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comments2.xml" ContentType="application/vnd.openxmlformats-officedocument.spreadsheetml.comments+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defaultThemeVersion="124226"/>
  <bookViews>
    <workbookView xWindow="600" yWindow="210" windowWidth="13980" windowHeight="8130"/>
  </bookViews>
  <sheets>
    <sheet name="BNF Backtest" sheetId="1" r:id="rId1"/>
    <sheet name="NF Backtest" sheetId="2" r:id="rId2"/>
    <sheet name="Comparision" sheetId="3" r:id="rId3"/>
  </sheets>
  <definedNames>
    <definedName name="_xlnm._FilterDatabase" localSheetId="0" hidden="1">'BNF Backtest'!$A$2:$Z$2458</definedName>
    <definedName name="_xlnm._FilterDatabase" localSheetId="1" hidden="1">'NF Backtest'!$A$2:$X$1791</definedName>
  </definedNames>
  <calcPr calcId="124519"/>
</workbook>
</file>

<file path=xl/calcChain.xml><?xml version="1.0" encoding="utf-8"?>
<calcChain xmlns="http://schemas.openxmlformats.org/spreadsheetml/2006/main">
  <c r="T2453" i="1"/>
  <c r="T2454"/>
  <c r="T2455"/>
  <c r="T2456"/>
  <c r="T2457"/>
  <c r="T2458"/>
  <c r="T2459"/>
  <c r="T2460"/>
  <c r="G1813" i="2"/>
  <c r="H1813"/>
  <c r="H1814" s="1"/>
  <c r="H1815" s="1"/>
  <c r="H1816" s="1"/>
  <c r="H1817" s="1"/>
  <c r="H1818" s="1"/>
  <c r="H1819" s="1"/>
  <c r="H1820" s="1"/>
  <c r="H1821" s="1"/>
  <c r="H1822" s="1"/>
  <c r="H1823" s="1"/>
  <c r="H1824" s="1"/>
  <c r="H1825" s="1"/>
  <c r="H1826" s="1"/>
  <c r="H1827" s="1"/>
  <c r="H1828" s="1"/>
  <c r="H1829" s="1"/>
  <c r="H1830" s="1"/>
  <c r="H1831" s="1"/>
  <c r="H1832" s="1"/>
  <c r="H1833" s="1"/>
  <c r="H1834" s="1"/>
  <c r="H1835" s="1"/>
  <c r="H1836" s="1"/>
  <c r="H1837" s="1"/>
  <c r="H1838" s="1"/>
  <c r="H1839" s="1"/>
  <c r="H1840" s="1"/>
  <c r="H1841" s="1"/>
  <c r="H1842" s="1"/>
  <c r="H1843" s="1"/>
  <c r="H1844" s="1"/>
  <c r="H1845" s="1"/>
  <c r="H1846" s="1"/>
  <c r="H1847" s="1"/>
  <c r="H1848" s="1"/>
  <c r="H1849" s="1"/>
  <c r="H1850" s="1"/>
  <c r="H1851" s="1"/>
  <c r="H1852" s="1"/>
  <c r="H1853" s="1"/>
  <c r="H1854" s="1"/>
  <c r="H1855" s="1"/>
  <c r="H1856" s="1"/>
  <c r="H1857" s="1"/>
  <c r="H1858" s="1"/>
  <c r="H1859" s="1"/>
  <c r="H1860" s="1"/>
  <c r="H1861" s="1"/>
  <c r="H1862" s="1"/>
  <c r="H1863" s="1"/>
  <c r="H1864" s="1"/>
  <c r="H1865" s="1"/>
  <c r="H1866" s="1"/>
  <c r="H1867" s="1"/>
  <c r="H1868" s="1"/>
  <c r="H1869" s="1"/>
  <c r="H1870" s="1"/>
  <c r="H1871" s="1"/>
  <c r="H1872" s="1"/>
  <c r="H1873" s="1"/>
  <c r="H1874" s="1"/>
  <c r="H1875" s="1"/>
  <c r="H1876" s="1"/>
  <c r="H1877" s="1"/>
  <c r="H1878" s="1"/>
  <c r="H1879" s="1"/>
  <c r="H1880" s="1"/>
  <c r="H1881" s="1"/>
  <c r="H1882" s="1"/>
  <c r="H1883" s="1"/>
  <c r="H1884" s="1"/>
  <c r="H1885" s="1"/>
  <c r="H1886" s="1"/>
  <c r="H1887" s="1"/>
  <c r="H1888" s="1"/>
  <c r="H1889" s="1"/>
  <c r="H1890" s="1"/>
  <c r="H1891" s="1"/>
  <c r="H1892" s="1"/>
  <c r="H1893" s="1"/>
  <c r="H1894" s="1"/>
  <c r="H1895" s="1"/>
  <c r="H1896" s="1"/>
  <c r="H1897" s="1"/>
  <c r="H1898" s="1"/>
  <c r="H1899" s="1"/>
  <c r="H1900" s="1"/>
  <c r="H1901" s="1"/>
  <c r="H1902" s="1"/>
  <c r="H1903" s="1"/>
  <c r="H1904" s="1"/>
  <c r="H1905" s="1"/>
  <c r="H1906" s="1"/>
  <c r="H1907" s="1"/>
  <c r="H1908" s="1"/>
  <c r="H1909" s="1"/>
  <c r="H1910" s="1"/>
  <c r="H1911" s="1"/>
  <c r="H1912" s="1"/>
  <c r="H1913" s="1"/>
  <c r="H1914" s="1"/>
  <c r="H1915" s="1"/>
  <c r="H1916" s="1"/>
  <c r="H1917" s="1"/>
  <c r="H1918" s="1"/>
  <c r="H1919" s="1"/>
  <c r="H1920" s="1"/>
  <c r="H1921" s="1"/>
  <c r="H1922" s="1"/>
  <c r="H1923" s="1"/>
  <c r="H1924" s="1"/>
  <c r="H1925" s="1"/>
  <c r="H1926" s="1"/>
  <c r="H1927" s="1"/>
  <c r="H1928" s="1"/>
  <c r="H1929" s="1"/>
  <c r="H1930" s="1"/>
  <c r="H1931" s="1"/>
  <c r="H1932" s="1"/>
  <c r="H1933" s="1"/>
  <c r="H1934" s="1"/>
  <c r="H1935" s="1"/>
  <c r="H1936" s="1"/>
  <c r="H1937" s="1"/>
  <c r="H1938" s="1"/>
  <c r="H1939" s="1"/>
  <c r="H1940" s="1"/>
  <c r="H1941" s="1"/>
  <c r="H1942" s="1"/>
  <c r="H1943" s="1"/>
  <c r="H1944" s="1"/>
  <c r="H1945" s="1"/>
  <c r="H1946" s="1"/>
  <c r="H1947" s="1"/>
  <c r="H1948" s="1"/>
  <c r="H1949" s="1"/>
  <c r="H1950" s="1"/>
  <c r="H1951" s="1"/>
  <c r="H1952" s="1"/>
  <c r="H1953" s="1"/>
  <c r="H1954" s="1"/>
  <c r="H1955" s="1"/>
  <c r="H1956" s="1"/>
  <c r="H1957" s="1"/>
  <c r="H1958" s="1"/>
  <c r="H1959" s="1"/>
  <c r="H1960" s="1"/>
  <c r="H1961" s="1"/>
  <c r="H1962" s="1"/>
  <c r="H1963" s="1"/>
  <c r="H1964" s="1"/>
  <c r="H1965" s="1"/>
  <c r="H1966" s="1"/>
  <c r="H1967" s="1"/>
  <c r="H1968" s="1"/>
  <c r="H1969" s="1"/>
  <c r="H1970" s="1"/>
  <c r="H1971" s="1"/>
  <c r="H1972" s="1"/>
  <c r="H1973" s="1"/>
  <c r="H1974" s="1"/>
  <c r="H1975" s="1"/>
  <c r="H1976" s="1"/>
  <c r="H1977" s="1"/>
  <c r="H1978" s="1"/>
  <c r="H1979" s="1"/>
  <c r="H1980" s="1"/>
  <c r="H1981" s="1"/>
  <c r="H1982" s="1"/>
  <c r="H1983" s="1"/>
  <c r="H1984" s="1"/>
  <c r="H1985" s="1"/>
  <c r="H1986" s="1"/>
  <c r="H1987" s="1"/>
  <c r="H1988" s="1"/>
  <c r="H1989" s="1"/>
  <c r="H1990" s="1"/>
  <c r="H1991" s="1"/>
  <c r="H1992" s="1"/>
  <c r="H1993" s="1"/>
  <c r="H1994" s="1"/>
  <c r="H1995" s="1"/>
  <c r="H1996" s="1"/>
  <c r="H1997" s="1"/>
  <c r="H1998" s="1"/>
  <c r="H1999" s="1"/>
  <c r="H2000" s="1"/>
  <c r="H2001" s="1"/>
  <c r="H2002" s="1"/>
  <c r="H2003" s="1"/>
  <c r="H2004" s="1"/>
  <c r="H2005" s="1"/>
  <c r="H2006" s="1"/>
  <c r="H2007" s="1"/>
  <c r="H2008" s="1"/>
  <c r="H2009" s="1"/>
  <c r="H2010" s="1"/>
  <c r="H2011" s="1"/>
  <c r="H2012" s="1"/>
  <c r="H2013" s="1"/>
  <c r="H2014" s="1"/>
  <c r="H2015" s="1"/>
  <c r="H2016" s="1"/>
  <c r="H2017" s="1"/>
  <c r="H2018" s="1"/>
  <c r="H2019" s="1"/>
  <c r="H2020" s="1"/>
  <c r="H2021" s="1"/>
  <c r="H2022" s="1"/>
  <c r="H2023" s="1"/>
  <c r="H2024" s="1"/>
  <c r="H2025" s="1"/>
  <c r="H2026" s="1"/>
  <c r="H2027" s="1"/>
  <c r="H2028" s="1"/>
  <c r="H2029" s="1"/>
  <c r="H2030" s="1"/>
  <c r="H2031" s="1"/>
  <c r="H2032" s="1"/>
  <c r="H2033" s="1"/>
  <c r="H2034" s="1"/>
  <c r="H2035" s="1"/>
  <c r="H2036" s="1"/>
  <c r="H2037" s="1"/>
  <c r="H2038" s="1"/>
  <c r="H2039" s="1"/>
  <c r="H2040" s="1"/>
  <c r="H2041" s="1"/>
  <c r="H2042" s="1"/>
  <c r="H2043" s="1"/>
  <c r="H2044" s="1"/>
  <c r="H2045" s="1"/>
  <c r="H2046" s="1"/>
  <c r="H2047" s="1"/>
  <c r="H2048" s="1"/>
  <c r="H2049" s="1"/>
  <c r="H2050" s="1"/>
  <c r="H2051" s="1"/>
  <c r="H2052" s="1"/>
  <c r="H2053" s="1"/>
  <c r="H2054" s="1"/>
  <c r="H2055" s="1"/>
  <c r="H2056" s="1"/>
  <c r="H2057" s="1"/>
  <c r="H2058" s="1"/>
  <c r="H2059" s="1"/>
  <c r="H2060" s="1"/>
  <c r="H2061" s="1"/>
  <c r="H2062" s="1"/>
  <c r="H2063" s="1"/>
  <c r="H2064" s="1"/>
  <c r="H2065" s="1"/>
  <c r="H2066" s="1"/>
  <c r="H2067" s="1"/>
  <c r="H2068" s="1"/>
  <c r="H2069" s="1"/>
  <c r="H2070" s="1"/>
  <c r="H2071" s="1"/>
  <c r="H2072" s="1"/>
  <c r="H2073" s="1"/>
  <c r="H2074" s="1"/>
  <c r="H2075" s="1"/>
  <c r="H2076" s="1"/>
  <c r="H2077" s="1"/>
  <c r="H2078" s="1"/>
  <c r="H2079" s="1"/>
  <c r="H2080" s="1"/>
  <c r="H2081" s="1"/>
  <c r="H2082" s="1"/>
  <c r="H2083" s="1"/>
  <c r="H2084" s="1"/>
  <c r="H2085" s="1"/>
  <c r="H2086" s="1"/>
  <c r="H2087" s="1"/>
  <c r="H2088" s="1"/>
  <c r="H2089" s="1"/>
  <c r="H2090" s="1"/>
  <c r="H2091" s="1"/>
  <c r="H2092" s="1"/>
  <c r="H2093" s="1"/>
  <c r="H2094" s="1"/>
  <c r="H2095" s="1"/>
  <c r="H2096" s="1"/>
  <c r="H2097" s="1"/>
  <c r="H2098" s="1"/>
  <c r="H2099" s="1"/>
  <c r="H2100" s="1"/>
  <c r="H2101" s="1"/>
  <c r="H2102" s="1"/>
  <c r="H2103" s="1"/>
  <c r="H2104" s="1"/>
  <c r="H2105" s="1"/>
  <c r="H2106" s="1"/>
  <c r="H2107" s="1"/>
  <c r="H2108" s="1"/>
  <c r="H2109" s="1"/>
  <c r="H2110" s="1"/>
  <c r="H2111" s="1"/>
  <c r="H2112" s="1"/>
  <c r="H2113" s="1"/>
  <c r="H2114" s="1"/>
  <c r="H2115" s="1"/>
  <c r="H2116" s="1"/>
  <c r="H2117" s="1"/>
  <c r="H2118" s="1"/>
  <c r="H2119" s="1"/>
  <c r="H2120" s="1"/>
  <c r="H2121" s="1"/>
  <c r="H2122" s="1"/>
  <c r="H2123" s="1"/>
  <c r="H2124" s="1"/>
  <c r="H2125" s="1"/>
  <c r="H2126" s="1"/>
  <c r="H2127" s="1"/>
  <c r="H2128" s="1"/>
  <c r="H2129" s="1"/>
  <c r="H2130" s="1"/>
  <c r="H2131" s="1"/>
  <c r="H2132" s="1"/>
  <c r="H2133" s="1"/>
  <c r="H2134" s="1"/>
  <c r="H2135" s="1"/>
  <c r="H2136" s="1"/>
  <c r="H2137" s="1"/>
  <c r="H2138" s="1"/>
  <c r="H2139" s="1"/>
  <c r="H2140" s="1"/>
  <c r="H2141" s="1"/>
  <c r="H2142" s="1"/>
  <c r="H2143" s="1"/>
  <c r="H2144" s="1"/>
  <c r="H2145" s="1"/>
  <c r="H2146" s="1"/>
  <c r="H2147" s="1"/>
  <c r="H2148" s="1"/>
  <c r="H2149" s="1"/>
  <c r="H2150" s="1"/>
  <c r="H2151" s="1"/>
  <c r="H2152" s="1"/>
  <c r="H2153" s="1"/>
  <c r="H2154" s="1"/>
  <c r="H2155" s="1"/>
  <c r="H2156" s="1"/>
  <c r="H2157" s="1"/>
  <c r="H2158" s="1"/>
  <c r="H2159" s="1"/>
  <c r="H2160" s="1"/>
  <c r="H2161" s="1"/>
  <c r="H2162" s="1"/>
  <c r="H2163" s="1"/>
  <c r="H2164" s="1"/>
  <c r="H2165" s="1"/>
  <c r="H2166" s="1"/>
  <c r="H2167" s="1"/>
  <c r="H2168" s="1"/>
  <c r="H2169" s="1"/>
  <c r="H2170" s="1"/>
  <c r="H2171" s="1"/>
  <c r="H2172" s="1"/>
  <c r="H2173" s="1"/>
  <c r="H2174" s="1"/>
  <c r="H2175" s="1"/>
  <c r="H2176" s="1"/>
  <c r="H2177" s="1"/>
  <c r="H2178" s="1"/>
  <c r="H2179" s="1"/>
  <c r="H2180" s="1"/>
  <c r="H2181" s="1"/>
  <c r="H2182" s="1"/>
  <c r="H2183" s="1"/>
  <c r="H2184" s="1"/>
  <c r="H2185" s="1"/>
  <c r="H2186" s="1"/>
  <c r="H2187" s="1"/>
  <c r="H2188" s="1"/>
  <c r="H2189" s="1"/>
  <c r="H2190" s="1"/>
  <c r="H2191" s="1"/>
  <c r="H2192" s="1"/>
  <c r="H2193" s="1"/>
  <c r="H2194" s="1"/>
  <c r="H2195" s="1"/>
  <c r="H2196" s="1"/>
  <c r="H2197" s="1"/>
  <c r="H2198" s="1"/>
  <c r="H2199" s="1"/>
  <c r="H2200" s="1"/>
  <c r="H2201" s="1"/>
  <c r="H2202" s="1"/>
  <c r="H2203" s="1"/>
  <c r="H2204" s="1"/>
  <c r="H2205" s="1"/>
  <c r="H2206" s="1"/>
  <c r="H2207" s="1"/>
  <c r="H2208" s="1"/>
  <c r="H2209" s="1"/>
  <c r="H2210" s="1"/>
  <c r="H2211" s="1"/>
  <c r="H2212" s="1"/>
  <c r="H2213" s="1"/>
  <c r="H2214" s="1"/>
  <c r="H2215" s="1"/>
  <c r="H2216" s="1"/>
  <c r="H2217" s="1"/>
  <c r="H2218" s="1"/>
  <c r="H2219" s="1"/>
  <c r="H2220" s="1"/>
  <c r="H2221" s="1"/>
  <c r="H2222" s="1"/>
  <c r="H2223" s="1"/>
  <c r="H2224" s="1"/>
  <c r="H2225" s="1"/>
  <c r="H2226" s="1"/>
  <c r="H2227" s="1"/>
  <c r="H2228" s="1"/>
  <c r="H2229" s="1"/>
  <c r="H2230" s="1"/>
  <c r="H2231" s="1"/>
  <c r="H2232" s="1"/>
  <c r="H2233" s="1"/>
  <c r="H2234" s="1"/>
  <c r="H2235" s="1"/>
  <c r="H2236" s="1"/>
  <c r="H2237" s="1"/>
  <c r="H2238" s="1"/>
  <c r="H2239" s="1"/>
  <c r="H2240" s="1"/>
  <c r="H2241" s="1"/>
  <c r="H2242" s="1"/>
  <c r="H2243" s="1"/>
  <c r="H2244" s="1"/>
  <c r="H2245" s="1"/>
  <c r="H2246" s="1"/>
  <c r="H2247" s="1"/>
  <c r="H2248" s="1"/>
  <c r="H2249" s="1"/>
  <c r="H2250" s="1"/>
  <c r="H2251" s="1"/>
  <c r="H2252" s="1"/>
  <c r="H2253" s="1"/>
  <c r="H2254" s="1"/>
  <c r="H2255" s="1"/>
  <c r="H2256" s="1"/>
  <c r="H2257" s="1"/>
  <c r="H2258" s="1"/>
  <c r="H2259" s="1"/>
  <c r="H2260" s="1"/>
  <c r="H2261" s="1"/>
  <c r="H2262" s="1"/>
  <c r="H2263" s="1"/>
  <c r="H2264" s="1"/>
  <c r="H2265" s="1"/>
  <c r="H2266" s="1"/>
  <c r="H2267" s="1"/>
  <c r="H2268" s="1"/>
  <c r="H2269" s="1"/>
  <c r="H2270" s="1"/>
  <c r="H2271" s="1"/>
  <c r="H2272" s="1"/>
  <c r="H2273" s="1"/>
  <c r="H2274" s="1"/>
  <c r="H2275" s="1"/>
  <c r="H2276" s="1"/>
  <c r="H2277" s="1"/>
  <c r="H2278" s="1"/>
  <c r="H2279" s="1"/>
  <c r="H2280" s="1"/>
  <c r="H2281" s="1"/>
  <c r="H2282" s="1"/>
  <c r="H2283" s="1"/>
  <c r="H2284" s="1"/>
  <c r="H2285" s="1"/>
  <c r="H2286" s="1"/>
  <c r="H2287" s="1"/>
  <c r="H2288" s="1"/>
  <c r="H2289" s="1"/>
  <c r="H2290" s="1"/>
  <c r="H2291" s="1"/>
  <c r="H2292" s="1"/>
  <c r="H2293" s="1"/>
  <c r="H2294" s="1"/>
  <c r="H2295" s="1"/>
  <c r="H2296" s="1"/>
  <c r="H2297" s="1"/>
  <c r="H2298" s="1"/>
  <c r="H2299" s="1"/>
  <c r="H2300" s="1"/>
  <c r="H2301" s="1"/>
  <c r="H2302" s="1"/>
  <c r="H2303" s="1"/>
  <c r="H2304" s="1"/>
  <c r="H2305" s="1"/>
  <c r="H2306" s="1"/>
  <c r="H2307" s="1"/>
  <c r="H2308" s="1"/>
  <c r="H2309" s="1"/>
  <c r="H2310" s="1"/>
  <c r="H2311" s="1"/>
  <c r="H2312" s="1"/>
  <c r="H2313" s="1"/>
  <c r="H2314" s="1"/>
  <c r="H2315" s="1"/>
  <c r="H2316" s="1"/>
  <c r="H2317" s="1"/>
  <c r="H2318" s="1"/>
  <c r="H2319" s="1"/>
  <c r="H2320" s="1"/>
  <c r="H2321" s="1"/>
  <c r="H2322" s="1"/>
  <c r="H2323" s="1"/>
  <c r="H2324" s="1"/>
  <c r="H2325" s="1"/>
  <c r="H2326" s="1"/>
  <c r="H2327" s="1"/>
  <c r="H2328" s="1"/>
  <c r="H2329" s="1"/>
  <c r="H2330" s="1"/>
  <c r="H2331" s="1"/>
  <c r="H2332" s="1"/>
  <c r="H2333" s="1"/>
  <c r="H2334" s="1"/>
  <c r="H2335" s="1"/>
  <c r="H2336" s="1"/>
  <c r="H2337" s="1"/>
  <c r="H2338" s="1"/>
  <c r="H2339" s="1"/>
  <c r="H2340" s="1"/>
  <c r="H2341" s="1"/>
  <c r="H2342" s="1"/>
  <c r="H2343" s="1"/>
  <c r="H2344" s="1"/>
  <c r="H2345" s="1"/>
  <c r="H2346" s="1"/>
  <c r="H2347" s="1"/>
  <c r="H2348" s="1"/>
  <c r="H2349" s="1"/>
  <c r="H2350" s="1"/>
  <c r="H2351" s="1"/>
  <c r="H2352" s="1"/>
  <c r="H2353" s="1"/>
  <c r="H2354" s="1"/>
  <c r="H2355" s="1"/>
  <c r="H2356" s="1"/>
  <c r="H2357" s="1"/>
  <c r="H2358" s="1"/>
  <c r="H2359" s="1"/>
  <c r="H2360" s="1"/>
  <c r="H2361" s="1"/>
  <c r="H2362" s="1"/>
  <c r="H2363" s="1"/>
  <c r="H2364" s="1"/>
  <c r="H2365" s="1"/>
  <c r="H2366" s="1"/>
  <c r="H2367" s="1"/>
  <c r="H2368" s="1"/>
  <c r="H2369" s="1"/>
  <c r="H2370" s="1"/>
  <c r="H2371" s="1"/>
  <c r="H2372" s="1"/>
  <c r="H2373" s="1"/>
  <c r="H2374" s="1"/>
  <c r="H2375" s="1"/>
  <c r="H2376" s="1"/>
  <c r="H2377" s="1"/>
  <c r="H2378" s="1"/>
  <c r="H2379" s="1"/>
  <c r="H2380" s="1"/>
  <c r="H2381" s="1"/>
  <c r="H2382" s="1"/>
  <c r="H2383" s="1"/>
  <c r="H2384" s="1"/>
  <c r="H2385" s="1"/>
  <c r="H2386" s="1"/>
  <c r="H2387" s="1"/>
  <c r="H2388" s="1"/>
  <c r="H2389" s="1"/>
  <c r="H2390" s="1"/>
  <c r="H2391" s="1"/>
  <c r="H2392" s="1"/>
  <c r="H2393" s="1"/>
  <c r="H2394" s="1"/>
  <c r="H2395" s="1"/>
  <c r="H2396" s="1"/>
  <c r="H2397" s="1"/>
  <c r="H2398" s="1"/>
  <c r="H2399" s="1"/>
  <c r="H2400" s="1"/>
  <c r="H2401" s="1"/>
  <c r="H2402" s="1"/>
  <c r="H2403" s="1"/>
  <c r="H2404" s="1"/>
  <c r="H2405" s="1"/>
  <c r="H2406" s="1"/>
  <c r="H2407" s="1"/>
  <c r="H2408" s="1"/>
  <c r="H2409" s="1"/>
  <c r="H2410" s="1"/>
  <c r="H2411" s="1"/>
  <c r="H2412" s="1"/>
  <c r="H2413" s="1"/>
  <c r="H2414" s="1"/>
  <c r="H2415" s="1"/>
  <c r="H2416" s="1"/>
  <c r="H2417" s="1"/>
  <c r="H2418" s="1"/>
  <c r="H2419" s="1"/>
  <c r="H2420" s="1"/>
  <c r="H2421" s="1"/>
  <c r="H2422" s="1"/>
  <c r="H2423" s="1"/>
  <c r="H2424" s="1"/>
  <c r="H2425" s="1"/>
  <c r="H2426" s="1"/>
  <c r="H2427" s="1"/>
  <c r="H2428" s="1"/>
  <c r="H2429" s="1"/>
  <c r="H2430" s="1"/>
  <c r="H2431" s="1"/>
  <c r="H2432" s="1"/>
  <c r="H2433" s="1"/>
  <c r="H2434" s="1"/>
  <c r="H2435" s="1"/>
  <c r="H2436" s="1"/>
  <c r="H2437" s="1"/>
  <c r="H2438" s="1"/>
  <c r="H2439" s="1"/>
  <c r="H2440" s="1"/>
  <c r="H2441" s="1"/>
  <c r="H2442" s="1"/>
  <c r="H2443" s="1"/>
  <c r="H2444" s="1"/>
  <c r="H2445" s="1"/>
  <c r="H2446" s="1"/>
  <c r="H2447" s="1"/>
  <c r="H2448" s="1"/>
  <c r="H2449" s="1"/>
  <c r="H2450" s="1"/>
  <c r="H2451" s="1"/>
  <c r="H2452" s="1"/>
  <c r="H2453" s="1"/>
  <c r="H2454" s="1"/>
  <c r="H2455" s="1"/>
  <c r="H2456" s="1"/>
  <c r="H2457" s="1"/>
  <c r="H2458" s="1"/>
  <c r="H2459" s="1"/>
  <c r="H2460" s="1"/>
  <c r="H2461" s="1"/>
  <c r="H2462" s="1"/>
  <c r="H2463" s="1"/>
  <c r="H2464" s="1"/>
  <c r="H2465" s="1"/>
  <c r="H2466" s="1"/>
  <c r="H2467" s="1"/>
  <c r="H2468" s="1"/>
  <c r="H2469" s="1"/>
  <c r="H2470" s="1"/>
  <c r="H2471" s="1"/>
  <c r="H2472" s="1"/>
  <c r="H2473" s="1"/>
  <c r="H2474" s="1"/>
  <c r="H2475" s="1"/>
  <c r="H2476" s="1"/>
  <c r="H2477" s="1"/>
  <c r="H2478" s="1"/>
  <c r="H2479" s="1"/>
  <c r="H2480" s="1"/>
  <c r="H2481" s="1"/>
  <c r="H2482" s="1"/>
  <c r="H2483" s="1"/>
  <c r="H2484" s="1"/>
  <c r="H2485" s="1"/>
  <c r="H2486" s="1"/>
  <c r="H2487" s="1"/>
  <c r="H2488" s="1"/>
  <c r="H2489" s="1"/>
  <c r="H2490" s="1"/>
  <c r="H2491" s="1"/>
  <c r="H2492" s="1"/>
  <c r="H2493" s="1"/>
  <c r="H2494" s="1"/>
  <c r="H2495" s="1"/>
  <c r="H2496" s="1"/>
  <c r="H2497" s="1"/>
  <c r="M1813"/>
  <c r="O1813"/>
  <c r="P1813"/>
  <c r="Q1813"/>
  <c r="R1813"/>
  <c r="P1814"/>
  <c r="Q1814"/>
  <c r="R1814"/>
  <c r="P1815"/>
  <c r="Q1815"/>
  <c r="R1815"/>
  <c r="P1816"/>
  <c r="Q1816"/>
  <c r="R1816"/>
  <c r="P1817"/>
  <c r="Q1817"/>
  <c r="R1817"/>
  <c r="P1818"/>
  <c r="Q1818"/>
  <c r="R1818"/>
  <c r="P1819"/>
  <c r="Q1819"/>
  <c r="R1819"/>
  <c r="P1820"/>
  <c r="Q1820"/>
  <c r="R1820"/>
  <c r="P1821"/>
  <c r="Q1821"/>
  <c r="R1821"/>
  <c r="P1822"/>
  <c r="Q1822"/>
  <c r="R1822"/>
  <c r="P1823"/>
  <c r="Q1823"/>
  <c r="R1823"/>
  <c r="P1824"/>
  <c r="Q1824"/>
  <c r="R1824"/>
  <c r="P1825"/>
  <c r="Q1825"/>
  <c r="R1825"/>
  <c r="P1826"/>
  <c r="Q1826"/>
  <c r="R1826"/>
  <c r="P1827"/>
  <c r="Q1827"/>
  <c r="R1827"/>
  <c r="P1828"/>
  <c r="Q1828"/>
  <c r="R1828"/>
  <c r="P1829"/>
  <c r="Q1829"/>
  <c r="R1829"/>
  <c r="P1830"/>
  <c r="Q1830"/>
  <c r="R1830"/>
  <c r="P1831"/>
  <c r="Q1831"/>
  <c r="R1831"/>
  <c r="P1832"/>
  <c r="Q1832"/>
  <c r="R1832"/>
  <c r="P1833"/>
  <c r="Q1833"/>
  <c r="R1833"/>
  <c r="P1834"/>
  <c r="Q1834"/>
  <c r="R1834"/>
  <c r="P1835"/>
  <c r="Q1835"/>
  <c r="R1835"/>
  <c r="P1836"/>
  <c r="Q1836"/>
  <c r="R1836"/>
  <c r="P1837"/>
  <c r="Q1837"/>
  <c r="R1837"/>
  <c r="P1838"/>
  <c r="Q1838"/>
  <c r="R1838"/>
  <c r="P1839"/>
  <c r="Q1839"/>
  <c r="R1839"/>
  <c r="P1840"/>
  <c r="Q1840"/>
  <c r="R1840"/>
  <c r="P1841"/>
  <c r="Q1841"/>
  <c r="R1841"/>
  <c r="P1842"/>
  <c r="Q1842"/>
  <c r="R1842"/>
  <c r="P1843"/>
  <c r="Q1843"/>
  <c r="R1843"/>
  <c r="P1844"/>
  <c r="Q1844"/>
  <c r="R1844"/>
  <c r="P1845"/>
  <c r="Q1845"/>
  <c r="R1845"/>
  <c r="P1846"/>
  <c r="Q1846"/>
  <c r="R1846"/>
  <c r="P1847"/>
  <c r="Q1847"/>
  <c r="R1847"/>
  <c r="P1848"/>
  <c r="Q1848"/>
  <c r="R1848"/>
  <c r="P1849"/>
  <c r="Q1849"/>
  <c r="R1849"/>
  <c r="P1850"/>
  <c r="Q1850"/>
  <c r="R1850"/>
  <c r="P1851"/>
  <c r="Q1851"/>
  <c r="R1851"/>
  <c r="P1852"/>
  <c r="Q1852"/>
  <c r="R1852"/>
  <c r="P1853"/>
  <c r="Q1853"/>
  <c r="R1853"/>
  <c r="P1854"/>
  <c r="Q1854"/>
  <c r="R1854"/>
  <c r="P1855"/>
  <c r="Q1855"/>
  <c r="R1855"/>
  <c r="P1856"/>
  <c r="Q1856"/>
  <c r="R1856"/>
  <c r="P1857"/>
  <c r="Q1857"/>
  <c r="R1857"/>
  <c r="P1858"/>
  <c r="Q1858"/>
  <c r="R1858"/>
  <c r="P1859"/>
  <c r="Q1859"/>
  <c r="R1859"/>
  <c r="P1860"/>
  <c r="Q1860"/>
  <c r="R1860"/>
  <c r="P1861"/>
  <c r="Q1861"/>
  <c r="R1861"/>
  <c r="P1862"/>
  <c r="Q1862"/>
  <c r="R1862"/>
  <c r="P1863"/>
  <c r="Q1863"/>
  <c r="R1863"/>
  <c r="P1864"/>
  <c r="Q1864"/>
  <c r="R1864"/>
  <c r="P1865"/>
  <c r="Q1865"/>
  <c r="R1865"/>
  <c r="P1866"/>
  <c r="Q1866"/>
  <c r="R1866"/>
  <c r="P1867"/>
  <c r="Q1867"/>
  <c r="R1867"/>
  <c r="P1868"/>
  <c r="Q1868"/>
  <c r="R1868"/>
  <c r="P1869"/>
  <c r="Q1869"/>
  <c r="R1869"/>
  <c r="P1870"/>
  <c r="Q1870"/>
  <c r="R1870"/>
  <c r="P1871"/>
  <c r="Q1871"/>
  <c r="R1871"/>
  <c r="P1872"/>
  <c r="Q1872"/>
  <c r="R1872"/>
  <c r="P1873"/>
  <c r="Q1873"/>
  <c r="R1873"/>
  <c r="P1874"/>
  <c r="Q1874"/>
  <c r="R1874"/>
  <c r="P1875"/>
  <c r="Q1875"/>
  <c r="R1875"/>
  <c r="P1876"/>
  <c r="Q1876"/>
  <c r="R1876"/>
  <c r="P1877"/>
  <c r="Q1877"/>
  <c r="R1877"/>
  <c r="P1878"/>
  <c r="Q1878"/>
  <c r="R1878"/>
  <c r="P1879"/>
  <c r="Q1879"/>
  <c r="R1879"/>
  <c r="P1880"/>
  <c r="Q1880"/>
  <c r="R1880"/>
  <c r="P1881"/>
  <c r="Q1881"/>
  <c r="R1881"/>
  <c r="P1882"/>
  <c r="Q1882"/>
  <c r="R1882"/>
  <c r="P1883"/>
  <c r="Q1883"/>
  <c r="R1883"/>
  <c r="P1884"/>
  <c r="Q1884"/>
  <c r="R1884"/>
  <c r="P1885"/>
  <c r="Q1885"/>
  <c r="R1885"/>
  <c r="P1886"/>
  <c r="Q1886"/>
  <c r="R1886"/>
  <c r="P1887"/>
  <c r="Q1887"/>
  <c r="R1887"/>
  <c r="P1888"/>
  <c r="Q1888"/>
  <c r="R1888"/>
  <c r="P1889"/>
  <c r="Q1889"/>
  <c r="R1889"/>
  <c r="P1890"/>
  <c r="Q1890"/>
  <c r="R1890"/>
  <c r="P1891"/>
  <c r="Q1891"/>
  <c r="R1891"/>
  <c r="P1892"/>
  <c r="Q1892"/>
  <c r="R1892"/>
  <c r="P1893"/>
  <c r="Q1893"/>
  <c r="R1893"/>
  <c r="P1894"/>
  <c r="Q1894"/>
  <c r="R1894"/>
  <c r="P1895"/>
  <c r="Q1895"/>
  <c r="R1895"/>
  <c r="P1896"/>
  <c r="Q1896"/>
  <c r="R1896"/>
  <c r="P1897"/>
  <c r="Q1897"/>
  <c r="R1897"/>
  <c r="P1898"/>
  <c r="Q1898"/>
  <c r="R1898"/>
  <c r="P1899"/>
  <c r="Q1899"/>
  <c r="R1899"/>
  <c r="P1900"/>
  <c r="Q1900"/>
  <c r="R1900"/>
  <c r="P1901"/>
  <c r="Q1901"/>
  <c r="R1901"/>
  <c r="P1902"/>
  <c r="Q1902"/>
  <c r="R1902"/>
  <c r="P1903"/>
  <c r="Q1903"/>
  <c r="R1903"/>
  <c r="P1904"/>
  <c r="Q1904"/>
  <c r="R1904"/>
  <c r="P1905"/>
  <c r="Q1905"/>
  <c r="R1905"/>
  <c r="P1906"/>
  <c r="Q1906"/>
  <c r="R1906"/>
  <c r="P1907"/>
  <c r="Q1907"/>
  <c r="R1907"/>
  <c r="P1908"/>
  <c r="Q1908"/>
  <c r="R1908"/>
  <c r="P1909"/>
  <c r="Q1909"/>
  <c r="R1909"/>
  <c r="P1910"/>
  <c r="Q1910"/>
  <c r="R1910"/>
  <c r="P1911"/>
  <c r="Q1911"/>
  <c r="R1911"/>
  <c r="P1912"/>
  <c r="Q1912"/>
  <c r="R1912"/>
  <c r="P1913"/>
  <c r="Q1913"/>
  <c r="R1913"/>
  <c r="P1914"/>
  <c r="Q1914"/>
  <c r="R1914"/>
  <c r="P1915"/>
  <c r="Q1915"/>
  <c r="R1915"/>
  <c r="P1916"/>
  <c r="Q1916"/>
  <c r="R1916"/>
  <c r="P1917"/>
  <c r="Q1917"/>
  <c r="R1917"/>
  <c r="P1918"/>
  <c r="Q1918"/>
  <c r="R1918"/>
  <c r="P1919"/>
  <c r="Q1919"/>
  <c r="R1919"/>
  <c r="P1920"/>
  <c r="Q1920"/>
  <c r="R1920"/>
  <c r="P1921"/>
  <c r="Q1921"/>
  <c r="R1921"/>
  <c r="P1922"/>
  <c r="Q1922"/>
  <c r="R1922"/>
  <c r="P1923"/>
  <c r="Q1923"/>
  <c r="R1923"/>
  <c r="P1924"/>
  <c r="Q1924"/>
  <c r="R1924"/>
  <c r="P1925"/>
  <c r="Q1925"/>
  <c r="R1925"/>
  <c r="P1926"/>
  <c r="Q1926"/>
  <c r="R1926"/>
  <c r="P1927"/>
  <c r="Q1927"/>
  <c r="R1927"/>
  <c r="P1928"/>
  <c r="Q1928"/>
  <c r="R1928"/>
  <c r="P1929"/>
  <c r="Q1929"/>
  <c r="R1929"/>
  <c r="P1930"/>
  <c r="Q1930"/>
  <c r="R1930"/>
  <c r="P1931"/>
  <c r="Q1931"/>
  <c r="R1931"/>
  <c r="P1932"/>
  <c r="Q1932"/>
  <c r="R1932"/>
  <c r="P1933"/>
  <c r="Q1933"/>
  <c r="R1933"/>
  <c r="P1934"/>
  <c r="Q1934"/>
  <c r="R1934"/>
  <c r="P1935"/>
  <c r="Q1935"/>
  <c r="R1935"/>
  <c r="P1936"/>
  <c r="Q1936"/>
  <c r="R1936"/>
  <c r="P1937"/>
  <c r="Q1937"/>
  <c r="R1937"/>
  <c r="P1938"/>
  <c r="Q1938"/>
  <c r="R1938"/>
  <c r="P1939"/>
  <c r="Q1939"/>
  <c r="R1939"/>
  <c r="P1940"/>
  <c r="Q1940"/>
  <c r="R1940"/>
  <c r="P1941"/>
  <c r="Q1941"/>
  <c r="R1941"/>
  <c r="P1942"/>
  <c r="Q1942"/>
  <c r="R1942"/>
  <c r="P1943"/>
  <c r="Q1943"/>
  <c r="R1943"/>
  <c r="P1944"/>
  <c r="Q1944"/>
  <c r="R1944"/>
  <c r="P1945"/>
  <c r="Q1945"/>
  <c r="R1945"/>
  <c r="P1946"/>
  <c r="Q1946"/>
  <c r="R1946"/>
  <c r="P1947"/>
  <c r="Q1947"/>
  <c r="R1947"/>
  <c r="P1948"/>
  <c r="Q1948"/>
  <c r="R1948"/>
  <c r="P1949"/>
  <c r="Q1949"/>
  <c r="R1949"/>
  <c r="P1950"/>
  <c r="Q1950"/>
  <c r="R1950"/>
  <c r="P1951"/>
  <c r="Q1951"/>
  <c r="R1951"/>
  <c r="P1952"/>
  <c r="Q1952"/>
  <c r="R1952"/>
  <c r="P1953"/>
  <c r="Q1953"/>
  <c r="R1953"/>
  <c r="P1954"/>
  <c r="Q1954"/>
  <c r="R1954"/>
  <c r="P1955"/>
  <c r="Q1955"/>
  <c r="R1955"/>
  <c r="P1956"/>
  <c r="Q1956"/>
  <c r="R1956"/>
  <c r="P1957"/>
  <c r="Q1957"/>
  <c r="R1957"/>
  <c r="P1958"/>
  <c r="Q1958"/>
  <c r="R1958"/>
  <c r="P1959"/>
  <c r="Q1959"/>
  <c r="R1959"/>
  <c r="P1960"/>
  <c r="Q1960"/>
  <c r="R1960"/>
  <c r="P1961"/>
  <c r="Q1961"/>
  <c r="R1961"/>
  <c r="P1962"/>
  <c r="Q1962"/>
  <c r="R1962"/>
  <c r="P1963"/>
  <c r="Q1963"/>
  <c r="R1963"/>
  <c r="P1964"/>
  <c r="Q1964"/>
  <c r="R1964"/>
  <c r="P1965"/>
  <c r="Q1965"/>
  <c r="R1965"/>
  <c r="P1966"/>
  <c r="Q1966"/>
  <c r="R1966"/>
  <c r="P1967"/>
  <c r="Q1967"/>
  <c r="R1967"/>
  <c r="P1968"/>
  <c r="Q1968"/>
  <c r="R1968"/>
  <c r="P1969"/>
  <c r="Q1969"/>
  <c r="R1969"/>
  <c r="P1970"/>
  <c r="Q1970"/>
  <c r="R1970"/>
  <c r="P1971"/>
  <c r="Q1971"/>
  <c r="R1971"/>
  <c r="P1972"/>
  <c r="Q1972"/>
  <c r="R1972"/>
  <c r="P1973"/>
  <c r="Q1973"/>
  <c r="R1973"/>
  <c r="P1974"/>
  <c r="Q1974"/>
  <c r="R1974"/>
  <c r="P1975"/>
  <c r="Q1975"/>
  <c r="R1975"/>
  <c r="P1976"/>
  <c r="Q1976"/>
  <c r="R1976"/>
  <c r="P1977"/>
  <c r="Q1977"/>
  <c r="R1977"/>
  <c r="P1978"/>
  <c r="Q1978"/>
  <c r="R1978"/>
  <c r="P1979"/>
  <c r="Q1979"/>
  <c r="R1979"/>
  <c r="P1980"/>
  <c r="Q1980"/>
  <c r="R1980"/>
  <c r="P1981"/>
  <c r="Q1981"/>
  <c r="R1981"/>
  <c r="P1982"/>
  <c r="Q1982"/>
  <c r="R1982"/>
  <c r="P1983"/>
  <c r="Q1983"/>
  <c r="R1983"/>
  <c r="P1984"/>
  <c r="Q1984"/>
  <c r="R1984"/>
  <c r="P1985"/>
  <c r="Q1985"/>
  <c r="R1985"/>
  <c r="P1986"/>
  <c r="Q1986"/>
  <c r="R1986"/>
  <c r="P1987"/>
  <c r="Q1987"/>
  <c r="R1987"/>
  <c r="P1988"/>
  <c r="Q1988"/>
  <c r="R1988"/>
  <c r="P1989"/>
  <c r="Q1989"/>
  <c r="R1989"/>
  <c r="P1990"/>
  <c r="Q1990"/>
  <c r="R1990"/>
  <c r="P1991"/>
  <c r="Q1991"/>
  <c r="R1991"/>
  <c r="P1992"/>
  <c r="Q1992"/>
  <c r="R1992"/>
  <c r="P1993"/>
  <c r="Q1993"/>
  <c r="R1993"/>
  <c r="P1994"/>
  <c r="Q1994"/>
  <c r="R1994"/>
  <c r="P1995"/>
  <c r="Q1995"/>
  <c r="R1995"/>
  <c r="P1996"/>
  <c r="Q1996"/>
  <c r="R1996"/>
  <c r="P1997"/>
  <c r="Q1997"/>
  <c r="R1997"/>
  <c r="P1998"/>
  <c r="Q1998"/>
  <c r="R1998"/>
  <c r="P1999"/>
  <c r="Q1999"/>
  <c r="R1999"/>
  <c r="P2000"/>
  <c r="Q2000"/>
  <c r="R2000"/>
  <c r="P2001"/>
  <c r="Q2001"/>
  <c r="R2001"/>
  <c r="P2002"/>
  <c r="Q2002"/>
  <c r="R2002"/>
  <c r="P2003"/>
  <c r="Q2003"/>
  <c r="R2003"/>
  <c r="P2004"/>
  <c r="Q2004"/>
  <c r="R2004"/>
  <c r="P2005"/>
  <c r="Q2005"/>
  <c r="R2005"/>
  <c r="P2006"/>
  <c r="Q2006"/>
  <c r="R2006"/>
  <c r="P2007"/>
  <c r="Q2007"/>
  <c r="R2007"/>
  <c r="P2008"/>
  <c r="Q2008"/>
  <c r="R2008"/>
  <c r="P2009"/>
  <c r="Q2009"/>
  <c r="R2009"/>
  <c r="P2010"/>
  <c r="Q2010"/>
  <c r="R2010"/>
  <c r="P2011"/>
  <c r="Q2011"/>
  <c r="R2011"/>
  <c r="P2012"/>
  <c r="Q2012"/>
  <c r="R2012"/>
  <c r="P2013"/>
  <c r="Q2013"/>
  <c r="R2013"/>
  <c r="P2014"/>
  <c r="Q2014"/>
  <c r="R2014"/>
  <c r="P2015"/>
  <c r="Q2015"/>
  <c r="R2015"/>
  <c r="P2016"/>
  <c r="Q2016"/>
  <c r="R2016"/>
  <c r="P2017"/>
  <c r="Q2017"/>
  <c r="R2017"/>
  <c r="P2018"/>
  <c r="Q2018"/>
  <c r="R2018"/>
  <c r="P2019"/>
  <c r="Q2019"/>
  <c r="R2019"/>
  <c r="P2020"/>
  <c r="Q2020"/>
  <c r="R2020"/>
  <c r="P2021"/>
  <c r="Q2021"/>
  <c r="R2021"/>
  <c r="P2022"/>
  <c r="Q2022"/>
  <c r="R2022"/>
  <c r="P2023"/>
  <c r="Q2023"/>
  <c r="R2023"/>
  <c r="P2024"/>
  <c r="Q2024"/>
  <c r="R2024"/>
  <c r="P2025"/>
  <c r="Q2025"/>
  <c r="R2025"/>
  <c r="P2026"/>
  <c r="Q2026"/>
  <c r="R2026"/>
  <c r="P2027"/>
  <c r="Q2027"/>
  <c r="R2027"/>
  <c r="P2028"/>
  <c r="Q2028"/>
  <c r="R2028"/>
  <c r="P2029"/>
  <c r="Q2029"/>
  <c r="R2029"/>
  <c r="P2030"/>
  <c r="Q2030"/>
  <c r="R2030"/>
  <c r="P2031"/>
  <c r="Q2031"/>
  <c r="R2031"/>
  <c r="P2032"/>
  <c r="Q2032"/>
  <c r="R2032"/>
  <c r="P2033"/>
  <c r="Q2033"/>
  <c r="R2033"/>
  <c r="P2034"/>
  <c r="Q2034"/>
  <c r="R2034"/>
  <c r="P2035"/>
  <c r="Q2035"/>
  <c r="R2035"/>
  <c r="P2036"/>
  <c r="Q2036"/>
  <c r="R2036"/>
  <c r="P2037"/>
  <c r="Q2037"/>
  <c r="R2037"/>
  <c r="P2038"/>
  <c r="Q2038"/>
  <c r="R2038"/>
  <c r="P2039"/>
  <c r="Q2039"/>
  <c r="R2039"/>
  <c r="P2040"/>
  <c r="Q2040"/>
  <c r="R2040"/>
  <c r="P2041"/>
  <c r="Q2041"/>
  <c r="R2041"/>
  <c r="P2042"/>
  <c r="Q2042"/>
  <c r="R2042"/>
  <c r="P2043"/>
  <c r="Q2043"/>
  <c r="R2043"/>
  <c r="P2044"/>
  <c r="Q2044"/>
  <c r="R2044"/>
  <c r="P2045"/>
  <c r="Q2045"/>
  <c r="R2045"/>
  <c r="P2046"/>
  <c r="Q2046"/>
  <c r="R2046"/>
  <c r="P2047"/>
  <c r="Q2047"/>
  <c r="R2047"/>
  <c r="P2048"/>
  <c r="Q2048"/>
  <c r="R2048"/>
  <c r="P2049"/>
  <c r="Q2049"/>
  <c r="R2049"/>
  <c r="P2050"/>
  <c r="Q2050"/>
  <c r="R2050"/>
  <c r="P2051"/>
  <c r="Q2051"/>
  <c r="R2051"/>
  <c r="P2052"/>
  <c r="Q2052"/>
  <c r="R2052"/>
  <c r="P2053"/>
  <c r="Q2053"/>
  <c r="R2053"/>
  <c r="P2054"/>
  <c r="Q2054"/>
  <c r="R2054"/>
  <c r="P2055"/>
  <c r="Q2055"/>
  <c r="R2055"/>
  <c r="P2056"/>
  <c r="Q2056"/>
  <c r="R2056"/>
  <c r="P2057"/>
  <c r="Q2057"/>
  <c r="R2057"/>
  <c r="P2058"/>
  <c r="Q2058"/>
  <c r="R2058"/>
  <c r="P2059"/>
  <c r="Q2059"/>
  <c r="R2059"/>
  <c r="P2060"/>
  <c r="Q2060"/>
  <c r="R2060"/>
  <c r="P2061"/>
  <c r="Q2061"/>
  <c r="R2061"/>
  <c r="P2062"/>
  <c r="Q2062"/>
  <c r="R2062"/>
  <c r="P2063"/>
  <c r="Q2063"/>
  <c r="R2063"/>
  <c r="P2064"/>
  <c r="Q2064"/>
  <c r="R2064"/>
  <c r="P2065"/>
  <c r="Q2065"/>
  <c r="R2065"/>
  <c r="P2066"/>
  <c r="Q2066"/>
  <c r="R2066"/>
  <c r="P2067"/>
  <c r="Q2067"/>
  <c r="R2067"/>
  <c r="P2068"/>
  <c r="Q2068"/>
  <c r="R2068"/>
  <c r="P2069"/>
  <c r="Q2069"/>
  <c r="R2069"/>
  <c r="P2070"/>
  <c r="Q2070"/>
  <c r="R2070"/>
  <c r="P2071"/>
  <c r="Q2071"/>
  <c r="R2071"/>
  <c r="P2072"/>
  <c r="Q2072"/>
  <c r="R2072"/>
  <c r="P2073"/>
  <c r="Q2073"/>
  <c r="R2073"/>
  <c r="P2074"/>
  <c r="Q2074"/>
  <c r="R2074"/>
  <c r="P2075"/>
  <c r="Q2075"/>
  <c r="R2075"/>
  <c r="P2076"/>
  <c r="Q2076"/>
  <c r="R2076"/>
  <c r="P2077"/>
  <c r="Q2077"/>
  <c r="R2077"/>
  <c r="P2078"/>
  <c r="Q2078"/>
  <c r="R2078"/>
  <c r="P2079"/>
  <c r="Q2079"/>
  <c r="R2079"/>
  <c r="P2080"/>
  <c r="Q2080"/>
  <c r="R2080"/>
  <c r="P2081"/>
  <c r="Q2081"/>
  <c r="R2081"/>
  <c r="P2082"/>
  <c r="Q2082"/>
  <c r="R2082"/>
  <c r="P2083"/>
  <c r="Q2083"/>
  <c r="R2083"/>
  <c r="P2084"/>
  <c r="Q2084"/>
  <c r="R2084"/>
  <c r="P2085"/>
  <c r="Q2085"/>
  <c r="R2085"/>
  <c r="P2086"/>
  <c r="Q2086"/>
  <c r="R2086"/>
  <c r="P2087"/>
  <c r="Q2087"/>
  <c r="R2087"/>
  <c r="P2088"/>
  <c r="Q2088"/>
  <c r="R2088"/>
  <c r="P2089"/>
  <c r="Q2089"/>
  <c r="R2089"/>
  <c r="P2090"/>
  <c r="Q2090"/>
  <c r="R2090"/>
  <c r="P2091"/>
  <c r="Q2091"/>
  <c r="R2091"/>
  <c r="P2092"/>
  <c r="Q2092"/>
  <c r="R2092"/>
  <c r="P2093"/>
  <c r="Q2093"/>
  <c r="R2093"/>
  <c r="P2094"/>
  <c r="Q2094"/>
  <c r="R2094"/>
  <c r="P2095"/>
  <c r="Q2095"/>
  <c r="R2095"/>
  <c r="P2096"/>
  <c r="Q2096"/>
  <c r="R2096"/>
  <c r="P2097"/>
  <c r="Q2097"/>
  <c r="R2097"/>
  <c r="P2098"/>
  <c r="Q2098"/>
  <c r="R2098"/>
  <c r="P2099"/>
  <c r="Q2099"/>
  <c r="R2099"/>
  <c r="P2100"/>
  <c r="Q2100"/>
  <c r="R2100"/>
  <c r="P2101"/>
  <c r="Q2101"/>
  <c r="R2101"/>
  <c r="P2102"/>
  <c r="Q2102"/>
  <c r="R2102"/>
  <c r="P2103"/>
  <c r="Q2103"/>
  <c r="R2103"/>
  <c r="P2104"/>
  <c r="Q2104"/>
  <c r="R2104"/>
  <c r="P2105"/>
  <c r="Q2105"/>
  <c r="R2105"/>
  <c r="P2106"/>
  <c r="Q2106"/>
  <c r="R2106"/>
  <c r="P2107"/>
  <c r="Q2107"/>
  <c r="R2107"/>
  <c r="P2108"/>
  <c r="Q2108"/>
  <c r="R2108"/>
  <c r="P2109"/>
  <c r="Q2109"/>
  <c r="R2109"/>
  <c r="P2110"/>
  <c r="Q2110"/>
  <c r="R2110"/>
  <c r="P2111"/>
  <c r="Q2111"/>
  <c r="R2111"/>
  <c r="P2112"/>
  <c r="Q2112"/>
  <c r="R2112"/>
  <c r="P2113"/>
  <c r="Q2113"/>
  <c r="R2113"/>
  <c r="P2114"/>
  <c r="Q2114"/>
  <c r="R2114"/>
  <c r="P2115"/>
  <c r="Q2115"/>
  <c r="R2115"/>
  <c r="P2116"/>
  <c r="Q2116"/>
  <c r="R2116"/>
  <c r="P2117"/>
  <c r="Q2117"/>
  <c r="R2117"/>
  <c r="P2118"/>
  <c r="Q2118"/>
  <c r="R2118"/>
  <c r="P2119"/>
  <c r="Q2119"/>
  <c r="R2119"/>
  <c r="P2120"/>
  <c r="Q2120"/>
  <c r="R2120"/>
  <c r="P2121"/>
  <c r="Q2121"/>
  <c r="R2121"/>
  <c r="P2122"/>
  <c r="Q2122"/>
  <c r="R2122"/>
  <c r="P2123"/>
  <c r="Q2123"/>
  <c r="R2123"/>
  <c r="P2124"/>
  <c r="Q2124"/>
  <c r="R2124"/>
  <c r="P2125"/>
  <c r="Q2125"/>
  <c r="R2125"/>
  <c r="P2126"/>
  <c r="Q2126"/>
  <c r="R2126"/>
  <c r="P2127"/>
  <c r="Q2127"/>
  <c r="R2127"/>
  <c r="P2128"/>
  <c r="Q2128"/>
  <c r="R2128"/>
  <c r="P2129"/>
  <c r="Q2129"/>
  <c r="R2129"/>
  <c r="P2130"/>
  <c r="Q2130"/>
  <c r="R2130"/>
  <c r="P2131"/>
  <c r="Q2131"/>
  <c r="R2131"/>
  <c r="P2132"/>
  <c r="Q2132"/>
  <c r="R2132"/>
  <c r="P2133"/>
  <c r="Q2133"/>
  <c r="R2133"/>
  <c r="P2134"/>
  <c r="Q2134"/>
  <c r="R2134"/>
  <c r="P2135"/>
  <c r="Q2135"/>
  <c r="R2135"/>
  <c r="P2136"/>
  <c r="Q2136"/>
  <c r="R2136"/>
  <c r="P2137"/>
  <c r="Q2137"/>
  <c r="R2137"/>
  <c r="P2138"/>
  <c r="Q2138"/>
  <c r="R2138"/>
  <c r="P2139"/>
  <c r="Q2139"/>
  <c r="R2139"/>
  <c r="P2140"/>
  <c r="Q2140"/>
  <c r="R2140"/>
  <c r="P2141"/>
  <c r="Q2141"/>
  <c r="R2141"/>
  <c r="P2142"/>
  <c r="Q2142"/>
  <c r="R2142"/>
  <c r="P2143"/>
  <c r="Q2143"/>
  <c r="R2143"/>
  <c r="P2144"/>
  <c r="Q2144"/>
  <c r="R2144"/>
  <c r="P2145"/>
  <c r="Q2145"/>
  <c r="R2145"/>
  <c r="P2146"/>
  <c r="Q2146"/>
  <c r="R2146"/>
  <c r="P2147"/>
  <c r="Q2147"/>
  <c r="R2147"/>
  <c r="P2148"/>
  <c r="Q2148"/>
  <c r="R2148"/>
  <c r="P2149"/>
  <c r="Q2149"/>
  <c r="R2149"/>
  <c r="P2150"/>
  <c r="Q2150"/>
  <c r="R2150"/>
  <c r="P2151"/>
  <c r="Q2151"/>
  <c r="R2151"/>
  <c r="P2152"/>
  <c r="Q2152"/>
  <c r="R2152"/>
  <c r="P2153"/>
  <c r="Q2153"/>
  <c r="R2153"/>
  <c r="P2154"/>
  <c r="Q2154"/>
  <c r="R2154"/>
  <c r="P2155"/>
  <c r="Q2155"/>
  <c r="R2155"/>
  <c r="P2156"/>
  <c r="Q2156"/>
  <c r="R2156"/>
  <c r="P2157"/>
  <c r="Q2157"/>
  <c r="R2157"/>
  <c r="P2158"/>
  <c r="Q2158"/>
  <c r="R2158"/>
  <c r="P2159"/>
  <c r="Q2159"/>
  <c r="R2159"/>
  <c r="P2160"/>
  <c r="Q2160"/>
  <c r="R2160"/>
  <c r="P2161"/>
  <c r="Q2161"/>
  <c r="R2161"/>
  <c r="P2162"/>
  <c r="Q2162"/>
  <c r="R2162"/>
  <c r="P2163"/>
  <c r="Q2163"/>
  <c r="R2163"/>
  <c r="P2164"/>
  <c r="Q2164"/>
  <c r="R2164"/>
  <c r="P2165"/>
  <c r="Q2165"/>
  <c r="R2165"/>
  <c r="P2166"/>
  <c r="Q2166"/>
  <c r="R2166"/>
  <c r="P2167"/>
  <c r="Q2167"/>
  <c r="R2167"/>
  <c r="P2168"/>
  <c r="Q2168"/>
  <c r="R2168"/>
  <c r="P2169"/>
  <c r="Q2169"/>
  <c r="R2169"/>
  <c r="P2170"/>
  <c r="Q2170"/>
  <c r="R2170"/>
  <c r="P2171"/>
  <c r="Q2171"/>
  <c r="R2171"/>
  <c r="P2172"/>
  <c r="Q2172"/>
  <c r="R2172"/>
  <c r="P2173"/>
  <c r="Q2173"/>
  <c r="R2173"/>
  <c r="P2174"/>
  <c r="Q2174"/>
  <c r="R2174"/>
  <c r="P2175"/>
  <c r="Q2175"/>
  <c r="R2175"/>
  <c r="P2176"/>
  <c r="Q2176"/>
  <c r="R2176"/>
  <c r="P2177"/>
  <c r="Q2177"/>
  <c r="R2177"/>
  <c r="P2178"/>
  <c r="Q2178"/>
  <c r="R2178"/>
  <c r="P2179"/>
  <c r="Q2179"/>
  <c r="R2179"/>
  <c r="P2180"/>
  <c r="Q2180"/>
  <c r="R2180"/>
  <c r="P2181"/>
  <c r="Q2181"/>
  <c r="R2181"/>
  <c r="P2182"/>
  <c r="Q2182"/>
  <c r="R2182"/>
  <c r="P2183"/>
  <c r="Q2183"/>
  <c r="R2183"/>
  <c r="P2184"/>
  <c r="Q2184"/>
  <c r="R2184"/>
  <c r="P2185"/>
  <c r="Q2185"/>
  <c r="R2185"/>
  <c r="P2186"/>
  <c r="Q2186"/>
  <c r="R2186"/>
  <c r="P2187"/>
  <c r="Q2187"/>
  <c r="R2187"/>
  <c r="P2188"/>
  <c r="Q2188"/>
  <c r="R2188"/>
  <c r="P2189"/>
  <c r="Q2189"/>
  <c r="R2189"/>
  <c r="P2190"/>
  <c r="Q2190"/>
  <c r="R2190"/>
  <c r="P2191"/>
  <c r="Q2191"/>
  <c r="R2191"/>
  <c r="P2192"/>
  <c r="Q2192"/>
  <c r="R2192"/>
  <c r="P2193"/>
  <c r="Q2193"/>
  <c r="R2193"/>
  <c r="P2194"/>
  <c r="Q2194"/>
  <c r="R2194"/>
  <c r="P2195"/>
  <c r="Q2195"/>
  <c r="R2195"/>
  <c r="P2196"/>
  <c r="Q2196"/>
  <c r="R2196"/>
  <c r="P2197"/>
  <c r="Q2197"/>
  <c r="R2197"/>
  <c r="P2198"/>
  <c r="Q2198"/>
  <c r="R2198"/>
  <c r="P2199"/>
  <c r="Q2199"/>
  <c r="R2199"/>
  <c r="P2200"/>
  <c r="Q2200"/>
  <c r="R2200"/>
  <c r="P2201"/>
  <c r="Q2201"/>
  <c r="R2201"/>
  <c r="P2202"/>
  <c r="Q2202"/>
  <c r="R2202"/>
  <c r="P2203"/>
  <c r="Q2203"/>
  <c r="R2203"/>
  <c r="P2204"/>
  <c r="Q2204"/>
  <c r="R2204"/>
  <c r="P2205"/>
  <c r="Q2205"/>
  <c r="R2205"/>
  <c r="P2206"/>
  <c r="Q2206"/>
  <c r="R2206"/>
  <c r="P2207"/>
  <c r="Q2207"/>
  <c r="R2207"/>
  <c r="P2208"/>
  <c r="Q2208"/>
  <c r="R2208"/>
  <c r="P2209"/>
  <c r="Q2209"/>
  <c r="R2209"/>
  <c r="P2210"/>
  <c r="Q2210"/>
  <c r="R2210"/>
  <c r="P2211"/>
  <c r="Q2211"/>
  <c r="R2211"/>
  <c r="P2212"/>
  <c r="Q2212"/>
  <c r="R2212"/>
  <c r="P2213"/>
  <c r="Q2213"/>
  <c r="R2213"/>
  <c r="P2214"/>
  <c r="Q2214"/>
  <c r="R2214"/>
  <c r="P2215"/>
  <c r="Q2215"/>
  <c r="R2215"/>
  <c r="P2216"/>
  <c r="Q2216"/>
  <c r="R2216"/>
  <c r="P2217"/>
  <c r="Q2217"/>
  <c r="R2217"/>
  <c r="P2218"/>
  <c r="Q2218"/>
  <c r="R2218"/>
  <c r="P2219"/>
  <c r="Q2219"/>
  <c r="R2219"/>
  <c r="P2220"/>
  <c r="Q2220"/>
  <c r="R2220"/>
  <c r="P2221"/>
  <c r="Q2221"/>
  <c r="R2221"/>
  <c r="P2222"/>
  <c r="Q2222"/>
  <c r="R2222"/>
  <c r="P2223"/>
  <c r="Q2223"/>
  <c r="R2223"/>
  <c r="P2224"/>
  <c r="Q2224"/>
  <c r="R2224"/>
  <c r="P2225"/>
  <c r="Q2225"/>
  <c r="R2225"/>
  <c r="P2226"/>
  <c r="Q2226"/>
  <c r="R2226"/>
  <c r="P2227"/>
  <c r="Q2227"/>
  <c r="R2227"/>
  <c r="P2228"/>
  <c r="Q2228"/>
  <c r="R2228"/>
  <c r="P2229"/>
  <c r="Q2229"/>
  <c r="R2229"/>
  <c r="P2230"/>
  <c r="Q2230"/>
  <c r="R2230"/>
  <c r="P2231"/>
  <c r="Q2231"/>
  <c r="R2231"/>
  <c r="P2232"/>
  <c r="Q2232"/>
  <c r="R2232"/>
  <c r="P2233"/>
  <c r="Q2233"/>
  <c r="R2233"/>
  <c r="P2234"/>
  <c r="Q2234"/>
  <c r="R2234"/>
  <c r="P2235"/>
  <c r="Q2235"/>
  <c r="R2235"/>
  <c r="P2236"/>
  <c r="Q2236"/>
  <c r="R2236"/>
  <c r="P2237"/>
  <c r="Q2237"/>
  <c r="R2237"/>
  <c r="P2238"/>
  <c r="Q2238"/>
  <c r="R2238"/>
  <c r="P2239"/>
  <c r="Q2239"/>
  <c r="R2239"/>
  <c r="P2240"/>
  <c r="Q2240"/>
  <c r="R2240"/>
  <c r="P2241"/>
  <c r="Q2241"/>
  <c r="R2241"/>
  <c r="P2242"/>
  <c r="Q2242"/>
  <c r="R2242"/>
  <c r="P2243"/>
  <c r="Q2243"/>
  <c r="R2243"/>
  <c r="P2244"/>
  <c r="Q2244"/>
  <c r="R2244"/>
  <c r="P2245"/>
  <c r="Q2245"/>
  <c r="R2245"/>
  <c r="P2246"/>
  <c r="Q2246"/>
  <c r="R2246"/>
  <c r="P2247"/>
  <c r="Q2247"/>
  <c r="R2247"/>
  <c r="P2248"/>
  <c r="Q2248"/>
  <c r="R2248"/>
  <c r="P2249"/>
  <c r="Q2249"/>
  <c r="R2249"/>
  <c r="P2250"/>
  <c r="Q2250"/>
  <c r="R2250"/>
  <c r="P2251"/>
  <c r="Q2251"/>
  <c r="R2251"/>
  <c r="P2252"/>
  <c r="Q2252"/>
  <c r="R2252"/>
  <c r="P2253"/>
  <c r="Q2253"/>
  <c r="R2253"/>
  <c r="P2254"/>
  <c r="Q2254"/>
  <c r="R2254"/>
  <c r="P2255"/>
  <c r="Q2255"/>
  <c r="R2255"/>
  <c r="P2256"/>
  <c r="Q2256"/>
  <c r="R2256"/>
  <c r="P2257"/>
  <c r="Q2257"/>
  <c r="R2257"/>
  <c r="P2258"/>
  <c r="Q2258"/>
  <c r="R2258"/>
  <c r="P2259"/>
  <c r="Q2259"/>
  <c r="R2259"/>
  <c r="P2260"/>
  <c r="Q2260"/>
  <c r="R2260"/>
  <c r="P2261"/>
  <c r="Q2261"/>
  <c r="R2261"/>
  <c r="P2262"/>
  <c r="Q2262"/>
  <c r="R2262"/>
  <c r="P2263"/>
  <c r="Q2263"/>
  <c r="R2263"/>
  <c r="P2264"/>
  <c r="Q2264"/>
  <c r="R2264"/>
  <c r="P2265"/>
  <c r="Q2265"/>
  <c r="R2265"/>
  <c r="P2266"/>
  <c r="Q2266"/>
  <c r="R2266"/>
  <c r="P2267"/>
  <c r="Q2267"/>
  <c r="R2267"/>
  <c r="P2268"/>
  <c r="Q2268"/>
  <c r="R2268"/>
  <c r="P2269"/>
  <c r="Q2269"/>
  <c r="R2269"/>
  <c r="P2270"/>
  <c r="Q2270"/>
  <c r="R2270"/>
  <c r="P2271"/>
  <c r="Q2271"/>
  <c r="R2271"/>
  <c r="P2272"/>
  <c r="Q2272"/>
  <c r="R2272"/>
  <c r="P2273"/>
  <c r="Q2273"/>
  <c r="R2273"/>
  <c r="P2274"/>
  <c r="Q2274"/>
  <c r="R2274"/>
  <c r="P2275"/>
  <c r="Q2275"/>
  <c r="R2275"/>
  <c r="P2276"/>
  <c r="Q2276"/>
  <c r="R2276"/>
  <c r="P2277"/>
  <c r="Q2277"/>
  <c r="R2277"/>
  <c r="P2278"/>
  <c r="Q2278"/>
  <c r="R2278"/>
  <c r="P2279"/>
  <c r="Q2279"/>
  <c r="R2279"/>
  <c r="P2280"/>
  <c r="Q2280"/>
  <c r="R2280"/>
  <c r="P2281"/>
  <c r="Q2281"/>
  <c r="R2281"/>
  <c r="P2282"/>
  <c r="Q2282"/>
  <c r="R2282"/>
  <c r="P2283"/>
  <c r="Q2283"/>
  <c r="R2283"/>
  <c r="P2284"/>
  <c r="Q2284"/>
  <c r="R2284"/>
  <c r="P2285"/>
  <c r="Q2285"/>
  <c r="R2285"/>
  <c r="P2286"/>
  <c r="Q2286"/>
  <c r="R2286"/>
  <c r="P2287"/>
  <c r="Q2287"/>
  <c r="R2287"/>
  <c r="P2288"/>
  <c r="Q2288"/>
  <c r="R2288"/>
  <c r="P2289"/>
  <c r="Q2289"/>
  <c r="R2289"/>
  <c r="P2290"/>
  <c r="Q2290"/>
  <c r="R2290"/>
  <c r="P2291"/>
  <c r="Q2291"/>
  <c r="R2291"/>
  <c r="P2292"/>
  <c r="Q2292"/>
  <c r="R2292"/>
  <c r="P2293"/>
  <c r="Q2293"/>
  <c r="R2293"/>
  <c r="P2294"/>
  <c r="Q2294"/>
  <c r="R2294"/>
  <c r="P2295"/>
  <c r="Q2295"/>
  <c r="R2295"/>
  <c r="P2296"/>
  <c r="Q2296"/>
  <c r="R2296"/>
  <c r="P2297"/>
  <c r="Q2297"/>
  <c r="R2297"/>
  <c r="P2298"/>
  <c r="Q2298"/>
  <c r="R2298"/>
  <c r="P2299"/>
  <c r="Q2299"/>
  <c r="R2299"/>
  <c r="P2300"/>
  <c r="Q2300"/>
  <c r="R2300"/>
  <c r="P2301"/>
  <c r="Q2301"/>
  <c r="R2301"/>
  <c r="P2302"/>
  <c r="Q2302"/>
  <c r="R2302"/>
  <c r="P2303"/>
  <c r="Q2303"/>
  <c r="R2303"/>
  <c r="P2304"/>
  <c r="Q2304"/>
  <c r="R2304"/>
  <c r="P2305"/>
  <c r="Q2305"/>
  <c r="R2305"/>
  <c r="P2306"/>
  <c r="Q2306"/>
  <c r="R2306"/>
  <c r="P2307"/>
  <c r="Q2307"/>
  <c r="R2307"/>
  <c r="P2308"/>
  <c r="Q2308"/>
  <c r="R2308"/>
  <c r="P2309"/>
  <c r="Q2309"/>
  <c r="R2309"/>
  <c r="P2310"/>
  <c r="Q2310"/>
  <c r="R2310"/>
  <c r="P2311"/>
  <c r="Q2311"/>
  <c r="R2311"/>
  <c r="P2312"/>
  <c r="Q2312"/>
  <c r="R2312"/>
  <c r="P2313"/>
  <c r="Q2313"/>
  <c r="R2313"/>
  <c r="P2314"/>
  <c r="Q2314"/>
  <c r="R2314"/>
  <c r="P2315"/>
  <c r="Q2315"/>
  <c r="R2315"/>
  <c r="P2316"/>
  <c r="Q2316"/>
  <c r="R2316"/>
  <c r="P2317"/>
  <c r="Q2317"/>
  <c r="R2317"/>
  <c r="P2318"/>
  <c r="Q2318"/>
  <c r="R2318"/>
  <c r="P2319"/>
  <c r="Q2319"/>
  <c r="R2319"/>
  <c r="P2320"/>
  <c r="Q2320"/>
  <c r="R2320"/>
  <c r="P2321"/>
  <c r="Q2321"/>
  <c r="R2321"/>
  <c r="P2322"/>
  <c r="Q2322"/>
  <c r="R2322"/>
  <c r="P2323"/>
  <c r="Q2323"/>
  <c r="R2323"/>
  <c r="P2324"/>
  <c r="Q2324"/>
  <c r="R2324"/>
  <c r="P2325"/>
  <c r="Q2325"/>
  <c r="R2325"/>
  <c r="P2326"/>
  <c r="Q2326"/>
  <c r="R2326"/>
  <c r="P2327"/>
  <c r="Q2327"/>
  <c r="R2327"/>
  <c r="P2328"/>
  <c r="Q2328"/>
  <c r="R2328"/>
  <c r="P2329"/>
  <c r="Q2329"/>
  <c r="R2329"/>
  <c r="P2330"/>
  <c r="Q2330"/>
  <c r="R2330"/>
  <c r="P2331"/>
  <c r="Q2331"/>
  <c r="R2331"/>
  <c r="P2332"/>
  <c r="Q2332"/>
  <c r="R2332"/>
  <c r="P2333"/>
  <c r="Q2333"/>
  <c r="R2333"/>
  <c r="P2334"/>
  <c r="Q2334"/>
  <c r="R2334"/>
  <c r="P2335"/>
  <c r="Q2335"/>
  <c r="R2335"/>
  <c r="P2336"/>
  <c r="Q2336"/>
  <c r="R2336"/>
  <c r="P2337"/>
  <c r="Q2337"/>
  <c r="R2337"/>
  <c r="P2338"/>
  <c r="Q2338"/>
  <c r="R2338"/>
  <c r="P2339"/>
  <c r="Q2339"/>
  <c r="R2339"/>
  <c r="P2340"/>
  <c r="Q2340"/>
  <c r="R2340"/>
  <c r="P2341"/>
  <c r="Q2341"/>
  <c r="R2341"/>
  <c r="P2342"/>
  <c r="Q2342"/>
  <c r="R2342"/>
  <c r="P2343"/>
  <c r="Q2343"/>
  <c r="R2343"/>
  <c r="P2344"/>
  <c r="Q2344"/>
  <c r="R2344"/>
  <c r="P2345"/>
  <c r="Q2345"/>
  <c r="R2345"/>
  <c r="P2346"/>
  <c r="Q2346"/>
  <c r="R2346"/>
  <c r="P2347"/>
  <c r="Q2347"/>
  <c r="R2347"/>
  <c r="P2348"/>
  <c r="Q2348"/>
  <c r="R2348"/>
  <c r="P2349"/>
  <c r="Q2349"/>
  <c r="R2349"/>
  <c r="P2350"/>
  <c r="Q2350"/>
  <c r="R2350"/>
  <c r="P2351"/>
  <c r="Q2351"/>
  <c r="R2351"/>
  <c r="P2352"/>
  <c r="Q2352"/>
  <c r="R2352"/>
  <c r="P2353"/>
  <c r="Q2353"/>
  <c r="R2353"/>
  <c r="P2354"/>
  <c r="Q2354"/>
  <c r="R2354"/>
  <c r="P2355"/>
  <c r="Q2355"/>
  <c r="R2355"/>
  <c r="P2356"/>
  <c r="Q2356"/>
  <c r="R2356"/>
  <c r="P2357"/>
  <c r="Q2357"/>
  <c r="R2357"/>
  <c r="P2358"/>
  <c r="Q2358"/>
  <c r="R2358"/>
  <c r="P2359"/>
  <c r="Q2359"/>
  <c r="R2359"/>
  <c r="P2360"/>
  <c r="Q2360"/>
  <c r="R2360"/>
  <c r="P2361"/>
  <c r="Q2361"/>
  <c r="R2361"/>
  <c r="P2362"/>
  <c r="Q2362"/>
  <c r="R2362"/>
  <c r="P2363"/>
  <c r="Q2363"/>
  <c r="R2363"/>
  <c r="P2364"/>
  <c r="Q2364"/>
  <c r="R2364"/>
  <c r="P2365"/>
  <c r="Q2365"/>
  <c r="R2365"/>
  <c r="P2366"/>
  <c r="Q2366"/>
  <c r="R2366"/>
  <c r="P2367"/>
  <c r="Q2367"/>
  <c r="R2367"/>
  <c r="P2368"/>
  <c r="Q2368"/>
  <c r="R2368"/>
  <c r="P2369"/>
  <c r="Q2369"/>
  <c r="R2369"/>
  <c r="P2370"/>
  <c r="Q2370"/>
  <c r="R2370"/>
  <c r="P2371"/>
  <c r="Q2371"/>
  <c r="R2371"/>
  <c r="P2372"/>
  <c r="Q2372"/>
  <c r="R2372"/>
  <c r="P2373"/>
  <c r="Q2373"/>
  <c r="R2373"/>
  <c r="P2374"/>
  <c r="Q2374"/>
  <c r="R2374"/>
  <c r="P2375"/>
  <c r="Q2375"/>
  <c r="R2375"/>
  <c r="P2376"/>
  <c r="Q2376"/>
  <c r="R2376"/>
  <c r="P2377"/>
  <c r="Q2377"/>
  <c r="R2377"/>
  <c r="P2378"/>
  <c r="Q2378"/>
  <c r="R2378"/>
  <c r="P2379"/>
  <c r="Q2379"/>
  <c r="R2379"/>
  <c r="P2380"/>
  <c r="Q2380"/>
  <c r="R2380"/>
  <c r="P2381"/>
  <c r="Q2381"/>
  <c r="R2381"/>
  <c r="P2382"/>
  <c r="Q2382"/>
  <c r="R2382"/>
  <c r="P2383"/>
  <c r="Q2383"/>
  <c r="R2383"/>
  <c r="P2384"/>
  <c r="Q2384"/>
  <c r="R2384"/>
  <c r="P2385"/>
  <c r="Q2385"/>
  <c r="R2385"/>
  <c r="P2386"/>
  <c r="Q2386"/>
  <c r="R2386"/>
  <c r="P2387"/>
  <c r="Q2387"/>
  <c r="R2387"/>
  <c r="P2388"/>
  <c r="Q2388"/>
  <c r="R2388"/>
  <c r="P2389"/>
  <c r="Q2389"/>
  <c r="R2389"/>
  <c r="P2390"/>
  <c r="Q2390"/>
  <c r="R2390"/>
  <c r="P2391"/>
  <c r="Q2391"/>
  <c r="R2391"/>
  <c r="P2392"/>
  <c r="Q2392"/>
  <c r="R2392"/>
  <c r="P2393"/>
  <c r="Q2393"/>
  <c r="R2393"/>
  <c r="P2394"/>
  <c r="Q2394"/>
  <c r="R2394"/>
  <c r="P2395"/>
  <c r="Q2395"/>
  <c r="R2395"/>
  <c r="P2396"/>
  <c r="Q2396"/>
  <c r="R2396"/>
  <c r="P2397"/>
  <c r="Q2397"/>
  <c r="R2397"/>
  <c r="P2398"/>
  <c r="Q2398"/>
  <c r="R2398"/>
  <c r="P2399"/>
  <c r="Q2399"/>
  <c r="R2399"/>
  <c r="P2400"/>
  <c r="Q2400"/>
  <c r="R2400"/>
  <c r="P2401"/>
  <c r="Q2401"/>
  <c r="R2401"/>
  <c r="P2402"/>
  <c r="Q2402"/>
  <c r="R2402"/>
  <c r="P2403"/>
  <c r="Q2403"/>
  <c r="R2403"/>
  <c r="P2404"/>
  <c r="Q2404"/>
  <c r="R2404"/>
  <c r="P2405"/>
  <c r="Q2405"/>
  <c r="R2405"/>
  <c r="P2406"/>
  <c r="Q2406"/>
  <c r="R2406"/>
  <c r="P2407"/>
  <c r="Q2407"/>
  <c r="R2407"/>
  <c r="P2408"/>
  <c r="Q2408"/>
  <c r="R2408"/>
  <c r="P2409"/>
  <c r="Q2409"/>
  <c r="R2409"/>
  <c r="P2410"/>
  <c r="Q2410"/>
  <c r="R2410"/>
  <c r="P2411"/>
  <c r="Q2411"/>
  <c r="R2411"/>
  <c r="P2412"/>
  <c r="Q2412"/>
  <c r="R2412"/>
  <c r="P2413"/>
  <c r="Q2413"/>
  <c r="R2413"/>
  <c r="P2414"/>
  <c r="Q2414"/>
  <c r="R2414"/>
  <c r="P2415"/>
  <c r="Q2415"/>
  <c r="R2415"/>
  <c r="P2416"/>
  <c r="Q2416"/>
  <c r="R2416"/>
  <c r="P2417"/>
  <c r="Q2417"/>
  <c r="R2417"/>
  <c r="P2418"/>
  <c r="Q2418"/>
  <c r="R2418"/>
  <c r="P2419"/>
  <c r="Q2419"/>
  <c r="R2419"/>
  <c r="P2420"/>
  <c r="Q2420"/>
  <c r="R2420"/>
  <c r="P2421"/>
  <c r="Q2421"/>
  <c r="R2421"/>
  <c r="P2422"/>
  <c r="Q2422"/>
  <c r="R2422"/>
  <c r="P2423"/>
  <c r="Q2423"/>
  <c r="R2423"/>
  <c r="P2424"/>
  <c r="Q2424"/>
  <c r="R2424"/>
  <c r="P2425"/>
  <c r="Q2425"/>
  <c r="R2425"/>
  <c r="P2426"/>
  <c r="Q2426"/>
  <c r="R2426"/>
  <c r="P2427"/>
  <c r="Q2427"/>
  <c r="R2427"/>
  <c r="P2428"/>
  <c r="Q2428"/>
  <c r="R2428"/>
  <c r="P2429"/>
  <c r="Q2429"/>
  <c r="R2429"/>
  <c r="P2430"/>
  <c r="Q2430"/>
  <c r="R2430"/>
  <c r="P2431"/>
  <c r="Q2431"/>
  <c r="R2431"/>
  <c r="P2432"/>
  <c r="Q2432"/>
  <c r="R2432"/>
  <c r="P2433"/>
  <c r="Q2433"/>
  <c r="R2433"/>
  <c r="P2434"/>
  <c r="Q2434"/>
  <c r="R2434"/>
  <c r="P2435"/>
  <c r="Q2435"/>
  <c r="R2435"/>
  <c r="P2436"/>
  <c r="Q2436"/>
  <c r="R2436"/>
  <c r="P2437"/>
  <c r="Q2437"/>
  <c r="R2437"/>
  <c r="P2438"/>
  <c r="Q2438"/>
  <c r="R2438"/>
  <c r="P2439"/>
  <c r="Q2439"/>
  <c r="R2439"/>
  <c r="P2440"/>
  <c r="Q2440"/>
  <c r="R2440"/>
  <c r="P2441"/>
  <c r="Q2441"/>
  <c r="R2441"/>
  <c r="P2442"/>
  <c r="Q2442"/>
  <c r="R2442"/>
  <c r="P2443"/>
  <c r="Q2443"/>
  <c r="R2443"/>
  <c r="P2444"/>
  <c r="Q2444"/>
  <c r="R2444"/>
  <c r="P2445"/>
  <c r="Q2445"/>
  <c r="R2445"/>
  <c r="P2446"/>
  <c r="Q2446"/>
  <c r="R2446"/>
  <c r="P2447"/>
  <c r="Q2447"/>
  <c r="R2447"/>
  <c r="P2448"/>
  <c r="Q2448"/>
  <c r="R2448"/>
  <c r="P2449"/>
  <c r="Q2449"/>
  <c r="R2449"/>
  <c r="P2450"/>
  <c r="Q2450"/>
  <c r="R2450"/>
  <c r="P2451"/>
  <c r="Q2451"/>
  <c r="R2451"/>
  <c r="P2452"/>
  <c r="Q2452"/>
  <c r="R2452"/>
  <c r="P2453"/>
  <c r="Q2453"/>
  <c r="R2453"/>
  <c r="P2454"/>
  <c r="Q2454"/>
  <c r="R2454"/>
  <c r="P2455"/>
  <c r="Q2455"/>
  <c r="R2455"/>
  <c r="P2456"/>
  <c r="Q2456"/>
  <c r="R2456"/>
  <c r="P2457"/>
  <c r="Q2457"/>
  <c r="R2457"/>
  <c r="P2458"/>
  <c r="Q2458"/>
  <c r="R2458"/>
  <c r="P2459"/>
  <c r="Q2459"/>
  <c r="R2459"/>
  <c r="P2460"/>
  <c r="Q2460"/>
  <c r="R2460"/>
  <c r="P2461"/>
  <c r="Q2461"/>
  <c r="R2461"/>
  <c r="P2462"/>
  <c r="Q2462"/>
  <c r="R2462"/>
  <c r="P2463"/>
  <c r="Q2463"/>
  <c r="R2463"/>
  <c r="P2464"/>
  <c r="Q2464"/>
  <c r="R2464"/>
  <c r="P2465"/>
  <c r="Q2465"/>
  <c r="R2465"/>
  <c r="P2466"/>
  <c r="Q2466"/>
  <c r="R2466"/>
  <c r="P2467"/>
  <c r="Q2467"/>
  <c r="R2467"/>
  <c r="P2468"/>
  <c r="Q2468"/>
  <c r="R2468"/>
  <c r="P2469"/>
  <c r="Q2469"/>
  <c r="R2469"/>
  <c r="P2470"/>
  <c r="Q2470"/>
  <c r="R2470"/>
  <c r="P2471"/>
  <c r="Q2471"/>
  <c r="R2471"/>
  <c r="P2472"/>
  <c r="Q2472"/>
  <c r="R2472"/>
  <c r="P2473"/>
  <c r="Q2473"/>
  <c r="R2473"/>
  <c r="P2474"/>
  <c r="Q2474"/>
  <c r="R2474"/>
  <c r="P2475"/>
  <c r="Q2475"/>
  <c r="R2475"/>
  <c r="P2476"/>
  <c r="Q2476"/>
  <c r="R2476"/>
  <c r="P2477"/>
  <c r="Q2477"/>
  <c r="R2477"/>
  <c r="P2478"/>
  <c r="Q2478"/>
  <c r="R2478"/>
  <c r="P2479"/>
  <c r="Q2479"/>
  <c r="R2479"/>
  <c r="P2480"/>
  <c r="Q2480"/>
  <c r="R2480"/>
  <c r="P2481"/>
  <c r="Q2481"/>
  <c r="R2481"/>
  <c r="P2482"/>
  <c r="Q2482"/>
  <c r="R2482"/>
  <c r="P2483"/>
  <c r="Q2483"/>
  <c r="R2483"/>
  <c r="P2484"/>
  <c r="Q2484"/>
  <c r="R2484"/>
  <c r="P2485"/>
  <c r="Q2485"/>
  <c r="R2485"/>
  <c r="P2486"/>
  <c r="Q2486"/>
  <c r="R2486"/>
  <c r="P2487"/>
  <c r="Q2487"/>
  <c r="R2487"/>
  <c r="P2488"/>
  <c r="Q2488"/>
  <c r="R2488"/>
  <c r="P2489"/>
  <c r="Q2489"/>
  <c r="R2489"/>
  <c r="P2490"/>
  <c r="Q2490"/>
  <c r="R2490"/>
  <c r="P2491"/>
  <c r="Q2491"/>
  <c r="R2491"/>
  <c r="P2492"/>
  <c r="Q2492"/>
  <c r="R2492"/>
  <c r="P2493"/>
  <c r="Q2493"/>
  <c r="R2493"/>
  <c r="P2494"/>
  <c r="Q2494"/>
  <c r="R2494"/>
  <c r="P2495"/>
  <c r="Q2495"/>
  <c r="R2495"/>
  <c r="P2496"/>
  <c r="Q2496"/>
  <c r="R2496"/>
  <c r="P2497"/>
  <c r="Q2497"/>
  <c r="R2497"/>
  <c r="W2497"/>
  <c r="AC2483" i="1"/>
  <c r="AD2483" s="1"/>
  <c r="AC2484"/>
  <c r="AD2484" s="1"/>
  <c r="AC2485"/>
  <c r="AD2485" s="1"/>
  <c r="AC2486"/>
  <c r="AD2486"/>
  <c r="AC2487"/>
  <c r="AD2487" s="1"/>
  <c r="AC2488"/>
  <c r="AD2488"/>
  <c r="AC2489"/>
  <c r="AD2489" s="1"/>
  <c r="AC2490"/>
  <c r="AD2490" s="1"/>
  <c r="AC2491"/>
  <c r="AD2491" s="1"/>
  <c r="AC2492"/>
  <c r="AD2492" s="1"/>
  <c r="AC2493"/>
  <c r="AD2493" s="1"/>
  <c r="AC2494"/>
  <c r="AD2494"/>
  <c r="AC2495"/>
  <c r="AD2495" s="1"/>
  <c r="AC2496"/>
  <c r="AD2496" s="1"/>
  <c r="AC2497"/>
  <c r="AD2497" s="1"/>
  <c r="AC2498"/>
  <c r="AD2498" s="1"/>
  <c r="P1804"/>
  <c r="Q1804"/>
  <c r="R1804"/>
  <c r="P1805"/>
  <c r="Q1805"/>
  <c r="R1805"/>
  <c r="P1806"/>
  <c r="Q1806"/>
  <c r="R1806"/>
  <c r="P1807"/>
  <c r="Q1807"/>
  <c r="R1807"/>
  <c r="P1808"/>
  <c r="Q1808"/>
  <c r="R1808"/>
  <c r="P1809"/>
  <c r="Q1809"/>
  <c r="R1809"/>
  <c r="P1810"/>
  <c r="Q1810"/>
  <c r="R1810"/>
  <c r="P1811"/>
  <c r="Q1811"/>
  <c r="R1811"/>
  <c r="P1812"/>
  <c r="Q1812"/>
  <c r="R1812"/>
  <c r="P1813"/>
  <c r="Q1813"/>
  <c r="R1813"/>
  <c r="P1814"/>
  <c r="Q1814"/>
  <c r="R1814"/>
  <c r="P1815"/>
  <c r="Q1815"/>
  <c r="R1815"/>
  <c r="P1816"/>
  <c r="Q1816"/>
  <c r="R1816"/>
  <c r="P1817"/>
  <c r="Q1817"/>
  <c r="R1817"/>
  <c r="P1818"/>
  <c r="Q1818"/>
  <c r="R1818"/>
  <c r="P1819"/>
  <c r="Q1819"/>
  <c r="R1819"/>
  <c r="P1820"/>
  <c r="Q1820"/>
  <c r="R1820"/>
  <c r="P1821"/>
  <c r="Q1821"/>
  <c r="R1821"/>
  <c r="P1822"/>
  <c r="Q1822"/>
  <c r="R1822"/>
  <c r="P1823"/>
  <c r="Q1823"/>
  <c r="R1823"/>
  <c r="P1824"/>
  <c r="Q1824"/>
  <c r="R1824"/>
  <c r="P1825"/>
  <c r="Q1825"/>
  <c r="R1825"/>
  <c r="P1826"/>
  <c r="Q1826"/>
  <c r="R1826"/>
  <c r="P1827"/>
  <c r="Q1827"/>
  <c r="R1827"/>
  <c r="P1828"/>
  <c r="Q1828"/>
  <c r="R1828"/>
  <c r="P1829"/>
  <c r="Q1829"/>
  <c r="R1829"/>
  <c r="P1830"/>
  <c r="Q1830"/>
  <c r="R1830"/>
  <c r="P1831"/>
  <c r="Q1831"/>
  <c r="R1831"/>
  <c r="P1832"/>
  <c r="Q1832"/>
  <c r="R1832"/>
  <c r="P1833"/>
  <c r="Q1833"/>
  <c r="R1833"/>
  <c r="P1834"/>
  <c r="Q1834"/>
  <c r="R1834"/>
  <c r="P1835"/>
  <c r="Q1835"/>
  <c r="R1835"/>
  <c r="P1836"/>
  <c r="Q1836"/>
  <c r="R1836"/>
  <c r="P1837"/>
  <c r="Q1837"/>
  <c r="R1837"/>
  <c r="P1838"/>
  <c r="Q1838"/>
  <c r="R1838"/>
  <c r="P1839"/>
  <c r="Q1839"/>
  <c r="R1839"/>
  <c r="P1840"/>
  <c r="Q1840"/>
  <c r="R1840"/>
  <c r="P1841"/>
  <c r="Q1841"/>
  <c r="R1841"/>
  <c r="P1842"/>
  <c r="Q1842"/>
  <c r="R1842"/>
  <c r="P1843"/>
  <c r="Q1843"/>
  <c r="R1843"/>
  <c r="P1844"/>
  <c r="Q1844"/>
  <c r="R1844"/>
  <c r="P1845"/>
  <c r="Q1845"/>
  <c r="R1845"/>
  <c r="P1846"/>
  <c r="Q1846"/>
  <c r="R1846"/>
  <c r="P1847"/>
  <c r="Q1847"/>
  <c r="R1847"/>
  <c r="P1848"/>
  <c r="Q1848"/>
  <c r="R1848"/>
  <c r="P1849"/>
  <c r="Q1849"/>
  <c r="R1849"/>
  <c r="P1850"/>
  <c r="Q1850"/>
  <c r="R1850"/>
  <c r="P1851"/>
  <c r="Q1851"/>
  <c r="R1851"/>
  <c r="P1852"/>
  <c r="Q1852"/>
  <c r="R1852"/>
  <c r="P1853"/>
  <c r="Q1853"/>
  <c r="R1853"/>
  <c r="P1854"/>
  <c r="Q1854"/>
  <c r="R1854"/>
  <c r="P1855"/>
  <c r="Q1855"/>
  <c r="R1855"/>
  <c r="P1856"/>
  <c r="Q1856"/>
  <c r="R1856"/>
  <c r="P1857"/>
  <c r="Q1857"/>
  <c r="R1857"/>
  <c r="P1858"/>
  <c r="Q1858"/>
  <c r="R1858"/>
  <c r="P1859"/>
  <c r="Q1859"/>
  <c r="R1859"/>
  <c r="P1860"/>
  <c r="Q1860"/>
  <c r="R1860"/>
  <c r="P1861"/>
  <c r="Q1861"/>
  <c r="R1861"/>
  <c r="P1862"/>
  <c r="Q1862"/>
  <c r="R1862"/>
  <c r="P1863"/>
  <c r="Q1863"/>
  <c r="R1863"/>
  <c r="P1864"/>
  <c r="Q1864"/>
  <c r="R1864"/>
  <c r="P1865"/>
  <c r="Q1865"/>
  <c r="R1865"/>
  <c r="P1866"/>
  <c r="Q1866"/>
  <c r="R1866"/>
  <c r="P1867"/>
  <c r="Q1867"/>
  <c r="R1867"/>
  <c r="P1868"/>
  <c r="Q1868"/>
  <c r="R1868"/>
  <c r="P1869"/>
  <c r="Q1869"/>
  <c r="R1869"/>
  <c r="P1870"/>
  <c r="Q1870"/>
  <c r="R1870"/>
  <c r="P1871"/>
  <c r="Q1871"/>
  <c r="R1871"/>
  <c r="P1872"/>
  <c r="Q1872"/>
  <c r="R1872"/>
  <c r="P1873"/>
  <c r="Q1873"/>
  <c r="R1873"/>
  <c r="P1874"/>
  <c r="Q1874"/>
  <c r="R1874"/>
  <c r="P1875"/>
  <c r="Q1875"/>
  <c r="R1875"/>
  <c r="P1876"/>
  <c r="Q1876"/>
  <c r="R1876"/>
  <c r="P1877"/>
  <c r="Q1877"/>
  <c r="R1877"/>
  <c r="P1878"/>
  <c r="Q1878"/>
  <c r="R1878"/>
  <c r="P1879"/>
  <c r="Q1879"/>
  <c r="R1879"/>
  <c r="P1880"/>
  <c r="Q1880"/>
  <c r="R1880"/>
  <c r="P1881"/>
  <c r="Q1881"/>
  <c r="R1881"/>
  <c r="P1882"/>
  <c r="Q1882"/>
  <c r="R1882"/>
  <c r="P1883"/>
  <c r="Q1883"/>
  <c r="R1883"/>
  <c r="P1884"/>
  <c r="Q1884"/>
  <c r="R1884"/>
  <c r="P1885"/>
  <c r="Q1885"/>
  <c r="R1885"/>
  <c r="P1886"/>
  <c r="Q1886"/>
  <c r="R1886"/>
  <c r="P1887"/>
  <c r="Q1887"/>
  <c r="R1887"/>
  <c r="P1888"/>
  <c r="Q1888"/>
  <c r="R1888"/>
  <c r="P1889"/>
  <c r="Q1889"/>
  <c r="R1889"/>
  <c r="P1890"/>
  <c r="Q1890"/>
  <c r="R1890"/>
  <c r="P1891"/>
  <c r="Q1891"/>
  <c r="R1891"/>
  <c r="P1892"/>
  <c r="Q1892"/>
  <c r="R1892"/>
  <c r="P1893"/>
  <c r="Q1893"/>
  <c r="R1893"/>
  <c r="P1894"/>
  <c r="Q1894"/>
  <c r="R1894"/>
  <c r="P1895"/>
  <c r="Q1895"/>
  <c r="R1895"/>
  <c r="P1896"/>
  <c r="Q1896"/>
  <c r="R1896"/>
  <c r="P1897"/>
  <c r="Q1897"/>
  <c r="R1897"/>
  <c r="P1898"/>
  <c r="Q1898"/>
  <c r="R1898"/>
  <c r="P1899"/>
  <c r="Q1899"/>
  <c r="R1899"/>
  <c r="P1900"/>
  <c r="Q1900"/>
  <c r="R1900"/>
  <c r="P1901"/>
  <c r="Q1901"/>
  <c r="R1901"/>
  <c r="P1902"/>
  <c r="Q1902"/>
  <c r="R1902"/>
  <c r="P1903"/>
  <c r="Q1903"/>
  <c r="R1903"/>
  <c r="P1904"/>
  <c r="Q1904"/>
  <c r="R1904"/>
  <c r="P1905"/>
  <c r="Q1905"/>
  <c r="R1905"/>
  <c r="P1906"/>
  <c r="Q1906"/>
  <c r="R1906"/>
  <c r="P1907"/>
  <c r="Q1907"/>
  <c r="R1907"/>
  <c r="P1908"/>
  <c r="Q1908"/>
  <c r="R1908"/>
  <c r="P1909"/>
  <c r="Q1909"/>
  <c r="R1909"/>
  <c r="P1910"/>
  <c r="Q1910"/>
  <c r="R1910"/>
  <c r="P1911"/>
  <c r="Q1911"/>
  <c r="R1911"/>
  <c r="P1912"/>
  <c r="Q1912"/>
  <c r="R1912"/>
  <c r="P1913"/>
  <c r="Q1913"/>
  <c r="R1913"/>
  <c r="P1914"/>
  <c r="Q1914"/>
  <c r="R1914"/>
  <c r="P1915"/>
  <c r="Q1915"/>
  <c r="R1915"/>
  <c r="P1916"/>
  <c r="Q1916"/>
  <c r="R1916"/>
  <c r="P1917"/>
  <c r="Q1917"/>
  <c r="R1917"/>
  <c r="P1918"/>
  <c r="Q1918"/>
  <c r="R1918"/>
  <c r="P1919"/>
  <c r="Q1919"/>
  <c r="R1919"/>
  <c r="P1920"/>
  <c r="Q1920"/>
  <c r="R1920"/>
  <c r="P1921"/>
  <c r="Q1921"/>
  <c r="R1921"/>
  <c r="P1922"/>
  <c r="Q1922"/>
  <c r="R1922"/>
  <c r="P1923"/>
  <c r="Q1923"/>
  <c r="R1923"/>
  <c r="P1924"/>
  <c r="Q1924"/>
  <c r="R1924"/>
  <c r="P1925"/>
  <c r="Q1925"/>
  <c r="R1925"/>
  <c r="P1926"/>
  <c r="Q1926"/>
  <c r="R1926"/>
  <c r="P1927"/>
  <c r="Q1927"/>
  <c r="R1927"/>
  <c r="P1928"/>
  <c r="Q1928"/>
  <c r="R1928"/>
  <c r="P1929"/>
  <c r="Q1929"/>
  <c r="R1929"/>
  <c r="P1930"/>
  <c r="Q1930"/>
  <c r="R1930"/>
  <c r="P1931"/>
  <c r="Q1931"/>
  <c r="R1931"/>
  <c r="P1932"/>
  <c r="Q1932"/>
  <c r="R1932"/>
  <c r="P1933"/>
  <c r="Q1933"/>
  <c r="R1933"/>
  <c r="P1934"/>
  <c r="Q1934"/>
  <c r="R1934"/>
  <c r="P1935"/>
  <c r="Q1935"/>
  <c r="R1935"/>
  <c r="P1936"/>
  <c r="Q1936"/>
  <c r="R1936"/>
  <c r="P1937"/>
  <c r="Q1937"/>
  <c r="R1937"/>
  <c r="P1938"/>
  <c r="Q1938"/>
  <c r="R1938"/>
  <c r="P1939"/>
  <c r="Q1939"/>
  <c r="R1939"/>
  <c r="P1940"/>
  <c r="Q1940"/>
  <c r="R1940"/>
  <c r="P1941"/>
  <c r="Q1941"/>
  <c r="R1941"/>
  <c r="P1942"/>
  <c r="Q1942"/>
  <c r="R1942"/>
  <c r="P1943"/>
  <c r="Q1943"/>
  <c r="R1943"/>
  <c r="P1944"/>
  <c r="Q1944"/>
  <c r="R1944"/>
  <c r="P1945"/>
  <c r="Q1945"/>
  <c r="R1945"/>
  <c r="P1946"/>
  <c r="Q1946"/>
  <c r="R1946"/>
  <c r="P1947"/>
  <c r="Q1947"/>
  <c r="R1947"/>
  <c r="P1948"/>
  <c r="Q1948"/>
  <c r="R1948"/>
  <c r="P1949"/>
  <c r="Q1949"/>
  <c r="R1949"/>
  <c r="P1950"/>
  <c r="Q1950"/>
  <c r="R1950"/>
  <c r="P1951"/>
  <c r="Q1951"/>
  <c r="R1951"/>
  <c r="P1952"/>
  <c r="Q1952"/>
  <c r="R1952"/>
  <c r="P1953"/>
  <c r="Q1953"/>
  <c r="R1953"/>
  <c r="P1954"/>
  <c r="Q1954"/>
  <c r="R1954"/>
  <c r="P1955"/>
  <c r="Q1955"/>
  <c r="R1955"/>
  <c r="P1956"/>
  <c r="Q1956"/>
  <c r="R1956"/>
  <c r="P1957"/>
  <c r="Q1957"/>
  <c r="R1957"/>
  <c r="P1958"/>
  <c r="Q1958"/>
  <c r="R1958"/>
  <c r="P1959"/>
  <c r="Q1959"/>
  <c r="R1959"/>
  <c r="P1960"/>
  <c r="Q1960"/>
  <c r="R1960"/>
  <c r="P1961"/>
  <c r="Q1961"/>
  <c r="R1961"/>
  <c r="P1962"/>
  <c r="Q1962"/>
  <c r="R1962"/>
  <c r="P1963"/>
  <c r="Q1963"/>
  <c r="R1963"/>
  <c r="P1964"/>
  <c r="Q1964"/>
  <c r="R1964"/>
  <c r="P1965"/>
  <c r="Q1965"/>
  <c r="R1965"/>
  <c r="P1966"/>
  <c r="Q1966"/>
  <c r="R1966"/>
  <c r="P1967"/>
  <c r="Q1967"/>
  <c r="R1967"/>
  <c r="P1968"/>
  <c r="Q1968"/>
  <c r="R1968"/>
  <c r="P1969"/>
  <c r="Q1969"/>
  <c r="R1969"/>
  <c r="P1970"/>
  <c r="Q1970"/>
  <c r="R1970"/>
  <c r="P1971"/>
  <c r="Q1971"/>
  <c r="R1971"/>
  <c r="P1972"/>
  <c r="Q1972"/>
  <c r="R1972"/>
  <c r="P1973"/>
  <c r="Q1973"/>
  <c r="R1973"/>
  <c r="P1974"/>
  <c r="Q1974"/>
  <c r="R1974"/>
  <c r="P1975"/>
  <c r="Q1975"/>
  <c r="R1975"/>
  <c r="P1976"/>
  <c r="Q1976"/>
  <c r="R1976"/>
  <c r="P1977"/>
  <c r="Q1977"/>
  <c r="R1977"/>
  <c r="P1978"/>
  <c r="Q1978"/>
  <c r="R1978"/>
  <c r="P1979"/>
  <c r="Q1979"/>
  <c r="R1979"/>
  <c r="P1980"/>
  <c r="Q1980"/>
  <c r="R1980"/>
  <c r="P1981"/>
  <c r="Q1981"/>
  <c r="R1981"/>
  <c r="P1982"/>
  <c r="Q1982"/>
  <c r="R1982"/>
  <c r="P1983"/>
  <c r="Q1983"/>
  <c r="R1983"/>
  <c r="P1984"/>
  <c r="Q1984"/>
  <c r="R1984"/>
  <c r="P1985"/>
  <c r="Q1985"/>
  <c r="R1985"/>
  <c r="P1986"/>
  <c r="Q1986"/>
  <c r="R1986"/>
  <c r="P1987"/>
  <c r="Q1987"/>
  <c r="R1987"/>
  <c r="P1988"/>
  <c r="Q1988"/>
  <c r="R1988"/>
  <c r="P1989"/>
  <c r="Q1989"/>
  <c r="R1989"/>
  <c r="P1990"/>
  <c r="Q1990"/>
  <c r="R1990"/>
  <c r="P1991"/>
  <c r="Q1991"/>
  <c r="R1991"/>
  <c r="P1992"/>
  <c r="Q1992"/>
  <c r="R1992"/>
  <c r="P1993"/>
  <c r="Q1993"/>
  <c r="R1993"/>
  <c r="P1994"/>
  <c r="Q1994"/>
  <c r="R1994"/>
  <c r="P1995"/>
  <c r="Q1995"/>
  <c r="R1995"/>
  <c r="P1996"/>
  <c r="Q1996"/>
  <c r="R1996"/>
  <c r="P1997"/>
  <c r="Q1997"/>
  <c r="R1997"/>
  <c r="P1998"/>
  <c r="Q1998"/>
  <c r="R1998"/>
  <c r="P1999"/>
  <c r="Q1999"/>
  <c r="R1999"/>
  <c r="P2000"/>
  <c r="Q2000"/>
  <c r="R2000"/>
  <c r="P2001"/>
  <c r="Q2001"/>
  <c r="R2001"/>
  <c r="P2002"/>
  <c r="Q2002"/>
  <c r="R2002"/>
  <c r="P2003"/>
  <c r="Q2003"/>
  <c r="R2003"/>
  <c r="P2004"/>
  <c r="Q2004"/>
  <c r="R2004"/>
  <c r="P2005"/>
  <c r="Q2005"/>
  <c r="R2005"/>
  <c r="P2006"/>
  <c r="Q2006"/>
  <c r="R2006"/>
  <c r="P2007"/>
  <c r="Q2007"/>
  <c r="R2007"/>
  <c r="P2008"/>
  <c r="Q2008"/>
  <c r="R2008"/>
  <c r="P2009"/>
  <c r="Q2009"/>
  <c r="R2009"/>
  <c r="P2010"/>
  <c r="Q2010"/>
  <c r="R2010"/>
  <c r="P2011"/>
  <c r="Q2011"/>
  <c r="R2011"/>
  <c r="P2012"/>
  <c r="Q2012"/>
  <c r="R2012"/>
  <c r="P2013"/>
  <c r="Q2013"/>
  <c r="R2013"/>
  <c r="P2014"/>
  <c r="Q2014"/>
  <c r="R2014"/>
  <c r="P2015"/>
  <c r="Q2015"/>
  <c r="R2015"/>
  <c r="P2016"/>
  <c r="Q2016"/>
  <c r="R2016"/>
  <c r="P2017"/>
  <c r="Q2017"/>
  <c r="R2017"/>
  <c r="P2018"/>
  <c r="Q2018"/>
  <c r="R2018"/>
  <c r="P2019"/>
  <c r="Q2019"/>
  <c r="R2019"/>
  <c r="P2020"/>
  <c r="Q2020"/>
  <c r="R2020"/>
  <c r="P2021"/>
  <c r="Q2021"/>
  <c r="R2021"/>
  <c r="P2022"/>
  <c r="Q2022"/>
  <c r="R2022"/>
  <c r="P2023"/>
  <c r="Q2023"/>
  <c r="R2023"/>
  <c r="P2024"/>
  <c r="Q2024"/>
  <c r="R2024"/>
  <c r="P2025"/>
  <c r="Q2025"/>
  <c r="R2025"/>
  <c r="P2026"/>
  <c r="Q2026"/>
  <c r="R2026"/>
  <c r="P2027"/>
  <c r="Q2027"/>
  <c r="R2027"/>
  <c r="P2028"/>
  <c r="Q2028"/>
  <c r="R2028"/>
  <c r="P2029"/>
  <c r="Q2029"/>
  <c r="R2029"/>
  <c r="P2030"/>
  <c r="Q2030"/>
  <c r="R2030"/>
  <c r="P2031"/>
  <c r="Q2031"/>
  <c r="R2031"/>
  <c r="P2032"/>
  <c r="Q2032"/>
  <c r="R2032"/>
  <c r="P2033"/>
  <c r="Q2033"/>
  <c r="R2033"/>
  <c r="P2034"/>
  <c r="Q2034"/>
  <c r="R2034"/>
  <c r="P2035"/>
  <c r="Q2035"/>
  <c r="R2035"/>
  <c r="P2036"/>
  <c r="Q2036"/>
  <c r="R2036"/>
  <c r="P2037"/>
  <c r="Q2037"/>
  <c r="R2037"/>
  <c r="P2038"/>
  <c r="Q2038"/>
  <c r="R2038"/>
  <c r="P2039"/>
  <c r="Q2039"/>
  <c r="R2039"/>
  <c r="P2040"/>
  <c r="Q2040"/>
  <c r="R2040"/>
  <c r="P2041"/>
  <c r="Q2041"/>
  <c r="R2041"/>
  <c r="P2042"/>
  <c r="Q2042"/>
  <c r="R2042"/>
  <c r="P2043"/>
  <c r="Q2043"/>
  <c r="R2043"/>
  <c r="P2044"/>
  <c r="Q2044"/>
  <c r="R2044"/>
  <c r="P2045"/>
  <c r="Q2045"/>
  <c r="R2045"/>
  <c r="P2046"/>
  <c r="Q2046"/>
  <c r="R2046"/>
  <c r="P2047"/>
  <c r="Q2047"/>
  <c r="R2047"/>
  <c r="P2048"/>
  <c r="Q2048"/>
  <c r="R2048"/>
  <c r="P2049"/>
  <c r="Q2049"/>
  <c r="R2049"/>
  <c r="P2050"/>
  <c r="Q2050"/>
  <c r="R2050"/>
  <c r="P2051"/>
  <c r="Q2051"/>
  <c r="R2051"/>
  <c r="P2052"/>
  <c r="Q2052"/>
  <c r="R2052"/>
  <c r="P2053"/>
  <c r="Q2053"/>
  <c r="R2053"/>
  <c r="P2054"/>
  <c r="Q2054"/>
  <c r="R2054"/>
  <c r="P2055"/>
  <c r="Q2055"/>
  <c r="R2055"/>
  <c r="P2056"/>
  <c r="Q2056"/>
  <c r="R2056"/>
  <c r="P2057"/>
  <c r="Q2057"/>
  <c r="R2057"/>
  <c r="P2058"/>
  <c r="Q2058"/>
  <c r="R2058"/>
  <c r="P2059"/>
  <c r="Q2059"/>
  <c r="R2059"/>
  <c r="P2060"/>
  <c r="Q2060"/>
  <c r="R2060"/>
  <c r="P2061"/>
  <c r="Q2061"/>
  <c r="R2061"/>
  <c r="P2062"/>
  <c r="Q2062"/>
  <c r="R2062"/>
  <c r="P2063"/>
  <c r="Q2063"/>
  <c r="R2063"/>
  <c r="P2064"/>
  <c r="Q2064"/>
  <c r="R2064"/>
  <c r="P2065"/>
  <c r="Q2065"/>
  <c r="R2065"/>
  <c r="P2066"/>
  <c r="Q2066"/>
  <c r="R2066"/>
  <c r="P2067"/>
  <c r="Q2067"/>
  <c r="R2067"/>
  <c r="P2068"/>
  <c r="Q2068"/>
  <c r="R2068"/>
  <c r="P2069"/>
  <c r="Q2069"/>
  <c r="R2069"/>
  <c r="P2070"/>
  <c r="Q2070"/>
  <c r="R2070"/>
  <c r="P2071"/>
  <c r="Q2071"/>
  <c r="R2071"/>
  <c r="P2072"/>
  <c r="Q2072"/>
  <c r="R2072"/>
  <c r="P2073"/>
  <c r="Q2073"/>
  <c r="R2073"/>
  <c r="P2074"/>
  <c r="Q2074"/>
  <c r="R2074"/>
  <c r="P2075"/>
  <c r="Q2075"/>
  <c r="R2075"/>
  <c r="P2076"/>
  <c r="Q2076"/>
  <c r="R2076"/>
  <c r="P2077"/>
  <c r="Q2077"/>
  <c r="R2077"/>
  <c r="P2078"/>
  <c r="Q2078"/>
  <c r="R2078"/>
  <c r="P2079"/>
  <c r="Q2079"/>
  <c r="R2079"/>
  <c r="P2080"/>
  <c r="Q2080"/>
  <c r="R2080"/>
  <c r="P2081"/>
  <c r="Q2081"/>
  <c r="R2081"/>
  <c r="P2082"/>
  <c r="Q2082"/>
  <c r="R2082"/>
  <c r="P2083"/>
  <c r="Q2083"/>
  <c r="R2083"/>
  <c r="P2084"/>
  <c r="Q2084"/>
  <c r="R2084"/>
  <c r="P2085"/>
  <c r="Q2085"/>
  <c r="R2085"/>
  <c r="P2086"/>
  <c r="Q2086"/>
  <c r="R2086"/>
  <c r="P2087"/>
  <c r="Q2087"/>
  <c r="R2087"/>
  <c r="P2088"/>
  <c r="Q2088"/>
  <c r="R2088"/>
  <c r="P2089"/>
  <c r="Q2089"/>
  <c r="R2089"/>
  <c r="P2090"/>
  <c r="Q2090"/>
  <c r="R2090"/>
  <c r="P2091"/>
  <c r="Q2091"/>
  <c r="R2091"/>
  <c r="P2092"/>
  <c r="Q2092"/>
  <c r="R2092"/>
  <c r="P2093"/>
  <c r="Q2093"/>
  <c r="R2093"/>
  <c r="P2094"/>
  <c r="Q2094"/>
  <c r="R2094"/>
  <c r="P2095"/>
  <c r="Q2095"/>
  <c r="R2095"/>
  <c r="P2096"/>
  <c r="Q2096"/>
  <c r="R2096"/>
  <c r="P2097"/>
  <c r="Q2097"/>
  <c r="R2097"/>
  <c r="P2098"/>
  <c r="Q2098"/>
  <c r="R2098"/>
  <c r="P2099"/>
  <c r="Q2099"/>
  <c r="R2099"/>
  <c r="P2100"/>
  <c r="Q2100"/>
  <c r="R2100"/>
  <c r="P2101"/>
  <c r="Q2101"/>
  <c r="R2101"/>
  <c r="P2102"/>
  <c r="Q2102"/>
  <c r="R2102"/>
  <c r="P2103"/>
  <c r="Q2103"/>
  <c r="R2103"/>
  <c r="P2104"/>
  <c r="Q2104"/>
  <c r="R2104"/>
  <c r="P2105"/>
  <c r="Q2105"/>
  <c r="R2105"/>
  <c r="P2106"/>
  <c r="Q2106"/>
  <c r="R2106"/>
  <c r="P2107"/>
  <c r="Q2107"/>
  <c r="R2107"/>
  <c r="P2108"/>
  <c r="Q2108"/>
  <c r="R2108"/>
  <c r="P2109"/>
  <c r="Q2109"/>
  <c r="R2109"/>
  <c r="P2110"/>
  <c r="Q2110"/>
  <c r="R2110"/>
  <c r="P2111"/>
  <c r="Q2111"/>
  <c r="R2111"/>
  <c r="P2112"/>
  <c r="Q2112"/>
  <c r="R2112"/>
  <c r="P2113"/>
  <c r="Q2113"/>
  <c r="R2113"/>
  <c r="P2114"/>
  <c r="Q2114"/>
  <c r="R2114"/>
  <c r="P2115"/>
  <c r="Q2115"/>
  <c r="R2115"/>
  <c r="P2116"/>
  <c r="Q2116"/>
  <c r="R2116"/>
  <c r="P2117"/>
  <c r="Q2117"/>
  <c r="R2117"/>
  <c r="P2118"/>
  <c r="Q2118"/>
  <c r="R2118"/>
  <c r="P2119"/>
  <c r="Q2119"/>
  <c r="R2119"/>
  <c r="P2120"/>
  <c r="Q2120"/>
  <c r="R2120"/>
  <c r="P2121"/>
  <c r="Q2121"/>
  <c r="R2121"/>
  <c r="P2122"/>
  <c r="Q2122"/>
  <c r="R2122"/>
  <c r="P2123"/>
  <c r="Q2123"/>
  <c r="R2123"/>
  <c r="P2124"/>
  <c r="Q2124"/>
  <c r="R2124"/>
  <c r="P2125"/>
  <c r="Q2125"/>
  <c r="R2125"/>
  <c r="P2126"/>
  <c r="Q2126"/>
  <c r="R2126"/>
  <c r="P2127"/>
  <c r="Q2127"/>
  <c r="R2127"/>
  <c r="P2128"/>
  <c r="Q2128"/>
  <c r="R2128"/>
  <c r="P2129"/>
  <c r="Q2129"/>
  <c r="R2129"/>
  <c r="P2130"/>
  <c r="Q2130"/>
  <c r="R2130"/>
  <c r="P2131"/>
  <c r="Q2131"/>
  <c r="R2131"/>
  <c r="P2132"/>
  <c r="Q2132"/>
  <c r="R2132"/>
  <c r="P2133"/>
  <c r="Q2133"/>
  <c r="R2133"/>
  <c r="P2134"/>
  <c r="Q2134"/>
  <c r="R2134"/>
  <c r="P2135"/>
  <c r="Q2135"/>
  <c r="R2135"/>
  <c r="P2136"/>
  <c r="Q2136"/>
  <c r="R2136"/>
  <c r="P2137"/>
  <c r="Q2137"/>
  <c r="R2137"/>
  <c r="P2138"/>
  <c r="Q2138"/>
  <c r="R2138"/>
  <c r="P2139"/>
  <c r="Q2139"/>
  <c r="R2139"/>
  <c r="P2140"/>
  <c r="Q2140"/>
  <c r="R2140"/>
  <c r="P2141"/>
  <c r="Q2141"/>
  <c r="R2141"/>
  <c r="P2142"/>
  <c r="Q2142"/>
  <c r="R2142"/>
  <c r="P2143"/>
  <c r="Q2143"/>
  <c r="R2143"/>
  <c r="P2144"/>
  <c r="Q2144"/>
  <c r="R2144"/>
  <c r="P2145"/>
  <c r="Q2145"/>
  <c r="R2145"/>
  <c r="P2146"/>
  <c r="Q2146"/>
  <c r="R2146"/>
  <c r="P2147"/>
  <c r="Q2147"/>
  <c r="R2147"/>
  <c r="P2148"/>
  <c r="Q2148"/>
  <c r="R2148"/>
  <c r="P2149"/>
  <c r="Q2149"/>
  <c r="R2149"/>
  <c r="P2150"/>
  <c r="Q2150"/>
  <c r="R2150"/>
  <c r="P2151"/>
  <c r="Q2151"/>
  <c r="R2151"/>
  <c r="P2152"/>
  <c r="Q2152"/>
  <c r="R2152"/>
  <c r="P2153"/>
  <c r="Q2153"/>
  <c r="R2153"/>
  <c r="P2154"/>
  <c r="Q2154"/>
  <c r="R2154"/>
  <c r="P2155"/>
  <c r="Q2155"/>
  <c r="R2155"/>
  <c r="P2156"/>
  <c r="Q2156"/>
  <c r="R2156"/>
  <c r="P2157"/>
  <c r="Q2157"/>
  <c r="R2157"/>
  <c r="P2158"/>
  <c r="Q2158"/>
  <c r="R2158"/>
  <c r="P2159"/>
  <c r="Q2159"/>
  <c r="R2159"/>
  <c r="P2160"/>
  <c r="Q2160"/>
  <c r="R2160"/>
  <c r="P2161"/>
  <c r="Q2161"/>
  <c r="R2161"/>
  <c r="P2162"/>
  <c r="Q2162"/>
  <c r="R2162"/>
  <c r="P2163"/>
  <c r="Q2163"/>
  <c r="R2163"/>
  <c r="P2164"/>
  <c r="Q2164"/>
  <c r="R2164"/>
  <c r="P2165"/>
  <c r="Q2165"/>
  <c r="R2165"/>
  <c r="P2166"/>
  <c r="Q2166"/>
  <c r="R2166"/>
  <c r="P2167"/>
  <c r="Q2167"/>
  <c r="R2167"/>
  <c r="P2168"/>
  <c r="Q2168"/>
  <c r="R2168"/>
  <c r="P2169"/>
  <c r="Q2169"/>
  <c r="R2169"/>
  <c r="P2170"/>
  <c r="Q2170"/>
  <c r="R2170"/>
  <c r="P2171"/>
  <c r="Q2171"/>
  <c r="R2171"/>
  <c r="P2172"/>
  <c r="Q2172"/>
  <c r="R2172"/>
  <c r="P2173"/>
  <c r="Q2173"/>
  <c r="R2173"/>
  <c r="P2174"/>
  <c r="Q2174"/>
  <c r="R2174"/>
  <c r="P2175"/>
  <c r="Q2175"/>
  <c r="R2175"/>
  <c r="P2176"/>
  <c r="Q2176"/>
  <c r="R2176"/>
  <c r="P2177"/>
  <c r="Q2177"/>
  <c r="R2177"/>
  <c r="P2178"/>
  <c r="Q2178"/>
  <c r="R2178"/>
  <c r="P2179"/>
  <c r="Q2179"/>
  <c r="R2179"/>
  <c r="P2180"/>
  <c r="Q2180"/>
  <c r="R2180"/>
  <c r="P2181"/>
  <c r="Q2181"/>
  <c r="R2181"/>
  <c r="P2182"/>
  <c r="Q2182"/>
  <c r="R2182"/>
  <c r="P2183"/>
  <c r="Q2183"/>
  <c r="R2183"/>
  <c r="P2184"/>
  <c r="Q2184"/>
  <c r="R2184"/>
  <c r="P2185"/>
  <c r="Q2185"/>
  <c r="R2185"/>
  <c r="P2186"/>
  <c r="Q2186"/>
  <c r="R2186"/>
  <c r="P2187"/>
  <c r="Q2187"/>
  <c r="R2187"/>
  <c r="P2188"/>
  <c r="Q2188"/>
  <c r="R2188"/>
  <c r="P2189"/>
  <c r="Q2189"/>
  <c r="R2189"/>
  <c r="P2190"/>
  <c r="Q2190"/>
  <c r="R2190"/>
  <c r="P2191"/>
  <c r="Q2191"/>
  <c r="R2191"/>
  <c r="P2192"/>
  <c r="Q2192"/>
  <c r="R2192"/>
  <c r="P2193"/>
  <c r="Q2193"/>
  <c r="R2193"/>
  <c r="P2194"/>
  <c r="Q2194"/>
  <c r="R2194"/>
  <c r="P2195"/>
  <c r="Q2195"/>
  <c r="R2195"/>
  <c r="P2196"/>
  <c r="Q2196"/>
  <c r="R2196"/>
  <c r="P2197"/>
  <c r="Q2197"/>
  <c r="R2197"/>
  <c r="P2198"/>
  <c r="Q2198"/>
  <c r="R2198"/>
  <c r="P2199"/>
  <c r="Q2199"/>
  <c r="R2199"/>
  <c r="P2200"/>
  <c r="Q2200"/>
  <c r="R2200"/>
  <c r="P2201"/>
  <c r="Q2201"/>
  <c r="R2201"/>
  <c r="P2202"/>
  <c r="Q2202"/>
  <c r="R2202"/>
  <c r="P2203"/>
  <c r="Q2203"/>
  <c r="R2203"/>
  <c r="P2204"/>
  <c r="Q2204"/>
  <c r="R2204"/>
  <c r="P2205"/>
  <c r="Q2205"/>
  <c r="R2205"/>
  <c r="P2206"/>
  <c r="Q2206"/>
  <c r="R2206"/>
  <c r="P2207"/>
  <c r="Q2207"/>
  <c r="R2207"/>
  <c r="P2208"/>
  <c r="Q2208"/>
  <c r="R2208"/>
  <c r="P2209"/>
  <c r="Q2209"/>
  <c r="R2209"/>
  <c r="P2210"/>
  <c r="Q2210"/>
  <c r="R2210"/>
  <c r="P2211"/>
  <c r="Q2211"/>
  <c r="R2211"/>
  <c r="P2212"/>
  <c r="Q2212"/>
  <c r="R2212"/>
  <c r="P2213"/>
  <c r="Q2213"/>
  <c r="R2213"/>
  <c r="P2214"/>
  <c r="Q2214"/>
  <c r="R2214"/>
  <c r="P2215"/>
  <c r="Q2215"/>
  <c r="R2215"/>
  <c r="P2216"/>
  <c r="Q2216"/>
  <c r="R2216"/>
  <c r="P2217"/>
  <c r="Q2217"/>
  <c r="R2217"/>
  <c r="P2218"/>
  <c r="Q2218"/>
  <c r="R2218"/>
  <c r="P2219"/>
  <c r="Q2219"/>
  <c r="R2219"/>
  <c r="P2220"/>
  <c r="Q2220"/>
  <c r="R2220"/>
  <c r="P2221"/>
  <c r="Q2221"/>
  <c r="R2221"/>
  <c r="P2222"/>
  <c r="Q2222"/>
  <c r="R2222"/>
  <c r="P2223"/>
  <c r="Q2223"/>
  <c r="R2223"/>
  <c r="P2224"/>
  <c r="Q2224"/>
  <c r="R2224"/>
  <c r="P2225"/>
  <c r="Q2225"/>
  <c r="R2225"/>
  <c r="P2226"/>
  <c r="Q2226"/>
  <c r="R2226"/>
  <c r="P2227"/>
  <c r="Q2227"/>
  <c r="R2227"/>
  <c r="P2228"/>
  <c r="Q2228"/>
  <c r="R2228"/>
  <c r="P2229"/>
  <c r="Q2229"/>
  <c r="R2229"/>
  <c r="P2230"/>
  <c r="Q2230"/>
  <c r="R2230"/>
  <c r="P2231"/>
  <c r="Q2231"/>
  <c r="R2231"/>
  <c r="P2232"/>
  <c r="Q2232"/>
  <c r="R2232"/>
  <c r="P2233"/>
  <c r="Q2233"/>
  <c r="R2233"/>
  <c r="P2234"/>
  <c r="Q2234"/>
  <c r="R2234"/>
  <c r="P2235"/>
  <c r="Q2235"/>
  <c r="R2235"/>
  <c r="P2236"/>
  <c r="Q2236"/>
  <c r="R2236"/>
  <c r="P2237"/>
  <c r="Q2237"/>
  <c r="R2237"/>
  <c r="P2238"/>
  <c r="Q2238"/>
  <c r="R2238"/>
  <c r="P2239"/>
  <c r="Q2239"/>
  <c r="R2239"/>
  <c r="P2240"/>
  <c r="Q2240"/>
  <c r="R2240"/>
  <c r="P2241"/>
  <c r="Q2241"/>
  <c r="R2241"/>
  <c r="P2242"/>
  <c r="Q2242"/>
  <c r="R2242"/>
  <c r="P2243"/>
  <c r="Q2243"/>
  <c r="R2243"/>
  <c r="P2244"/>
  <c r="Q2244"/>
  <c r="R2244"/>
  <c r="P2245"/>
  <c r="Q2245"/>
  <c r="R2245"/>
  <c r="P2246"/>
  <c r="Q2246"/>
  <c r="R2246"/>
  <c r="P2247"/>
  <c r="Q2247"/>
  <c r="R2247"/>
  <c r="P2248"/>
  <c r="Q2248"/>
  <c r="R2248"/>
  <c r="P2249"/>
  <c r="Q2249"/>
  <c r="R2249"/>
  <c r="P2250"/>
  <c r="Q2250"/>
  <c r="R2250"/>
  <c r="P2251"/>
  <c r="Q2251"/>
  <c r="R2251"/>
  <c r="P2252"/>
  <c r="Q2252"/>
  <c r="R2252"/>
  <c r="P2253"/>
  <c r="Q2253"/>
  <c r="R2253"/>
  <c r="P2254"/>
  <c r="Q2254"/>
  <c r="R2254"/>
  <c r="P2255"/>
  <c r="Q2255"/>
  <c r="R2255"/>
  <c r="P2256"/>
  <c r="Q2256"/>
  <c r="R2256"/>
  <c r="P2257"/>
  <c r="Q2257"/>
  <c r="R2257"/>
  <c r="P2258"/>
  <c r="Q2258"/>
  <c r="R2258"/>
  <c r="P2259"/>
  <c r="Q2259"/>
  <c r="R2259"/>
  <c r="P2260"/>
  <c r="Q2260"/>
  <c r="R2260"/>
  <c r="P2261"/>
  <c r="Q2261"/>
  <c r="R2261"/>
  <c r="P2262"/>
  <c r="Q2262"/>
  <c r="R2262"/>
  <c r="P2263"/>
  <c r="Q2263"/>
  <c r="R2263"/>
  <c r="P2264"/>
  <c r="Q2264"/>
  <c r="R2264"/>
  <c r="P2265"/>
  <c r="Q2265"/>
  <c r="R2265"/>
  <c r="P2266"/>
  <c r="Q2266"/>
  <c r="R2266"/>
  <c r="P2267"/>
  <c r="Q2267"/>
  <c r="R2267"/>
  <c r="P2268"/>
  <c r="Q2268"/>
  <c r="R2268"/>
  <c r="P2269"/>
  <c r="Q2269"/>
  <c r="R2269"/>
  <c r="P2270"/>
  <c r="Q2270"/>
  <c r="R2270"/>
  <c r="P2271"/>
  <c r="Q2271"/>
  <c r="R2271"/>
  <c r="P2272"/>
  <c r="Q2272"/>
  <c r="R2272"/>
  <c r="P2273"/>
  <c r="Q2273"/>
  <c r="R2273"/>
  <c r="P2274"/>
  <c r="Q2274"/>
  <c r="R2274"/>
  <c r="P2275"/>
  <c r="Q2275"/>
  <c r="R2275"/>
  <c r="P2276"/>
  <c r="Q2276"/>
  <c r="R2276"/>
  <c r="P2277"/>
  <c r="Q2277"/>
  <c r="R2277"/>
  <c r="P2278"/>
  <c r="Q2278"/>
  <c r="R2278"/>
  <c r="P2279"/>
  <c r="Q2279"/>
  <c r="R2279"/>
  <c r="P2280"/>
  <c r="Q2280"/>
  <c r="R2280"/>
  <c r="P2281"/>
  <c r="Q2281"/>
  <c r="R2281"/>
  <c r="P2282"/>
  <c r="Q2282"/>
  <c r="R2282"/>
  <c r="P2283"/>
  <c r="Q2283"/>
  <c r="R2283"/>
  <c r="P2284"/>
  <c r="Q2284"/>
  <c r="R2284"/>
  <c r="P2285"/>
  <c r="Q2285"/>
  <c r="R2285"/>
  <c r="P2286"/>
  <c r="Q2286"/>
  <c r="R2286"/>
  <c r="P2287"/>
  <c r="Q2287"/>
  <c r="R2287"/>
  <c r="P2288"/>
  <c r="Q2288"/>
  <c r="R2288"/>
  <c r="P2289"/>
  <c r="Q2289"/>
  <c r="R2289"/>
  <c r="P2290"/>
  <c r="Q2290"/>
  <c r="R2290"/>
  <c r="P2291"/>
  <c r="Q2291"/>
  <c r="R2291"/>
  <c r="P2292"/>
  <c r="Q2292"/>
  <c r="R2292"/>
  <c r="P2293"/>
  <c r="Q2293"/>
  <c r="R2293"/>
  <c r="P2294"/>
  <c r="Q2294"/>
  <c r="R2294"/>
  <c r="P2295"/>
  <c r="Q2295"/>
  <c r="R2295"/>
  <c r="P2296"/>
  <c r="Q2296"/>
  <c r="R2296"/>
  <c r="P2297"/>
  <c r="Q2297"/>
  <c r="R2297"/>
  <c r="P2298"/>
  <c r="Q2298"/>
  <c r="R2298"/>
  <c r="P2299"/>
  <c r="Q2299"/>
  <c r="R2299"/>
  <c r="P2300"/>
  <c r="Q2300"/>
  <c r="R2300"/>
  <c r="P2301"/>
  <c r="Q2301"/>
  <c r="R2301"/>
  <c r="P2302"/>
  <c r="Q2302"/>
  <c r="R2302"/>
  <c r="P2303"/>
  <c r="Q2303"/>
  <c r="R2303"/>
  <c r="P2304"/>
  <c r="Q2304"/>
  <c r="R2304"/>
  <c r="P2305"/>
  <c r="Q2305"/>
  <c r="R2305"/>
  <c r="P2306"/>
  <c r="Q2306"/>
  <c r="R2306"/>
  <c r="P2307"/>
  <c r="Q2307"/>
  <c r="R2307"/>
  <c r="P2308"/>
  <c r="Q2308"/>
  <c r="R2308"/>
  <c r="P2309"/>
  <c r="Q2309"/>
  <c r="R2309"/>
  <c r="P2310"/>
  <c r="Q2310"/>
  <c r="R2310"/>
  <c r="P2311"/>
  <c r="Q2311"/>
  <c r="R2311"/>
  <c r="P2312"/>
  <c r="Q2312"/>
  <c r="R2312"/>
  <c r="P2313"/>
  <c r="Q2313"/>
  <c r="R2313"/>
  <c r="P2314"/>
  <c r="Q2314"/>
  <c r="R2314"/>
  <c r="P2315"/>
  <c r="Q2315"/>
  <c r="R2315"/>
  <c r="P2316"/>
  <c r="Q2316"/>
  <c r="R2316"/>
  <c r="P2317"/>
  <c r="Q2317"/>
  <c r="R2317"/>
  <c r="P2318"/>
  <c r="Q2318"/>
  <c r="R2318"/>
  <c r="P2319"/>
  <c r="Q2319"/>
  <c r="R2319"/>
  <c r="P2320"/>
  <c r="Q2320"/>
  <c r="R2320"/>
  <c r="P2321"/>
  <c r="Q2321"/>
  <c r="R2321"/>
  <c r="P2322"/>
  <c r="Q2322"/>
  <c r="R2322"/>
  <c r="P2323"/>
  <c r="Q2323"/>
  <c r="R2323"/>
  <c r="P2324"/>
  <c r="Q2324"/>
  <c r="R2324"/>
  <c r="P2325"/>
  <c r="Q2325"/>
  <c r="R2325"/>
  <c r="P2326"/>
  <c r="Q2326"/>
  <c r="R2326"/>
  <c r="P2327"/>
  <c r="Q2327"/>
  <c r="R2327"/>
  <c r="P2328"/>
  <c r="Q2328"/>
  <c r="R2328"/>
  <c r="P2329"/>
  <c r="Q2329"/>
  <c r="R2329"/>
  <c r="P2330"/>
  <c r="Q2330"/>
  <c r="R2330"/>
  <c r="P2331"/>
  <c r="Q2331"/>
  <c r="R2331"/>
  <c r="P2332"/>
  <c r="Q2332"/>
  <c r="R2332"/>
  <c r="P2333"/>
  <c r="Q2333"/>
  <c r="R2333"/>
  <c r="P2334"/>
  <c r="Q2334"/>
  <c r="R2334"/>
  <c r="P2335"/>
  <c r="Q2335"/>
  <c r="R2335"/>
  <c r="P2336"/>
  <c r="Q2336"/>
  <c r="R2336"/>
  <c r="P2337"/>
  <c r="Q2337"/>
  <c r="R2337"/>
  <c r="P2338"/>
  <c r="Q2338"/>
  <c r="R2338"/>
  <c r="P2339"/>
  <c r="Q2339"/>
  <c r="R2339"/>
  <c r="P2340"/>
  <c r="Q2340"/>
  <c r="R2340"/>
  <c r="P2341"/>
  <c r="Q2341"/>
  <c r="R2341"/>
  <c r="P2342"/>
  <c r="Q2342"/>
  <c r="R2342"/>
  <c r="P2343"/>
  <c r="Q2343"/>
  <c r="R2343"/>
  <c r="P2344"/>
  <c r="Q2344"/>
  <c r="R2344"/>
  <c r="P2345"/>
  <c r="Q2345"/>
  <c r="R2345"/>
  <c r="P2346"/>
  <c r="Q2346"/>
  <c r="R2346"/>
  <c r="P2347"/>
  <c r="Q2347"/>
  <c r="R2347"/>
  <c r="P2348"/>
  <c r="Q2348"/>
  <c r="R2348"/>
  <c r="P2349"/>
  <c r="Q2349"/>
  <c r="R2349"/>
  <c r="P2350"/>
  <c r="Q2350"/>
  <c r="R2350"/>
  <c r="P2351"/>
  <c r="Q2351"/>
  <c r="R2351"/>
  <c r="P2352"/>
  <c r="Q2352"/>
  <c r="R2352"/>
  <c r="P2353"/>
  <c r="Q2353"/>
  <c r="R2353"/>
  <c r="P2354"/>
  <c r="Q2354"/>
  <c r="R2354"/>
  <c r="P2355"/>
  <c r="Q2355"/>
  <c r="R2355"/>
  <c r="P2356"/>
  <c r="Q2356"/>
  <c r="R2356"/>
  <c r="P2357"/>
  <c r="Q2357"/>
  <c r="R2357"/>
  <c r="P2358"/>
  <c r="Q2358"/>
  <c r="R2358"/>
  <c r="P2359"/>
  <c r="Q2359"/>
  <c r="R2359"/>
  <c r="P2360"/>
  <c r="Q2360"/>
  <c r="R2360"/>
  <c r="P2361"/>
  <c r="Q2361"/>
  <c r="R2361"/>
  <c r="P2362"/>
  <c r="Q2362"/>
  <c r="R2362"/>
  <c r="P2363"/>
  <c r="Q2363"/>
  <c r="R2363"/>
  <c r="P2364"/>
  <c r="Q2364"/>
  <c r="R2364"/>
  <c r="P2365"/>
  <c r="Q2365"/>
  <c r="R2365"/>
  <c r="P2366"/>
  <c r="Q2366"/>
  <c r="R2366"/>
  <c r="P2367"/>
  <c r="Q2367"/>
  <c r="R2367"/>
  <c r="P2368"/>
  <c r="Q2368"/>
  <c r="R2368"/>
  <c r="P2369"/>
  <c r="Q2369"/>
  <c r="R2369"/>
  <c r="P2370"/>
  <c r="Q2370"/>
  <c r="R2370"/>
  <c r="P2371"/>
  <c r="Q2371"/>
  <c r="R2371"/>
  <c r="P2372"/>
  <c r="Q2372"/>
  <c r="R2372"/>
  <c r="P2373"/>
  <c r="Q2373"/>
  <c r="R2373"/>
  <c r="P2374"/>
  <c r="Q2374"/>
  <c r="R2374"/>
  <c r="P2375"/>
  <c r="Q2375"/>
  <c r="R2375"/>
  <c r="P2376"/>
  <c r="Q2376"/>
  <c r="R2376"/>
  <c r="P2377"/>
  <c r="Q2377"/>
  <c r="R2377"/>
  <c r="P2378"/>
  <c r="Q2378"/>
  <c r="R2378"/>
  <c r="P2379"/>
  <c r="Q2379"/>
  <c r="R2379"/>
  <c r="P2380"/>
  <c r="Q2380"/>
  <c r="R2380"/>
  <c r="P2381"/>
  <c r="Q2381"/>
  <c r="R2381"/>
  <c r="P2382"/>
  <c r="Q2382"/>
  <c r="R2382"/>
  <c r="P2383"/>
  <c r="Q2383"/>
  <c r="R2383"/>
  <c r="P2384"/>
  <c r="Q2384"/>
  <c r="R2384"/>
  <c r="P2385"/>
  <c r="Q2385"/>
  <c r="R2385"/>
  <c r="P2386"/>
  <c r="Q2386"/>
  <c r="R2386"/>
  <c r="P2387"/>
  <c r="Q2387"/>
  <c r="R2387"/>
  <c r="P2388"/>
  <c r="Q2388"/>
  <c r="R2388"/>
  <c r="P2389"/>
  <c r="Q2389"/>
  <c r="R2389"/>
  <c r="P2390"/>
  <c r="Q2390"/>
  <c r="R2390"/>
  <c r="P2391"/>
  <c r="Q2391"/>
  <c r="R2391"/>
  <c r="P2392"/>
  <c r="Q2392"/>
  <c r="R2392"/>
  <c r="P2393"/>
  <c r="Q2393"/>
  <c r="R2393"/>
  <c r="P2394"/>
  <c r="Q2394"/>
  <c r="R2394"/>
  <c r="P2395"/>
  <c r="Q2395"/>
  <c r="R2395"/>
  <c r="P2396"/>
  <c r="Q2396"/>
  <c r="R2396"/>
  <c r="P2397"/>
  <c r="Q2397"/>
  <c r="R2397"/>
  <c r="P2398"/>
  <c r="Q2398"/>
  <c r="R2398"/>
  <c r="P2399"/>
  <c r="Q2399"/>
  <c r="R2399"/>
  <c r="P2400"/>
  <c r="Q2400"/>
  <c r="R2400"/>
  <c r="P2401"/>
  <c r="Q2401"/>
  <c r="R2401"/>
  <c r="P2402"/>
  <c r="Q2402"/>
  <c r="R2402"/>
  <c r="P2403"/>
  <c r="Q2403"/>
  <c r="R2403"/>
  <c r="P2404"/>
  <c r="Q2404"/>
  <c r="R2404"/>
  <c r="P2405"/>
  <c r="Q2405"/>
  <c r="R2405"/>
  <c r="P2406"/>
  <c r="Q2406"/>
  <c r="R2406"/>
  <c r="P2407"/>
  <c r="Q2407"/>
  <c r="R2407"/>
  <c r="P2408"/>
  <c r="Q2408"/>
  <c r="R2408"/>
  <c r="P2409"/>
  <c r="Q2409"/>
  <c r="R2409"/>
  <c r="P2410"/>
  <c r="Q2410"/>
  <c r="R2410"/>
  <c r="P2411"/>
  <c r="Q2411"/>
  <c r="R2411"/>
  <c r="P2412"/>
  <c r="Q2412"/>
  <c r="R2412"/>
  <c r="P2413"/>
  <c r="Q2413"/>
  <c r="R2413"/>
  <c r="P2414"/>
  <c r="Q2414"/>
  <c r="R2414"/>
  <c r="P2415"/>
  <c r="Q2415"/>
  <c r="R2415"/>
  <c r="P2416"/>
  <c r="Q2416"/>
  <c r="R2416"/>
  <c r="P2417"/>
  <c r="Q2417"/>
  <c r="R2417"/>
  <c r="P2418"/>
  <c r="Q2418"/>
  <c r="R2418"/>
  <c r="P2419"/>
  <c r="Q2419"/>
  <c r="R2419"/>
  <c r="P2420"/>
  <c r="Q2420"/>
  <c r="R2420"/>
  <c r="P2421"/>
  <c r="Q2421"/>
  <c r="R2421"/>
  <c r="P2422"/>
  <c r="Q2422"/>
  <c r="R2422"/>
  <c r="P2423"/>
  <c r="Q2423"/>
  <c r="R2423"/>
  <c r="P2424"/>
  <c r="Q2424"/>
  <c r="R2424"/>
  <c r="P2425"/>
  <c r="Q2425"/>
  <c r="R2425"/>
  <c r="P2426"/>
  <c r="Q2426"/>
  <c r="R2426"/>
  <c r="P2427"/>
  <c r="Q2427"/>
  <c r="R2427"/>
  <c r="P2428"/>
  <c r="Q2428"/>
  <c r="R2428"/>
  <c r="P2429"/>
  <c r="Q2429"/>
  <c r="R2429"/>
  <c r="P2430"/>
  <c r="Q2430"/>
  <c r="R2430"/>
  <c r="P2431"/>
  <c r="Q2431"/>
  <c r="R2431"/>
  <c r="P2432"/>
  <c r="Q2432"/>
  <c r="R2432"/>
  <c r="P2433"/>
  <c r="Q2433"/>
  <c r="R2433"/>
  <c r="P2434"/>
  <c r="Q2434"/>
  <c r="R2434"/>
  <c r="P2435"/>
  <c r="Q2435"/>
  <c r="R2435"/>
  <c r="P2436"/>
  <c r="Q2436"/>
  <c r="R2436"/>
  <c r="P2437"/>
  <c r="Q2437"/>
  <c r="R2437"/>
  <c r="P2438"/>
  <c r="Q2438"/>
  <c r="R2438"/>
  <c r="P2439"/>
  <c r="Q2439"/>
  <c r="R2439"/>
  <c r="P2440"/>
  <c r="Q2440"/>
  <c r="R2440"/>
  <c r="P2441"/>
  <c r="Q2441"/>
  <c r="R2441"/>
  <c r="P2442"/>
  <c r="Q2442"/>
  <c r="R2442"/>
  <c r="P2443"/>
  <c r="Q2443"/>
  <c r="R2443"/>
  <c r="P2444"/>
  <c r="Q2444"/>
  <c r="R2444"/>
  <c r="P2445"/>
  <c r="Q2445"/>
  <c r="R2445"/>
  <c r="P2446"/>
  <c r="Q2446"/>
  <c r="R2446"/>
  <c r="P2447"/>
  <c r="Q2447"/>
  <c r="R2447"/>
  <c r="P2448"/>
  <c r="Q2448"/>
  <c r="R2448"/>
  <c r="P2449"/>
  <c r="Q2449"/>
  <c r="R2449"/>
  <c r="P2450"/>
  <c r="Q2450"/>
  <c r="R2450"/>
  <c r="P2451"/>
  <c r="Q2451"/>
  <c r="R2451"/>
  <c r="P2452"/>
  <c r="Q2452"/>
  <c r="R2452"/>
  <c r="P2453"/>
  <c r="Q2453"/>
  <c r="R2453"/>
  <c r="P2454"/>
  <c r="Q2454"/>
  <c r="R2454"/>
  <c r="P2455"/>
  <c r="Q2455"/>
  <c r="R2455"/>
  <c r="P2456"/>
  <c r="Q2456"/>
  <c r="R2456"/>
  <c r="P2457"/>
  <c r="Q2457"/>
  <c r="R2457"/>
  <c r="P2458"/>
  <c r="Q2458"/>
  <c r="R2458"/>
  <c r="P2459"/>
  <c r="Q2459"/>
  <c r="R2459"/>
  <c r="P2460"/>
  <c r="Q2460"/>
  <c r="R2460"/>
  <c r="P2461"/>
  <c r="Q2461"/>
  <c r="R2461"/>
  <c r="P2462"/>
  <c r="Q2462"/>
  <c r="R2462"/>
  <c r="P2463"/>
  <c r="Q2463"/>
  <c r="R2463"/>
  <c r="P2464"/>
  <c r="Q2464"/>
  <c r="R2464"/>
  <c r="P2465"/>
  <c r="Q2465"/>
  <c r="R2465"/>
  <c r="P2466"/>
  <c r="Q2466"/>
  <c r="R2466"/>
  <c r="P2467"/>
  <c r="Q2467"/>
  <c r="R2467"/>
  <c r="P2468"/>
  <c r="Q2468"/>
  <c r="R2468"/>
  <c r="P2469"/>
  <c r="Q2469"/>
  <c r="R2469"/>
  <c r="P2470"/>
  <c r="Q2470"/>
  <c r="R2470"/>
  <c r="P2471"/>
  <c r="Q2471"/>
  <c r="R2471"/>
  <c r="P2472"/>
  <c r="Q2472"/>
  <c r="R2472"/>
  <c r="P2473"/>
  <c r="Q2473"/>
  <c r="R2473"/>
  <c r="P2474"/>
  <c r="Q2474"/>
  <c r="R2474"/>
  <c r="P2475"/>
  <c r="Q2475"/>
  <c r="R2475"/>
  <c r="P2476"/>
  <c r="Q2476"/>
  <c r="R2476"/>
  <c r="P2477"/>
  <c r="Q2477"/>
  <c r="R2477"/>
  <c r="P2478"/>
  <c r="Q2478"/>
  <c r="R2478"/>
  <c r="P2479"/>
  <c r="Q2479"/>
  <c r="R2479"/>
  <c r="P2480"/>
  <c r="Q2480"/>
  <c r="R2480"/>
  <c r="P2481"/>
  <c r="Q2481"/>
  <c r="R2481"/>
  <c r="P2482"/>
  <c r="Q2482"/>
  <c r="R2482"/>
  <c r="W2482"/>
  <c r="R1812" i="2"/>
  <c r="Q1812"/>
  <c r="P1812"/>
  <c r="R1811"/>
  <c r="Q1811"/>
  <c r="P1811"/>
  <c r="R1810"/>
  <c r="Q1810"/>
  <c r="P1810"/>
  <c r="R1809"/>
  <c r="Q1809"/>
  <c r="P1809"/>
  <c r="R1808"/>
  <c r="Q1808"/>
  <c r="P1808"/>
  <c r="R1807"/>
  <c r="Q1807"/>
  <c r="P1807"/>
  <c r="R1806"/>
  <c r="Q1806"/>
  <c r="P1806"/>
  <c r="R1805"/>
  <c r="Q1805"/>
  <c r="P1805"/>
  <c r="R1804"/>
  <c r="Q1804"/>
  <c r="P1804"/>
  <c r="R1803"/>
  <c r="Q1803"/>
  <c r="P1803"/>
  <c r="R1802"/>
  <c r="Q1802"/>
  <c r="P1802"/>
  <c r="R1801"/>
  <c r="Q1801"/>
  <c r="R1800"/>
  <c r="Q1800"/>
  <c r="P1800"/>
  <c r="R1799"/>
  <c r="Q1799"/>
  <c r="P1799"/>
  <c r="R1798"/>
  <c r="Q1798"/>
  <c r="P1798"/>
  <c r="R1797"/>
  <c r="Q1797"/>
  <c r="P1797"/>
  <c r="R1796"/>
  <c r="Q1796"/>
  <c r="P1796"/>
  <c r="R1795"/>
  <c r="Q1795"/>
  <c r="P1795"/>
  <c r="R1794"/>
  <c r="Q1794"/>
  <c r="P1794"/>
  <c r="R1793"/>
  <c r="Q1793"/>
  <c r="P1793"/>
  <c r="R1792"/>
  <c r="Q1792"/>
  <c r="P1792"/>
  <c r="R1791"/>
  <c r="P1791"/>
  <c r="R1790"/>
  <c r="Q1790"/>
  <c r="P1790"/>
  <c r="R1789"/>
  <c r="Q1789"/>
  <c r="P1789"/>
  <c r="R1788"/>
  <c r="Q1788"/>
  <c r="P1788"/>
  <c r="R1787"/>
  <c r="Q1787"/>
  <c r="P1787"/>
  <c r="R1786"/>
  <c r="Q1786"/>
  <c r="P1786"/>
  <c r="R1785"/>
  <c r="Q1785"/>
  <c r="P1785"/>
  <c r="R1784"/>
  <c r="Q1784"/>
  <c r="P1784"/>
  <c r="R1783"/>
  <c r="Q1783"/>
  <c r="P1783"/>
  <c r="R1782"/>
  <c r="Q1782"/>
  <c r="P1782"/>
  <c r="R1781"/>
  <c r="Q1781"/>
  <c r="P1781"/>
  <c r="R1780"/>
  <c r="Q1780"/>
  <c r="P1780"/>
  <c r="R1779"/>
  <c r="Q1779"/>
  <c r="P1779"/>
  <c r="R1778"/>
  <c r="R1777"/>
  <c r="Q1777"/>
  <c r="P1777"/>
  <c r="R1776"/>
  <c r="Q1776"/>
  <c r="P1776"/>
  <c r="R1775"/>
  <c r="Q1775"/>
  <c r="P1775"/>
  <c r="R1774"/>
  <c r="R1773"/>
  <c r="Q1773"/>
  <c r="P1773"/>
  <c r="R1772"/>
  <c r="Q1772"/>
  <c r="P1772"/>
  <c r="R1771"/>
  <c r="Q1771"/>
  <c r="P1771"/>
  <c r="R1770"/>
  <c r="Q1770"/>
  <c r="P1770"/>
  <c r="R1769"/>
  <c r="Q1769"/>
  <c r="P1769"/>
  <c r="R1768"/>
  <c r="R1767"/>
  <c r="R1766"/>
  <c r="Q1766"/>
  <c r="P1766"/>
  <c r="R1765"/>
  <c r="Q1765"/>
  <c r="P1765"/>
  <c r="R1764"/>
  <c r="Q1764"/>
  <c r="P1764"/>
  <c r="R1763"/>
  <c r="Q1763"/>
  <c r="P1763"/>
  <c r="R1762"/>
  <c r="R1761"/>
  <c r="Q1761"/>
  <c r="P1761"/>
  <c r="R1760"/>
  <c r="R1759"/>
  <c r="Q1759"/>
  <c r="P1759"/>
  <c r="R1758"/>
  <c r="Q1758"/>
  <c r="P1758"/>
  <c r="R1757"/>
  <c r="Q1757"/>
  <c r="P1757"/>
  <c r="R1756"/>
  <c r="Q1756"/>
  <c r="P1756"/>
  <c r="R1755"/>
  <c r="Q1755"/>
  <c r="P1755"/>
  <c r="R1754"/>
  <c r="Q1754"/>
  <c r="P1754"/>
  <c r="R1753"/>
  <c r="Q1753"/>
  <c r="P1753"/>
  <c r="R1752"/>
  <c r="R1751"/>
  <c r="Q1751"/>
  <c r="P1751"/>
  <c r="R1750"/>
  <c r="R1749"/>
  <c r="Q1749"/>
  <c r="P1749"/>
  <c r="R1748"/>
  <c r="Q1748"/>
  <c r="P1748"/>
  <c r="R1747"/>
  <c r="Q1747"/>
  <c r="P1747"/>
  <c r="R1746"/>
  <c r="Q1746"/>
  <c r="P1746"/>
  <c r="R1745"/>
  <c r="R1744"/>
  <c r="R1743"/>
  <c r="Q1743"/>
  <c r="P1743"/>
  <c r="R1742"/>
  <c r="Q1742"/>
  <c r="P1742"/>
  <c r="R1741"/>
  <c r="Q1741"/>
  <c r="P1741"/>
  <c r="R1740"/>
  <c r="Q1740"/>
  <c r="P1740"/>
  <c r="R1739"/>
  <c r="Q1739"/>
  <c r="P1739"/>
  <c r="R1738"/>
  <c r="Q1738"/>
  <c r="P1738"/>
  <c r="R1737"/>
  <c r="Q1737"/>
  <c r="P1737"/>
  <c r="R1736"/>
  <c r="Q1736"/>
  <c r="P1736"/>
  <c r="R1735"/>
  <c r="Q1735"/>
  <c r="P1735"/>
  <c r="R1734"/>
  <c r="Q1734"/>
  <c r="P1734"/>
  <c r="R1733"/>
  <c r="R1732"/>
  <c r="R1731"/>
  <c r="Q1731"/>
  <c r="P1731"/>
  <c r="R1730"/>
  <c r="Q1730"/>
  <c r="P1730"/>
  <c r="R1729"/>
  <c r="Q1729"/>
  <c r="P1729"/>
  <c r="R1728"/>
  <c r="Q1728"/>
  <c r="P1728"/>
  <c r="R1727"/>
  <c r="Q1727"/>
  <c r="P1727"/>
  <c r="R1726"/>
  <c r="Q1726"/>
  <c r="P1726"/>
  <c r="R1725"/>
  <c r="Q1725"/>
  <c r="P1725"/>
  <c r="R1724"/>
  <c r="Q1724"/>
  <c r="P1724"/>
  <c r="R1723"/>
  <c r="Q1723"/>
  <c r="P1723"/>
  <c r="R1722"/>
  <c r="Q1722"/>
  <c r="P1722"/>
  <c r="R1721"/>
  <c r="Q1721"/>
  <c r="P1721"/>
  <c r="R1720"/>
  <c r="Q1720"/>
  <c r="P1720"/>
  <c r="R1719"/>
  <c r="Q1719"/>
  <c r="P1719"/>
  <c r="R1718"/>
  <c r="Q1718"/>
  <c r="P1718"/>
  <c r="R1717"/>
  <c r="Q1717"/>
  <c r="P1717"/>
  <c r="R1716"/>
  <c r="Q1716"/>
  <c r="P1716"/>
  <c r="R1715"/>
  <c r="Q1715"/>
  <c r="P1715"/>
  <c r="R1714"/>
  <c r="Q1714"/>
  <c r="P1714"/>
  <c r="R1713"/>
  <c r="Q1713"/>
  <c r="P1713"/>
  <c r="R1712"/>
  <c r="Q1712"/>
  <c r="P1712"/>
  <c r="R1711"/>
  <c r="Q1711"/>
  <c r="P1711"/>
  <c r="R1710"/>
  <c r="Q1710"/>
  <c r="P1710"/>
  <c r="R1709"/>
  <c r="Q1709"/>
  <c r="P1709"/>
  <c r="R1708"/>
  <c r="Q1708"/>
  <c r="P1708"/>
  <c r="R1707"/>
  <c r="Q1707"/>
  <c r="P1707"/>
  <c r="R1706"/>
  <c r="Q1706"/>
  <c r="P1706"/>
  <c r="R1705"/>
  <c r="Q1705"/>
  <c r="P1705"/>
  <c r="R1704"/>
  <c r="Q1704"/>
  <c r="P1704"/>
  <c r="R1703"/>
  <c r="Q1703"/>
  <c r="P1703"/>
  <c r="R1702"/>
  <c r="Q1702"/>
  <c r="P1702"/>
  <c r="R1701"/>
  <c r="Q1701"/>
  <c r="P1701"/>
  <c r="R1700"/>
  <c r="Q1700"/>
  <c r="P1700"/>
  <c r="R1699"/>
  <c r="Q1699"/>
  <c r="P1699"/>
  <c r="R1698"/>
  <c r="Q1698"/>
  <c r="P1698"/>
  <c r="R1697"/>
  <c r="Q1697"/>
  <c r="P1697"/>
  <c r="R1696"/>
  <c r="Q1696"/>
  <c r="P1696"/>
  <c r="R1695"/>
  <c r="R1694"/>
  <c r="R1693"/>
  <c r="R1692"/>
  <c r="R1691"/>
  <c r="R1690"/>
  <c r="R1689"/>
  <c r="R1688"/>
  <c r="R1687"/>
  <c r="R1686"/>
  <c r="R1685"/>
  <c r="R1684"/>
  <c r="R1683"/>
  <c r="R1682"/>
  <c r="R1681"/>
  <c r="R1680"/>
  <c r="R1679"/>
  <c r="R1678"/>
  <c r="R1677"/>
  <c r="R1676"/>
  <c r="R1675"/>
  <c r="R1674"/>
  <c r="R1673"/>
  <c r="R1672"/>
  <c r="R1671"/>
  <c r="R1670"/>
  <c r="R1669"/>
  <c r="R1668"/>
  <c r="R1667"/>
  <c r="R1666"/>
  <c r="R1665"/>
  <c r="R1664"/>
  <c r="R1663"/>
  <c r="R1662"/>
  <c r="R1661"/>
  <c r="R1660"/>
  <c r="R1659"/>
  <c r="R1658"/>
  <c r="R1657"/>
  <c r="R1656"/>
  <c r="R1655"/>
  <c r="R1654"/>
  <c r="R1653"/>
  <c r="R1652"/>
  <c r="R1651"/>
  <c r="R1650"/>
  <c r="R1649"/>
  <c r="R1648"/>
  <c r="R1647"/>
  <c r="R1646"/>
  <c r="R1645"/>
  <c r="R1644"/>
  <c r="R1643"/>
  <c r="R1642"/>
  <c r="R1641"/>
  <c r="R1640"/>
  <c r="R1639"/>
  <c r="R1638"/>
  <c r="R1637"/>
  <c r="R1636"/>
  <c r="R1635"/>
  <c r="R1634"/>
  <c r="R1633"/>
  <c r="R1632"/>
  <c r="R1631"/>
  <c r="R1630"/>
  <c r="R1629"/>
  <c r="R1628"/>
  <c r="R1627"/>
  <c r="R1626"/>
  <c r="R1625"/>
  <c r="R1624"/>
  <c r="R1623"/>
  <c r="R1622"/>
  <c r="R1621"/>
  <c r="R1620"/>
  <c r="R1619"/>
  <c r="R1618"/>
  <c r="R1617"/>
  <c r="R1616"/>
  <c r="R1615"/>
  <c r="R1614"/>
  <c r="R1613"/>
  <c r="R1612"/>
  <c r="R1611"/>
  <c r="R1610"/>
  <c r="R1609"/>
  <c r="R1608"/>
  <c r="R1607"/>
  <c r="R1606"/>
  <c r="R1605"/>
  <c r="R1604"/>
  <c r="R1603"/>
  <c r="R1602"/>
  <c r="R1601"/>
  <c r="R1600"/>
  <c r="R1599"/>
  <c r="R1598"/>
  <c r="R1597"/>
  <c r="R1596"/>
  <c r="R1595"/>
  <c r="R1594"/>
  <c r="R1593"/>
  <c r="R1592"/>
  <c r="R1591"/>
  <c r="R1590"/>
  <c r="R1589"/>
  <c r="R1588"/>
  <c r="R1587"/>
  <c r="R1586"/>
  <c r="R1585"/>
  <c r="R1584"/>
  <c r="R1583"/>
  <c r="R1582"/>
  <c r="R1581"/>
  <c r="R1580"/>
  <c r="R1579"/>
  <c r="R1578"/>
  <c r="R1577"/>
  <c r="R1576"/>
  <c r="R1575"/>
  <c r="R1574"/>
  <c r="R1573"/>
  <c r="R1572"/>
  <c r="R1571"/>
  <c r="R1570"/>
  <c r="R1569"/>
  <c r="R1568"/>
  <c r="R1567"/>
  <c r="R1566"/>
  <c r="R1565"/>
  <c r="R1564"/>
  <c r="R1563"/>
  <c r="R1562"/>
  <c r="R1561"/>
  <c r="R1560"/>
  <c r="R1559"/>
  <c r="R1558"/>
  <c r="R1557"/>
  <c r="R1556"/>
  <c r="R1555"/>
  <c r="R1554"/>
  <c r="R1553"/>
  <c r="R1552"/>
  <c r="R1551"/>
  <c r="R1550"/>
  <c r="R1549"/>
  <c r="R1548"/>
  <c r="R1547"/>
  <c r="R1546"/>
  <c r="R1545"/>
  <c r="R1544"/>
  <c r="R1543"/>
  <c r="R1542"/>
  <c r="R1541"/>
  <c r="R1540"/>
  <c r="R1539"/>
  <c r="R1538"/>
  <c r="R1537"/>
  <c r="R1536"/>
  <c r="R1535"/>
  <c r="R1534"/>
  <c r="R1533"/>
  <c r="R1532"/>
  <c r="R1531"/>
  <c r="R1530"/>
  <c r="R1529"/>
  <c r="R1528"/>
  <c r="R1527"/>
  <c r="R1526"/>
  <c r="R1525"/>
  <c r="R1524"/>
  <c r="R1523"/>
  <c r="R1522"/>
  <c r="R1521"/>
  <c r="R1520"/>
  <c r="R1519"/>
  <c r="R1518"/>
  <c r="R1517"/>
  <c r="R1516"/>
  <c r="R1515"/>
  <c r="R1514"/>
  <c r="R1513"/>
  <c r="R1512"/>
  <c r="R1511"/>
  <c r="R1510"/>
  <c r="R1509"/>
  <c r="R1508"/>
  <c r="R1507"/>
  <c r="R1506"/>
  <c r="R1505"/>
  <c r="R1504"/>
  <c r="R1503"/>
  <c r="R1502"/>
  <c r="R1501"/>
  <c r="R1500"/>
  <c r="R1499"/>
  <c r="R1498"/>
  <c r="R1497"/>
  <c r="R1496"/>
  <c r="R1495"/>
  <c r="R1494"/>
  <c r="R1493"/>
  <c r="R1492"/>
  <c r="R1491"/>
  <c r="R1490"/>
  <c r="R1489"/>
  <c r="R1488"/>
  <c r="R1487"/>
  <c r="R1486"/>
  <c r="R1485"/>
  <c r="R1484"/>
  <c r="R1483"/>
  <c r="R1482"/>
  <c r="R1481"/>
  <c r="R1480"/>
  <c r="R1479"/>
  <c r="R1478"/>
  <c r="R1477"/>
  <c r="R1476"/>
  <c r="R1475"/>
  <c r="R1474"/>
  <c r="R1473"/>
  <c r="R1472"/>
  <c r="R1471"/>
  <c r="R1470"/>
  <c r="R1469"/>
  <c r="R1468"/>
  <c r="R1467"/>
  <c r="R1466"/>
  <c r="R1465"/>
  <c r="R1464"/>
  <c r="R1463"/>
  <c r="R1462"/>
  <c r="R1461"/>
  <c r="R1460"/>
  <c r="R1459"/>
  <c r="R1458"/>
  <c r="R1457"/>
  <c r="R1456"/>
  <c r="R1455"/>
  <c r="R1454"/>
  <c r="R1453"/>
  <c r="R1452"/>
  <c r="R1451"/>
  <c r="R1450"/>
  <c r="R1449"/>
  <c r="R1448"/>
  <c r="R1447"/>
  <c r="R1446"/>
  <c r="R1445"/>
  <c r="R1444"/>
  <c r="R1443"/>
  <c r="R1442"/>
  <c r="R1441"/>
  <c r="R1440"/>
  <c r="R1439"/>
  <c r="R1438"/>
  <c r="R1437"/>
  <c r="R1436"/>
  <c r="R1435"/>
  <c r="R1434"/>
  <c r="R1433"/>
  <c r="R1432"/>
  <c r="R1431"/>
  <c r="R1430"/>
  <c r="R1429"/>
  <c r="R1428"/>
  <c r="R1427"/>
  <c r="R1426"/>
  <c r="R1425"/>
  <c r="R1424"/>
  <c r="R1423"/>
  <c r="R1422"/>
  <c r="R1421"/>
  <c r="R1420"/>
  <c r="R1419"/>
  <c r="R1418"/>
  <c r="R1417"/>
  <c r="R1416"/>
  <c r="R1415"/>
  <c r="R1414"/>
  <c r="R1413"/>
  <c r="R1412"/>
  <c r="R1411"/>
  <c r="R1410"/>
  <c r="R1409"/>
  <c r="R1408"/>
  <c r="R1407"/>
  <c r="R1406"/>
  <c r="R1405"/>
  <c r="R1404"/>
  <c r="R1403"/>
  <c r="R1402"/>
  <c r="R1401"/>
  <c r="R1400"/>
  <c r="R1399"/>
  <c r="R1398"/>
  <c r="R1397"/>
  <c r="R1396"/>
  <c r="R1395"/>
  <c r="R1394"/>
  <c r="R1393"/>
  <c r="R1392"/>
  <c r="R1391"/>
  <c r="R1390"/>
  <c r="R1389"/>
  <c r="R1388"/>
  <c r="R1387"/>
  <c r="R1386"/>
  <c r="R1385"/>
  <c r="R1384"/>
  <c r="R1383"/>
  <c r="R1382"/>
  <c r="R1381"/>
  <c r="R1380"/>
  <c r="R1379"/>
  <c r="R1378"/>
  <c r="R1377"/>
  <c r="R1376"/>
  <c r="R1375"/>
  <c r="R1374"/>
  <c r="R1373"/>
  <c r="R1372"/>
  <c r="R1371"/>
  <c r="R1370"/>
  <c r="R1369"/>
  <c r="R1368"/>
  <c r="R1367"/>
  <c r="R1366"/>
  <c r="R1365"/>
  <c r="R1364"/>
  <c r="R1363"/>
  <c r="R1362"/>
  <c r="R1361"/>
  <c r="R1360"/>
  <c r="R1359"/>
  <c r="R1358"/>
  <c r="R1357"/>
  <c r="R1356"/>
  <c r="R1355"/>
  <c r="R1354"/>
  <c r="R1353"/>
  <c r="R1352"/>
  <c r="R1351"/>
  <c r="R1350"/>
  <c r="R1349"/>
  <c r="R1348"/>
  <c r="R1347"/>
  <c r="R1346"/>
  <c r="R1345"/>
  <c r="R1344"/>
  <c r="R1343"/>
  <c r="R1342"/>
  <c r="R1341"/>
  <c r="R1340"/>
  <c r="R1339"/>
  <c r="R1338"/>
  <c r="R1337"/>
  <c r="R1336"/>
  <c r="R1335"/>
  <c r="R1334"/>
  <c r="R1333"/>
  <c r="R1332"/>
  <c r="R1331"/>
  <c r="R1330"/>
  <c r="R1329"/>
  <c r="R1328"/>
  <c r="R1327"/>
  <c r="R1326"/>
  <c r="R1325"/>
  <c r="R1324"/>
  <c r="R1323"/>
  <c r="R1322"/>
  <c r="R1321"/>
  <c r="R1320"/>
  <c r="R1319"/>
  <c r="R1318"/>
  <c r="R1317"/>
  <c r="R1316"/>
  <c r="R1315"/>
  <c r="R1314"/>
  <c r="R1313"/>
  <c r="R1312"/>
  <c r="R1311"/>
  <c r="R1310"/>
  <c r="R1309"/>
  <c r="R1308"/>
  <c r="R1307"/>
  <c r="R1306"/>
  <c r="R1305"/>
  <c r="R1304"/>
  <c r="R1303"/>
  <c r="R1302"/>
  <c r="R1301"/>
  <c r="R1300"/>
  <c r="R1299"/>
  <c r="R1298"/>
  <c r="R1297"/>
  <c r="R1296"/>
  <c r="R1295"/>
  <c r="R1294"/>
  <c r="R1293"/>
  <c r="R1292"/>
  <c r="R1291"/>
  <c r="R1290"/>
  <c r="R1289"/>
  <c r="R1288"/>
  <c r="R1287"/>
  <c r="R1286"/>
  <c r="R1285"/>
  <c r="R1284"/>
  <c r="R1283"/>
  <c r="R1282"/>
  <c r="R1281"/>
  <c r="R1280"/>
  <c r="R1279"/>
  <c r="R1278"/>
  <c r="R1277"/>
  <c r="R1276"/>
  <c r="R1275"/>
  <c r="R1274"/>
  <c r="R1273"/>
  <c r="R1272"/>
  <c r="R1271"/>
  <c r="R1270"/>
  <c r="R1269"/>
  <c r="R1268"/>
  <c r="R1267"/>
  <c r="R1266"/>
  <c r="R1265"/>
  <c r="R1264"/>
  <c r="R1263"/>
  <c r="R1262"/>
  <c r="R1261"/>
  <c r="R1260"/>
  <c r="R1259"/>
  <c r="R1258"/>
  <c r="R1257"/>
  <c r="R1256"/>
  <c r="R1255"/>
  <c r="R1254"/>
  <c r="R1253"/>
  <c r="R1252"/>
  <c r="R1251"/>
  <c r="R1250"/>
  <c r="R1249"/>
  <c r="R1248"/>
  <c r="R1247"/>
  <c r="R1246"/>
  <c r="R1245"/>
  <c r="R1244"/>
  <c r="R1243"/>
  <c r="R1242"/>
  <c r="R1241"/>
  <c r="R1240"/>
  <c r="R1239"/>
  <c r="R1238"/>
  <c r="R1237"/>
  <c r="R1236"/>
  <c r="R1235"/>
  <c r="R1234"/>
  <c r="R1233"/>
  <c r="R1232"/>
  <c r="R1231"/>
  <c r="R1230"/>
  <c r="R1229"/>
  <c r="R1228"/>
  <c r="R1227"/>
  <c r="R1226"/>
  <c r="R1225"/>
  <c r="R1224"/>
  <c r="R1223"/>
  <c r="R1222"/>
  <c r="R1221"/>
  <c r="R1220"/>
  <c r="R1219"/>
  <c r="R1218"/>
  <c r="R1217"/>
  <c r="R1216"/>
  <c r="R1215"/>
  <c r="R1214"/>
  <c r="R1213"/>
  <c r="R1212"/>
  <c r="R1211"/>
  <c r="R1210"/>
  <c r="R1209"/>
  <c r="R1208"/>
  <c r="R1207"/>
  <c r="R1206"/>
  <c r="R1205"/>
  <c r="R1204"/>
  <c r="R1203"/>
  <c r="R1202"/>
  <c r="R1201"/>
  <c r="R1200"/>
  <c r="R1199"/>
  <c r="R1198"/>
  <c r="R1197"/>
  <c r="R1196"/>
  <c r="R1195"/>
  <c r="R1194"/>
  <c r="R1193"/>
  <c r="R1192"/>
  <c r="R1191"/>
  <c r="R1190"/>
  <c r="R1189"/>
  <c r="R1188"/>
  <c r="R1187"/>
  <c r="R1186"/>
  <c r="R1185"/>
  <c r="R1184"/>
  <c r="R1183"/>
  <c r="R1182"/>
  <c r="R1181"/>
  <c r="R1180"/>
  <c r="R1179"/>
  <c r="R1178"/>
  <c r="R1177"/>
  <c r="R1176"/>
  <c r="R1175"/>
  <c r="R1174"/>
  <c r="R1173"/>
  <c r="R1172"/>
  <c r="R1171"/>
  <c r="R1170"/>
  <c r="R1169"/>
  <c r="R1168"/>
  <c r="R1167"/>
  <c r="R1166"/>
  <c r="R1165"/>
  <c r="R1164"/>
  <c r="R1163"/>
  <c r="R1162"/>
  <c r="R1161"/>
  <c r="R1160"/>
  <c r="R1159"/>
  <c r="R1158"/>
  <c r="R1157"/>
  <c r="R1156"/>
  <c r="R1155"/>
  <c r="R1154"/>
  <c r="R1153"/>
  <c r="R1152"/>
  <c r="R1151"/>
  <c r="R1150"/>
  <c r="R1149"/>
  <c r="R1148"/>
  <c r="R1147"/>
  <c r="R1146"/>
  <c r="R1145"/>
  <c r="R1144"/>
  <c r="R1143"/>
  <c r="R1142"/>
  <c r="R1141"/>
  <c r="R1140"/>
  <c r="R1139"/>
  <c r="R1138"/>
  <c r="R1137"/>
  <c r="R1136"/>
  <c r="R1135"/>
  <c r="R1134"/>
  <c r="R1133"/>
  <c r="R1132"/>
  <c r="R1131"/>
  <c r="R1130"/>
  <c r="R1129"/>
  <c r="R1128"/>
  <c r="R1127"/>
  <c r="R1126"/>
  <c r="R1125"/>
  <c r="R1124"/>
  <c r="R1123"/>
  <c r="R1122"/>
  <c r="R1121"/>
  <c r="R1120"/>
  <c r="R1119"/>
  <c r="R1118"/>
  <c r="R1117"/>
  <c r="R1116"/>
  <c r="R1115"/>
  <c r="R1114"/>
  <c r="R1113"/>
  <c r="R1112"/>
  <c r="R1111"/>
  <c r="R1110"/>
  <c r="R1109"/>
  <c r="R1108"/>
  <c r="R1107"/>
  <c r="R1106"/>
  <c r="R1105"/>
  <c r="R1104"/>
  <c r="R1103"/>
  <c r="R1102"/>
  <c r="R1101"/>
  <c r="R1100"/>
  <c r="R1099"/>
  <c r="R1098"/>
  <c r="R1097"/>
  <c r="R1096"/>
  <c r="R1095"/>
  <c r="R1094"/>
  <c r="R1093"/>
  <c r="R1092"/>
  <c r="R1091"/>
  <c r="R1090"/>
  <c r="R1089"/>
  <c r="R1088"/>
  <c r="R1087"/>
  <c r="R1086"/>
  <c r="R1085"/>
  <c r="R1084"/>
  <c r="R1083"/>
  <c r="R1082"/>
  <c r="R1081"/>
  <c r="R1080"/>
  <c r="R1079"/>
  <c r="R1078"/>
  <c r="R1077"/>
  <c r="R1076"/>
  <c r="R1075"/>
  <c r="R1074"/>
  <c r="R1073"/>
  <c r="R1072"/>
  <c r="R1071"/>
  <c r="R1070"/>
  <c r="R1069"/>
  <c r="R1068"/>
  <c r="R1067"/>
  <c r="R1066"/>
  <c r="R1065"/>
  <c r="R1064"/>
  <c r="R1063"/>
  <c r="R1062"/>
  <c r="R1061"/>
  <c r="R1060"/>
  <c r="R1059"/>
  <c r="R1058"/>
  <c r="R1057"/>
  <c r="R1056"/>
  <c r="R1055"/>
  <c r="R1054"/>
  <c r="R1053"/>
  <c r="R1052"/>
  <c r="R1051"/>
  <c r="R1050"/>
  <c r="R1049"/>
  <c r="R1048"/>
  <c r="R1047"/>
  <c r="R1046"/>
  <c r="R1045"/>
  <c r="R1044"/>
  <c r="R1043"/>
  <c r="R1042"/>
  <c r="R1041"/>
  <c r="R1040"/>
  <c r="R1039"/>
  <c r="R1038"/>
  <c r="R1037"/>
  <c r="R1036"/>
  <c r="R1035"/>
  <c r="R1034"/>
  <c r="R1033"/>
  <c r="R1032"/>
  <c r="R1031"/>
  <c r="R1030"/>
  <c r="R1029"/>
  <c r="R1028"/>
  <c r="R1027"/>
  <c r="R1026"/>
  <c r="R1025"/>
  <c r="R1024"/>
  <c r="R1023"/>
  <c r="R1022"/>
  <c r="R1021"/>
  <c r="R1020"/>
  <c r="R1019"/>
  <c r="R1018"/>
  <c r="R1017"/>
  <c r="R1016"/>
  <c r="R1015"/>
  <c r="R1014"/>
  <c r="R1013"/>
  <c r="R1012"/>
  <c r="R1011"/>
  <c r="R1010"/>
  <c r="R1009"/>
  <c r="R1008"/>
  <c r="R1007"/>
  <c r="R1006"/>
  <c r="R1005"/>
  <c r="R1004"/>
  <c r="R1003"/>
  <c r="R1002"/>
  <c r="R1001"/>
  <c r="R1000"/>
  <c r="R999"/>
  <c r="R998"/>
  <c r="R997"/>
  <c r="R996"/>
  <c r="R995"/>
  <c r="R994"/>
  <c r="R993"/>
  <c r="R992"/>
  <c r="R991"/>
  <c r="R990"/>
  <c r="R989"/>
  <c r="R988"/>
  <c r="R987"/>
  <c r="R986"/>
  <c r="R985"/>
  <c r="R984"/>
  <c r="R983"/>
  <c r="R982"/>
  <c r="R981"/>
  <c r="R980"/>
  <c r="R979"/>
  <c r="R978"/>
  <c r="R977"/>
  <c r="R976"/>
  <c r="R975"/>
  <c r="R974"/>
  <c r="R973"/>
  <c r="R972"/>
  <c r="R971"/>
  <c r="R970"/>
  <c r="R969"/>
  <c r="R968"/>
  <c r="R967"/>
  <c r="R966"/>
  <c r="R965"/>
  <c r="R964"/>
  <c r="R963"/>
  <c r="R962"/>
  <c r="R961"/>
  <c r="R960"/>
  <c r="R959"/>
  <c r="R958"/>
  <c r="R957"/>
  <c r="R956"/>
  <c r="R955"/>
  <c r="R954"/>
  <c r="R953"/>
  <c r="R952"/>
  <c r="R951"/>
  <c r="R950"/>
  <c r="R949"/>
  <c r="R948"/>
  <c r="R947"/>
  <c r="R946"/>
  <c r="R945"/>
  <c r="R944"/>
  <c r="R943"/>
  <c r="R942"/>
  <c r="R941"/>
  <c r="R940"/>
  <c r="R939"/>
  <c r="R938"/>
  <c r="R937"/>
  <c r="R936"/>
  <c r="R935"/>
  <c r="R934"/>
  <c r="R933"/>
  <c r="R932"/>
  <c r="R931"/>
  <c r="R930"/>
  <c r="R929"/>
  <c r="R928"/>
  <c r="R927"/>
  <c r="R926"/>
  <c r="R925"/>
  <c r="R924"/>
  <c r="R923"/>
  <c r="R922"/>
  <c r="R921"/>
  <c r="R920"/>
  <c r="R919"/>
  <c r="R918"/>
  <c r="R917"/>
  <c r="R916"/>
  <c r="R915"/>
  <c r="R914"/>
  <c r="R913"/>
  <c r="R912"/>
  <c r="R911"/>
  <c r="R910"/>
  <c r="R909"/>
  <c r="R908"/>
  <c r="R907"/>
  <c r="R906"/>
  <c r="R905"/>
  <c r="R904"/>
  <c r="R903"/>
  <c r="R902"/>
  <c r="R901"/>
  <c r="R900"/>
  <c r="R899"/>
  <c r="R898"/>
  <c r="R897"/>
  <c r="R896"/>
  <c r="R895"/>
  <c r="R894"/>
  <c r="R893"/>
  <c r="R892"/>
  <c r="R891"/>
  <c r="R890"/>
  <c r="R889"/>
  <c r="R888"/>
  <c r="R887"/>
  <c r="R886"/>
  <c r="R885"/>
  <c r="R884"/>
  <c r="R883"/>
  <c r="R882"/>
  <c r="R881"/>
  <c r="R880"/>
  <c r="R879"/>
  <c r="R878"/>
  <c r="R877"/>
  <c r="R876"/>
  <c r="R875"/>
  <c r="R874"/>
  <c r="R873"/>
  <c r="R872"/>
  <c r="R871"/>
  <c r="R870"/>
  <c r="R869"/>
  <c r="R868"/>
  <c r="R867"/>
  <c r="R866"/>
  <c r="R865"/>
  <c r="R864"/>
  <c r="R863"/>
  <c r="R862"/>
  <c r="R861"/>
  <c r="R860"/>
  <c r="R859"/>
  <c r="R858"/>
  <c r="R857"/>
  <c r="R856"/>
  <c r="R855"/>
  <c r="R854"/>
  <c r="R853"/>
  <c r="R852"/>
  <c r="R851"/>
  <c r="R850"/>
  <c r="R849"/>
  <c r="R848"/>
  <c r="R847"/>
  <c r="R846"/>
  <c r="R845"/>
  <c r="R844"/>
  <c r="R843"/>
  <c r="R842"/>
  <c r="R841"/>
  <c r="R840"/>
  <c r="R839"/>
  <c r="R838"/>
  <c r="R837"/>
  <c r="R836"/>
  <c r="R835"/>
  <c r="R834"/>
  <c r="R833"/>
  <c r="R832"/>
  <c r="R831"/>
  <c r="R830"/>
  <c r="R829"/>
  <c r="R828"/>
  <c r="R827"/>
  <c r="R826"/>
  <c r="R825"/>
  <c r="R824"/>
  <c r="R823"/>
  <c r="R822"/>
  <c r="R821"/>
  <c r="R820"/>
  <c r="R819"/>
  <c r="R818"/>
  <c r="R817"/>
  <c r="R816"/>
  <c r="R815"/>
  <c r="R814"/>
  <c r="R813"/>
  <c r="R812"/>
  <c r="R811"/>
  <c r="R810"/>
  <c r="R809"/>
  <c r="R808"/>
  <c r="R807"/>
  <c r="R806"/>
  <c r="R805"/>
  <c r="R804"/>
  <c r="R803"/>
  <c r="R802"/>
  <c r="R801"/>
  <c r="R800"/>
  <c r="R799"/>
  <c r="R798"/>
  <c r="R797"/>
  <c r="R796"/>
  <c r="R795"/>
  <c r="R794"/>
  <c r="R793"/>
  <c r="R792"/>
  <c r="R791"/>
  <c r="R790"/>
  <c r="R789"/>
  <c r="R788"/>
  <c r="R787"/>
  <c r="R786"/>
  <c r="R785"/>
  <c r="R784"/>
  <c r="R783"/>
  <c r="R782"/>
  <c r="R781"/>
  <c r="R780"/>
  <c r="R779"/>
  <c r="R778"/>
  <c r="R777"/>
  <c r="R776"/>
  <c r="R775"/>
  <c r="R774"/>
  <c r="R773"/>
  <c r="R772"/>
  <c r="R771"/>
  <c r="R770"/>
  <c r="R769"/>
  <c r="R768"/>
  <c r="R767"/>
  <c r="R766"/>
  <c r="R765"/>
  <c r="R764"/>
  <c r="R763"/>
  <c r="R762"/>
  <c r="R761"/>
  <c r="R760"/>
  <c r="R759"/>
  <c r="R758"/>
  <c r="R757"/>
  <c r="R756"/>
  <c r="R755"/>
  <c r="R754"/>
  <c r="R753"/>
  <c r="R752"/>
  <c r="R751"/>
  <c r="R750"/>
  <c r="R749"/>
  <c r="R748"/>
  <c r="R747"/>
  <c r="R746"/>
  <c r="R745"/>
  <c r="R744"/>
  <c r="R743"/>
  <c r="R742"/>
  <c r="R741"/>
  <c r="R740"/>
  <c r="R739"/>
  <c r="R738"/>
  <c r="R737"/>
  <c r="R736"/>
  <c r="R735"/>
  <c r="R734"/>
  <c r="R733"/>
  <c r="R732"/>
  <c r="R731"/>
  <c r="R730"/>
  <c r="R729"/>
  <c r="R728"/>
  <c r="R727"/>
  <c r="R726"/>
  <c r="R725"/>
  <c r="R724"/>
  <c r="R723"/>
  <c r="R722"/>
  <c r="R721"/>
  <c r="R720"/>
  <c r="R719"/>
  <c r="R718"/>
  <c r="R717"/>
  <c r="R716"/>
  <c r="R715"/>
  <c r="R714"/>
  <c r="R713"/>
  <c r="R712"/>
  <c r="R711"/>
  <c r="R710"/>
  <c r="R709"/>
  <c r="R708"/>
  <c r="R707"/>
  <c r="R706"/>
  <c r="R705"/>
  <c r="R704"/>
  <c r="R703"/>
  <c r="R702"/>
  <c r="R701"/>
  <c r="R700"/>
  <c r="R699"/>
  <c r="R698"/>
  <c r="R697"/>
  <c r="R696"/>
  <c r="R695"/>
  <c r="R694"/>
  <c r="R693"/>
  <c r="R692"/>
  <c r="R691"/>
  <c r="R690"/>
  <c r="R689"/>
  <c r="R688"/>
  <c r="R687"/>
  <c r="R686"/>
  <c r="R685"/>
  <c r="R684"/>
  <c r="R683"/>
  <c r="R682"/>
  <c r="R681"/>
  <c r="R680"/>
  <c r="R679"/>
  <c r="R678"/>
  <c r="R677"/>
  <c r="R676"/>
  <c r="R675"/>
  <c r="R674"/>
  <c r="R673"/>
  <c r="R672"/>
  <c r="R671"/>
  <c r="R670"/>
  <c r="R669"/>
  <c r="R668"/>
  <c r="R667"/>
  <c r="R666"/>
  <c r="R665"/>
  <c r="R664"/>
  <c r="R663"/>
  <c r="R662"/>
  <c r="R661"/>
  <c r="R660"/>
  <c r="R659"/>
  <c r="R658"/>
  <c r="R657"/>
  <c r="R656"/>
  <c r="R655"/>
  <c r="R654"/>
  <c r="R653"/>
  <c r="R652"/>
  <c r="R651"/>
  <c r="R650"/>
  <c r="R649"/>
  <c r="R648"/>
  <c r="R647"/>
  <c r="R646"/>
  <c r="R645"/>
  <c r="R644"/>
  <c r="R643"/>
  <c r="R642"/>
  <c r="R641"/>
  <c r="R640"/>
  <c r="R639"/>
  <c r="R638"/>
  <c r="R637"/>
  <c r="R636"/>
  <c r="R635"/>
  <c r="R634"/>
  <c r="R633"/>
  <c r="R632"/>
  <c r="R631"/>
  <c r="R630"/>
  <c r="R629"/>
  <c r="R628"/>
  <c r="R627"/>
  <c r="R626"/>
  <c r="R625"/>
  <c r="R624"/>
  <c r="R623"/>
  <c r="R622"/>
  <c r="R621"/>
  <c r="R620"/>
  <c r="R619"/>
  <c r="R618"/>
  <c r="R617"/>
  <c r="R616"/>
  <c r="R615"/>
  <c r="R614"/>
  <c r="R613"/>
  <c r="R612"/>
  <c r="R611"/>
  <c r="R610"/>
  <c r="R609"/>
  <c r="R608"/>
  <c r="R607"/>
  <c r="R606"/>
  <c r="R605"/>
  <c r="R604"/>
  <c r="R603"/>
  <c r="R602"/>
  <c r="R601"/>
  <c r="R600"/>
  <c r="R599"/>
  <c r="R598"/>
  <c r="R597"/>
  <c r="R596"/>
  <c r="R595"/>
  <c r="R594"/>
  <c r="R593"/>
  <c r="R592"/>
  <c r="R591"/>
  <c r="R590"/>
  <c r="R589"/>
  <c r="R588"/>
  <c r="R587"/>
  <c r="R586"/>
  <c r="R585"/>
  <c r="R584"/>
  <c r="R583"/>
  <c r="R582"/>
  <c r="R581"/>
  <c r="R580"/>
  <c r="R579"/>
  <c r="R578"/>
  <c r="R577"/>
  <c r="R576"/>
  <c r="R575"/>
  <c r="R574"/>
  <c r="R573"/>
  <c r="R572"/>
  <c r="R571"/>
  <c r="R570"/>
  <c r="R569"/>
  <c r="R568"/>
  <c r="R567"/>
  <c r="R566"/>
  <c r="R565"/>
  <c r="R564"/>
  <c r="R563"/>
  <c r="R562"/>
  <c r="R561"/>
  <c r="R560"/>
  <c r="R559"/>
  <c r="R558"/>
  <c r="R557"/>
  <c r="R556"/>
  <c r="R555"/>
  <c r="R554"/>
  <c r="R553"/>
  <c r="R552"/>
  <c r="R551"/>
  <c r="R550"/>
  <c r="R549"/>
  <c r="R548"/>
  <c r="R547"/>
  <c r="R546"/>
  <c r="R545"/>
  <c r="R544"/>
  <c r="R543"/>
  <c r="R542"/>
  <c r="R541"/>
  <c r="R540"/>
  <c r="R539"/>
  <c r="R538"/>
  <c r="R537"/>
  <c r="R536"/>
  <c r="R535"/>
  <c r="R534"/>
  <c r="R533"/>
  <c r="R532"/>
  <c r="R531"/>
  <c r="R530"/>
  <c r="R529"/>
  <c r="R528"/>
  <c r="R527"/>
  <c r="R526"/>
  <c r="R525"/>
  <c r="R524"/>
  <c r="R523"/>
  <c r="R522"/>
  <c r="R521"/>
  <c r="R520"/>
  <c r="R519"/>
  <c r="R518"/>
  <c r="R517"/>
  <c r="R516"/>
  <c r="R515"/>
  <c r="R514"/>
  <c r="R513"/>
  <c r="R512"/>
  <c r="R511"/>
  <c r="R510"/>
  <c r="R509"/>
  <c r="R508"/>
  <c r="R507"/>
  <c r="R506"/>
  <c r="R505"/>
  <c r="R504"/>
  <c r="R503"/>
  <c r="R502"/>
  <c r="R501"/>
  <c r="R500"/>
  <c r="R499"/>
  <c r="R498"/>
  <c r="R497"/>
  <c r="R496"/>
  <c r="R495"/>
  <c r="R494"/>
  <c r="R493"/>
  <c r="R492"/>
  <c r="R491"/>
  <c r="R490"/>
  <c r="R489"/>
  <c r="R488"/>
  <c r="R487"/>
  <c r="R486"/>
  <c r="R485"/>
  <c r="R484"/>
  <c r="R483"/>
  <c r="R482"/>
  <c r="R481"/>
  <c r="R480"/>
  <c r="R479"/>
  <c r="R478"/>
  <c r="R477"/>
  <c r="R476"/>
  <c r="R475"/>
  <c r="R474"/>
  <c r="R473"/>
  <c r="R472"/>
  <c r="R471"/>
  <c r="R470"/>
  <c r="R469"/>
  <c r="R468"/>
  <c r="R467"/>
  <c r="R466"/>
  <c r="R465"/>
  <c r="R464"/>
  <c r="R463"/>
  <c r="R462"/>
  <c r="R461"/>
  <c r="R460"/>
  <c r="R459"/>
  <c r="R458"/>
  <c r="R457"/>
  <c r="R456"/>
  <c r="R455"/>
  <c r="R454"/>
  <c r="R453"/>
  <c r="R452"/>
  <c r="R451"/>
  <c r="R450"/>
  <c r="R449"/>
  <c r="R448"/>
  <c r="R447"/>
  <c r="R446"/>
  <c r="R445"/>
  <c r="R444"/>
  <c r="R443"/>
  <c r="R442"/>
  <c r="R441"/>
  <c r="R440"/>
  <c r="R439"/>
  <c r="R438"/>
  <c r="R437"/>
  <c r="R436"/>
  <c r="R435"/>
  <c r="R434"/>
  <c r="R433"/>
  <c r="R432"/>
  <c r="R431"/>
  <c r="R430"/>
  <c r="R429"/>
  <c r="R428"/>
  <c r="R427"/>
  <c r="R426"/>
  <c r="R425"/>
  <c r="R424"/>
  <c r="R423"/>
  <c r="R422"/>
  <c r="R421"/>
  <c r="R420"/>
  <c r="R419"/>
  <c r="R418"/>
  <c r="R417"/>
  <c r="R416"/>
  <c r="R415"/>
  <c r="R414"/>
  <c r="R413"/>
  <c r="R412"/>
  <c r="R411"/>
  <c r="R410"/>
  <c r="R409"/>
  <c r="R408"/>
  <c r="R407"/>
  <c r="R406"/>
  <c r="R405"/>
  <c r="R404"/>
  <c r="R403"/>
  <c r="R402"/>
  <c r="R401"/>
  <c r="R400"/>
  <c r="R399"/>
  <c r="R398"/>
  <c r="R397"/>
  <c r="R396"/>
  <c r="R395"/>
  <c r="R394"/>
  <c r="R393"/>
  <c r="R392"/>
  <c r="R391"/>
  <c r="R390"/>
  <c r="R389"/>
  <c r="R388"/>
  <c r="R387"/>
  <c r="R386"/>
  <c r="R385"/>
  <c r="R384"/>
  <c r="R383"/>
  <c r="R382"/>
  <c r="R381"/>
  <c r="R380"/>
  <c r="R379"/>
  <c r="R378"/>
  <c r="R377"/>
  <c r="R376"/>
  <c r="R375"/>
  <c r="R374"/>
  <c r="R373"/>
  <c r="R372"/>
  <c r="R371"/>
  <c r="R370"/>
  <c r="R369"/>
  <c r="R368"/>
  <c r="R367"/>
  <c r="R366"/>
  <c r="R365"/>
  <c r="R364"/>
  <c r="R363"/>
  <c r="R362"/>
  <c r="R361"/>
  <c r="R360"/>
  <c r="R359"/>
  <c r="R358"/>
  <c r="R357"/>
  <c r="R356"/>
  <c r="R355"/>
  <c r="R354"/>
  <c r="R353"/>
  <c r="R352"/>
  <c r="R351"/>
  <c r="R350"/>
  <c r="R349"/>
  <c r="R348"/>
  <c r="R347"/>
  <c r="R346"/>
  <c r="R345"/>
  <c r="R344"/>
  <c r="R343"/>
  <c r="R342"/>
  <c r="R341"/>
  <c r="R340"/>
  <c r="R339"/>
  <c r="R338"/>
  <c r="R337"/>
  <c r="R336"/>
  <c r="R335"/>
  <c r="R334"/>
  <c r="R333"/>
  <c r="R332"/>
  <c r="R331"/>
  <c r="R330"/>
  <c r="R329"/>
  <c r="R328"/>
  <c r="R327"/>
  <c r="R326"/>
  <c r="R325"/>
  <c r="R324"/>
  <c r="R323"/>
  <c r="R322"/>
  <c r="R321"/>
  <c r="R320"/>
  <c r="R319"/>
  <c r="R318"/>
  <c r="R317"/>
  <c r="R316"/>
  <c r="R315"/>
  <c r="R314"/>
  <c r="R313"/>
  <c r="R312"/>
  <c r="R311"/>
  <c r="R310"/>
  <c r="R309"/>
  <c r="R308"/>
  <c r="R307"/>
  <c r="R306"/>
  <c r="R305"/>
  <c r="R304"/>
  <c r="R303"/>
  <c r="R302"/>
  <c r="R301"/>
  <c r="R300"/>
  <c r="R299"/>
  <c r="R298"/>
  <c r="R297"/>
  <c r="R296"/>
  <c r="R295"/>
  <c r="R294"/>
  <c r="R293"/>
  <c r="R292"/>
  <c r="R291"/>
  <c r="R290"/>
  <c r="R289"/>
  <c r="R288"/>
  <c r="R287"/>
  <c r="R286"/>
  <c r="R285"/>
  <c r="R284"/>
  <c r="R283"/>
  <c r="R282"/>
  <c r="R281"/>
  <c r="R280"/>
  <c r="R279"/>
  <c r="R278"/>
  <c r="R277"/>
  <c r="R276"/>
  <c r="R275"/>
  <c r="R274"/>
  <c r="R273"/>
  <c r="R272"/>
  <c r="R271"/>
  <c r="R270"/>
  <c r="R269"/>
  <c r="R268"/>
  <c r="R267"/>
  <c r="R266"/>
  <c r="R265"/>
  <c r="R264"/>
  <c r="R263"/>
  <c r="R262"/>
  <c r="R261"/>
  <c r="R260"/>
  <c r="R259"/>
  <c r="R258"/>
  <c r="R257"/>
  <c r="R256"/>
  <c r="R255"/>
  <c r="R254"/>
  <c r="R253"/>
  <c r="R252"/>
  <c r="R251"/>
  <c r="R250"/>
  <c r="R249"/>
  <c r="R248"/>
  <c r="R247"/>
  <c r="R246"/>
  <c r="R245"/>
  <c r="R244"/>
  <c r="R243"/>
  <c r="R242"/>
  <c r="R241"/>
  <c r="R240"/>
  <c r="R239"/>
  <c r="R238"/>
  <c r="R237"/>
  <c r="R236"/>
  <c r="R235"/>
  <c r="R234"/>
  <c r="R233"/>
  <c r="R232"/>
  <c r="R231"/>
  <c r="R230"/>
  <c r="R229"/>
  <c r="R228"/>
  <c r="R227"/>
  <c r="R226"/>
  <c r="R225"/>
  <c r="R224"/>
  <c r="R223"/>
  <c r="R222"/>
  <c r="R221"/>
  <c r="R220"/>
  <c r="R219"/>
  <c r="R218"/>
  <c r="R217"/>
  <c r="R216"/>
  <c r="R215"/>
  <c r="R214"/>
  <c r="R213"/>
  <c r="R212"/>
  <c r="R211"/>
  <c r="R210"/>
  <c r="R209"/>
  <c r="R208"/>
  <c r="R207"/>
  <c r="R206"/>
  <c r="R205"/>
  <c r="R204"/>
  <c r="R203"/>
  <c r="R202"/>
  <c r="R201"/>
  <c r="R200"/>
  <c r="R199"/>
  <c r="R198"/>
  <c r="R197"/>
  <c r="R196"/>
  <c r="R195"/>
  <c r="R194"/>
  <c r="R193"/>
  <c r="R192"/>
  <c r="R191"/>
  <c r="R190"/>
  <c r="R189"/>
  <c r="R188"/>
  <c r="R187"/>
  <c r="R186"/>
  <c r="R185"/>
  <c r="R184"/>
  <c r="R183"/>
  <c r="R182"/>
  <c r="R181"/>
  <c r="R180"/>
  <c r="R179"/>
  <c r="R178"/>
  <c r="R177"/>
  <c r="R176"/>
  <c r="R175"/>
  <c r="R174"/>
  <c r="R173"/>
  <c r="R172"/>
  <c r="R171"/>
  <c r="R170"/>
  <c r="R169"/>
  <c r="R168"/>
  <c r="R167"/>
  <c r="R166"/>
  <c r="R165"/>
  <c r="R164"/>
  <c r="R163"/>
  <c r="R162"/>
  <c r="R161"/>
  <c r="R160"/>
  <c r="R159"/>
  <c r="R158"/>
  <c r="R157"/>
  <c r="R156"/>
  <c r="R155"/>
  <c r="R154"/>
  <c r="R153"/>
  <c r="R152"/>
  <c r="R151"/>
  <c r="R150"/>
  <c r="R149"/>
  <c r="R148"/>
  <c r="R147"/>
  <c r="R146"/>
  <c r="R145"/>
  <c r="R144"/>
  <c r="R143"/>
  <c r="R142"/>
  <c r="R141"/>
  <c r="R140"/>
  <c r="R139"/>
  <c r="R138"/>
  <c r="R137"/>
  <c r="R136"/>
  <c r="R135"/>
  <c r="R134"/>
  <c r="R133"/>
  <c r="R132"/>
  <c r="R131"/>
  <c r="R130"/>
  <c r="R129"/>
  <c r="R128"/>
  <c r="R127"/>
  <c r="R126"/>
  <c r="R125"/>
  <c r="R124"/>
  <c r="R123"/>
  <c r="R122"/>
  <c r="R121"/>
  <c r="R120"/>
  <c r="R119"/>
  <c r="R118"/>
  <c r="R117"/>
  <c r="R116"/>
  <c r="R115"/>
  <c r="R114"/>
  <c r="R113"/>
  <c r="R112"/>
  <c r="R111"/>
  <c r="R110"/>
  <c r="R109"/>
  <c r="R108"/>
  <c r="R107"/>
  <c r="R106"/>
  <c r="R105"/>
  <c r="R104"/>
  <c r="R103"/>
  <c r="R102"/>
  <c r="R101"/>
  <c r="R100"/>
  <c r="R99"/>
  <c r="R98"/>
  <c r="R97"/>
  <c r="R96"/>
  <c r="R95"/>
  <c r="R94"/>
  <c r="R93"/>
  <c r="R92"/>
  <c r="R91"/>
  <c r="R90"/>
  <c r="R89"/>
  <c r="R88"/>
  <c r="R87"/>
  <c r="R86"/>
  <c r="R85"/>
  <c r="R84"/>
  <c r="R83"/>
  <c r="R82"/>
  <c r="R81"/>
  <c r="R80"/>
  <c r="R79"/>
  <c r="R78"/>
  <c r="R77"/>
  <c r="R76"/>
  <c r="R75"/>
  <c r="R74"/>
  <c r="R73"/>
  <c r="R72"/>
  <c r="R71"/>
  <c r="R70"/>
  <c r="R69"/>
  <c r="R68"/>
  <c r="R67"/>
  <c r="R66"/>
  <c r="R65"/>
  <c r="R64"/>
  <c r="R63"/>
  <c r="R62"/>
  <c r="R61"/>
  <c r="R60"/>
  <c r="R59"/>
  <c r="R58"/>
  <c r="R57"/>
  <c r="R56"/>
  <c r="R55"/>
  <c r="R54"/>
  <c r="R53"/>
  <c r="R52"/>
  <c r="R51"/>
  <c r="R50"/>
  <c r="R49"/>
  <c r="R48"/>
  <c r="R47"/>
  <c r="R46"/>
  <c r="R45"/>
  <c r="R44"/>
  <c r="R43"/>
  <c r="R42"/>
  <c r="R41"/>
  <c r="R40"/>
  <c r="R39"/>
  <c r="R38"/>
  <c r="R37"/>
  <c r="R36"/>
  <c r="R35"/>
  <c r="R34"/>
  <c r="R33"/>
  <c r="R32"/>
  <c r="R31"/>
  <c r="R30"/>
  <c r="R29"/>
  <c r="R28"/>
  <c r="R27"/>
  <c r="R26"/>
  <c r="R25"/>
  <c r="R24"/>
  <c r="R23"/>
  <c r="R22"/>
  <c r="R21"/>
  <c r="O8"/>
  <c r="M8"/>
  <c r="H7"/>
  <c r="H6"/>
  <c r="H5"/>
  <c r="G5"/>
  <c r="H4"/>
  <c r="G4"/>
  <c r="H3"/>
  <c r="G3"/>
  <c r="H1"/>
  <c r="G1"/>
  <c r="R1803" i="1"/>
  <c r="Q1803"/>
  <c r="P1803"/>
  <c r="R1802"/>
  <c r="Q1802"/>
  <c r="P1802"/>
  <c r="R1801"/>
  <c r="Q1801"/>
  <c r="P1801"/>
  <c r="R1800"/>
  <c r="Q1800"/>
  <c r="P1800"/>
  <c r="R1799"/>
  <c r="Q1799"/>
  <c r="P1799"/>
  <c r="R1798"/>
  <c r="P1798"/>
  <c r="R1797"/>
  <c r="Q1797"/>
  <c r="P1797"/>
  <c r="R1796"/>
  <c r="Q1796"/>
  <c r="P1796"/>
  <c r="R1795"/>
  <c r="Q1795"/>
  <c r="P1795"/>
  <c r="R1794"/>
  <c r="Q1794"/>
  <c r="P1794"/>
  <c r="R1793"/>
  <c r="Q1793"/>
  <c r="P1793"/>
  <c r="R1792"/>
  <c r="Q1792"/>
  <c r="P1792"/>
  <c r="R1791"/>
  <c r="Q1791"/>
  <c r="P1791"/>
  <c r="R1790"/>
  <c r="Q1790"/>
  <c r="P1790"/>
  <c r="R1789"/>
  <c r="Q1789"/>
  <c r="P1789"/>
  <c r="R1788"/>
  <c r="Q1788"/>
  <c r="P1788"/>
  <c r="R1787"/>
  <c r="Q1787"/>
  <c r="P1787"/>
  <c r="R1786"/>
  <c r="Q1786"/>
  <c r="P1786"/>
  <c r="R1785"/>
  <c r="Q1785"/>
  <c r="P1785"/>
  <c r="R1784"/>
  <c r="Q1784"/>
  <c r="P1784"/>
  <c r="R1783"/>
  <c r="R1782"/>
  <c r="Q1782"/>
  <c r="P1782"/>
  <c r="R1781"/>
  <c r="Q1781"/>
  <c r="P1781"/>
  <c r="R1780"/>
  <c r="Q1780"/>
  <c r="P1780"/>
  <c r="R1779"/>
  <c r="Q1779"/>
  <c r="P1779"/>
  <c r="R1778"/>
  <c r="Q1778"/>
  <c r="P1778"/>
  <c r="R1777"/>
  <c r="Q1777"/>
  <c r="P1777"/>
  <c r="R1776"/>
  <c r="Q1776"/>
  <c r="P1776"/>
  <c r="R1775"/>
  <c r="Q1775"/>
  <c r="P1775"/>
  <c r="R1774"/>
  <c r="Q1774"/>
  <c r="P1774"/>
  <c r="R1773"/>
  <c r="Q1773"/>
  <c r="P1773"/>
  <c r="R1772"/>
  <c r="R1771"/>
  <c r="Q1771"/>
  <c r="P1771"/>
  <c r="R1770"/>
  <c r="Q1770"/>
  <c r="P1770"/>
  <c r="R1769"/>
  <c r="R1768"/>
  <c r="Q1768"/>
  <c r="P1768"/>
  <c r="R1767"/>
  <c r="Q1767"/>
  <c r="P1767"/>
  <c r="R1766"/>
  <c r="Q1766"/>
  <c r="P1766"/>
  <c r="R1765"/>
  <c r="Q1765"/>
  <c r="P1765"/>
  <c r="R1764"/>
  <c r="Q1764"/>
  <c r="P1764"/>
  <c r="R1763"/>
  <c r="Q1763"/>
  <c r="P1763"/>
  <c r="R1762"/>
  <c r="Q1762"/>
  <c r="P1762"/>
  <c r="R1761"/>
  <c r="R1760"/>
  <c r="R1759"/>
  <c r="R1758"/>
  <c r="R1757"/>
  <c r="Q1757"/>
  <c r="P1757"/>
  <c r="R1756"/>
  <c r="Q1756"/>
  <c r="P1756"/>
  <c r="R1755"/>
  <c r="Q1755"/>
  <c r="P1755"/>
  <c r="R1754"/>
  <c r="Q1754"/>
  <c r="P1754"/>
  <c r="R1753"/>
  <c r="Q1753"/>
  <c r="P1753"/>
  <c r="R1752"/>
  <c r="Q1752"/>
  <c r="P1752"/>
  <c r="R1751"/>
  <c r="Q1751"/>
  <c r="P1751"/>
  <c r="R1750"/>
  <c r="Q1750"/>
  <c r="P1750"/>
  <c r="R1749"/>
  <c r="Q1749"/>
  <c r="P1749"/>
  <c r="R1748"/>
  <c r="Q1748"/>
  <c r="P1748"/>
  <c r="R1747"/>
  <c r="Q1747"/>
  <c r="P1747"/>
  <c r="R1746"/>
  <c r="Q1746"/>
  <c r="P1746"/>
  <c r="R1745"/>
  <c r="Q1745"/>
  <c r="P1745"/>
  <c r="R1744"/>
  <c r="R1743"/>
  <c r="Q1743"/>
  <c r="P1743"/>
  <c r="R1742"/>
  <c r="Q1742"/>
  <c r="P1742"/>
  <c r="R1741"/>
  <c r="Q1741"/>
  <c r="P1741"/>
  <c r="R1740"/>
  <c r="Q1740"/>
  <c r="P1740"/>
  <c r="R1739"/>
  <c r="Q1739"/>
  <c r="P1739"/>
  <c r="R1738"/>
  <c r="Q1738"/>
  <c r="P1738"/>
  <c r="R1737"/>
  <c r="Q1737"/>
  <c r="P1737"/>
  <c r="R1736"/>
  <c r="Q1736"/>
  <c r="P1736"/>
  <c r="R1735"/>
  <c r="Q1735"/>
  <c r="P1735"/>
  <c r="R1734"/>
  <c r="Q1734"/>
  <c r="P1734"/>
  <c r="R1733"/>
  <c r="Q1733"/>
  <c r="P1733"/>
  <c r="R1732"/>
  <c r="Q1732"/>
  <c r="P1732"/>
  <c r="R1731"/>
  <c r="Q1731"/>
  <c r="P1731"/>
  <c r="R1730"/>
  <c r="R1729"/>
  <c r="R1728"/>
  <c r="Q1728"/>
  <c r="P1728"/>
  <c r="R1727"/>
  <c r="R1726"/>
  <c r="R1725"/>
  <c r="Q1725"/>
  <c r="P1725"/>
  <c r="R1724"/>
  <c r="Q1724"/>
  <c r="P1724"/>
  <c r="R1723"/>
  <c r="Q1723"/>
  <c r="P1723"/>
  <c r="R1722"/>
  <c r="Q1722"/>
  <c r="P1722"/>
  <c r="R1721"/>
  <c r="Q1721"/>
  <c r="P1721"/>
  <c r="R1720"/>
  <c r="Q1720"/>
  <c r="P1720"/>
  <c r="R1719"/>
  <c r="Q1719"/>
  <c r="P1719"/>
  <c r="R1718"/>
  <c r="Q1718"/>
  <c r="P1718"/>
  <c r="R1717"/>
  <c r="Q1717"/>
  <c r="P1717"/>
  <c r="R1716"/>
  <c r="Q1716"/>
  <c r="P1716"/>
  <c r="R1715"/>
  <c r="Q1715"/>
  <c r="P1715"/>
  <c r="R1714"/>
  <c r="Q1714"/>
  <c r="P1714"/>
  <c r="R1713"/>
  <c r="Q1713"/>
  <c r="P1713"/>
  <c r="R1712"/>
  <c r="Q1712"/>
  <c r="P1712"/>
  <c r="R1711"/>
  <c r="Q1711"/>
  <c r="P1711"/>
  <c r="R1710"/>
  <c r="Q1710"/>
  <c r="P1710"/>
  <c r="R1709"/>
  <c r="Q1709"/>
  <c r="P1709"/>
  <c r="R1708"/>
  <c r="Q1708"/>
  <c r="P1708"/>
  <c r="R1707"/>
  <c r="Q1707"/>
  <c r="P1707"/>
  <c r="R1706"/>
  <c r="Q1706"/>
  <c r="P1706"/>
  <c r="R1705"/>
  <c r="Q1705"/>
  <c r="P1705"/>
  <c r="R1704"/>
  <c r="Q1704"/>
  <c r="P1704"/>
  <c r="R1703"/>
  <c r="Q1703"/>
  <c r="P1703"/>
  <c r="R1702"/>
  <c r="Q1702"/>
  <c r="P1702"/>
  <c r="R1701"/>
  <c r="Q1701"/>
  <c r="P1701"/>
  <c r="R1700"/>
  <c r="Q1700"/>
  <c r="P1700"/>
  <c r="R1699"/>
  <c r="Q1699"/>
  <c r="P1699"/>
  <c r="R1698"/>
  <c r="Q1698"/>
  <c r="P1698"/>
  <c r="R1697"/>
  <c r="R1696"/>
  <c r="R1695"/>
  <c r="R1694"/>
  <c r="R1693"/>
  <c r="R1692"/>
  <c r="R1691"/>
  <c r="R1690"/>
  <c r="R1689"/>
  <c r="R1688"/>
  <c r="R1687"/>
  <c r="R1686"/>
  <c r="R1685"/>
  <c r="R1684"/>
  <c r="R1683"/>
  <c r="R1682"/>
  <c r="R1681"/>
  <c r="R1680"/>
  <c r="R1679"/>
  <c r="R1678"/>
  <c r="R1677"/>
  <c r="R1676"/>
  <c r="R1675"/>
  <c r="R1674"/>
  <c r="R1673"/>
  <c r="R1672"/>
  <c r="R1671"/>
  <c r="R1670"/>
  <c r="R1669"/>
  <c r="R1668"/>
  <c r="R1667"/>
  <c r="R1666"/>
  <c r="R1665"/>
  <c r="R1664"/>
  <c r="R1663"/>
  <c r="R1662"/>
  <c r="R1661"/>
  <c r="R1660"/>
  <c r="R1659"/>
  <c r="R1658"/>
  <c r="R1657"/>
  <c r="R1656"/>
  <c r="R1655"/>
  <c r="R1654"/>
  <c r="R1653"/>
  <c r="R1652"/>
  <c r="R1651"/>
  <c r="R1650"/>
  <c r="R1649"/>
  <c r="R1648"/>
  <c r="R1647"/>
  <c r="R1646"/>
  <c r="R1645"/>
  <c r="R1644"/>
  <c r="R1643"/>
  <c r="R1642"/>
  <c r="R1641"/>
  <c r="R1640"/>
  <c r="R1639"/>
  <c r="R1638"/>
  <c r="R1637"/>
  <c r="R1636"/>
  <c r="R1635"/>
  <c r="R1634"/>
  <c r="R1633"/>
  <c r="R1632"/>
  <c r="R1631"/>
  <c r="R1630"/>
  <c r="R1629"/>
  <c r="R1628"/>
  <c r="R1627"/>
  <c r="R1626"/>
  <c r="R1625"/>
  <c r="R1624"/>
  <c r="R1623"/>
  <c r="R1622"/>
  <c r="R1621"/>
  <c r="R1620"/>
  <c r="R1619"/>
  <c r="R1618"/>
  <c r="R1617"/>
  <c r="R1616"/>
  <c r="R1615"/>
  <c r="R1614"/>
  <c r="R1613"/>
  <c r="R1612"/>
  <c r="R1611"/>
  <c r="R1610"/>
  <c r="R1609"/>
  <c r="R1608"/>
  <c r="R1607"/>
  <c r="R1606"/>
  <c r="R1605"/>
  <c r="R1604"/>
  <c r="R1603"/>
  <c r="R1602"/>
  <c r="R1601"/>
  <c r="R1600"/>
  <c r="R1599"/>
  <c r="R1598"/>
  <c r="R1597"/>
  <c r="R1596"/>
  <c r="R1595"/>
  <c r="R1594"/>
  <c r="R1593"/>
  <c r="R1592"/>
  <c r="R1591"/>
  <c r="R1590"/>
  <c r="R1589"/>
  <c r="R1588"/>
  <c r="R1587"/>
  <c r="R1586"/>
  <c r="R1585"/>
  <c r="R1584"/>
  <c r="R1583"/>
  <c r="R1582"/>
  <c r="R1581"/>
  <c r="R1580"/>
  <c r="R1579"/>
  <c r="R1578"/>
  <c r="R1577"/>
  <c r="R1576"/>
  <c r="R1575"/>
  <c r="R1574"/>
  <c r="R1573"/>
  <c r="R1572"/>
  <c r="R1571"/>
  <c r="R1570"/>
  <c r="R1569"/>
  <c r="R1568"/>
  <c r="R1567"/>
  <c r="R1566"/>
  <c r="R1565"/>
  <c r="R1564"/>
  <c r="R1563"/>
  <c r="R1562"/>
  <c r="R1561"/>
  <c r="R1560"/>
  <c r="R1559"/>
  <c r="R1558"/>
  <c r="R1557"/>
  <c r="R1556"/>
  <c r="R1555"/>
  <c r="R1554"/>
  <c r="R1553"/>
  <c r="R1552"/>
  <c r="R1551"/>
  <c r="R1550"/>
  <c r="R1549"/>
  <c r="R1548"/>
  <c r="R1547"/>
  <c r="R1546"/>
  <c r="R1545"/>
  <c r="R1544"/>
  <c r="R1543"/>
  <c r="R1542"/>
  <c r="R1541"/>
  <c r="R1540"/>
  <c r="R1539"/>
  <c r="R1538"/>
  <c r="R1537"/>
  <c r="R1536"/>
  <c r="R1535"/>
  <c r="R1534"/>
  <c r="R1533"/>
  <c r="R1532"/>
  <c r="R1531"/>
  <c r="R1530"/>
  <c r="R1529"/>
  <c r="R1528"/>
  <c r="R1527"/>
  <c r="R1526"/>
  <c r="R1525"/>
  <c r="R1524"/>
  <c r="R1523"/>
  <c r="R1522"/>
  <c r="R1521"/>
  <c r="R1520"/>
  <c r="R1519"/>
  <c r="R1518"/>
  <c r="R1517"/>
  <c r="R1516"/>
  <c r="R1515"/>
  <c r="R1514"/>
  <c r="R1513"/>
  <c r="R1512"/>
  <c r="R1511"/>
  <c r="R1510"/>
  <c r="R1509"/>
  <c r="R1508"/>
  <c r="R1507"/>
  <c r="R1506"/>
  <c r="R1505"/>
  <c r="R1504"/>
  <c r="R1503"/>
  <c r="R1502"/>
  <c r="R1501"/>
  <c r="R1500"/>
  <c r="R1499"/>
  <c r="R1498"/>
  <c r="R1497"/>
  <c r="R1496"/>
  <c r="R1495"/>
  <c r="R1494"/>
  <c r="R1493"/>
  <c r="R1492"/>
  <c r="R1491"/>
  <c r="R1490"/>
  <c r="R1489"/>
  <c r="R1488"/>
  <c r="R1487"/>
  <c r="R1486"/>
  <c r="R1485"/>
  <c r="R1484"/>
  <c r="R1483"/>
  <c r="R1482"/>
  <c r="R1481"/>
  <c r="R1480"/>
  <c r="R1479"/>
  <c r="R1478"/>
  <c r="R1477"/>
  <c r="R1476"/>
  <c r="R1475"/>
  <c r="R1474"/>
  <c r="R1473"/>
  <c r="R1472"/>
  <c r="R1471"/>
  <c r="R1470"/>
  <c r="R1469"/>
  <c r="R1468"/>
  <c r="R1467"/>
  <c r="R1466"/>
  <c r="R1465"/>
  <c r="R1464"/>
  <c r="R1463"/>
  <c r="R1462"/>
  <c r="R1461"/>
  <c r="R1460"/>
  <c r="R1459"/>
  <c r="R1458"/>
  <c r="R1457"/>
  <c r="R1456"/>
  <c r="R1455"/>
  <c r="R1454"/>
  <c r="R1453"/>
  <c r="R1452"/>
  <c r="R1451"/>
  <c r="R1450"/>
  <c r="R1449"/>
  <c r="R1448"/>
  <c r="R1447"/>
  <c r="R1446"/>
  <c r="R1445"/>
  <c r="R1444"/>
  <c r="R1443"/>
  <c r="R1442"/>
  <c r="R1441"/>
  <c r="R1440"/>
  <c r="R1439"/>
  <c r="R1438"/>
  <c r="R1437"/>
  <c r="R1436"/>
  <c r="R1435"/>
  <c r="R1434"/>
  <c r="R1433"/>
  <c r="R1432"/>
  <c r="R1431"/>
  <c r="R1430"/>
  <c r="R1429"/>
  <c r="R1428"/>
  <c r="R1427"/>
  <c r="R1426"/>
  <c r="R1425"/>
  <c r="R1424"/>
  <c r="R1423"/>
  <c r="R1422"/>
  <c r="R1421"/>
  <c r="R1420"/>
  <c r="R1419"/>
  <c r="R1418"/>
  <c r="R1417"/>
  <c r="R1416"/>
  <c r="R1415"/>
  <c r="R1414"/>
  <c r="R1413"/>
  <c r="R1412"/>
  <c r="R1411"/>
  <c r="R1410"/>
  <c r="R1409"/>
  <c r="R1408"/>
  <c r="R1407"/>
  <c r="R1406"/>
  <c r="R1405"/>
  <c r="R1404"/>
  <c r="R1403"/>
  <c r="R1402"/>
  <c r="R1401"/>
  <c r="R1400"/>
  <c r="R1399"/>
  <c r="R1398"/>
  <c r="R1397"/>
  <c r="R1396"/>
  <c r="R1395"/>
  <c r="R1394"/>
  <c r="R1393"/>
  <c r="R1392"/>
  <c r="R1391"/>
  <c r="R1390"/>
  <c r="R1389"/>
  <c r="R1388"/>
  <c r="R1387"/>
  <c r="R1386"/>
  <c r="R1385"/>
  <c r="R1384"/>
  <c r="R1383"/>
  <c r="R1382"/>
  <c r="R1381"/>
  <c r="R1380"/>
  <c r="R1379"/>
  <c r="R1378"/>
  <c r="R1377"/>
  <c r="R1376"/>
  <c r="R1375"/>
  <c r="R1374"/>
  <c r="R1373"/>
  <c r="R1372"/>
  <c r="R1371"/>
  <c r="R1370"/>
  <c r="R1369"/>
  <c r="R1368"/>
  <c r="R1367"/>
  <c r="R1366"/>
  <c r="R1365"/>
  <c r="R1364"/>
  <c r="R1363"/>
  <c r="R1362"/>
  <c r="R1361"/>
  <c r="R1360"/>
  <c r="R1359"/>
  <c r="R1358"/>
  <c r="R1357"/>
  <c r="R1356"/>
  <c r="R1355"/>
  <c r="R1354"/>
  <c r="R1353"/>
  <c r="R1352"/>
  <c r="R1351"/>
  <c r="R1350"/>
  <c r="R1349"/>
  <c r="R1348"/>
  <c r="R1347"/>
  <c r="R1346"/>
  <c r="R1345"/>
  <c r="R1344"/>
  <c r="R1343"/>
  <c r="R1342"/>
  <c r="R1341"/>
  <c r="R1340"/>
  <c r="R1339"/>
  <c r="R1338"/>
  <c r="R1337"/>
  <c r="R1336"/>
  <c r="R1335"/>
  <c r="R1334"/>
  <c r="R1333"/>
  <c r="R1332"/>
  <c r="R1331"/>
  <c r="R1330"/>
  <c r="R1329"/>
  <c r="R1328"/>
  <c r="R1327"/>
  <c r="R1326"/>
  <c r="R1325"/>
  <c r="R1324"/>
  <c r="R1323"/>
  <c r="R1322"/>
  <c r="R1321"/>
  <c r="R1320"/>
  <c r="R1319"/>
  <c r="R1318"/>
  <c r="R1317"/>
  <c r="R1316"/>
  <c r="R1315"/>
  <c r="R1314"/>
  <c r="R1313"/>
  <c r="R1312"/>
  <c r="R1311"/>
  <c r="R1310"/>
  <c r="R1309"/>
  <c r="R1308"/>
  <c r="R1307"/>
  <c r="R1306"/>
  <c r="R1305"/>
  <c r="R1304"/>
  <c r="R1303"/>
  <c r="R1302"/>
  <c r="R1301"/>
  <c r="R1300"/>
  <c r="R1299"/>
  <c r="R1298"/>
  <c r="R1297"/>
  <c r="R1296"/>
  <c r="R1295"/>
  <c r="R1294"/>
  <c r="R1293"/>
  <c r="R1292"/>
  <c r="R1291"/>
  <c r="R1290"/>
  <c r="R1289"/>
  <c r="R1288"/>
  <c r="R1287"/>
  <c r="R1286"/>
  <c r="R1285"/>
  <c r="R1284"/>
  <c r="R1283"/>
  <c r="R1282"/>
  <c r="R1281"/>
  <c r="R1280"/>
  <c r="R1279"/>
  <c r="R1278"/>
  <c r="R1277"/>
  <c r="R1276"/>
  <c r="R1275"/>
  <c r="R1274"/>
  <c r="R1273"/>
  <c r="R1272"/>
  <c r="R1271"/>
  <c r="R1270"/>
  <c r="R1269"/>
  <c r="R1268"/>
  <c r="R1267"/>
  <c r="R1266"/>
  <c r="R1265"/>
  <c r="R1264"/>
  <c r="R1263"/>
  <c r="R1262"/>
  <c r="R1261"/>
  <c r="R1260"/>
  <c r="R1259"/>
  <c r="R1258"/>
  <c r="R1257"/>
  <c r="R1256"/>
  <c r="R1255"/>
  <c r="R1254"/>
  <c r="R1253"/>
  <c r="R1252"/>
  <c r="R1251"/>
  <c r="R1250"/>
  <c r="R1249"/>
  <c r="R1248"/>
  <c r="R1247"/>
  <c r="R1246"/>
  <c r="R1245"/>
  <c r="R1244"/>
  <c r="R1243"/>
  <c r="R1242"/>
  <c r="R1241"/>
  <c r="R1240"/>
  <c r="R1239"/>
  <c r="R1238"/>
  <c r="R1237"/>
  <c r="R1236"/>
  <c r="R1235"/>
  <c r="R1234"/>
  <c r="R1233"/>
  <c r="R1232"/>
  <c r="R1231"/>
  <c r="R1230"/>
  <c r="R1229"/>
  <c r="R1228"/>
  <c r="R1227"/>
  <c r="R1226"/>
  <c r="R1225"/>
  <c r="R1224"/>
  <c r="R1223"/>
  <c r="R1222"/>
  <c r="R1221"/>
  <c r="R1220"/>
  <c r="R1219"/>
  <c r="R1218"/>
  <c r="R1217"/>
  <c r="R1216"/>
  <c r="R1215"/>
  <c r="R1214"/>
  <c r="R1213"/>
  <c r="R1212"/>
  <c r="R1211"/>
  <c r="R1210"/>
  <c r="R1209"/>
  <c r="R1208"/>
  <c r="R1207"/>
  <c r="R1206"/>
  <c r="R1205"/>
  <c r="R1204"/>
  <c r="R1203"/>
  <c r="R1202"/>
  <c r="R1201"/>
  <c r="R1200"/>
  <c r="R1199"/>
  <c r="R1198"/>
  <c r="R1197"/>
  <c r="R1196"/>
  <c r="R1195"/>
  <c r="R1194"/>
  <c r="R1193"/>
  <c r="R1192"/>
  <c r="R1191"/>
  <c r="R1190"/>
  <c r="R1189"/>
  <c r="R1188"/>
  <c r="R1187"/>
  <c r="R1186"/>
  <c r="R1185"/>
  <c r="R1184"/>
  <c r="R1183"/>
  <c r="R1182"/>
  <c r="R1181"/>
  <c r="R1180"/>
  <c r="R1179"/>
  <c r="R1178"/>
  <c r="R1177"/>
  <c r="R1176"/>
  <c r="R1175"/>
  <c r="R1174"/>
  <c r="R1173"/>
  <c r="R1172"/>
  <c r="R1171"/>
  <c r="R1170"/>
  <c r="R1169"/>
  <c r="R1168"/>
  <c r="R1167"/>
  <c r="R1166"/>
  <c r="R1165"/>
  <c r="R1164"/>
  <c r="R1163"/>
  <c r="R1162"/>
  <c r="R1161"/>
  <c r="R1160"/>
  <c r="R1159"/>
  <c r="R1158"/>
  <c r="R1157"/>
  <c r="R1156"/>
  <c r="R1155"/>
  <c r="R1154"/>
  <c r="R1153"/>
  <c r="R1152"/>
  <c r="R1151"/>
  <c r="R1150"/>
  <c r="R1149"/>
  <c r="R1148"/>
  <c r="R1147"/>
  <c r="R1146"/>
  <c r="R1145"/>
  <c r="R1144"/>
  <c r="R1143"/>
  <c r="R1142"/>
  <c r="R1141"/>
  <c r="R1140"/>
  <c r="R1139"/>
  <c r="R1138"/>
  <c r="R1137"/>
  <c r="R1136"/>
  <c r="R1135"/>
  <c r="R1134"/>
  <c r="R1133"/>
  <c r="R1132"/>
  <c r="R1131"/>
  <c r="R1130"/>
  <c r="R1129"/>
  <c r="R1128"/>
  <c r="R1127"/>
  <c r="R1126"/>
  <c r="R1125"/>
  <c r="R1124"/>
  <c r="R1123"/>
  <c r="R1122"/>
  <c r="R1121"/>
  <c r="R1120"/>
  <c r="R1119"/>
  <c r="R1118"/>
  <c r="R1117"/>
  <c r="R1116"/>
  <c r="R1115"/>
  <c r="R1114"/>
  <c r="R1113"/>
  <c r="R1112"/>
  <c r="R1111"/>
  <c r="R1110"/>
  <c r="R1109"/>
  <c r="R1108"/>
  <c r="R1107"/>
  <c r="R1106"/>
  <c r="R1105"/>
  <c r="R1104"/>
  <c r="R1103"/>
  <c r="R1102"/>
  <c r="R1101"/>
  <c r="R1100"/>
  <c r="R1099"/>
  <c r="R1098"/>
  <c r="R1097"/>
  <c r="R1096"/>
  <c r="R1095"/>
  <c r="R1094"/>
  <c r="R1093"/>
  <c r="R1092"/>
  <c r="R1091"/>
  <c r="R1090"/>
  <c r="R1089"/>
  <c r="R1088"/>
  <c r="R1087"/>
  <c r="R1086"/>
  <c r="R1085"/>
  <c r="R1084"/>
  <c r="R1083"/>
  <c r="R1082"/>
  <c r="R1081"/>
  <c r="R1080"/>
  <c r="R1079"/>
  <c r="R1078"/>
  <c r="R1077"/>
  <c r="R1076"/>
  <c r="R1075"/>
  <c r="R1074"/>
  <c r="R1073"/>
  <c r="R1072"/>
  <c r="R1071"/>
  <c r="R1070"/>
  <c r="R1069"/>
  <c r="R1068"/>
  <c r="R1067"/>
  <c r="R1066"/>
  <c r="R1065"/>
  <c r="R1064"/>
  <c r="R1063"/>
  <c r="R1062"/>
  <c r="R1061"/>
  <c r="R1060"/>
  <c r="R1059"/>
  <c r="R1058"/>
  <c r="R1057"/>
  <c r="R1056"/>
  <c r="R1055"/>
  <c r="R1054"/>
  <c r="R1053"/>
  <c r="R1052"/>
  <c r="R1051"/>
  <c r="R1050"/>
  <c r="R1049"/>
  <c r="R1048"/>
  <c r="R1047"/>
  <c r="R1046"/>
  <c r="R1045"/>
  <c r="R1044"/>
  <c r="R1043"/>
  <c r="R1042"/>
  <c r="R1041"/>
  <c r="R1040"/>
  <c r="R1039"/>
  <c r="R1038"/>
  <c r="R1037"/>
  <c r="R1036"/>
  <c r="R1035"/>
  <c r="R1034"/>
  <c r="R1033"/>
  <c r="R1032"/>
  <c r="R1031"/>
  <c r="R1030"/>
  <c r="R1029"/>
  <c r="R1028"/>
  <c r="R1027"/>
  <c r="R1026"/>
  <c r="R1025"/>
  <c r="R1024"/>
  <c r="R1023"/>
  <c r="R1022"/>
  <c r="R1021"/>
  <c r="R1020"/>
  <c r="R1019"/>
  <c r="R1018"/>
  <c r="R1017"/>
  <c r="R1016"/>
  <c r="R1015"/>
  <c r="R1014"/>
  <c r="R1013"/>
  <c r="R1012"/>
  <c r="R1011"/>
  <c r="R1010"/>
  <c r="R1009"/>
  <c r="R1008"/>
  <c r="R1007"/>
  <c r="R1006"/>
  <c r="R1005"/>
  <c r="R1004"/>
  <c r="R1003"/>
  <c r="R1002"/>
  <c r="R1001"/>
  <c r="R1000"/>
  <c r="R999"/>
  <c r="R998"/>
  <c r="R997"/>
  <c r="R996"/>
  <c r="R995"/>
  <c r="R994"/>
  <c r="R993"/>
  <c r="R992"/>
  <c r="R991"/>
  <c r="R990"/>
  <c r="R989"/>
  <c r="R988"/>
  <c r="R987"/>
  <c r="R986"/>
  <c r="R985"/>
  <c r="R984"/>
  <c r="R983"/>
  <c r="R982"/>
  <c r="R981"/>
  <c r="R980"/>
  <c r="R979"/>
  <c r="R978"/>
  <c r="R977"/>
  <c r="R976"/>
  <c r="R975"/>
  <c r="R974"/>
  <c r="R973"/>
  <c r="R972"/>
  <c r="R971"/>
  <c r="R970"/>
  <c r="R969"/>
  <c r="R968"/>
  <c r="R967"/>
  <c r="R966"/>
  <c r="R965"/>
  <c r="R964"/>
  <c r="R963"/>
  <c r="R962"/>
  <c r="R961"/>
  <c r="R960"/>
  <c r="R959"/>
  <c r="R958"/>
  <c r="R957"/>
  <c r="R956"/>
  <c r="R955"/>
  <c r="R954"/>
  <c r="R953"/>
  <c r="R952"/>
  <c r="R951"/>
  <c r="R950"/>
  <c r="R949"/>
  <c r="R948"/>
  <c r="R947"/>
  <c r="R946"/>
  <c r="R945"/>
  <c r="R944"/>
  <c r="R943"/>
  <c r="R942"/>
  <c r="R941"/>
  <c r="R940"/>
  <c r="R939"/>
  <c r="R938"/>
  <c r="R937"/>
  <c r="R936"/>
  <c r="R935"/>
  <c r="R934"/>
  <c r="R933"/>
  <c r="R932"/>
  <c r="R931"/>
  <c r="R930"/>
  <c r="R929"/>
  <c r="R928"/>
  <c r="R927"/>
  <c r="R926"/>
  <c r="R925"/>
  <c r="R924"/>
  <c r="R923"/>
  <c r="R922"/>
  <c r="R921"/>
  <c r="R920"/>
  <c r="R919"/>
  <c r="R918"/>
  <c r="R917"/>
  <c r="R916"/>
  <c r="R915"/>
  <c r="R914"/>
  <c r="R913"/>
  <c r="R912"/>
  <c r="R911"/>
  <c r="R910"/>
  <c r="R909"/>
  <c r="R908"/>
  <c r="R907"/>
  <c r="R906"/>
  <c r="R905"/>
  <c r="R904"/>
  <c r="R903"/>
  <c r="R902"/>
  <c r="R901"/>
  <c r="R900"/>
  <c r="R899"/>
  <c r="R898"/>
  <c r="R897"/>
  <c r="R896"/>
  <c r="R895"/>
  <c r="R894"/>
  <c r="R893"/>
  <c r="R892"/>
  <c r="R891"/>
  <c r="R890"/>
  <c r="R889"/>
  <c r="R888"/>
  <c r="R887"/>
  <c r="R886"/>
  <c r="R885"/>
  <c r="R884"/>
  <c r="R883"/>
  <c r="R882"/>
  <c r="R881"/>
  <c r="R880"/>
  <c r="R879"/>
  <c r="R878"/>
  <c r="R877"/>
  <c r="R876"/>
  <c r="R875"/>
  <c r="R874"/>
  <c r="R873"/>
  <c r="R872"/>
  <c r="R871"/>
  <c r="R870"/>
  <c r="R869"/>
  <c r="R868"/>
  <c r="R867"/>
  <c r="R866"/>
  <c r="R865"/>
  <c r="R864"/>
  <c r="R863"/>
  <c r="R862"/>
  <c r="R861"/>
  <c r="R860"/>
  <c r="R859"/>
  <c r="R858"/>
  <c r="R857"/>
  <c r="R856"/>
  <c r="R855"/>
  <c r="R854"/>
  <c r="R853"/>
  <c r="R852"/>
  <c r="R851"/>
  <c r="R850"/>
  <c r="R849"/>
  <c r="R848"/>
  <c r="R847"/>
  <c r="R846"/>
  <c r="R845"/>
  <c r="R844"/>
  <c r="R843"/>
  <c r="R842"/>
  <c r="R841"/>
  <c r="R840"/>
  <c r="R839"/>
  <c r="R838"/>
  <c r="R837"/>
  <c r="R836"/>
  <c r="R835"/>
  <c r="R834"/>
  <c r="R833"/>
  <c r="R832"/>
  <c r="R831"/>
  <c r="R830"/>
  <c r="R829"/>
  <c r="R828"/>
  <c r="R827"/>
  <c r="R826"/>
  <c r="R825"/>
  <c r="R824"/>
  <c r="R823"/>
  <c r="R822"/>
  <c r="R821"/>
  <c r="R820"/>
  <c r="R819"/>
  <c r="R818"/>
  <c r="R817"/>
  <c r="R816"/>
  <c r="R815"/>
  <c r="R814"/>
  <c r="R813"/>
  <c r="R812"/>
  <c r="R811"/>
  <c r="R810"/>
  <c r="R809"/>
  <c r="R808"/>
  <c r="R807"/>
  <c r="R806"/>
  <c r="R805"/>
  <c r="R804"/>
  <c r="R803"/>
  <c r="R802"/>
  <c r="R801"/>
  <c r="R800"/>
  <c r="R799"/>
  <c r="R798"/>
  <c r="R797"/>
  <c r="R796"/>
  <c r="R795"/>
  <c r="R794"/>
  <c r="R793"/>
  <c r="R792"/>
  <c r="R791"/>
  <c r="R790"/>
  <c r="R789"/>
  <c r="R788"/>
  <c r="R787"/>
  <c r="R786"/>
  <c r="R785"/>
  <c r="R784"/>
  <c r="R783"/>
  <c r="R782"/>
  <c r="R781"/>
  <c r="R780"/>
  <c r="R779"/>
  <c r="R778"/>
  <c r="R777"/>
  <c r="R776"/>
  <c r="R775"/>
  <c r="R774"/>
  <c r="R773"/>
  <c r="R772"/>
  <c r="R771"/>
  <c r="R770"/>
  <c r="R769"/>
  <c r="R768"/>
  <c r="R767"/>
  <c r="R766"/>
  <c r="R765"/>
  <c r="R764"/>
  <c r="R763"/>
  <c r="R762"/>
  <c r="R761"/>
  <c r="R760"/>
  <c r="R759"/>
  <c r="R758"/>
  <c r="R757"/>
  <c r="R756"/>
  <c r="R755"/>
  <c r="R754"/>
  <c r="R753"/>
  <c r="R752"/>
  <c r="R751"/>
  <c r="R750"/>
  <c r="R749"/>
  <c r="R748"/>
  <c r="R747"/>
  <c r="R746"/>
  <c r="R745"/>
  <c r="R744"/>
  <c r="R743"/>
  <c r="R742"/>
  <c r="R741"/>
  <c r="R740"/>
  <c r="R739"/>
  <c r="R738"/>
  <c r="R737"/>
  <c r="R736"/>
  <c r="R735"/>
  <c r="R734"/>
  <c r="R733"/>
  <c r="R732"/>
  <c r="R731"/>
  <c r="R730"/>
  <c r="R729"/>
  <c r="R728"/>
  <c r="R727"/>
  <c r="R726"/>
  <c r="R725"/>
  <c r="R724"/>
  <c r="R723"/>
  <c r="R722"/>
  <c r="R721"/>
  <c r="R720"/>
  <c r="R719"/>
  <c r="R718"/>
  <c r="R717"/>
  <c r="R716"/>
  <c r="R715"/>
  <c r="R714"/>
  <c r="R713"/>
  <c r="R712"/>
  <c r="R711"/>
  <c r="R710"/>
  <c r="R709"/>
  <c r="R708"/>
  <c r="R707"/>
  <c r="R706"/>
  <c r="R705"/>
  <c r="R704"/>
  <c r="R703"/>
  <c r="R702"/>
  <c r="R701"/>
  <c r="R700"/>
  <c r="R699"/>
  <c r="R698"/>
  <c r="R697"/>
  <c r="R696"/>
  <c r="R695"/>
  <c r="R694"/>
  <c r="R693"/>
  <c r="R692"/>
  <c r="R691"/>
  <c r="R690"/>
  <c r="R689"/>
  <c r="R688"/>
  <c r="R687"/>
  <c r="R686"/>
  <c r="R685"/>
  <c r="R684"/>
  <c r="R683"/>
  <c r="R682"/>
  <c r="R681"/>
  <c r="R680"/>
  <c r="R679"/>
  <c r="R678"/>
  <c r="R677"/>
  <c r="R676"/>
  <c r="R675"/>
  <c r="R674"/>
  <c r="R673"/>
  <c r="R672"/>
  <c r="R671"/>
  <c r="R670"/>
  <c r="R669"/>
  <c r="R668"/>
  <c r="R667"/>
  <c r="R666"/>
  <c r="R665"/>
  <c r="R664"/>
  <c r="R663"/>
  <c r="R662"/>
  <c r="R661"/>
  <c r="R660"/>
  <c r="R659"/>
  <c r="R658"/>
  <c r="R657"/>
  <c r="R656"/>
  <c r="R655"/>
  <c r="R654"/>
  <c r="R653"/>
  <c r="R652"/>
  <c r="R651"/>
  <c r="R650"/>
  <c r="R649"/>
  <c r="R648"/>
  <c r="R647"/>
  <c r="R646"/>
  <c r="R645"/>
  <c r="R644"/>
  <c r="R643"/>
  <c r="R642"/>
  <c r="R641"/>
  <c r="R640"/>
  <c r="R639"/>
  <c r="R638"/>
  <c r="R637"/>
  <c r="R636"/>
  <c r="R635"/>
  <c r="R634"/>
  <c r="R633"/>
  <c r="R632"/>
  <c r="R631"/>
  <c r="R630"/>
  <c r="R629"/>
  <c r="R628"/>
  <c r="R627"/>
  <c r="R626"/>
  <c r="R625"/>
  <c r="R624"/>
  <c r="R623"/>
  <c r="R622"/>
  <c r="R621"/>
  <c r="R620"/>
  <c r="R619"/>
  <c r="R618"/>
  <c r="R617"/>
  <c r="R616"/>
  <c r="R615"/>
  <c r="R614"/>
  <c r="R613"/>
  <c r="R612"/>
  <c r="R611"/>
  <c r="R610"/>
  <c r="R609"/>
  <c r="R608"/>
  <c r="R607"/>
  <c r="R606"/>
  <c r="R605"/>
  <c r="R604"/>
  <c r="R603"/>
  <c r="R602"/>
  <c r="R601"/>
  <c r="R600"/>
  <c r="R599"/>
  <c r="R598"/>
  <c r="R597"/>
  <c r="R596"/>
  <c r="R595"/>
  <c r="R594"/>
  <c r="R593"/>
  <c r="R592"/>
  <c r="R591"/>
  <c r="R590"/>
  <c r="R589"/>
  <c r="R588"/>
  <c r="R587"/>
  <c r="R586"/>
  <c r="R585"/>
  <c r="R584"/>
  <c r="R583"/>
  <c r="R582"/>
  <c r="R581"/>
  <c r="R580"/>
  <c r="R579"/>
  <c r="R578"/>
  <c r="R577"/>
  <c r="R576"/>
  <c r="R575"/>
  <c r="R574"/>
  <c r="R573"/>
  <c r="R572"/>
  <c r="R571"/>
  <c r="R570"/>
  <c r="R569"/>
  <c r="R568"/>
  <c r="R567"/>
  <c r="R566"/>
  <c r="R565"/>
  <c r="R564"/>
  <c r="R563"/>
  <c r="R562"/>
  <c r="R561"/>
  <c r="R560"/>
  <c r="R559"/>
  <c r="R558"/>
  <c r="R557"/>
  <c r="R556"/>
  <c r="R555"/>
  <c r="R554"/>
  <c r="R553"/>
  <c r="R552"/>
  <c r="R551"/>
  <c r="R550"/>
  <c r="R549"/>
  <c r="R548"/>
  <c r="R547"/>
  <c r="R546"/>
  <c r="R545"/>
  <c r="R544"/>
  <c r="R543"/>
  <c r="R542"/>
  <c r="R541"/>
  <c r="R540"/>
  <c r="R539"/>
  <c r="R538"/>
  <c r="R537"/>
  <c r="R536"/>
  <c r="R535"/>
  <c r="R534"/>
  <c r="R533"/>
  <c r="R532"/>
  <c r="R531"/>
  <c r="R530"/>
  <c r="R529"/>
  <c r="R528"/>
  <c r="R527"/>
  <c r="R526"/>
  <c r="R525"/>
  <c r="R524"/>
  <c r="R523"/>
  <c r="R522"/>
  <c r="R521"/>
  <c r="R520"/>
  <c r="R519"/>
  <c r="R518"/>
  <c r="R517"/>
  <c r="R516"/>
  <c r="R515"/>
  <c r="R514"/>
  <c r="R513"/>
  <c r="R512"/>
  <c r="R511"/>
  <c r="R510"/>
  <c r="R509"/>
  <c r="R508"/>
  <c r="R507"/>
  <c r="R506"/>
  <c r="R505"/>
  <c r="R504"/>
  <c r="R503"/>
  <c r="R502"/>
  <c r="R501"/>
  <c r="R500"/>
  <c r="R499"/>
  <c r="R498"/>
  <c r="R497"/>
  <c r="R496"/>
  <c r="R495"/>
  <c r="R494"/>
  <c r="R493"/>
  <c r="R492"/>
  <c r="R491"/>
  <c r="R490"/>
  <c r="R489"/>
  <c r="R488"/>
  <c r="R487"/>
  <c r="R486"/>
  <c r="R485"/>
  <c r="R484"/>
  <c r="R483"/>
  <c r="R482"/>
  <c r="R481"/>
  <c r="R480"/>
  <c r="R479"/>
  <c r="R478"/>
  <c r="R477"/>
  <c r="R476"/>
  <c r="R475"/>
  <c r="R474"/>
  <c r="R473"/>
  <c r="R472"/>
  <c r="R471"/>
  <c r="R470"/>
  <c r="R469"/>
  <c r="R468"/>
  <c r="R467"/>
  <c r="R466"/>
  <c r="R465"/>
  <c r="R464"/>
  <c r="R463"/>
  <c r="R462"/>
  <c r="R461"/>
  <c r="R460"/>
  <c r="R459"/>
  <c r="R458"/>
  <c r="R457"/>
  <c r="R456"/>
  <c r="R455"/>
  <c r="R454"/>
  <c r="R453"/>
  <c r="R452"/>
  <c r="R451"/>
  <c r="R450"/>
  <c r="R449"/>
  <c r="R448"/>
  <c r="R447"/>
  <c r="R446"/>
  <c r="R445"/>
  <c r="R444"/>
  <c r="R443"/>
  <c r="R442"/>
  <c r="R441"/>
  <c r="R440"/>
  <c r="R439"/>
  <c r="R438"/>
  <c r="R437"/>
  <c r="R436"/>
  <c r="R435"/>
  <c r="R434"/>
  <c r="R433"/>
  <c r="R432"/>
  <c r="R431"/>
  <c r="R430"/>
  <c r="R429"/>
  <c r="R428"/>
  <c r="R427"/>
  <c r="R426"/>
  <c r="R425"/>
  <c r="R424"/>
  <c r="R423"/>
  <c r="R422"/>
  <c r="R421"/>
  <c r="R420"/>
  <c r="R419"/>
  <c r="R418"/>
  <c r="R417"/>
  <c r="R416"/>
  <c r="R415"/>
  <c r="R414"/>
  <c r="R413"/>
  <c r="R412"/>
  <c r="R411"/>
  <c r="R410"/>
  <c r="R409"/>
  <c r="R408"/>
  <c r="R407"/>
  <c r="R406"/>
  <c r="R405"/>
  <c r="R404"/>
  <c r="R403"/>
  <c r="R402"/>
  <c r="R401"/>
  <c r="R400"/>
  <c r="R399"/>
  <c r="R398"/>
  <c r="R397"/>
  <c r="R396"/>
  <c r="R395"/>
  <c r="R394"/>
  <c r="R393"/>
  <c r="R392"/>
  <c r="R391"/>
  <c r="R390"/>
  <c r="R389"/>
  <c r="R388"/>
  <c r="R387"/>
  <c r="R386"/>
  <c r="R385"/>
  <c r="R384"/>
  <c r="R383"/>
  <c r="R382"/>
  <c r="R381"/>
  <c r="R380"/>
  <c r="R379"/>
  <c r="R378"/>
  <c r="R377"/>
  <c r="R376"/>
  <c r="R375"/>
  <c r="R374"/>
  <c r="R373"/>
  <c r="R372"/>
  <c r="R371"/>
  <c r="R370"/>
  <c r="R369"/>
  <c r="R368"/>
  <c r="R367"/>
  <c r="R366"/>
  <c r="R365"/>
  <c r="R364"/>
  <c r="R363"/>
  <c r="R362"/>
  <c r="R361"/>
  <c r="R360"/>
  <c r="R359"/>
  <c r="R358"/>
  <c r="R357"/>
  <c r="R356"/>
  <c r="R355"/>
  <c r="R354"/>
  <c r="R353"/>
  <c r="R352"/>
  <c r="R351"/>
  <c r="R350"/>
  <c r="R349"/>
  <c r="R348"/>
  <c r="R347"/>
  <c r="R346"/>
  <c r="R345"/>
  <c r="R344"/>
  <c r="R343"/>
  <c r="R342"/>
  <c r="R341"/>
  <c r="R340"/>
  <c r="R339"/>
  <c r="R338"/>
  <c r="R337"/>
  <c r="R336"/>
  <c r="R335"/>
  <c r="R334"/>
  <c r="R333"/>
  <c r="R332"/>
  <c r="R331"/>
  <c r="R330"/>
  <c r="R329"/>
  <c r="R328"/>
  <c r="R327"/>
  <c r="R326"/>
  <c r="R325"/>
  <c r="R324"/>
  <c r="R323"/>
  <c r="R322"/>
  <c r="R321"/>
  <c r="R320"/>
  <c r="R319"/>
  <c r="R318"/>
  <c r="R317"/>
  <c r="R316"/>
  <c r="R315"/>
  <c r="R314"/>
  <c r="R313"/>
  <c r="R312"/>
  <c r="R311"/>
  <c r="R310"/>
  <c r="R309"/>
  <c r="R308"/>
  <c r="R307"/>
  <c r="R306"/>
  <c r="R305"/>
  <c r="R304"/>
  <c r="R303"/>
  <c r="R302"/>
  <c r="R301"/>
  <c r="R300"/>
  <c r="R299"/>
  <c r="R298"/>
  <c r="R297"/>
  <c r="R296"/>
  <c r="R295"/>
  <c r="R294"/>
  <c r="R293"/>
  <c r="R292"/>
  <c r="R291"/>
  <c r="R290"/>
  <c r="R289"/>
  <c r="R288"/>
  <c r="R287"/>
  <c r="R286"/>
  <c r="R285"/>
  <c r="R284"/>
  <c r="R283"/>
  <c r="R282"/>
  <c r="R281"/>
  <c r="R280"/>
  <c r="R279"/>
  <c r="R278"/>
  <c r="R277"/>
  <c r="R276"/>
  <c r="R275"/>
  <c r="R274"/>
  <c r="R273"/>
  <c r="R272"/>
  <c r="R271"/>
  <c r="R270"/>
  <c r="R269"/>
  <c r="R268"/>
  <c r="R267"/>
  <c r="R266"/>
  <c r="R265"/>
  <c r="R264"/>
  <c r="R263"/>
  <c r="R262"/>
  <c r="R261"/>
  <c r="R260"/>
  <c r="R259"/>
  <c r="R258"/>
  <c r="R257"/>
  <c r="R256"/>
  <c r="R255"/>
  <c r="R254"/>
  <c r="R253"/>
  <c r="R252"/>
  <c r="R251"/>
  <c r="R250"/>
  <c r="R249"/>
  <c r="R248"/>
  <c r="R247"/>
  <c r="R246"/>
  <c r="R245"/>
  <c r="R244"/>
  <c r="R243"/>
  <c r="R242"/>
  <c r="R241"/>
  <c r="R240"/>
  <c r="R239"/>
  <c r="R238"/>
  <c r="R237"/>
  <c r="R236"/>
  <c r="R235"/>
  <c r="R234"/>
  <c r="R233"/>
  <c r="R232"/>
  <c r="R231"/>
  <c r="R230"/>
  <c r="R229"/>
  <c r="R228"/>
  <c r="R227"/>
  <c r="R226"/>
  <c r="R225"/>
  <c r="R224"/>
  <c r="R223"/>
  <c r="R222"/>
  <c r="R221"/>
  <c r="R220"/>
  <c r="R219"/>
  <c r="R218"/>
  <c r="R217"/>
  <c r="R216"/>
  <c r="R215"/>
  <c r="R214"/>
  <c r="R213"/>
  <c r="R212"/>
  <c r="R211"/>
  <c r="R210"/>
  <c r="R209"/>
  <c r="R208"/>
  <c r="R207"/>
  <c r="R206"/>
  <c r="R205"/>
  <c r="R204"/>
  <c r="R203"/>
  <c r="R202"/>
  <c r="R201"/>
  <c r="R200"/>
  <c r="R199"/>
  <c r="R198"/>
  <c r="R197"/>
  <c r="R196"/>
  <c r="R195"/>
  <c r="R194"/>
  <c r="R193"/>
  <c r="R192"/>
  <c r="R191"/>
  <c r="R190"/>
  <c r="R189"/>
  <c r="R188"/>
  <c r="R187"/>
  <c r="R186"/>
  <c r="R185"/>
  <c r="R184"/>
  <c r="R183"/>
  <c r="R182"/>
  <c r="R181"/>
  <c r="R180"/>
  <c r="R179"/>
  <c r="R178"/>
  <c r="R177"/>
  <c r="R176"/>
  <c r="R175"/>
  <c r="R174"/>
  <c r="R173"/>
  <c r="R172"/>
  <c r="R171"/>
  <c r="R170"/>
  <c r="R169"/>
  <c r="R168"/>
  <c r="R167"/>
  <c r="R166"/>
  <c r="R165"/>
  <c r="R164"/>
  <c r="R163"/>
  <c r="R162"/>
  <c r="R161"/>
  <c r="R160"/>
  <c r="R159"/>
  <c r="R158"/>
  <c r="R157"/>
  <c r="R156"/>
  <c r="R155"/>
  <c r="R154"/>
  <c r="R153"/>
  <c r="R152"/>
  <c r="R151"/>
  <c r="R150"/>
  <c r="R149"/>
  <c r="R148"/>
  <c r="R147"/>
  <c r="R146"/>
  <c r="R145"/>
  <c r="R144"/>
  <c r="R143"/>
  <c r="R142"/>
  <c r="R141"/>
  <c r="R140"/>
  <c r="R139"/>
  <c r="R138"/>
  <c r="R137"/>
  <c r="R136"/>
  <c r="R135"/>
  <c r="R134"/>
  <c r="R133"/>
  <c r="R132"/>
  <c r="R131"/>
  <c r="R130"/>
  <c r="R129"/>
  <c r="R128"/>
  <c r="R127"/>
  <c r="R126"/>
  <c r="R125"/>
  <c r="R124"/>
  <c r="R123"/>
  <c r="R122"/>
  <c r="R121"/>
  <c r="R120"/>
  <c r="R119"/>
  <c r="R118"/>
  <c r="R117"/>
  <c r="R116"/>
  <c r="R115"/>
  <c r="R114"/>
  <c r="R113"/>
  <c r="R112"/>
  <c r="R111"/>
  <c r="R110"/>
  <c r="R109"/>
  <c r="R108"/>
  <c r="R107"/>
  <c r="R106"/>
  <c r="R105"/>
  <c r="R104"/>
  <c r="R103"/>
  <c r="R102"/>
  <c r="R101"/>
  <c r="R100"/>
  <c r="R99"/>
  <c r="R98"/>
  <c r="R97"/>
  <c r="R96"/>
  <c r="R95"/>
  <c r="R94"/>
  <c r="R93"/>
  <c r="R92"/>
  <c r="R91"/>
  <c r="R90"/>
  <c r="R89"/>
  <c r="R88"/>
  <c r="R87"/>
  <c r="R86"/>
  <c r="R85"/>
  <c r="R84"/>
  <c r="R83"/>
  <c r="R82"/>
  <c r="R81"/>
  <c r="R80"/>
  <c r="R79"/>
  <c r="R78"/>
  <c r="R77"/>
  <c r="R76"/>
  <c r="R75"/>
  <c r="R74"/>
  <c r="R73"/>
  <c r="R72"/>
  <c r="R71"/>
  <c r="R70"/>
  <c r="R69"/>
  <c r="R68"/>
  <c r="R67"/>
  <c r="R66"/>
  <c r="R65"/>
  <c r="R64"/>
  <c r="R63"/>
  <c r="R62"/>
  <c r="R61"/>
  <c r="R60"/>
  <c r="R59"/>
  <c r="R58"/>
  <c r="R57"/>
  <c r="R56"/>
  <c r="R55"/>
  <c r="R54"/>
  <c r="R53"/>
  <c r="R52"/>
  <c r="R51"/>
  <c r="R50"/>
  <c r="R49"/>
  <c r="R48"/>
  <c r="R47"/>
  <c r="R46"/>
  <c r="R45"/>
  <c r="R44"/>
  <c r="R43"/>
  <c r="R42"/>
  <c r="R41"/>
  <c r="R40"/>
  <c r="R39"/>
  <c r="R38"/>
  <c r="R37"/>
  <c r="R36"/>
  <c r="R35"/>
  <c r="R34"/>
  <c r="R33"/>
  <c r="R32"/>
  <c r="R31"/>
  <c r="R30"/>
  <c r="R29"/>
  <c r="R28"/>
  <c r="R27"/>
  <c r="R26"/>
  <c r="R25"/>
  <c r="R24"/>
  <c r="R23"/>
  <c r="R22"/>
  <c r="R21"/>
  <c r="R20"/>
  <c r="R19"/>
  <c r="R18"/>
  <c r="R17"/>
  <c r="R16"/>
  <c r="R15"/>
  <c r="R14"/>
  <c r="R13"/>
  <c r="R12"/>
  <c r="R11"/>
  <c r="R10"/>
  <c r="R9"/>
  <c r="T8"/>
  <c r="R8"/>
  <c r="H7"/>
  <c r="H6"/>
  <c r="H5"/>
  <c r="G5"/>
  <c r="H4"/>
  <c r="G4"/>
  <c r="H3"/>
  <c r="G3"/>
  <c r="H1"/>
  <c r="G1"/>
  <c r="L1813" i="2" l="1"/>
  <c r="G1814"/>
  <c r="J1813"/>
  <c r="H8" i="1"/>
  <c r="G6"/>
  <c r="G7" s="1"/>
  <c r="G8" s="1"/>
  <c r="H10"/>
  <c r="H11" s="1"/>
  <c r="H12" s="1"/>
  <c r="H13" s="1"/>
  <c r="H14" s="1"/>
  <c r="H15" s="1"/>
  <c r="H16" s="1"/>
  <c r="H17" s="1"/>
  <c r="H18" s="1"/>
  <c r="H19" s="1"/>
  <c r="H20" s="1"/>
  <c r="H21" s="1"/>
  <c r="H22" s="1"/>
  <c r="H23" s="1"/>
  <c r="H24" s="1"/>
  <c r="H25" s="1"/>
  <c r="H26" s="1"/>
  <c r="H27" s="1"/>
  <c r="H28" s="1"/>
  <c r="H29" s="1"/>
  <c r="H30" s="1"/>
  <c r="H31" s="1"/>
  <c r="H32" s="1"/>
  <c r="H33" s="1"/>
  <c r="H34" s="1"/>
  <c r="H35" s="1"/>
  <c r="H36" s="1"/>
  <c r="H37" s="1"/>
  <c r="H38" s="1"/>
  <c r="H39" s="1"/>
  <c r="H40" s="1"/>
  <c r="H41" s="1"/>
  <c r="H42" s="1"/>
  <c r="H43" s="1"/>
  <c r="H44" s="1"/>
  <c r="H45" s="1"/>
  <c r="H46" s="1"/>
  <c r="H47" s="1"/>
  <c r="H48" s="1"/>
  <c r="H49" s="1"/>
  <c r="H50" s="1"/>
  <c r="H51" s="1"/>
  <c r="H52" s="1"/>
  <c r="H53" s="1"/>
  <c r="H54" s="1"/>
  <c r="H55" s="1"/>
  <c r="H56" s="1"/>
  <c r="H57" s="1"/>
  <c r="H58" s="1"/>
  <c r="H59" s="1"/>
  <c r="H60" s="1"/>
  <c r="H61" s="1"/>
  <c r="H62" s="1"/>
  <c r="H63" s="1"/>
  <c r="H64" s="1"/>
  <c r="H65" s="1"/>
  <c r="H66" s="1"/>
  <c r="H67" s="1"/>
  <c r="H68" s="1"/>
  <c r="H69" s="1"/>
  <c r="H70" s="1"/>
  <c r="H71" s="1"/>
  <c r="H72" s="1"/>
  <c r="H73" s="1"/>
  <c r="H74" s="1"/>
  <c r="H75" s="1"/>
  <c r="H76" s="1"/>
  <c r="H77" s="1"/>
  <c r="H78" s="1"/>
  <c r="H79" s="1"/>
  <c r="H80" s="1"/>
  <c r="H81" s="1"/>
  <c r="H82" s="1"/>
  <c r="H83" s="1"/>
  <c r="H84" s="1"/>
  <c r="H85" s="1"/>
  <c r="H86" s="1"/>
  <c r="H87" s="1"/>
  <c r="H88" s="1"/>
  <c r="H89" s="1"/>
  <c r="H90" s="1"/>
  <c r="H91" s="1"/>
  <c r="H92" s="1"/>
  <c r="H93" s="1"/>
  <c r="H94" s="1"/>
  <c r="H95" s="1"/>
  <c r="H96" s="1"/>
  <c r="H97" s="1"/>
  <c r="H98" s="1"/>
  <c r="H99" s="1"/>
  <c r="H100" s="1"/>
  <c r="H101" s="1"/>
  <c r="H102" s="1"/>
  <c r="H103" s="1"/>
  <c r="H104" s="1"/>
  <c r="H105" s="1"/>
  <c r="H106" s="1"/>
  <c r="H107" s="1"/>
  <c r="H108" s="1"/>
  <c r="H109" s="1"/>
  <c r="H110" s="1"/>
  <c r="H111" s="1"/>
  <c r="H112" s="1"/>
  <c r="H113" s="1"/>
  <c r="H114" s="1"/>
  <c r="H115" s="1"/>
  <c r="H116" s="1"/>
  <c r="H117" s="1"/>
  <c r="H118" s="1"/>
  <c r="H119" s="1"/>
  <c r="H120" s="1"/>
  <c r="H121" s="1"/>
  <c r="H122" s="1"/>
  <c r="H123" s="1"/>
  <c r="H124" s="1"/>
  <c r="H125" s="1"/>
  <c r="H126" s="1"/>
  <c r="H127" s="1"/>
  <c r="H128" s="1"/>
  <c r="H129" s="1"/>
  <c r="H130" s="1"/>
  <c r="H131" s="1"/>
  <c r="H132" s="1"/>
  <c r="H133" s="1"/>
  <c r="H134" s="1"/>
  <c r="H135" s="1"/>
  <c r="H136" s="1"/>
  <c r="H137" s="1"/>
  <c r="H138" s="1"/>
  <c r="H139" s="1"/>
  <c r="H140" s="1"/>
  <c r="H141" s="1"/>
  <c r="H142" s="1"/>
  <c r="H143" s="1"/>
  <c r="H144" s="1"/>
  <c r="H145" s="1"/>
  <c r="H146" s="1"/>
  <c r="H147" s="1"/>
  <c r="H148" s="1"/>
  <c r="H149" s="1"/>
  <c r="H150" s="1"/>
  <c r="H151" s="1"/>
  <c r="H152" s="1"/>
  <c r="H153" s="1"/>
  <c r="H154" s="1"/>
  <c r="H155" s="1"/>
  <c r="H156" s="1"/>
  <c r="H157" s="1"/>
  <c r="H158" s="1"/>
  <c r="H159" s="1"/>
  <c r="H160" s="1"/>
  <c r="H161" s="1"/>
  <c r="H162" s="1"/>
  <c r="H163" s="1"/>
  <c r="H164" s="1"/>
  <c r="H165" s="1"/>
  <c r="H166" s="1"/>
  <c r="H167" s="1"/>
  <c r="H168" s="1"/>
  <c r="H169" s="1"/>
  <c r="H170" s="1"/>
  <c r="H171" s="1"/>
  <c r="H172" s="1"/>
  <c r="H173" s="1"/>
  <c r="H174" s="1"/>
  <c r="H175" s="1"/>
  <c r="H176" s="1"/>
  <c r="H177" s="1"/>
  <c r="H178" s="1"/>
  <c r="H179" s="1"/>
  <c r="H180" s="1"/>
  <c r="H181" s="1"/>
  <c r="H182" s="1"/>
  <c r="H183" s="1"/>
  <c r="H184" s="1"/>
  <c r="H185" s="1"/>
  <c r="H186" s="1"/>
  <c r="H187" s="1"/>
  <c r="H188" s="1"/>
  <c r="H189" s="1"/>
  <c r="H190" s="1"/>
  <c r="H191" s="1"/>
  <c r="H192" s="1"/>
  <c r="H193" s="1"/>
  <c r="H194" s="1"/>
  <c r="H195" s="1"/>
  <c r="H196" s="1"/>
  <c r="H197" s="1"/>
  <c r="H198" s="1"/>
  <c r="H199" s="1"/>
  <c r="H200" s="1"/>
  <c r="H201" s="1"/>
  <c r="H202" s="1"/>
  <c r="H203" s="1"/>
  <c r="H204" s="1"/>
  <c r="H205" s="1"/>
  <c r="H206" s="1"/>
  <c r="H207" s="1"/>
  <c r="H208" s="1"/>
  <c r="H209" s="1"/>
  <c r="H210" s="1"/>
  <c r="H211" s="1"/>
  <c r="H212" s="1"/>
  <c r="H213" s="1"/>
  <c r="H214" s="1"/>
  <c r="H215" s="1"/>
  <c r="H216" s="1"/>
  <c r="H217" s="1"/>
  <c r="H218" s="1"/>
  <c r="H219" s="1"/>
  <c r="H220" s="1"/>
  <c r="H221" s="1"/>
  <c r="H222" s="1"/>
  <c r="H223" s="1"/>
  <c r="H224" s="1"/>
  <c r="H225" s="1"/>
  <c r="H226" s="1"/>
  <c r="H227" s="1"/>
  <c r="H228" s="1"/>
  <c r="H229" s="1"/>
  <c r="H230" s="1"/>
  <c r="H231" s="1"/>
  <c r="H232" s="1"/>
  <c r="H233" s="1"/>
  <c r="H234" s="1"/>
  <c r="H235" s="1"/>
  <c r="H236" s="1"/>
  <c r="H237" s="1"/>
  <c r="H238" s="1"/>
  <c r="H239" s="1"/>
  <c r="H240" s="1"/>
  <c r="H241" s="1"/>
  <c r="H242" s="1"/>
  <c r="H243" s="1"/>
  <c r="H244" s="1"/>
  <c r="H245" s="1"/>
  <c r="H246" s="1"/>
  <c r="H247" s="1"/>
  <c r="H248" s="1"/>
  <c r="H249" s="1"/>
  <c r="H250" s="1"/>
  <c r="H251" s="1"/>
  <c r="H252" s="1"/>
  <c r="H253" s="1"/>
  <c r="H254" s="1"/>
  <c r="H255" s="1"/>
  <c r="H256" s="1"/>
  <c r="H257" s="1"/>
  <c r="H258" s="1"/>
  <c r="H259" s="1"/>
  <c r="H260" s="1"/>
  <c r="H261" s="1"/>
  <c r="H262" s="1"/>
  <c r="H263" s="1"/>
  <c r="H264" s="1"/>
  <c r="H265" s="1"/>
  <c r="H266" s="1"/>
  <c r="H267" s="1"/>
  <c r="H268" s="1"/>
  <c r="H269" s="1"/>
  <c r="H270" s="1"/>
  <c r="H271" s="1"/>
  <c r="H272" s="1"/>
  <c r="H273" s="1"/>
  <c r="H274" s="1"/>
  <c r="H275" s="1"/>
  <c r="H276" s="1"/>
  <c r="H277" s="1"/>
  <c r="H278" s="1"/>
  <c r="H279" s="1"/>
  <c r="H280" s="1"/>
  <c r="H281" s="1"/>
  <c r="H282" s="1"/>
  <c r="H283" s="1"/>
  <c r="H284" s="1"/>
  <c r="H285" s="1"/>
  <c r="H286" s="1"/>
  <c r="H287" s="1"/>
  <c r="H288" s="1"/>
  <c r="H289" s="1"/>
  <c r="H290" s="1"/>
  <c r="H291" s="1"/>
  <c r="H292" s="1"/>
  <c r="H293" s="1"/>
  <c r="H294" s="1"/>
  <c r="H295" s="1"/>
  <c r="H296" s="1"/>
  <c r="H297" s="1"/>
  <c r="H298" s="1"/>
  <c r="H299" s="1"/>
  <c r="H300" s="1"/>
  <c r="H301" s="1"/>
  <c r="H302" s="1"/>
  <c r="H303" s="1"/>
  <c r="H304" s="1"/>
  <c r="H305" s="1"/>
  <c r="H306" s="1"/>
  <c r="H307" s="1"/>
  <c r="H308" s="1"/>
  <c r="H309" s="1"/>
  <c r="H310" s="1"/>
  <c r="H311" s="1"/>
  <c r="H312" s="1"/>
  <c r="H313" s="1"/>
  <c r="H314" s="1"/>
  <c r="H315" s="1"/>
  <c r="H316" s="1"/>
  <c r="H317" s="1"/>
  <c r="H318" s="1"/>
  <c r="H319" s="1"/>
  <c r="H320" s="1"/>
  <c r="H321" s="1"/>
  <c r="H322" s="1"/>
  <c r="H323" s="1"/>
  <c r="H324" s="1"/>
  <c r="H325" s="1"/>
  <c r="H326" s="1"/>
  <c r="H327" s="1"/>
  <c r="H328" s="1"/>
  <c r="H329" s="1"/>
  <c r="H330" s="1"/>
  <c r="H331" s="1"/>
  <c r="H332" s="1"/>
  <c r="H333" s="1"/>
  <c r="H334" s="1"/>
  <c r="H335" s="1"/>
  <c r="H336" s="1"/>
  <c r="H337" s="1"/>
  <c r="H338" s="1"/>
  <c r="H339" s="1"/>
  <c r="H340" s="1"/>
  <c r="H341" s="1"/>
  <c r="H342" s="1"/>
  <c r="H343" s="1"/>
  <c r="H344" s="1"/>
  <c r="H345" s="1"/>
  <c r="H346" s="1"/>
  <c r="H347" s="1"/>
  <c r="H348" s="1"/>
  <c r="H349" s="1"/>
  <c r="H350" s="1"/>
  <c r="H351" s="1"/>
  <c r="H352" s="1"/>
  <c r="H353" s="1"/>
  <c r="H354" s="1"/>
  <c r="H355" s="1"/>
  <c r="H356" s="1"/>
  <c r="H357" s="1"/>
  <c r="H358" s="1"/>
  <c r="H359" s="1"/>
  <c r="H360" s="1"/>
  <c r="H361" s="1"/>
  <c r="H362" s="1"/>
  <c r="H363" s="1"/>
  <c r="H364" s="1"/>
  <c r="H365" s="1"/>
  <c r="H366" s="1"/>
  <c r="H367" s="1"/>
  <c r="H368" s="1"/>
  <c r="H369" s="1"/>
  <c r="H370" s="1"/>
  <c r="H371" s="1"/>
  <c r="H372" s="1"/>
  <c r="H373" s="1"/>
  <c r="H374" s="1"/>
  <c r="H375" s="1"/>
  <c r="H376" s="1"/>
  <c r="H377" s="1"/>
  <c r="H378" s="1"/>
  <c r="H379" s="1"/>
  <c r="H380" s="1"/>
  <c r="H381" s="1"/>
  <c r="H382" s="1"/>
  <c r="H383" s="1"/>
  <c r="H384" s="1"/>
  <c r="H385" s="1"/>
  <c r="H386" s="1"/>
  <c r="H387" s="1"/>
  <c r="H388" s="1"/>
  <c r="H389" s="1"/>
  <c r="H390" s="1"/>
  <c r="H391" s="1"/>
  <c r="H392" s="1"/>
  <c r="H393" s="1"/>
  <c r="H394" s="1"/>
  <c r="H395" s="1"/>
  <c r="H396" s="1"/>
  <c r="H397" s="1"/>
  <c r="H398" s="1"/>
  <c r="H399" s="1"/>
  <c r="H400" s="1"/>
  <c r="H401" s="1"/>
  <c r="H402" s="1"/>
  <c r="H403" s="1"/>
  <c r="H404" s="1"/>
  <c r="H405" s="1"/>
  <c r="H406" s="1"/>
  <c r="H407" s="1"/>
  <c r="H408" s="1"/>
  <c r="H409" s="1"/>
  <c r="H410" s="1"/>
  <c r="H411" s="1"/>
  <c r="H412" s="1"/>
  <c r="H413" s="1"/>
  <c r="H414" s="1"/>
  <c r="H415" s="1"/>
  <c r="H416" s="1"/>
  <c r="H417" s="1"/>
  <c r="H418" s="1"/>
  <c r="H419" s="1"/>
  <c r="H420" s="1"/>
  <c r="H421" s="1"/>
  <c r="H422" s="1"/>
  <c r="H423" s="1"/>
  <c r="H424" s="1"/>
  <c r="H425" s="1"/>
  <c r="H426" s="1"/>
  <c r="H427" s="1"/>
  <c r="H428" s="1"/>
  <c r="H429" s="1"/>
  <c r="H430" s="1"/>
  <c r="H431" s="1"/>
  <c r="H432" s="1"/>
  <c r="H433" s="1"/>
  <c r="H434" s="1"/>
  <c r="H435" s="1"/>
  <c r="H436" s="1"/>
  <c r="H437" s="1"/>
  <c r="H438" s="1"/>
  <c r="H439" s="1"/>
  <c r="H440" s="1"/>
  <c r="H441" s="1"/>
  <c r="H442" s="1"/>
  <c r="H443" s="1"/>
  <c r="H444" s="1"/>
  <c r="H445" s="1"/>
  <c r="H446" s="1"/>
  <c r="H447" s="1"/>
  <c r="H448" s="1"/>
  <c r="H449" s="1"/>
  <c r="H450" s="1"/>
  <c r="H451" s="1"/>
  <c r="H452" s="1"/>
  <c r="H453" s="1"/>
  <c r="H454" s="1"/>
  <c r="H455" s="1"/>
  <c r="H456" s="1"/>
  <c r="H457" s="1"/>
  <c r="H458" s="1"/>
  <c r="H459" s="1"/>
  <c r="H460" s="1"/>
  <c r="H461" s="1"/>
  <c r="H462" s="1"/>
  <c r="H463" s="1"/>
  <c r="H464" s="1"/>
  <c r="H465" s="1"/>
  <c r="H466" s="1"/>
  <c r="H467" s="1"/>
  <c r="H468" s="1"/>
  <c r="H469" s="1"/>
  <c r="H470" s="1"/>
  <c r="H471" s="1"/>
  <c r="H472" s="1"/>
  <c r="H473" s="1"/>
  <c r="H474" s="1"/>
  <c r="H475" s="1"/>
  <c r="H476" s="1"/>
  <c r="H477" s="1"/>
  <c r="H478" s="1"/>
  <c r="H479" s="1"/>
  <c r="H480" s="1"/>
  <c r="H481" s="1"/>
  <c r="H482" s="1"/>
  <c r="H483" s="1"/>
  <c r="H484" s="1"/>
  <c r="H485" s="1"/>
  <c r="H486" s="1"/>
  <c r="H487" s="1"/>
  <c r="H488" s="1"/>
  <c r="H489" s="1"/>
  <c r="H490" s="1"/>
  <c r="H491" s="1"/>
  <c r="H492" s="1"/>
  <c r="H493" s="1"/>
  <c r="H494" s="1"/>
  <c r="H495" s="1"/>
  <c r="H496" s="1"/>
  <c r="H497" s="1"/>
  <c r="H498" s="1"/>
  <c r="H499" s="1"/>
  <c r="H500" s="1"/>
  <c r="H501" s="1"/>
  <c r="H502" s="1"/>
  <c r="H503" s="1"/>
  <c r="H504" s="1"/>
  <c r="H505" s="1"/>
  <c r="H506" s="1"/>
  <c r="H507" s="1"/>
  <c r="H508" s="1"/>
  <c r="H509" s="1"/>
  <c r="H510" s="1"/>
  <c r="H511" s="1"/>
  <c r="H512" s="1"/>
  <c r="H513" s="1"/>
  <c r="H514" s="1"/>
  <c r="H515" s="1"/>
  <c r="H516" s="1"/>
  <c r="H517" s="1"/>
  <c r="H518" s="1"/>
  <c r="H519" s="1"/>
  <c r="H520" s="1"/>
  <c r="H521" s="1"/>
  <c r="H522" s="1"/>
  <c r="H523" s="1"/>
  <c r="H524" s="1"/>
  <c r="H525" s="1"/>
  <c r="H526" s="1"/>
  <c r="H527" s="1"/>
  <c r="H528" s="1"/>
  <c r="H529" s="1"/>
  <c r="H530" s="1"/>
  <c r="H531" s="1"/>
  <c r="H532" s="1"/>
  <c r="H533" s="1"/>
  <c r="H534" s="1"/>
  <c r="H535" s="1"/>
  <c r="H536" s="1"/>
  <c r="H537" s="1"/>
  <c r="H538" s="1"/>
  <c r="H539" s="1"/>
  <c r="H540" s="1"/>
  <c r="H541" s="1"/>
  <c r="H542" s="1"/>
  <c r="H543" s="1"/>
  <c r="H544" s="1"/>
  <c r="H545" s="1"/>
  <c r="H546" s="1"/>
  <c r="H547" s="1"/>
  <c r="H548" s="1"/>
  <c r="H549" s="1"/>
  <c r="H550" s="1"/>
  <c r="H551" s="1"/>
  <c r="H552" s="1"/>
  <c r="H553" s="1"/>
  <c r="H554" s="1"/>
  <c r="H555" s="1"/>
  <c r="H556" s="1"/>
  <c r="H557" s="1"/>
  <c r="H558" s="1"/>
  <c r="H559" s="1"/>
  <c r="H560" s="1"/>
  <c r="H561" s="1"/>
  <c r="H562" s="1"/>
  <c r="H563" s="1"/>
  <c r="H564" s="1"/>
  <c r="H565" s="1"/>
  <c r="H566" s="1"/>
  <c r="H567" s="1"/>
  <c r="H568" s="1"/>
  <c r="H569" s="1"/>
  <c r="H570" s="1"/>
  <c r="H571" s="1"/>
  <c r="H572" s="1"/>
  <c r="H573" s="1"/>
  <c r="H574" s="1"/>
  <c r="H575" s="1"/>
  <c r="H576" s="1"/>
  <c r="H577" s="1"/>
  <c r="H578" s="1"/>
  <c r="H579" s="1"/>
  <c r="H580" s="1"/>
  <c r="H581" s="1"/>
  <c r="H582" s="1"/>
  <c r="H583" s="1"/>
  <c r="H584" s="1"/>
  <c r="H585" s="1"/>
  <c r="H586" s="1"/>
  <c r="H587" s="1"/>
  <c r="H588" s="1"/>
  <c r="H589" s="1"/>
  <c r="H590" s="1"/>
  <c r="H591" s="1"/>
  <c r="H592" s="1"/>
  <c r="H593" s="1"/>
  <c r="H594" s="1"/>
  <c r="H595" s="1"/>
  <c r="H596" s="1"/>
  <c r="H597" s="1"/>
  <c r="H598" s="1"/>
  <c r="H599" s="1"/>
  <c r="H600" s="1"/>
  <c r="H601" s="1"/>
  <c r="H602" s="1"/>
  <c r="H603" s="1"/>
  <c r="H604" s="1"/>
  <c r="H605" s="1"/>
  <c r="H606" s="1"/>
  <c r="H607" s="1"/>
  <c r="H608" s="1"/>
  <c r="H609" s="1"/>
  <c r="H610" s="1"/>
  <c r="H611" s="1"/>
  <c r="H612" s="1"/>
  <c r="H613" s="1"/>
  <c r="H614" s="1"/>
  <c r="H615" s="1"/>
  <c r="H616" s="1"/>
  <c r="H617" s="1"/>
  <c r="H618" s="1"/>
  <c r="H619" s="1"/>
  <c r="H620" s="1"/>
  <c r="H621" s="1"/>
  <c r="H622" s="1"/>
  <c r="H623" s="1"/>
  <c r="H624" s="1"/>
  <c r="H625" s="1"/>
  <c r="H626" s="1"/>
  <c r="H627" s="1"/>
  <c r="H628" s="1"/>
  <c r="H629" s="1"/>
  <c r="H630" s="1"/>
  <c r="H631" s="1"/>
  <c r="H632" s="1"/>
  <c r="H633" s="1"/>
  <c r="H634" s="1"/>
  <c r="H635" s="1"/>
  <c r="H636" s="1"/>
  <c r="H637" s="1"/>
  <c r="H638" s="1"/>
  <c r="H639" s="1"/>
  <c r="H640" s="1"/>
  <c r="H641" s="1"/>
  <c r="H642" s="1"/>
  <c r="H643" s="1"/>
  <c r="H644" s="1"/>
  <c r="H645" s="1"/>
  <c r="H646" s="1"/>
  <c r="H647" s="1"/>
  <c r="H648" s="1"/>
  <c r="H649" s="1"/>
  <c r="H650" s="1"/>
  <c r="H651" s="1"/>
  <c r="H652" s="1"/>
  <c r="H653" s="1"/>
  <c r="H654" s="1"/>
  <c r="H655" s="1"/>
  <c r="H656" s="1"/>
  <c r="H657" s="1"/>
  <c r="H658" s="1"/>
  <c r="H659" s="1"/>
  <c r="H660" s="1"/>
  <c r="H661" s="1"/>
  <c r="H662" s="1"/>
  <c r="H663" s="1"/>
  <c r="H664" s="1"/>
  <c r="H665" s="1"/>
  <c r="H666" s="1"/>
  <c r="H667" s="1"/>
  <c r="H668" s="1"/>
  <c r="H669" s="1"/>
  <c r="H670" s="1"/>
  <c r="H671" s="1"/>
  <c r="H672" s="1"/>
  <c r="H673" s="1"/>
  <c r="H674" s="1"/>
  <c r="H675" s="1"/>
  <c r="H676" s="1"/>
  <c r="H677" s="1"/>
  <c r="H678" s="1"/>
  <c r="H679" s="1"/>
  <c r="H680" s="1"/>
  <c r="H681" s="1"/>
  <c r="H682" s="1"/>
  <c r="H683" s="1"/>
  <c r="H684" s="1"/>
  <c r="H685" s="1"/>
  <c r="H686" s="1"/>
  <c r="H687" s="1"/>
  <c r="H688" s="1"/>
  <c r="H689" s="1"/>
  <c r="H690" s="1"/>
  <c r="H691" s="1"/>
  <c r="H692" s="1"/>
  <c r="H693" s="1"/>
  <c r="H694" s="1"/>
  <c r="H695" s="1"/>
  <c r="H696" s="1"/>
  <c r="H697" s="1"/>
  <c r="H698" s="1"/>
  <c r="H699" s="1"/>
  <c r="H700" s="1"/>
  <c r="H701" s="1"/>
  <c r="H702" s="1"/>
  <c r="H703" s="1"/>
  <c r="H704" s="1"/>
  <c r="H705" s="1"/>
  <c r="H706" s="1"/>
  <c r="H707" s="1"/>
  <c r="H708" s="1"/>
  <c r="H709" s="1"/>
  <c r="H710" s="1"/>
  <c r="H711" s="1"/>
  <c r="H712" s="1"/>
  <c r="H713" s="1"/>
  <c r="H714" s="1"/>
  <c r="H715" s="1"/>
  <c r="H716" s="1"/>
  <c r="H717" s="1"/>
  <c r="H718" s="1"/>
  <c r="H719" s="1"/>
  <c r="H720" s="1"/>
  <c r="H721" s="1"/>
  <c r="H722" s="1"/>
  <c r="H723" s="1"/>
  <c r="H724" s="1"/>
  <c r="H725" s="1"/>
  <c r="H726" s="1"/>
  <c r="H727" s="1"/>
  <c r="H728" s="1"/>
  <c r="H729" s="1"/>
  <c r="H730" s="1"/>
  <c r="H731" s="1"/>
  <c r="H732" s="1"/>
  <c r="H733" s="1"/>
  <c r="H734" s="1"/>
  <c r="H735" s="1"/>
  <c r="H736" s="1"/>
  <c r="H737" s="1"/>
  <c r="H738" s="1"/>
  <c r="H739" s="1"/>
  <c r="H740" s="1"/>
  <c r="H741" s="1"/>
  <c r="H742" s="1"/>
  <c r="H743" s="1"/>
  <c r="H744" s="1"/>
  <c r="H745" s="1"/>
  <c r="H746" s="1"/>
  <c r="H747" s="1"/>
  <c r="H748" s="1"/>
  <c r="H749" s="1"/>
  <c r="H750" s="1"/>
  <c r="H751" s="1"/>
  <c r="H752" s="1"/>
  <c r="H753" s="1"/>
  <c r="H754" s="1"/>
  <c r="H755" s="1"/>
  <c r="H756" s="1"/>
  <c r="H757" s="1"/>
  <c r="H758" s="1"/>
  <c r="H759" s="1"/>
  <c r="H760" s="1"/>
  <c r="H761" s="1"/>
  <c r="H762" s="1"/>
  <c r="H763" s="1"/>
  <c r="H764" s="1"/>
  <c r="H765" s="1"/>
  <c r="H766" s="1"/>
  <c r="H767" s="1"/>
  <c r="H768" s="1"/>
  <c r="H769" s="1"/>
  <c r="H770" s="1"/>
  <c r="H771" s="1"/>
  <c r="H772" s="1"/>
  <c r="H773" s="1"/>
  <c r="H774" s="1"/>
  <c r="H775" s="1"/>
  <c r="H776" s="1"/>
  <c r="H777" s="1"/>
  <c r="H778" s="1"/>
  <c r="H779" s="1"/>
  <c r="H780" s="1"/>
  <c r="H781" s="1"/>
  <c r="H782" s="1"/>
  <c r="H783" s="1"/>
  <c r="H784" s="1"/>
  <c r="H785" s="1"/>
  <c r="H786" s="1"/>
  <c r="H787" s="1"/>
  <c r="H788" s="1"/>
  <c r="H789" s="1"/>
  <c r="H790" s="1"/>
  <c r="H791" s="1"/>
  <c r="H792" s="1"/>
  <c r="H793" s="1"/>
  <c r="H794" s="1"/>
  <c r="H795" s="1"/>
  <c r="H796" s="1"/>
  <c r="H797" s="1"/>
  <c r="H798" s="1"/>
  <c r="H799" s="1"/>
  <c r="H800" s="1"/>
  <c r="H801" s="1"/>
  <c r="H802" s="1"/>
  <c r="H803" s="1"/>
  <c r="H804" s="1"/>
  <c r="H805" s="1"/>
  <c r="H806" s="1"/>
  <c r="H807" s="1"/>
  <c r="H808" s="1"/>
  <c r="H809" s="1"/>
  <c r="H810" s="1"/>
  <c r="H811" s="1"/>
  <c r="H812" s="1"/>
  <c r="H813" s="1"/>
  <c r="H814" s="1"/>
  <c r="H815" s="1"/>
  <c r="H816" s="1"/>
  <c r="H817" s="1"/>
  <c r="H818" s="1"/>
  <c r="H819" s="1"/>
  <c r="H820" s="1"/>
  <c r="H821" s="1"/>
  <c r="H822" s="1"/>
  <c r="H823" s="1"/>
  <c r="H824" s="1"/>
  <c r="H825" s="1"/>
  <c r="H826" s="1"/>
  <c r="H827" s="1"/>
  <c r="H828" s="1"/>
  <c r="H829" s="1"/>
  <c r="H830" s="1"/>
  <c r="H831" s="1"/>
  <c r="H832" s="1"/>
  <c r="H833" s="1"/>
  <c r="H834" s="1"/>
  <c r="H835" s="1"/>
  <c r="H836" s="1"/>
  <c r="H837" s="1"/>
  <c r="H838" s="1"/>
  <c r="H839" s="1"/>
  <c r="H840" s="1"/>
  <c r="H841" s="1"/>
  <c r="H842" s="1"/>
  <c r="H843" s="1"/>
  <c r="H844" s="1"/>
  <c r="H845" s="1"/>
  <c r="H846" s="1"/>
  <c r="H847" s="1"/>
  <c r="H848" s="1"/>
  <c r="H849" s="1"/>
  <c r="H850" s="1"/>
  <c r="H851" s="1"/>
  <c r="H852" s="1"/>
  <c r="H853" s="1"/>
  <c r="H854" s="1"/>
  <c r="H855" s="1"/>
  <c r="H856" s="1"/>
  <c r="H857" s="1"/>
  <c r="H858" s="1"/>
  <c r="H859" s="1"/>
  <c r="H860" s="1"/>
  <c r="H861" s="1"/>
  <c r="H862" s="1"/>
  <c r="H863" s="1"/>
  <c r="H864" s="1"/>
  <c r="H865" s="1"/>
  <c r="H866" s="1"/>
  <c r="H867" s="1"/>
  <c r="H868" s="1"/>
  <c r="H869" s="1"/>
  <c r="H870" s="1"/>
  <c r="H871" s="1"/>
  <c r="H872" s="1"/>
  <c r="H873" s="1"/>
  <c r="H874" s="1"/>
  <c r="H875" s="1"/>
  <c r="H876" s="1"/>
  <c r="H877" s="1"/>
  <c r="H878" s="1"/>
  <c r="H879" s="1"/>
  <c r="H880" s="1"/>
  <c r="H881" s="1"/>
  <c r="H882" s="1"/>
  <c r="H883" s="1"/>
  <c r="H884" s="1"/>
  <c r="H885" s="1"/>
  <c r="H886" s="1"/>
  <c r="H887" s="1"/>
  <c r="H888" s="1"/>
  <c r="H889" s="1"/>
  <c r="H890" s="1"/>
  <c r="H891" s="1"/>
  <c r="H892" s="1"/>
  <c r="H893" s="1"/>
  <c r="H894" s="1"/>
  <c r="H895" s="1"/>
  <c r="H896" s="1"/>
  <c r="H897" s="1"/>
  <c r="H898" s="1"/>
  <c r="H899" s="1"/>
  <c r="H900" s="1"/>
  <c r="H901" s="1"/>
  <c r="H902" s="1"/>
  <c r="H903" s="1"/>
  <c r="H904" s="1"/>
  <c r="H905" s="1"/>
  <c r="H906" s="1"/>
  <c r="H907" s="1"/>
  <c r="H908" s="1"/>
  <c r="H909" s="1"/>
  <c r="H910" s="1"/>
  <c r="H911" s="1"/>
  <c r="H912" s="1"/>
  <c r="H913" s="1"/>
  <c r="H914" s="1"/>
  <c r="H915" s="1"/>
  <c r="H916" s="1"/>
  <c r="H917" s="1"/>
  <c r="H918" s="1"/>
  <c r="H919" s="1"/>
  <c r="H920" s="1"/>
  <c r="H921" s="1"/>
  <c r="H922" s="1"/>
  <c r="H923" s="1"/>
  <c r="H924" s="1"/>
  <c r="H925" s="1"/>
  <c r="H926" s="1"/>
  <c r="H927" s="1"/>
  <c r="H928" s="1"/>
  <c r="H929" s="1"/>
  <c r="H930" s="1"/>
  <c r="H931" s="1"/>
  <c r="H932" s="1"/>
  <c r="H933" s="1"/>
  <c r="H934" s="1"/>
  <c r="H935" s="1"/>
  <c r="H936" s="1"/>
  <c r="H937" s="1"/>
  <c r="H938" s="1"/>
  <c r="H939" s="1"/>
  <c r="H940" s="1"/>
  <c r="H941" s="1"/>
  <c r="H942" s="1"/>
  <c r="H943" s="1"/>
  <c r="H944" s="1"/>
  <c r="H945" s="1"/>
  <c r="H946" s="1"/>
  <c r="H947" s="1"/>
  <c r="H948" s="1"/>
  <c r="H949" s="1"/>
  <c r="H950" s="1"/>
  <c r="H951" s="1"/>
  <c r="H952" s="1"/>
  <c r="H953" s="1"/>
  <c r="H954" s="1"/>
  <c r="H955" s="1"/>
  <c r="H956" s="1"/>
  <c r="H957" s="1"/>
  <c r="H958" s="1"/>
  <c r="H959" s="1"/>
  <c r="H960" s="1"/>
  <c r="H961" s="1"/>
  <c r="H962" s="1"/>
  <c r="H963" s="1"/>
  <c r="H964" s="1"/>
  <c r="H965" s="1"/>
  <c r="H966" s="1"/>
  <c r="H967" s="1"/>
  <c r="H968" s="1"/>
  <c r="H969" s="1"/>
  <c r="H970" s="1"/>
  <c r="H971" s="1"/>
  <c r="H972" s="1"/>
  <c r="H973" s="1"/>
  <c r="H974" s="1"/>
  <c r="H975" s="1"/>
  <c r="H976" s="1"/>
  <c r="H977" s="1"/>
  <c r="H978" s="1"/>
  <c r="H979" s="1"/>
  <c r="H980" s="1"/>
  <c r="H981" s="1"/>
  <c r="H982" s="1"/>
  <c r="H983" s="1"/>
  <c r="H984" s="1"/>
  <c r="H985" s="1"/>
  <c r="H986" s="1"/>
  <c r="H987" s="1"/>
  <c r="H988" s="1"/>
  <c r="H989" s="1"/>
  <c r="H990" s="1"/>
  <c r="H991" s="1"/>
  <c r="H992" s="1"/>
  <c r="H993" s="1"/>
  <c r="H994" s="1"/>
  <c r="H995" s="1"/>
  <c r="H996" s="1"/>
  <c r="H997" s="1"/>
  <c r="H998" s="1"/>
  <c r="H999" s="1"/>
  <c r="H1000" s="1"/>
  <c r="H1001" s="1"/>
  <c r="H1002" s="1"/>
  <c r="H1003" s="1"/>
  <c r="H1004" s="1"/>
  <c r="H1005" s="1"/>
  <c r="H1006" s="1"/>
  <c r="H1007" s="1"/>
  <c r="H1008" s="1"/>
  <c r="H1009" s="1"/>
  <c r="H1010" s="1"/>
  <c r="H1011" s="1"/>
  <c r="H1012" s="1"/>
  <c r="H1013" s="1"/>
  <c r="H1014" s="1"/>
  <c r="H1015" s="1"/>
  <c r="H1016" s="1"/>
  <c r="H1017" s="1"/>
  <c r="H1018" s="1"/>
  <c r="H1019" s="1"/>
  <c r="H1020" s="1"/>
  <c r="H1021" s="1"/>
  <c r="H1022" s="1"/>
  <c r="H1023" s="1"/>
  <c r="H1024" s="1"/>
  <c r="H1025" s="1"/>
  <c r="H1026" s="1"/>
  <c r="H1027" s="1"/>
  <c r="H1028" s="1"/>
  <c r="H1029" s="1"/>
  <c r="H1030" s="1"/>
  <c r="H1031" s="1"/>
  <c r="H1032" s="1"/>
  <c r="H1033" s="1"/>
  <c r="H1034" s="1"/>
  <c r="H1035" s="1"/>
  <c r="H1036" s="1"/>
  <c r="H1037" s="1"/>
  <c r="H1038" s="1"/>
  <c r="H1039" s="1"/>
  <c r="H1040" s="1"/>
  <c r="H1041" s="1"/>
  <c r="H1042" s="1"/>
  <c r="H1043" s="1"/>
  <c r="H1044" s="1"/>
  <c r="H1045" s="1"/>
  <c r="H1046" s="1"/>
  <c r="H1047" s="1"/>
  <c r="H1048" s="1"/>
  <c r="H1049" s="1"/>
  <c r="H1050" s="1"/>
  <c r="H1051" s="1"/>
  <c r="H1052" s="1"/>
  <c r="H1053" s="1"/>
  <c r="H1054" s="1"/>
  <c r="H1055" s="1"/>
  <c r="H1056" s="1"/>
  <c r="H1057" s="1"/>
  <c r="H1058" s="1"/>
  <c r="H1059" s="1"/>
  <c r="H1060" s="1"/>
  <c r="H1061" s="1"/>
  <c r="H1062" s="1"/>
  <c r="H1063" s="1"/>
  <c r="H1064" s="1"/>
  <c r="H1065" s="1"/>
  <c r="H1066" s="1"/>
  <c r="H1067" s="1"/>
  <c r="H1068" s="1"/>
  <c r="H1069" s="1"/>
  <c r="H1070" s="1"/>
  <c r="H1071" s="1"/>
  <c r="H1072" s="1"/>
  <c r="H1073" s="1"/>
  <c r="H1074" s="1"/>
  <c r="H1075" s="1"/>
  <c r="H1076" s="1"/>
  <c r="H1077" s="1"/>
  <c r="H1078" s="1"/>
  <c r="H1079" s="1"/>
  <c r="H1080" s="1"/>
  <c r="H1081" s="1"/>
  <c r="H1082" s="1"/>
  <c r="H1083" s="1"/>
  <c r="H1084" s="1"/>
  <c r="H1085" s="1"/>
  <c r="H1086" s="1"/>
  <c r="H1087" s="1"/>
  <c r="H1088" s="1"/>
  <c r="H1089" s="1"/>
  <c r="H1090" s="1"/>
  <c r="H1091" s="1"/>
  <c r="H1092" s="1"/>
  <c r="H1093" s="1"/>
  <c r="H1094" s="1"/>
  <c r="H1095" s="1"/>
  <c r="H1096" s="1"/>
  <c r="H1097" s="1"/>
  <c r="H1098" s="1"/>
  <c r="H1099" s="1"/>
  <c r="H1100" s="1"/>
  <c r="H1101" s="1"/>
  <c r="H1102" s="1"/>
  <c r="H1103" s="1"/>
  <c r="H1104" s="1"/>
  <c r="H1105" s="1"/>
  <c r="H1106" s="1"/>
  <c r="H1107" s="1"/>
  <c r="H1108" s="1"/>
  <c r="H1109" s="1"/>
  <c r="H1110" s="1"/>
  <c r="H1111" s="1"/>
  <c r="H1112" s="1"/>
  <c r="H1113" s="1"/>
  <c r="H1114" s="1"/>
  <c r="H1115" s="1"/>
  <c r="H1116" s="1"/>
  <c r="H1117" s="1"/>
  <c r="H1118" s="1"/>
  <c r="H1119" s="1"/>
  <c r="H1120" s="1"/>
  <c r="H1121" s="1"/>
  <c r="H1122" s="1"/>
  <c r="H1123" s="1"/>
  <c r="H1124" s="1"/>
  <c r="H1125" s="1"/>
  <c r="H1126" s="1"/>
  <c r="H1127" s="1"/>
  <c r="H1128" s="1"/>
  <c r="H1129" s="1"/>
  <c r="H1130" s="1"/>
  <c r="H1131" s="1"/>
  <c r="H1132" s="1"/>
  <c r="H1133" s="1"/>
  <c r="H1134" s="1"/>
  <c r="H1135" s="1"/>
  <c r="H1136" s="1"/>
  <c r="H1137" s="1"/>
  <c r="H1138" s="1"/>
  <c r="H1139" s="1"/>
  <c r="H1140" s="1"/>
  <c r="H1141" s="1"/>
  <c r="H1142" s="1"/>
  <c r="H1143" s="1"/>
  <c r="H1144" s="1"/>
  <c r="H1145" s="1"/>
  <c r="H1146" s="1"/>
  <c r="H1147" s="1"/>
  <c r="H1148" s="1"/>
  <c r="H1149" s="1"/>
  <c r="H1150" s="1"/>
  <c r="H1151" s="1"/>
  <c r="H1152" s="1"/>
  <c r="H1153" s="1"/>
  <c r="H1154" s="1"/>
  <c r="H1155" s="1"/>
  <c r="H1156" s="1"/>
  <c r="H1157" s="1"/>
  <c r="H1158" s="1"/>
  <c r="H1159" s="1"/>
  <c r="H1160" s="1"/>
  <c r="H1161" s="1"/>
  <c r="H1162" s="1"/>
  <c r="H1163" s="1"/>
  <c r="H1164" s="1"/>
  <c r="H1165" s="1"/>
  <c r="H1166" s="1"/>
  <c r="H1167" s="1"/>
  <c r="H1168" s="1"/>
  <c r="H1169" s="1"/>
  <c r="H1170" s="1"/>
  <c r="H1171" s="1"/>
  <c r="H1172" s="1"/>
  <c r="H1173" s="1"/>
  <c r="H1174" s="1"/>
  <c r="H1175" s="1"/>
  <c r="H1176" s="1"/>
  <c r="H1177" s="1"/>
  <c r="H1178" s="1"/>
  <c r="H1179" s="1"/>
  <c r="H1180" s="1"/>
  <c r="H1181" s="1"/>
  <c r="H1182" s="1"/>
  <c r="H1183" s="1"/>
  <c r="H1184" s="1"/>
  <c r="H1185" s="1"/>
  <c r="H1186" s="1"/>
  <c r="H1187" s="1"/>
  <c r="H1188" s="1"/>
  <c r="H1189" s="1"/>
  <c r="H1190" s="1"/>
  <c r="H1191" s="1"/>
  <c r="H1192" s="1"/>
  <c r="H1193" s="1"/>
  <c r="H1194" s="1"/>
  <c r="H1195" s="1"/>
  <c r="H1196" s="1"/>
  <c r="H1197" s="1"/>
  <c r="H1198" s="1"/>
  <c r="H1199" s="1"/>
  <c r="H1200" s="1"/>
  <c r="H1201" s="1"/>
  <c r="H1202" s="1"/>
  <c r="H1203" s="1"/>
  <c r="H1204" s="1"/>
  <c r="H1205" s="1"/>
  <c r="H1206" s="1"/>
  <c r="H1207" s="1"/>
  <c r="H1208" s="1"/>
  <c r="H1209" s="1"/>
  <c r="H1210" s="1"/>
  <c r="H1211" s="1"/>
  <c r="H1212" s="1"/>
  <c r="H1213" s="1"/>
  <c r="H1214" s="1"/>
  <c r="H1215" s="1"/>
  <c r="H1216" s="1"/>
  <c r="H1217" s="1"/>
  <c r="H1218" s="1"/>
  <c r="H1219" s="1"/>
  <c r="H1220" s="1"/>
  <c r="H1221" s="1"/>
  <c r="H1222" s="1"/>
  <c r="H1223" s="1"/>
  <c r="H1224" s="1"/>
  <c r="H1225" s="1"/>
  <c r="H1226" s="1"/>
  <c r="H1227" s="1"/>
  <c r="H1228" s="1"/>
  <c r="H1229" s="1"/>
  <c r="H1230" s="1"/>
  <c r="H1231" s="1"/>
  <c r="H1232" s="1"/>
  <c r="H1233" s="1"/>
  <c r="H1234" s="1"/>
  <c r="H1235" s="1"/>
  <c r="H1236" s="1"/>
  <c r="H1237" s="1"/>
  <c r="H1238" s="1"/>
  <c r="H1239" s="1"/>
  <c r="H1240" s="1"/>
  <c r="H1241" s="1"/>
  <c r="H1242" s="1"/>
  <c r="H1243" s="1"/>
  <c r="H1244" s="1"/>
  <c r="H1245" s="1"/>
  <c r="H1246" s="1"/>
  <c r="H1247" s="1"/>
  <c r="H1248" s="1"/>
  <c r="H1249" s="1"/>
  <c r="H1250" s="1"/>
  <c r="H1251" s="1"/>
  <c r="H1252" s="1"/>
  <c r="H1253" s="1"/>
  <c r="H1254" s="1"/>
  <c r="H1255" s="1"/>
  <c r="H1256" s="1"/>
  <c r="H1257" s="1"/>
  <c r="H1258" s="1"/>
  <c r="H1259" s="1"/>
  <c r="H1260" s="1"/>
  <c r="H1261" s="1"/>
  <c r="H1262" s="1"/>
  <c r="H1263" s="1"/>
  <c r="H1264" s="1"/>
  <c r="H1265" s="1"/>
  <c r="H1266" s="1"/>
  <c r="H1267" s="1"/>
  <c r="H1268" s="1"/>
  <c r="H1269" s="1"/>
  <c r="H1270" s="1"/>
  <c r="H1271" s="1"/>
  <c r="H1272" s="1"/>
  <c r="H1273" s="1"/>
  <c r="H1274" s="1"/>
  <c r="H1275" s="1"/>
  <c r="H1276" s="1"/>
  <c r="H1277" s="1"/>
  <c r="H1278" s="1"/>
  <c r="H1279" s="1"/>
  <c r="H1280" s="1"/>
  <c r="H1281" s="1"/>
  <c r="H1282" s="1"/>
  <c r="H1283" s="1"/>
  <c r="H1284" s="1"/>
  <c r="H1285" s="1"/>
  <c r="H1286" s="1"/>
  <c r="H1287" s="1"/>
  <c r="H1288" s="1"/>
  <c r="H1289" s="1"/>
  <c r="H1290" s="1"/>
  <c r="H1291" s="1"/>
  <c r="H1292" s="1"/>
  <c r="H1293" s="1"/>
  <c r="H1294" s="1"/>
  <c r="H1295" s="1"/>
  <c r="H1296" s="1"/>
  <c r="H1297" s="1"/>
  <c r="H1298" s="1"/>
  <c r="H1299" s="1"/>
  <c r="H1300" s="1"/>
  <c r="H1301" s="1"/>
  <c r="H1302" s="1"/>
  <c r="H1303" s="1"/>
  <c r="H1304" s="1"/>
  <c r="H1305" s="1"/>
  <c r="H1306" s="1"/>
  <c r="H1307" s="1"/>
  <c r="H1308" s="1"/>
  <c r="H1309" s="1"/>
  <c r="H1310" s="1"/>
  <c r="H1311" s="1"/>
  <c r="H1312" s="1"/>
  <c r="H1313" s="1"/>
  <c r="H1314" s="1"/>
  <c r="H1315" s="1"/>
  <c r="H1316" s="1"/>
  <c r="H1317" s="1"/>
  <c r="H1318" s="1"/>
  <c r="H1319" s="1"/>
  <c r="H1320" s="1"/>
  <c r="H1321" s="1"/>
  <c r="H1322" s="1"/>
  <c r="H1323" s="1"/>
  <c r="H1324" s="1"/>
  <c r="H1325" s="1"/>
  <c r="H1326" s="1"/>
  <c r="H1327" s="1"/>
  <c r="H1328" s="1"/>
  <c r="H1329" s="1"/>
  <c r="H1330" s="1"/>
  <c r="H1331" s="1"/>
  <c r="H1332" s="1"/>
  <c r="H1333" s="1"/>
  <c r="H1334" s="1"/>
  <c r="H1335" s="1"/>
  <c r="H1336" s="1"/>
  <c r="H1337" s="1"/>
  <c r="H1338" s="1"/>
  <c r="H1339" s="1"/>
  <c r="H1340" s="1"/>
  <c r="H1341" s="1"/>
  <c r="H1342" s="1"/>
  <c r="H1343" s="1"/>
  <c r="H1344" s="1"/>
  <c r="H1345" s="1"/>
  <c r="H1346" s="1"/>
  <c r="H1347" s="1"/>
  <c r="H1348" s="1"/>
  <c r="H1349" s="1"/>
  <c r="H1350" s="1"/>
  <c r="H1351" s="1"/>
  <c r="H1352" s="1"/>
  <c r="H1353" s="1"/>
  <c r="H1354" s="1"/>
  <c r="H1355" s="1"/>
  <c r="H1356" s="1"/>
  <c r="H1357" s="1"/>
  <c r="H1358" s="1"/>
  <c r="H1359" s="1"/>
  <c r="H1360" s="1"/>
  <c r="H1361" s="1"/>
  <c r="H1362" s="1"/>
  <c r="H1363" s="1"/>
  <c r="H1364" s="1"/>
  <c r="H1365" s="1"/>
  <c r="H1366" s="1"/>
  <c r="H1367" s="1"/>
  <c r="H1368" s="1"/>
  <c r="H1369" s="1"/>
  <c r="H1370" s="1"/>
  <c r="H1371" s="1"/>
  <c r="H1372" s="1"/>
  <c r="H1373" s="1"/>
  <c r="H1374" s="1"/>
  <c r="H1375" s="1"/>
  <c r="H1376" s="1"/>
  <c r="H1377" s="1"/>
  <c r="H1378" s="1"/>
  <c r="H1379" s="1"/>
  <c r="H1380" s="1"/>
  <c r="H1381" s="1"/>
  <c r="H1382" s="1"/>
  <c r="H1383" s="1"/>
  <c r="H1384" s="1"/>
  <c r="H1385" s="1"/>
  <c r="H1386" s="1"/>
  <c r="H1387" s="1"/>
  <c r="H1388" s="1"/>
  <c r="H1389" s="1"/>
  <c r="H1390" s="1"/>
  <c r="H1391" s="1"/>
  <c r="H1392" s="1"/>
  <c r="H1393" s="1"/>
  <c r="H1394" s="1"/>
  <c r="H1395" s="1"/>
  <c r="H1396" s="1"/>
  <c r="H1397" s="1"/>
  <c r="H1398" s="1"/>
  <c r="H1399" s="1"/>
  <c r="H1400" s="1"/>
  <c r="H1401" s="1"/>
  <c r="H1402" s="1"/>
  <c r="H1403" s="1"/>
  <c r="H1404" s="1"/>
  <c r="H1405" s="1"/>
  <c r="H1406" s="1"/>
  <c r="H1407" s="1"/>
  <c r="H1408" s="1"/>
  <c r="H1409" s="1"/>
  <c r="H1410" s="1"/>
  <c r="H1411" s="1"/>
  <c r="H1412" s="1"/>
  <c r="H1413" s="1"/>
  <c r="H1414" s="1"/>
  <c r="H1415" s="1"/>
  <c r="H1416" s="1"/>
  <c r="H1417" s="1"/>
  <c r="H1418" s="1"/>
  <c r="H1419" s="1"/>
  <c r="H1420" s="1"/>
  <c r="H1421" s="1"/>
  <c r="H1422" s="1"/>
  <c r="H1423" s="1"/>
  <c r="H1424" s="1"/>
  <c r="H1425" s="1"/>
  <c r="H1426" s="1"/>
  <c r="H1427" s="1"/>
  <c r="H1428" s="1"/>
  <c r="H1429" s="1"/>
  <c r="H1430" s="1"/>
  <c r="H1431" s="1"/>
  <c r="H1432" s="1"/>
  <c r="H1433" s="1"/>
  <c r="H1434" s="1"/>
  <c r="H1435" s="1"/>
  <c r="H1436" s="1"/>
  <c r="H1437" s="1"/>
  <c r="H1438" s="1"/>
  <c r="H1439" s="1"/>
  <c r="H1440" s="1"/>
  <c r="H1441" s="1"/>
  <c r="H1442" s="1"/>
  <c r="H1443" s="1"/>
  <c r="H1444" s="1"/>
  <c r="H1445" s="1"/>
  <c r="H1446" s="1"/>
  <c r="H1447" s="1"/>
  <c r="H1448" s="1"/>
  <c r="H1449" s="1"/>
  <c r="H1450" s="1"/>
  <c r="H1451" s="1"/>
  <c r="H1452" s="1"/>
  <c r="H1453" s="1"/>
  <c r="H1454" s="1"/>
  <c r="H1455" s="1"/>
  <c r="H1456" s="1"/>
  <c r="H1457" s="1"/>
  <c r="H1458" s="1"/>
  <c r="H1459" s="1"/>
  <c r="H1460" s="1"/>
  <c r="H1461" s="1"/>
  <c r="H1462" s="1"/>
  <c r="H1463" s="1"/>
  <c r="H1464" s="1"/>
  <c r="H1465" s="1"/>
  <c r="H1466" s="1"/>
  <c r="H1467" s="1"/>
  <c r="H1468" s="1"/>
  <c r="H1469" s="1"/>
  <c r="H1470" s="1"/>
  <c r="H1471" s="1"/>
  <c r="H1472" s="1"/>
  <c r="H1473" s="1"/>
  <c r="H1474" s="1"/>
  <c r="H1475" s="1"/>
  <c r="H1476" s="1"/>
  <c r="H1477" s="1"/>
  <c r="H1478" s="1"/>
  <c r="H1479" s="1"/>
  <c r="H1480" s="1"/>
  <c r="H1481" s="1"/>
  <c r="H1482" s="1"/>
  <c r="H1483" s="1"/>
  <c r="H1484" s="1"/>
  <c r="H1485" s="1"/>
  <c r="H1486" s="1"/>
  <c r="H1487" s="1"/>
  <c r="H1488" s="1"/>
  <c r="H1489" s="1"/>
  <c r="H1490" s="1"/>
  <c r="H1491" s="1"/>
  <c r="H1492" s="1"/>
  <c r="H1493" s="1"/>
  <c r="H1494" s="1"/>
  <c r="H1495" s="1"/>
  <c r="H1496" s="1"/>
  <c r="H1497" s="1"/>
  <c r="H1498" s="1"/>
  <c r="H1499" s="1"/>
  <c r="H1500" s="1"/>
  <c r="H1501" s="1"/>
  <c r="H1502" s="1"/>
  <c r="H1503" s="1"/>
  <c r="H1504" s="1"/>
  <c r="H1505" s="1"/>
  <c r="H1506" s="1"/>
  <c r="H1507" s="1"/>
  <c r="H1508" s="1"/>
  <c r="H1509" s="1"/>
  <c r="H1510" s="1"/>
  <c r="H1511" s="1"/>
  <c r="H1512" s="1"/>
  <c r="H1513" s="1"/>
  <c r="H1514" s="1"/>
  <c r="H1515" s="1"/>
  <c r="H1516" s="1"/>
  <c r="H1517" s="1"/>
  <c r="H1518" s="1"/>
  <c r="H1519" s="1"/>
  <c r="H1520" s="1"/>
  <c r="H1521" s="1"/>
  <c r="H1522" s="1"/>
  <c r="H1523" s="1"/>
  <c r="H1524" s="1"/>
  <c r="H1525" s="1"/>
  <c r="H1526" s="1"/>
  <c r="H1527" s="1"/>
  <c r="H1528" s="1"/>
  <c r="H1529" s="1"/>
  <c r="H1530" s="1"/>
  <c r="H1531" s="1"/>
  <c r="H1532" s="1"/>
  <c r="H1533" s="1"/>
  <c r="H1534" s="1"/>
  <c r="H1535" s="1"/>
  <c r="H1536" s="1"/>
  <c r="H1537" s="1"/>
  <c r="H1538" s="1"/>
  <c r="H1539" s="1"/>
  <c r="H1540" s="1"/>
  <c r="H1541" s="1"/>
  <c r="H1542" s="1"/>
  <c r="H1543" s="1"/>
  <c r="H1544" s="1"/>
  <c r="H1545" s="1"/>
  <c r="H1546" s="1"/>
  <c r="H1547" s="1"/>
  <c r="H1548" s="1"/>
  <c r="H1549" s="1"/>
  <c r="H1550" s="1"/>
  <c r="H1551" s="1"/>
  <c r="H1552" s="1"/>
  <c r="H1553" s="1"/>
  <c r="H1554" s="1"/>
  <c r="H1555" s="1"/>
  <c r="H1556" s="1"/>
  <c r="H1557" s="1"/>
  <c r="H1558" s="1"/>
  <c r="H1559" s="1"/>
  <c r="H1560" s="1"/>
  <c r="H1561" s="1"/>
  <c r="H1562" s="1"/>
  <c r="H1563" s="1"/>
  <c r="H1564" s="1"/>
  <c r="H1565" s="1"/>
  <c r="H1566" s="1"/>
  <c r="H1567" s="1"/>
  <c r="H1568" s="1"/>
  <c r="H1569" s="1"/>
  <c r="H1570" s="1"/>
  <c r="H1571" s="1"/>
  <c r="H1572" s="1"/>
  <c r="H1573" s="1"/>
  <c r="H1574" s="1"/>
  <c r="H1575" s="1"/>
  <c r="H1576" s="1"/>
  <c r="H1577" s="1"/>
  <c r="H1578" s="1"/>
  <c r="H1579" s="1"/>
  <c r="H1580" s="1"/>
  <c r="H1581" s="1"/>
  <c r="H1582" s="1"/>
  <c r="H1583" s="1"/>
  <c r="H1584" s="1"/>
  <c r="H1585" s="1"/>
  <c r="H1586" s="1"/>
  <c r="H1587" s="1"/>
  <c r="H1588" s="1"/>
  <c r="H1589" s="1"/>
  <c r="H1590" s="1"/>
  <c r="H1591" s="1"/>
  <c r="H1592" s="1"/>
  <c r="H1593" s="1"/>
  <c r="H1594" s="1"/>
  <c r="H1595" s="1"/>
  <c r="H1596" s="1"/>
  <c r="H1597" s="1"/>
  <c r="H1598" s="1"/>
  <c r="H1599" s="1"/>
  <c r="H1600" s="1"/>
  <c r="H1601" s="1"/>
  <c r="H1602" s="1"/>
  <c r="H1603" s="1"/>
  <c r="H1604" s="1"/>
  <c r="H1605" s="1"/>
  <c r="H1606" s="1"/>
  <c r="H1607" s="1"/>
  <c r="H1608" s="1"/>
  <c r="H1609" s="1"/>
  <c r="H1610" s="1"/>
  <c r="H1611" s="1"/>
  <c r="H1612" s="1"/>
  <c r="H1613" s="1"/>
  <c r="H1614" s="1"/>
  <c r="H1615" s="1"/>
  <c r="H1616" s="1"/>
  <c r="H1617" s="1"/>
  <c r="H1618" s="1"/>
  <c r="H1619" s="1"/>
  <c r="H1620" s="1"/>
  <c r="H1621" s="1"/>
  <c r="H1622" s="1"/>
  <c r="H1623" s="1"/>
  <c r="H1624" s="1"/>
  <c r="H1625" s="1"/>
  <c r="H1626" s="1"/>
  <c r="H1627" s="1"/>
  <c r="H1628" s="1"/>
  <c r="H1629" s="1"/>
  <c r="H1630" s="1"/>
  <c r="H1631" s="1"/>
  <c r="H1632" s="1"/>
  <c r="H1633" s="1"/>
  <c r="H1634" s="1"/>
  <c r="H1635" s="1"/>
  <c r="H1636" s="1"/>
  <c r="H1637" s="1"/>
  <c r="H1638" s="1"/>
  <c r="H1639" s="1"/>
  <c r="H1640" s="1"/>
  <c r="H1641" s="1"/>
  <c r="H1642" s="1"/>
  <c r="H1643" s="1"/>
  <c r="H1644" s="1"/>
  <c r="H1645" s="1"/>
  <c r="H1646" s="1"/>
  <c r="H1647" s="1"/>
  <c r="H1648" s="1"/>
  <c r="H1649" s="1"/>
  <c r="H1650" s="1"/>
  <c r="H1651" s="1"/>
  <c r="H1652" s="1"/>
  <c r="H1653" s="1"/>
  <c r="H1654" s="1"/>
  <c r="H1655" s="1"/>
  <c r="H1656" s="1"/>
  <c r="H1657" s="1"/>
  <c r="H1658" s="1"/>
  <c r="H1659" s="1"/>
  <c r="H1660" s="1"/>
  <c r="H1661" s="1"/>
  <c r="H1662" s="1"/>
  <c r="H1663" s="1"/>
  <c r="H1664" s="1"/>
  <c r="H1665" s="1"/>
  <c r="H1666" s="1"/>
  <c r="H1667" s="1"/>
  <c r="H1668" s="1"/>
  <c r="H1669" s="1"/>
  <c r="H1670" s="1"/>
  <c r="H1671" s="1"/>
  <c r="H1672" s="1"/>
  <c r="H1673" s="1"/>
  <c r="H1674" s="1"/>
  <c r="H1675" s="1"/>
  <c r="H1676" s="1"/>
  <c r="H1677" s="1"/>
  <c r="H1678" s="1"/>
  <c r="H1679" s="1"/>
  <c r="H1680" s="1"/>
  <c r="H1681" s="1"/>
  <c r="H1682" s="1"/>
  <c r="H1683" s="1"/>
  <c r="H1684" s="1"/>
  <c r="H1685" s="1"/>
  <c r="H1686" s="1"/>
  <c r="H1687" s="1"/>
  <c r="H1688" s="1"/>
  <c r="H1689" s="1"/>
  <c r="H1690" s="1"/>
  <c r="H1691" s="1"/>
  <c r="H1692" s="1"/>
  <c r="H1693" s="1"/>
  <c r="H1694" s="1"/>
  <c r="H1695" s="1"/>
  <c r="H1696" s="1"/>
  <c r="H1697" s="1"/>
  <c r="H1698" s="1"/>
  <c r="H1699" s="1"/>
  <c r="H1700" s="1"/>
  <c r="H1701" s="1"/>
  <c r="H1702" s="1"/>
  <c r="H1703" s="1"/>
  <c r="H1704" s="1"/>
  <c r="H1705" s="1"/>
  <c r="H1706" s="1"/>
  <c r="H1707" s="1"/>
  <c r="H1708" s="1"/>
  <c r="H1709" s="1"/>
  <c r="H1710" s="1"/>
  <c r="H1711" s="1"/>
  <c r="H1712" s="1"/>
  <c r="H1713" s="1"/>
  <c r="H1714" s="1"/>
  <c r="H1715" s="1"/>
  <c r="H1716" s="1"/>
  <c r="H1717" s="1"/>
  <c r="H1718" s="1"/>
  <c r="H1719" s="1"/>
  <c r="H1720" s="1"/>
  <c r="H1721" s="1"/>
  <c r="H1722" s="1"/>
  <c r="H1723" s="1"/>
  <c r="H1724" s="1"/>
  <c r="H1725" s="1"/>
  <c r="H1726" s="1"/>
  <c r="H1727" s="1"/>
  <c r="H1728" s="1"/>
  <c r="H1729" s="1"/>
  <c r="H1730" s="1"/>
  <c r="H1731" s="1"/>
  <c r="H1732" s="1"/>
  <c r="H1733" s="1"/>
  <c r="H1734" s="1"/>
  <c r="H1735" s="1"/>
  <c r="H1736" s="1"/>
  <c r="H1737" s="1"/>
  <c r="H1738" s="1"/>
  <c r="H1739" s="1"/>
  <c r="H1740" s="1"/>
  <c r="H1741" s="1"/>
  <c r="H1742" s="1"/>
  <c r="H1743" s="1"/>
  <c r="H1744" s="1"/>
  <c r="H1745" s="1"/>
  <c r="H1746" s="1"/>
  <c r="H1747" s="1"/>
  <c r="H1748" s="1"/>
  <c r="H1749" s="1"/>
  <c r="H1750" s="1"/>
  <c r="H1751" s="1"/>
  <c r="H1752" s="1"/>
  <c r="H1753" s="1"/>
  <c r="H1754" s="1"/>
  <c r="H1755" s="1"/>
  <c r="H1756" s="1"/>
  <c r="H1757" s="1"/>
  <c r="H1758" s="1"/>
  <c r="H1759" s="1"/>
  <c r="H1760" s="1"/>
  <c r="H1761" s="1"/>
  <c r="H1762" s="1"/>
  <c r="H1763" s="1"/>
  <c r="H1764" s="1"/>
  <c r="H1765" s="1"/>
  <c r="H1766" s="1"/>
  <c r="H1767" s="1"/>
  <c r="H1768" s="1"/>
  <c r="H1769" s="1"/>
  <c r="H1770" s="1"/>
  <c r="H1771" s="1"/>
  <c r="H1772" s="1"/>
  <c r="H1773" s="1"/>
  <c r="H1774" s="1"/>
  <c r="H1775" s="1"/>
  <c r="H1776" s="1"/>
  <c r="H1777" s="1"/>
  <c r="H1778" s="1"/>
  <c r="H1779" s="1"/>
  <c r="H1780" s="1"/>
  <c r="H1781" s="1"/>
  <c r="H1782" s="1"/>
  <c r="H1783" s="1"/>
  <c r="H1784" s="1"/>
  <c r="H1785" s="1"/>
  <c r="H1786" s="1"/>
  <c r="H1787" s="1"/>
  <c r="H1788" s="1"/>
  <c r="H1789" s="1"/>
  <c r="H1790" s="1"/>
  <c r="H1791" s="1"/>
  <c r="H1792" s="1"/>
  <c r="H1793" s="1"/>
  <c r="H1794" s="1"/>
  <c r="H1795" s="1"/>
  <c r="H1796" s="1"/>
  <c r="H1797" s="1"/>
  <c r="H1798" s="1"/>
  <c r="H1799" s="1"/>
  <c r="H1800" s="1"/>
  <c r="H1801" s="1"/>
  <c r="H1802" s="1"/>
  <c r="H1803" s="1"/>
  <c r="H1804" s="1"/>
  <c r="H1805" s="1"/>
  <c r="H1806" s="1"/>
  <c r="H1807" s="1"/>
  <c r="H1808" s="1"/>
  <c r="H1809" s="1"/>
  <c r="H1810" s="1"/>
  <c r="H1811" s="1"/>
  <c r="H1812" s="1"/>
  <c r="H1813" s="1"/>
  <c r="H1814" s="1"/>
  <c r="H1815" s="1"/>
  <c r="H1816" s="1"/>
  <c r="H1817" s="1"/>
  <c r="H1818" s="1"/>
  <c r="H1819" s="1"/>
  <c r="H1820" s="1"/>
  <c r="H1821" s="1"/>
  <c r="H1822" s="1"/>
  <c r="H1823" s="1"/>
  <c r="H1824" s="1"/>
  <c r="H1825" s="1"/>
  <c r="H1826" s="1"/>
  <c r="H1827" s="1"/>
  <c r="H1828" s="1"/>
  <c r="H1829" s="1"/>
  <c r="H1830" s="1"/>
  <c r="H1831" s="1"/>
  <c r="H1832" s="1"/>
  <c r="H1833" s="1"/>
  <c r="H1834" s="1"/>
  <c r="H1835" s="1"/>
  <c r="H1836" s="1"/>
  <c r="H1837" s="1"/>
  <c r="H1838" s="1"/>
  <c r="H1839" s="1"/>
  <c r="H1840" s="1"/>
  <c r="H1841" s="1"/>
  <c r="H1842" s="1"/>
  <c r="H1843" s="1"/>
  <c r="H1844" s="1"/>
  <c r="H1845" s="1"/>
  <c r="H1846" s="1"/>
  <c r="H1847" s="1"/>
  <c r="H1848" s="1"/>
  <c r="H1849" s="1"/>
  <c r="H1850" s="1"/>
  <c r="H1851" s="1"/>
  <c r="H1852" s="1"/>
  <c r="H1853" s="1"/>
  <c r="H1854" s="1"/>
  <c r="H1855" s="1"/>
  <c r="H1856" s="1"/>
  <c r="H1857" s="1"/>
  <c r="H1858" s="1"/>
  <c r="H1859" s="1"/>
  <c r="H1860" s="1"/>
  <c r="H1861" s="1"/>
  <c r="H1862" s="1"/>
  <c r="H1863" s="1"/>
  <c r="H1864" s="1"/>
  <c r="H1865" s="1"/>
  <c r="H1866" s="1"/>
  <c r="H1867" s="1"/>
  <c r="H1868" s="1"/>
  <c r="H1869" s="1"/>
  <c r="H1870" s="1"/>
  <c r="H1871" s="1"/>
  <c r="H1872" s="1"/>
  <c r="H1873" s="1"/>
  <c r="H1874" s="1"/>
  <c r="H1875" s="1"/>
  <c r="H1876" s="1"/>
  <c r="H1877" s="1"/>
  <c r="H1878" s="1"/>
  <c r="H1879" s="1"/>
  <c r="H1880" s="1"/>
  <c r="H1881" s="1"/>
  <c r="H1882" s="1"/>
  <c r="H1883" s="1"/>
  <c r="H1884" s="1"/>
  <c r="H1885" s="1"/>
  <c r="H1886" s="1"/>
  <c r="H1887" s="1"/>
  <c r="H1888" s="1"/>
  <c r="H1889" s="1"/>
  <c r="H1890" s="1"/>
  <c r="H1891" s="1"/>
  <c r="H1892" s="1"/>
  <c r="H1893" s="1"/>
  <c r="H1894" s="1"/>
  <c r="H1895" s="1"/>
  <c r="H1896" s="1"/>
  <c r="H1897" s="1"/>
  <c r="H1898" s="1"/>
  <c r="H1899" s="1"/>
  <c r="H1900" s="1"/>
  <c r="H1901" s="1"/>
  <c r="H1902" s="1"/>
  <c r="H1903" s="1"/>
  <c r="H1904" s="1"/>
  <c r="H1905" s="1"/>
  <c r="H1906" s="1"/>
  <c r="H1907" s="1"/>
  <c r="H1908" s="1"/>
  <c r="H1909" s="1"/>
  <c r="H1910" s="1"/>
  <c r="H1911" s="1"/>
  <c r="H1912" s="1"/>
  <c r="H1913" s="1"/>
  <c r="H1914" s="1"/>
  <c r="H1915" s="1"/>
  <c r="H1916" s="1"/>
  <c r="H1917" s="1"/>
  <c r="H1918" s="1"/>
  <c r="H1919" s="1"/>
  <c r="H1920" s="1"/>
  <c r="H1921" s="1"/>
  <c r="H1922" s="1"/>
  <c r="H1923" s="1"/>
  <c r="H1924" s="1"/>
  <c r="H1925" s="1"/>
  <c r="H1926" s="1"/>
  <c r="H1927" s="1"/>
  <c r="H1928" s="1"/>
  <c r="H1929" s="1"/>
  <c r="H1930" s="1"/>
  <c r="H1931" s="1"/>
  <c r="H1932" s="1"/>
  <c r="H1933" s="1"/>
  <c r="H1934" s="1"/>
  <c r="H1935" s="1"/>
  <c r="H1936" s="1"/>
  <c r="H1937" s="1"/>
  <c r="H1938" s="1"/>
  <c r="H1939" s="1"/>
  <c r="H1940" s="1"/>
  <c r="H1941" s="1"/>
  <c r="H1942" s="1"/>
  <c r="H1943" s="1"/>
  <c r="H1944" s="1"/>
  <c r="H1945" s="1"/>
  <c r="H1946" s="1"/>
  <c r="H1947" s="1"/>
  <c r="H1948" s="1"/>
  <c r="H1949" s="1"/>
  <c r="H1950" s="1"/>
  <c r="H1951" s="1"/>
  <c r="H1952" s="1"/>
  <c r="H1953" s="1"/>
  <c r="H1954" s="1"/>
  <c r="H1955" s="1"/>
  <c r="H1956" s="1"/>
  <c r="H1957" s="1"/>
  <c r="H1958" s="1"/>
  <c r="H1959" s="1"/>
  <c r="H1960" s="1"/>
  <c r="H1961" s="1"/>
  <c r="H1962" s="1"/>
  <c r="H1963" s="1"/>
  <c r="H1964" s="1"/>
  <c r="H1965" s="1"/>
  <c r="H1966" s="1"/>
  <c r="H1967" s="1"/>
  <c r="H1968" s="1"/>
  <c r="H1969" s="1"/>
  <c r="H1970" s="1"/>
  <c r="H1971" s="1"/>
  <c r="H1972" s="1"/>
  <c r="H1973" s="1"/>
  <c r="H1974" s="1"/>
  <c r="H1975" s="1"/>
  <c r="H1976" s="1"/>
  <c r="H1977" s="1"/>
  <c r="H1978" s="1"/>
  <c r="H1979" s="1"/>
  <c r="H1980" s="1"/>
  <c r="H1981" s="1"/>
  <c r="H1982" s="1"/>
  <c r="H1983" s="1"/>
  <c r="H1984" s="1"/>
  <c r="H1985" s="1"/>
  <c r="H1986" s="1"/>
  <c r="H1987" s="1"/>
  <c r="H1988" s="1"/>
  <c r="H1989" s="1"/>
  <c r="H1990" s="1"/>
  <c r="H1991" s="1"/>
  <c r="H1992" s="1"/>
  <c r="H1993" s="1"/>
  <c r="H1994" s="1"/>
  <c r="H1995" s="1"/>
  <c r="H1996" s="1"/>
  <c r="H1997" s="1"/>
  <c r="H1998" s="1"/>
  <c r="H1999" s="1"/>
  <c r="H2000" s="1"/>
  <c r="H2001" s="1"/>
  <c r="H2002" s="1"/>
  <c r="H2003" s="1"/>
  <c r="H2004" s="1"/>
  <c r="H2005" s="1"/>
  <c r="H2006" s="1"/>
  <c r="H2007" s="1"/>
  <c r="H2008" s="1"/>
  <c r="H2009" s="1"/>
  <c r="H2010" s="1"/>
  <c r="H2011" s="1"/>
  <c r="H2012" s="1"/>
  <c r="H2013" s="1"/>
  <c r="H2014" s="1"/>
  <c r="H2015" s="1"/>
  <c r="H2016" s="1"/>
  <c r="H2017" s="1"/>
  <c r="H2018" s="1"/>
  <c r="H2019" s="1"/>
  <c r="H2020" s="1"/>
  <c r="H2021" s="1"/>
  <c r="H2022" s="1"/>
  <c r="H2023" s="1"/>
  <c r="H2024" s="1"/>
  <c r="H2025" s="1"/>
  <c r="H2026" s="1"/>
  <c r="H2027" s="1"/>
  <c r="H2028" s="1"/>
  <c r="H2029" s="1"/>
  <c r="H2030" s="1"/>
  <c r="H2031" s="1"/>
  <c r="H2032" s="1"/>
  <c r="H2033" s="1"/>
  <c r="H2034" s="1"/>
  <c r="H2035" s="1"/>
  <c r="H2036" s="1"/>
  <c r="H2037" s="1"/>
  <c r="H2038" s="1"/>
  <c r="H2039" s="1"/>
  <c r="H2040" s="1"/>
  <c r="H2041" s="1"/>
  <c r="H2042" s="1"/>
  <c r="H2043" s="1"/>
  <c r="H2044" s="1"/>
  <c r="H2045" s="1"/>
  <c r="H2046" s="1"/>
  <c r="H2047" s="1"/>
  <c r="H2048" s="1"/>
  <c r="H2049" s="1"/>
  <c r="H2050" s="1"/>
  <c r="H2051" s="1"/>
  <c r="H2052" s="1"/>
  <c r="H2053" s="1"/>
  <c r="H2054" s="1"/>
  <c r="H2055" s="1"/>
  <c r="H2056" s="1"/>
  <c r="H2057" s="1"/>
  <c r="H2058" s="1"/>
  <c r="H2059" s="1"/>
  <c r="H2060" s="1"/>
  <c r="H2061" s="1"/>
  <c r="H2062" s="1"/>
  <c r="H2063" s="1"/>
  <c r="H2064" s="1"/>
  <c r="H2065" s="1"/>
  <c r="H2066" s="1"/>
  <c r="H2067" s="1"/>
  <c r="H2068" s="1"/>
  <c r="H2069" s="1"/>
  <c r="H2070" s="1"/>
  <c r="H2071" s="1"/>
  <c r="H2072" s="1"/>
  <c r="H2073" s="1"/>
  <c r="H2074" s="1"/>
  <c r="H2075" s="1"/>
  <c r="H2076" s="1"/>
  <c r="H2077" s="1"/>
  <c r="H2078" s="1"/>
  <c r="H2079" s="1"/>
  <c r="H2080" s="1"/>
  <c r="H2081" s="1"/>
  <c r="H2082" s="1"/>
  <c r="H2083" s="1"/>
  <c r="H2084" s="1"/>
  <c r="H2085" s="1"/>
  <c r="H2086" s="1"/>
  <c r="H2087" s="1"/>
  <c r="H2088" s="1"/>
  <c r="H2089" s="1"/>
  <c r="H2090" s="1"/>
  <c r="H2091" s="1"/>
  <c r="H2092" s="1"/>
  <c r="H2093" s="1"/>
  <c r="H2094" s="1"/>
  <c r="H2095" s="1"/>
  <c r="H2096" s="1"/>
  <c r="H2097" s="1"/>
  <c r="H2098" s="1"/>
  <c r="H2099" s="1"/>
  <c r="H2100" s="1"/>
  <c r="H2101" s="1"/>
  <c r="H2102" s="1"/>
  <c r="H2103" s="1"/>
  <c r="H2104" s="1"/>
  <c r="H2105" s="1"/>
  <c r="H2106" s="1"/>
  <c r="H2107" s="1"/>
  <c r="H2108" s="1"/>
  <c r="H2109" s="1"/>
  <c r="H2110" s="1"/>
  <c r="H2111" s="1"/>
  <c r="H2112" s="1"/>
  <c r="H2113" s="1"/>
  <c r="H2114" s="1"/>
  <c r="H2115" s="1"/>
  <c r="H2116" s="1"/>
  <c r="H2117" s="1"/>
  <c r="H2118" s="1"/>
  <c r="H2119" s="1"/>
  <c r="H2120" s="1"/>
  <c r="H2121" s="1"/>
  <c r="H2122" s="1"/>
  <c r="H2123" s="1"/>
  <c r="H2124" s="1"/>
  <c r="H2125" s="1"/>
  <c r="H2126" s="1"/>
  <c r="H2127" s="1"/>
  <c r="H2128" s="1"/>
  <c r="H2129" s="1"/>
  <c r="H2130" s="1"/>
  <c r="H2131" s="1"/>
  <c r="H2132" s="1"/>
  <c r="H2133" s="1"/>
  <c r="H2134" s="1"/>
  <c r="H2135" s="1"/>
  <c r="H2136" s="1"/>
  <c r="H2137" s="1"/>
  <c r="H2138" s="1"/>
  <c r="H2139" s="1"/>
  <c r="H2140" s="1"/>
  <c r="H2141" s="1"/>
  <c r="H2142" s="1"/>
  <c r="H2143" s="1"/>
  <c r="H2144" s="1"/>
  <c r="H2145" s="1"/>
  <c r="H2146" s="1"/>
  <c r="H2147" s="1"/>
  <c r="H2148" s="1"/>
  <c r="H2149" s="1"/>
  <c r="H2150" s="1"/>
  <c r="H2151" s="1"/>
  <c r="H2152" s="1"/>
  <c r="H2153" s="1"/>
  <c r="H2154" s="1"/>
  <c r="H2155" s="1"/>
  <c r="H2156" s="1"/>
  <c r="H2157" s="1"/>
  <c r="H2158" s="1"/>
  <c r="H2159" s="1"/>
  <c r="H2160" s="1"/>
  <c r="H2161" s="1"/>
  <c r="H2162" s="1"/>
  <c r="H2163" s="1"/>
  <c r="H2164" s="1"/>
  <c r="H2165" s="1"/>
  <c r="H2166" s="1"/>
  <c r="H2167" s="1"/>
  <c r="H2168" s="1"/>
  <c r="H2169" s="1"/>
  <c r="H2170" s="1"/>
  <c r="H2171" s="1"/>
  <c r="H2172" s="1"/>
  <c r="H2173" s="1"/>
  <c r="H2174" s="1"/>
  <c r="H2175" s="1"/>
  <c r="H2176" s="1"/>
  <c r="H2177" s="1"/>
  <c r="H2178" s="1"/>
  <c r="H2179" s="1"/>
  <c r="H2180" s="1"/>
  <c r="H2181" s="1"/>
  <c r="H2182" s="1"/>
  <c r="H2183" s="1"/>
  <c r="H2184" s="1"/>
  <c r="H2185" s="1"/>
  <c r="H2186" s="1"/>
  <c r="H2187" s="1"/>
  <c r="H2188" s="1"/>
  <c r="H2189" s="1"/>
  <c r="H2190" s="1"/>
  <c r="H2191" s="1"/>
  <c r="H2192" s="1"/>
  <c r="H2193" s="1"/>
  <c r="H2194" s="1"/>
  <c r="H2195" s="1"/>
  <c r="H2196" s="1"/>
  <c r="H2197" s="1"/>
  <c r="H2198" s="1"/>
  <c r="H2199" s="1"/>
  <c r="H2200" s="1"/>
  <c r="H2201" s="1"/>
  <c r="H2202" s="1"/>
  <c r="H2203" s="1"/>
  <c r="H2204" s="1"/>
  <c r="H2205" s="1"/>
  <c r="H2206" s="1"/>
  <c r="H2207" s="1"/>
  <c r="H2208" s="1"/>
  <c r="H2209" s="1"/>
  <c r="H2210" s="1"/>
  <c r="H2211" s="1"/>
  <c r="H2212" s="1"/>
  <c r="H2213" s="1"/>
  <c r="H2214" s="1"/>
  <c r="H2215" s="1"/>
  <c r="H2216" s="1"/>
  <c r="H2217" s="1"/>
  <c r="H2218" s="1"/>
  <c r="H2219" s="1"/>
  <c r="H2220" s="1"/>
  <c r="H2221" s="1"/>
  <c r="H2222" s="1"/>
  <c r="H2223" s="1"/>
  <c r="H2224" s="1"/>
  <c r="H2225" s="1"/>
  <c r="H2226" s="1"/>
  <c r="H2227" s="1"/>
  <c r="H2228" s="1"/>
  <c r="H2229" s="1"/>
  <c r="H2230" s="1"/>
  <c r="H2231" s="1"/>
  <c r="H2232" s="1"/>
  <c r="H2233" s="1"/>
  <c r="H2234" s="1"/>
  <c r="H2235" s="1"/>
  <c r="H2236" s="1"/>
  <c r="H2237" s="1"/>
  <c r="H2238" s="1"/>
  <c r="H2239" s="1"/>
  <c r="H2240" s="1"/>
  <c r="H2241" s="1"/>
  <c r="H2242" s="1"/>
  <c r="H2243" s="1"/>
  <c r="H2244" s="1"/>
  <c r="H2245" s="1"/>
  <c r="H2246" s="1"/>
  <c r="H2247" s="1"/>
  <c r="H2248" s="1"/>
  <c r="H2249" s="1"/>
  <c r="H2250" s="1"/>
  <c r="H2251" s="1"/>
  <c r="H2252" s="1"/>
  <c r="H2253" s="1"/>
  <c r="H2254" s="1"/>
  <c r="H2255" s="1"/>
  <c r="H2256" s="1"/>
  <c r="H2257" s="1"/>
  <c r="H2258" s="1"/>
  <c r="H2259" s="1"/>
  <c r="H2260" s="1"/>
  <c r="H2261" s="1"/>
  <c r="H2262" s="1"/>
  <c r="H2263" s="1"/>
  <c r="H2264" s="1"/>
  <c r="H2265" s="1"/>
  <c r="H2266" s="1"/>
  <c r="H2267" s="1"/>
  <c r="H2268" s="1"/>
  <c r="H2269" s="1"/>
  <c r="H2270" s="1"/>
  <c r="H2271" s="1"/>
  <c r="H2272" s="1"/>
  <c r="H2273" s="1"/>
  <c r="H2274" s="1"/>
  <c r="H2275" s="1"/>
  <c r="H2276" s="1"/>
  <c r="H2277" s="1"/>
  <c r="H2278" s="1"/>
  <c r="H2279" s="1"/>
  <c r="H2280" s="1"/>
  <c r="H2281" s="1"/>
  <c r="H2282" s="1"/>
  <c r="H2283" s="1"/>
  <c r="H2284" s="1"/>
  <c r="H2285" s="1"/>
  <c r="H2286" s="1"/>
  <c r="H2287" s="1"/>
  <c r="H2288" s="1"/>
  <c r="H2289" s="1"/>
  <c r="H2290" s="1"/>
  <c r="H2291" s="1"/>
  <c r="H2292" s="1"/>
  <c r="H2293" s="1"/>
  <c r="H2294" s="1"/>
  <c r="H2295" s="1"/>
  <c r="H2296" s="1"/>
  <c r="H2297" s="1"/>
  <c r="H2298" s="1"/>
  <c r="H2299" s="1"/>
  <c r="H2300" s="1"/>
  <c r="H2301" s="1"/>
  <c r="H2302" s="1"/>
  <c r="H2303" s="1"/>
  <c r="H2304" s="1"/>
  <c r="H2305" s="1"/>
  <c r="H2306" s="1"/>
  <c r="H2307" s="1"/>
  <c r="H2308" s="1"/>
  <c r="H2309" s="1"/>
  <c r="H2310" s="1"/>
  <c r="H2311" s="1"/>
  <c r="H2312" s="1"/>
  <c r="H2313" s="1"/>
  <c r="H2314" s="1"/>
  <c r="H2315" s="1"/>
  <c r="H2316" s="1"/>
  <c r="H2317" s="1"/>
  <c r="H2318" s="1"/>
  <c r="H2319" s="1"/>
  <c r="H2320" s="1"/>
  <c r="H2321" s="1"/>
  <c r="H2322" s="1"/>
  <c r="H2323" s="1"/>
  <c r="H2324" s="1"/>
  <c r="H2325" s="1"/>
  <c r="H2326" s="1"/>
  <c r="H2327" s="1"/>
  <c r="H2328" s="1"/>
  <c r="H2329" s="1"/>
  <c r="H2330" s="1"/>
  <c r="H2331" s="1"/>
  <c r="H2332" s="1"/>
  <c r="H2333" s="1"/>
  <c r="H2334" s="1"/>
  <c r="H2335" s="1"/>
  <c r="H2336" s="1"/>
  <c r="H2337" s="1"/>
  <c r="H2338" s="1"/>
  <c r="H2339" s="1"/>
  <c r="H2340" s="1"/>
  <c r="H2341" s="1"/>
  <c r="H2342" s="1"/>
  <c r="H2343" s="1"/>
  <c r="H2344" s="1"/>
  <c r="H2345" s="1"/>
  <c r="H2346" s="1"/>
  <c r="H2347" s="1"/>
  <c r="H2348" s="1"/>
  <c r="H2349" s="1"/>
  <c r="H2350" s="1"/>
  <c r="H2351" s="1"/>
  <c r="H2352" s="1"/>
  <c r="H2353" s="1"/>
  <c r="H2354" s="1"/>
  <c r="H2355" s="1"/>
  <c r="H2356" s="1"/>
  <c r="H2357" s="1"/>
  <c r="H2358" s="1"/>
  <c r="H2359" s="1"/>
  <c r="H2360" s="1"/>
  <c r="H2361" s="1"/>
  <c r="H2362" s="1"/>
  <c r="H2363" s="1"/>
  <c r="H2364" s="1"/>
  <c r="H2365" s="1"/>
  <c r="H2366" s="1"/>
  <c r="H2367" s="1"/>
  <c r="H2368" s="1"/>
  <c r="H2369" s="1"/>
  <c r="H2370" s="1"/>
  <c r="H2371" s="1"/>
  <c r="H2372" s="1"/>
  <c r="H2373" s="1"/>
  <c r="H2374" s="1"/>
  <c r="H2375" s="1"/>
  <c r="H2376" s="1"/>
  <c r="H2377" s="1"/>
  <c r="H2378" s="1"/>
  <c r="H2379" s="1"/>
  <c r="H2380" s="1"/>
  <c r="H2381" s="1"/>
  <c r="H2382" s="1"/>
  <c r="H2383" s="1"/>
  <c r="H2384" s="1"/>
  <c r="H2385" s="1"/>
  <c r="H2386" s="1"/>
  <c r="H2387" s="1"/>
  <c r="H2388" s="1"/>
  <c r="H2389" s="1"/>
  <c r="H2390" s="1"/>
  <c r="H2391" s="1"/>
  <c r="H2392" s="1"/>
  <c r="H2393" s="1"/>
  <c r="H2394" s="1"/>
  <c r="H2395" s="1"/>
  <c r="H2396" s="1"/>
  <c r="H2397" s="1"/>
  <c r="H2398" s="1"/>
  <c r="H2399" s="1"/>
  <c r="H2400" s="1"/>
  <c r="H2401" s="1"/>
  <c r="H2402" s="1"/>
  <c r="H2403" s="1"/>
  <c r="H2404" s="1"/>
  <c r="H2405" s="1"/>
  <c r="H2406" s="1"/>
  <c r="H2407" s="1"/>
  <c r="H2408" s="1"/>
  <c r="H2409" s="1"/>
  <c r="H2410" s="1"/>
  <c r="H2411" s="1"/>
  <c r="H2412" s="1"/>
  <c r="H2413" s="1"/>
  <c r="H2414" s="1"/>
  <c r="H2415" s="1"/>
  <c r="H2416" s="1"/>
  <c r="H2417" s="1"/>
  <c r="H2418" s="1"/>
  <c r="H2419" s="1"/>
  <c r="H2420" s="1"/>
  <c r="H2421" s="1"/>
  <c r="H2422" s="1"/>
  <c r="H2423" s="1"/>
  <c r="H2424" s="1"/>
  <c r="H2425" s="1"/>
  <c r="H2426" s="1"/>
  <c r="H2427" s="1"/>
  <c r="H2428" s="1"/>
  <c r="H2429" s="1"/>
  <c r="H2430" s="1"/>
  <c r="H2431" s="1"/>
  <c r="H2432" s="1"/>
  <c r="H2433" s="1"/>
  <c r="H2434" s="1"/>
  <c r="H2435" s="1"/>
  <c r="H2436" s="1"/>
  <c r="H2437" s="1"/>
  <c r="H2438" s="1"/>
  <c r="H2439" s="1"/>
  <c r="H2440" s="1"/>
  <c r="H2441" s="1"/>
  <c r="H2442" s="1"/>
  <c r="H2443" s="1"/>
  <c r="H2444" s="1"/>
  <c r="H2445" s="1"/>
  <c r="H2446" s="1"/>
  <c r="H2447" s="1"/>
  <c r="H2448" s="1"/>
  <c r="H2449" s="1"/>
  <c r="H2450" s="1"/>
  <c r="H2451" s="1"/>
  <c r="H2452" s="1"/>
  <c r="H2453" s="1"/>
  <c r="H2454" s="1"/>
  <c r="H2455" s="1"/>
  <c r="H2456" s="1"/>
  <c r="H2457" s="1"/>
  <c r="H2458" s="1"/>
  <c r="H2459" s="1"/>
  <c r="H2460" s="1"/>
  <c r="H2461" s="1"/>
  <c r="H2462" s="1"/>
  <c r="H2463" s="1"/>
  <c r="H2464" s="1"/>
  <c r="H2465" s="1"/>
  <c r="H2466" s="1"/>
  <c r="H2467" s="1"/>
  <c r="H2468" s="1"/>
  <c r="H2469" s="1"/>
  <c r="H2470" s="1"/>
  <c r="H2471" s="1"/>
  <c r="H2472" s="1"/>
  <c r="H2473" s="1"/>
  <c r="H2474" s="1"/>
  <c r="H2475" s="1"/>
  <c r="H2476" s="1"/>
  <c r="H2477" s="1"/>
  <c r="H2478" s="1"/>
  <c r="H2479" s="1"/>
  <c r="H2480" s="1"/>
  <c r="H2481" s="1"/>
  <c r="H2482" s="1"/>
  <c r="H9"/>
  <c r="H8" i="2"/>
  <c r="G6"/>
  <c r="G7" s="1"/>
  <c r="G8" s="1"/>
  <c r="H9"/>
  <c r="H10"/>
  <c r="H11"/>
  <c r="H12" s="1"/>
  <c r="H13" s="1"/>
  <c r="H14" s="1"/>
  <c r="H15" s="1"/>
  <c r="H16" s="1"/>
  <c r="H17" s="1"/>
  <c r="H18" s="1"/>
  <c r="H19" s="1"/>
  <c r="H20" s="1"/>
  <c r="H21" s="1"/>
  <c r="H22" s="1"/>
  <c r="H23" s="1"/>
  <c r="H24" s="1"/>
  <c r="H25" s="1"/>
  <c r="H26" s="1"/>
  <c r="H27" s="1"/>
  <c r="H28" s="1"/>
  <c r="H29" s="1"/>
  <c r="H30" s="1"/>
  <c r="H31" s="1"/>
  <c r="H32" s="1"/>
  <c r="H33" s="1"/>
  <c r="H34" s="1"/>
  <c r="H35" s="1"/>
  <c r="H36" s="1"/>
  <c r="H37" s="1"/>
  <c r="H38" s="1"/>
  <c r="H39" s="1"/>
  <c r="H40" s="1"/>
  <c r="H41" s="1"/>
  <c r="H42" s="1"/>
  <c r="H43" s="1"/>
  <c r="H44" s="1"/>
  <c r="H45" s="1"/>
  <c r="H46" s="1"/>
  <c r="H47" s="1"/>
  <c r="H48" s="1"/>
  <c r="H49" s="1"/>
  <c r="H50" s="1"/>
  <c r="H51" s="1"/>
  <c r="H52" s="1"/>
  <c r="H53" s="1"/>
  <c r="H54" s="1"/>
  <c r="H55" s="1"/>
  <c r="H56" s="1"/>
  <c r="H57" s="1"/>
  <c r="H58" s="1"/>
  <c r="H59" s="1"/>
  <c r="H60" s="1"/>
  <c r="H61" s="1"/>
  <c r="H62" s="1"/>
  <c r="H63" s="1"/>
  <c r="H64" s="1"/>
  <c r="H65" s="1"/>
  <c r="H66" s="1"/>
  <c r="H67" s="1"/>
  <c r="H68" s="1"/>
  <c r="H69" s="1"/>
  <c r="H70" s="1"/>
  <c r="H71" s="1"/>
  <c r="H72" s="1"/>
  <c r="H73" s="1"/>
  <c r="H74" s="1"/>
  <c r="H75" s="1"/>
  <c r="H76" s="1"/>
  <c r="H77" s="1"/>
  <c r="H78" s="1"/>
  <c r="H79" s="1"/>
  <c r="H80" s="1"/>
  <c r="H81" s="1"/>
  <c r="H82" s="1"/>
  <c r="H83" s="1"/>
  <c r="H84" s="1"/>
  <c r="H85" s="1"/>
  <c r="H86" s="1"/>
  <c r="H87" s="1"/>
  <c r="H88" s="1"/>
  <c r="H89" s="1"/>
  <c r="H90" s="1"/>
  <c r="H91" s="1"/>
  <c r="H92" s="1"/>
  <c r="H93" s="1"/>
  <c r="H94" s="1"/>
  <c r="H95" s="1"/>
  <c r="H96" s="1"/>
  <c r="H97" s="1"/>
  <c r="H98" s="1"/>
  <c r="H99" s="1"/>
  <c r="H100" s="1"/>
  <c r="H101" s="1"/>
  <c r="H102" s="1"/>
  <c r="H103" s="1"/>
  <c r="H104" s="1"/>
  <c r="H105" s="1"/>
  <c r="H106" s="1"/>
  <c r="H107" s="1"/>
  <c r="H108" s="1"/>
  <c r="H109" s="1"/>
  <c r="H110" s="1"/>
  <c r="H111" s="1"/>
  <c r="H112" s="1"/>
  <c r="H113" s="1"/>
  <c r="H114" s="1"/>
  <c r="H115" s="1"/>
  <c r="H116" s="1"/>
  <c r="H117" s="1"/>
  <c r="H118" s="1"/>
  <c r="H119" s="1"/>
  <c r="H120" s="1"/>
  <c r="H121" s="1"/>
  <c r="H122" s="1"/>
  <c r="H123" s="1"/>
  <c r="H124" s="1"/>
  <c r="H125" s="1"/>
  <c r="H126" s="1"/>
  <c r="H127" s="1"/>
  <c r="H128" s="1"/>
  <c r="H129" s="1"/>
  <c r="H130" s="1"/>
  <c r="H131" s="1"/>
  <c r="H132" s="1"/>
  <c r="H133" s="1"/>
  <c r="H134" s="1"/>
  <c r="H135" s="1"/>
  <c r="H136" s="1"/>
  <c r="H137" s="1"/>
  <c r="H138" s="1"/>
  <c r="H139" s="1"/>
  <c r="H140" s="1"/>
  <c r="H141" s="1"/>
  <c r="H142" s="1"/>
  <c r="H143" s="1"/>
  <c r="H144" s="1"/>
  <c r="H145" s="1"/>
  <c r="H146" s="1"/>
  <c r="H147" s="1"/>
  <c r="H148" s="1"/>
  <c r="H149" s="1"/>
  <c r="H150" s="1"/>
  <c r="H151" s="1"/>
  <c r="H152" s="1"/>
  <c r="H153" s="1"/>
  <c r="H154" s="1"/>
  <c r="H155" s="1"/>
  <c r="H156" s="1"/>
  <c r="H157" s="1"/>
  <c r="H158" s="1"/>
  <c r="H159" s="1"/>
  <c r="H160" s="1"/>
  <c r="H161" s="1"/>
  <c r="H162" s="1"/>
  <c r="H163" s="1"/>
  <c r="H164" s="1"/>
  <c r="H165" s="1"/>
  <c r="H166" s="1"/>
  <c r="H167" s="1"/>
  <c r="H168" s="1"/>
  <c r="H169" s="1"/>
  <c r="H170" s="1"/>
  <c r="H171" s="1"/>
  <c r="H172" s="1"/>
  <c r="H173" s="1"/>
  <c r="H174" s="1"/>
  <c r="H175" s="1"/>
  <c r="H176" s="1"/>
  <c r="H177" s="1"/>
  <c r="H178" s="1"/>
  <c r="H179" s="1"/>
  <c r="H180" s="1"/>
  <c r="H181" s="1"/>
  <c r="H182" s="1"/>
  <c r="H183" s="1"/>
  <c r="H184" s="1"/>
  <c r="H185" s="1"/>
  <c r="H186" s="1"/>
  <c r="H187" s="1"/>
  <c r="H188" s="1"/>
  <c r="H189" s="1"/>
  <c r="H190" s="1"/>
  <c r="H191" s="1"/>
  <c r="H192" s="1"/>
  <c r="H193" s="1"/>
  <c r="H194" s="1"/>
  <c r="H195" s="1"/>
  <c r="H196" s="1"/>
  <c r="H197" s="1"/>
  <c r="H198" s="1"/>
  <c r="H199" s="1"/>
  <c r="H200" s="1"/>
  <c r="H201" s="1"/>
  <c r="H202" s="1"/>
  <c r="H203" s="1"/>
  <c r="H204" s="1"/>
  <c r="H205" s="1"/>
  <c r="H206" s="1"/>
  <c r="H207" s="1"/>
  <c r="H208" s="1"/>
  <c r="H209" s="1"/>
  <c r="H210" s="1"/>
  <c r="H211" s="1"/>
  <c r="H212" s="1"/>
  <c r="H213" s="1"/>
  <c r="H214" s="1"/>
  <c r="H215" s="1"/>
  <c r="H216" s="1"/>
  <c r="H217" s="1"/>
  <c r="H218" s="1"/>
  <c r="H219" s="1"/>
  <c r="H220" s="1"/>
  <c r="H221" s="1"/>
  <c r="H222" s="1"/>
  <c r="H223" s="1"/>
  <c r="H224" s="1"/>
  <c r="H225" s="1"/>
  <c r="H226" s="1"/>
  <c r="H227" s="1"/>
  <c r="H228" s="1"/>
  <c r="H229" s="1"/>
  <c r="H230" s="1"/>
  <c r="H231" s="1"/>
  <c r="H232" s="1"/>
  <c r="H233" s="1"/>
  <c r="H234" s="1"/>
  <c r="H235" s="1"/>
  <c r="H236" s="1"/>
  <c r="H237" s="1"/>
  <c r="H238" s="1"/>
  <c r="H239" s="1"/>
  <c r="H240" s="1"/>
  <c r="H241" s="1"/>
  <c r="H242" s="1"/>
  <c r="H243" s="1"/>
  <c r="H244" s="1"/>
  <c r="H245" s="1"/>
  <c r="H246" s="1"/>
  <c r="H247" s="1"/>
  <c r="H248" s="1"/>
  <c r="H249" s="1"/>
  <c r="H250" s="1"/>
  <c r="H251" s="1"/>
  <c r="H252" s="1"/>
  <c r="H253" s="1"/>
  <c r="H254" s="1"/>
  <c r="H255" s="1"/>
  <c r="H256" s="1"/>
  <c r="H257" s="1"/>
  <c r="H258" s="1"/>
  <c r="H259" s="1"/>
  <c r="H260" s="1"/>
  <c r="H261" s="1"/>
  <c r="H262" s="1"/>
  <c r="H263" s="1"/>
  <c r="H264" s="1"/>
  <c r="H265" s="1"/>
  <c r="H266" s="1"/>
  <c r="H267" s="1"/>
  <c r="H268" s="1"/>
  <c r="H269" s="1"/>
  <c r="H270" s="1"/>
  <c r="H271" s="1"/>
  <c r="H272" s="1"/>
  <c r="H273" s="1"/>
  <c r="H274" s="1"/>
  <c r="H275" s="1"/>
  <c r="H276" s="1"/>
  <c r="H277" s="1"/>
  <c r="H278" s="1"/>
  <c r="H279" s="1"/>
  <c r="H280" s="1"/>
  <c r="H281" s="1"/>
  <c r="H282" s="1"/>
  <c r="H283" s="1"/>
  <c r="H284" s="1"/>
  <c r="H285" s="1"/>
  <c r="H286" s="1"/>
  <c r="H287" s="1"/>
  <c r="H288" s="1"/>
  <c r="H289" s="1"/>
  <c r="H290" s="1"/>
  <c r="H291" s="1"/>
  <c r="H292" s="1"/>
  <c r="H293" s="1"/>
  <c r="H294" s="1"/>
  <c r="H295" s="1"/>
  <c r="H296" s="1"/>
  <c r="H297" s="1"/>
  <c r="H298" s="1"/>
  <c r="H299" s="1"/>
  <c r="H300" s="1"/>
  <c r="H301" s="1"/>
  <c r="H302" s="1"/>
  <c r="H303" s="1"/>
  <c r="H304" s="1"/>
  <c r="H305" s="1"/>
  <c r="H306" s="1"/>
  <c r="H307" s="1"/>
  <c r="H308" s="1"/>
  <c r="H309" s="1"/>
  <c r="H310" s="1"/>
  <c r="H311" s="1"/>
  <c r="H312" s="1"/>
  <c r="H313" s="1"/>
  <c r="H314" s="1"/>
  <c r="H315" s="1"/>
  <c r="H316" s="1"/>
  <c r="H317" s="1"/>
  <c r="H318" s="1"/>
  <c r="H319" s="1"/>
  <c r="H320" s="1"/>
  <c r="H321" s="1"/>
  <c r="H322" s="1"/>
  <c r="H323" s="1"/>
  <c r="H324" s="1"/>
  <c r="H325" s="1"/>
  <c r="H326" s="1"/>
  <c r="H327" s="1"/>
  <c r="H328" s="1"/>
  <c r="H329" s="1"/>
  <c r="H330" s="1"/>
  <c r="H331" s="1"/>
  <c r="H332" s="1"/>
  <c r="H333" s="1"/>
  <c r="H334" s="1"/>
  <c r="H335" s="1"/>
  <c r="H336" s="1"/>
  <c r="H337" s="1"/>
  <c r="H338" s="1"/>
  <c r="H339" s="1"/>
  <c r="H340" s="1"/>
  <c r="H341" s="1"/>
  <c r="H342" s="1"/>
  <c r="H343" s="1"/>
  <c r="H344" s="1"/>
  <c r="H345" s="1"/>
  <c r="H346" s="1"/>
  <c r="H347" s="1"/>
  <c r="H348" s="1"/>
  <c r="H349" s="1"/>
  <c r="H350" s="1"/>
  <c r="H351" s="1"/>
  <c r="H352" s="1"/>
  <c r="H353" s="1"/>
  <c r="H354" s="1"/>
  <c r="H355" s="1"/>
  <c r="H356" s="1"/>
  <c r="H357" s="1"/>
  <c r="H358" s="1"/>
  <c r="H359" s="1"/>
  <c r="H360" s="1"/>
  <c r="H361" s="1"/>
  <c r="H362" s="1"/>
  <c r="H363" s="1"/>
  <c r="H364" s="1"/>
  <c r="H365" s="1"/>
  <c r="H366" s="1"/>
  <c r="H367" s="1"/>
  <c r="H368" s="1"/>
  <c r="H369" s="1"/>
  <c r="H370" s="1"/>
  <c r="H371" s="1"/>
  <c r="H372" s="1"/>
  <c r="H373" s="1"/>
  <c r="H374" s="1"/>
  <c r="H375" s="1"/>
  <c r="H376" s="1"/>
  <c r="H377" s="1"/>
  <c r="H378" s="1"/>
  <c r="H379" s="1"/>
  <c r="H380" s="1"/>
  <c r="H381" s="1"/>
  <c r="H382" s="1"/>
  <c r="H383" s="1"/>
  <c r="H384" s="1"/>
  <c r="H385" s="1"/>
  <c r="H386" s="1"/>
  <c r="H387" s="1"/>
  <c r="H388" s="1"/>
  <c r="H389" s="1"/>
  <c r="H390" s="1"/>
  <c r="H391" s="1"/>
  <c r="H392" s="1"/>
  <c r="H393" s="1"/>
  <c r="H394" s="1"/>
  <c r="H395" s="1"/>
  <c r="H396" s="1"/>
  <c r="H397" s="1"/>
  <c r="H398" s="1"/>
  <c r="H399" s="1"/>
  <c r="H400" s="1"/>
  <c r="H401" s="1"/>
  <c r="H402" s="1"/>
  <c r="H403" s="1"/>
  <c r="H404" s="1"/>
  <c r="H405" s="1"/>
  <c r="H406" s="1"/>
  <c r="H407" s="1"/>
  <c r="H408" s="1"/>
  <c r="H409" s="1"/>
  <c r="H410" s="1"/>
  <c r="H411" s="1"/>
  <c r="H412" s="1"/>
  <c r="H413" s="1"/>
  <c r="H414" s="1"/>
  <c r="H415" s="1"/>
  <c r="H416" s="1"/>
  <c r="H417" s="1"/>
  <c r="H418" s="1"/>
  <c r="H419" s="1"/>
  <c r="H420" s="1"/>
  <c r="H421" s="1"/>
  <c r="H422" s="1"/>
  <c r="H423" s="1"/>
  <c r="H424" s="1"/>
  <c r="H425" s="1"/>
  <c r="H426" s="1"/>
  <c r="H427" s="1"/>
  <c r="H428" s="1"/>
  <c r="H429" s="1"/>
  <c r="H430" s="1"/>
  <c r="H431" s="1"/>
  <c r="H432" s="1"/>
  <c r="H433" s="1"/>
  <c r="H434" s="1"/>
  <c r="H435" s="1"/>
  <c r="H436" s="1"/>
  <c r="H437" s="1"/>
  <c r="H438" s="1"/>
  <c r="H439" s="1"/>
  <c r="H440" s="1"/>
  <c r="H441" s="1"/>
  <c r="H442" s="1"/>
  <c r="H443" s="1"/>
  <c r="H444" s="1"/>
  <c r="H445" s="1"/>
  <c r="H446" s="1"/>
  <c r="H447" s="1"/>
  <c r="H448" s="1"/>
  <c r="H449" s="1"/>
  <c r="H450" s="1"/>
  <c r="H451" s="1"/>
  <c r="H452" s="1"/>
  <c r="H453" s="1"/>
  <c r="H454" s="1"/>
  <c r="H455" s="1"/>
  <c r="H456" s="1"/>
  <c r="H457" s="1"/>
  <c r="H458" s="1"/>
  <c r="H459" s="1"/>
  <c r="H460" s="1"/>
  <c r="H461" s="1"/>
  <c r="H462" s="1"/>
  <c r="H463" s="1"/>
  <c r="H464" s="1"/>
  <c r="H465" s="1"/>
  <c r="H466" s="1"/>
  <c r="H467" s="1"/>
  <c r="H468" s="1"/>
  <c r="H469" s="1"/>
  <c r="H470" s="1"/>
  <c r="H471" s="1"/>
  <c r="H472" s="1"/>
  <c r="H473" s="1"/>
  <c r="H474" s="1"/>
  <c r="H475" s="1"/>
  <c r="H476" s="1"/>
  <c r="H477" s="1"/>
  <c r="H478" s="1"/>
  <c r="H479" s="1"/>
  <c r="H480" s="1"/>
  <c r="H481" s="1"/>
  <c r="H482" s="1"/>
  <c r="H483" s="1"/>
  <c r="H484" s="1"/>
  <c r="H485" s="1"/>
  <c r="H486" s="1"/>
  <c r="H487" s="1"/>
  <c r="H488" s="1"/>
  <c r="H489" s="1"/>
  <c r="H490" s="1"/>
  <c r="H491" s="1"/>
  <c r="H492" s="1"/>
  <c r="H493" s="1"/>
  <c r="H494" s="1"/>
  <c r="H495" s="1"/>
  <c r="H496" s="1"/>
  <c r="H497" s="1"/>
  <c r="H498" s="1"/>
  <c r="H499" s="1"/>
  <c r="H500" s="1"/>
  <c r="H501" s="1"/>
  <c r="H502" s="1"/>
  <c r="H503" s="1"/>
  <c r="H504" s="1"/>
  <c r="H505" s="1"/>
  <c r="H506" s="1"/>
  <c r="H507" s="1"/>
  <c r="H508" s="1"/>
  <c r="H509" s="1"/>
  <c r="H510" s="1"/>
  <c r="H511" s="1"/>
  <c r="H512" s="1"/>
  <c r="H513" s="1"/>
  <c r="H514" s="1"/>
  <c r="H515" s="1"/>
  <c r="H516" s="1"/>
  <c r="H517" s="1"/>
  <c r="H518" s="1"/>
  <c r="H519" s="1"/>
  <c r="H520" s="1"/>
  <c r="H521" s="1"/>
  <c r="H522" s="1"/>
  <c r="H523" s="1"/>
  <c r="H524" s="1"/>
  <c r="H525" s="1"/>
  <c r="H526" s="1"/>
  <c r="H527" s="1"/>
  <c r="H528" s="1"/>
  <c r="H529" s="1"/>
  <c r="H530" s="1"/>
  <c r="H531" s="1"/>
  <c r="H532" s="1"/>
  <c r="H533" s="1"/>
  <c r="H534" s="1"/>
  <c r="H535" s="1"/>
  <c r="H536" s="1"/>
  <c r="H537" s="1"/>
  <c r="H538" s="1"/>
  <c r="H539" s="1"/>
  <c r="H540" s="1"/>
  <c r="H541" s="1"/>
  <c r="H542" s="1"/>
  <c r="H543" s="1"/>
  <c r="H544" s="1"/>
  <c r="H545" s="1"/>
  <c r="H546" s="1"/>
  <c r="H547" s="1"/>
  <c r="H548" s="1"/>
  <c r="H549" s="1"/>
  <c r="H550" s="1"/>
  <c r="H551" s="1"/>
  <c r="H552" s="1"/>
  <c r="H553" s="1"/>
  <c r="H554" s="1"/>
  <c r="H555" s="1"/>
  <c r="H556" s="1"/>
  <c r="H557" s="1"/>
  <c r="H558" s="1"/>
  <c r="H559" s="1"/>
  <c r="H560" s="1"/>
  <c r="H561" s="1"/>
  <c r="H562" s="1"/>
  <c r="H563" s="1"/>
  <c r="H564" s="1"/>
  <c r="H565" s="1"/>
  <c r="H566" s="1"/>
  <c r="H567" s="1"/>
  <c r="H568" s="1"/>
  <c r="H569" s="1"/>
  <c r="H570" s="1"/>
  <c r="H571" s="1"/>
  <c r="H572" s="1"/>
  <c r="H573" s="1"/>
  <c r="H574" s="1"/>
  <c r="H575" s="1"/>
  <c r="H576" s="1"/>
  <c r="H577" s="1"/>
  <c r="H578" s="1"/>
  <c r="H579" s="1"/>
  <c r="H580" s="1"/>
  <c r="H581" s="1"/>
  <c r="H582" s="1"/>
  <c r="H583" s="1"/>
  <c r="H584" s="1"/>
  <c r="H585" s="1"/>
  <c r="H586" s="1"/>
  <c r="H587" s="1"/>
  <c r="H588" s="1"/>
  <c r="H589" s="1"/>
  <c r="H590" s="1"/>
  <c r="H591" s="1"/>
  <c r="H592" s="1"/>
  <c r="H593" s="1"/>
  <c r="H594" s="1"/>
  <c r="H595" s="1"/>
  <c r="H596" s="1"/>
  <c r="H597" s="1"/>
  <c r="H598" s="1"/>
  <c r="H599" s="1"/>
  <c r="H600" s="1"/>
  <c r="H601" s="1"/>
  <c r="H602" s="1"/>
  <c r="H603" s="1"/>
  <c r="H604" s="1"/>
  <c r="H605" s="1"/>
  <c r="H606" s="1"/>
  <c r="H607" s="1"/>
  <c r="H608" s="1"/>
  <c r="H609" s="1"/>
  <c r="H610" s="1"/>
  <c r="H611" s="1"/>
  <c r="H612" s="1"/>
  <c r="H613" s="1"/>
  <c r="H614" s="1"/>
  <c r="H615" s="1"/>
  <c r="H616" s="1"/>
  <c r="H617" s="1"/>
  <c r="H618" s="1"/>
  <c r="H619" s="1"/>
  <c r="H620" s="1"/>
  <c r="H621" s="1"/>
  <c r="H622" s="1"/>
  <c r="H623" s="1"/>
  <c r="H624" s="1"/>
  <c r="H625" s="1"/>
  <c r="H626" s="1"/>
  <c r="H627" s="1"/>
  <c r="H628" s="1"/>
  <c r="H629" s="1"/>
  <c r="H630" s="1"/>
  <c r="H631" s="1"/>
  <c r="H632" s="1"/>
  <c r="H633" s="1"/>
  <c r="H634" s="1"/>
  <c r="H635" s="1"/>
  <c r="H636" s="1"/>
  <c r="H637" s="1"/>
  <c r="H638" s="1"/>
  <c r="H639" s="1"/>
  <c r="H640" s="1"/>
  <c r="H641" s="1"/>
  <c r="H642" s="1"/>
  <c r="H643" s="1"/>
  <c r="H644" s="1"/>
  <c r="H645" s="1"/>
  <c r="H646" s="1"/>
  <c r="H647" s="1"/>
  <c r="H648" s="1"/>
  <c r="H649" s="1"/>
  <c r="H650" s="1"/>
  <c r="H651" s="1"/>
  <c r="H652" s="1"/>
  <c r="H653" s="1"/>
  <c r="H654" s="1"/>
  <c r="H655" s="1"/>
  <c r="H656" s="1"/>
  <c r="H657" s="1"/>
  <c r="H658" s="1"/>
  <c r="H659" s="1"/>
  <c r="H660" s="1"/>
  <c r="H661" s="1"/>
  <c r="H662" s="1"/>
  <c r="H663" s="1"/>
  <c r="H664" s="1"/>
  <c r="H665" s="1"/>
  <c r="H666" s="1"/>
  <c r="H667" s="1"/>
  <c r="H668" s="1"/>
  <c r="H669" s="1"/>
  <c r="H670" s="1"/>
  <c r="H671" s="1"/>
  <c r="H672" s="1"/>
  <c r="H673" s="1"/>
  <c r="H674" s="1"/>
  <c r="H675" s="1"/>
  <c r="H676" s="1"/>
  <c r="H677" s="1"/>
  <c r="H678" s="1"/>
  <c r="H679" s="1"/>
  <c r="H680" s="1"/>
  <c r="H681" s="1"/>
  <c r="H682" s="1"/>
  <c r="H683" s="1"/>
  <c r="H684" s="1"/>
  <c r="H685" s="1"/>
  <c r="H686" s="1"/>
  <c r="H687" s="1"/>
  <c r="H688" s="1"/>
  <c r="H689" s="1"/>
  <c r="H690" s="1"/>
  <c r="H691" s="1"/>
  <c r="H692" s="1"/>
  <c r="H693" s="1"/>
  <c r="H694" s="1"/>
  <c r="H695" s="1"/>
  <c r="H696" s="1"/>
  <c r="H697" s="1"/>
  <c r="H698" s="1"/>
  <c r="H699" s="1"/>
  <c r="H700" s="1"/>
  <c r="H701" s="1"/>
  <c r="H702" s="1"/>
  <c r="H703" s="1"/>
  <c r="H704" s="1"/>
  <c r="H705" s="1"/>
  <c r="H706" s="1"/>
  <c r="H707" s="1"/>
  <c r="H708" s="1"/>
  <c r="H709" s="1"/>
  <c r="H710" s="1"/>
  <c r="H711" s="1"/>
  <c r="H712" s="1"/>
  <c r="H713" s="1"/>
  <c r="H714" s="1"/>
  <c r="H715" s="1"/>
  <c r="H716" s="1"/>
  <c r="H717" s="1"/>
  <c r="H718" s="1"/>
  <c r="H719" s="1"/>
  <c r="H720" s="1"/>
  <c r="H721" s="1"/>
  <c r="H722" s="1"/>
  <c r="H723" s="1"/>
  <c r="H724" s="1"/>
  <c r="H725" s="1"/>
  <c r="H726" s="1"/>
  <c r="H727" s="1"/>
  <c r="H728" s="1"/>
  <c r="H729" s="1"/>
  <c r="H730" s="1"/>
  <c r="H731" s="1"/>
  <c r="H732" s="1"/>
  <c r="H733" s="1"/>
  <c r="H734" s="1"/>
  <c r="H735" s="1"/>
  <c r="H736" s="1"/>
  <c r="H737" s="1"/>
  <c r="H738" s="1"/>
  <c r="H739" s="1"/>
  <c r="H740" s="1"/>
  <c r="H741" s="1"/>
  <c r="H742" s="1"/>
  <c r="H743" s="1"/>
  <c r="H744" s="1"/>
  <c r="H745" s="1"/>
  <c r="H746" s="1"/>
  <c r="H747" s="1"/>
  <c r="H748" s="1"/>
  <c r="H749" s="1"/>
  <c r="H750" s="1"/>
  <c r="H751" s="1"/>
  <c r="H752" s="1"/>
  <c r="H753" s="1"/>
  <c r="H754" s="1"/>
  <c r="H755" s="1"/>
  <c r="H756" s="1"/>
  <c r="H757" s="1"/>
  <c r="H758" s="1"/>
  <c r="H759" s="1"/>
  <c r="H760" s="1"/>
  <c r="H761" s="1"/>
  <c r="H762" s="1"/>
  <c r="H763" s="1"/>
  <c r="H764" s="1"/>
  <c r="H765" s="1"/>
  <c r="H766" s="1"/>
  <c r="H767" s="1"/>
  <c r="H768" s="1"/>
  <c r="H769" s="1"/>
  <c r="H770" s="1"/>
  <c r="H771" s="1"/>
  <c r="H772" s="1"/>
  <c r="H773" s="1"/>
  <c r="H774" s="1"/>
  <c r="H775" s="1"/>
  <c r="H776" s="1"/>
  <c r="H777" s="1"/>
  <c r="H778" s="1"/>
  <c r="H779" s="1"/>
  <c r="H780" s="1"/>
  <c r="H781" s="1"/>
  <c r="H782" s="1"/>
  <c r="H783" s="1"/>
  <c r="H784" s="1"/>
  <c r="H785" s="1"/>
  <c r="H786" s="1"/>
  <c r="H787" s="1"/>
  <c r="H788" s="1"/>
  <c r="H789" s="1"/>
  <c r="H790" s="1"/>
  <c r="H791" s="1"/>
  <c r="H792" s="1"/>
  <c r="H793" s="1"/>
  <c r="H794" s="1"/>
  <c r="H795" s="1"/>
  <c r="H796" s="1"/>
  <c r="H797" s="1"/>
  <c r="H798" s="1"/>
  <c r="H799" s="1"/>
  <c r="H800" s="1"/>
  <c r="H801" s="1"/>
  <c r="H802" s="1"/>
  <c r="H803" s="1"/>
  <c r="H804" s="1"/>
  <c r="H805" s="1"/>
  <c r="H806" s="1"/>
  <c r="H807" s="1"/>
  <c r="H808" s="1"/>
  <c r="H809" s="1"/>
  <c r="H810" s="1"/>
  <c r="H811" s="1"/>
  <c r="H812" s="1"/>
  <c r="H813" s="1"/>
  <c r="H814" s="1"/>
  <c r="H815" s="1"/>
  <c r="H816" s="1"/>
  <c r="H817" s="1"/>
  <c r="H818" s="1"/>
  <c r="H819" s="1"/>
  <c r="H820" s="1"/>
  <c r="H821" s="1"/>
  <c r="H822" s="1"/>
  <c r="H823" s="1"/>
  <c r="H824" s="1"/>
  <c r="H825" s="1"/>
  <c r="H826" s="1"/>
  <c r="H827" s="1"/>
  <c r="H828" s="1"/>
  <c r="H829" s="1"/>
  <c r="H830" s="1"/>
  <c r="H831" s="1"/>
  <c r="H832" s="1"/>
  <c r="H833" s="1"/>
  <c r="H834" s="1"/>
  <c r="H835" s="1"/>
  <c r="H836" s="1"/>
  <c r="H837" s="1"/>
  <c r="H838" s="1"/>
  <c r="H839" s="1"/>
  <c r="H840" s="1"/>
  <c r="H841" s="1"/>
  <c r="H842" s="1"/>
  <c r="H843" s="1"/>
  <c r="H844" s="1"/>
  <c r="H845" s="1"/>
  <c r="H846" s="1"/>
  <c r="H847" s="1"/>
  <c r="H848" s="1"/>
  <c r="H849" s="1"/>
  <c r="H850" s="1"/>
  <c r="H851" s="1"/>
  <c r="H852" s="1"/>
  <c r="H853" s="1"/>
  <c r="H854" s="1"/>
  <c r="H855" s="1"/>
  <c r="H856" s="1"/>
  <c r="H857" s="1"/>
  <c r="H858" s="1"/>
  <c r="H859" s="1"/>
  <c r="H860" s="1"/>
  <c r="H861" s="1"/>
  <c r="H862" s="1"/>
  <c r="H863" s="1"/>
  <c r="H864" s="1"/>
  <c r="H865" s="1"/>
  <c r="H866" s="1"/>
  <c r="H867" s="1"/>
  <c r="H868" s="1"/>
  <c r="H869" s="1"/>
  <c r="H870" s="1"/>
  <c r="H871" s="1"/>
  <c r="H872" s="1"/>
  <c r="H873" s="1"/>
  <c r="H874" s="1"/>
  <c r="H875" s="1"/>
  <c r="H876" s="1"/>
  <c r="H877" s="1"/>
  <c r="H878" s="1"/>
  <c r="H879" s="1"/>
  <c r="H880" s="1"/>
  <c r="H881" s="1"/>
  <c r="H882" s="1"/>
  <c r="H883" s="1"/>
  <c r="H884" s="1"/>
  <c r="H885" s="1"/>
  <c r="H886" s="1"/>
  <c r="H887" s="1"/>
  <c r="H888" s="1"/>
  <c r="H889" s="1"/>
  <c r="H890" s="1"/>
  <c r="H891" s="1"/>
  <c r="H892" s="1"/>
  <c r="H893" s="1"/>
  <c r="H894" s="1"/>
  <c r="H895" s="1"/>
  <c r="H896" s="1"/>
  <c r="H897" s="1"/>
  <c r="H898" s="1"/>
  <c r="H899" s="1"/>
  <c r="H900" s="1"/>
  <c r="H901" s="1"/>
  <c r="H902" s="1"/>
  <c r="H903" s="1"/>
  <c r="H904" s="1"/>
  <c r="H905" s="1"/>
  <c r="H906" s="1"/>
  <c r="H907" s="1"/>
  <c r="H908" s="1"/>
  <c r="H909" s="1"/>
  <c r="H910" s="1"/>
  <c r="H911" s="1"/>
  <c r="H912" s="1"/>
  <c r="H913" s="1"/>
  <c r="H914" s="1"/>
  <c r="H915" s="1"/>
  <c r="H916" s="1"/>
  <c r="H917" s="1"/>
  <c r="H918" s="1"/>
  <c r="H919" s="1"/>
  <c r="H920" s="1"/>
  <c r="H921" s="1"/>
  <c r="H922" s="1"/>
  <c r="H923" s="1"/>
  <c r="H924" s="1"/>
  <c r="H925" s="1"/>
  <c r="H926" s="1"/>
  <c r="H927" s="1"/>
  <c r="H928" s="1"/>
  <c r="H929" s="1"/>
  <c r="H930" s="1"/>
  <c r="H931" s="1"/>
  <c r="H932" s="1"/>
  <c r="H933" s="1"/>
  <c r="H934" s="1"/>
  <c r="H935" s="1"/>
  <c r="H936" s="1"/>
  <c r="H937" s="1"/>
  <c r="H938" s="1"/>
  <c r="H939" s="1"/>
  <c r="H940" s="1"/>
  <c r="H941" s="1"/>
  <c r="H942" s="1"/>
  <c r="H943" s="1"/>
  <c r="H944" s="1"/>
  <c r="H945" s="1"/>
  <c r="H946" s="1"/>
  <c r="H947" s="1"/>
  <c r="H948" s="1"/>
  <c r="H949" s="1"/>
  <c r="H950" s="1"/>
  <c r="H951" s="1"/>
  <c r="H952" s="1"/>
  <c r="H953" s="1"/>
  <c r="H954" s="1"/>
  <c r="H955" s="1"/>
  <c r="H956" s="1"/>
  <c r="H957" s="1"/>
  <c r="H958" s="1"/>
  <c r="H959" s="1"/>
  <c r="H960" s="1"/>
  <c r="H961" s="1"/>
  <c r="H962" s="1"/>
  <c r="H963" s="1"/>
  <c r="H964" s="1"/>
  <c r="H965" s="1"/>
  <c r="H966" s="1"/>
  <c r="H967" s="1"/>
  <c r="H968" s="1"/>
  <c r="H969" s="1"/>
  <c r="H970" s="1"/>
  <c r="H971" s="1"/>
  <c r="H972" s="1"/>
  <c r="H973" s="1"/>
  <c r="H974" s="1"/>
  <c r="H975" s="1"/>
  <c r="H976" s="1"/>
  <c r="H977" s="1"/>
  <c r="H978" s="1"/>
  <c r="H979" s="1"/>
  <c r="H980" s="1"/>
  <c r="H981" s="1"/>
  <c r="H982" s="1"/>
  <c r="H983" s="1"/>
  <c r="H984" s="1"/>
  <c r="H985" s="1"/>
  <c r="H986" s="1"/>
  <c r="H987" s="1"/>
  <c r="H988" s="1"/>
  <c r="H989" s="1"/>
  <c r="H990" s="1"/>
  <c r="H991" s="1"/>
  <c r="H992" s="1"/>
  <c r="H993" s="1"/>
  <c r="H994" s="1"/>
  <c r="H995" s="1"/>
  <c r="H996" s="1"/>
  <c r="H997" s="1"/>
  <c r="H998" s="1"/>
  <c r="H999" s="1"/>
  <c r="H1000" s="1"/>
  <c r="H1001" s="1"/>
  <c r="H1002" s="1"/>
  <c r="H1003" s="1"/>
  <c r="H1004" s="1"/>
  <c r="H1005" s="1"/>
  <c r="H1006" s="1"/>
  <c r="H1007" s="1"/>
  <c r="H1008" s="1"/>
  <c r="H1009" s="1"/>
  <c r="H1010" s="1"/>
  <c r="H1011" s="1"/>
  <c r="H1012" s="1"/>
  <c r="H1013" s="1"/>
  <c r="H1014" s="1"/>
  <c r="H1015" s="1"/>
  <c r="H1016" s="1"/>
  <c r="H1017" s="1"/>
  <c r="H1018" s="1"/>
  <c r="H1019" s="1"/>
  <c r="H1020" s="1"/>
  <c r="H1021" s="1"/>
  <c r="H1022" s="1"/>
  <c r="H1023" s="1"/>
  <c r="H1024" s="1"/>
  <c r="H1025" s="1"/>
  <c r="H1026" s="1"/>
  <c r="H1027" s="1"/>
  <c r="H1028" s="1"/>
  <c r="H1029" s="1"/>
  <c r="H1030" s="1"/>
  <c r="H1031" s="1"/>
  <c r="H1032" s="1"/>
  <c r="H1033" s="1"/>
  <c r="H1034" s="1"/>
  <c r="H1035" s="1"/>
  <c r="H1036" s="1"/>
  <c r="H1037" s="1"/>
  <c r="H1038" s="1"/>
  <c r="H1039" s="1"/>
  <c r="H1040" s="1"/>
  <c r="H1041" s="1"/>
  <c r="H1042" s="1"/>
  <c r="H1043" s="1"/>
  <c r="H1044" s="1"/>
  <c r="H1045" s="1"/>
  <c r="H1046" s="1"/>
  <c r="H1047" s="1"/>
  <c r="H1048" s="1"/>
  <c r="H1049" s="1"/>
  <c r="H1050" s="1"/>
  <c r="H1051" s="1"/>
  <c r="H1052" s="1"/>
  <c r="H1053" s="1"/>
  <c r="H1054" s="1"/>
  <c r="H1055" s="1"/>
  <c r="H1056" s="1"/>
  <c r="H1057" s="1"/>
  <c r="H1058" s="1"/>
  <c r="H1059" s="1"/>
  <c r="H1060" s="1"/>
  <c r="H1061" s="1"/>
  <c r="H1062" s="1"/>
  <c r="H1063" s="1"/>
  <c r="H1064" s="1"/>
  <c r="H1065" s="1"/>
  <c r="H1066" s="1"/>
  <c r="H1067" s="1"/>
  <c r="H1068" s="1"/>
  <c r="H1069" s="1"/>
  <c r="H1070" s="1"/>
  <c r="H1071" s="1"/>
  <c r="H1072" s="1"/>
  <c r="H1073" s="1"/>
  <c r="H1074" s="1"/>
  <c r="H1075" s="1"/>
  <c r="H1076" s="1"/>
  <c r="H1077" s="1"/>
  <c r="H1078" s="1"/>
  <c r="H1079" s="1"/>
  <c r="H1080" s="1"/>
  <c r="H1081" s="1"/>
  <c r="H1082" s="1"/>
  <c r="H1083" s="1"/>
  <c r="H1084" s="1"/>
  <c r="H1085" s="1"/>
  <c r="H1086" s="1"/>
  <c r="H1087" s="1"/>
  <c r="H1088" s="1"/>
  <c r="H1089" s="1"/>
  <c r="H1090" s="1"/>
  <c r="H1091" s="1"/>
  <c r="H1092" s="1"/>
  <c r="H1093" s="1"/>
  <c r="H1094" s="1"/>
  <c r="H1095" s="1"/>
  <c r="H1096" s="1"/>
  <c r="H1097" s="1"/>
  <c r="H1098" s="1"/>
  <c r="H1099" s="1"/>
  <c r="H1100" s="1"/>
  <c r="H1101" s="1"/>
  <c r="H1102" s="1"/>
  <c r="H1103" s="1"/>
  <c r="H1104" s="1"/>
  <c r="H1105" s="1"/>
  <c r="H1106" s="1"/>
  <c r="H1107" s="1"/>
  <c r="H1108" s="1"/>
  <c r="H1109" s="1"/>
  <c r="H1110" s="1"/>
  <c r="H1111" s="1"/>
  <c r="H1112" s="1"/>
  <c r="H1113" s="1"/>
  <c r="H1114" s="1"/>
  <c r="H1115" s="1"/>
  <c r="H1116" s="1"/>
  <c r="H1117" s="1"/>
  <c r="H1118" s="1"/>
  <c r="H1119" s="1"/>
  <c r="H1120" s="1"/>
  <c r="H1121" s="1"/>
  <c r="H1122" s="1"/>
  <c r="H1123" s="1"/>
  <c r="H1124" s="1"/>
  <c r="H1125" s="1"/>
  <c r="H1126" s="1"/>
  <c r="H1127" s="1"/>
  <c r="H1128" s="1"/>
  <c r="H1129" s="1"/>
  <c r="H1130" s="1"/>
  <c r="H1131" s="1"/>
  <c r="H1132" s="1"/>
  <c r="H1133" s="1"/>
  <c r="H1134" s="1"/>
  <c r="H1135" s="1"/>
  <c r="H1136" s="1"/>
  <c r="H1137" s="1"/>
  <c r="H1138" s="1"/>
  <c r="H1139" s="1"/>
  <c r="H1140" s="1"/>
  <c r="H1141" s="1"/>
  <c r="H1142" s="1"/>
  <c r="H1143" s="1"/>
  <c r="H1144" s="1"/>
  <c r="H1145" s="1"/>
  <c r="H1146" s="1"/>
  <c r="H1147" s="1"/>
  <c r="H1148" s="1"/>
  <c r="H1149" s="1"/>
  <c r="H1150" s="1"/>
  <c r="H1151" s="1"/>
  <c r="H1152" s="1"/>
  <c r="H1153" s="1"/>
  <c r="H1154" s="1"/>
  <c r="H1155" s="1"/>
  <c r="H1156" s="1"/>
  <c r="H1157" s="1"/>
  <c r="H1158" s="1"/>
  <c r="H1159" s="1"/>
  <c r="H1160" s="1"/>
  <c r="H1161" s="1"/>
  <c r="H1162" s="1"/>
  <c r="H1163" s="1"/>
  <c r="H1164" s="1"/>
  <c r="H1165" s="1"/>
  <c r="H1166" s="1"/>
  <c r="H1167" s="1"/>
  <c r="H1168" s="1"/>
  <c r="H1169" s="1"/>
  <c r="H1170" s="1"/>
  <c r="H1171" s="1"/>
  <c r="H1172" s="1"/>
  <c r="H1173" s="1"/>
  <c r="H1174" s="1"/>
  <c r="H1175" s="1"/>
  <c r="H1176" s="1"/>
  <c r="H1177" s="1"/>
  <c r="H1178" s="1"/>
  <c r="H1179" s="1"/>
  <c r="H1180" s="1"/>
  <c r="H1181" s="1"/>
  <c r="H1182" s="1"/>
  <c r="H1183" s="1"/>
  <c r="H1184" s="1"/>
  <c r="H1185" s="1"/>
  <c r="H1186" s="1"/>
  <c r="H1187" s="1"/>
  <c r="H1188" s="1"/>
  <c r="H1189" s="1"/>
  <c r="H1190" s="1"/>
  <c r="H1191" s="1"/>
  <c r="H1192" s="1"/>
  <c r="H1193" s="1"/>
  <c r="H1194" s="1"/>
  <c r="H1195" s="1"/>
  <c r="H1196" s="1"/>
  <c r="H1197" s="1"/>
  <c r="H1198" s="1"/>
  <c r="H1199" s="1"/>
  <c r="H1200" s="1"/>
  <c r="H1201" s="1"/>
  <c r="H1202" s="1"/>
  <c r="H1203" s="1"/>
  <c r="H1204" s="1"/>
  <c r="H1205" s="1"/>
  <c r="H1206" s="1"/>
  <c r="H1207" s="1"/>
  <c r="H1208" s="1"/>
  <c r="H1209" s="1"/>
  <c r="H1210" s="1"/>
  <c r="H1211" s="1"/>
  <c r="H1212" s="1"/>
  <c r="H1213" s="1"/>
  <c r="H1214" s="1"/>
  <c r="H1215" s="1"/>
  <c r="H1216" s="1"/>
  <c r="H1217" s="1"/>
  <c r="H1218" s="1"/>
  <c r="H1219" s="1"/>
  <c r="H1220" s="1"/>
  <c r="H1221" s="1"/>
  <c r="H1222" s="1"/>
  <c r="H1223" s="1"/>
  <c r="H1224" s="1"/>
  <c r="H1225" s="1"/>
  <c r="H1226" s="1"/>
  <c r="H1227" s="1"/>
  <c r="H1228" s="1"/>
  <c r="H1229" s="1"/>
  <c r="H1230" s="1"/>
  <c r="H1231" s="1"/>
  <c r="H1232" s="1"/>
  <c r="H1233" s="1"/>
  <c r="H1234" s="1"/>
  <c r="H1235" s="1"/>
  <c r="H1236" s="1"/>
  <c r="H1237" s="1"/>
  <c r="H1238" s="1"/>
  <c r="H1239" s="1"/>
  <c r="H1240" s="1"/>
  <c r="H1241" s="1"/>
  <c r="H1242" s="1"/>
  <c r="H1243" s="1"/>
  <c r="H1244" s="1"/>
  <c r="H1245" s="1"/>
  <c r="H1246" s="1"/>
  <c r="H1247" s="1"/>
  <c r="H1248" s="1"/>
  <c r="H1249" s="1"/>
  <c r="H1250" s="1"/>
  <c r="H1251" s="1"/>
  <c r="H1252" s="1"/>
  <c r="H1253" s="1"/>
  <c r="H1254" s="1"/>
  <c r="H1255" s="1"/>
  <c r="H1256" s="1"/>
  <c r="H1257" s="1"/>
  <c r="H1258" s="1"/>
  <c r="H1259" s="1"/>
  <c r="H1260" s="1"/>
  <c r="H1261" s="1"/>
  <c r="H1262" s="1"/>
  <c r="H1263" s="1"/>
  <c r="H1264" s="1"/>
  <c r="H1265" s="1"/>
  <c r="H1266" s="1"/>
  <c r="H1267" s="1"/>
  <c r="H1268" s="1"/>
  <c r="H1269" s="1"/>
  <c r="H1270" s="1"/>
  <c r="H1271" s="1"/>
  <c r="H1272" s="1"/>
  <c r="H1273" s="1"/>
  <c r="H1274" s="1"/>
  <c r="H1275" s="1"/>
  <c r="H1276" s="1"/>
  <c r="H1277" s="1"/>
  <c r="H1278" s="1"/>
  <c r="H1279" s="1"/>
  <c r="H1280" s="1"/>
  <c r="H1281" s="1"/>
  <c r="H1282" s="1"/>
  <c r="H1283" s="1"/>
  <c r="H1284" s="1"/>
  <c r="H1285" s="1"/>
  <c r="H1286" s="1"/>
  <c r="H1287" s="1"/>
  <c r="H1288" s="1"/>
  <c r="H1289" s="1"/>
  <c r="H1290" s="1"/>
  <c r="H1291" s="1"/>
  <c r="H1292" s="1"/>
  <c r="H1293" s="1"/>
  <c r="H1294" s="1"/>
  <c r="H1295" s="1"/>
  <c r="H1296" s="1"/>
  <c r="H1297" s="1"/>
  <c r="H1298" s="1"/>
  <c r="H1299" s="1"/>
  <c r="H1300" s="1"/>
  <c r="H1301" s="1"/>
  <c r="H1302" s="1"/>
  <c r="H1303" s="1"/>
  <c r="H1304" s="1"/>
  <c r="H1305" s="1"/>
  <c r="H1306" s="1"/>
  <c r="H1307" s="1"/>
  <c r="H1308" s="1"/>
  <c r="H1309" s="1"/>
  <c r="H1310" s="1"/>
  <c r="H1311" s="1"/>
  <c r="H1312" s="1"/>
  <c r="H1313" s="1"/>
  <c r="H1314" s="1"/>
  <c r="H1315" s="1"/>
  <c r="H1316" s="1"/>
  <c r="H1317" s="1"/>
  <c r="H1318" s="1"/>
  <c r="H1319" s="1"/>
  <c r="H1320" s="1"/>
  <c r="H1321" s="1"/>
  <c r="H1322" s="1"/>
  <c r="H1323" s="1"/>
  <c r="H1324" s="1"/>
  <c r="H1325" s="1"/>
  <c r="H1326" s="1"/>
  <c r="H1327" s="1"/>
  <c r="H1328" s="1"/>
  <c r="H1329" s="1"/>
  <c r="H1330" s="1"/>
  <c r="H1331" s="1"/>
  <c r="H1332" s="1"/>
  <c r="H1333" s="1"/>
  <c r="H1334" s="1"/>
  <c r="H1335" s="1"/>
  <c r="H1336" s="1"/>
  <c r="H1337" s="1"/>
  <c r="H1338" s="1"/>
  <c r="H1339" s="1"/>
  <c r="H1340" s="1"/>
  <c r="H1341" s="1"/>
  <c r="H1342" s="1"/>
  <c r="H1343" s="1"/>
  <c r="H1344" s="1"/>
  <c r="H1345" s="1"/>
  <c r="H1346" s="1"/>
  <c r="H1347" s="1"/>
  <c r="H1348" s="1"/>
  <c r="H1349" s="1"/>
  <c r="H1350" s="1"/>
  <c r="H1351" s="1"/>
  <c r="H1352" s="1"/>
  <c r="H1353" s="1"/>
  <c r="H1354" s="1"/>
  <c r="H1355" s="1"/>
  <c r="H1356" s="1"/>
  <c r="H1357" s="1"/>
  <c r="H1358" s="1"/>
  <c r="H1359" s="1"/>
  <c r="H1360" s="1"/>
  <c r="H1361" s="1"/>
  <c r="H1362" s="1"/>
  <c r="H1363" s="1"/>
  <c r="H1364" s="1"/>
  <c r="H1365" s="1"/>
  <c r="H1366" s="1"/>
  <c r="H1367" s="1"/>
  <c r="H1368" s="1"/>
  <c r="H1369" s="1"/>
  <c r="H1370" s="1"/>
  <c r="H1371" s="1"/>
  <c r="H1372" s="1"/>
  <c r="H1373" s="1"/>
  <c r="H1374" s="1"/>
  <c r="H1375" s="1"/>
  <c r="H1376" s="1"/>
  <c r="H1377" s="1"/>
  <c r="H1378" s="1"/>
  <c r="H1379" s="1"/>
  <c r="H1380" s="1"/>
  <c r="H1381" s="1"/>
  <c r="H1382" s="1"/>
  <c r="H1383" s="1"/>
  <c r="H1384" s="1"/>
  <c r="H1385" s="1"/>
  <c r="H1386" s="1"/>
  <c r="H1387" s="1"/>
  <c r="H1388" s="1"/>
  <c r="H1389" s="1"/>
  <c r="H1390" s="1"/>
  <c r="H1391" s="1"/>
  <c r="H1392" s="1"/>
  <c r="H1393" s="1"/>
  <c r="H1394" s="1"/>
  <c r="H1395" s="1"/>
  <c r="H1396" s="1"/>
  <c r="H1397" s="1"/>
  <c r="H1398" s="1"/>
  <c r="H1399" s="1"/>
  <c r="H1400" s="1"/>
  <c r="H1401" s="1"/>
  <c r="H1402" s="1"/>
  <c r="H1403" s="1"/>
  <c r="H1404" s="1"/>
  <c r="H1405" s="1"/>
  <c r="H1406" s="1"/>
  <c r="H1407" s="1"/>
  <c r="H1408" s="1"/>
  <c r="H1409" s="1"/>
  <c r="H1410" s="1"/>
  <c r="H1411" s="1"/>
  <c r="H1412" s="1"/>
  <c r="H1413" s="1"/>
  <c r="H1414" s="1"/>
  <c r="H1415" s="1"/>
  <c r="H1416" s="1"/>
  <c r="H1417" s="1"/>
  <c r="H1418" s="1"/>
  <c r="H1419" s="1"/>
  <c r="H1420" s="1"/>
  <c r="H1421" s="1"/>
  <c r="H1422" s="1"/>
  <c r="H1423" s="1"/>
  <c r="H1424" s="1"/>
  <c r="H1425" s="1"/>
  <c r="H1426" s="1"/>
  <c r="H1427" s="1"/>
  <c r="H1428" s="1"/>
  <c r="H1429" s="1"/>
  <c r="H1430" s="1"/>
  <c r="H1431" s="1"/>
  <c r="H1432" s="1"/>
  <c r="H1433" s="1"/>
  <c r="H1434" s="1"/>
  <c r="H1435" s="1"/>
  <c r="H1436" s="1"/>
  <c r="H1437" s="1"/>
  <c r="H1438" s="1"/>
  <c r="H1439" s="1"/>
  <c r="H1440" s="1"/>
  <c r="H1441" s="1"/>
  <c r="H1442" s="1"/>
  <c r="H1443" s="1"/>
  <c r="H1444" s="1"/>
  <c r="H1445" s="1"/>
  <c r="H1446" s="1"/>
  <c r="H1447" s="1"/>
  <c r="H1448" s="1"/>
  <c r="H1449" s="1"/>
  <c r="H1450" s="1"/>
  <c r="H1451" s="1"/>
  <c r="H1452" s="1"/>
  <c r="H1453" s="1"/>
  <c r="H1454" s="1"/>
  <c r="H1455" s="1"/>
  <c r="H1456" s="1"/>
  <c r="H1457" s="1"/>
  <c r="H1458" s="1"/>
  <c r="H1459" s="1"/>
  <c r="H1460" s="1"/>
  <c r="H1461" s="1"/>
  <c r="H1462" s="1"/>
  <c r="H1463" s="1"/>
  <c r="H1464" s="1"/>
  <c r="H1465" s="1"/>
  <c r="H1466" s="1"/>
  <c r="H1467" s="1"/>
  <c r="H1468" s="1"/>
  <c r="H1469" s="1"/>
  <c r="H1470" s="1"/>
  <c r="H1471" s="1"/>
  <c r="H1472" s="1"/>
  <c r="H1473" s="1"/>
  <c r="H1474" s="1"/>
  <c r="H1475" s="1"/>
  <c r="H1476" s="1"/>
  <c r="H1477" s="1"/>
  <c r="H1478" s="1"/>
  <c r="H1479" s="1"/>
  <c r="H1480" s="1"/>
  <c r="H1481" s="1"/>
  <c r="H1482" s="1"/>
  <c r="H1483" s="1"/>
  <c r="H1484" s="1"/>
  <c r="H1485" s="1"/>
  <c r="H1486" s="1"/>
  <c r="H1487" s="1"/>
  <c r="H1488" s="1"/>
  <c r="H1489" s="1"/>
  <c r="H1490" s="1"/>
  <c r="H1491" s="1"/>
  <c r="H1492" s="1"/>
  <c r="H1493" s="1"/>
  <c r="H1494" s="1"/>
  <c r="H1495" s="1"/>
  <c r="H1496" s="1"/>
  <c r="H1497" s="1"/>
  <c r="H1498" s="1"/>
  <c r="H1499" s="1"/>
  <c r="H1500" s="1"/>
  <c r="H1501" s="1"/>
  <c r="H1502" s="1"/>
  <c r="H1503" s="1"/>
  <c r="H1504" s="1"/>
  <c r="H1505" s="1"/>
  <c r="H1506" s="1"/>
  <c r="H1507" s="1"/>
  <c r="H1508" s="1"/>
  <c r="H1509" s="1"/>
  <c r="H1510" s="1"/>
  <c r="H1511" s="1"/>
  <c r="H1512" s="1"/>
  <c r="H1513" s="1"/>
  <c r="H1514" s="1"/>
  <c r="H1515" s="1"/>
  <c r="H1516" s="1"/>
  <c r="H1517" s="1"/>
  <c r="H1518" s="1"/>
  <c r="H1519" s="1"/>
  <c r="H1520" s="1"/>
  <c r="H1521" s="1"/>
  <c r="H1522" s="1"/>
  <c r="H1523" s="1"/>
  <c r="H1524" s="1"/>
  <c r="H1525" s="1"/>
  <c r="H1526" s="1"/>
  <c r="H1527" s="1"/>
  <c r="H1528" s="1"/>
  <c r="H1529" s="1"/>
  <c r="H1530" s="1"/>
  <c r="H1531" s="1"/>
  <c r="H1532" s="1"/>
  <c r="H1533" s="1"/>
  <c r="H1534" s="1"/>
  <c r="H1535" s="1"/>
  <c r="H1536" s="1"/>
  <c r="H1537" s="1"/>
  <c r="H1538" s="1"/>
  <c r="H1539" s="1"/>
  <c r="H1540" s="1"/>
  <c r="H1541" s="1"/>
  <c r="H1542" s="1"/>
  <c r="H1543" s="1"/>
  <c r="H1544" s="1"/>
  <c r="H1545" s="1"/>
  <c r="H1546" s="1"/>
  <c r="H1547" s="1"/>
  <c r="H1548" s="1"/>
  <c r="H1549" s="1"/>
  <c r="H1550" s="1"/>
  <c r="H1551" s="1"/>
  <c r="H1552" s="1"/>
  <c r="H1553" s="1"/>
  <c r="H1554" s="1"/>
  <c r="H1555" s="1"/>
  <c r="H1556" s="1"/>
  <c r="H1557" s="1"/>
  <c r="H1558" s="1"/>
  <c r="H1559" s="1"/>
  <c r="H1560" s="1"/>
  <c r="H1561" s="1"/>
  <c r="H1562" s="1"/>
  <c r="H1563" s="1"/>
  <c r="H1564" s="1"/>
  <c r="H1565" s="1"/>
  <c r="H1566" s="1"/>
  <c r="H1567" s="1"/>
  <c r="H1568" s="1"/>
  <c r="H1569" s="1"/>
  <c r="H1570" s="1"/>
  <c r="H1571" s="1"/>
  <c r="H1572" s="1"/>
  <c r="H1573" s="1"/>
  <c r="H1574" s="1"/>
  <c r="H1575" s="1"/>
  <c r="H1576" s="1"/>
  <c r="H1577" s="1"/>
  <c r="H1578" s="1"/>
  <c r="H1579" s="1"/>
  <c r="H1580" s="1"/>
  <c r="H1581" s="1"/>
  <c r="H1582" s="1"/>
  <c r="H1583" s="1"/>
  <c r="H1584" s="1"/>
  <c r="H1585" s="1"/>
  <c r="H1586" s="1"/>
  <c r="H1587" s="1"/>
  <c r="H1588" s="1"/>
  <c r="H1589" s="1"/>
  <c r="H1590" s="1"/>
  <c r="H1591" s="1"/>
  <c r="H1592" s="1"/>
  <c r="H1593" s="1"/>
  <c r="H1594" s="1"/>
  <c r="H1595" s="1"/>
  <c r="H1596" s="1"/>
  <c r="H1597" s="1"/>
  <c r="H1598" s="1"/>
  <c r="H1599" s="1"/>
  <c r="H1600" s="1"/>
  <c r="H1601" s="1"/>
  <c r="H1602" s="1"/>
  <c r="H1603" s="1"/>
  <c r="H1604" s="1"/>
  <c r="H1605" s="1"/>
  <c r="H1606" s="1"/>
  <c r="H1607" s="1"/>
  <c r="H1608" s="1"/>
  <c r="H1609" s="1"/>
  <c r="H1610" s="1"/>
  <c r="H1611" s="1"/>
  <c r="H1612" s="1"/>
  <c r="H1613" s="1"/>
  <c r="H1614" s="1"/>
  <c r="H1615" s="1"/>
  <c r="H1616" s="1"/>
  <c r="H1617" s="1"/>
  <c r="H1618" s="1"/>
  <c r="H1619" s="1"/>
  <c r="H1620" s="1"/>
  <c r="H1621" s="1"/>
  <c r="H1622" s="1"/>
  <c r="H1623" s="1"/>
  <c r="H1624" s="1"/>
  <c r="H1625" s="1"/>
  <c r="H1626" s="1"/>
  <c r="H1627" s="1"/>
  <c r="H1628" s="1"/>
  <c r="H1629" s="1"/>
  <c r="H1630" s="1"/>
  <c r="H1631" s="1"/>
  <c r="H1632" s="1"/>
  <c r="H1633" s="1"/>
  <c r="H1634" s="1"/>
  <c r="H1635" s="1"/>
  <c r="H1636" s="1"/>
  <c r="H1637" s="1"/>
  <c r="H1638" s="1"/>
  <c r="H1639" s="1"/>
  <c r="H1640" s="1"/>
  <c r="H1641" s="1"/>
  <c r="H1642" s="1"/>
  <c r="H1643" s="1"/>
  <c r="H1644" s="1"/>
  <c r="H1645" s="1"/>
  <c r="H1646" s="1"/>
  <c r="H1647" s="1"/>
  <c r="H1648" s="1"/>
  <c r="H1649" s="1"/>
  <c r="H1650" s="1"/>
  <c r="H1651" s="1"/>
  <c r="H1652" s="1"/>
  <c r="H1653" s="1"/>
  <c r="H1654" s="1"/>
  <c r="H1655" s="1"/>
  <c r="H1656" s="1"/>
  <c r="H1657" s="1"/>
  <c r="H1658" s="1"/>
  <c r="H1659" s="1"/>
  <c r="H1660" s="1"/>
  <c r="H1661" s="1"/>
  <c r="H1662" s="1"/>
  <c r="H1663" s="1"/>
  <c r="H1664" s="1"/>
  <c r="H1665" s="1"/>
  <c r="H1666" s="1"/>
  <c r="H1667" s="1"/>
  <c r="H1668" s="1"/>
  <c r="H1669" s="1"/>
  <c r="H1670" s="1"/>
  <c r="H1671" s="1"/>
  <c r="H1672" s="1"/>
  <c r="H1673" s="1"/>
  <c r="H1674" s="1"/>
  <c r="H1675" s="1"/>
  <c r="H1676" s="1"/>
  <c r="H1677" s="1"/>
  <c r="H1678" s="1"/>
  <c r="H1679" s="1"/>
  <c r="H1680" s="1"/>
  <c r="H1681" s="1"/>
  <c r="H1682" s="1"/>
  <c r="H1683" s="1"/>
  <c r="H1684" s="1"/>
  <c r="H1685" s="1"/>
  <c r="H1686" s="1"/>
  <c r="H1687" s="1"/>
  <c r="H1688" s="1"/>
  <c r="H1689" s="1"/>
  <c r="H1690" s="1"/>
  <c r="H1691" s="1"/>
  <c r="H1692" s="1"/>
  <c r="H1693" s="1"/>
  <c r="H1694" s="1"/>
  <c r="H1695" s="1"/>
  <c r="H1696" s="1"/>
  <c r="H1697" s="1"/>
  <c r="H1698" s="1"/>
  <c r="H1699" s="1"/>
  <c r="H1700" s="1"/>
  <c r="H1701" s="1"/>
  <c r="H1702" s="1"/>
  <c r="H1703" s="1"/>
  <c r="H1704" s="1"/>
  <c r="H1705" s="1"/>
  <c r="H1706" s="1"/>
  <c r="H1707" s="1"/>
  <c r="H1708" s="1"/>
  <c r="H1709" s="1"/>
  <c r="H1710" s="1"/>
  <c r="H1711" s="1"/>
  <c r="H1712" s="1"/>
  <c r="H1713" s="1"/>
  <c r="H1714" s="1"/>
  <c r="H1715" s="1"/>
  <c r="H1716" s="1"/>
  <c r="H1717" s="1"/>
  <c r="H1718" s="1"/>
  <c r="H1719" s="1"/>
  <c r="H1720" s="1"/>
  <c r="H1721" s="1"/>
  <c r="H1722" s="1"/>
  <c r="H1723" s="1"/>
  <c r="H1724" s="1"/>
  <c r="H1725" s="1"/>
  <c r="H1726" s="1"/>
  <c r="H1727" s="1"/>
  <c r="H1728" s="1"/>
  <c r="H1729" s="1"/>
  <c r="H1730" s="1"/>
  <c r="H1731" s="1"/>
  <c r="H1732" s="1"/>
  <c r="H1733" s="1"/>
  <c r="H1734" s="1"/>
  <c r="H1735" s="1"/>
  <c r="H1736" s="1"/>
  <c r="H1737" s="1"/>
  <c r="H1738" s="1"/>
  <c r="H1739" s="1"/>
  <c r="H1740" s="1"/>
  <c r="H1741" s="1"/>
  <c r="H1742" s="1"/>
  <c r="H1743" s="1"/>
  <c r="H1744" s="1"/>
  <c r="H1745" s="1"/>
  <c r="H1746" s="1"/>
  <c r="H1747" s="1"/>
  <c r="H1748" s="1"/>
  <c r="H1749" s="1"/>
  <c r="H1750" s="1"/>
  <c r="H1751" s="1"/>
  <c r="H1752" s="1"/>
  <c r="H1753" s="1"/>
  <c r="H1754" s="1"/>
  <c r="H1755" s="1"/>
  <c r="H1756" s="1"/>
  <c r="H1757" s="1"/>
  <c r="H1758" s="1"/>
  <c r="H1759" s="1"/>
  <c r="H1760" s="1"/>
  <c r="H1761" s="1"/>
  <c r="H1762" s="1"/>
  <c r="H1763" s="1"/>
  <c r="H1764" s="1"/>
  <c r="H1765" s="1"/>
  <c r="H1766" s="1"/>
  <c r="H1767" s="1"/>
  <c r="H1768" s="1"/>
  <c r="H1769" s="1"/>
  <c r="H1770" s="1"/>
  <c r="H1771" s="1"/>
  <c r="H1772" s="1"/>
  <c r="H1773" s="1"/>
  <c r="H1774" s="1"/>
  <c r="H1775" s="1"/>
  <c r="H1776" s="1"/>
  <c r="H1777" s="1"/>
  <c r="H1778" s="1"/>
  <c r="H1779" s="1"/>
  <c r="H1780" s="1"/>
  <c r="H1781" s="1"/>
  <c r="H1782" s="1"/>
  <c r="H1783" s="1"/>
  <c r="H1784" s="1"/>
  <c r="H1785" s="1"/>
  <c r="H1786" s="1"/>
  <c r="H1787" s="1"/>
  <c r="H1788" s="1"/>
  <c r="H1789" s="1"/>
  <c r="H1790" s="1"/>
  <c r="H1791" s="1"/>
  <c r="H1792" s="1"/>
  <c r="H1793" s="1"/>
  <c r="H1794" s="1"/>
  <c r="H1795" s="1"/>
  <c r="H1796" s="1"/>
  <c r="H1797" s="1"/>
  <c r="H1798" s="1"/>
  <c r="H1799" s="1"/>
  <c r="H1800" s="1"/>
  <c r="H1801" s="1"/>
  <c r="H1802" s="1"/>
  <c r="H1803" s="1"/>
  <c r="H1804" s="1"/>
  <c r="H1805" s="1"/>
  <c r="H1806" s="1"/>
  <c r="H1807" s="1"/>
  <c r="H1808" s="1"/>
  <c r="H1809" s="1"/>
  <c r="H1810" s="1"/>
  <c r="H1811" s="1"/>
  <c r="H1812" s="1"/>
  <c r="L1814" l="1"/>
  <c r="G1815"/>
  <c r="J1814"/>
  <c r="V1813"/>
  <c r="W1812" s="1"/>
  <c r="M1814"/>
  <c r="N1814" s="1"/>
  <c r="T1814" s="1"/>
  <c r="N1813"/>
  <c r="T1813" s="1"/>
  <c r="O1814"/>
  <c r="J8"/>
  <c r="L8"/>
  <c r="G9"/>
  <c r="J8" i="1"/>
  <c r="L8"/>
  <c r="G9"/>
  <c r="J1815" i="2" l="1"/>
  <c r="G1816"/>
  <c r="L1815"/>
  <c r="V1814"/>
  <c r="W1813" s="1"/>
  <c r="X1813" s="1"/>
  <c r="M1815"/>
  <c r="N1815" s="1"/>
  <c r="T1815" s="1"/>
  <c r="O1815"/>
  <c r="M9"/>
  <c r="N9" s="1"/>
  <c r="O9"/>
  <c r="N8"/>
  <c r="J9" i="1"/>
  <c r="L9"/>
  <c r="G10"/>
  <c r="L9" i="2"/>
  <c r="J9"/>
  <c r="G10"/>
  <c r="M9" i="1"/>
  <c r="O9"/>
  <c r="N9" l="1"/>
  <c r="T9" s="1"/>
  <c r="O1816" i="2"/>
  <c r="M1816"/>
  <c r="V1815"/>
  <c r="W1814" s="1"/>
  <c r="X1814" s="1"/>
  <c r="J1816"/>
  <c r="L1816"/>
  <c r="G1817"/>
  <c r="J10"/>
  <c r="L10"/>
  <c r="G11"/>
  <c r="L10" i="1"/>
  <c r="J10"/>
  <c r="G11"/>
  <c r="AC11" s="1"/>
  <c r="AD11" s="1"/>
  <c r="M10" i="2"/>
  <c r="N10" s="1"/>
  <c r="O10"/>
  <c r="M10" i="1"/>
  <c r="N10" s="1"/>
  <c r="T10" s="1"/>
  <c r="O10"/>
  <c r="O1817" i="2" l="1"/>
  <c r="V1816"/>
  <c r="W1815" s="1"/>
  <c r="X1815" s="1"/>
  <c r="M1817"/>
  <c r="L1817"/>
  <c r="G1818"/>
  <c r="J1817"/>
  <c r="N1816"/>
  <c r="T1816" s="1"/>
  <c r="O11" i="1"/>
  <c r="M11"/>
  <c r="O11" i="2"/>
  <c r="M11"/>
  <c r="J11" i="1"/>
  <c r="L11"/>
  <c r="G12"/>
  <c r="AC12" s="1"/>
  <c r="AD12" s="1"/>
  <c r="J11" i="2"/>
  <c r="L11"/>
  <c r="G12"/>
  <c r="L1818" l="1"/>
  <c r="G1819"/>
  <c r="J1818"/>
  <c r="V1817"/>
  <c r="W1816" s="1"/>
  <c r="X1816" s="1"/>
  <c r="M1818"/>
  <c r="N1818" s="1"/>
  <c r="T1818" s="1"/>
  <c r="O1818"/>
  <c r="N1817"/>
  <c r="T1817" s="1"/>
  <c r="J12"/>
  <c r="L12"/>
  <c r="G13"/>
  <c r="J12" i="1"/>
  <c r="L12"/>
  <c r="G13"/>
  <c r="AC13" s="1"/>
  <c r="AD13" s="1"/>
  <c r="N11" i="2"/>
  <c r="O12"/>
  <c r="M12"/>
  <c r="N12" s="1"/>
  <c r="M12" i="1"/>
  <c r="V12"/>
  <c r="O12"/>
  <c r="N11"/>
  <c r="T11" s="1"/>
  <c r="G1820" i="2" l="1"/>
  <c r="L1819"/>
  <c r="J1819"/>
  <c r="V1818"/>
  <c r="W1817" s="1"/>
  <c r="X1817" s="1"/>
  <c r="M1819"/>
  <c r="N1819" s="1"/>
  <c r="T1819" s="1"/>
  <c r="O1819"/>
  <c r="Z11" i="1"/>
  <c r="M13" i="2"/>
  <c r="N13" s="1"/>
  <c r="O13"/>
  <c r="L13" i="1"/>
  <c r="J13"/>
  <c r="G14"/>
  <c r="AC14" s="1"/>
  <c r="AD14" s="1"/>
  <c r="N12"/>
  <c r="T12" s="1"/>
  <c r="L13" i="2"/>
  <c r="J13"/>
  <c r="G14"/>
  <c r="M13" i="1"/>
  <c r="O13"/>
  <c r="N13" l="1"/>
  <c r="T13" s="1"/>
  <c r="J1820" i="2"/>
  <c r="L1820"/>
  <c r="G1821"/>
  <c r="O1820"/>
  <c r="M1820"/>
  <c r="V1819"/>
  <c r="W1818" s="1"/>
  <c r="X1818" s="1"/>
  <c r="J14"/>
  <c r="L14"/>
  <c r="G15"/>
  <c r="M14"/>
  <c r="N14" s="1"/>
  <c r="O14"/>
  <c r="O14" i="1"/>
  <c r="M14"/>
  <c r="V13"/>
  <c r="W12" s="1"/>
  <c r="X12" s="1"/>
  <c r="Z12" s="1"/>
  <c r="J14"/>
  <c r="L14"/>
  <c r="G15"/>
  <c r="AC15" s="1"/>
  <c r="AD15" s="1"/>
  <c r="O1821" i="2" l="1"/>
  <c r="V1820"/>
  <c r="W1819" s="1"/>
  <c r="X1819" s="1"/>
  <c r="M1821"/>
  <c r="L1821"/>
  <c r="G1822"/>
  <c r="J1821"/>
  <c r="N1820"/>
  <c r="T1820" s="1"/>
  <c r="O15" i="1"/>
  <c r="M15"/>
  <c r="V14"/>
  <c r="W13" s="1"/>
  <c r="X13" s="1"/>
  <c r="Z13" s="1"/>
  <c r="N14"/>
  <c r="T14" s="1"/>
  <c r="O15" i="2"/>
  <c r="M15"/>
  <c r="J15" i="1"/>
  <c r="L15"/>
  <c r="G16"/>
  <c r="AC16" s="1"/>
  <c r="AD16" s="1"/>
  <c r="J15" i="2"/>
  <c r="L15"/>
  <c r="G16"/>
  <c r="L1822" l="1"/>
  <c r="G1823"/>
  <c r="J1822"/>
  <c r="V1821"/>
  <c r="W1820" s="1"/>
  <c r="X1820" s="1"/>
  <c r="M1822"/>
  <c r="N1822" s="1"/>
  <c r="T1822" s="1"/>
  <c r="O1822"/>
  <c r="N1821"/>
  <c r="T1821" s="1"/>
  <c r="M16" i="1"/>
  <c r="V15"/>
  <c r="W14" s="1"/>
  <c r="O16"/>
  <c r="J16" i="2"/>
  <c r="L16"/>
  <c r="G17"/>
  <c r="J16" i="1"/>
  <c r="L16"/>
  <c r="G17"/>
  <c r="AC17" s="1"/>
  <c r="AD17" s="1"/>
  <c r="X14"/>
  <c r="O16" i="2"/>
  <c r="M16"/>
  <c r="N16" s="1"/>
  <c r="N15"/>
  <c r="N15" i="1"/>
  <c r="T15" s="1"/>
  <c r="J1823" i="2" l="1"/>
  <c r="L1823"/>
  <c r="G1824"/>
  <c r="V1822"/>
  <c r="W1821" s="1"/>
  <c r="X1821" s="1"/>
  <c r="M1823"/>
  <c r="N1823" s="1"/>
  <c r="T1823" s="1"/>
  <c r="O1823"/>
  <c r="M17" i="1"/>
  <c r="V16"/>
  <c r="W15" s="1"/>
  <c r="X15" s="1"/>
  <c r="O17"/>
  <c r="L17" i="2"/>
  <c r="J17"/>
  <c r="G18"/>
  <c r="M17"/>
  <c r="O17"/>
  <c r="N16" i="1"/>
  <c r="T16" s="1"/>
  <c r="L17"/>
  <c r="J17"/>
  <c r="G18"/>
  <c r="AC18" s="1"/>
  <c r="AD18" s="1"/>
  <c r="Z14"/>
  <c r="Z15" s="1"/>
  <c r="O1824" i="2" l="1"/>
  <c r="M1824"/>
  <c r="V1823"/>
  <c r="W1822" s="1"/>
  <c r="X1822" s="1"/>
  <c r="J1824"/>
  <c r="L1824"/>
  <c r="G1825"/>
  <c r="N17" i="1"/>
  <c r="T17" s="1"/>
  <c r="M18" i="2"/>
  <c r="O18"/>
  <c r="J18"/>
  <c r="L18"/>
  <c r="G19"/>
  <c r="J18" i="1"/>
  <c r="L18"/>
  <c r="G19"/>
  <c r="AC19" s="1"/>
  <c r="AD19" s="1"/>
  <c r="O18"/>
  <c r="M18"/>
  <c r="V17"/>
  <c r="W16" s="1"/>
  <c r="X16" s="1"/>
  <c r="Z16" s="1"/>
  <c r="N17" i="2"/>
  <c r="O1825" l="1"/>
  <c r="V1824"/>
  <c r="W1823" s="1"/>
  <c r="X1823" s="1"/>
  <c r="M1825"/>
  <c r="L1825"/>
  <c r="G1826"/>
  <c r="J1825"/>
  <c r="N1824"/>
  <c r="T1824" s="1"/>
  <c r="N18" i="1"/>
  <c r="T18" s="1"/>
  <c r="J19"/>
  <c r="L19"/>
  <c r="G20"/>
  <c r="AC20" s="1"/>
  <c r="AD20" s="1"/>
  <c r="J19" i="2"/>
  <c r="L19"/>
  <c r="G20"/>
  <c r="N18"/>
  <c r="O19" i="1"/>
  <c r="M19"/>
  <c r="N19" s="1"/>
  <c r="T19" s="1"/>
  <c r="V18"/>
  <c r="W17" s="1"/>
  <c r="X17" s="1"/>
  <c r="O19" i="2"/>
  <c r="M19"/>
  <c r="L1826" l="1"/>
  <c r="G1827"/>
  <c r="J1826"/>
  <c r="V1825"/>
  <c r="W1824" s="1"/>
  <c r="X1824" s="1"/>
  <c r="M1826"/>
  <c r="N1826" s="1"/>
  <c r="T1826" s="1"/>
  <c r="O1826"/>
  <c r="N1825"/>
  <c r="T1825" s="1"/>
  <c r="O20"/>
  <c r="M20"/>
  <c r="M20" i="1"/>
  <c r="V19"/>
  <c r="W18" s="1"/>
  <c r="X18" s="1"/>
  <c r="O20"/>
  <c r="J20" i="2"/>
  <c r="L20"/>
  <c r="G21"/>
  <c r="N19"/>
  <c r="J20" i="1"/>
  <c r="L20"/>
  <c r="G21"/>
  <c r="AC21" s="1"/>
  <c r="AD21" s="1"/>
  <c r="Z17"/>
  <c r="Z18" l="1"/>
  <c r="Z19" s="1"/>
  <c r="L1827" i="2"/>
  <c r="J1827"/>
  <c r="G1828"/>
  <c r="V1826"/>
  <c r="W1825" s="1"/>
  <c r="X1825" s="1"/>
  <c r="M1827"/>
  <c r="N1827" s="1"/>
  <c r="T1827" s="1"/>
  <c r="O1827"/>
  <c r="M21"/>
  <c r="O21"/>
  <c r="M21" i="1"/>
  <c r="V20"/>
  <c r="W19" s="1"/>
  <c r="X19" s="1"/>
  <c r="O21"/>
  <c r="L21"/>
  <c r="J21"/>
  <c r="G22"/>
  <c r="AC22" s="1"/>
  <c r="AD22" s="1"/>
  <c r="L21" i="2"/>
  <c r="J21"/>
  <c r="G22"/>
  <c r="N20"/>
  <c r="N20" i="1"/>
  <c r="T20" s="1"/>
  <c r="N21" l="1"/>
  <c r="T21" s="1"/>
  <c r="O1828" i="2"/>
  <c r="V1827"/>
  <c r="W1826" s="1"/>
  <c r="X1826" s="1"/>
  <c r="M1828"/>
  <c r="J1828"/>
  <c r="L1828"/>
  <c r="G1829"/>
  <c r="J22"/>
  <c r="L22"/>
  <c r="G23"/>
  <c r="O22" i="1"/>
  <c r="M22"/>
  <c r="V21"/>
  <c r="W20" s="1"/>
  <c r="X20" s="1"/>
  <c r="N21" i="2"/>
  <c r="T21" s="1"/>
  <c r="O22"/>
  <c r="M22"/>
  <c r="N22" s="1"/>
  <c r="T22" s="1"/>
  <c r="J22" i="1"/>
  <c r="L22"/>
  <c r="G23"/>
  <c r="AC23" s="1"/>
  <c r="AD23" s="1"/>
  <c r="Z20"/>
  <c r="V21" i="2"/>
  <c r="O1829" l="1"/>
  <c r="M1829"/>
  <c r="V1828"/>
  <c r="W1827" s="1"/>
  <c r="X1827" s="1"/>
  <c r="L1829"/>
  <c r="G1830"/>
  <c r="J1829"/>
  <c r="N1828"/>
  <c r="T1828" s="1"/>
  <c r="O23"/>
  <c r="M23"/>
  <c r="V22"/>
  <c r="W21" s="1"/>
  <c r="X21" s="1"/>
  <c r="J23" i="1"/>
  <c r="L23"/>
  <c r="G24"/>
  <c r="AC24" s="1"/>
  <c r="AD24" s="1"/>
  <c r="N22"/>
  <c r="T22" s="1"/>
  <c r="J23" i="2"/>
  <c r="L23"/>
  <c r="G24"/>
  <c r="O23" i="1"/>
  <c r="M23"/>
  <c r="N23" s="1"/>
  <c r="T23" s="1"/>
  <c r="V22"/>
  <c r="W21" s="1"/>
  <c r="X21" s="1"/>
  <c r="Z21" s="1"/>
  <c r="L1830" i="2" l="1"/>
  <c r="G1831"/>
  <c r="J1830"/>
  <c r="V1829"/>
  <c r="W1828" s="1"/>
  <c r="X1828" s="1"/>
  <c r="M1830"/>
  <c r="N1830" s="1"/>
  <c r="T1830" s="1"/>
  <c r="O1830"/>
  <c r="N1829"/>
  <c r="T1829" s="1"/>
  <c r="Z21"/>
  <c r="M24"/>
  <c r="V23"/>
  <c r="W22" s="1"/>
  <c r="X22" s="1"/>
  <c r="O24"/>
  <c r="M24" i="1"/>
  <c r="N24" s="1"/>
  <c r="T24" s="1"/>
  <c r="V23"/>
  <c r="W22" s="1"/>
  <c r="X22" s="1"/>
  <c r="Z22" s="1"/>
  <c r="O24"/>
  <c r="J24" i="2"/>
  <c r="L24"/>
  <c r="G25"/>
  <c r="J24" i="1"/>
  <c r="L24"/>
  <c r="G25"/>
  <c r="AC25" s="1"/>
  <c r="AD25" s="1"/>
  <c r="N23" i="2"/>
  <c r="T23" s="1"/>
  <c r="J1831" l="1"/>
  <c r="G1832"/>
  <c r="L1831"/>
  <c r="V1830"/>
  <c r="W1829" s="1"/>
  <c r="X1829" s="1"/>
  <c r="M1831"/>
  <c r="N1831" s="1"/>
  <c r="T1831" s="1"/>
  <c r="O1831"/>
  <c r="L25"/>
  <c r="J25"/>
  <c r="G26"/>
  <c r="Z22"/>
  <c r="M25" i="1"/>
  <c r="V24"/>
  <c r="W23" s="1"/>
  <c r="X23" s="1"/>
  <c r="Z23" s="1"/>
  <c r="O25"/>
  <c r="M25" i="2"/>
  <c r="N25" s="1"/>
  <c r="T25" s="1"/>
  <c r="V24"/>
  <c r="W23" s="1"/>
  <c r="X23" s="1"/>
  <c r="O25"/>
  <c r="N24"/>
  <c r="T24" s="1"/>
  <c r="L25" i="1"/>
  <c r="J25"/>
  <c r="G26"/>
  <c r="AC26" s="1"/>
  <c r="AD26" s="1"/>
  <c r="O1832" i="2" l="1"/>
  <c r="M1832"/>
  <c r="V1831"/>
  <c r="W1830" s="1"/>
  <c r="X1830" s="1"/>
  <c r="J1832"/>
  <c r="L1832"/>
  <c r="G1833"/>
  <c r="J26" i="1"/>
  <c r="L26"/>
  <c r="G27"/>
  <c r="AC27" s="1"/>
  <c r="AD27" s="1"/>
  <c r="J26" i="2"/>
  <c r="L26"/>
  <c r="G27"/>
  <c r="Z23"/>
  <c r="O26" i="1"/>
  <c r="M26"/>
  <c r="N26" s="1"/>
  <c r="T26" s="1"/>
  <c r="V25"/>
  <c r="W24" s="1"/>
  <c r="X24" s="1"/>
  <c r="Z24" s="1"/>
  <c r="O26" i="2"/>
  <c r="M26"/>
  <c r="N26" s="1"/>
  <c r="T26" s="1"/>
  <c r="V25"/>
  <c r="W24" s="1"/>
  <c r="X24" s="1"/>
  <c r="N25" i="1"/>
  <c r="T25" s="1"/>
  <c r="O1833" i="2" l="1"/>
  <c r="V1832"/>
  <c r="W1831" s="1"/>
  <c r="X1831" s="1"/>
  <c r="M1833"/>
  <c r="L1833"/>
  <c r="G1834"/>
  <c r="J1833"/>
  <c r="N1832"/>
  <c r="T1832" s="1"/>
  <c r="J27"/>
  <c r="L27"/>
  <c r="G28"/>
  <c r="J27" i="1"/>
  <c r="L27"/>
  <c r="G28"/>
  <c r="AC28" s="1"/>
  <c r="AD28" s="1"/>
  <c r="Z24" i="2"/>
  <c r="O27"/>
  <c r="M27"/>
  <c r="N27" s="1"/>
  <c r="V26"/>
  <c r="W25" s="1"/>
  <c r="X25" s="1"/>
  <c r="O27" i="1"/>
  <c r="M27"/>
  <c r="N27" s="1"/>
  <c r="T27" s="1"/>
  <c r="V26"/>
  <c r="W25" s="1"/>
  <c r="X25" s="1"/>
  <c r="Z25" s="1"/>
  <c r="L1834" i="2" l="1"/>
  <c r="G1835"/>
  <c r="J1834"/>
  <c r="V1833"/>
  <c r="W1832" s="1"/>
  <c r="X1832" s="1"/>
  <c r="M1834"/>
  <c r="O1834"/>
  <c r="N1833"/>
  <c r="T1833" s="1"/>
  <c r="M28"/>
  <c r="V27"/>
  <c r="W26" s="1"/>
  <c r="X26" s="1"/>
  <c r="O28"/>
  <c r="Z25"/>
  <c r="Z26" s="1"/>
  <c r="M28" i="1"/>
  <c r="V27"/>
  <c r="W26" s="1"/>
  <c r="X26" s="1"/>
  <c r="Z26" s="1"/>
  <c r="O28"/>
  <c r="J28" i="2"/>
  <c r="L28"/>
  <c r="G29"/>
  <c r="J28" i="1"/>
  <c r="L28"/>
  <c r="G29"/>
  <c r="AC29" s="1"/>
  <c r="AD29" s="1"/>
  <c r="T27" i="2"/>
  <c r="G1836" l="1"/>
  <c r="J1835"/>
  <c r="L1835"/>
  <c r="V1834"/>
  <c r="W1833" s="1"/>
  <c r="X1833" s="1"/>
  <c r="M1835"/>
  <c r="N1835" s="1"/>
  <c r="T1835" s="1"/>
  <c r="O1835"/>
  <c r="N1834"/>
  <c r="T1834" s="1"/>
  <c r="L29" i="1"/>
  <c r="J29"/>
  <c r="G30"/>
  <c r="AC30" s="1"/>
  <c r="AD30" s="1"/>
  <c r="L29" i="2"/>
  <c r="J29"/>
  <c r="G30"/>
  <c r="M29" i="1"/>
  <c r="V28"/>
  <c r="W27" s="1"/>
  <c r="X27" s="1"/>
  <c r="Z27" s="1"/>
  <c r="O29"/>
  <c r="N28" i="2"/>
  <c r="T28" s="1"/>
  <c r="M29"/>
  <c r="N29" s="1"/>
  <c r="T29" s="1"/>
  <c r="V28"/>
  <c r="W27" s="1"/>
  <c r="X27" s="1"/>
  <c r="Z27" s="1"/>
  <c r="O29"/>
  <c r="N28" i="1"/>
  <c r="T28" s="1"/>
  <c r="J1836" i="2" l="1"/>
  <c r="L1836"/>
  <c r="G1837"/>
  <c r="O1836"/>
  <c r="M1836"/>
  <c r="V1835"/>
  <c r="W1834" s="1"/>
  <c r="X1834" s="1"/>
  <c r="N29" i="1"/>
  <c r="T29" s="1"/>
  <c r="O30" i="2"/>
  <c r="M30"/>
  <c r="N30" s="1"/>
  <c r="T30" s="1"/>
  <c r="V29"/>
  <c r="W28" s="1"/>
  <c r="X28" s="1"/>
  <c r="Z28" s="1"/>
  <c r="J30"/>
  <c r="L30"/>
  <c r="G31"/>
  <c r="O30" i="1"/>
  <c r="M30"/>
  <c r="V29"/>
  <c r="W28" s="1"/>
  <c r="X28" s="1"/>
  <c r="Z28" s="1"/>
  <c r="J30"/>
  <c r="L30"/>
  <c r="G31"/>
  <c r="AC31" s="1"/>
  <c r="AD31" s="1"/>
  <c r="O1837" i="2" l="1"/>
  <c r="V1836"/>
  <c r="W1835" s="1"/>
  <c r="M1837"/>
  <c r="L1837"/>
  <c r="G1838"/>
  <c r="J1837"/>
  <c r="N1836"/>
  <c r="T1836" s="1"/>
  <c r="X1835"/>
  <c r="J31" i="1"/>
  <c r="L31"/>
  <c r="G32"/>
  <c r="AC32" s="1"/>
  <c r="AD32" s="1"/>
  <c r="N30"/>
  <c r="T30" s="1"/>
  <c r="J31" i="2"/>
  <c r="L31"/>
  <c r="G32"/>
  <c r="O31" i="1"/>
  <c r="M31"/>
  <c r="N31" s="1"/>
  <c r="T31" s="1"/>
  <c r="V30"/>
  <c r="W29" s="1"/>
  <c r="X29" s="1"/>
  <c r="Z29" s="1"/>
  <c r="O31" i="2"/>
  <c r="M31"/>
  <c r="N31" s="1"/>
  <c r="T31" s="1"/>
  <c r="V30"/>
  <c r="W29" s="1"/>
  <c r="X29" s="1"/>
  <c r="Z29" s="1"/>
  <c r="L1838" l="1"/>
  <c r="G1839"/>
  <c r="J1838"/>
  <c r="V1837"/>
  <c r="W1836" s="1"/>
  <c r="X1836" s="1"/>
  <c r="M1838"/>
  <c r="N1838" s="1"/>
  <c r="T1838" s="1"/>
  <c r="O1838"/>
  <c r="N1837"/>
  <c r="T1837" s="1"/>
  <c r="J32"/>
  <c r="L32"/>
  <c r="G33"/>
  <c r="J32" i="1"/>
  <c r="L32"/>
  <c r="G33"/>
  <c r="AC33" s="1"/>
  <c r="AD33" s="1"/>
  <c r="M32" i="2"/>
  <c r="V31"/>
  <c r="W30" s="1"/>
  <c r="X30" s="1"/>
  <c r="Z30" s="1"/>
  <c r="O32"/>
  <c r="M32" i="1"/>
  <c r="V31"/>
  <c r="W30" s="1"/>
  <c r="X30" s="1"/>
  <c r="Z30" s="1"/>
  <c r="O32"/>
  <c r="N32" l="1"/>
  <c r="J1839" i="2"/>
  <c r="L1839"/>
  <c r="G1840"/>
  <c r="V1838"/>
  <c r="W1837" s="1"/>
  <c r="X1837" s="1"/>
  <c r="M1839"/>
  <c r="N1839" s="1"/>
  <c r="T1839" s="1"/>
  <c r="O1839"/>
  <c r="Z31"/>
  <c r="L33"/>
  <c r="J33"/>
  <c r="G34"/>
  <c r="T32" i="1"/>
  <c r="N32" i="2"/>
  <c r="T32" s="1"/>
  <c r="M33" i="1"/>
  <c r="V32"/>
  <c r="W31" s="1"/>
  <c r="X31" s="1"/>
  <c r="Z31" s="1"/>
  <c r="O33"/>
  <c r="M33" i="2"/>
  <c r="N33" s="1"/>
  <c r="T33" s="1"/>
  <c r="V32"/>
  <c r="W31" s="1"/>
  <c r="X31" s="1"/>
  <c r="O33"/>
  <c r="L33" i="1"/>
  <c r="J33"/>
  <c r="G34"/>
  <c r="AC34" s="1"/>
  <c r="AD34" s="1"/>
  <c r="N33" l="1"/>
  <c r="T33" s="1"/>
  <c r="O1840" i="2"/>
  <c r="M1840"/>
  <c r="V1839"/>
  <c r="W1838" s="1"/>
  <c r="X1838" s="1"/>
  <c r="J1840"/>
  <c r="L1840"/>
  <c r="G1841"/>
  <c r="O34" i="1"/>
  <c r="M34"/>
  <c r="V33"/>
  <c r="W32" s="1"/>
  <c r="X32" s="1"/>
  <c r="Z32" s="1"/>
  <c r="J34" i="2"/>
  <c r="L34"/>
  <c r="G35"/>
  <c r="J34" i="1"/>
  <c r="L34"/>
  <c r="G35"/>
  <c r="AC35" s="1"/>
  <c r="AD35" s="1"/>
  <c r="O34" i="2"/>
  <c r="M34"/>
  <c r="N34" s="1"/>
  <c r="T34" s="1"/>
  <c r="V33"/>
  <c r="W32" s="1"/>
  <c r="X32" s="1"/>
  <c r="Z32" s="1"/>
  <c r="N34" i="1" l="1"/>
  <c r="T34" s="1"/>
  <c r="O1841" i="2"/>
  <c r="V1840"/>
  <c r="W1839" s="1"/>
  <c r="X1839" s="1"/>
  <c r="M1841"/>
  <c r="N1841" s="1"/>
  <c r="T1841" s="1"/>
  <c r="L1841"/>
  <c r="G1842"/>
  <c r="J1841"/>
  <c r="N1840"/>
  <c r="T1840" s="1"/>
  <c r="O35" i="1"/>
  <c r="M35"/>
  <c r="V34"/>
  <c r="W33" s="1"/>
  <c r="X33" s="1"/>
  <c r="Z33" s="1"/>
  <c r="O35" i="2"/>
  <c r="M35"/>
  <c r="V34"/>
  <c r="W33" s="1"/>
  <c r="X33" s="1"/>
  <c r="Z33" s="1"/>
  <c r="J35" i="1"/>
  <c r="L35"/>
  <c r="G36"/>
  <c r="AC36" s="1"/>
  <c r="AD36" s="1"/>
  <c r="J35" i="2"/>
  <c r="L35"/>
  <c r="G36"/>
  <c r="L1842" l="1"/>
  <c r="G1843"/>
  <c r="J1842"/>
  <c r="V1841"/>
  <c r="W1840" s="1"/>
  <c r="X1840" s="1"/>
  <c r="M1842"/>
  <c r="N1842" s="1"/>
  <c r="T1842" s="1"/>
  <c r="O1842"/>
  <c r="J36" i="1"/>
  <c r="L36"/>
  <c r="G37"/>
  <c r="AC37" s="1"/>
  <c r="AD37" s="1"/>
  <c r="N35" i="2"/>
  <c r="T35" s="1"/>
  <c r="N35" i="1"/>
  <c r="T35" s="1"/>
  <c r="M36" i="2"/>
  <c r="V35"/>
  <c r="W34" s="1"/>
  <c r="X34" s="1"/>
  <c r="Z34" s="1"/>
  <c r="O36"/>
  <c r="M36" i="1"/>
  <c r="N36" s="1"/>
  <c r="T36" s="1"/>
  <c r="V35"/>
  <c r="W34" s="1"/>
  <c r="X34" s="1"/>
  <c r="Z34" s="1"/>
  <c r="O36"/>
  <c r="J36" i="2"/>
  <c r="L36"/>
  <c r="G37"/>
  <c r="L1843" l="1"/>
  <c r="J1843"/>
  <c r="G1844"/>
  <c r="V1842"/>
  <c r="W1841" s="1"/>
  <c r="X1841" s="1"/>
  <c r="M1843"/>
  <c r="N1843" s="1"/>
  <c r="T1843" s="1"/>
  <c r="O1843"/>
  <c r="Z35"/>
  <c r="M37"/>
  <c r="V36"/>
  <c r="W35" s="1"/>
  <c r="X35" s="1"/>
  <c r="O37"/>
  <c r="L37" i="1"/>
  <c r="J37"/>
  <c r="G38"/>
  <c r="AC38" s="1"/>
  <c r="AD38" s="1"/>
  <c r="L37" i="2"/>
  <c r="J37"/>
  <c r="G38"/>
  <c r="M37" i="1"/>
  <c r="N37" s="1"/>
  <c r="T37" s="1"/>
  <c r="V36"/>
  <c r="W35" s="1"/>
  <c r="X35" s="1"/>
  <c r="Z35" s="1"/>
  <c r="O37"/>
  <c r="N36" i="2"/>
  <c r="T36" s="1"/>
  <c r="O1844" l="1"/>
  <c r="V1843"/>
  <c r="W1842" s="1"/>
  <c r="X1842" s="1"/>
  <c r="M1844"/>
  <c r="N1844" s="1"/>
  <c r="T1844" s="1"/>
  <c r="J1844"/>
  <c r="L1844"/>
  <c r="G1845"/>
  <c r="J38" i="1"/>
  <c r="L38"/>
  <c r="G39"/>
  <c r="AC39" s="1"/>
  <c r="AD39" s="1"/>
  <c r="O38" i="2"/>
  <c r="M38"/>
  <c r="V37"/>
  <c r="W36" s="1"/>
  <c r="X36" s="1"/>
  <c r="Z36" s="1"/>
  <c r="N37"/>
  <c r="T37" s="1"/>
  <c r="J38"/>
  <c r="L38"/>
  <c r="G39"/>
  <c r="O38" i="1"/>
  <c r="M38"/>
  <c r="V37"/>
  <c r="W36" s="1"/>
  <c r="X36" s="1"/>
  <c r="Z36" s="1"/>
  <c r="N38" l="1"/>
  <c r="T38" s="1"/>
  <c r="O1845" i="2"/>
  <c r="M1845"/>
  <c r="V1844"/>
  <c r="W1843" s="1"/>
  <c r="X1843" s="1"/>
  <c r="L1845"/>
  <c r="G1846"/>
  <c r="J1845"/>
  <c r="J39"/>
  <c r="L39"/>
  <c r="G40"/>
  <c r="O39" i="1"/>
  <c r="M39"/>
  <c r="V38"/>
  <c r="W37" s="1"/>
  <c r="X37" s="1"/>
  <c r="Z37" s="1"/>
  <c r="O39" i="2"/>
  <c r="M39"/>
  <c r="N39" s="1"/>
  <c r="T39" s="1"/>
  <c r="V38"/>
  <c r="W37" s="1"/>
  <c r="X37" s="1"/>
  <c r="Z37" s="1"/>
  <c r="J39" i="1"/>
  <c r="L39"/>
  <c r="G40"/>
  <c r="AC40" s="1"/>
  <c r="AD40" s="1"/>
  <c r="N38" i="2"/>
  <c r="T38" s="1"/>
  <c r="L1846" l="1"/>
  <c r="G1847"/>
  <c r="J1846"/>
  <c r="V1845"/>
  <c r="W1844" s="1"/>
  <c r="X1844" s="1"/>
  <c r="M1846"/>
  <c r="N1846" s="1"/>
  <c r="T1846" s="1"/>
  <c r="O1846"/>
  <c r="N1845"/>
  <c r="T1845" s="1"/>
  <c r="J40"/>
  <c r="L40"/>
  <c r="G41"/>
  <c r="M40" i="1"/>
  <c r="V39"/>
  <c r="W38" s="1"/>
  <c r="X38" s="1"/>
  <c r="Z38" s="1"/>
  <c r="O40"/>
  <c r="M40" i="2"/>
  <c r="N40" s="1"/>
  <c r="T40" s="1"/>
  <c r="V39"/>
  <c r="W38" s="1"/>
  <c r="X38" s="1"/>
  <c r="Z38" s="1"/>
  <c r="O40"/>
  <c r="J40" i="1"/>
  <c r="L40"/>
  <c r="G41"/>
  <c r="AC41" s="1"/>
  <c r="AD41" s="1"/>
  <c r="N39"/>
  <c r="T39" s="1"/>
  <c r="J1847" i="2" l="1"/>
  <c r="G1848"/>
  <c r="L1847"/>
  <c r="V1846"/>
  <c r="W1845" s="1"/>
  <c r="M1847"/>
  <c r="N1847" s="1"/>
  <c r="T1847" s="1"/>
  <c r="O1847"/>
  <c r="X1845"/>
  <c r="L41"/>
  <c r="J41"/>
  <c r="G42"/>
  <c r="M41" i="1"/>
  <c r="V40"/>
  <c r="W39" s="1"/>
  <c r="X39" s="1"/>
  <c r="Z39" s="1"/>
  <c r="O41"/>
  <c r="N40"/>
  <c r="T40" s="1"/>
  <c r="M41" i="2"/>
  <c r="N41" s="1"/>
  <c r="T41" s="1"/>
  <c r="V40"/>
  <c r="W39" s="1"/>
  <c r="X39" s="1"/>
  <c r="Z39" s="1"/>
  <c r="O41"/>
  <c r="L41" i="1"/>
  <c r="J41"/>
  <c r="G42"/>
  <c r="AC42" s="1"/>
  <c r="AD42" s="1"/>
  <c r="O1848" i="2" l="1"/>
  <c r="M1848"/>
  <c r="V1847"/>
  <c r="W1846" s="1"/>
  <c r="X1846" s="1"/>
  <c r="J1848"/>
  <c r="L1848"/>
  <c r="G1849"/>
  <c r="J42" i="1"/>
  <c r="L42"/>
  <c r="G43"/>
  <c r="AC43" s="1"/>
  <c r="AD43" s="1"/>
  <c r="J42" i="2"/>
  <c r="L42"/>
  <c r="G43"/>
  <c r="N41" i="1"/>
  <c r="T41" s="1"/>
  <c r="O42"/>
  <c r="M42"/>
  <c r="N42" s="1"/>
  <c r="T42" s="1"/>
  <c r="V41"/>
  <c r="W40" s="1"/>
  <c r="X40" s="1"/>
  <c r="Z40" s="1"/>
  <c r="O42" i="2"/>
  <c r="M42"/>
  <c r="N42" s="1"/>
  <c r="T42" s="1"/>
  <c r="V41"/>
  <c r="W40" s="1"/>
  <c r="X40" s="1"/>
  <c r="Z40" s="1"/>
  <c r="O1849" l="1"/>
  <c r="V1848"/>
  <c r="W1847" s="1"/>
  <c r="M1849"/>
  <c r="N1849" s="1"/>
  <c r="T1849" s="1"/>
  <c r="L1849"/>
  <c r="G1850"/>
  <c r="J1849"/>
  <c r="X1847"/>
  <c r="N1848"/>
  <c r="T1848" s="1"/>
  <c r="J43" i="1"/>
  <c r="L43"/>
  <c r="G44"/>
  <c r="AC44" s="1"/>
  <c r="AD44" s="1"/>
  <c r="O43" i="2"/>
  <c r="M43"/>
  <c r="V42"/>
  <c r="W41" s="1"/>
  <c r="X41" s="1"/>
  <c r="Z41" s="1"/>
  <c r="O43" i="1"/>
  <c r="M43"/>
  <c r="N43" s="1"/>
  <c r="T43" s="1"/>
  <c r="V42"/>
  <c r="W41" s="1"/>
  <c r="X41" s="1"/>
  <c r="Z41" s="1"/>
  <c r="J43" i="2"/>
  <c r="L43"/>
  <c r="G44"/>
  <c r="L1850" l="1"/>
  <c r="G1851"/>
  <c r="J1850"/>
  <c r="V1849"/>
  <c r="W1848" s="1"/>
  <c r="X1848" s="1"/>
  <c r="M1850"/>
  <c r="N1850" s="1"/>
  <c r="T1850" s="1"/>
  <c r="O1850"/>
  <c r="J44" i="1"/>
  <c r="L44"/>
  <c r="G45"/>
  <c r="AC45" s="1"/>
  <c r="AD45" s="1"/>
  <c r="M44" i="2"/>
  <c r="V43"/>
  <c r="W42" s="1"/>
  <c r="X42" s="1"/>
  <c r="Z42" s="1"/>
  <c r="O44"/>
  <c r="M44" i="1"/>
  <c r="V43"/>
  <c r="W42" s="1"/>
  <c r="X42" s="1"/>
  <c r="Z42" s="1"/>
  <c r="O44"/>
  <c r="J44" i="2"/>
  <c r="L44"/>
  <c r="G45"/>
  <c r="N43"/>
  <c r="T43" s="1"/>
  <c r="N44" i="1" l="1"/>
  <c r="T44" s="1"/>
  <c r="G1852" i="2"/>
  <c r="L1851"/>
  <c r="J1851"/>
  <c r="V1850"/>
  <c r="W1849" s="1"/>
  <c r="M1851"/>
  <c r="N1851" s="1"/>
  <c r="T1851" s="1"/>
  <c r="O1851"/>
  <c r="X1849"/>
  <c r="L45" i="1"/>
  <c r="J45"/>
  <c r="G46"/>
  <c r="AC46" s="1"/>
  <c r="AD46" s="1"/>
  <c r="X43" i="2"/>
  <c r="Z43" s="1"/>
  <c r="M45"/>
  <c r="V44"/>
  <c r="W43" s="1"/>
  <c r="O45"/>
  <c r="N44"/>
  <c r="T44" s="1"/>
  <c r="M45" i="1"/>
  <c r="V44"/>
  <c r="W43" s="1"/>
  <c r="X43" s="1"/>
  <c r="Z43" s="1"/>
  <c r="O45"/>
  <c r="L45" i="2"/>
  <c r="J45"/>
  <c r="G46"/>
  <c r="N45" i="1" l="1"/>
  <c r="T45" s="1"/>
  <c r="J1852" i="2"/>
  <c r="L1852"/>
  <c r="G1853"/>
  <c r="O1852"/>
  <c r="M1852"/>
  <c r="V1851"/>
  <c r="W1850" s="1"/>
  <c r="X1850"/>
  <c r="J46" i="1"/>
  <c r="L46"/>
  <c r="G47"/>
  <c r="AC47" s="1"/>
  <c r="AD47" s="1"/>
  <c r="O46" i="2"/>
  <c r="M46"/>
  <c r="V45"/>
  <c r="W44" s="1"/>
  <c r="X44" s="1"/>
  <c r="Z44" s="1"/>
  <c r="J46"/>
  <c r="L46"/>
  <c r="G47"/>
  <c r="O46" i="1"/>
  <c r="M46"/>
  <c r="N46" s="1"/>
  <c r="T46" s="1"/>
  <c r="V45"/>
  <c r="W44" s="1"/>
  <c r="X44" s="1"/>
  <c r="Z44" s="1"/>
  <c r="N45" i="2"/>
  <c r="T45" s="1"/>
  <c r="O1853" l="1"/>
  <c r="V1852"/>
  <c r="W1851" s="1"/>
  <c r="X1851" s="1"/>
  <c r="M1853"/>
  <c r="N1853" s="1"/>
  <c r="T1853" s="1"/>
  <c r="L1853"/>
  <c r="G1854"/>
  <c r="J1853"/>
  <c r="N1852"/>
  <c r="T1852" s="1"/>
  <c r="J47" i="1"/>
  <c r="L47"/>
  <c r="G48"/>
  <c r="AC48" s="1"/>
  <c r="AD48" s="1"/>
  <c r="O47" i="2"/>
  <c r="M47"/>
  <c r="V46"/>
  <c r="W45" s="1"/>
  <c r="X45" s="1"/>
  <c r="Z45" s="1"/>
  <c r="O47" i="1"/>
  <c r="M47"/>
  <c r="N47" s="1"/>
  <c r="T47" s="1"/>
  <c r="V46"/>
  <c r="W45" s="1"/>
  <c r="X45" s="1"/>
  <c r="Z45" s="1"/>
  <c r="J47" i="2"/>
  <c r="L47"/>
  <c r="G48"/>
  <c r="N46"/>
  <c r="T46" s="1"/>
  <c r="L1854" l="1"/>
  <c r="G1855"/>
  <c r="J1854"/>
  <c r="V1853"/>
  <c r="W1852" s="1"/>
  <c r="X1852" s="1"/>
  <c r="M1854"/>
  <c r="N1854" s="1"/>
  <c r="T1854" s="1"/>
  <c r="O1854"/>
  <c r="J48" i="1"/>
  <c r="L48"/>
  <c r="G49"/>
  <c r="AC49" s="1"/>
  <c r="AD49" s="1"/>
  <c r="M48" i="2"/>
  <c r="V47"/>
  <c r="W46" s="1"/>
  <c r="X46" s="1"/>
  <c r="Z46" s="1"/>
  <c r="O48"/>
  <c r="M48" i="1"/>
  <c r="N48" s="1"/>
  <c r="T48" s="1"/>
  <c r="V47"/>
  <c r="W46" s="1"/>
  <c r="X46" s="1"/>
  <c r="Z46" s="1"/>
  <c r="O48"/>
  <c r="J48" i="2"/>
  <c r="L48"/>
  <c r="G49"/>
  <c r="N47"/>
  <c r="T47" s="1"/>
  <c r="J1855" l="1"/>
  <c r="L1855"/>
  <c r="G1856"/>
  <c r="V1854"/>
  <c r="W1853" s="1"/>
  <c r="X1853" s="1"/>
  <c r="M1855"/>
  <c r="N1855" s="1"/>
  <c r="T1855" s="1"/>
  <c r="O1855"/>
  <c r="L49" i="1"/>
  <c r="J49"/>
  <c r="G50"/>
  <c r="AC50" s="1"/>
  <c r="AD50" s="1"/>
  <c r="M49" i="2"/>
  <c r="V48"/>
  <c r="W47" s="1"/>
  <c r="X47" s="1"/>
  <c r="Z47" s="1"/>
  <c r="O49"/>
  <c r="N48"/>
  <c r="T48" s="1"/>
  <c r="M49" i="1"/>
  <c r="N49" s="1"/>
  <c r="T49" s="1"/>
  <c r="V48"/>
  <c r="W47" s="1"/>
  <c r="X47" s="1"/>
  <c r="Z47" s="1"/>
  <c r="O49"/>
  <c r="L49" i="2"/>
  <c r="J49"/>
  <c r="G50"/>
  <c r="O1856" l="1"/>
  <c r="M1856"/>
  <c r="V1855"/>
  <c r="W1854" s="1"/>
  <c r="X1854" s="1"/>
  <c r="J1856"/>
  <c r="L1856"/>
  <c r="G1857"/>
  <c r="J50"/>
  <c r="L50"/>
  <c r="G51"/>
  <c r="J50" i="1"/>
  <c r="L50"/>
  <c r="G51"/>
  <c r="AC51" s="1"/>
  <c r="AD51" s="1"/>
  <c r="N49" i="2"/>
  <c r="T49" s="1"/>
  <c r="O50"/>
  <c r="M50"/>
  <c r="N50" s="1"/>
  <c r="T50" s="1"/>
  <c r="V49"/>
  <c r="W48" s="1"/>
  <c r="X48" s="1"/>
  <c r="Z48" s="1"/>
  <c r="O50" i="1"/>
  <c r="M50"/>
  <c r="N50" s="1"/>
  <c r="T50" s="1"/>
  <c r="V49"/>
  <c r="W48" s="1"/>
  <c r="X48" s="1"/>
  <c r="Z48" s="1"/>
  <c r="O1857" i="2" l="1"/>
  <c r="V1856"/>
  <c r="W1855" s="1"/>
  <c r="X1855" s="1"/>
  <c r="M1857"/>
  <c r="N1857" s="1"/>
  <c r="T1857" s="1"/>
  <c r="L1857"/>
  <c r="G1858"/>
  <c r="J1857"/>
  <c r="N1856"/>
  <c r="T1856" s="1"/>
  <c r="J51"/>
  <c r="L51"/>
  <c r="G52"/>
  <c r="O51" i="1"/>
  <c r="M51"/>
  <c r="V50"/>
  <c r="W49" s="1"/>
  <c r="O51" i="2"/>
  <c r="M51"/>
  <c r="N51" s="1"/>
  <c r="V50"/>
  <c r="W49" s="1"/>
  <c r="X49" s="1"/>
  <c r="Z49" s="1"/>
  <c r="X49" i="1"/>
  <c r="Z49" s="1"/>
  <c r="J51"/>
  <c r="L51"/>
  <c r="G52"/>
  <c r="AC52" s="1"/>
  <c r="AD52" s="1"/>
  <c r="L1858" i="2" l="1"/>
  <c r="G1859"/>
  <c r="J1858"/>
  <c r="V1857"/>
  <c r="W1856" s="1"/>
  <c r="X1856" s="1"/>
  <c r="M1858"/>
  <c r="N1858" s="1"/>
  <c r="T1858" s="1"/>
  <c r="O1858"/>
  <c r="J52" i="1"/>
  <c r="L52"/>
  <c r="G53"/>
  <c r="AC53" s="1"/>
  <c r="AD53" s="1"/>
  <c r="J52" i="2"/>
  <c r="L52"/>
  <c r="G53"/>
  <c r="M52" i="1"/>
  <c r="N52" s="1"/>
  <c r="T52" s="1"/>
  <c r="V51"/>
  <c r="W50" s="1"/>
  <c r="X50" s="1"/>
  <c r="Z50" s="1"/>
  <c r="O52"/>
  <c r="M52" i="2"/>
  <c r="N52" s="1"/>
  <c r="T52" s="1"/>
  <c r="V51"/>
  <c r="W50" s="1"/>
  <c r="X50" s="1"/>
  <c r="Z50" s="1"/>
  <c r="O52"/>
  <c r="T51"/>
  <c r="N51" i="1"/>
  <c r="T51" s="1"/>
  <c r="L1859" i="2" l="1"/>
  <c r="J1859"/>
  <c r="G1860"/>
  <c r="V1858"/>
  <c r="W1857" s="1"/>
  <c r="X1857" s="1"/>
  <c r="M1859"/>
  <c r="N1859" s="1"/>
  <c r="T1859" s="1"/>
  <c r="O1859"/>
  <c r="L53" i="1"/>
  <c r="J53"/>
  <c r="G54"/>
  <c r="AC54" s="1"/>
  <c r="AD54" s="1"/>
  <c r="M53" i="2"/>
  <c r="V52"/>
  <c r="W51" s="1"/>
  <c r="X51" s="1"/>
  <c r="Z51" s="1"/>
  <c r="O53"/>
  <c r="M53" i="1"/>
  <c r="N53" s="1"/>
  <c r="T53" s="1"/>
  <c r="V52"/>
  <c r="W51" s="1"/>
  <c r="X51" s="1"/>
  <c r="Z51" s="1"/>
  <c r="O53"/>
  <c r="L53" i="2"/>
  <c r="J53"/>
  <c r="G54"/>
  <c r="O1860" l="1"/>
  <c r="V1859"/>
  <c r="W1858" s="1"/>
  <c r="X1858" s="1"/>
  <c r="M1860"/>
  <c r="N1860" s="1"/>
  <c r="T1860" s="1"/>
  <c r="J1860"/>
  <c r="L1860"/>
  <c r="G1861"/>
  <c r="J54" i="1"/>
  <c r="L54"/>
  <c r="G55"/>
  <c r="AC55" s="1"/>
  <c r="AD55" s="1"/>
  <c r="N53" i="2"/>
  <c r="T53" s="1"/>
  <c r="O54"/>
  <c r="M54"/>
  <c r="N54" s="1"/>
  <c r="T54" s="1"/>
  <c r="V53"/>
  <c r="W52" s="1"/>
  <c r="X52" s="1"/>
  <c r="Z52" s="1"/>
  <c r="J54"/>
  <c r="L54"/>
  <c r="G55"/>
  <c r="O54" i="1"/>
  <c r="M54"/>
  <c r="V53"/>
  <c r="W52" s="1"/>
  <c r="X52" s="1"/>
  <c r="Z52" s="1"/>
  <c r="N54" l="1"/>
  <c r="T54" s="1"/>
  <c r="O1861" i="2"/>
  <c r="M1861"/>
  <c r="V1860"/>
  <c r="W1859" s="1"/>
  <c r="X1859" s="1"/>
  <c r="L1861"/>
  <c r="G1862"/>
  <c r="J1861"/>
  <c r="O55"/>
  <c r="M55"/>
  <c r="V54"/>
  <c r="W53" s="1"/>
  <c r="J55" i="1"/>
  <c r="L55"/>
  <c r="G56"/>
  <c r="AC56" s="1"/>
  <c r="AD56" s="1"/>
  <c r="X53" i="2"/>
  <c r="Z53" s="1"/>
  <c r="J55"/>
  <c r="L55"/>
  <c r="G56"/>
  <c r="O55" i="1"/>
  <c r="M55"/>
  <c r="N55" s="1"/>
  <c r="T55" s="1"/>
  <c r="V54"/>
  <c r="W53" s="1"/>
  <c r="X53" s="1"/>
  <c r="Z53" s="1"/>
  <c r="L1862" i="2" l="1"/>
  <c r="G1863"/>
  <c r="J1862"/>
  <c r="V1861"/>
  <c r="W1860" s="1"/>
  <c r="X1860" s="1"/>
  <c r="M1862"/>
  <c r="N1862" s="1"/>
  <c r="T1862" s="1"/>
  <c r="O1862"/>
  <c r="N1861"/>
  <c r="T1861" s="1"/>
  <c r="J56" i="1"/>
  <c r="L56"/>
  <c r="G57"/>
  <c r="AC57" s="1"/>
  <c r="AD57" s="1"/>
  <c r="N55" i="2"/>
  <c r="T55" s="1"/>
  <c r="J56"/>
  <c r="L56"/>
  <c r="G57"/>
  <c r="M56" i="1"/>
  <c r="N56" s="1"/>
  <c r="T56" s="1"/>
  <c r="V55"/>
  <c r="W54" s="1"/>
  <c r="X54" s="1"/>
  <c r="Z54" s="1"/>
  <c r="O56"/>
  <c r="M56" i="2"/>
  <c r="N56" s="1"/>
  <c r="T56" s="1"/>
  <c r="V55"/>
  <c r="W54" s="1"/>
  <c r="O56"/>
  <c r="X54"/>
  <c r="Z54" s="1"/>
  <c r="J1863" l="1"/>
  <c r="G1864"/>
  <c r="L1863"/>
  <c r="V1862"/>
  <c r="W1861" s="1"/>
  <c r="X1861" s="1"/>
  <c r="M1863"/>
  <c r="N1863" s="1"/>
  <c r="T1863" s="1"/>
  <c r="O1863"/>
  <c r="L57"/>
  <c r="J57"/>
  <c r="G58"/>
  <c r="L57" i="1"/>
  <c r="J57"/>
  <c r="G58"/>
  <c r="AC58" s="1"/>
  <c r="AD58" s="1"/>
  <c r="M57" i="2"/>
  <c r="N57" s="1"/>
  <c r="T57" s="1"/>
  <c r="V56"/>
  <c r="W55" s="1"/>
  <c r="X55" s="1"/>
  <c r="Z55" s="1"/>
  <c r="O57"/>
  <c r="M57" i="1"/>
  <c r="V56"/>
  <c r="W55" s="1"/>
  <c r="X55" s="1"/>
  <c r="Z55" s="1"/>
  <c r="O57"/>
  <c r="N57" l="1"/>
  <c r="T57" s="1"/>
  <c r="O1864" i="2"/>
  <c r="M1864"/>
  <c r="V1863"/>
  <c r="W1862" s="1"/>
  <c r="X1862" s="1"/>
  <c r="J1864"/>
  <c r="L1864"/>
  <c r="G1865"/>
  <c r="J58"/>
  <c r="L58"/>
  <c r="G59"/>
  <c r="O58" i="1"/>
  <c r="M58"/>
  <c r="V57"/>
  <c r="W56" s="1"/>
  <c r="X56" s="1"/>
  <c r="Z56" s="1"/>
  <c r="J58"/>
  <c r="L58"/>
  <c r="G59"/>
  <c r="AC59" s="1"/>
  <c r="AD59" s="1"/>
  <c r="O58" i="2"/>
  <c r="M58"/>
  <c r="N58" s="1"/>
  <c r="T58" s="1"/>
  <c r="V57"/>
  <c r="W56" s="1"/>
  <c r="X56" s="1"/>
  <c r="Z56" s="1"/>
  <c r="O1865" l="1"/>
  <c r="V1864"/>
  <c r="W1863" s="1"/>
  <c r="X1863" s="1"/>
  <c r="M1865"/>
  <c r="N1865" s="1"/>
  <c r="T1865" s="1"/>
  <c r="L1865"/>
  <c r="G1866"/>
  <c r="J1865"/>
  <c r="N1864"/>
  <c r="T1864" s="1"/>
  <c r="J59"/>
  <c r="L59"/>
  <c r="G60"/>
  <c r="O59" i="1"/>
  <c r="M59"/>
  <c r="V58"/>
  <c r="W57" s="1"/>
  <c r="X57" s="1"/>
  <c r="Z57" s="1"/>
  <c r="O59" i="2"/>
  <c r="M59"/>
  <c r="N59" s="1"/>
  <c r="T59" s="1"/>
  <c r="V58"/>
  <c r="W57" s="1"/>
  <c r="X57" s="1"/>
  <c r="Z57" s="1"/>
  <c r="J59" i="1"/>
  <c r="L59"/>
  <c r="G60"/>
  <c r="AC60" s="1"/>
  <c r="AD60" s="1"/>
  <c r="N58"/>
  <c r="T58" s="1"/>
  <c r="L1866" i="2" l="1"/>
  <c r="G1867"/>
  <c r="J1866"/>
  <c r="V1865"/>
  <c r="W1864" s="1"/>
  <c r="X1864" s="1"/>
  <c r="M1866"/>
  <c r="N1866" s="1"/>
  <c r="T1866" s="1"/>
  <c r="O1866"/>
  <c r="J60"/>
  <c r="L60"/>
  <c r="G61"/>
  <c r="M60" i="1"/>
  <c r="V59"/>
  <c r="W58" s="1"/>
  <c r="X58" s="1"/>
  <c r="Z58" s="1"/>
  <c r="O60"/>
  <c r="M60" i="2"/>
  <c r="V59"/>
  <c r="W58" s="1"/>
  <c r="X58" s="1"/>
  <c r="Z58" s="1"/>
  <c r="O60"/>
  <c r="J60" i="1"/>
  <c r="L60"/>
  <c r="G61"/>
  <c r="AC61" s="1"/>
  <c r="AD61" s="1"/>
  <c r="N59"/>
  <c r="T59" s="1"/>
  <c r="G1868" i="2" l="1"/>
  <c r="J1867"/>
  <c r="L1867"/>
  <c r="V1866"/>
  <c r="W1865" s="1"/>
  <c r="X1865" s="1"/>
  <c r="M1867"/>
  <c r="N1867" s="1"/>
  <c r="T1867" s="1"/>
  <c r="O1867"/>
  <c r="L61"/>
  <c r="J61"/>
  <c r="G62"/>
  <c r="M61" i="1"/>
  <c r="V60"/>
  <c r="W59" s="1"/>
  <c r="X59" s="1"/>
  <c r="Z59" s="1"/>
  <c r="O61"/>
  <c r="N60" i="2"/>
  <c r="T60" s="1"/>
  <c r="N60" i="1"/>
  <c r="T60" s="1"/>
  <c r="M61" i="2"/>
  <c r="N61" s="1"/>
  <c r="T61" s="1"/>
  <c r="V60"/>
  <c r="W59" s="1"/>
  <c r="X59" s="1"/>
  <c r="Z59" s="1"/>
  <c r="O61"/>
  <c r="L61" i="1"/>
  <c r="J61"/>
  <c r="G62"/>
  <c r="AC62" s="1"/>
  <c r="AD62" s="1"/>
  <c r="J1868" i="2" l="1"/>
  <c r="L1868"/>
  <c r="G1869"/>
  <c r="O1868"/>
  <c r="M1868"/>
  <c r="V1867"/>
  <c r="W1866" s="1"/>
  <c r="X1866"/>
  <c r="O62" i="1"/>
  <c r="M62"/>
  <c r="V61"/>
  <c r="W60" s="1"/>
  <c r="X60" s="1"/>
  <c r="Z60" s="1"/>
  <c r="J62" i="2"/>
  <c r="L62"/>
  <c r="G63"/>
  <c r="J62" i="1"/>
  <c r="L62"/>
  <c r="G63"/>
  <c r="AC63" s="1"/>
  <c r="AD63" s="1"/>
  <c r="N61"/>
  <c r="T61" s="1"/>
  <c r="O62" i="2"/>
  <c r="M62"/>
  <c r="N62" s="1"/>
  <c r="T62" s="1"/>
  <c r="V61"/>
  <c r="W60" s="1"/>
  <c r="X60" s="1"/>
  <c r="Z60" s="1"/>
  <c r="O1869" l="1"/>
  <c r="V1868"/>
  <c r="W1867" s="1"/>
  <c r="X1867" s="1"/>
  <c r="M1869"/>
  <c r="N1869" s="1"/>
  <c r="T1869" s="1"/>
  <c r="L1869"/>
  <c r="G1870"/>
  <c r="J1869"/>
  <c r="N1868"/>
  <c r="T1868" s="1"/>
  <c r="J63"/>
  <c r="L63"/>
  <c r="G64"/>
  <c r="N62" i="1"/>
  <c r="T62" s="1"/>
  <c r="O63"/>
  <c r="M63"/>
  <c r="V62"/>
  <c r="W61" s="1"/>
  <c r="X61" s="1"/>
  <c r="Z61" s="1"/>
  <c r="O63" i="2"/>
  <c r="M63"/>
  <c r="V62"/>
  <c r="W61" s="1"/>
  <c r="X61" s="1"/>
  <c r="Z61" s="1"/>
  <c r="J63" i="1"/>
  <c r="L63"/>
  <c r="G64"/>
  <c r="AC64" s="1"/>
  <c r="AD64" s="1"/>
  <c r="L1870" i="2" l="1"/>
  <c r="G1871"/>
  <c r="J1870"/>
  <c r="V1869"/>
  <c r="W1868" s="1"/>
  <c r="X1868" s="1"/>
  <c r="M1870"/>
  <c r="N1870" s="1"/>
  <c r="T1870" s="1"/>
  <c r="O1870"/>
  <c r="J64" i="1"/>
  <c r="L64"/>
  <c r="G65"/>
  <c r="AC65" s="1"/>
  <c r="AD65" s="1"/>
  <c r="J64" i="2"/>
  <c r="L64"/>
  <c r="G65"/>
  <c r="N63"/>
  <c r="T63" s="1"/>
  <c r="N63" i="1"/>
  <c r="T63" s="1"/>
  <c r="M64"/>
  <c r="N64" s="1"/>
  <c r="T64" s="1"/>
  <c r="V63"/>
  <c r="W62" s="1"/>
  <c r="X62" s="1"/>
  <c r="Z62" s="1"/>
  <c r="O64"/>
  <c r="M64" i="2"/>
  <c r="N64" s="1"/>
  <c r="T64" s="1"/>
  <c r="V63"/>
  <c r="W62" s="1"/>
  <c r="X62" s="1"/>
  <c r="Z62" s="1"/>
  <c r="O64"/>
  <c r="J1871" l="1"/>
  <c r="L1871"/>
  <c r="G1872"/>
  <c r="V1870"/>
  <c r="W1869" s="1"/>
  <c r="X1869" s="1"/>
  <c r="M1871"/>
  <c r="N1871" s="1"/>
  <c r="T1871" s="1"/>
  <c r="O1871"/>
  <c r="L65" i="1"/>
  <c r="J65"/>
  <c r="G66"/>
  <c r="AC66" s="1"/>
  <c r="AD66" s="1"/>
  <c r="M65" i="2"/>
  <c r="V64"/>
  <c r="W63" s="1"/>
  <c r="X63" s="1"/>
  <c r="Z63" s="1"/>
  <c r="O65"/>
  <c r="M65" i="1"/>
  <c r="V64"/>
  <c r="W63" s="1"/>
  <c r="X63" s="1"/>
  <c r="Z63" s="1"/>
  <c r="O65"/>
  <c r="L65" i="2"/>
  <c r="J65"/>
  <c r="G66"/>
  <c r="O1872" l="1"/>
  <c r="M1872"/>
  <c r="V1871"/>
  <c r="W1870" s="1"/>
  <c r="X1870" s="1"/>
  <c r="J1872"/>
  <c r="L1872"/>
  <c r="G1873"/>
  <c r="J66" i="1"/>
  <c r="L66"/>
  <c r="G67"/>
  <c r="AC67" s="1"/>
  <c r="AD67" s="1"/>
  <c r="J66" i="2"/>
  <c r="L66"/>
  <c r="G67"/>
  <c r="N65" i="1"/>
  <c r="T65" s="1"/>
  <c r="N65" i="2"/>
  <c r="T65" s="1"/>
  <c r="O66"/>
  <c r="M66"/>
  <c r="N66" s="1"/>
  <c r="T66" s="1"/>
  <c r="V65"/>
  <c r="W64" s="1"/>
  <c r="X64" s="1"/>
  <c r="Z64" s="1"/>
  <c r="O66" i="1"/>
  <c r="M66"/>
  <c r="V65"/>
  <c r="W64" s="1"/>
  <c r="X64" s="1"/>
  <c r="Z64" s="1"/>
  <c r="O1873" i="2" l="1"/>
  <c r="V1872"/>
  <c r="W1871" s="1"/>
  <c r="X1871" s="1"/>
  <c r="M1873"/>
  <c r="N1873" s="1"/>
  <c r="T1873" s="1"/>
  <c r="L1873"/>
  <c r="G1874"/>
  <c r="J1873"/>
  <c r="N1872"/>
  <c r="T1872" s="1"/>
  <c r="J67" i="1"/>
  <c r="L67"/>
  <c r="G68"/>
  <c r="AC68" s="1"/>
  <c r="AD68" s="1"/>
  <c r="N66"/>
  <c r="T66" s="1"/>
  <c r="O67" i="2"/>
  <c r="M67"/>
  <c r="V66"/>
  <c r="W65" s="1"/>
  <c r="X65" s="1"/>
  <c r="Z65" s="1"/>
  <c r="O67" i="1"/>
  <c r="M67"/>
  <c r="V66"/>
  <c r="W65" s="1"/>
  <c r="X65" s="1"/>
  <c r="Z65" s="1"/>
  <c r="J67" i="2"/>
  <c r="L67"/>
  <c r="G68"/>
  <c r="L1874" l="1"/>
  <c r="G1875"/>
  <c r="J1874"/>
  <c r="V1873"/>
  <c r="W1872" s="1"/>
  <c r="X1872" s="1"/>
  <c r="M1874"/>
  <c r="N1874" s="1"/>
  <c r="T1874" s="1"/>
  <c r="O1874"/>
  <c r="J68"/>
  <c r="L68"/>
  <c r="G69"/>
  <c r="J68" i="1"/>
  <c r="L68"/>
  <c r="G69"/>
  <c r="AC69" s="1"/>
  <c r="AD69" s="1"/>
  <c r="N67"/>
  <c r="T67" s="1"/>
  <c r="N67" i="2"/>
  <c r="T67" s="1"/>
  <c r="M68"/>
  <c r="N68" s="1"/>
  <c r="T68" s="1"/>
  <c r="V67"/>
  <c r="W66" s="1"/>
  <c r="X66" s="1"/>
  <c r="Z66" s="1"/>
  <c r="O68"/>
  <c r="M68" i="1"/>
  <c r="N68" s="1"/>
  <c r="T68" s="1"/>
  <c r="V67"/>
  <c r="W66" s="1"/>
  <c r="X66" s="1"/>
  <c r="Z66" s="1"/>
  <c r="O68"/>
  <c r="L1875" i="2" l="1"/>
  <c r="J1875"/>
  <c r="G1876"/>
  <c r="V1874"/>
  <c r="W1873" s="1"/>
  <c r="M1875"/>
  <c r="O1875"/>
  <c r="X1873"/>
  <c r="L69"/>
  <c r="J69"/>
  <c r="G70"/>
  <c r="M69" i="1"/>
  <c r="V68"/>
  <c r="W67" s="1"/>
  <c r="X67" s="1"/>
  <c r="Z67" s="1"/>
  <c r="O69"/>
  <c r="M69" i="2"/>
  <c r="N69" s="1"/>
  <c r="T69" s="1"/>
  <c r="V68"/>
  <c r="W67" s="1"/>
  <c r="X67" s="1"/>
  <c r="Z67" s="1"/>
  <c r="O69"/>
  <c r="L69" i="1"/>
  <c r="J69"/>
  <c r="G70"/>
  <c r="AC70" s="1"/>
  <c r="AD70" s="1"/>
  <c r="O1876" i="2" l="1"/>
  <c r="V1875"/>
  <c r="W1874" s="1"/>
  <c r="X1874" s="1"/>
  <c r="M1876"/>
  <c r="N1876" s="1"/>
  <c r="T1876" s="1"/>
  <c r="N1875"/>
  <c r="T1875" s="1"/>
  <c r="J1876"/>
  <c r="L1876"/>
  <c r="G1877"/>
  <c r="J70"/>
  <c r="L70"/>
  <c r="G71"/>
  <c r="N69" i="1"/>
  <c r="T69" s="1"/>
  <c r="O70"/>
  <c r="M70"/>
  <c r="V69"/>
  <c r="W68" s="1"/>
  <c r="X68" s="1"/>
  <c r="Z68" s="1"/>
  <c r="J70"/>
  <c r="L70"/>
  <c r="G71"/>
  <c r="AC71" s="1"/>
  <c r="AD71" s="1"/>
  <c r="O70" i="2"/>
  <c r="M70"/>
  <c r="N70" s="1"/>
  <c r="T70" s="1"/>
  <c r="V69"/>
  <c r="W68" s="1"/>
  <c r="X68" s="1"/>
  <c r="Z68" s="1"/>
  <c r="L1877" l="1"/>
  <c r="G1878"/>
  <c r="J1877"/>
  <c r="O1877"/>
  <c r="M1877"/>
  <c r="N1877" s="1"/>
  <c r="T1877" s="1"/>
  <c r="V1876"/>
  <c r="W1875" s="1"/>
  <c r="X1875" s="1"/>
  <c r="J71" i="1"/>
  <c r="L71"/>
  <c r="G72"/>
  <c r="AC72" s="1"/>
  <c r="AD72" s="1"/>
  <c r="J71" i="2"/>
  <c r="L71"/>
  <c r="G72"/>
  <c r="N70" i="1"/>
  <c r="T70" s="1"/>
  <c r="O71"/>
  <c r="M71"/>
  <c r="N71" s="1"/>
  <c r="T71" s="1"/>
  <c r="V70"/>
  <c r="W69" s="1"/>
  <c r="X69" s="1"/>
  <c r="Z69" s="1"/>
  <c r="O71" i="2"/>
  <c r="M71"/>
  <c r="N71" s="1"/>
  <c r="T71" s="1"/>
  <c r="V70"/>
  <c r="W69" s="1"/>
  <c r="X69" s="1"/>
  <c r="Z69" s="1"/>
  <c r="L1878" l="1"/>
  <c r="G1879"/>
  <c r="J1878"/>
  <c r="V1877"/>
  <c r="W1876" s="1"/>
  <c r="X1876" s="1"/>
  <c r="M1878"/>
  <c r="N1878" s="1"/>
  <c r="T1878" s="1"/>
  <c r="O1878"/>
  <c r="J72" i="1"/>
  <c r="L72"/>
  <c r="G73"/>
  <c r="AC73" s="1"/>
  <c r="AD73" s="1"/>
  <c r="M72" i="2"/>
  <c r="V71"/>
  <c r="W70" s="1"/>
  <c r="X70" s="1"/>
  <c r="Z70" s="1"/>
  <c r="O72"/>
  <c r="M72" i="1"/>
  <c r="V71"/>
  <c r="W70" s="1"/>
  <c r="X70" s="1"/>
  <c r="Z70" s="1"/>
  <c r="O72"/>
  <c r="J72" i="2"/>
  <c r="L72"/>
  <c r="G73"/>
  <c r="J1879" l="1"/>
  <c r="G1880"/>
  <c r="L1879"/>
  <c r="V1878"/>
  <c r="W1877" s="1"/>
  <c r="X1877" s="1"/>
  <c r="M1879"/>
  <c r="N1879" s="1"/>
  <c r="T1879" s="1"/>
  <c r="O1879"/>
  <c r="L73" i="1"/>
  <c r="J73"/>
  <c r="G74"/>
  <c r="AC74" s="1"/>
  <c r="AD74" s="1"/>
  <c r="M73" i="2"/>
  <c r="V72"/>
  <c r="W71" s="1"/>
  <c r="X71" s="1"/>
  <c r="Z71" s="1"/>
  <c r="O73"/>
  <c r="N72" i="1"/>
  <c r="T72" s="1"/>
  <c r="N72" i="2"/>
  <c r="T72" s="1"/>
  <c r="M73" i="1"/>
  <c r="N73" s="1"/>
  <c r="V72"/>
  <c r="W71" s="1"/>
  <c r="X71" s="1"/>
  <c r="Z71" s="1"/>
  <c r="O73"/>
  <c r="L73" i="2"/>
  <c r="J73"/>
  <c r="G74"/>
  <c r="O1880" l="1"/>
  <c r="M1880"/>
  <c r="V1879"/>
  <c r="W1878" s="1"/>
  <c r="X1878" s="1"/>
  <c r="J1880"/>
  <c r="L1880"/>
  <c r="G1881"/>
  <c r="O74"/>
  <c r="M74"/>
  <c r="V73"/>
  <c r="W72" s="1"/>
  <c r="X72" s="1"/>
  <c r="Z72" s="1"/>
  <c r="J74" i="1"/>
  <c r="L74"/>
  <c r="G75"/>
  <c r="AC75" s="1"/>
  <c r="AD75" s="1"/>
  <c r="J74" i="2"/>
  <c r="L74"/>
  <c r="G75"/>
  <c r="N73"/>
  <c r="T73" s="1"/>
  <c r="O74" i="1"/>
  <c r="M74"/>
  <c r="V73"/>
  <c r="W72" s="1"/>
  <c r="X72" s="1"/>
  <c r="Z72" s="1"/>
  <c r="T73"/>
  <c r="O1881" i="2" l="1"/>
  <c r="V1880"/>
  <c r="W1879" s="1"/>
  <c r="X1879" s="1"/>
  <c r="M1881"/>
  <c r="N1881" s="1"/>
  <c r="T1881" s="1"/>
  <c r="L1881"/>
  <c r="G1882"/>
  <c r="J1881"/>
  <c r="N1880"/>
  <c r="T1880" s="1"/>
  <c r="J75" i="1"/>
  <c r="L75"/>
  <c r="G76"/>
  <c r="AC76" s="1"/>
  <c r="AD76" s="1"/>
  <c r="N74" i="2"/>
  <c r="T74" s="1"/>
  <c r="O75"/>
  <c r="M75"/>
  <c r="V74"/>
  <c r="W73" s="1"/>
  <c r="O75" i="1"/>
  <c r="M75"/>
  <c r="N75" s="1"/>
  <c r="T75" s="1"/>
  <c r="V74"/>
  <c r="W73" s="1"/>
  <c r="X73" s="1"/>
  <c r="Z73" s="1"/>
  <c r="J75" i="2"/>
  <c r="L75"/>
  <c r="G76"/>
  <c r="N74" i="1"/>
  <c r="T74" s="1"/>
  <c r="X73" i="2"/>
  <c r="Z73" s="1"/>
  <c r="L1882" l="1"/>
  <c r="G1883"/>
  <c r="J1882"/>
  <c r="V1881"/>
  <c r="W1880" s="1"/>
  <c r="X1880" s="1"/>
  <c r="M1882"/>
  <c r="N1882" s="1"/>
  <c r="T1882" s="1"/>
  <c r="O1882"/>
  <c r="J76"/>
  <c r="L76"/>
  <c r="G77"/>
  <c r="J76" i="1"/>
  <c r="L76"/>
  <c r="G77"/>
  <c r="AC77" s="1"/>
  <c r="AD77" s="1"/>
  <c r="N75" i="2"/>
  <c r="T75" s="1"/>
  <c r="M76"/>
  <c r="N76" s="1"/>
  <c r="T76" s="1"/>
  <c r="V75"/>
  <c r="W74" s="1"/>
  <c r="X74" s="1"/>
  <c r="Z74" s="1"/>
  <c r="O76"/>
  <c r="M76" i="1"/>
  <c r="N76" s="1"/>
  <c r="T76" s="1"/>
  <c r="V75"/>
  <c r="W74" s="1"/>
  <c r="X74" s="1"/>
  <c r="Z74" s="1"/>
  <c r="O76"/>
  <c r="G1884" i="2" l="1"/>
  <c r="L1883"/>
  <c r="J1883"/>
  <c r="V1882"/>
  <c r="W1881" s="1"/>
  <c r="X1881" s="1"/>
  <c r="M1883"/>
  <c r="N1883" s="1"/>
  <c r="T1883" s="1"/>
  <c r="O1883"/>
  <c r="L77"/>
  <c r="J77"/>
  <c r="G78"/>
  <c r="M77" i="1"/>
  <c r="V76"/>
  <c r="W75" s="1"/>
  <c r="X75" s="1"/>
  <c r="Z75" s="1"/>
  <c r="O77"/>
  <c r="M77" i="2"/>
  <c r="N77" s="1"/>
  <c r="T77" s="1"/>
  <c r="V76"/>
  <c r="W75" s="1"/>
  <c r="X75" s="1"/>
  <c r="Z75" s="1"/>
  <c r="O77"/>
  <c r="L77" i="1"/>
  <c r="J77"/>
  <c r="G78"/>
  <c r="AC78" s="1"/>
  <c r="AD78" s="1"/>
  <c r="J1884" i="2" l="1"/>
  <c r="L1884"/>
  <c r="G1885"/>
  <c r="O1884"/>
  <c r="M1884"/>
  <c r="V1883"/>
  <c r="W1882" s="1"/>
  <c r="X1882" s="1"/>
  <c r="J78"/>
  <c r="L78"/>
  <c r="G79"/>
  <c r="N77" i="1"/>
  <c r="T77" s="1"/>
  <c r="O78"/>
  <c r="M78"/>
  <c r="V77"/>
  <c r="W76" s="1"/>
  <c r="X76" s="1"/>
  <c r="Z76" s="1"/>
  <c r="J78"/>
  <c r="L78"/>
  <c r="G79"/>
  <c r="AC79" s="1"/>
  <c r="AD79" s="1"/>
  <c r="O78" i="2"/>
  <c r="M78"/>
  <c r="N78" s="1"/>
  <c r="T78" s="1"/>
  <c r="V77"/>
  <c r="W76" s="1"/>
  <c r="X76" s="1"/>
  <c r="Z76" s="1"/>
  <c r="O1885" l="1"/>
  <c r="V1884"/>
  <c r="W1883" s="1"/>
  <c r="X1883" s="1"/>
  <c r="M1885"/>
  <c r="L1885"/>
  <c r="G1886"/>
  <c r="J1885"/>
  <c r="N1884"/>
  <c r="T1884" s="1"/>
  <c r="J79" i="1"/>
  <c r="L79"/>
  <c r="G80"/>
  <c r="AC80" s="1"/>
  <c r="AD80" s="1"/>
  <c r="J79" i="2"/>
  <c r="L79"/>
  <c r="G80"/>
  <c r="N78" i="1"/>
  <c r="T78" s="1"/>
  <c r="O79"/>
  <c r="M79"/>
  <c r="N79" s="1"/>
  <c r="T79" s="1"/>
  <c r="V78"/>
  <c r="W77" s="1"/>
  <c r="X77" s="1"/>
  <c r="Z77" s="1"/>
  <c r="O79" i="2"/>
  <c r="M79"/>
  <c r="N79" s="1"/>
  <c r="T79" s="1"/>
  <c r="V78"/>
  <c r="W77" s="1"/>
  <c r="X77" s="1"/>
  <c r="Z77" s="1"/>
  <c r="L1886" l="1"/>
  <c r="G1887"/>
  <c r="J1886"/>
  <c r="V1885"/>
  <c r="W1884" s="1"/>
  <c r="X1884" s="1"/>
  <c r="M1886"/>
  <c r="N1886" s="1"/>
  <c r="T1886" s="1"/>
  <c r="O1886"/>
  <c r="N1885"/>
  <c r="T1885" s="1"/>
  <c r="J80" i="1"/>
  <c r="L80"/>
  <c r="G81"/>
  <c r="AC81" s="1"/>
  <c r="AD81" s="1"/>
  <c r="M80" i="2"/>
  <c r="V79"/>
  <c r="W78" s="1"/>
  <c r="X78" s="1"/>
  <c r="Z78" s="1"/>
  <c r="O80"/>
  <c r="M80" i="1"/>
  <c r="N80" s="1"/>
  <c r="T80" s="1"/>
  <c r="V79"/>
  <c r="W78" s="1"/>
  <c r="X78" s="1"/>
  <c r="Z78" s="1"/>
  <c r="O80"/>
  <c r="J80" i="2"/>
  <c r="L80"/>
  <c r="G81"/>
  <c r="J1887" l="1"/>
  <c r="L1887"/>
  <c r="G1888"/>
  <c r="V1886"/>
  <c r="W1885" s="1"/>
  <c r="M1887"/>
  <c r="N1887" s="1"/>
  <c r="T1887" s="1"/>
  <c r="O1887"/>
  <c r="X1885"/>
  <c r="L81" i="1"/>
  <c r="J81"/>
  <c r="G82"/>
  <c r="AC82" s="1"/>
  <c r="AD82" s="1"/>
  <c r="M81" i="2"/>
  <c r="V80"/>
  <c r="W79" s="1"/>
  <c r="X79" s="1"/>
  <c r="Z79" s="1"/>
  <c r="O81"/>
  <c r="N80"/>
  <c r="T80" s="1"/>
  <c r="M81" i="1"/>
  <c r="N81" s="1"/>
  <c r="T81" s="1"/>
  <c r="V80"/>
  <c r="W79" s="1"/>
  <c r="X79" s="1"/>
  <c r="Z79" s="1"/>
  <c r="O81"/>
  <c r="L81" i="2"/>
  <c r="J81"/>
  <c r="G82"/>
  <c r="O1888" l="1"/>
  <c r="M1888"/>
  <c r="V1887"/>
  <c r="W1886" s="1"/>
  <c r="X1886" s="1"/>
  <c r="J1888"/>
  <c r="L1888"/>
  <c r="G1889"/>
  <c r="J82"/>
  <c r="L82"/>
  <c r="G83"/>
  <c r="J82" i="1"/>
  <c r="L82"/>
  <c r="G83"/>
  <c r="AC83" s="1"/>
  <c r="AD83" s="1"/>
  <c r="N81" i="2"/>
  <c r="T81" s="1"/>
  <c r="O82"/>
  <c r="M82"/>
  <c r="N82" s="1"/>
  <c r="T82" s="1"/>
  <c r="V81"/>
  <c r="W80" s="1"/>
  <c r="X80" s="1"/>
  <c r="Z80" s="1"/>
  <c r="O82" i="1"/>
  <c r="M82"/>
  <c r="N82" s="1"/>
  <c r="T82" s="1"/>
  <c r="V81"/>
  <c r="W80" s="1"/>
  <c r="X80" s="1"/>
  <c r="Z80" s="1"/>
  <c r="O1889" i="2" l="1"/>
  <c r="V1888"/>
  <c r="W1887" s="1"/>
  <c r="X1887" s="1"/>
  <c r="M1889"/>
  <c r="N1889" s="1"/>
  <c r="T1889" s="1"/>
  <c r="L1889"/>
  <c r="G1890"/>
  <c r="J1889"/>
  <c r="N1888"/>
  <c r="T1888" s="1"/>
  <c r="J83"/>
  <c r="L83"/>
  <c r="G84"/>
  <c r="O83" i="1"/>
  <c r="M83"/>
  <c r="N83" s="1"/>
  <c r="T83" s="1"/>
  <c r="V82"/>
  <c r="W81" s="1"/>
  <c r="X81" s="1"/>
  <c r="Z81" s="1"/>
  <c r="O83" i="2"/>
  <c r="M83"/>
  <c r="N83" s="1"/>
  <c r="T83" s="1"/>
  <c r="V82"/>
  <c r="W81" s="1"/>
  <c r="X81" s="1"/>
  <c r="Z81" s="1"/>
  <c r="J83" i="1"/>
  <c r="L83"/>
  <c r="G84"/>
  <c r="AC84" s="1"/>
  <c r="AD84" s="1"/>
  <c r="L1890" i="2" l="1"/>
  <c r="G1891"/>
  <c r="J1890"/>
  <c r="V1889"/>
  <c r="W1888" s="1"/>
  <c r="X1888" s="1"/>
  <c r="M1890"/>
  <c r="N1890" s="1"/>
  <c r="T1890" s="1"/>
  <c r="O1890"/>
  <c r="J84" i="1"/>
  <c r="L84"/>
  <c r="G85"/>
  <c r="AC85" s="1"/>
  <c r="AD85" s="1"/>
  <c r="J84" i="2"/>
  <c r="L84"/>
  <c r="G85"/>
  <c r="M84" i="1"/>
  <c r="V83"/>
  <c r="W82" s="1"/>
  <c r="X82" s="1"/>
  <c r="Z82" s="1"/>
  <c r="O84"/>
  <c r="M84" i="2"/>
  <c r="N84" s="1"/>
  <c r="T84" s="1"/>
  <c r="V83"/>
  <c r="W82" s="1"/>
  <c r="X82" s="1"/>
  <c r="Z82" s="1"/>
  <c r="O84"/>
  <c r="N84" i="1" l="1"/>
  <c r="T84" s="1"/>
  <c r="L1891" i="2"/>
  <c r="J1891"/>
  <c r="G1892"/>
  <c r="V1890"/>
  <c r="W1889" s="1"/>
  <c r="X1889" s="1"/>
  <c r="M1891"/>
  <c r="N1891" s="1"/>
  <c r="T1891" s="1"/>
  <c r="O1891"/>
  <c r="L85" i="1"/>
  <c r="J85"/>
  <c r="G86"/>
  <c r="AC86" s="1"/>
  <c r="AD86" s="1"/>
  <c r="M85" i="2"/>
  <c r="V84"/>
  <c r="W83" s="1"/>
  <c r="X83" s="1"/>
  <c r="Z83" s="1"/>
  <c r="O85"/>
  <c r="M85" i="1"/>
  <c r="N85" s="1"/>
  <c r="T85" s="1"/>
  <c r="V84"/>
  <c r="W83" s="1"/>
  <c r="X83" s="1"/>
  <c r="Z83" s="1"/>
  <c r="O85"/>
  <c r="L85" i="2"/>
  <c r="J85"/>
  <c r="G86"/>
  <c r="O1892" l="1"/>
  <c r="V1891"/>
  <c r="W1890" s="1"/>
  <c r="X1890" s="1"/>
  <c r="M1892"/>
  <c r="N1892" s="1"/>
  <c r="T1892" s="1"/>
  <c r="J1892"/>
  <c r="L1892"/>
  <c r="G1893"/>
  <c r="J86" i="1"/>
  <c r="L86"/>
  <c r="G87"/>
  <c r="AC87" s="1"/>
  <c r="AD87" s="1"/>
  <c r="N85" i="2"/>
  <c r="T85" s="1"/>
  <c r="O86"/>
  <c r="M86"/>
  <c r="N86" s="1"/>
  <c r="T86" s="1"/>
  <c r="V85"/>
  <c r="W84" s="1"/>
  <c r="X84" s="1"/>
  <c r="Z84" s="1"/>
  <c r="J86"/>
  <c r="L86"/>
  <c r="G87"/>
  <c r="O86" i="1"/>
  <c r="M86"/>
  <c r="N86" s="1"/>
  <c r="T86" s="1"/>
  <c r="V85"/>
  <c r="W84" s="1"/>
  <c r="X84" s="1"/>
  <c r="Z84" s="1"/>
  <c r="O1893" i="2" l="1"/>
  <c r="M1893"/>
  <c r="V1892"/>
  <c r="W1891" s="1"/>
  <c r="X1891" s="1"/>
  <c r="L1893"/>
  <c r="G1894"/>
  <c r="J1893"/>
  <c r="O87"/>
  <c r="M87"/>
  <c r="V86"/>
  <c r="W85" s="1"/>
  <c r="J87" i="1"/>
  <c r="L87"/>
  <c r="G88"/>
  <c r="AC88" s="1"/>
  <c r="AD88" s="1"/>
  <c r="X85" i="2"/>
  <c r="Z85" s="1"/>
  <c r="J87"/>
  <c r="L87"/>
  <c r="G88"/>
  <c r="O87" i="1"/>
  <c r="M87"/>
  <c r="V86"/>
  <c r="W85" s="1"/>
  <c r="X85" s="1"/>
  <c r="Z85" s="1"/>
  <c r="L1894" i="2" l="1"/>
  <c r="G1895"/>
  <c r="J1894"/>
  <c r="V1893"/>
  <c r="W1892" s="1"/>
  <c r="X1892" s="1"/>
  <c r="M1894"/>
  <c r="N1894" s="1"/>
  <c r="T1894" s="1"/>
  <c r="O1894"/>
  <c r="N1893"/>
  <c r="T1893" s="1"/>
  <c r="J88" i="1"/>
  <c r="L88"/>
  <c r="G89"/>
  <c r="AC89" s="1"/>
  <c r="AD89" s="1"/>
  <c r="N87"/>
  <c r="T87" s="1"/>
  <c r="N87" i="2"/>
  <c r="T87" s="1"/>
  <c r="J88"/>
  <c r="L88"/>
  <c r="G89"/>
  <c r="M88" i="1"/>
  <c r="N88" s="1"/>
  <c r="T88" s="1"/>
  <c r="V87"/>
  <c r="W86" s="1"/>
  <c r="X86" s="1"/>
  <c r="Z86" s="1"/>
  <c r="O88"/>
  <c r="M88" i="2"/>
  <c r="N88" s="1"/>
  <c r="T88" s="1"/>
  <c r="V87"/>
  <c r="W86" s="1"/>
  <c r="X86" s="1"/>
  <c r="Z86" s="1"/>
  <c r="O88"/>
  <c r="J1895" l="1"/>
  <c r="G1896"/>
  <c r="L1895"/>
  <c r="V1894"/>
  <c r="W1893" s="1"/>
  <c r="X1893" s="1"/>
  <c r="M1895"/>
  <c r="N1895" s="1"/>
  <c r="T1895" s="1"/>
  <c r="O1895"/>
  <c r="L89" i="1"/>
  <c r="J89"/>
  <c r="G90"/>
  <c r="AC90" s="1"/>
  <c r="AD90" s="1"/>
  <c r="L89" i="2"/>
  <c r="J89"/>
  <c r="G90"/>
  <c r="M89" i="1"/>
  <c r="N89" s="1"/>
  <c r="T89" s="1"/>
  <c r="V88"/>
  <c r="W87" s="1"/>
  <c r="X87" s="1"/>
  <c r="Z87" s="1"/>
  <c r="O89"/>
  <c r="M89" i="2"/>
  <c r="N89" s="1"/>
  <c r="T89" s="1"/>
  <c r="V88"/>
  <c r="W87" s="1"/>
  <c r="X87" s="1"/>
  <c r="Z87" s="1"/>
  <c r="O89"/>
  <c r="O1896" l="1"/>
  <c r="M1896"/>
  <c r="V1895"/>
  <c r="W1894" s="1"/>
  <c r="X1894" s="1"/>
  <c r="J1896"/>
  <c r="L1896"/>
  <c r="G1897"/>
  <c r="J90" i="1"/>
  <c r="L90"/>
  <c r="G91"/>
  <c r="AC91" s="1"/>
  <c r="AD91" s="1"/>
  <c r="O90" i="2"/>
  <c r="M90"/>
  <c r="V89"/>
  <c r="W88" s="1"/>
  <c r="J90"/>
  <c r="L90"/>
  <c r="G91"/>
  <c r="O90" i="1"/>
  <c r="M90"/>
  <c r="V89"/>
  <c r="W88" s="1"/>
  <c r="X88" s="1"/>
  <c r="Z88" s="1"/>
  <c r="X88" i="2"/>
  <c r="Z88" s="1"/>
  <c r="N90" i="1" l="1"/>
  <c r="T90" s="1"/>
  <c r="O1897" i="2"/>
  <c r="V1896"/>
  <c r="W1895" s="1"/>
  <c r="X1895" s="1"/>
  <c r="M1897"/>
  <c r="L1897"/>
  <c r="G1898"/>
  <c r="J1897"/>
  <c r="N1896"/>
  <c r="T1896" s="1"/>
  <c r="J91" i="1"/>
  <c r="L91"/>
  <c r="G92"/>
  <c r="AC92" s="1"/>
  <c r="AD92" s="1"/>
  <c r="O91" i="2"/>
  <c r="M91"/>
  <c r="N91" s="1"/>
  <c r="T91" s="1"/>
  <c r="V90"/>
  <c r="W89" s="1"/>
  <c r="X89" s="1"/>
  <c r="Z89" s="1"/>
  <c r="O91" i="1"/>
  <c r="M91"/>
  <c r="V90"/>
  <c r="W89" s="1"/>
  <c r="X89" s="1"/>
  <c r="Z89" s="1"/>
  <c r="J91" i="2"/>
  <c r="L91"/>
  <c r="G92"/>
  <c r="N90"/>
  <c r="T90" s="1"/>
  <c r="N91" i="1" l="1"/>
  <c r="T91" s="1"/>
  <c r="L1898" i="2"/>
  <c r="J1898"/>
  <c r="G1899"/>
  <c r="V1897"/>
  <c r="W1896" s="1"/>
  <c r="X1896" s="1"/>
  <c r="O1898"/>
  <c r="M1898"/>
  <c r="N1898" s="1"/>
  <c r="T1898" s="1"/>
  <c r="N1897"/>
  <c r="T1897" s="1"/>
  <c r="J92"/>
  <c r="L92"/>
  <c r="G93"/>
  <c r="J92" i="1"/>
  <c r="L92"/>
  <c r="G93"/>
  <c r="AC93" s="1"/>
  <c r="AD93" s="1"/>
  <c r="M92" i="2"/>
  <c r="N92" s="1"/>
  <c r="T92" s="1"/>
  <c r="V91"/>
  <c r="W90" s="1"/>
  <c r="X90" s="1"/>
  <c r="Z90" s="1"/>
  <c r="O92"/>
  <c r="M92" i="1"/>
  <c r="N92" s="1"/>
  <c r="T92" s="1"/>
  <c r="V91"/>
  <c r="W90" s="1"/>
  <c r="X90" s="1"/>
  <c r="Z90" s="1"/>
  <c r="O92"/>
  <c r="V1898" i="2" l="1"/>
  <c r="W1897" s="1"/>
  <c r="X1897" s="1"/>
  <c r="O1899"/>
  <c r="M1899"/>
  <c r="L1899"/>
  <c r="G1900"/>
  <c r="J1899"/>
  <c r="L93"/>
  <c r="J93"/>
  <c r="G94"/>
  <c r="M93" i="1"/>
  <c r="V92"/>
  <c r="W91" s="1"/>
  <c r="X91" s="1"/>
  <c r="Z91" s="1"/>
  <c r="O93"/>
  <c r="M93" i="2"/>
  <c r="N93" s="1"/>
  <c r="T93" s="1"/>
  <c r="V92"/>
  <c r="W91" s="1"/>
  <c r="X91" s="1"/>
  <c r="Z91" s="1"/>
  <c r="O93"/>
  <c r="L93" i="1"/>
  <c r="J93"/>
  <c r="G94"/>
  <c r="AC94" s="1"/>
  <c r="AD94" s="1"/>
  <c r="G1901" i="2" l="1"/>
  <c r="J1900"/>
  <c r="L1900"/>
  <c r="V1899"/>
  <c r="W1898" s="1"/>
  <c r="X1898" s="1"/>
  <c r="M1900"/>
  <c r="N1900" s="1"/>
  <c r="T1900" s="1"/>
  <c r="O1900"/>
  <c r="N1899"/>
  <c r="T1899" s="1"/>
  <c r="J94"/>
  <c r="L94"/>
  <c r="G95"/>
  <c r="N93" i="1"/>
  <c r="T93" s="1"/>
  <c r="O94"/>
  <c r="M94"/>
  <c r="V93"/>
  <c r="W92" s="1"/>
  <c r="X92" s="1"/>
  <c r="Z92" s="1"/>
  <c r="J94"/>
  <c r="L94"/>
  <c r="G95"/>
  <c r="AC95" s="1"/>
  <c r="AD95" s="1"/>
  <c r="O94" i="2"/>
  <c r="M94"/>
  <c r="N94" s="1"/>
  <c r="T94" s="1"/>
  <c r="V93"/>
  <c r="W92" s="1"/>
  <c r="X92" s="1"/>
  <c r="Z92" s="1"/>
  <c r="N94" i="1" l="1"/>
  <c r="T94" s="1"/>
  <c r="G1902" i="2"/>
  <c r="L1901"/>
  <c r="J1901"/>
  <c r="O1901"/>
  <c r="M1901"/>
  <c r="N1901" s="1"/>
  <c r="T1901" s="1"/>
  <c r="V1900"/>
  <c r="W1899" s="1"/>
  <c r="X1899" s="1"/>
  <c r="O95" i="1"/>
  <c r="M95"/>
  <c r="V94"/>
  <c r="W93" s="1"/>
  <c r="J95" i="2"/>
  <c r="L95"/>
  <c r="G96"/>
  <c r="X93" i="1"/>
  <c r="Z93" s="1"/>
  <c r="J95"/>
  <c r="L95"/>
  <c r="G96"/>
  <c r="AC96" s="1"/>
  <c r="AD96" s="1"/>
  <c r="O95" i="2"/>
  <c r="M95"/>
  <c r="V94"/>
  <c r="W93" s="1"/>
  <c r="X93" s="1"/>
  <c r="Z93" s="1"/>
  <c r="J1902" l="1"/>
  <c r="L1902"/>
  <c r="G1903"/>
  <c r="O1902"/>
  <c r="M1902"/>
  <c r="V1901"/>
  <c r="W1900" s="1"/>
  <c r="X1900" s="1"/>
  <c r="J96"/>
  <c r="L96"/>
  <c r="G97"/>
  <c r="N95"/>
  <c r="T95" s="1"/>
  <c r="N95" i="1"/>
  <c r="T95" s="1"/>
  <c r="J96"/>
  <c r="L96"/>
  <c r="G97"/>
  <c r="AC97" s="1"/>
  <c r="AD97" s="1"/>
  <c r="M96" i="2"/>
  <c r="N96" s="1"/>
  <c r="T96" s="1"/>
  <c r="V95"/>
  <c r="W94" s="1"/>
  <c r="O96"/>
  <c r="M96" i="1"/>
  <c r="N96" s="1"/>
  <c r="T96" s="1"/>
  <c r="V95"/>
  <c r="W94" s="1"/>
  <c r="O96"/>
  <c r="X94" i="2"/>
  <c r="Z94" s="1"/>
  <c r="X94" i="1"/>
  <c r="Z94" s="1"/>
  <c r="V1902" i="2" l="1"/>
  <c r="W1901" s="1"/>
  <c r="O1903"/>
  <c r="M1903"/>
  <c r="L1903"/>
  <c r="G1904"/>
  <c r="J1903"/>
  <c r="X1901"/>
  <c r="N1902"/>
  <c r="T1902" s="1"/>
  <c r="L97"/>
  <c r="J97"/>
  <c r="G98"/>
  <c r="L97" i="1"/>
  <c r="J97"/>
  <c r="G98"/>
  <c r="AC98" s="1"/>
  <c r="AD98" s="1"/>
  <c r="M97" i="2"/>
  <c r="N97" s="1"/>
  <c r="T97" s="1"/>
  <c r="V96"/>
  <c r="W95" s="1"/>
  <c r="X95" s="1"/>
  <c r="Z95" s="1"/>
  <c r="O97"/>
  <c r="M97" i="1"/>
  <c r="N97" s="1"/>
  <c r="T97" s="1"/>
  <c r="V96"/>
  <c r="W95" s="1"/>
  <c r="X95" s="1"/>
  <c r="Z95" s="1"/>
  <c r="O97"/>
  <c r="G1905" i="2" l="1"/>
  <c r="J1904"/>
  <c r="L1904"/>
  <c r="V1903"/>
  <c r="W1902" s="1"/>
  <c r="X1902" s="1"/>
  <c r="M1904"/>
  <c r="N1904" s="1"/>
  <c r="T1904" s="1"/>
  <c r="O1904"/>
  <c r="N1903"/>
  <c r="T1903" s="1"/>
  <c r="J98"/>
  <c r="L98"/>
  <c r="G99"/>
  <c r="O98" i="1"/>
  <c r="M98"/>
  <c r="V97"/>
  <c r="W96" s="1"/>
  <c r="J98"/>
  <c r="L98"/>
  <c r="G99"/>
  <c r="AC99" s="1"/>
  <c r="AD99" s="1"/>
  <c r="O98" i="2"/>
  <c r="M98"/>
  <c r="N98" s="1"/>
  <c r="T98" s="1"/>
  <c r="V97"/>
  <c r="W96" s="1"/>
  <c r="X96" i="1"/>
  <c r="Z96" s="1"/>
  <c r="X96" i="2"/>
  <c r="Z96" s="1"/>
  <c r="G1906" l="1"/>
  <c r="L1905"/>
  <c r="J1905"/>
  <c r="O1905"/>
  <c r="M1905"/>
  <c r="N1905" s="1"/>
  <c r="T1905" s="1"/>
  <c r="V1904"/>
  <c r="W1903" s="1"/>
  <c r="X1903"/>
  <c r="J99"/>
  <c r="L99"/>
  <c r="G100"/>
  <c r="O99" i="1"/>
  <c r="M99"/>
  <c r="N99" s="1"/>
  <c r="T99" s="1"/>
  <c r="V98"/>
  <c r="W97" s="1"/>
  <c r="X97" s="1"/>
  <c r="Z97" s="1"/>
  <c r="O99" i="2"/>
  <c r="M99"/>
  <c r="N99" s="1"/>
  <c r="T99" s="1"/>
  <c r="V98"/>
  <c r="W97" s="1"/>
  <c r="X97" s="1"/>
  <c r="Z97" s="1"/>
  <c r="J99" i="1"/>
  <c r="L99"/>
  <c r="G100"/>
  <c r="AC100" s="1"/>
  <c r="AD100" s="1"/>
  <c r="N98"/>
  <c r="T98" s="1"/>
  <c r="J1906" i="2" l="1"/>
  <c r="L1906"/>
  <c r="G1907"/>
  <c r="O1906"/>
  <c r="M1906"/>
  <c r="V1905"/>
  <c r="W1904" s="1"/>
  <c r="X1904" s="1"/>
  <c r="J100"/>
  <c r="L100"/>
  <c r="G101"/>
  <c r="M100" i="1"/>
  <c r="V99"/>
  <c r="W98" s="1"/>
  <c r="X98" s="1"/>
  <c r="Z98" s="1"/>
  <c r="O100"/>
  <c r="J100"/>
  <c r="L100"/>
  <c r="G101"/>
  <c r="AC101" s="1"/>
  <c r="AD101" s="1"/>
  <c r="M100" i="2"/>
  <c r="N100" s="1"/>
  <c r="T100" s="1"/>
  <c r="V99"/>
  <c r="W98" s="1"/>
  <c r="X98" s="1"/>
  <c r="Z98" s="1"/>
  <c r="O100"/>
  <c r="V1906" l="1"/>
  <c r="W1905" s="1"/>
  <c r="X1905" s="1"/>
  <c r="O1907"/>
  <c r="M1907"/>
  <c r="L1907"/>
  <c r="G1908"/>
  <c r="J1907"/>
  <c r="N1906"/>
  <c r="T1906" s="1"/>
  <c r="L101"/>
  <c r="J101"/>
  <c r="G102"/>
  <c r="M101" i="1"/>
  <c r="V100"/>
  <c r="W99" s="1"/>
  <c r="X99" s="1"/>
  <c r="Z99" s="1"/>
  <c r="O101"/>
  <c r="N100"/>
  <c r="T100" s="1"/>
  <c r="M101" i="2"/>
  <c r="N101" s="1"/>
  <c r="T101" s="1"/>
  <c r="V100"/>
  <c r="W99" s="1"/>
  <c r="O101"/>
  <c r="L101" i="1"/>
  <c r="J101"/>
  <c r="G102"/>
  <c r="AC102" s="1"/>
  <c r="AD102" s="1"/>
  <c r="X99" i="2"/>
  <c r="Z99" s="1"/>
  <c r="G1909" l="1"/>
  <c r="J1908"/>
  <c r="L1908"/>
  <c r="V1907"/>
  <c r="W1906" s="1"/>
  <c r="X1906" s="1"/>
  <c r="M1908"/>
  <c r="N1908" s="1"/>
  <c r="T1908" s="1"/>
  <c r="O1908"/>
  <c r="N1907"/>
  <c r="T1907" s="1"/>
  <c r="O102" i="1"/>
  <c r="M102"/>
  <c r="V101"/>
  <c r="W100" s="1"/>
  <c r="X100" s="1"/>
  <c r="Z100" s="1"/>
  <c r="J102" i="2"/>
  <c r="L102"/>
  <c r="G103"/>
  <c r="J102" i="1"/>
  <c r="L102"/>
  <c r="G103"/>
  <c r="AC103" s="1"/>
  <c r="AD103" s="1"/>
  <c r="N101"/>
  <c r="T101" s="1"/>
  <c r="O102" i="2"/>
  <c r="M102"/>
  <c r="V101"/>
  <c r="W100" s="1"/>
  <c r="X100" s="1"/>
  <c r="Z100" s="1"/>
  <c r="G1910" l="1"/>
  <c r="L1909"/>
  <c r="J1909"/>
  <c r="O1909"/>
  <c r="M1909"/>
  <c r="N1909" s="1"/>
  <c r="V1908"/>
  <c r="W1907" s="1"/>
  <c r="X1907"/>
  <c r="J103"/>
  <c r="L103"/>
  <c r="G104"/>
  <c r="N102" i="1"/>
  <c r="T102" s="1"/>
  <c r="O103"/>
  <c r="M103"/>
  <c r="V102"/>
  <c r="W101" s="1"/>
  <c r="O103" i="2"/>
  <c r="M103"/>
  <c r="N103" s="1"/>
  <c r="T103" s="1"/>
  <c r="V102"/>
  <c r="W101" s="1"/>
  <c r="X101" s="1"/>
  <c r="Z101" s="1"/>
  <c r="J103" i="1"/>
  <c r="L103"/>
  <c r="G104"/>
  <c r="AC104" s="1"/>
  <c r="AD104" s="1"/>
  <c r="N102" i="2"/>
  <c r="T102" s="1"/>
  <c r="X101" i="1"/>
  <c r="Z101" s="1"/>
  <c r="J1910" i="2" l="1"/>
  <c r="L1910"/>
  <c r="G1911"/>
  <c r="O1910"/>
  <c r="M1910"/>
  <c r="V1909"/>
  <c r="W1908" s="1"/>
  <c r="X1908" s="1"/>
  <c r="T1909"/>
  <c r="J104" i="1"/>
  <c r="L104"/>
  <c r="G105"/>
  <c r="AC105" s="1"/>
  <c r="AD105" s="1"/>
  <c r="J104" i="2"/>
  <c r="L104"/>
  <c r="G105"/>
  <c r="N103" i="1"/>
  <c r="T103" s="1"/>
  <c r="M104"/>
  <c r="N104" s="1"/>
  <c r="T104" s="1"/>
  <c r="V103"/>
  <c r="W102" s="1"/>
  <c r="X102" s="1"/>
  <c r="Z102" s="1"/>
  <c r="O104"/>
  <c r="M104" i="2"/>
  <c r="N104" s="1"/>
  <c r="T104" s="1"/>
  <c r="V103"/>
  <c r="W102" s="1"/>
  <c r="X102" s="1"/>
  <c r="Z102" s="1"/>
  <c r="O104"/>
  <c r="V1910" l="1"/>
  <c r="W1909" s="1"/>
  <c r="X1909" s="1"/>
  <c r="O1911"/>
  <c r="M1911"/>
  <c r="L1911"/>
  <c r="G1912"/>
  <c r="J1911"/>
  <c r="N1910"/>
  <c r="T1910" s="1"/>
  <c r="L105" i="1"/>
  <c r="J105"/>
  <c r="G106"/>
  <c r="AC106" s="1"/>
  <c r="AD106" s="1"/>
  <c r="M105" i="2"/>
  <c r="V104"/>
  <c r="W103" s="1"/>
  <c r="X103" s="1"/>
  <c r="Z103" s="1"/>
  <c r="O105"/>
  <c r="M105" i="1"/>
  <c r="V104"/>
  <c r="W103" s="1"/>
  <c r="X103" s="1"/>
  <c r="Z103" s="1"/>
  <c r="O105"/>
  <c r="L105" i="2"/>
  <c r="J105"/>
  <c r="G106"/>
  <c r="N105" i="1" l="1"/>
  <c r="T105" s="1"/>
  <c r="G1913" i="2"/>
  <c r="J1912"/>
  <c r="L1912"/>
  <c r="V1911"/>
  <c r="W1910" s="1"/>
  <c r="X1910" s="1"/>
  <c r="M1912"/>
  <c r="N1912" s="1"/>
  <c r="T1912" s="1"/>
  <c r="O1912"/>
  <c r="N1911"/>
  <c r="T1911" s="1"/>
  <c r="J106" i="1"/>
  <c r="L106"/>
  <c r="G107"/>
  <c r="AC107" s="1"/>
  <c r="AD107" s="1"/>
  <c r="N105" i="2"/>
  <c r="T105" s="1"/>
  <c r="O106"/>
  <c r="M106"/>
  <c r="V105"/>
  <c r="W104" s="1"/>
  <c r="X104" s="1"/>
  <c r="Z104" s="1"/>
  <c r="J106"/>
  <c r="L106"/>
  <c r="G107"/>
  <c r="O106" i="1"/>
  <c r="M106"/>
  <c r="N106" s="1"/>
  <c r="T106" s="1"/>
  <c r="V105"/>
  <c r="W104" s="1"/>
  <c r="X104" s="1"/>
  <c r="Z104" s="1"/>
  <c r="G1914" i="2" l="1"/>
  <c r="L1913"/>
  <c r="J1913"/>
  <c r="O1913"/>
  <c r="M1913"/>
  <c r="N1913" s="1"/>
  <c r="T1913" s="1"/>
  <c r="V1912"/>
  <c r="W1911" s="1"/>
  <c r="X1911" s="1"/>
  <c r="J107"/>
  <c r="L107"/>
  <c r="G108"/>
  <c r="J107" i="1"/>
  <c r="L107"/>
  <c r="G108"/>
  <c r="AC108" s="1"/>
  <c r="AD108" s="1"/>
  <c r="N106" i="2"/>
  <c r="T106" s="1"/>
  <c r="O107"/>
  <c r="M107"/>
  <c r="N107" s="1"/>
  <c r="T107" s="1"/>
  <c r="V106"/>
  <c r="W105" s="1"/>
  <c r="X105" s="1"/>
  <c r="Z105" s="1"/>
  <c r="O107" i="1"/>
  <c r="M107"/>
  <c r="N107" s="1"/>
  <c r="T107" s="1"/>
  <c r="V106"/>
  <c r="W105" s="1"/>
  <c r="X105" s="1"/>
  <c r="Z105" s="1"/>
  <c r="J1914" i="2" l="1"/>
  <c r="L1914"/>
  <c r="G1915"/>
  <c r="O1914"/>
  <c r="M1914"/>
  <c r="V1913"/>
  <c r="W1912" s="1"/>
  <c r="X1912" s="1"/>
  <c r="J108"/>
  <c r="L108"/>
  <c r="G109"/>
  <c r="M108" i="1"/>
  <c r="V107"/>
  <c r="W106" s="1"/>
  <c r="X106" s="1"/>
  <c r="Z106" s="1"/>
  <c r="O108"/>
  <c r="M108" i="2"/>
  <c r="N108" s="1"/>
  <c r="T108" s="1"/>
  <c r="V107"/>
  <c r="W106" s="1"/>
  <c r="X106" s="1"/>
  <c r="Z106" s="1"/>
  <c r="O108"/>
  <c r="J108" i="1"/>
  <c r="L108"/>
  <c r="G109"/>
  <c r="AC109" s="1"/>
  <c r="AD109" s="1"/>
  <c r="V1914" i="2" l="1"/>
  <c r="W1913" s="1"/>
  <c r="X1913" s="1"/>
  <c r="O1915"/>
  <c r="M1915"/>
  <c r="L1915"/>
  <c r="G1916"/>
  <c r="J1915"/>
  <c r="N1914"/>
  <c r="T1914" s="1"/>
  <c r="L109"/>
  <c r="J109"/>
  <c r="G110"/>
  <c r="M109" i="1"/>
  <c r="V108"/>
  <c r="W107" s="1"/>
  <c r="X107" s="1"/>
  <c r="Z107" s="1"/>
  <c r="O109"/>
  <c r="N108"/>
  <c r="T108" s="1"/>
  <c r="M109" i="2"/>
  <c r="N109" s="1"/>
  <c r="T109" s="1"/>
  <c r="V108"/>
  <c r="W107" s="1"/>
  <c r="X107" s="1"/>
  <c r="Z107" s="1"/>
  <c r="O109"/>
  <c r="L109" i="1"/>
  <c r="J109"/>
  <c r="G110"/>
  <c r="AC110" s="1"/>
  <c r="AD110" s="1"/>
  <c r="G1917" i="2" l="1"/>
  <c r="J1916"/>
  <c r="L1916"/>
  <c r="V1915"/>
  <c r="W1914" s="1"/>
  <c r="X1914" s="1"/>
  <c r="M1916"/>
  <c r="N1916" s="1"/>
  <c r="T1916" s="1"/>
  <c r="O1916"/>
  <c r="N1915"/>
  <c r="T1915" s="1"/>
  <c r="J110" i="1"/>
  <c r="L110"/>
  <c r="G111"/>
  <c r="AC111" s="1"/>
  <c r="AD111" s="1"/>
  <c r="J110" i="2"/>
  <c r="L110"/>
  <c r="G111"/>
  <c r="N109" i="1"/>
  <c r="T109" s="1"/>
  <c r="O110"/>
  <c r="M110"/>
  <c r="N110" s="1"/>
  <c r="T110" s="1"/>
  <c r="V109"/>
  <c r="W108" s="1"/>
  <c r="X108" s="1"/>
  <c r="Z108" s="1"/>
  <c r="O110" i="2"/>
  <c r="M110"/>
  <c r="N110" s="1"/>
  <c r="T110" s="1"/>
  <c r="V109"/>
  <c r="W108" s="1"/>
  <c r="X108" s="1"/>
  <c r="Z108" s="1"/>
  <c r="G1918" l="1"/>
  <c r="L1917"/>
  <c r="J1917"/>
  <c r="O1917"/>
  <c r="M1917"/>
  <c r="N1917" s="1"/>
  <c r="T1917" s="1"/>
  <c r="V1916"/>
  <c r="W1915" s="1"/>
  <c r="X1915"/>
  <c r="J111" i="1"/>
  <c r="L111"/>
  <c r="G112"/>
  <c r="AC112" s="1"/>
  <c r="AD112" s="1"/>
  <c r="O111" i="2"/>
  <c r="M111"/>
  <c r="V110"/>
  <c r="W109" s="1"/>
  <c r="X109" s="1"/>
  <c r="Z109" s="1"/>
  <c r="O111" i="1"/>
  <c r="M111"/>
  <c r="N111" s="1"/>
  <c r="T111" s="1"/>
  <c r="V110"/>
  <c r="W109" s="1"/>
  <c r="X109" s="1"/>
  <c r="Z109" s="1"/>
  <c r="J111" i="2"/>
  <c r="L111"/>
  <c r="G112"/>
  <c r="J1918" l="1"/>
  <c r="L1918"/>
  <c r="G1919"/>
  <c r="O1918"/>
  <c r="M1918"/>
  <c r="V1917"/>
  <c r="W1916" s="1"/>
  <c r="X1916" s="1"/>
  <c r="J112" i="1"/>
  <c r="L112"/>
  <c r="G113"/>
  <c r="AC113" s="1"/>
  <c r="AD113" s="1"/>
  <c r="M112" i="2"/>
  <c r="V111"/>
  <c r="W110" s="1"/>
  <c r="X110" s="1"/>
  <c r="Z110" s="1"/>
  <c r="O112"/>
  <c r="M112" i="1"/>
  <c r="V111"/>
  <c r="W110" s="1"/>
  <c r="X110" s="1"/>
  <c r="Z110" s="1"/>
  <c r="O112"/>
  <c r="J112" i="2"/>
  <c r="L112"/>
  <c r="G113"/>
  <c r="N111"/>
  <c r="T111" s="1"/>
  <c r="N112" i="1" l="1"/>
  <c r="T112" s="1"/>
  <c r="V1918" i="2"/>
  <c r="W1917" s="1"/>
  <c r="X1917" s="1"/>
  <c r="O1919"/>
  <c r="M1919"/>
  <c r="L1919"/>
  <c r="G1920"/>
  <c r="J1919"/>
  <c r="N1918"/>
  <c r="T1918" s="1"/>
  <c r="L113" i="1"/>
  <c r="J113"/>
  <c r="G114"/>
  <c r="AC114" s="1"/>
  <c r="AD114" s="1"/>
  <c r="M113" i="2"/>
  <c r="V112"/>
  <c r="W111" s="1"/>
  <c r="X111" s="1"/>
  <c r="Z111" s="1"/>
  <c r="O113"/>
  <c r="N112"/>
  <c r="T112" s="1"/>
  <c r="M113" i="1"/>
  <c r="V112"/>
  <c r="W111" s="1"/>
  <c r="X111" s="1"/>
  <c r="Z111" s="1"/>
  <c r="O113"/>
  <c r="L113" i="2"/>
  <c r="J113"/>
  <c r="G114"/>
  <c r="N113" i="1" l="1"/>
  <c r="T113" s="1"/>
  <c r="G1921" i="2"/>
  <c r="J1920"/>
  <c r="L1920"/>
  <c r="V1919"/>
  <c r="W1918" s="1"/>
  <c r="X1918" s="1"/>
  <c r="M1920"/>
  <c r="N1920" s="1"/>
  <c r="T1920" s="1"/>
  <c r="O1920"/>
  <c r="N1919"/>
  <c r="T1919" s="1"/>
  <c r="J114"/>
  <c r="L114"/>
  <c r="G115"/>
  <c r="J114" i="1"/>
  <c r="L114"/>
  <c r="G115"/>
  <c r="AC115" s="1"/>
  <c r="AD115" s="1"/>
  <c r="N113" i="2"/>
  <c r="T113" s="1"/>
  <c r="O114"/>
  <c r="M114"/>
  <c r="N114" s="1"/>
  <c r="T114" s="1"/>
  <c r="V113"/>
  <c r="W112" s="1"/>
  <c r="X112" s="1"/>
  <c r="Z112" s="1"/>
  <c r="O114" i="1"/>
  <c r="M114"/>
  <c r="N114" s="1"/>
  <c r="T114" s="1"/>
  <c r="V113"/>
  <c r="W112" s="1"/>
  <c r="X112" s="1"/>
  <c r="Z112" s="1"/>
  <c r="G1922" i="2" l="1"/>
  <c r="L1921"/>
  <c r="J1921"/>
  <c r="O1921"/>
  <c r="M1921"/>
  <c r="N1921" s="1"/>
  <c r="T1921" s="1"/>
  <c r="V1920"/>
  <c r="W1919" s="1"/>
  <c r="X1919"/>
  <c r="J115"/>
  <c r="L115"/>
  <c r="G116"/>
  <c r="O115" i="1"/>
  <c r="M115"/>
  <c r="V114"/>
  <c r="W113" s="1"/>
  <c r="X113" s="1"/>
  <c r="Z113" s="1"/>
  <c r="O115" i="2"/>
  <c r="M115"/>
  <c r="N115" s="1"/>
  <c r="T115" s="1"/>
  <c r="V114"/>
  <c r="W113" s="1"/>
  <c r="X113" s="1"/>
  <c r="Z113" s="1"/>
  <c r="J115" i="1"/>
  <c r="L115"/>
  <c r="G116"/>
  <c r="AC116" s="1"/>
  <c r="AD116" s="1"/>
  <c r="J1922" i="2" l="1"/>
  <c r="L1922"/>
  <c r="G1923"/>
  <c r="O1922"/>
  <c r="M1922"/>
  <c r="V1921"/>
  <c r="W1920" s="1"/>
  <c r="X1920" s="1"/>
  <c r="J116"/>
  <c r="L116"/>
  <c r="G117"/>
  <c r="M116" i="1"/>
  <c r="V115"/>
  <c r="W114" s="1"/>
  <c r="X114" s="1"/>
  <c r="Z114" s="1"/>
  <c r="O116"/>
  <c r="M116" i="2"/>
  <c r="O116"/>
  <c r="V115"/>
  <c r="W114" s="1"/>
  <c r="X114" s="1"/>
  <c r="Z114" s="1"/>
  <c r="J116" i="1"/>
  <c r="L116"/>
  <c r="G117"/>
  <c r="AC117" s="1"/>
  <c r="AD117" s="1"/>
  <c r="N115"/>
  <c r="T115" s="1"/>
  <c r="V1922" i="2" l="1"/>
  <c r="W1921" s="1"/>
  <c r="X1921" s="1"/>
  <c r="O1923"/>
  <c r="M1923"/>
  <c r="L1923"/>
  <c r="G1924"/>
  <c r="J1923"/>
  <c r="N1922"/>
  <c r="T1922" s="1"/>
  <c r="L117"/>
  <c r="J117"/>
  <c r="G118"/>
  <c r="L117" i="1"/>
  <c r="J117"/>
  <c r="G118"/>
  <c r="AC118" s="1"/>
  <c r="AD118" s="1"/>
  <c r="M117"/>
  <c r="V116"/>
  <c r="W115" s="1"/>
  <c r="X115" s="1"/>
  <c r="Z115" s="1"/>
  <c r="O117"/>
  <c r="N116" i="2"/>
  <c r="T116" s="1"/>
  <c r="N116" i="1"/>
  <c r="T116" s="1"/>
  <c r="M117" i="2"/>
  <c r="N117" s="1"/>
  <c r="T117" s="1"/>
  <c r="O117"/>
  <c r="V116"/>
  <c r="W115" s="1"/>
  <c r="X115" s="1"/>
  <c r="Z115" s="1"/>
  <c r="G1925" l="1"/>
  <c r="J1924"/>
  <c r="L1924"/>
  <c r="V1923"/>
  <c r="W1922" s="1"/>
  <c r="X1922" s="1"/>
  <c r="M1924"/>
  <c r="N1924" s="1"/>
  <c r="T1924" s="1"/>
  <c r="O1924"/>
  <c r="N1923"/>
  <c r="T1923" s="1"/>
  <c r="J118"/>
  <c r="L118"/>
  <c r="G119"/>
  <c r="N117" i="1"/>
  <c r="T117" s="1"/>
  <c r="O118"/>
  <c r="M118"/>
  <c r="V117"/>
  <c r="W116" s="1"/>
  <c r="X116" s="1"/>
  <c r="Z116" s="1"/>
  <c r="J118"/>
  <c r="L118"/>
  <c r="G119"/>
  <c r="AC119" s="1"/>
  <c r="AD119" s="1"/>
  <c r="O118" i="2"/>
  <c r="M118"/>
  <c r="N118" s="1"/>
  <c r="T118" s="1"/>
  <c r="V117"/>
  <c r="W116" s="1"/>
  <c r="X116" s="1"/>
  <c r="Z116" s="1"/>
  <c r="G1926" l="1"/>
  <c r="L1925"/>
  <c r="J1925"/>
  <c r="O1925"/>
  <c r="M1925"/>
  <c r="N1925" s="1"/>
  <c r="T1925" s="1"/>
  <c r="V1924"/>
  <c r="W1923" s="1"/>
  <c r="X1923"/>
  <c r="J119" i="1"/>
  <c r="L119"/>
  <c r="G120"/>
  <c r="AC120" s="1"/>
  <c r="AD120" s="1"/>
  <c r="J119" i="2"/>
  <c r="L119"/>
  <c r="G120"/>
  <c r="N118" i="1"/>
  <c r="T118" s="1"/>
  <c r="O119"/>
  <c r="M119"/>
  <c r="V118"/>
  <c r="W117" s="1"/>
  <c r="X117" s="1"/>
  <c r="Z117" s="1"/>
  <c r="O119" i="2"/>
  <c r="M119"/>
  <c r="N119" s="1"/>
  <c r="T119" s="1"/>
  <c r="V118"/>
  <c r="W117" s="1"/>
  <c r="X117" s="1"/>
  <c r="Z117" s="1"/>
  <c r="J1926" l="1"/>
  <c r="L1926"/>
  <c r="G1927"/>
  <c r="O1926"/>
  <c r="M1926"/>
  <c r="V1925"/>
  <c r="W1924" s="1"/>
  <c r="X1924" s="1"/>
  <c r="J120" i="1"/>
  <c r="L120"/>
  <c r="G121"/>
  <c r="AC121" s="1"/>
  <c r="AD121" s="1"/>
  <c r="N119"/>
  <c r="T119" s="1"/>
  <c r="J120" i="2"/>
  <c r="L120"/>
  <c r="G121"/>
  <c r="M120"/>
  <c r="V119"/>
  <c r="W118" s="1"/>
  <c r="X118" s="1"/>
  <c r="Z118" s="1"/>
  <c r="O120"/>
  <c r="M120" i="1"/>
  <c r="V119"/>
  <c r="W118" s="1"/>
  <c r="X118" s="1"/>
  <c r="Z118" s="1"/>
  <c r="O120"/>
  <c r="V1926" i="2" l="1"/>
  <c r="W1925" s="1"/>
  <c r="X1925" s="1"/>
  <c r="O1927"/>
  <c r="M1927"/>
  <c r="L1927"/>
  <c r="G1928"/>
  <c r="J1927"/>
  <c r="N1926"/>
  <c r="T1926" s="1"/>
  <c r="L121"/>
  <c r="J121"/>
  <c r="G122"/>
  <c r="L121" i="1"/>
  <c r="J121"/>
  <c r="G122"/>
  <c r="AC122" s="1"/>
  <c r="AD122" s="1"/>
  <c r="N120"/>
  <c r="T120" s="1"/>
  <c r="N120" i="2"/>
  <c r="T120" s="1"/>
  <c r="M121"/>
  <c r="N121" s="1"/>
  <c r="T121" s="1"/>
  <c r="V120"/>
  <c r="W119" s="1"/>
  <c r="X119" s="1"/>
  <c r="Z119" s="1"/>
  <c r="O121"/>
  <c r="M121" i="1"/>
  <c r="V120"/>
  <c r="W119" s="1"/>
  <c r="X119" s="1"/>
  <c r="Z119" s="1"/>
  <c r="O121"/>
  <c r="N121" l="1"/>
  <c r="T121" s="1"/>
  <c r="G1929" i="2"/>
  <c r="J1928"/>
  <c r="L1928"/>
  <c r="V1927"/>
  <c r="W1926" s="1"/>
  <c r="X1926" s="1"/>
  <c r="M1928"/>
  <c r="N1928" s="1"/>
  <c r="T1928" s="1"/>
  <c r="O1928"/>
  <c r="N1927"/>
  <c r="T1927" s="1"/>
  <c r="J122"/>
  <c r="L122"/>
  <c r="G123"/>
  <c r="O122" i="1"/>
  <c r="M122"/>
  <c r="N122" s="1"/>
  <c r="T122" s="1"/>
  <c r="V121"/>
  <c r="W120" s="1"/>
  <c r="X120" s="1"/>
  <c r="Z120" s="1"/>
  <c r="J122"/>
  <c r="L122"/>
  <c r="G123"/>
  <c r="AC123" s="1"/>
  <c r="AD123" s="1"/>
  <c r="O122" i="2"/>
  <c r="M122"/>
  <c r="N122" s="1"/>
  <c r="T122" s="1"/>
  <c r="V121"/>
  <c r="W120" s="1"/>
  <c r="X120" s="1"/>
  <c r="Z120" s="1"/>
  <c r="G1930" l="1"/>
  <c r="L1929"/>
  <c r="J1929"/>
  <c r="O1929"/>
  <c r="M1929"/>
  <c r="N1929" s="1"/>
  <c r="T1929" s="1"/>
  <c r="V1928"/>
  <c r="W1927" s="1"/>
  <c r="X1927" s="1"/>
  <c r="J123" i="1"/>
  <c r="L123"/>
  <c r="G124"/>
  <c r="AC124" s="1"/>
  <c r="AD124" s="1"/>
  <c r="J123" i="2"/>
  <c r="L123"/>
  <c r="G124"/>
  <c r="O123" i="1"/>
  <c r="M123"/>
  <c r="V122"/>
  <c r="W121" s="1"/>
  <c r="X121" s="1"/>
  <c r="Z121" s="1"/>
  <c r="O123" i="2"/>
  <c r="M123"/>
  <c r="N123" s="1"/>
  <c r="T123" s="1"/>
  <c r="V122"/>
  <c r="W121" s="1"/>
  <c r="X121" s="1"/>
  <c r="Z121" s="1"/>
  <c r="N123" i="1" l="1"/>
  <c r="T123" s="1"/>
  <c r="J1930" i="2"/>
  <c r="L1930"/>
  <c r="G1931"/>
  <c r="O1930"/>
  <c r="M1930"/>
  <c r="V1929"/>
  <c r="W1928" s="1"/>
  <c r="X1928" s="1"/>
  <c r="J124"/>
  <c r="L124"/>
  <c r="G125"/>
  <c r="J124" i="1"/>
  <c r="L124"/>
  <c r="G125"/>
  <c r="AC125" s="1"/>
  <c r="AD125" s="1"/>
  <c r="M124" i="2"/>
  <c r="N124" s="1"/>
  <c r="T124" s="1"/>
  <c r="V123"/>
  <c r="W122" s="1"/>
  <c r="O124"/>
  <c r="X122"/>
  <c r="Z122" s="1"/>
  <c r="X122" i="1"/>
  <c r="Z122" s="1"/>
  <c r="M124"/>
  <c r="N124" s="1"/>
  <c r="T124" s="1"/>
  <c r="V123"/>
  <c r="W122" s="1"/>
  <c r="O124"/>
  <c r="V1930" i="2" l="1"/>
  <c r="W1929" s="1"/>
  <c r="X1929" s="1"/>
  <c r="O1931"/>
  <c r="M1931"/>
  <c r="L1931"/>
  <c r="G1932"/>
  <c r="J1931"/>
  <c r="N1930"/>
  <c r="T1930" s="1"/>
  <c r="L125"/>
  <c r="J125"/>
  <c r="G126"/>
  <c r="M125" i="1"/>
  <c r="V124"/>
  <c r="W123" s="1"/>
  <c r="X123" s="1"/>
  <c r="Z123" s="1"/>
  <c r="O125"/>
  <c r="M125" i="2"/>
  <c r="N125" s="1"/>
  <c r="T125" s="1"/>
  <c r="V124"/>
  <c r="W123" s="1"/>
  <c r="X123" s="1"/>
  <c r="Z123" s="1"/>
  <c r="O125"/>
  <c r="L125" i="1"/>
  <c r="J125"/>
  <c r="G126"/>
  <c r="AC126" s="1"/>
  <c r="AD126" s="1"/>
  <c r="G1933" i="2" l="1"/>
  <c r="J1932"/>
  <c r="L1932"/>
  <c r="V1931"/>
  <c r="W1930" s="1"/>
  <c r="X1930" s="1"/>
  <c r="M1932"/>
  <c r="N1932" s="1"/>
  <c r="T1932" s="1"/>
  <c r="O1932"/>
  <c r="N1931"/>
  <c r="T1931" s="1"/>
  <c r="J126"/>
  <c r="L126"/>
  <c r="G127"/>
  <c r="N125" i="1"/>
  <c r="T125" s="1"/>
  <c r="O126"/>
  <c r="M126"/>
  <c r="V125"/>
  <c r="W124" s="1"/>
  <c r="X124" s="1"/>
  <c r="Z124" s="1"/>
  <c r="J126"/>
  <c r="L126"/>
  <c r="G127"/>
  <c r="AC127" s="1"/>
  <c r="AD127" s="1"/>
  <c r="O126" i="2"/>
  <c r="M126"/>
  <c r="N126" s="1"/>
  <c r="T126" s="1"/>
  <c r="V125"/>
  <c r="W124" s="1"/>
  <c r="X124" s="1"/>
  <c r="Z124" s="1"/>
  <c r="N126" i="1" l="1"/>
  <c r="T126" s="1"/>
  <c r="G1934" i="2"/>
  <c r="L1933"/>
  <c r="J1933"/>
  <c r="O1933"/>
  <c r="M1933"/>
  <c r="N1933" s="1"/>
  <c r="T1933" s="1"/>
  <c r="V1932"/>
  <c r="W1931" s="1"/>
  <c r="X1931" s="1"/>
  <c r="J127"/>
  <c r="L127"/>
  <c r="G128"/>
  <c r="J127" i="1"/>
  <c r="L127"/>
  <c r="G128"/>
  <c r="AC128" s="1"/>
  <c r="AD128" s="1"/>
  <c r="O127" i="2"/>
  <c r="M127"/>
  <c r="N127" s="1"/>
  <c r="T127" s="1"/>
  <c r="V126"/>
  <c r="W125" s="1"/>
  <c r="X125" s="1"/>
  <c r="Z125" s="1"/>
  <c r="O127" i="1"/>
  <c r="M127"/>
  <c r="V126"/>
  <c r="W125" s="1"/>
  <c r="X125" s="1"/>
  <c r="Z125" s="1"/>
  <c r="N127" l="1"/>
  <c r="T127" s="1"/>
  <c r="J1934" i="2"/>
  <c r="L1934"/>
  <c r="G1935"/>
  <c r="O1934"/>
  <c r="M1934"/>
  <c r="V1933"/>
  <c r="W1932" s="1"/>
  <c r="X1932" s="1"/>
  <c r="J128" i="1"/>
  <c r="L128"/>
  <c r="G129"/>
  <c r="AC129" s="1"/>
  <c r="AD129" s="1"/>
  <c r="J128" i="2"/>
  <c r="L128"/>
  <c r="G129"/>
  <c r="M128" i="1"/>
  <c r="V127"/>
  <c r="W126" s="1"/>
  <c r="X126" s="1"/>
  <c r="Z126" s="1"/>
  <c r="O128"/>
  <c r="M128" i="2"/>
  <c r="N128" s="1"/>
  <c r="T128" s="1"/>
  <c r="V127"/>
  <c r="W126" s="1"/>
  <c r="X126" s="1"/>
  <c r="Z126" s="1"/>
  <c r="O128"/>
  <c r="V1934" l="1"/>
  <c r="W1933" s="1"/>
  <c r="X1933" s="1"/>
  <c r="O1935"/>
  <c r="M1935"/>
  <c r="L1935"/>
  <c r="G1936"/>
  <c r="J1935"/>
  <c r="N1934"/>
  <c r="T1934" s="1"/>
  <c r="L129" i="1"/>
  <c r="J129"/>
  <c r="G130"/>
  <c r="AC130" s="1"/>
  <c r="AD130" s="1"/>
  <c r="N128"/>
  <c r="T128" s="1"/>
  <c r="M129" i="2"/>
  <c r="N129" s="1"/>
  <c r="T129" s="1"/>
  <c r="V128"/>
  <c r="W127" s="1"/>
  <c r="X127" s="1"/>
  <c r="Z127" s="1"/>
  <c r="O129"/>
  <c r="M129" i="1"/>
  <c r="N129" s="1"/>
  <c r="T129" s="1"/>
  <c r="V128"/>
  <c r="W127" s="1"/>
  <c r="X127" s="1"/>
  <c r="Z127" s="1"/>
  <c r="O129"/>
  <c r="L129" i="2"/>
  <c r="J129"/>
  <c r="G130"/>
  <c r="G1937" l="1"/>
  <c r="J1936"/>
  <c r="L1936"/>
  <c r="V1935"/>
  <c r="W1934" s="1"/>
  <c r="X1934" s="1"/>
  <c r="M1936"/>
  <c r="N1936" s="1"/>
  <c r="T1936" s="1"/>
  <c r="O1936"/>
  <c r="N1935"/>
  <c r="T1935" s="1"/>
  <c r="J130"/>
  <c r="L130"/>
  <c r="G131"/>
  <c r="J130" i="1"/>
  <c r="L130"/>
  <c r="G131"/>
  <c r="AC131" s="1"/>
  <c r="AD131" s="1"/>
  <c r="O130" i="2"/>
  <c r="M130"/>
  <c r="N130" s="1"/>
  <c r="T130" s="1"/>
  <c r="V129"/>
  <c r="W128" s="1"/>
  <c r="X128" s="1"/>
  <c r="Z128" s="1"/>
  <c r="O130" i="1"/>
  <c r="M130"/>
  <c r="N130" s="1"/>
  <c r="T130" s="1"/>
  <c r="V129"/>
  <c r="W128" s="1"/>
  <c r="X128" s="1"/>
  <c r="Z128" s="1"/>
  <c r="G1938" i="2" l="1"/>
  <c r="L1937"/>
  <c r="J1937"/>
  <c r="O1937"/>
  <c r="M1937"/>
  <c r="N1937" s="1"/>
  <c r="T1937" s="1"/>
  <c r="V1936"/>
  <c r="W1935" s="1"/>
  <c r="X1935"/>
  <c r="J131"/>
  <c r="L131"/>
  <c r="G132"/>
  <c r="O131" i="1"/>
  <c r="M131"/>
  <c r="V130"/>
  <c r="W129" s="1"/>
  <c r="X129" s="1"/>
  <c r="Z129" s="1"/>
  <c r="O131" i="2"/>
  <c r="M131"/>
  <c r="N131" s="1"/>
  <c r="T131" s="1"/>
  <c r="V130"/>
  <c r="W129" s="1"/>
  <c r="X129" s="1"/>
  <c r="Z129" s="1"/>
  <c r="J131" i="1"/>
  <c r="L131"/>
  <c r="G132"/>
  <c r="AC132" s="1"/>
  <c r="AD132" s="1"/>
  <c r="N131" l="1"/>
  <c r="T131" s="1"/>
  <c r="J1938" i="2"/>
  <c r="L1938"/>
  <c r="G1939"/>
  <c r="O1938"/>
  <c r="M1938"/>
  <c r="V1937"/>
  <c r="W1936" s="1"/>
  <c r="X1936" s="1"/>
  <c r="J132" i="1"/>
  <c r="L132"/>
  <c r="G133"/>
  <c r="AC133" s="1"/>
  <c r="AD133" s="1"/>
  <c r="J132" i="2"/>
  <c r="L132"/>
  <c r="G133"/>
  <c r="M132" i="1"/>
  <c r="N132" s="1"/>
  <c r="T132" s="1"/>
  <c r="V131"/>
  <c r="W130" s="1"/>
  <c r="X130" s="1"/>
  <c r="O132"/>
  <c r="Z130"/>
  <c r="M132" i="2"/>
  <c r="N132" s="1"/>
  <c r="T132" s="1"/>
  <c r="V131"/>
  <c r="W130" s="1"/>
  <c r="X130" s="1"/>
  <c r="Z130" s="1"/>
  <c r="O132"/>
  <c r="V1938" l="1"/>
  <c r="W1937" s="1"/>
  <c r="X1937" s="1"/>
  <c r="O1939"/>
  <c r="M1939"/>
  <c r="L1939"/>
  <c r="G1940"/>
  <c r="J1939"/>
  <c r="N1938"/>
  <c r="T1938" s="1"/>
  <c r="M133"/>
  <c r="V132"/>
  <c r="W131" s="1"/>
  <c r="X131" s="1"/>
  <c r="Z131" s="1"/>
  <c r="O133"/>
  <c r="M133" i="1"/>
  <c r="V132"/>
  <c r="W131" s="1"/>
  <c r="X131" s="1"/>
  <c r="O133"/>
  <c r="L133" i="2"/>
  <c r="J133"/>
  <c r="G134"/>
  <c r="L133" i="1"/>
  <c r="J133"/>
  <c r="G134"/>
  <c r="AC134" s="1"/>
  <c r="AD134" s="1"/>
  <c r="Z131"/>
  <c r="G1941" i="2" l="1"/>
  <c r="J1940"/>
  <c r="L1940"/>
  <c r="V1939"/>
  <c r="W1938" s="1"/>
  <c r="X1938" s="1"/>
  <c r="M1940"/>
  <c r="N1940" s="1"/>
  <c r="T1940" s="1"/>
  <c r="O1940"/>
  <c r="N1939"/>
  <c r="T1939" s="1"/>
  <c r="O134" i="1"/>
  <c r="M134"/>
  <c r="V133"/>
  <c r="W132" s="1"/>
  <c r="X132" s="1"/>
  <c r="N133"/>
  <c r="T133" s="1"/>
  <c r="N133" i="2"/>
  <c r="T133" s="1"/>
  <c r="J134" i="1"/>
  <c r="L134"/>
  <c r="G135"/>
  <c r="AC135" s="1"/>
  <c r="AD135" s="1"/>
  <c r="O134" i="2"/>
  <c r="M134"/>
  <c r="V133"/>
  <c r="W132" s="1"/>
  <c r="X132" s="1"/>
  <c r="Z132" s="1"/>
  <c r="J134"/>
  <c r="L134"/>
  <c r="G135"/>
  <c r="Z132" i="1"/>
  <c r="G1942" i="2" l="1"/>
  <c r="L1941"/>
  <c r="J1941"/>
  <c r="O1941"/>
  <c r="M1941"/>
  <c r="N1941" s="1"/>
  <c r="T1941" s="1"/>
  <c r="V1940"/>
  <c r="W1939" s="1"/>
  <c r="X1939"/>
  <c r="J135"/>
  <c r="L135"/>
  <c r="G136"/>
  <c r="N134"/>
  <c r="T134" s="1"/>
  <c r="J135" i="1"/>
  <c r="L135"/>
  <c r="G136"/>
  <c r="AC136" s="1"/>
  <c r="AD136" s="1"/>
  <c r="O135" i="2"/>
  <c r="M135"/>
  <c r="N135" s="1"/>
  <c r="T135" s="1"/>
  <c r="V134"/>
  <c r="W133" s="1"/>
  <c r="X133" s="1"/>
  <c r="Z133" s="1"/>
  <c r="O135" i="1"/>
  <c r="M135"/>
  <c r="N135" s="1"/>
  <c r="T135" s="1"/>
  <c r="V134"/>
  <c r="W133" s="1"/>
  <c r="X133" s="1"/>
  <c r="Z133" s="1"/>
  <c r="N134"/>
  <c r="T134" s="1"/>
  <c r="J1942" i="2" l="1"/>
  <c r="L1942"/>
  <c r="G1943"/>
  <c r="O1942"/>
  <c r="M1942"/>
  <c r="N1942" s="1"/>
  <c r="T1942" s="1"/>
  <c r="V1941"/>
  <c r="W1940" s="1"/>
  <c r="X1940" s="1"/>
  <c r="M136" i="1"/>
  <c r="V135"/>
  <c r="W134" s="1"/>
  <c r="X134" s="1"/>
  <c r="Z134" s="1"/>
  <c r="O136"/>
  <c r="M136" i="2"/>
  <c r="N136" s="1"/>
  <c r="T136" s="1"/>
  <c r="V135"/>
  <c r="W134" s="1"/>
  <c r="X134" s="1"/>
  <c r="Z134" s="1"/>
  <c r="O136"/>
  <c r="J136" i="1"/>
  <c r="L136"/>
  <c r="G137"/>
  <c r="AC137" s="1"/>
  <c r="AD137" s="1"/>
  <c r="J136" i="2"/>
  <c r="L136"/>
  <c r="G137"/>
  <c r="V1942" l="1"/>
  <c r="W1941" s="1"/>
  <c r="X1941" s="1"/>
  <c r="O1943"/>
  <c r="M1943"/>
  <c r="L1943"/>
  <c r="G1944"/>
  <c r="J1943"/>
  <c r="L137" i="1"/>
  <c r="J137"/>
  <c r="G138"/>
  <c r="AC138" s="1"/>
  <c r="AD138" s="1"/>
  <c r="M137" i="2"/>
  <c r="V136"/>
  <c r="W135" s="1"/>
  <c r="X135" s="1"/>
  <c r="Z135" s="1"/>
  <c r="O137"/>
  <c r="M137" i="1"/>
  <c r="V136"/>
  <c r="W135" s="1"/>
  <c r="X135" s="1"/>
  <c r="Z135" s="1"/>
  <c r="O137"/>
  <c r="N136"/>
  <c r="T136" s="1"/>
  <c r="L137" i="2"/>
  <c r="J137"/>
  <c r="G138"/>
  <c r="N137" i="1" l="1"/>
  <c r="T137" s="1"/>
  <c r="G1945" i="2"/>
  <c r="J1944"/>
  <c r="L1944"/>
  <c r="V1943"/>
  <c r="W1942" s="1"/>
  <c r="X1942" s="1"/>
  <c r="M1944"/>
  <c r="N1944" s="1"/>
  <c r="T1944" s="1"/>
  <c r="O1944"/>
  <c r="N1943"/>
  <c r="T1943" s="1"/>
  <c r="J138"/>
  <c r="L138"/>
  <c r="G139"/>
  <c r="J138" i="1"/>
  <c r="L138"/>
  <c r="G139"/>
  <c r="AC139" s="1"/>
  <c r="AD139" s="1"/>
  <c r="N137" i="2"/>
  <c r="T137" s="1"/>
  <c r="O138"/>
  <c r="M138"/>
  <c r="N138" s="1"/>
  <c r="T138" s="1"/>
  <c r="V137"/>
  <c r="W136" s="1"/>
  <c r="X136" s="1"/>
  <c r="Z136" s="1"/>
  <c r="O138" i="1"/>
  <c r="M138"/>
  <c r="N138" s="1"/>
  <c r="T138" s="1"/>
  <c r="V137"/>
  <c r="W136" s="1"/>
  <c r="X136" s="1"/>
  <c r="Z136" s="1"/>
  <c r="G1946" i="2" l="1"/>
  <c r="L1945"/>
  <c r="J1945"/>
  <c r="O1945"/>
  <c r="M1945"/>
  <c r="N1945" s="1"/>
  <c r="T1945" s="1"/>
  <c r="V1944"/>
  <c r="W1943" s="1"/>
  <c r="X1943" s="1"/>
  <c r="J139"/>
  <c r="L139"/>
  <c r="G140"/>
  <c r="O139" i="1"/>
  <c r="M139"/>
  <c r="V138"/>
  <c r="W137" s="1"/>
  <c r="X137" s="1"/>
  <c r="Z137" s="1"/>
  <c r="O139" i="2"/>
  <c r="M139"/>
  <c r="N139" s="1"/>
  <c r="T139" s="1"/>
  <c r="V138"/>
  <c r="W137" s="1"/>
  <c r="X137" s="1"/>
  <c r="Z137" s="1"/>
  <c r="J139" i="1"/>
  <c r="L139"/>
  <c r="G140"/>
  <c r="AC140" s="1"/>
  <c r="AD140" s="1"/>
  <c r="J1946" i="2" l="1"/>
  <c r="L1946"/>
  <c r="G1947"/>
  <c r="O1946"/>
  <c r="M1946"/>
  <c r="V1945"/>
  <c r="W1944" s="1"/>
  <c r="X1944" s="1"/>
  <c r="J140"/>
  <c r="L140"/>
  <c r="G141"/>
  <c r="J140" i="1"/>
  <c r="L140"/>
  <c r="G141"/>
  <c r="AC141" s="1"/>
  <c r="AD141" s="1"/>
  <c r="N139"/>
  <c r="T139" s="1"/>
  <c r="M140" i="2"/>
  <c r="N140" s="1"/>
  <c r="T140" s="1"/>
  <c r="V139"/>
  <c r="W138" s="1"/>
  <c r="X138" s="1"/>
  <c r="Z138" s="1"/>
  <c r="O140"/>
  <c r="M140" i="1"/>
  <c r="V139"/>
  <c r="W138" s="1"/>
  <c r="X138" s="1"/>
  <c r="Z138" s="1"/>
  <c r="O140"/>
  <c r="N140" l="1"/>
  <c r="V1946" i="2"/>
  <c r="W1945" s="1"/>
  <c r="O1947"/>
  <c r="M1947"/>
  <c r="L1947"/>
  <c r="G1948"/>
  <c r="J1947"/>
  <c r="X1945"/>
  <c r="N1946"/>
  <c r="T1946" s="1"/>
  <c r="L141"/>
  <c r="J141"/>
  <c r="G142"/>
  <c r="L141" i="1"/>
  <c r="J141"/>
  <c r="G142"/>
  <c r="AC142" s="1"/>
  <c r="AD142" s="1"/>
  <c r="M141" i="2"/>
  <c r="V140"/>
  <c r="W139" s="1"/>
  <c r="X139" s="1"/>
  <c r="Z139" s="1"/>
  <c r="O141"/>
  <c r="M141" i="1"/>
  <c r="V140"/>
  <c r="W139" s="1"/>
  <c r="X139" s="1"/>
  <c r="Z139" s="1"/>
  <c r="O141"/>
  <c r="T140"/>
  <c r="G1949" i="2" l="1"/>
  <c r="J1948"/>
  <c r="L1948"/>
  <c r="V1947"/>
  <c r="W1946" s="1"/>
  <c r="X1946" s="1"/>
  <c r="M1948"/>
  <c r="N1948" s="1"/>
  <c r="T1948" s="1"/>
  <c r="O1948"/>
  <c r="N1947"/>
  <c r="T1947" s="1"/>
  <c r="J142"/>
  <c r="L142"/>
  <c r="G143"/>
  <c r="N141" i="1"/>
  <c r="T141" s="1"/>
  <c r="N141" i="2"/>
  <c r="T141" s="1"/>
  <c r="O142" i="1"/>
  <c r="M142"/>
  <c r="N142" s="1"/>
  <c r="T142" s="1"/>
  <c r="V141"/>
  <c r="W140" s="1"/>
  <c r="X140" s="1"/>
  <c r="Z140" s="1"/>
  <c r="J142"/>
  <c r="L142"/>
  <c r="G143"/>
  <c r="AC143" s="1"/>
  <c r="AD143" s="1"/>
  <c r="O142" i="2"/>
  <c r="M142"/>
  <c r="N142" s="1"/>
  <c r="T142" s="1"/>
  <c r="V141"/>
  <c r="W140" s="1"/>
  <c r="X140" s="1"/>
  <c r="Z140" s="1"/>
  <c r="G1950" l="1"/>
  <c r="L1949"/>
  <c r="J1949"/>
  <c r="O1949"/>
  <c r="M1949"/>
  <c r="N1949" s="1"/>
  <c r="T1949" s="1"/>
  <c r="V1948"/>
  <c r="W1947" s="1"/>
  <c r="X1947"/>
  <c r="J143"/>
  <c r="L143"/>
  <c r="G144"/>
  <c r="J143" i="1"/>
  <c r="L143"/>
  <c r="G144"/>
  <c r="AC144" s="1"/>
  <c r="AD144" s="1"/>
  <c r="O143" i="2"/>
  <c r="M143"/>
  <c r="N143" s="1"/>
  <c r="T143" s="1"/>
  <c r="V142"/>
  <c r="W141" s="1"/>
  <c r="X141" s="1"/>
  <c r="Z141" s="1"/>
  <c r="O143" i="1"/>
  <c r="M143"/>
  <c r="N143" s="1"/>
  <c r="T143" s="1"/>
  <c r="V142"/>
  <c r="W141" s="1"/>
  <c r="X141" s="1"/>
  <c r="Z141" s="1"/>
  <c r="J1950" i="2" l="1"/>
  <c r="L1950"/>
  <c r="G1951"/>
  <c r="O1950"/>
  <c r="M1950"/>
  <c r="V1949"/>
  <c r="W1948" s="1"/>
  <c r="X1948" s="1"/>
  <c r="J144"/>
  <c r="L144"/>
  <c r="G145"/>
  <c r="M144" i="1"/>
  <c r="N144" s="1"/>
  <c r="T144" s="1"/>
  <c r="V143"/>
  <c r="W142" s="1"/>
  <c r="X142" s="1"/>
  <c r="Z142" s="1"/>
  <c r="O144"/>
  <c r="M144" i="2"/>
  <c r="N144" s="1"/>
  <c r="T144" s="1"/>
  <c r="V143"/>
  <c r="W142" s="1"/>
  <c r="X142" s="1"/>
  <c r="Z142" s="1"/>
  <c r="O144"/>
  <c r="J144" i="1"/>
  <c r="L144"/>
  <c r="G145"/>
  <c r="AC145" s="1"/>
  <c r="AD145" s="1"/>
  <c r="V1950" i="2" l="1"/>
  <c r="W1949" s="1"/>
  <c r="X1949" s="1"/>
  <c r="O1951"/>
  <c r="M1951"/>
  <c r="L1951"/>
  <c r="G1952"/>
  <c r="J1951"/>
  <c r="N1950"/>
  <c r="T1950" s="1"/>
  <c r="L145" i="1"/>
  <c r="J145"/>
  <c r="G146"/>
  <c r="AC146" s="1"/>
  <c r="AD146" s="1"/>
  <c r="M145"/>
  <c r="V144"/>
  <c r="W143" s="1"/>
  <c r="X143" s="1"/>
  <c r="Z143" s="1"/>
  <c r="O145"/>
  <c r="L145" i="2"/>
  <c r="J145"/>
  <c r="G146"/>
  <c r="M145"/>
  <c r="N145" s="1"/>
  <c r="T145" s="1"/>
  <c r="V144"/>
  <c r="W143" s="1"/>
  <c r="X143" s="1"/>
  <c r="O145"/>
  <c r="N145" i="1" l="1"/>
  <c r="T145" s="1"/>
  <c r="G1953" i="2"/>
  <c r="J1952"/>
  <c r="L1952"/>
  <c r="V1951"/>
  <c r="W1950" s="1"/>
  <c r="X1950" s="1"/>
  <c r="M1952"/>
  <c r="N1952" s="1"/>
  <c r="T1952" s="1"/>
  <c r="O1952"/>
  <c r="N1951"/>
  <c r="T1951" s="1"/>
  <c r="J146"/>
  <c r="L146"/>
  <c r="G147"/>
  <c r="J146" i="1"/>
  <c r="L146"/>
  <c r="G147"/>
  <c r="AC147" s="1"/>
  <c r="AD147" s="1"/>
  <c r="Z143" i="2"/>
  <c r="O146"/>
  <c r="M146"/>
  <c r="N146" s="1"/>
  <c r="T146" s="1"/>
  <c r="V145"/>
  <c r="W144" s="1"/>
  <c r="X144" s="1"/>
  <c r="O146" i="1"/>
  <c r="M146"/>
  <c r="N146" s="1"/>
  <c r="T146" s="1"/>
  <c r="V145"/>
  <c r="W144" s="1"/>
  <c r="X144" s="1"/>
  <c r="Z144" s="1"/>
  <c r="G1954" i="2" l="1"/>
  <c r="L1953"/>
  <c r="J1953"/>
  <c r="O1953"/>
  <c r="M1953"/>
  <c r="N1953" s="1"/>
  <c r="T1953" s="1"/>
  <c r="V1952"/>
  <c r="W1951" s="1"/>
  <c r="X1951" s="1"/>
  <c r="J147"/>
  <c r="L147"/>
  <c r="G148"/>
  <c r="Z144"/>
  <c r="O147" i="1"/>
  <c r="M147"/>
  <c r="N147" s="1"/>
  <c r="T147" s="1"/>
  <c r="V146"/>
  <c r="W145" s="1"/>
  <c r="X145" s="1"/>
  <c r="Z145" s="1"/>
  <c r="O147" i="2"/>
  <c r="M147"/>
  <c r="N147" s="1"/>
  <c r="T147" s="1"/>
  <c r="V146"/>
  <c r="W145" s="1"/>
  <c r="X145" s="1"/>
  <c r="J147" i="1"/>
  <c r="L147"/>
  <c r="G148"/>
  <c r="AC148" s="1"/>
  <c r="AD148" s="1"/>
  <c r="J1954" i="2" l="1"/>
  <c r="L1954"/>
  <c r="G1955"/>
  <c r="O1954"/>
  <c r="M1954"/>
  <c r="V1953"/>
  <c r="W1952" s="1"/>
  <c r="X1952" s="1"/>
  <c r="J148" i="1"/>
  <c r="L148"/>
  <c r="G149"/>
  <c r="AC149" s="1"/>
  <c r="AD149" s="1"/>
  <c r="M148" i="2"/>
  <c r="V147"/>
  <c r="W146" s="1"/>
  <c r="X146" s="1"/>
  <c r="O148"/>
  <c r="Z145"/>
  <c r="M148" i="1"/>
  <c r="V147"/>
  <c r="W146" s="1"/>
  <c r="X146" s="1"/>
  <c r="O148"/>
  <c r="J148" i="2"/>
  <c r="L148"/>
  <c r="G149"/>
  <c r="N148" i="1" l="1"/>
  <c r="T148" s="1"/>
  <c r="V1954" i="2"/>
  <c r="W1953" s="1"/>
  <c r="X1953" s="1"/>
  <c r="O1955"/>
  <c r="M1955"/>
  <c r="L1955"/>
  <c r="G1956"/>
  <c r="J1955"/>
  <c r="N1954"/>
  <c r="T1954" s="1"/>
  <c r="L149" i="1"/>
  <c r="J149"/>
  <c r="G150"/>
  <c r="AC150" s="1"/>
  <c r="AD150" s="1"/>
  <c r="L149" i="2"/>
  <c r="J149"/>
  <c r="G150"/>
  <c r="Z146"/>
  <c r="Z147" s="1"/>
  <c r="N148"/>
  <c r="T148" s="1"/>
  <c r="Z146" i="1"/>
  <c r="M149"/>
  <c r="N149" s="1"/>
  <c r="T149" s="1"/>
  <c r="V148"/>
  <c r="W147" s="1"/>
  <c r="X147" s="1"/>
  <c r="O149"/>
  <c r="M149" i="2"/>
  <c r="N149" s="1"/>
  <c r="T149" s="1"/>
  <c r="V148"/>
  <c r="W147" s="1"/>
  <c r="X147" s="1"/>
  <c r="O149"/>
  <c r="G1957" l="1"/>
  <c r="J1956"/>
  <c r="L1956"/>
  <c r="V1955"/>
  <c r="W1954" s="1"/>
  <c r="X1954" s="1"/>
  <c r="M1956"/>
  <c r="N1956" s="1"/>
  <c r="T1956" s="1"/>
  <c r="O1956"/>
  <c r="N1955"/>
  <c r="T1955" s="1"/>
  <c r="J150" i="1"/>
  <c r="L150"/>
  <c r="G151"/>
  <c r="AC151" s="1"/>
  <c r="AD151" s="1"/>
  <c r="O150" i="2"/>
  <c r="M150"/>
  <c r="V149"/>
  <c r="W148" s="1"/>
  <c r="X148" s="1"/>
  <c r="Z148"/>
  <c r="Z147" i="1"/>
  <c r="J150" i="2"/>
  <c r="L150"/>
  <c r="G151"/>
  <c r="O150" i="1"/>
  <c r="M150"/>
  <c r="N150" s="1"/>
  <c r="V149"/>
  <c r="W148" s="1"/>
  <c r="X148" s="1"/>
  <c r="T150" l="1"/>
  <c r="G1958" i="2"/>
  <c r="L1957"/>
  <c r="J1957"/>
  <c r="O1957"/>
  <c r="M1957"/>
  <c r="N1957" s="1"/>
  <c r="T1957" s="1"/>
  <c r="V1956"/>
  <c r="W1955" s="1"/>
  <c r="X1955" s="1"/>
  <c r="O151" i="1"/>
  <c r="M151"/>
  <c r="V150"/>
  <c r="W149" s="1"/>
  <c r="Z148"/>
  <c r="J151" i="2"/>
  <c r="L151"/>
  <c r="G152"/>
  <c r="O151"/>
  <c r="M151"/>
  <c r="N151" s="1"/>
  <c r="T151" s="1"/>
  <c r="V150"/>
  <c r="W149" s="1"/>
  <c r="X149" s="1"/>
  <c r="Z149" s="1"/>
  <c r="X149" i="1"/>
  <c r="N150" i="2"/>
  <c r="T150" s="1"/>
  <c r="J151" i="1"/>
  <c r="L151"/>
  <c r="G152"/>
  <c r="AC152" s="1"/>
  <c r="AD152" s="1"/>
  <c r="J1958" i="2" l="1"/>
  <c r="L1958"/>
  <c r="G1959"/>
  <c r="O1958"/>
  <c r="M1958"/>
  <c r="V1957"/>
  <c r="W1956" s="1"/>
  <c r="X1956" s="1"/>
  <c r="M152" i="1"/>
  <c r="V151"/>
  <c r="W150" s="1"/>
  <c r="X150" s="1"/>
  <c r="O152"/>
  <c r="J152" i="2"/>
  <c r="L152"/>
  <c r="G153"/>
  <c r="Z149" i="1"/>
  <c r="J152"/>
  <c r="L152"/>
  <c r="G153"/>
  <c r="AC153" s="1"/>
  <c r="AD153" s="1"/>
  <c r="M152" i="2"/>
  <c r="V151"/>
  <c r="W150" s="1"/>
  <c r="X150" s="1"/>
  <c r="Z150" s="1"/>
  <c r="O152"/>
  <c r="N151" i="1"/>
  <c r="T151" s="1"/>
  <c r="V1958" i="2" l="1"/>
  <c r="W1957" s="1"/>
  <c r="X1957" s="1"/>
  <c r="O1959"/>
  <c r="M1959"/>
  <c r="L1959"/>
  <c r="G1960"/>
  <c r="J1959"/>
  <c r="N1958"/>
  <c r="T1958" s="1"/>
  <c r="N152"/>
  <c r="T152" s="1"/>
  <c r="Z150" i="1"/>
  <c r="M153"/>
  <c r="V152"/>
  <c r="W151" s="1"/>
  <c r="X151" s="1"/>
  <c r="O153"/>
  <c r="M153" i="2"/>
  <c r="V152"/>
  <c r="W151" s="1"/>
  <c r="X151" s="1"/>
  <c r="Z151" s="1"/>
  <c r="O153"/>
  <c r="N152" i="1"/>
  <c r="T152" s="1"/>
  <c r="L153"/>
  <c r="J153"/>
  <c r="G154"/>
  <c r="AC154" s="1"/>
  <c r="AD154" s="1"/>
  <c r="L153" i="2"/>
  <c r="J153"/>
  <c r="G154"/>
  <c r="G1961" l="1"/>
  <c r="J1960"/>
  <c r="L1960"/>
  <c r="V1959"/>
  <c r="W1958" s="1"/>
  <c r="X1958" s="1"/>
  <c r="M1960"/>
  <c r="N1960" s="1"/>
  <c r="T1960" s="1"/>
  <c r="O1960"/>
  <c r="N1959"/>
  <c r="T1959" s="1"/>
  <c r="N153"/>
  <c r="T153" s="1"/>
  <c r="N153" i="1"/>
  <c r="T153" s="1"/>
  <c r="O154" i="2"/>
  <c r="M154"/>
  <c r="N154" s="1"/>
  <c r="T154" s="1"/>
  <c r="V153"/>
  <c r="W152" s="1"/>
  <c r="J154"/>
  <c r="L154"/>
  <c r="G155"/>
  <c r="O154" i="1"/>
  <c r="M154"/>
  <c r="V153"/>
  <c r="W152" s="1"/>
  <c r="X152" s="1"/>
  <c r="Z151"/>
  <c r="J154"/>
  <c r="L154"/>
  <c r="G155"/>
  <c r="AC155" s="1"/>
  <c r="AD155" s="1"/>
  <c r="X152" i="2"/>
  <c r="Z152" s="1"/>
  <c r="G1962" l="1"/>
  <c r="L1961"/>
  <c r="J1961"/>
  <c r="O1961"/>
  <c r="M1961"/>
  <c r="N1961" s="1"/>
  <c r="T1961" s="1"/>
  <c r="V1960"/>
  <c r="W1959" s="1"/>
  <c r="X1959" s="1"/>
  <c r="N154" i="1"/>
  <c r="T154" s="1"/>
  <c r="J155"/>
  <c r="L155"/>
  <c r="G156"/>
  <c r="AC156" s="1"/>
  <c r="AD156" s="1"/>
  <c r="J155" i="2"/>
  <c r="L155"/>
  <c r="G156"/>
  <c r="Z152" i="1"/>
  <c r="O155"/>
  <c r="M155"/>
  <c r="N155" s="1"/>
  <c r="T155" s="1"/>
  <c r="V154"/>
  <c r="W153" s="1"/>
  <c r="O155" i="2"/>
  <c r="M155"/>
  <c r="N155" s="1"/>
  <c r="T155" s="1"/>
  <c r="V154"/>
  <c r="W153" s="1"/>
  <c r="X153" s="1"/>
  <c r="Z153" s="1"/>
  <c r="X153" i="1"/>
  <c r="J1962" i="2" l="1"/>
  <c r="L1962"/>
  <c r="G1963"/>
  <c r="O1962"/>
  <c r="M1962"/>
  <c r="V1961"/>
  <c r="W1960" s="1"/>
  <c r="X1960" s="1"/>
  <c r="J156"/>
  <c r="L156"/>
  <c r="G157"/>
  <c r="J156" i="1"/>
  <c r="L156"/>
  <c r="G157"/>
  <c r="AC157" s="1"/>
  <c r="AD157" s="1"/>
  <c r="Z153"/>
  <c r="M156" i="2"/>
  <c r="N156" s="1"/>
  <c r="T156" s="1"/>
  <c r="V155"/>
  <c r="W154" s="1"/>
  <c r="X154" s="1"/>
  <c r="Z154" s="1"/>
  <c r="O156"/>
  <c r="M156" i="1"/>
  <c r="N156" s="1"/>
  <c r="T156" s="1"/>
  <c r="V155"/>
  <c r="W154" s="1"/>
  <c r="O156"/>
  <c r="X154"/>
  <c r="V1962" i="2" l="1"/>
  <c r="W1961" s="1"/>
  <c r="X1961" s="1"/>
  <c r="O1963"/>
  <c r="M1963"/>
  <c r="L1963"/>
  <c r="G1964"/>
  <c r="J1963"/>
  <c r="N1962"/>
  <c r="T1962" s="1"/>
  <c r="M157" i="1"/>
  <c r="V156"/>
  <c r="W155" s="1"/>
  <c r="X155" s="1"/>
  <c r="O157"/>
  <c r="M157" i="2"/>
  <c r="V156"/>
  <c r="W155" s="1"/>
  <c r="X155" s="1"/>
  <c r="Z155" s="1"/>
  <c r="O157"/>
  <c r="L157" i="1"/>
  <c r="J157"/>
  <c r="G158"/>
  <c r="AC158" s="1"/>
  <c r="AD158" s="1"/>
  <c r="L157" i="2"/>
  <c r="J157"/>
  <c r="G158"/>
  <c r="Z154" i="1"/>
  <c r="G1965" i="2" l="1"/>
  <c r="J1964"/>
  <c r="L1964"/>
  <c r="V1963"/>
  <c r="W1962" s="1"/>
  <c r="X1962" s="1"/>
  <c r="M1964"/>
  <c r="N1964" s="1"/>
  <c r="T1964" s="1"/>
  <c r="O1964"/>
  <c r="N1963"/>
  <c r="T1963" s="1"/>
  <c r="Z155" i="1"/>
  <c r="O158" i="2"/>
  <c r="M158"/>
  <c r="V157"/>
  <c r="W156" s="1"/>
  <c r="X156" s="1"/>
  <c r="Z156" s="1"/>
  <c r="N157"/>
  <c r="T157" s="1"/>
  <c r="N157" i="1"/>
  <c r="T157" s="1"/>
  <c r="J158" i="2"/>
  <c r="L158"/>
  <c r="G159"/>
  <c r="O158" i="1"/>
  <c r="M158"/>
  <c r="N158" s="1"/>
  <c r="V157"/>
  <c r="W156" s="1"/>
  <c r="X156" s="1"/>
  <c r="J158"/>
  <c r="L158"/>
  <c r="G159"/>
  <c r="AC159" s="1"/>
  <c r="AD159" s="1"/>
  <c r="T158" l="1"/>
  <c r="G1966" i="2"/>
  <c r="L1965"/>
  <c r="J1965"/>
  <c r="O1965"/>
  <c r="M1965"/>
  <c r="N1965" s="1"/>
  <c r="T1965" s="1"/>
  <c r="V1964"/>
  <c r="W1963" s="1"/>
  <c r="X1963" s="1"/>
  <c r="O159" i="1"/>
  <c r="M159"/>
  <c r="V158"/>
  <c r="W157" s="1"/>
  <c r="X157" s="1"/>
  <c r="O159" i="2"/>
  <c r="M159"/>
  <c r="V158"/>
  <c r="W157" s="1"/>
  <c r="X157" s="1"/>
  <c r="Z157" s="1"/>
  <c r="N158"/>
  <c r="T158" s="1"/>
  <c r="Z156" i="1"/>
  <c r="Z157" s="1"/>
  <c r="J159"/>
  <c r="L159"/>
  <c r="G160"/>
  <c r="AC160" s="1"/>
  <c r="AD160" s="1"/>
  <c r="J159" i="2"/>
  <c r="L159"/>
  <c r="G160"/>
  <c r="J1966" l="1"/>
  <c r="L1966"/>
  <c r="G1967"/>
  <c r="O1966"/>
  <c r="M1966"/>
  <c r="V1965"/>
  <c r="W1964" s="1"/>
  <c r="X1964" s="1"/>
  <c r="J160"/>
  <c r="L160"/>
  <c r="G161"/>
  <c r="J160" i="1"/>
  <c r="L160"/>
  <c r="G161"/>
  <c r="AC161" s="1"/>
  <c r="AD161" s="1"/>
  <c r="M160" i="2"/>
  <c r="N160" s="1"/>
  <c r="T160" s="1"/>
  <c r="V159"/>
  <c r="W158" s="1"/>
  <c r="X158" s="1"/>
  <c r="Z158" s="1"/>
  <c r="O160"/>
  <c r="M160" i="1"/>
  <c r="V159"/>
  <c r="W158" s="1"/>
  <c r="X158" s="1"/>
  <c r="Z158" s="1"/>
  <c r="O160"/>
  <c r="N159" i="2"/>
  <c r="T159" s="1"/>
  <c r="N159" i="1"/>
  <c r="T159" s="1"/>
  <c r="N160" l="1"/>
  <c r="T160" s="1"/>
  <c r="V1966" i="2"/>
  <c r="W1965" s="1"/>
  <c r="X1965" s="1"/>
  <c r="O1967"/>
  <c r="M1967"/>
  <c r="L1967"/>
  <c r="G1968"/>
  <c r="J1967"/>
  <c r="N1966"/>
  <c r="T1966" s="1"/>
  <c r="M161" i="1"/>
  <c r="V160"/>
  <c r="W159" s="1"/>
  <c r="X159" s="1"/>
  <c r="Z159" s="1"/>
  <c r="O161"/>
  <c r="M161" i="2"/>
  <c r="V160"/>
  <c r="W159" s="1"/>
  <c r="X159" s="1"/>
  <c r="Z159" s="1"/>
  <c r="O161"/>
  <c r="L161" i="1"/>
  <c r="J161"/>
  <c r="G162"/>
  <c r="AC162" s="1"/>
  <c r="AD162" s="1"/>
  <c r="L161" i="2"/>
  <c r="J161"/>
  <c r="G162"/>
  <c r="G1969" l="1"/>
  <c r="J1968"/>
  <c r="L1968"/>
  <c r="V1967"/>
  <c r="W1966" s="1"/>
  <c r="X1966" s="1"/>
  <c r="M1968"/>
  <c r="N1968" s="1"/>
  <c r="T1968" s="1"/>
  <c r="O1968"/>
  <c r="N1967"/>
  <c r="T1967" s="1"/>
  <c r="J162" i="1"/>
  <c r="L162"/>
  <c r="G163"/>
  <c r="AC163" s="1"/>
  <c r="AD163" s="1"/>
  <c r="O162" i="2"/>
  <c r="M162"/>
  <c r="V161"/>
  <c r="W160" s="1"/>
  <c r="X160" s="1"/>
  <c r="Z160" s="1"/>
  <c r="N161"/>
  <c r="T161" s="1"/>
  <c r="N161" i="1"/>
  <c r="T161" s="1"/>
  <c r="J162" i="2"/>
  <c r="L162"/>
  <c r="G163"/>
  <c r="O162" i="1"/>
  <c r="M162"/>
  <c r="N162" s="1"/>
  <c r="T162" s="1"/>
  <c r="V161"/>
  <c r="W160" s="1"/>
  <c r="X160" s="1"/>
  <c r="Z160" s="1"/>
  <c r="G1970" i="2" l="1"/>
  <c r="L1969"/>
  <c r="J1969"/>
  <c r="O1969"/>
  <c r="M1969"/>
  <c r="N1969" s="1"/>
  <c r="T1969" s="1"/>
  <c r="V1968"/>
  <c r="W1967" s="1"/>
  <c r="X1967" s="1"/>
  <c r="J163" i="1"/>
  <c r="L163"/>
  <c r="G164"/>
  <c r="AC164" s="1"/>
  <c r="AD164" s="1"/>
  <c r="J163" i="2"/>
  <c r="L163"/>
  <c r="G164"/>
  <c r="O163" i="1"/>
  <c r="M163"/>
  <c r="N163" s="1"/>
  <c r="T163" s="1"/>
  <c r="V162"/>
  <c r="W161" s="1"/>
  <c r="X161" s="1"/>
  <c r="Z161" s="1"/>
  <c r="O163" i="2"/>
  <c r="M163"/>
  <c r="N163" s="1"/>
  <c r="T163" s="1"/>
  <c r="V162"/>
  <c r="W161" s="1"/>
  <c r="X161" s="1"/>
  <c r="Z161" s="1"/>
  <c r="N162"/>
  <c r="T162" s="1"/>
  <c r="J1970" l="1"/>
  <c r="L1970"/>
  <c r="G1971"/>
  <c r="O1970"/>
  <c r="M1970"/>
  <c r="V1969"/>
  <c r="W1968" s="1"/>
  <c r="X1968" s="1"/>
  <c r="J164" i="1"/>
  <c r="L164"/>
  <c r="G165"/>
  <c r="AC165" s="1"/>
  <c r="AD165" s="1"/>
  <c r="M164" i="2"/>
  <c r="V163"/>
  <c r="W162" s="1"/>
  <c r="X162" s="1"/>
  <c r="Z162" s="1"/>
  <c r="O164"/>
  <c r="M164" i="1"/>
  <c r="V163"/>
  <c r="W162" s="1"/>
  <c r="X162" s="1"/>
  <c r="Z162" s="1"/>
  <c r="O164"/>
  <c r="J164" i="2"/>
  <c r="L164"/>
  <c r="G165"/>
  <c r="N164" i="1" l="1"/>
  <c r="T164" s="1"/>
  <c r="V1970" i="2"/>
  <c r="W1969" s="1"/>
  <c r="X1969" s="1"/>
  <c r="O1971"/>
  <c r="M1971"/>
  <c r="L1971"/>
  <c r="G1972"/>
  <c r="J1971"/>
  <c r="N1970"/>
  <c r="T1970" s="1"/>
  <c r="L165"/>
  <c r="J165"/>
  <c r="G166"/>
  <c r="L165" i="1"/>
  <c r="J165"/>
  <c r="G166"/>
  <c r="AC166" s="1"/>
  <c r="AD166" s="1"/>
  <c r="N164" i="2"/>
  <c r="T164" s="1"/>
  <c r="M165"/>
  <c r="N165" s="1"/>
  <c r="T165" s="1"/>
  <c r="V164"/>
  <c r="W163" s="1"/>
  <c r="X163" s="1"/>
  <c r="Z163" s="1"/>
  <c r="O165"/>
  <c r="M165" i="1"/>
  <c r="N165" s="1"/>
  <c r="T165" s="1"/>
  <c r="V164"/>
  <c r="W163" s="1"/>
  <c r="X163" s="1"/>
  <c r="Z163" s="1"/>
  <c r="O165"/>
  <c r="G1973" i="2" l="1"/>
  <c r="J1972"/>
  <c r="L1972"/>
  <c r="V1971"/>
  <c r="W1970" s="1"/>
  <c r="X1970" s="1"/>
  <c r="M1972"/>
  <c r="N1972" s="1"/>
  <c r="T1972" s="1"/>
  <c r="O1972"/>
  <c r="N1971"/>
  <c r="T1971" s="1"/>
  <c r="J166"/>
  <c r="L166"/>
  <c r="G167"/>
  <c r="O166" i="1"/>
  <c r="M166"/>
  <c r="V165"/>
  <c r="W164" s="1"/>
  <c r="X164" s="1"/>
  <c r="Z164" s="1"/>
  <c r="J166"/>
  <c r="L166"/>
  <c r="G167"/>
  <c r="AC167" s="1"/>
  <c r="AD167" s="1"/>
  <c r="O166" i="2"/>
  <c r="M166"/>
  <c r="N166" s="1"/>
  <c r="T166" s="1"/>
  <c r="V165"/>
  <c r="W164" s="1"/>
  <c r="X164" s="1"/>
  <c r="Z164" s="1"/>
  <c r="G1974" l="1"/>
  <c r="L1973"/>
  <c r="J1973"/>
  <c r="O1973"/>
  <c r="M1973"/>
  <c r="N1973" s="1"/>
  <c r="T1973" s="1"/>
  <c r="V1972"/>
  <c r="W1971" s="1"/>
  <c r="X1971" s="1"/>
  <c r="J167"/>
  <c r="L167"/>
  <c r="G168"/>
  <c r="O167" i="1"/>
  <c r="M167"/>
  <c r="V166"/>
  <c r="W165" s="1"/>
  <c r="X165" s="1"/>
  <c r="Z165" s="1"/>
  <c r="O167" i="2"/>
  <c r="M167"/>
  <c r="N167" s="1"/>
  <c r="T167" s="1"/>
  <c r="V166"/>
  <c r="W165" s="1"/>
  <c r="X165" s="1"/>
  <c r="Z165" s="1"/>
  <c r="J167" i="1"/>
  <c r="L167"/>
  <c r="G168"/>
  <c r="AC168" s="1"/>
  <c r="AD168" s="1"/>
  <c r="N166"/>
  <c r="T166" s="1"/>
  <c r="J1974" i="2" l="1"/>
  <c r="L1974"/>
  <c r="G1975"/>
  <c r="O1974"/>
  <c r="M1974"/>
  <c r="V1973"/>
  <c r="W1972" s="1"/>
  <c r="X1972" s="1"/>
  <c r="J168"/>
  <c r="L168"/>
  <c r="G169"/>
  <c r="M168" i="1"/>
  <c r="V167"/>
  <c r="W166" s="1"/>
  <c r="X166" s="1"/>
  <c r="Z166" s="1"/>
  <c r="O168"/>
  <c r="M168" i="2"/>
  <c r="N168" s="1"/>
  <c r="T168" s="1"/>
  <c r="V167"/>
  <c r="W166" s="1"/>
  <c r="X166" s="1"/>
  <c r="Z166" s="1"/>
  <c r="O168"/>
  <c r="J168" i="1"/>
  <c r="L168"/>
  <c r="G169"/>
  <c r="AC169" s="1"/>
  <c r="AD169" s="1"/>
  <c r="N167"/>
  <c r="T167" s="1"/>
  <c r="V1974" i="2" l="1"/>
  <c r="W1973" s="1"/>
  <c r="X1973" s="1"/>
  <c r="O1975"/>
  <c r="M1975"/>
  <c r="L1975"/>
  <c r="G1976"/>
  <c r="J1975"/>
  <c r="N1974"/>
  <c r="T1974" s="1"/>
  <c r="L169"/>
  <c r="J169"/>
  <c r="G170"/>
  <c r="M169" i="1"/>
  <c r="V168"/>
  <c r="W167" s="1"/>
  <c r="X167" s="1"/>
  <c r="Z167" s="1"/>
  <c r="O169"/>
  <c r="N168"/>
  <c r="T168" s="1"/>
  <c r="M169" i="2"/>
  <c r="N169" s="1"/>
  <c r="T169" s="1"/>
  <c r="V168"/>
  <c r="W167" s="1"/>
  <c r="X167" s="1"/>
  <c r="Z167" s="1"/>
  <c r="O169"/>
  <c r="L169" i="1"/>
  <c r="J169"/>
  <c r="G170"/>
  <c r="AC170" s="1"/>
  <c r="AD170" s="1"/>
  <c r="G1977" i="2" l="1"/>
  <c r="J1976"/>
  <c r="L1976"/>
  <c r="V1975"/>
  <c r="W1974" s="1"/>
  <c r="X1974" s="1"/>
  <c r="M1976"/>
  <c r="N1976" s="1"/>
  <c r="T1976" s="1"/>
  <c r="O1976"/>
  <c r="N1975"/>
  <c r="T1975" s="1"/>
  <c r="J170" i="1"/>
  <c r="L170"/>
  <c r="G171"/>
  <c r="AC171" s="1"/>
  <c r="AD171" s="1"/>
  <c r="J170" i="2"/>
  <c r="L170"/>
  <c r="G171"/>
  <c r="N169" i="1"/>
  <c r="T169" s="1"/>
  <c r="O170"/>
  <c r="M170"/>
  <c r="N170" s="1"/>
  <c r="T170" s="1"/>
  <c r="V169"/>
  <c r="W168" s="1"/>
  <c r="X168" s="1"/>
  <c r="Z168" s="1"/>
  <c r="O170" i="2"/>
  <c r="M170"/>
  <c r="N170" s="1"/>
  <c r="T170" s="1"/>
  <c r="V169"/>
  <c r="W168" s="1"/>
  <c r="X168" s="1"/>
  <c r="Z168" s="1"/>
  <c r="G1978" l="1"/>
  <c r="L1977"/>
  <c r="J1977"/>
  <c r="O1977"/>
  <c r="M1977"/>
  <c r="N1977" s="1"/>
  <c r="T1977" s="1"/>
  <c r="V1976"/>
  <c r="W1975" s="1"/>
  <c r="X1975" s="1"/>
  <c r="J171" i="1"/>
  <c r="L171"/>
  <c r="G172"/>
  <c r="AC172" s="1"/>
  <c r="AD172" s="1"/>
  <c r="O171" i="2"/>
  <c r="M171"/>
  <c r="N171" s="1"/>
  <c r="T171" s="1"/>
  <c r="V170"/>
  <c r="W169" s="1"/>
  <c r="X169" s="1"/>
  <c r="Z169" s="1"/>
  <c r="O171" i="1"/>
  <c r="M171"/>
  <c r="V170"/>
  <c r="W169" s="1"/>
  <c r="X169" s="1"/>
  <c r="Z169" s="1"/>
  <c r="J171" i="2"/>
  <c r="L171"/>
  <c r="G172"/>
  <c r="N171" i="1" l="1"/>
  <c r="T171" s="1"/>
  <c r="J1978" i="2"/>
  <c r="L1978"/>
  <c r="G1979"/>
  <c r="O1978"/>
  <c r="M1978"/>
  <c r="V1977"/>
  <c r="W1976" s="1"/>
  <c r="X1976" s="1"/>
  <c r="J172"/>
  <c r="L172"/>
  <c r="G173"/>
  <c r="J172" i="1"/>
  <c r="L172"/>
  <c r="G173"/>
  <c r="AC173" s="1"/>
  <c r="AD173" s="1"/>
  <c r="M172" i="2"/>
  <c r="N172" s="1"/>
  <c r="T172" s="1"/>
  <c r="V171"/>
  <c r="W170" s="1"/>
  <c r="X170" s="1"/>
  <c r="Z170" s="1"/>
  <c r="O172"/>
  <c r="M172" i="1"/>
  <c r="V171"/>
  <c r="W170" s="1"/>
  <c r="X170" s="1"/>
  <c r="Z170" s="1"/>
  <c r="O172"/>
  <c r="N172" l="1"/>
  <c r="V1978" i="2"/>
  <c r="W1977" s="1"/>
  <c r="O1979"/>
  <c r="M1979"/>
  <c r="L1979"/>
  <c r="G1980"/>
  <c r="J1979"/>
  <c r="X1977"/>
  <c r="N1978"/>
  <c r="T1978" s="1"/>
  <c r="L173"/>
  <c r="J173"/>
  <c r="G174"/>
  <c r="T172" i="1"/>
  <c r="M173"/>
  <c r="V172"/>
  <c r="W171" s="1"/>
  <c r="O173"/>
  <c r="M173" i="2"/>
  <c r="N173" s="1"/>
  <c r="T173" s="1"/>
  <c r="V172"/>
  <c r="W171" s="1"/>
  <c r="X171" s="1"/>
  <c r="Z171" s="1"/>
  <c r="O173"/>
  <c r="L173" i="1"/>
  <c r="J173"/>
  <c r="G174"/>
  <c r="AC174" s="1"/>
  <c r="AD174" s="1"/>
  <c r="X171"/>
  <c r="Z171" s="1"/>
  <c r="N173" l="1"/>
  <c r="T173" s="1"/>
  <c r="G1981" i="2"/>
  <c r="J1980"/>
  <c r="L1980"/>
  <c r="V1979"/>
  <c r="W1978" s="1"/>
  <c r="X1978" s="1"/>
  <c r="M1980"/>
  <c r="N1980" s="1"/>
  <c r="T1980" s="1"/>
  <c r="O1980"/>
  <c r="N1979"/>
  <c r="T1979" s="1"/>
  <c r="J174" i="1"/>
  <c r="L174"/>
  <c r="G175"/>
  <c r="AC175" s="1"/>
  <c r="AD175" s="1"/>
  <c r="J174" i="2"/>
  <c r="L174"/>
  <c r="G175"/>
  <c r="O174" i="1"/>
  <c r="M174"/>
  <c r="V173"/>
  <c r="W172" s="1"/>
  <c r="X172" s="1"/>
  <c r="Z172" s="1"/>
  <c r="O174" i="2"/>
  <c r="M174"/>
  <c r="N174" s="1"/>
  <c r="T174" s="1"/>
  <c r="V173"/>
  <c r="W172" s="1"/>
  <c r="X172" s="1"/>
  <c r="Z172" s="1"/>
  <c r="N174" i="1" l="1"/>
  <c r="T174" s="1"/>
  <c r="G1982" i="2"/>
  <c r="L1981"/>
  <c r="J1981"/>
  <c r="O1981"/>
  <c r="M1981"/>
  <c r="N1981" s="1"/>
  <c r="T1981" s="1"/>
  <c r="V1980"/>
  <c r="W1979" s="1"/>
  <c r="X1979" s="1"/>
  <c r="J175" i="1"/>
  <c r="L175"/>
  <c r="G176"/>
  <c r="AC176" s="1"/>
  <c r="AD176" s="1"/>
  <c r="O175" i="2"/>
  <c r="M175"/>
  <c r="V174"/>
  <c r="W173" s="1"/>
  <c r="X173"/>
  <c r="Z173" s="1"/>
  <c r="O175" i="1"/>
  <c r="M175"/>
  <c r="N175" s="1"/>
  <c r="T175" s="1"/>
  <c r="V174"/>
  <c r="W173" s="1"/>
  <c r="X173" s="1"/>
  <c r="Z173" s="1"/>
  <c r="J175" i="2"/>
  <c r="L175"/>
  <c r="G176"/>
  <c r="J1982" l="1"/>
  <c r="L1982"/>
  <c r="G1983"/>
  <c r="O1982"/>
  <c r="M1982"/>
  <c r="V1981"/>
  <c r="W1980" s="1"/>
  <c r="X1980" s="1"/>
  <c r="J176"/>
  <c r="L176"/>
  <c r="G177"/>
  <c r="J176" i="1"/>
  <c r="L176"/>
  <c r="G177"/>
  <c r="AC177" s="1"/>
  <c r="AD177" s="1"/>
  <c r="M176" i="2"/>
  <c r="N176" s="1"/>
  <c r="T176" s="1"/>
  <c r="V175"/>
  <c r="W174" s="1"/>
  <c r="X174" s="1"/>
  <c r="Z174" s="1"/>
  <c r="O176"/>
  <c r="M176" i="1"/>
  <c r="V175"/>
  <c r="W174" s="1"/>
  <c r="O176"/>
  <c r="X174"/>
  <c r="Z174" s="1"/>
  <c r="N175" i="2"/>
  <c r="T175" s="1"/>
  <c r="N176" i="1" l="1"/>
  <c r="T176" s="1"/>
  <c r="V1982" i="2"/>
  <c r="W1981" s="1"/>
  <c r="X1981" s="1"/>
  <c r="O1983"/>
  <c r="M1983"/>
  <c r="L1983"/>
  <c r="G1984"/>
  <c r="J1983"/>
  <c r="N1982"/>
  <c r="T1982" s="1"/>
  <c r="L177"/>
  <c r="J177"/>
  <c r="G178"/>
  <c r="M177" i="1"/>
  <c r="V176"/>
  <c r="W175" s="1"/>
  <c r="X175" s="1"/>
  <c r="Z175" s="1"/>
  <c r="O177"/>
  <c r="M177" i="2"/>
  <c r="N177" s="1"/>
  <c r="T177" s="1"/>
  <c r="V176"/>
  <c r="W175" s="1"/>
  <c r="X175" s="1"/>
  <c r="Z175" s="1"/>
  <c r="O177"/>
  <c r="L177" i="1"/>
  <c r="J177"/>
  <c r="G178"/>
  <c r="AC178" s="1"/>
  <c r="AD178" s="1"/>
  <c r="G1985" i="2" l="1"/>
  <c r="J1984"/>
  <c r="L1984"/>
  <c r="V1983"/>
  <c r="W1982" s="1"/>
  <c r="X1982" s="1"/>
  <c r="M1984"/>
  <c r="N1984" s="1"/>
  <c r="T1984" s="1"/>
  <c r="O1984"/>
  <c r="N1983"/>
  <c r="T1983" s="1"/>
  <c r="J178"/>
  <c r="L178"/>
  <c r="G179"/>
  <c r="N177" i="1"/>
  <c r="T177" s="1"/>
  <c r="O178"/>
  <c r="M178"/>
  <c r="V177"/>
  <c r="W176" s="1"/>
  <c r="X176" s="1"/>
  <c r="Z176" s="1"/>
  <c r="J178"/>
  <c r="L178"/>
  <c r="G179"/>
  <c r="AC179" s="1"/>
  <c r="AD179" s="1"/>
  <c r="O178" i="2"/>
  <c r="M178"/>
  <c r="V177"/>
  <c r="W176" s="1"/>
  <c r="X176" s="1"/>
  <c r="Z176" s="1"/>
  <c r="G1986" l="1"/>
  <c r="L1985"/>
  <c r="J1985"/>
  <c r="O1985"/>
  <c r="M1985"/>
  <c r="N1985" s="1"/>
  <c r="T1985" s="1"/>
  <c r="V1984"/>
  <c r="W1983" s="1"/>
  <c r="X1983"/>
  <c r="J179"/>
  <c r="L179"/>
  <c r="G180"/>
  <c r="N178"/>
  <c r="T178" s="1"/>
  <c r="J179" i="1"/>
  <c r="L179"/>
  <c r="G180"/>
  <c r="AC180" s="1"/>
  <c r="AD180" s="1"/>
  <c r="N178"/>
  <c r="T178" s="1"/>
  <c r="O179" i="2"/>
  <c r="M179"/>
  <c r="N179" s="1"/>
  <c r="T179" s="1"/>
  <c r="V178"/>
  <c r="W177" s="1"/>
  <c r="X177" s="1"/>
  <c r="Z177" s="1"/>
  <c r="O179" i="1"/>
  <c r="M179"/>
  <c r="N179" s="1"/>
  <c r="T179" s="1"/>
  <c r="V178"/>
  <c r="W177" s="1"/>
  <c r="X177" s="1"/>
  <c r="Z177" s="1"/>
  <c r="J1986" i="2" l="1"/>
  <c r="L1986"/>
  <c r="G1987"/>
  <c r="O1986"/>
  <c r="M1986"/>
  <c r="V1985"/>
  <c r="W1984" s="1"/>
  <c r="X1984" s="1"/>
  <c r="J180" i="1"/>
  <c r="L180"/>
  <c r="G181"/>
  <c r="AC181" s="1"/>
  <c r="AD181" s="1"/>
  <c r="J180" i="2"/>
  <c r="L180"/>
  <c r="G181"/>
  <c r="M180" i="1"/>
  <c r="V179"/>
  <c r="W178" s="1"/>
  <c r="X178" s="1"/>
  <c r="Z178" s="1"/>
  <c r="O180"/>
  <c r="M180" i="2"/>
  <c r="N180" s="1"/>
  <c r="V179"/>
  <c r="W178" s="1"/>
  <c r="X178" s="1"/>
  <c r="Z178" s="1"/>
  <c r="O180"/>
  <c r="N180" i="1" l="1"/>
  <c r="T180" s="1"/>
  <c r="V1986" i="2"/>
  <c r="W1985" s="1"/>
  <c r="X1985" s="1"/>
  <c r="O1987"/>
  <c r="M1987"/>
  <c r="L1987"/>
  <c r="G1988"/>
  <c r="J1987"/>
  <c r="N1986"/>
  <c r="T1986" s="1"/>
  <c r="L181" i="1"/>
  <c r="J181"/>
  <c r="G182"/>
  <c r="AC182" s="1"/>
  <c r="AD182" s="1"/>
  <c r="T180" i="2"/>
  <c r="M181"/>
  <c r="V180"/>
  <c r="W179" s="1"/>
  <c r="X179" s="1"/>
  <c r="Z179" s="1"/>
  <c r="O181"/>
  <c r="M181" i="1"/>
  <c r="N181" s="1"/>
  <c r="T181" s="1"/>
  <c r="V180"/>
  <c r="W179" s="1"/>
  <c r="X179" s="1"/>
  <c r="Z179" s="1"/>
  <c r="O181"/>
  <c r="L181" i="2"/>
  <c r="J181"/>
  <c r="G182"/>
  <c r="G1989" l="1"/>
  <c r="J1988"/>
  <c r="L1988"/>
  <c r="V1987"/>
  <c r="W1986" s="1"/>
  <c r="X1986" s="1"/>
  <c r="M1988"/>
  <c r="N1988" s="1"/>
  <c r="T1988" s="1"/>
  <c r="O1988"/>
  <c r="N1987"/>
  <c r="T1987" s="1"/>
  <c r="J182"/>
  <c r="L182"/>
  <c r="G183"/>
  <c r="J182" i="1"/>
  <c r="L182"/>
  <c r="G183"/>
  <c r="AC183" s="1"/>
  <c r="AD183" s="1"/>
  <c r="O182" i="2"/>
  <c r="M182"/>
  <c r="N182" s="1"/>
  <c r="T182" s="1"/>
  <c r="V181"/>
  <c r="W180" s="1"/>
  <c r="X180" s="1"/>
  <c r="Z180" s="1"/>
  <c r="N181"/>
  <c r="T181" s="1"/>
  <c r="O182" i="1"/>
  <c r="M182"/>
  <c r="N182" s="1"/>
  <c r="T182" s="1"/>
  <c r="V181"/>
  <c r="W180" s="1"/>
  <c r="X180" s="1"/>
  <c r="Z180" s="1"/>
  <c r="G1990" i="2" l="1"/>
  <c r="L1989"/>
  <c r="J1989"/>
  <c r="O1989"/>
  <c r="M1989"/>
  <c r="N1989" s="1"/>
  <c r="T1989" s="1"/>
  <c r="V1988"/>
  <c r="W1987" s="1"/>
  <c r="X1987"/>
  <c r="J183"/>
  <c r="L183"/>
  <c r="G184"/>
  <c r="O183" i="1"/>
  <c r="M183"/>
  <c r="N183" s="1"/>
  <c r="T183" s="1"/>
  <c r="V182"/>
  <c r="W181" s="1"/>
  <c r="X181" s="1"/>
  <c r="Z181" s="1"/>
  <c r="O183" i="2"/>
  <c r="M183"/>
  <c r="N183" s="1"/>
  <c r="T183" s="1"/>
  <c r="V182"/>
  <c r="W181" s="1"/>
  <c r="X181" s="1"/>
  <c r="Z181" s="1"/>
  <c r="J183" i="1"/>
  <c r="L183"/>
  <c r="G184"/>
  <c r="AC184" s="1"/>
  <c r="AD184" s="1"/>
  <c r="J1990" i="2" l="1"/>
  <c r="L1990"/>
  <c r="G1991"/>
  <c r="O1990"/>
  <c r="M1990"/>
  <c r="V1989"/>
  <c r="W1988" s="1"/>
  <c r="X1988" s="1"/>
  <c r="J184" i="1"/>
  <c r="L184"/>
  <c r="G185"/>
  <c r="AC185" s="1"/>
  <c r="AD185" s="1"/>
  <c r="J184" i="2"/>
  <c r="L184"/>
  <c r="G185"/>
  <c r="M184" i="1"/>
  <c r="V183"/>
  <c r="W182" s="1"/>
  <c r="X182" s="1"/>
  <c r="Z182" s="1"/>
  <c r="O184"/>
  <c r="M184" i="2"/>
  <c r="N184" s="1"/>
  <c r="T184" s="1"/>
  <c r="V183"/>
  <c r="W182" s="1"/>
  <c r="X182" s="1"/>
  <c r="Z182" s="1"/>
  <c r="O184"/>
  <c r="V1990" l="1"/>
  <c r="W1989" s="1"/>
  <c r="X1989" s="1"/>
  <c r="O1991"/>
  <c r="M1991"/>
  <c r="L1991"/>
  <c r="G1992"/>
  <c r="J1991"/>
  <c r="N1990"/>
  <c r="T1990" s="1"/>
  <c r="L185"/>
  <c r="J185"/>
  <c r="G186"/>
  <c r="L185" i="1"/>
  <c r="J185"/>
  <c r="G186"/>
  <c r="AC186" s="1"/>
  <c r="AD186" s="1"/>
  <c r="N184"/>
  <c r="T184" s="1"/>
  <c r="M185" i="2"/>
  <c r="V184"/>
  <c r="W183" s="1"/>
  <c r="X183" s="1"/>
  <c r="Z183" s="1"/>
  <c r="O185"/>
  <c r="M185" i="1"/>
  <c r="V184"/>
  <c r="W183" s="1"/>
  <c r="X183" s="1"/>
  <c r="Z183" s="1"/>
  <c r="O185"/>
  <c r="G1993" i="2" l="1"/>
  <c r="J1992"/>
  <c r="L1992"/>
  <c r="V1991"/>
  <c r="W1990" s="1"/>
  <c r="X1990" s="1"/>
  <c r="M1992"/>
  <c r="N1992" s="1"/>
  <c r="T1992" s="1"/>
  <c r="O1992"/>
  <c r="N1991"/>
  <c r="T1991" s="1"/>
  <c r="J186"/>
  <c r="L186"/>
  <c r="G187"/>
  <c r="N185" i="1"/>
  <c r="T185" s="1"/>
  <c r="N185" i="2"/>
  <c r="T185" s="1"/>
  <c r="O186" i="1"/>
  <c r="M186"/>
  <c r="V185"/>
  <c r="W184" s="1"/>
  <c r="X184" s="1"/>
  <c r="Z184" s="1"/>
  <c r="J186"/>
  <c r="L186"/>
  <c r="G187"/>
  <c r="AC187" s="1"/>
  <c r="AD187" s="1"/>
  <c r="O186" i="2"/>
  <c r="M186"/>
  <c r="V185"/>
  <c r="W184" s="1"/>
  <c r="X184" s="1"/>
  <c r="Z184" s="1"/>
  <c r="G1994" l="1"/>
  <c r="L1993"/>
  <c r="J1993"/>
  <c r="O1993"/>
  <c r="M1993"/>
  <c r="N1993" s="1"/>
  <c r="T1993" s="1"/>
  <c r="V1992"/>
  <c r="W1991" s="1"/>
  <c r="X1991"/>
  <c r="J187"/>
  <c r="L187"/>
  <c r="G188"/>
  <c r="N186"/>
  <c r="T186" s="1"/>
  <c r="J187" i="1"/>
  <c r="L187"/>
  <c r="G188"/>
  <c r="AC188" s="1"/>
  <c r="AD188" s="1"/>
  <c r="N186"/>
  <c r="T186" s="1"/>
  <c r="O187" i="2"/>
  <c r="M187"/>
  <c r="N187" s="1"/>
  <c r="T187" s="1"/>
  <c r="V186"/>
  <c r="W185" s="1"/>
  <c r="X185" s="1"/>
  <c r="Z185" s="1"/>
  <c r="O187" i="1"/>
  <c r="M187"/>
  <c r="N187" s="1"/>
  <c r="T187" s="1"/>
  <c r="V186"/>
  <c r="W185" s="1"/>
  <c r="X185" s="1"/>
  <c r="Z185" s="1"/>
  <c r="J1994" i="2" l="1"/>
  <c r="L1994"/>
  <c r="G1995"/>
  <c r="O1994"/>
  <c r="M1994"/>
  <c r="V1993"/>
  <c r="W1992" s="1"/>
  <c r="X1992" s="1"/>
  <c r="M188" i="1"/>
  <c r="V187"/>
  <c r="W186" s="1"/>
  <c r="X186" s="1"/>
  <c r="Z186" s="1"/>
  <c r="O188"/>
  <c r="J188" i="2"/>
  <c r="L188"/>
  <c r="G189"/>
  <c r="J188" i="1"/>
  <c r="L188"/>
  <c r="G189"/>
  <c r="AC189" s="1"/>
  <c r="AD189" s="1"/>
  <c r="M188" i="2"/>
  <c r="N188" s="1"/>
  <c r="T188" s="1"/>
  <c r="V187"/>
  <c r="W186" s="1"/>
  <c r="X186" s="1"/>
  <c r="Z186" s="1"/>
  <c r="O188"/>
  <c r="V1994" l="1"/>
  <c r="W1993" s="1"/>
  <c r="X1993" s="1"/>
  <c r="O1995"/>
  <c r="M1995"/>
  <c r="L1995"/>
  <c r="G1996"/>
  <c r="J1995"/>
  <c r="N1994"/>
  <c r="T1994" s="1"/>
  <c r="L189"/>
  <c r="J189"/>
  <c r="G190"/>
  <c r="L189" i="1"/>
  <c r="J189"/>
  <c r="G190"/>
  <c r="AC190" s="1"/>
  <c r="AD190" s="1"/>
  <c r="M189" i="2"/>
  <c r="V188"/>
  <c r="W187" s="1"/>
  <c r="X187" s="1"/>
  <c r="Z187" s="1"/>
  <c r="O189"/>
  <c r="N188" i="1"/>
  <c r="T188" s="1"/>
  <c r="M189"/>
  <c r="N189" s="1"/>
  <c r="T189" s="1"/>
  <c r="V188"/>
  <c r="W187" s="1"/>
  <c r="X187" s="1"/>
  <c r="Z187" s="1"/>
  <c r="O189"/>
  <c r="G1997" i="2" l="1"/>
  <c r="J1996"/>
  <c r="L1996"/>
  <c r="V1995"/>
  <c r="W1994" s="1"/>
  <c r="X1994" s="1"/>
  <c r="M1996"/>
  <c r="N1996" s="1"/>
  <c r="T1996" s="1"/>
  <c r="O1996"/>
  <c r="N1995"/>
  <c r="T1995" s="1"/>
  <c r="J190"/>
  <c r="L190"/>
  <c r="G191"/>
  <c r="N189"/>
  <c r="T189" s="1"/>
  <c r="O190" i="1"/>
  <c r="M190"/>
  <c r="V189"/>
  <c r="W188" s="1"/>
  <c r="X188" s="1"/>
  <c r="Z188" s="1"/>
  <c r="J190"/>
  <c r="L190"/>
  <c r="G191"/>
  <c r="AC191" s="1"/>
  <c r="AD191" s="1"/>
  <c r="O190" i="2"/>
  <c r="M190"/>
  <c r="N190" s="1"/>
  <c r="T190" s="1"/>
  <c r="V189"/>
  <c r="W188" s="1"/>
  <c r="X188" s="1"/>
  <c r="Z188" s="1"/>
  <c r="G1998" l="1"/>
  <c r="L1997"/>
  <c r="J1997"/>
  <c r="O1997"/>
  <c r="M1997"/>
  <c r="N1997" s="1"/>
  <c r="T1997" s="1"/>
  <c r="V1996"/>
  <c r="W1995" s="1"/>
  <c r="X1995" s="1"/>
  <c r="J191" i="1"/>
  <c r="L191"/>
  <c r="G192"/>
  <c r="AC192" s="1"/>
  <c r="AD192" s="1"/>
  <c r="J191" i="2"/>
  <c r="L191"/>
  <c r="G192"/>
  <c r="N190" i="1"/>
  <c r="T190" s="1"/>
  <c r="O191"/>
  <c r="M191"/>
  <c r="N191" s="1"/>
  <c r="T191" s="1"/>
  <c r="V190"/>
  <c r="W189" s="1"/>
  <c r="X189" s="1"/>
  <c r="Z189" s="1"/>
  <c r="O191" i="2"/>
  <c r="M191"/>
  <c r="N191" s="1"/>
  <c r="T191" s="1"/>
  <c r="V190"/>
  <c r="W189" s="1"/>
  <c r="X189" s="1"/>
  <c r="Z189" s="1"/>
  <c r="J1998" l="1"/>
  <c r="L1998"/>
  <c r="G1999"/>
  <c r="O1998"/>
  <c r="M1998"/>
  <c r="V1997"/>
  <c r="W1996" s="1"/>
  <c r="X1996" s="1"/>
  <c r="J192" i="1"/>
  <c r="L192"/>
  <c r="G193"/>
  <c r="AC193" s="1"/>
  <c r="AD193" s="1"/>
  <c r="M192" i="2"/>
  <c r="V191"/>
  <c r="W190" s="1"/>
  <c r="X190" s="1"/>
  <c r="Z190" s="1"/>
  <c r="O192"/>
  <c r="M192" i="1"/>
  <c r="V191"/>
  <c r="W190" s="1"/>
  <c r="X190" s="1"/>
  <c r="Z190" s="1"/>
  <c r="O192"/>
  <c r="J192" i="2"/>
  <c r="L192"/>
  <c r="G193"/>
  <c r="N192" i="1" l="1"/>
  <c r="T192" s="1"/>
  <c r="V1998" i="2"/>
  <c r="W1997" s="1"/>
  <c r="X1997" s="1"/>
  <c r="O1999"/>
  <c r="M1999"/>
  <c r="L1999"/>
  <c r="G2000"/>
  <c r="J1999"/>
  <c r="N1998"/>
  <c r="T1998" s="1"/>
  <c r="L193" i="1"/>
  <c r="J193"/>
  <c r="G194"/>
  <c r="AC194" s="1"/>
  <c r="AD194" s="1"/>
  <c r="M193" i="2"/>
  <c r="V192"/>
  <c r="W191" s="1"/>
  <c r="X191" s="1"/>
  <c r="Z191" s="1"/>
  <c r="O193"/>
  <c r="N192"/>
  <c r="T192" s="1"/>
  <c r="M193" i="1"/>
  <c r="V192"/>
  <c r="W191" s="1"/>
  <c r="X191" s="1"/>
  <c r="Z191" s="1"/>
  <c r="O193"/>
  <c r="L193" i="2"/>
  <c r="J193"/>
  <c r="G194"/>
  <c r="N193" i="1" l="1"/>
  <c r="T193" s="1"/>
  <c r="G2001" i="2"/>
  <c r="J2000"/>
  <c r="L2000"/>
  <c r="V1999"/>
  <c r="W1998" s="1"/>
  <c r="X1998" s="1"/>
  <c r="M2000"/>
  <c r="N2000" s="1"/>
  <c r="T2000" s="1"/>
  <c r="O2000"/>
  <c r="N1999"/>
  <c r="T1999" s="1"/>
  <c r="J194"/>
  <c r="L194"/>
  <c r="G195"/>
  <c r="J194" i="1"/>
  <c r="L194"/>
  <c r="G195"/>
  <c r="AC195" s="1"/>
  <c r="AD195" s="1"/>
  <c r="N193" i="2"/>
  <c r="T193" s="1"/>
  <c r="O194"/>
  <c r="M194"/>
  <c r="N194" s="1"/>
  <c r="T194" s="1"/>
  <c r="V193"/>
  <c r="W192" s="1"/>
  <c r="X192" s="1"/>
  <c r="Z192" s="1"/>
  <c r="O194" i="1"/>
  <c r="M194"/>
  <c r="N194" s="1"/>
  <c r="T194" s="1"/>
  <c r="V193"/>
  <c r="W192" s="1"/>
  <c r="X192" s="1"/>
  <c r="Z192" s="1"/>
  <c r="G2002" i="2" l="1"/>
  <c r="L2001"/>
  <c r="J2001"/>
  <c r="O2001"/>
  <c r="M2001"/>
  <c r="N2001" s="1"/>
  <c r="T2001" s="1"/>
  <c r="V2000"/>
  <c r="W1999" s="1"/>
  <c r="X1999"/>
  <c r="J195"/>
  <c r="L195"/>
  <c r="G196"/>
  <c r="O195" i="1"/>
  <c r="M195"/>
  <c r="V194"/>
  <c r="W193" s="1"/>
  <c r="X193" s="1"/>
  <c r="Z193" s="1"/>
  <c r="O195" i="2"/>
  <c r="M195"/>
  <c r="N195" s="1"/>
  <c r="T195" s="1"/>
  <c r="V194"/>
  <c r="W193" s="1"/>
  <c r="X193" s="1"/>
  <c r="Z193" s="1"/>
  <c r="J195" i="1"/>
  <c r="L195"/>
  <c r="G196"/>
  <c r="AC196" s="1"/>
  <c r="AD196" s="1"/>
  <c r="J2002" i="2" l="1"/>
  <c r="L2002"/>
  <c r="G2003"/>
  <c r="O2002"/>
  <c r="M2002"/>
  <c r="V2001"/>
  <c r="W2000" s="1"/>
  <c r="X2000" s="1"/>
  <c r="J196"/>
  <c r="L196"/>
  <c r="G197"/>
  <c r="M196" i="1"/>
  <c r="V195"/>
  <c r="W194" s="1"/>
  <c r="X194" s="1"/>
  <c r="Z194" s="1"/>
  <c r="O196"/>
  <c r="M196" i="2"/>
  <c r="V195"/>
  <c r="W194" s="1"/>
  <c r="X194" s="1"/>
  <c r="Z194" s="1"/>
  <c r="O196"/>
  <c r="J196" i="1"/>
  <c r="L196"/>
  <c r="G197"/>
  <c r="AC197" s="1"/>
  <c r="AD197" s="1"/>
  <c r="N195"/>
  <c r="T195" s="1"/>
  <c r="V2002" i="2" l="1"/>
  <c r="W2001" s="1"/>
  <c r="X2001" s="1"/>
  <c r="O2003"/>
  <c r="M2003"/>
  <c r="L2003"/>
  <c r="G2004"/>
  <c r="J2003"/>
  <c r="N2002"/>
  <c r="T2002" s="1"/>
  <c r="L197"/>
  <c r="J197"/>
  <c r="G198"/>
  <c r="M197" i="1"/>
  <c r="N197" s="1"/>
  <c r="T197" s="1"/>
  <c r="V196"/>
  <c r="W195" s="1"/>
  <c r="X195" s="1"/>
  <c r="Z195" s="1"/>
  <c r="O197"/>
  <c r="N196" i="2"/>
  <c r="T196" s="1"/>
  <c r="N196" i="1"/>
  <c r="T196" s="1"/>
  <c r="M197" i="2"/>
  <c r="V196"/>
  <c r="W195" s="1"/>
  <c r="X195" s="1"/>
  <c r="Z195" s="1"/>
  <c r="O197"/>
  <c r="L197" i="1"/>
  <c r="J197"/>
  <c r="G198"/>
  <c r="AC198" s="1"/>
  <c r="AD198" s="1"/>
  <c r="G2005" i="2" l="1"/>
  <c r="J2004"/>
  <c r="L2004"/>
  <c r="V2003"/>
  <c r="W2002" s="1"/>
  <c r="X2002" s="1"/>
  <c r="M2004"/>
  <c r="N2004" s="1"/>
  <c r="T2004" s="1"/>
  <c r="O2004"/>
  <c r="N2003"/>
  <c r="T2003" s="1"/>
  <c r="J198"/>
  <c r="L198"/>
  <c r="G199"/>
  <c r="N197"/>
  <c r="T197" s="1"/>
  <c r="O198" i="1"/>
  <c r="M198"/>
  <c r="V197"/>
  <c r="W196" s="1"/>
  <c r="X196" s="1"/>
  <c r="Z196" s="1"/>
  <c r="J198"/>
  <c r="L198"/>
  <c r="G199"/>
  <c r="AC199" s="1"/>
  <c r="AD199" s="1"/>
  <c r="O198" i="2"/>
  <c r="M198"/>
  <c r="N198" s="1"/>
  <c r="T198" s="1"/>
  <c r="V197"/>
  <c r="W196" s="1"/>
  <c r="X196" s="1"/>
  <c r="Z196" s="1"/>
  <c r="G2006" l="1"/>
  <c r="L2005"/>
  <c r="J2005"/>
  <c r="O2005"/>
  <c r="M2005"/>
  <c r="N2005" s="1"/>
  <c r="T2005" s="1"/>
  <c r="V2004"/>
  <c r="W2003" s="1"/>
  <c r="X2003" s="1"/>
  <c r="J199" i="1"/>
  <c r="L199"/>
  <c r="G200"/>
  <c r="AC200" s="1"/>
  <c r="AD200" s="1"/>
  <c r="J199" i="2"/>
  <c r="L199"/>
  <c r="G200"/>
  <c r="N198" i="1"/>
  <c r="T198" s="1"/>
  <c r="O199"/>
  <c r="M199"/>
  <c r="N199" s="1"/>
  <c r="V198"/>
  <c r="W197" s="1"/>
  <c r="X197" s="1"/>
  <c r="Z197" s="1"/>
  <c r="O199" i="2"/>
  <c r="M199"/>
  <c r="N199" s="1"/>
  <c r="T199" s="1"/>
  <c r="V198"/>
  <c r="W197" s="1"/>
  <c r="X197" s="1"/>
  <c r="Z197" s="1"/>
  <c r="T199" i="1" l="1"/>
  <c r="J2006" i="2"/>
  <c r="L2006"/>
  <c r="G2007"/>
  <c r="O2006"/>
  <c r="M2006"/>
  <c r="V2005"/>
  <c r="W2004" s="1"/>
  <c r="X2004" s="1"/>
  <c r="J200" i="1"/>
  <c r="L200"/>
  <c r="G201"/>
  <c r="AC201" s="1"/>
  <c r="AD201" s="1"/>
  <c r="M200" i="2"/>
  <c r="V199"/>
  <c r="W198" s="1"/>
  <c r="X198" s="1"/>
  <c r="Z198" s="1"/>
  <c r="O200"/>
  <c r="M200" i="1"/>
  <c r="V199"/>
  <c r="W198" s="1"/>
  <c r="X198" s="1"/>
  <c r="Z198" s="1"/>
  <c r="O200"/>
  <c r="J200" i="2"/>
  <c r="L200"/>
  <c r="G201"/>
  <c r="V2006" l="1"/>
  <c r="W2005" s="1"/>
  <c r="X2005" s="1"/>
  <c r="O2007"/>
  <c r="M2007"/>
  <c r="L2007"/>
  <c r="G2008"/>
  <c r="J2007"/>
  <c r="N2006"/>
  <c r="T2006" s="1"/>
  <c r="L201"/>
  <c r="J201"/>
  <c r="G202"/>
  <c r="L201" i="1"/>
  <c r="J201"/>
  <c r="G202"/>
  <c r="AC202" s="1"/>
  <c r="AD202" s="1"/>
  <c r="M201" i="2"/>
  <c r="V200"/>
  <c r="W199" s="1"/>
  <c r="X199" s="1"/>
  <c r="Z199" s="1"/>
  <c r="O201"/>
  <c r="N200" i="1"/>
  <c r="T200" s="1"/>
  <c r="N200" i="2"/>
  <c r="T200" s="1"/>
  <c r="M201" i="1"/>
  <c r="V200"/>
  <c r="W199" s="1"/>
  <c r="X199" s="1"/>
  <c r="Z199" s="1"/>
  <c r="O201"/>
  <c r="N201" l="1"/>
  <c r="T201" s="1"/>
  <c r="G2009" i="2"/>
  <c r="J2008"/>
  <c r="L2008"/>
  <c r="V2007"/>
  <c r="W2006" s="1"/>
  <c r="X2006" s="1"/>
  <c r="M2008"/>
  <c r="N2008" s="1"/>
  <c r="T2008" s="1"/>
  <c r="O2008"/>
  <c r="N2007"/>
  <c r="T2007" s="1"/>
  <c r="J202"/>
  <c r="L202"/>
  <c r="G203"/>
  <c r="N201"/>
  <c r="T201" s="1"/>
  <c r="O202" i="1"/>
  <c r="M202"/>
  <c r="V201"/>
  <c r="W200" s="1"/>
  <c r="X200" s="1"/>
  <c r="Z200" s="1"/>
  <c r="J202"/>
  <c r="L202"/>
  <c r="G203"/>
  <c r="AC203" s="1"/>
  <c r="AD203" s="1"/>
  <c r="O202" i="2"/>
  <c r="M202"/>
  <c r="N202" s="1"/>
  <c r="T202" s="1"/>
  <c r="V201"/>
  <c r="W200" s="1"/>
  <c r="X200" s="1"/>
  <c r="Z200" s="1"/>
  <c r="N202" i="1" l="1"/>
  <c r="T202" s="1"/>
  <c r="G2010" i="2"/>
  <c r="L2009"/>
  <c r="J2009"/>
  <c r="O2009"/>
  <c r="M2009"/>
  <c r="N2009" s="1"/>
  <c r="T2009" s="1"/>
  <c r="V2008"/>
  <c r="W2007" s="1"/>
  <c r="X2007" s="1"/>
  <c r="J203"/>
  <c r="L203"/>
  <c r="G204"/>
  <c r="J203" i="1"/>
  <c r="L203"/>
  <c r="G204"/>
  <c r="AC204" s="1"/>
  <c r="AD204" s="1"/>
  <c r="O203" i="2"/>
  <c r="M203"/>
  <c r="N203" s="1"/>
  <c r="T203" s="1"/>
  <c r="V202"/>
  <c r="W201" s="1"/>
  <c r="X201" s="1"/>
  <c r="Z201" s="1"/>
  <c r="O203" i="1"/>
  <c r="M203"/>
  <c r="V202"/>
  <c r="W201" s="1"/>
  <c r="X201" s="1"/>
  <c r="Z201" s="1"/>
  <c r="N203" l="1"/>
  <c r="T203" s="1"/>
  <c r="J2010" i="2"/>
  <c r="L2010"/>
  <c r="G2011"/>
  <c r="O2010"/>
  <c r="M2010"/>
  <c r="V2009"/>
  <c r="W2008" s="1"/>
  <c r="X2008" s="1"/>
  <c r="J204"/>
  <c r="L204"/>
  <c r="G205"/>
  <c r="M204" i="1"/>
  <c r="V203"/>
  <c r="W202" s="1"/>
  <c r="X202" s="1"/>
  <c r="Z202" s="1"/>
  <c r="O204"/>
  <c r="M204" i="2"/>
  <c r="V203"/>
  <c r="W202" s="1"/>
  <c r="X202" s="1"/>
  <c r="Z202" s="1"/>
  <c r="O204"/>
  <c r="J204" i="1"/>
  <c r="L204"/>
  <c r="G205"/>
  <c r="AC205" s="1"/>
  <c r="AD205" s="1"/>
  <c r="V2010" i="2" l="1"/>
  <c r="W2009" s="1"/>
  <c r="X2009" s="1"/>
  <c r="O2011"/>
  <c r="M2011"/>
  <c r="L2011"/>
  <c r="G2012"/>
  <c r="J2011"/>
  <c r="N2010"/>
  <c r="T2010" s="1"/>
  <c r="L205" i="1"/>
  <c r="J205"/>
  <c r="G206"/>
  <c r="AC206" s="1"/>
  <c r="AD206" s="1"/>
  <c r="L205" i="2"/>
  <c r="J205"/>
  <c r="G206"/>
  <c r="M205" i="1"/>
  <c r="V204"/>
  <c r="W203" s="1"/>
  <c r="X203" s="1"/>
  <c r="Z203" s="1"/>
  <c r="O205"/>
  <c r="N204" i="2"/>
  <c r="T204" s="1"/>
  <c r="N204" i="1"/>
  <c r="T204" s="1"/>
  <c r="M205" i="2"/>
  <c r="N205" s="1"/>
  <c r="T205" s="1"/>
  <c r="V204"/>
  <c r="W203" s="1"/>
  <c r="X203" s="1"/>
  <c r="Z203" s="1"/>
  <c r="O205"/>
  <c r="G2013" l="1"/>
  <c r="J2012"/>
  <c r="L2012"/>
  <c r="V2011"/>
  <c r="W2010" s="1"/>
  <c r="X2010" s="1"/>
  <c r="M2012"/>
  <c r="N2012" s="1"/>
  <c r="T2012" s="1"/>
  <c r="O2012"/>
  <c r="N2011"/>
  <c r="T2011" s="1"/>
  <c r="L206" i="1"/>
  <c r="J206"/>
  <c r="G207"/>
  <c r="AC207" s="1"/>
  <c r="AD207" s="1"/>
  <c r="N205"/>
  <c r="T205" s="1"/>
  <c r="O206" i="2"/>
  <c r="M206"/>
  <c r="V205"/>
  <c r="W204" s="1"/>
  <c r="X204" s="1"/>
  <c r="Z204" s="1"/>
  <c r="J206"/>
  <c r="L206"/>
  <c r="G207"/>
  <c r="M206" i="1"/>
  <c r="O206"/>
  <c r="V205"/>
  <c r="W204" s="1"/>
  <c r="X204" s="1"/>
  <c r="Z204" s="1"/>
  <c r="G2014" i="2" l="1"/>
  <c r="J2013"/>
  <c r="L2013"/>
  <c r="O2013"/>
  <c r="M2013"/>
  <c r="N2013" s="1"/>
  <c r="T2013" s="1"/>
  <c r="V2012"/>
  <c r="W2011" s="1"/>
  <c r="X2011" s="1"/>
  <c r="J207"/>
  <c r="L207"/>
  <c r="G208"/>
  <c r="J207" i="1"/>
  <c r="L207"/>
  <c r="G208"/>
  <c r="AC208" s="1"/>
  <c r="AD208" s="1"/>
  <c r="N206" i="2"/>
  <c r="T206" s="1"/>
  <c r="N206" i="1"/>
  <c r="T206" s="1"/>
  <c r="O207" i="2"/>
  <c r="M207"/>
  <c r="V206"/>
  <c r="W205" s="1"/>
  <c r="X205" s="1"/>
  <c r="Z205" s="1"/>
  <c r="O207" i="1"/>
  <c r="M207"/>
  <c r="V206"/>
  <c r="W205" s="1"/>
  <c r="X205" s="1"/>
  <c r="Z205" s="1"/>
  <c r="N207" l="1"/>
  <c r="T207" s="1"/>
  <c r="J2014" i="2"/>
  <c r="L2014"/>
  <c r="G2015"/>
  <c r="O2014"/>
  <c r="V2013"/>
  <c r="W2012" s="1"/>
  <c r="X2012" s="1"/>
  <c r="M2014"/>
  <c r="J208"/>
  <c r="L208"/>
  <c r="G209"/>
  <c r="N207"/>
  <c r="T207" s="1"/>
  <c r="O208" i="1"/>
  <c r="M208"/>
  <c r="V207"/>
  <c r="W206" s="1"/>
  <c r="X206" s="1"/>
  <c r="Z206" s="1"/>
  <c r="M208" i="2"/>
  <c r="N208" s="1"/>
  <c r="T208" s="1"/>
  <c r="V207"/>
  <c r="W206" s="1"/>
  <c r="X206" s="1"/>
  <c r="Z206" s="1"/>
  <c r="O208"/>
  <c r="J208" i="1"/>
  <c r="L208"/>
  <c r="G209"/>
  <c r="AC209" s="1"/>
  <c r="AD209" s="1"/>
  <c r="V2014" i="2" l="1"/>
  <c r="W2013" s="1"/>
  <c r="X2013" s="1"/>
  <c r="O2015"/>
  <c r="M2015"/>
  <c r="L2015"/>
  <c r="G2016"/>
  <c r="J2015"/>
  <c r="N2014"/>
  <c r="T2014" s="1"/>
  <c r="J209" i="1"/>
  <c r="L209"/>
  <c r="G210"/>
  <c r="AC210" s="1"/>
  <c r="AD210" s="1"/>
  <c r="L209" i="2"/>
  <c r="J209"/>
  <c r="G210"/>
  <c r="N208" i="1"/>
  <c r="T208" s="1"/>
  <c r="M209"/>
  <c r="V208"/>
  <c r="W207" s="1"/>
  <c r="X207" s="1"/>
  <c r="Z207" s="1"/>
  <c r="O209"/>
  <c r="M209" i="2"/>
  <c r="V208"/>
  <c r="W207" s="1"/>
  <c r="X207" s="1"/>
  <c r="Z207" s="1"/>
  <c r="O209"/>
  <c r="G2017" l="1"/>
  <c r="L2016"/>
  <c r="J2016"/>
  <c r="V2015"/>
  <c r="W2014" s="1"/>
  <c r="X2014" s="1"/>
  <c r="M2016"/>
  <c r="N2016" s="1"/>
  <c r="T2016" s="1"/>
  <c r="O2016"/>
  <c r="N2015"/>
  <c r="T2015" s="1"/>
  <c r="L210" i="1"/>
  <c r="J210"/>
  <c r="G211"/>
  <c r="AC211" s="1"/>
  <c r="AD211" s="1"/>
  <c r="N209" i="2"/>
  <c r="T209" s="1"/>
  <c r="N209" i="1"/>
  <c r="T209" s="1"/>
  <c r="O210" i="2"/>
  <c r="M210"/>
  <c r="V209"/>
  <c r="W208" s="1"/>
  <c r="X208" s="1"/>
  <c r="Z208" s="1"/>
  <c r="M210" i="1"/>
  <c r="N210" s="1"/>
  <c r="T210" s="1"/>
  <c r="V209"/>
  <c r="W208" s="1"/>
  <c r="X208" s="1"/>
  <c r="Z208" s="1"/>
  <c r="O210"/>
  <c r="J210" i="2"/>
  <c r="L210"/>
  <c r="G211"/>
  <c r="G2018" l="1"/>
  <c r="L2017"/>
  <c r="J2017"/>
  <c r="O2017"/>
  <c r="M2017"/>
  <c r="N2017" s="1"/>
  <c r="T2017" s="1"/>
  <c r="V2016"/>
  <c r="W2015" s="1"/>
  <c r="X2015" s="1"/>
  <c r="J211" i="1"/>
  <c r="L211"/>
  <c r="G212"/>
  <c r="AC212" s="1"/>
  <c r="AD212" s="1"/>
  <c r="O211" i="2"/>
  <c r="M211"/>
  <c r="V210"/>
  <c r="W209" s="1"/>
  <c r="X209"/>
  <c r="Z209" s="1"/>
  <c r="J211"/>
  <c r="L211"/>
  <c r="G212"/>
  <c r="O211" i="1"/>
  <c r="M211"/>
  <c r="V210"/>
  <c r="W209" s="1"/>
  <c r="X209" s="1"/>
  <c r="Z209" s="1"/>
  <c r="N210" i="2"/>
  <c r="T210" s="1"/>
  <c r="N211" i="1" l="1"/>
  <c r="T211" s="1"/>
  <c r="J2018" i="2"/>
  <c r="L2018"/>
  <c r="G2019"/>
  <c r="O2018"/>
  <c r="V2017"/>
  <c r="W2016" s="1"/>
  <c r="X2016" s="1"/>
  <c r="M2018"/>
  <c r="J212"/>
  <c r="L212"/>
  <c r="G213"/>
  <c r="J212" i="1"/>
  <c r="L212"/>
  <c r="G213"/>
  <c r="AC213" s="1"/>
  <c r="AD213" s="1"/>
  <c r="M212" i="2"/>
  <c r="N212" s="1"/>
  <c r="T212" s="1"/>
  <c r="V211"/>
  <c r="W210" s="1"/>
  <c r="X210" s="1"/>
  <c r="Z210" s="1"/>
  <c r="O212"/>
  <c r="O212" i="1"/>
  <c r="M212"/>
  <c r="N212" s="1"/>
  <c r="T212" s="1"/>
  <c r="V211"/>
  <c r="W210" s="1"/>
  <c r="X210" s="1"/>
  <c r="Z210" s="1"/>
  <c r="N211" i="2"/>
  <c r="T211" s="1"/>
  <c r="V2018" l="1"/>
  <c r="W2017" s="1"/>
  <c r="X2017" s="1"/>
  <c r="O2019"/>
  <c r="M2019"/>
  <c r="N2019" s="1"/>
  <c r="T2019" s="1"/>
  <c r="L2019"/>
  <c r="G2020"/>
  <c r="J2019"/>
  <c r="N2018"/>
  <c r="T2018" s="1"/>
  <c r="L213"/>
  <c r="J213"/>
  <c r="G214"/>
  <c r="M213" i="1"/>
  <c r="V212"/>
  <c r="W211" s="1"/>
  <c r="X211" s="1"/>
  <c r="Z211" s="1"/>
  <c r="O213"/>
  <c r="M213" i="2"/>
  <c r="N213" s="1"/>
  <c r="T213" s="1"/>
  <c r="V212"/>
  <c r="W211" s="1"/>
  <c r="X211" s="1"/>
  <c r="Z211" s="1"/>
  <c r="O213"/>
  <c r="J213" i="1"/>
  <c r="L213"/>
  <c r="G214"/>
  <c r="AC214" s="1"/>
  <c r="AD214" s="1"/>
  <c r="G2021" i="2" l="1"/>
  <c r="J2020"/>
  <c r="L2020"/>
  <c r="V2019"/>
  <c r="W2018" s="1"/>
  <c r="X2018" s="1"/>
  <c r="M2020"/>
  <c r="N2020" s="1"/>
  <c r="T2020" s="1"/>
  <c r="O2020"/>
  <c r="J214"/>
  <c r="L214"/>
  <c r="G215"/>
  <c r="M214" i="1"/>
  <c r="N214" s="1"/>
  <c r="T214" s="1"/>
  <c r="V213"/>
  <c r="W212" s="1"/>
  <c r="X212" s="1"/>
  <c r="Z212" s="1"/>
  <c r="O214"/>
  <c r="N213"/>
  <c r="T213" s="1"/>
  <c r="L214"/>
  <c r="J214"/>
  <c r="G215"/>
  <c r="AC215" s="1"/>
  <c r="AD215" s="1"/>
  <c r="O214" i="2"/>
  <c r="M214"/>
  <c r="V213"/>
  <c r="W212" s="1"/>
  <c r="X212" s="1"/>
  <c r="Z212" s="1"/>
  <c r="G2022" l="1"/>
  <c r="J2021"/>
  <c r="L2021"/>
  <c r="O2021"/>
  <c r="M2021"/>
  <c r="V2020"/>
  <c r="W2019" s="1"/>
  <c r="X2019" s="1"/>
  <c r="O215" i="1"/>
  <c r="M215"/>
  <c r="V214"/>
  <c r="W213" s="1"/>
  <c r="J215" i="2"/>
  <c r="L215"/>
  <c r="G216"/>
  <c r="N214"/>
  <c r="T214" s="1"/>
  <c r="J215" i="1"/>
  <c r="L215"/>
  <c r="G216"/>
  <c r="AC216" s="1"/>
  <c r="AD216" s="1"/>
  <c r="X213"/>
  <c r="Z213" s="1"/>
  <c r="O215" i="2"/>
  <c r="M215"/>
  <c r="N215" s="1"/>
  <c r="T215" s="1"/>
  <c r="V214"/>
  <c r="W213" s="1"/>
  <c r="X213" s="1"/>
  <c r="Z213" s="1"/>
  <c r="O2022" l="1"/>
  <c r="V2021"/>
  <c r="W2020" s="1"/>
  <c r="X2020" s="1"/>
  <c r="M2022"/>
  <c r="N2022" s="1"/>
  <c r="T2022" s="1"/>
  <c r="J2022"/>
  <c r="L2022"/>
  <c r="G2023"/>
  <c r="N2021"/>
  <c r="T2021" s="1"/>
  <c r="J216" i="1"/>
  <c r="L216"/>
  <c r="G217"/>
  <c r="AC217" s="1"/>
  <c r="AD217" s="1"/>
  <c r="J216" i="2"/>
  <c r="L216"/>
  <c r="G217"/>
  <c r="N215" i="1"/>
  <c r="T215" s="1"/>
  <c r="O216"/>
  <c r="M216"/>
  <c r="N216" s="1"/>
  <c r="T216" s="1"/>
  <c r="V215"/>
  <c r="W214" s="1"/>
  <c r="M216" i="2"/>
  <c r="N216" s="1"/>
  <c r="T216" s="1"/>
  <c r="V215"/>
  <c r="W214" s="1"/>
  <c r="X214" s="1"/>
  <c r="Z214" s="1"/>
  <c r="O216"/>
  <c r="X214" i="1"/>
  <c r="Z214" s="1"/>
  <c r="V2022" i="2" l="1"/>
  <c r="W2021" s="1"/>
  <c r="X2021" s="1"/>
  <c r="O2023"/>
  <c r="M2023"/>
  <c r="L2023"/>
  <c r="G2024"/>
  <c r="J2023"/>
  <c r="J217" i="1"/>
  <c r="L217"/>
  <c r="G218"/>
  <c r="AC218" s="1"/>
  <c r="AD218" s="1"/>
  <c r="M217"/>
  <c r="V216"/>
  <c r="W215" s="1"/>
  <c r="X215" s="1"/>
  <c r="Z215" s="1"/>
  <c r="O217"/>
  <c r="M217" i="2"/>
  <c r="V216"/>
  <c r="W215" s="1"/>
  <c r="X215" s="1"/>
  <c r="Z215" s="1"/>
  <c r="O217"/>
  <c r="L217"/>
  <c r="J217"/>
  <c r="G218"/>
  <c r="G2025" l="1"/>
  <c r="L2024"/>
  <c r="J2024"/>
  <c r="V2023"/>
  <c r="W2022" s="1"/>
  <c r="M2024"/>
  <c r="N2024" s="1"/>
  <c r="T2024" s="1"/>
  <c r="O2024"/>
  <c r="N2023"/>
  <c r="T2023" s="1"/>
  <c r="X2022"/>
  <c r="L218" i="1"/>
  <c r="J218"/>
  <c r="G219"/>
  <c r="AC219" s="1"/>
  <c r="AD219" s="1"/>
  <c r="J218" i="2"/>
  <c r="L218"/>
  <c r="G219"/>
  <c r="N217"/>
  <c r="T217" s="1"/>
  <c r="N217" i="1"/>
  <c r="T217" s="1"/>
  <c r="O218" i="2"/>
  <c r="M218"/>
  <c r="N218" s="1"/>
  <c r="T218" s="1"/>
  <c r="V217"/>
  <c r="W216" s="1"/>
  <c r="X216" s="1"/>
  <c r="Z216" s="1"/>
  <c r="M218" i="1"/>
  <c r="V217"/>
  <c r="W216" s="1"/>
  <c r="X216" s="1"/>
  <c r="Z216" s="1"/>
  <c r="O218"/>
  <c r="G2026" i="2" l="1"/>
  <c r="L2025"/>
  <c r="J2025"/>
  <c r="O2025"/>
  <c r="M2025"/>
  <c r="N2025" s="1"/>
  <c r="T2025" s="1"/>
  <c r="V2024"/>
  <c r="W2023" s="1"/>
  <c r="X2023" s="1"/>
  <c r="J219" i="1"/>
  <c r="L219"/>
  <c r="G220"/>
  <c r="AC220" s="1"/>
  <c r="AD220" s="1"/>
  <c r="N218"/>
  <c r="T218" s="1"/>
  <c r="J219" i="2"/>
  <c r="L219"/>
  <c r="G220"/>
  <c r="O219"/>
  <c r="M219"/>
  <c r="N219" s="1"/>
  <c r="T219" s="1"/>
  <c r="V218"/>
  <c r="W217" s="1"/>
  <c r="X217" s="1"/>
  <c r="Z217" s="1"/>
  <c r="O219" i="1"/>
  <c r="M219"/>
  <c r="N219" s="1"/>
  <c r="T219" s="1"/>
  <c r="V218"/>
  <c r="W217" s="1"/>
  <c r="X217" s="1"/>
  <c r="Z217" s="1"/>
  <c r="J2026" i="2" l="1"/>
  <c r="L2026"/>
  <c r="G2027"/>
  <c r="O2026"/>
  <c r="V2025"/>
  <c r="W2024" s="1"/>
  <c r="X2024" s="1"/>
  <c r="M2026"/>
  <c r="J220"/>
  <c r="L220"/>
  <c r="G221"/>
  <c r="J220" i="1"/>
  <c r="L220"/>
  <c r="G221"/>
  <c r="AC221" s="1"/>
  <c r="AD221" s="1"/>
  <c r="M220" i="2"/>
  <c r="N220" s="1"/>
  <c r="T220" s="1"/>
  <c r="V219"/>
  <c r="W218" s="1"/>
  <c r="X218" s="1"/>
  <c r="Z218" s="1"/>
  <c r="O220"/>
  <c r="O220" i="1"/>
  <c r="M220"/>
  <c r="N220" s="1"/>
  <c r="T220" s="1"/>
  <c r="V219"/>
  <c r="W218" s="1"/>
  <c r="X218" s="1"/>
  <c r="Z218" s="1"/>
  <c r="M2027" i="2" l="1"/>
  <c r="N2027" s="1"/>
  <c r="T2027" s="1"/>
  <c r="O2027"/>
  <c r="V2026"/>
  <c r="W2025" s="1"/>
  <c r="X2025" s="1"/>
  <c r="L2027"/>
  <c r="G2028"/>
  <c r="J2027"/>
  <c r="N2026"/>
  <c r="T2026" s="1"/>
  <c r="L221"/>
  <c r="J221"/>
  <c r="G222"/>
  <c r="M221" i="1"/>
  <c r="V220"/>
  <c r="W219" s="1"/>
  <c r="X219" s="1"/>
  <c r="Z219" s="1"/>
  <c r="O221"/>
  <c r="M221" i="2"/>
  <c r="N221" s="1"/>
  <c r="T221" s="1"/>
  <c r="V220"/>
  <c r="W219" s="1"/>
  <c r="X219" s="1"/>
  <c r="Z219" s="1"/>
  <c r="O221"/>
  <c r="J221" i="1"/>
  <c r="L221"/>
  <c r="G222"/>
  <c r="AC222" s="1"/>
  <c r="AD222" s="1"/>
  <c r="J2028" i="2" l="1"/>
  <c r="G2029"/>
  <c r="L2028"/>
  <c r="V2027"/>
  <c r="W2026" s="1"/>
  <c r="M2028"/>
  <c r="N2028" s="1"/>
  <c r="T2028" s="1"/>
  <c r="O2028"/>
  <c r="X2026"/>
  <c r="J222"/>
  <c r="L222"/>
  <c r="G223"/>
  <c r="M222" i="1"/>
  <c r="V221"/>
  <c r="W220" s="1"/>
  <c r="X220" s="1"/>
  <c r="Z220" s="1"/>
  <c r="O222"/>
  <c r="N221"/>
  <c r="T221" s="1"/>
  <c r="L222"/>
  <c r="J222"/>
  <c r="G223"/>
  <c r="AC223" s="1"/>
  <c r="AD223" s="1"/>
  <c r="O222" i="2"/>
  <c r="M222"/>
  <c r="N222" s="1"/>
  <c r="T222" s="1"/>
  <c r="V221"/>
  <c r="W220" s="1"/>
  <c r="X220" s="1"/>
  <c r="Z220" s="1"/>
  <c r="M2029" l="1"/>
  <c r="N2029" s="1"/>
  <c r="T2029" s="1"/>
  <c r="V2028"/>
  <c r="W2027" s="1"/>
  <c r="O2029"/>
  <c r="L2029"/>
  <c r="G2030"/>
  <c r="J2029"/>
  <c r="X2027"/>
  <c r="J223" i="1"/>
  <c r="L223"/>
  <c r="G224"/>
  <c r="AC224" s="1"/>
  <c r="AD224" s="1"/>
  <c r="J223" i="2"/>
  <c r="L223"/>
  <c r="G224"/>
  <c r="N222" i="1"/>
  <c r="T222" s="1"/>
  <c r="O223" i="2"/>
  <c r="M223"/>
  <c r="N223" s="1"/>
  <c r="T223" s="1"/>
  <c r="V222"/>
  <c r="W221" s="1"/>
  <c r="X221" s="1"/>
  <c r="Z221" s="1"/>
  <c r="O223" i="1"/>
  <c r="M223"/>
  <c r="N223" s="1"/>
  <c r="T223" s="1"/>
  <c r="V222"/>
  <c r="W221" s="1"/>
  <c r="X221" s="1"/>
  <c r="Z221" s="1"/>
  <c r="J2030" i="2" l="1"/>
  <c r="G2031"/>
  <c r="L2030"/>
  <c r="O2030"/>
  <c r="M2030"/>
  <c r="V2029"/>
  <c r="W2028" s="1"/>
  <c r="X2028"/>
  <c r="J224" i="1"/>
  <c r="L224"/>
  <c r="G225"/>
  <c r="AC225" s="1"/>
  <c r="AD225" s="1"/>
  <c r="M224" i="2"/>
  <c r="V223"/>
  <c r="W222" s="1"/>
  <c r="X222" s="1"/>
  <c r="Z222" s="1"/>
  <c r="O224"/>
  <c r="O224" i="1"/>
  <c r="M224"/>
  <c r="N224" s="1"/>
  <c r="T224" s="1"/>
  <c r="V223"/>
  <c r="W222" s="1"/>
  <c r="X222" s="1"/>
  <c r="Z222" s="1"/>
  <c r="J224" i="2"/>
  <c r="L224"/>
  <c r="G225"/>
  <c r="M2031" l="1"/>
  <c r="N2031" s="1"/>
  <c r="T2031" s="1"/>
  <c r="O2031"/>
  <c r="V2030"/>
  <c r="W2029" s="1"/>
  <c r="X2029" s="1"/>
  <c r="L2031"/>
  <c r="G2032"/>
  <c r="J2031"/>
  <c r="N2030"/>
  <c r="T2030" s="1"/>
  <c r="J225" i="1"/>
  <c r="L225"/>
  <c r="G226"/>
  <c r="AC226" s="1"/>
  <c r="AD226" s="1"/>
  <c r="M225" i="2"/>
  <c r="V224"/>
  <c r="W223" s="1"/>
  <c r="X223" s="1"/>
  <c r="Z223" s="1"/>
  <c r="O225"/>
  <c r="N224"/>
  <c r="T224" s="1"/>
  <c r="M225" i="1"/>
  <c r="N225" s="1"/>
  <c r="T225" s="1"/>
  <c r="V224"/>
  <c r="W223" s="1"/>
  <c r="X223" s="1"/>
  <c r="Z223" s="1"/>
  <c r="O225"/>
  <c r="L225" i="2"/>
  <c r="J225"/>
  <c r="G226"/>
  <c r="J2032" l="1"/>
  <c r="L2032"/>
  <c r="G2033"/>
  <c r="V2031"/>
  <c r="W2030" s="1"/>
  <c r="M2032"/>
  <c r="N2032" s="1"/>
  <c r="T2032" s="1"/>
  <c r="O2032"/>
  <c r="X2030"/>
  <c r="J226"/>
  <c r="L226"/>
  <c r="G227"/>
  <c r="L226" i="1"/>
  <c r="J226"/>
  <c r="G227"/>
  <c r="AC227" s="1"/>
  <c r="AD227" s="1"/>
  <c r="N225" i="2"/>
  <c r="T225" s="1"/>
  <c r="M226" i="1"/>
  <c r="N226" s="1"/>
  <c r="T226" s="1"/>
  <c r="V225"/>
  <c r="W224" s="1"/>
  <c r="X224" s="1"/>
  <c r="Z224" s="1"/>
  <c r="O226"/>
  <c r="O226" i="2"/>
  <c r="M226"/>
  <c r="N226" s="1"/>
  <c r="T226" s="1"/>
  <c r="V225"/>
  <c r="W224" s="1"/>
  <c r="X224" s="1"/>
  <c r="Z224" s="1"/>
  <c r="M2033" l="1"/>
  <c r="N2033" s="1"/>
  <c r="T2033" s="1"/>
  <c r="V2032"/>
  <c r="W2031" s="1"/>
  <c r="O2033"/>
  <c r="L2033"/>
  <c r="G2034"/>
  <c r="J2033"/>
  <c r="X2031"/>
  <c r="J227"/>
  <c r="L227"/>
  <c r="G228"/>
  <c r="O227" i="1"/>
  <c r="M227"/>
  <c r="V226"/>
  <c r="W225" s="1"/>
  <c r="X225" s="1"/>
  <c r="Z225" s="1"/>
  <c r="O227" i="2"/>
  <c r="M227"/>
  <c r="N227" s="1"/>
  <c r="T227" s="1"/>
  <c r="V226"/>
  <c r="W225" s="1"/>
  <c r="X225" s="1"/>
  <c r="Z225" s="1"/>
  <c r="J227" i="1"/>
  <c r="L227"/>
  <c r="G228"/>
  <c r="AC228" s="1"/>
  <c r="AD228" s="1"/>
  <c r="J2034" i="2" l="1"/>
  <c r="G2035"/>
  <c r="L2034"/>
  <c r="O2034"/>
  <c r="M2034"/>
  <c r="N2034" s="1"/>
  <c r="T2034" s="1"/>
  <c r="V2033"/>
  <c r="W2032" s="1"/>
  <c r="X2032" s="1"/>
  <c r="J228"/>
  <c r="L228"/>
  <c r="G229"/>
  <c r="O228" i="1"/>
  <c r="M228"/>
  <c r="V227"/>
  <c r="W226" s="1"/>
  <c r="X226" s="1"/>
  <c r="Z226" s="1"/>
  <c r="M228" i="2"/>
  <c r="N228" s="1"/>
  <c r="T228" s="1"/>
  <c r="V227"/>
  <c r="W226" s="1"/>
  <c r="X226" s="1"/>
  <c r="Z226" s="1"/>
  <c r="O228"/>
  <c r="J228" i="1"/>
  <c r="L228"/>
  <c r="G229"/>
  <c r="AC229" s="1"/>
  <c r="AD229" s="1"/>
  <c r="N227"/>
  <c r="T227" s="1"/>
  <c r="M2035" i="2" l="1"/>
  <c r="N2035" s="1"/>
  <c r="T2035" s="1"/>
  <c r="O2035"/>
  <c r="V2034"/>
  <c r="W2033" s="1"/>
  <c r="X2033" s="1"/>
  <c r="L2035"/>
  <c r="G2036"/>
  <c r="J2035"/>
  <c r="M229" i="1"/>
  <c r="V228"/>
  <c r="W227" s="1"/>
  <c r="X227" s="1"/>
  <c r="Z227" s="1"/>
  <c r="O229"/>
  <c r="M229" i="2"/>
  <c r="N229" s="1"/>
  <c r="T229" s="1"/>
  <c r="V228"/>
  <c r="W227" s="1"/>
  <c r="X227" s="1"/>
  <c r="Z227" s="1"/>
  <c r="O229"/>
  <c r="N228" i="1"/>
  <c r="T228" s="1"/>
  <c r="J229"/>
  <c r="L229"/>
  <c r="G230"/>
  <c r="AC230" s="1"/>
  <c r="AD230" s="1"/>
  <c r="L229" i="2"/>
  <c r="J229"/>
  <c r="G230"/>
  <c r="J2036" l="1"/>
  <c r="G2037"/>
  <c r="L2036"/>
  <c r="V2035"/>
  <c r="W2034" s="1"/>
  <c r="X2034" s="1"/>
  <c r="M2036"/>
  <c r="N2036" s="1"/>
  <c r="T2036" s="1"/>
  <c r="O2036"/>
  <c r="J230"/>
  <c r="L230"/>
  <c r="G231"/>
  <c r="L230" i="1"/>
  <c r="J230"/>
  <c r="G231"/>
  <c r="AC231" s="1"/>
  <c r="AD231" s="1"/>
  <c r="N229"/>
  <c r="T229" s="1"/>
  <c r="O230" i="2"/>
  <c r="M230"/>
  <c r="N230" s="1"/>
  <c r="T230" s="1"/>
  <c r="V229"/>
  <c r="W228" s="1"/>
  <c r="X228" s="1"/>
  <c r="Z228" s="1"/>
  <c r="M230" i="1"/>
  <c r="N230" s="1"/>
  <c r="T230" s="1"/>
  <c r="V229"/>
  <c r="W228" s="1"/>
  <c r="X228" s="1"/>
  <c r="Z228" s="1"/>
  <c r="O230"/>
  <c r="M2037" i="2" l="1"/>
  <c r="N2037" s="1"/>
  <c r="T2037" s="1"/>
  <c r="V2036"/>
  <c r="W2035" s="1"/>
  <c r="O2037"/>
  <c r="L2037"/>
  <c r="G2038"/>
  <c r="J2037"/>
  <c r="X2035"/>
  <c r="O231" i="1"/>
  <c r="M231"/>
  <c r="V230"/>
  <c r="W229" s="1"/>
  <c r="X229" s="1"/>
  <c r="Z229" s="1"/>
  <c r="O231" i="2"/>
  <c r="M231"/>
  <c r="V230"/>
  <c r="W229" s="1"/>
  <c r="X229" s="1"/>
  <c r="Z229" s="1"/>
  <c r="J231" i="1"/>
  <c r="L231"/>
  <c r="G232"/>
  <c r="AC232" s="1"/>
  <c r="AD232" s="1"/>
  <c r="J231" i="2"/>
  <c r="L231"/>
  <c r="G232"/>
  <c r="J2038" l="1"/>
  <c r="G2039"/>
  <c r="L2038"/>
  <c r="O2038"/>
  <c r="M2038"/>
  <c r="V2037"/>
  <c r="W2036" s="1"/>
  <c r="X2036"/>
  <c r="J232"/>
  <c r="L232"/>
  <c r="G233"/>
  <c r="J232" i="1"/>
  <c r="L232"/>
  <c r="G233"/>
  <c r="AC233" s="1"/>
  <c r="AD233" s="1"/>
  <c r="N231" i="2"/>
  <c r="T231" s="1"/>
  <c r="N231" i="1"/>
  <c r="T231" s="1"/>
  <c r="M232" i="2"/>
  <c r="N232" s="1"/>
  <c r="T232" s="1"/>
  <c r="V231"/>
  <c r="W230" s="1"/>
  <c r="X230" s="1"/>
  <c r="Z230" s="1"/>
  <c r="O232"/>
  <c r="O232" i="1"/>
  <c r="M232"/>
  <c r="N232" s="1"/>
  <c r="T232" s="1"/>
  <c r="V231"/>
  <c r="W230" s="1"/>
  <c r="X230" s="1"/>
  <c r="Z230" s="1"/>
  <c r="V2038" i="2" l="1"/>
  <c r="W2037" s="1"/>
  <c r="X2037" s="1"/>
  <c r="O2039"/>
  <c r="M2039"/>
  <c r="N2039" s="1"/>
  <c r="T2039" s="1"/>
  <c r="L2039"/>
  <c r="G2040"/>
  <c r="J2039"/>
  <c r="N2038"/>
  <c r="T2038" s="1"/>
  <c r="L233"/>
  <c r="J233"/>
  <c r="G234"/>
  <c r="J233" i="1"/>
  <c r="L233"/>
  <c r="G234"/>
  <c r="AC234" s="1"/>
  <c r="AD234" s="1"/>
  <c r="M233" i="2"/>
  <c r="N233" s="1"/>
  <c r="T233" s="1"/>
  <c r="V232"/>
  <c r="W231" s="1"/>
  <c r="X231" s="1"/>
  <c r="Z231" s="1"/>
  <c r="O233"/>
  <c r="M233" i="1"/>
  <c r="N233" s="1"/>
  <c r="T233" s="1"/>
  <c r="V232"/>
  <c r="W231" s="1"/>
  <c r="X231" s="1"/>
  <c r="Z231" s="1"/>
  <c r="O233"/>
  <c r="G2041" i="2" l="1"/>
  <c r="J2040"/>
  <c r="L2040"/>
  <c r="V2039"/>
  <c r="W2038" s="1"/>
  <c r="M2040"/>
  <c r="N2040" s="1"/>
  <c r="T2040" s="1"/>
  <c r="O2040"/>
  <c r="X2038"/>
  <c r="J234"/>
  <c r="L234"/>
  <c r="G235"/>
  <c r="M234" i="1"/>
  <c r="V233"/>
  <c r="W232" s="1"/>
  <c r="X232" s="1"/>
  <c r="Z232" s="1"/>
  <c r="O234"/>
  <c r="L234"/>
  <c r="J234"/>
  <c r="G235"/>
  <c r="AC235" s="1"/>
  <c r="AD235" s="1"/>
  <c r="O234" i="2"/>
  <c r="M234"/>
  <c r="N234" s="1"/>
  <c r="T234" s="1"/>
  <c r="V233"/>
  <c r="W232" s="1"/>
  <c r="X232" s="1"/>
  <c r="Z232" s="1"/>
  <c r="G2042" l="1"/>
  <c r="J2041"/>
  <c r="L2041"/>
  <c r="M2041"/>
  <c r="N2041" s="1"/>
  <c r="T2041" s="1"/>
  <c r="O2041"/>
  <c r="V2040"/>
  <c r="W2039" s="1"/>
  <c r="X2039"/>
  <c r="O235" i="1"/>
  <c r="M235"/>
  <c r="V234"/>
  <c r="W233" s="1"/>
  <c r="X233" s="1"/>
  <c r="Z233" s="1"/>
  <c r="J235" i="2"/>
  <c r="L235"/>
  <c r="G236"/>
  <c r="J235" i="1"/>
  <c r="L235"/>
  <c r="G236"/>
  <c r="AC236" s="1"/>
  <c r="AD236" s="1"/>
  <c r="O235" i="2"/>
  <c r="M235"/>
  <c r="N235" s="1"/>
  <c r="T235" s="1"/>
  <c r="V234"/>
  <c r="W233" s="1"/>
  <c r="X233" s="1"/>
  <c r="Z233" s="1"/>
  <c r="N234" i="1"/>
  <c r="T234" s="1"/>
  <c r="J2042" i="2" l="1"/>
  <c r="G2043"/>
  <c r="L2042"/>
  <c r="O2042"/>
  <c r="M2042"/>
  <c r="V2041"/>
  <c r="W2040" s="1"/>
  <c r="X2040"/>
  <c r="J236"/>
  <c r="L236"/>
  <c r="G237"/>
  <c r="N235" i="1"/>
  <c r="T235" s="1"/>
  <c r="O236"/>
  <c r="M236"/>
  <c r="V235"/>
  <c r="W234" s="1"/>
  <c r="M236" i="2"/>
  <c r="N236" s="1"/>
  <c r="T236" s="1"/>
  <c r="V235"/>
  <c r="W234" s="1"/>
  <c r="X234" s="1"/>
  <c r="Z234" s="1"/>
  <c r="O236"/>
  <c r="J236" i="1"/>
  <c r="L236"/>
  <c r="G237"/>
  <c r="AC237" s="1"/>
  <c r="AD237" s="1"/>
  <c r="X234"/>
  <c r="Z234" s="1"/>
  <c r="V2042" i="2" l="1"/>
  <c r="W2041" s="1"/>
  <c r="X2041" s="1"/>
  <c r="O2043"/>
  <c r="M2043"/>
  <c r="N2043" s="1"/>
  <c r="T2043" s="1"/>
  <c r="L2043"/>
  <c r="G2044"/>
  <c r="J2043"/>
  <c r="N2042"/>
  <c r="T2042" s="1"/>
  <c r="J237" i="1"/>
  <c r="L237"/>
  <c r="G238"/>
  <c r="AC238" s="1"/>
  <c r="AD238" s="1"/>
  <c r="L237" i="2"/>
  <c r="J237"/>
  <c r="G238"/>
  <c r="N236" i="1"/>
  <c r="T236" s="1"/>
  <c r="M237"/>
  <c r="V236"/>
  <c r="W235" s="1"/>
  <c r="X235" s="1"/>
  <c r="Z235" s="1"/>
  <c r="O237"/>
  <c r="M237" i="2"/>
  <c r="N237" s="1"/>
  <c r="T237" s="1"/>
  <c r="V236"/>
  <c r="W235" s="1"/>
  <c r="X235" s="1"/>
  <c r="Z235" s="1"/>
  <c r="O237"/>
  <c r="N237" i="1" l="1"/>
  <c r="T237" s="1"/>
  <c r="G2045" i="2"/>
  <c r="J2044"/>
  <c r="L2044"/>
  <c r="V2043"/>
  <c r="W2042" s="1"/>
  <c r="M2044"/>
  <c r="N2044" s="1"/>
  <c r="T2044" s="1"/>
  <c r="O2044"/>
  <c r="X2042"/>
  <c r="L238" i="1"/>
  <c r="J238"/>
  <c r="G239"/>
  <c r="AC239" s="1"/>
  <c r="AD239" s="1"/>
  <c r="O238" i="2"/>
  <c r="M238"/>
  <c r="V237"/>
  <c r="W236" s="1"/>
  <c r="X236" s="1"/>
  <c r="Z236" s="1"/>
  <c r="M238" i="1"/>
  <c r="V237"/>
  <c r="W236" s="1"/>
  <c r="X236" s="1"/>
  <c r="Z236" s="1"/>
  <c r="O238"/>
  <c r="J238" i="2"/>
  <c r="L238"/>
  <c r="G239"/>
  <c r="N238" i="1" l="1"/>
  <c r="T238" s="1"/>
  <c r="G2046" i="2"/>
  <c r="J2045"/>
  <c r="L2045"/>
  <c r="M2045"/>
  <c r="N2045" s="1"/>
  <c r="T2045" s="1"/>
  <c r="O2045"/>
  <c r="V2044"/>
  <c r="W2043" s="1"/>
  <c r="X2043"/>
  <c r="J239" i="1"/>
  <c r="L239"/>
  <c r="G240"/>
  <c r="AC240" s="1"/>
  <c r="AD240" s="1"/>
  <c r="J239" i="2"/>
  <c r="L239"/>
  <c r="G240"/>
  <c r="N238"/>
  <c r="T238" s="1"/>
  <c r="O239"/>
  <c r="M239"/>
  <c r="V238"/>
  <c r="W237" s="1"/>
  <c r="X237" s="1"/>
  <c r="Z237" s="1"/>
  <c r="O239" i="1"/>
  <c r="M239"/>
  <c r="V238"/>
  <c r="W237" s="1"/>
  <c r="X237" s="1"/>
  <c r="Z237" s="1"/>
  <c r="N239" l="1"/>
  <c r="T239" s="1"/>
  <c r="J2046" i="2"/>
  <c r="G2047"/>
  <c r="L2046"/>
  <c r="O2046"/>
  <c r="M2046"/>
  <c r="V2045"/>
  <c r="W2044" s="1"/>
  <c r="X2044"/>
  <c r="J240"/>
  <c r="L240"/>
  <c r="G241"/>
  <c r="J240" i="1"/>
  <c r="L240"/>
  <c r="G241"/>
  <c r="AC241" s="1"/>
  <c r="AD241" s="1"/>
  <c r="N239" i="2"/>
  <c r="T239" s="1"/>
  <c r="M240"/>
  <c r="N240" s="1"/>
  <c r="T240" s="1"/>
  <c r="V239"/>
  <c r="W238" s="1"/>
  <c r="O240"/>
  <c r="O240" i="1"/>
  <c r="M240"/>
  <c r="N240" s="1"/>
  <c r="T240" s="1"/>
  <c r="V239"/>
  <c r="W238" s="1"/>
  <c r="X238"/>
  <c r="Z238" s="1"/>
  <c r="X238" i="2"/>
  <c r="Z238" s="1"/>
  <c r="V2046" l="1"/>
  <c r="W2045" s="1"/>
  <c r="X2045" s="1"/>
  <c r="O2047"/>
  <c r="M2047"/>
  <c r="N2047" s="1"/>
  <c r="T2047" s="1"/>
  <c r="L2047"/>
  <c r="G2048"/>
  <c r="J2047"/>
  <c r="N2046"/>
  <c r="T2046" s="1"/>
  <c r="Z239" i="1"/>
  <c r="L241" i="2"/>
  <c r="J241"/>
  <c r="G242"/>
  <c r="X239"/>
  <c r="Z239" s="1"/>
  <c r="M241" i="1"/>
  <c r="V240"/>
  <c r="W239" s="1"/>
  <c r="X239" s="1"/>
  <c r="O241"/>
  <c r="M241" i="2"/>
  <c r="N241" s="1"/>
  <c r="T241" s="1"/>
  <c r="V240"/>
  <c r="W239" s="1"/>
  <c r="O241"/>
  <c r="J241" i="1"/>
  <c r="L241"/>
  <c r="G242"/>
  <c r="AC242" s="1"/>
  <c r="AD242" s="1"/>
  <c r="G2049" i="2" l="1"/>
  <c r="J2048"/>
  <c r="L2048"/>
  <c r="V2047"/>
  <c r="W2046" s="1"/>
  <c r="X2046" s="1"/>
  <c r="M2048"/>
  <c r="N2048" s="1"/>
  <c r="T2048" s="1"/>
  <c r="O2048"/>
  <c r="L242" i="1"/>
  <c r="J242"/>
  <c r="G243"/>
  <c r="AC243" s="1"/>
  <c r="AD243" s="1"/>
  <c r="J242" i="2"/>
  <c r="L242"/>
  <c r="G243"/>
  <c r="M242" i="1"/>
  <c r="V241"/>
  <c r="W240" s="1"/>
  <c r="X240" s="1"/>
  <c r="Z240" s="1"/>
  <c r="O242"/>
  <c r="N241"/>
  <c r="T241" s="1"/>
  <c r="O242" i="2"/>
  <c r="M242"/>
  <c r="N242" s="1"/>
  <c r="T242" s="1"/>
  <c r="V241"/>
  <c r="W240" s="1"/>
  <c r="X240" s="1"/>
  <c r="Z240" s="1"/>
  <c r="G2050" l="1"/>
  <c r="J2049"/>
  <c r="L2049"/>
  <c r="M2049"/>
  <c r="N2049" s="1"/>
  <c r="T2049" s="1"/>
  <c r="O2049"/>
  <c r="V2048"/>
  <c r="W2047" s="1"/>
  <c r="X2047"/>
  <c r="O243"/>
  <c r="M243"/>
  <c r="N243" s="1"/>
  <c r="T243" s="1"/>
  <c r="V242"/>
  <c r="W241" s="1"/>
  <c r="X241" s="1"/>
  <c r="Z241" s="1"/>
  <c r="N242" i="1"/>
  <c r="T242" s="1"/>
  <c r="J243" i="2"/>
  <c r="L243"/>
  <c r="G244"/>
  <c r="O243" i="1"/>
  <c r="M243"/>
  <c r="V242"/>
  <c r="W241" s="1"/>
  <c r="J243"/>
  <c r="L243"/>
  <c r="G244"/>
  <c r="AC244" s="1"/>
  <c r="AD244" s="1"/>
  <c r="X241"/>
  <c r="Z241" s="1"/>
  <c r="J2050" i="2" l="1"/>
  <c r="G2051"/>
  <c r="L2050"/>
  <c r="O2050"/>
  <c r="M2050"/>
  <c r="V2049"/>
  <c r="W2048" s="1"/>
  <c r="X2048" s="1"/>
  <c r="J244" i="1"/>
  <c r="L244"/>
  <c r="G245"/>
  <c r="AC245" s="1"/>
  <c r="AD245" s="1"/>
  <c r="N243"/>
  <c r="T243" s="1"/>
  <c r="J244" i="2"/>
  <c r="L244"/>
  <c r="G245"/>
  <c r="O244" i="1"/>
  <c r="M244"/>
  <c r="N244" s="1"/>
  <c r="T244" s="1"/>
  <c r="V243"/>
  <c r="W242" s="1"/>
  <c r="M244" i="2"/>
  <c r="N244" s="1"/>
  <c r="T244" s="1"/>
  <c r="V243"/>
  <c r="W242" s="1"/>
  <c r="O244"/>
  <c r="X242" i="1"/>
  <c r="Z242" s="1"/>
  <c r="X242" i="2"/>
  <c r="Z242" s="1"/>
  <c r="V2050" l="1"/>
  <c r="W2049" s="1"/>
  <c r="X2049" s="1"/>
  <c r="O2051"/>
  <c r="M2051"/>
  <c r="N2051" s="1"/>
  <c r="T2051" s="1"/>
  <c r="L2051"/>
  <c r="G2052"/>
  <c r="J2051"/>
  <c r="N2050"/>
  <c r="T2050" s="1"/>
  <c r="L245"/>
  <c r="J245"/>
  <c r="G246"/>
  <c r="J245" i="1"/>
  <c r="L245"/>
  <c r="G246"/>
  <c r="AC246" s="1"/>
  <c r="AD246" s="1"/>
  <c r="M245" i="2"/>
  <c r="N245" s="1"/>
  <c r="T245" s="1"/>
  <c r="V244"/>
  <c r="W243" s="1"/>
  <c r="X243" s="1"/>
  <c r="Z243" s="1"/>
  <c r="O245"/>
  <c r="M245" i="1"/>
  <c r="V244"/>
  <c r="W243" s="1"/>
  <c r="X243" s="1"/>
  <c r="Z243" s="1"/>
  <c r="O245"/>
  <c r="N245" l="1"/>
  <c r="T245" s="1"/>
  <c r="G2053" i="2"/>
  <c r="J2052"/>
  <c r="L2052"/>
  <c r="V2051"/>
  <c r="W2050" s="1"/>
  <c r="X2050" s="1"/>
  <c r="M2052"/>
  <c r="N2052" s="1"/>
  <c r="T2052" s="1"/>
  <c r="O2052"/>
  <c r="J246"/>
  <c r="L246"/>
  <c r="G247"/>
  <c r="X244" i="1"/>
  <c r="Z244" s="1"/>
  <c r="M246"/>
  <c r="V245"/>
  <c r="W244" s="1"/>
  <c r="O246"/>
  <c r="L246"/>
  <c r="J246"/>
  <c r="G247"/>
  <c r="AC247" s="1"/>
  <c r="AD247" s="1"/>
  <c r="O246" i="2"/>
  <c r="M246"/>
  <c r="N246" s="1"/>
  <c r="T246" s="1"/>
  <c r="V245"/>
  <c r="W244" s="1"/>
  <c r="X244" s="1"/>
  <c r="Z244" s="1"/>
  <c r="G2054" l="1"/>
  <c r="J2053"/>
  <c r="L2053"/>
  <c r="M2053"/>
  <c r="N2053" s="1"/>
  <c r="T2053" s="1"/>
  <c r="O2053"/>
  <c r="V2052"/>
  <c r="W2051" s="1"/>
  <c r="X2051" s="1"/>
  <c r="O247" i="1"/>
  <c r="M247"/>
  <c r="V246"/>
  <c r="W245" s="1"/>
  <c r="X245" s="1"/>
  <c r="Z245" s="1"/>
  <c r="J247" i="2"/>
  <c r="L247"/>
  <c r="G248"/>
  <c r="J247" i="1"/>
  <c r="L247"/>
  <c r="G248"/>
  <c r="AC248" s="1"/>
  <c r="AD248" s="1"/>
  <c r="O247" i="2"/>
  <c r="M247"/>
  <c r="N247" s="1"/>
  <c r="T247" s="1"/>
  <c r="V246"/>
  <c r="W245" s="1"/>
  <c r="X245"/>
  <c r="Z245" s="1"/>
  <c r="N246" i="1"/>
  <c r="T246" s="1"/>
  <c r="J2054" i="2" l="1"/>
  <c r="G2055"/>
  <c r="L2054"/>
  <c r="O2054"/>
  <c r="M2054"/>
  <c r="V2053"/>
  <c r="W2052" s="1"/>
  <c r="X2052" s="1"/>
  <c r="J248"/>
  <c r="L248"/>
  <c r="G249"/>
  <c r="N247" i="1"/>
  <c r="T247" s="1"/>
  <c r="O248"/>
  <c r="M248"/>
  <c r="V247"/>
  <c r="W246" s="1"/>
  <c r="M248" i="2"/>
  <c r="N248" s="1"/>
  <c r="T248" s="1"/>
  <c r="V247"/>
  <c r="W246" s="1"/>
  <c r="X246" s="1"/>
  <c r="Z246" s="1"/>
  <c r="O248"/>
  <c r="J248" i="1"/>
  <c r="L248"/>
  <c r="G249"/>
  <c r="AC249" s="1"/>
  <c r="AD249" s="1"/>
  <c r="X246"/>
  <c r="Z246" s="1"/>
  <c r="V2054" i="2" l="1"/>
  <c r="W2053" s="1"/>
  <c r="X2053" s="1"/>
  <c r="O2055"/>
  <c r="M2055"/>
  <c r="N2055" s="1"/>
  <c r="T2055" s="1"/>
  <c r="L2055"/>
  <c r="G2056"/>
  <c r="J2055"/>
  <c r="N2054"/>
  <c r="T2054" s="1"/>
  <c r="J249" i="1"/>
  <c r="L249"/>
  <c r="G250"/>
  <c r="AC250" s="1"/>
  <c r="AD250" s="1"/>
  <c r="L249" i="2"/>
  <c r="J249"/>
  <c r="G250"/>
  <c r="N248" i="1"/>
  <c r="T248" s="1"/>
  <c r="M249"/>
  <c r="N249" s="1"/>
  <c r="T249" s="1"/>
  <c r="V248"/>
  <c r="W247" s="1"/>
  <c r="O249"/>
  <c r="M249" i="2"/>
  <c r="N249" s="1"/>
  <c r="T249" s="1"/>
  <c r="V248"/>
  <c r="W247" s="1"/>
  <c r="X247" s="1"/>
  <c r="Z247" s="1"/>
  <c r="O249"/>
  <c r="X247" i="1"/>
  <c r="Z247" s="1"/>
  <c r="G2057" i="2" l="1"/>
  <c r="J2056"/>
  <c r="L2056"/>
  <c r="V2055"/>
  <c r="W2054" s="1"/>
  <c r="X2054" s="1"/>
  <c r="M2056"/>
  <c r="N2056" s="1"/>
  <c r="T2056" s="1"/>
  <c r="O2056"/>
  <c r="L250" i="1"/>
  <c r="J250"/>
  <c r="G251"/>
  <c r="AC251" s="1"/>
  <c r="AD251" s="1"/>
  <c r="O250" i="2"/>
  <c r="M250"/>
  <c r="V249"/>
  <c r="W248" s="1"/>
  <c r="X248" s="1"/>
  <c r="Z248" s="1"/>
  <c r="M250" i="1"/>
  <c r="V249"/>
  <c r="W248" s="1"/>
  <c r="X248" s="1"/>
  <c r="Z248" s="1"/>
  <c r="O250"/>
  <c r="J250" i="2"/>
  <c r="L250"/>
  <c r="G251"/>
  <c r="N250" i="1" l="1"/>
  <c r="T250" s="1"/>
  <c r="G2058" i="2"/>
  <c r="J2057"/>
  <c r="L2057"/>
  <c r="M2057"/>
  <c r="N2057" s="1"/>
  <c r="T2057" s="1"/>
  <c r="O2057"/>
  <c r="V2056"/>
  <c r="W2055" s="1"/>
  <c r="X2055" s="1"/>
  <c r="J251" i="1"/>
  <c r="L251"/>
  <c r="G252"/>
  <c r="AC252" s="1"/>
  <c r="AD252" s="1"/>
  <c r="J251" i="2"/>
  <c r="L251"/>
  <c r="G252"/>
  <c r="N250"/>
  <c r="T250" s="1"/>
  <c r="O251"/>
  <c r="M251"/>
  <c r="N251" s="1"/>
  <c r="T251" s="1"/>
  <c r="V250"/>
  <c r="W249" s="1"/>
  <c r="X249" s="1"/>
  <c r="Z249" s="1"/>
  <c r="O251" i="1"/>
  <c r="M251"/>
  <c r="N251" s="1"/>
  <c r="T251" s="1"/>
  <c r="V250"/>
  <c r="W249" s="1"/>
  <c r="X249" s="1"/>
  <c r="Z249" s="1"/>
  <c r="J2058" i="2" l="1"/>
  <c r="G2059"/>
  <c r="L2058"/>
  <c r="O2058"/>
  <c r="M2058"/>
  <c r="V2057"/>
  <c r="W2056" s="1"/>
  <c r="X2056" s="1"/>
  <c r="J252"/>
  <c r="L252"/>
  <c r="G253"/>
  <c r="J252" i="1"/>
  <c r="L252"/>
  <c r="G253"/>
  <c r="AC253" s="1"/>
  <c r="AD253" s="1"/>
  <c r="M252" i="2"/>
  <c r="V251"/>
  <c r="W250" s="1"/>
  <c r="O252"/>
  <c r="O252" i="1"/>
  <c r="M252"/>
  <c r="V251"/>
  <c r="W250" s="1"/>
  <c r="X250" s="1"/>
  <c r="Z250" s="1"/>
  <c r="X250" i="2"/>
  <c r="Z250" s="1"/>
  <c r="N252" i="1" l="1"/>
  <c r="T252" s="1"/>
  <c r="V2058" i="2"/>
  <c r="W2057" s="1"/>
  <c r="X2057" s="1"/>
  <c r="O2059"/>
  <c r="M2059"/>
  <c r="N2059" s="1"/>
  <c r="T2059" s="1"/>
  <c r="L2059"/>
  <c r="G2060"/>
  <c r="J2059"/>
  <c r="N2058"/>
  <c r="T2058" s="1"/>
  <c r="L253"/>
  <c r="J253"/>
  <c r="G254"/>
  <c r="N252"/>
  <c r="T252" s="1"/>
  <c r="M253" i="1"/>
  <c r="V252"/>
  <c r="W251" s="1"/>
  <c r="X251" s="1"/>
  <c r="Z251" s="1"/>
  <c r="O253"/>
  <c r="M253" i="2"/>
  <c r="N253" s="1"/>
  <c r="T253" s="1"/>
  <c r="V252"/>
  <c r="W251" s="1"/>
  <c r="X251" s="1"/>
  <c r="Z251" s="1"/>
  <c r="O253"/>
  <c r="J253" i="1"/>
  <c r="L253"/>
  <c r="G254"/>
  <c r="AC254" s="1"/>
  <c r="AD254" s="1"/>
  <c r="G2061" i="2" l="1"/>
  <c r="J2060"/>
  <c r="L2060"/>
  <c r="V2059"/>
  <c r="W2058" s="1"/>
  <c r="X2058" s="1"/>
  <c r="M2060"/>
  <c r="N2060" s="1"/>
  <c r="T2060" s="1"/>
  <c r="O2060"/>
  <c r="J254"/>
  <c r="L254"/>
  <c r="G255"/>
  <c r="L254" i="1"/>
  <c r="J254"/>
  <c r="G255"/>
  <c r="AC255" s="1"/>
  <c r="AD255" s="1"/>
  <c r="N253"/>
  <c r="T253" s="1"/>
  <c r="M254"/>
  <c r="N254" s="1"/>
  <c r="T254" s="1"/>
  <c r="V253"/>
  <c r="W252" s="1"/>
  <c r="X252" s="1"/>
  <c r="Z252" s="1"/>
  <c r="O254"/>
  <c r="O254" i="2"/>
  <c r="M254"/>
  <c r="N254" s="1"/>
  <c r="T254" s="1"/>
  <c r="V253"/>
  <c r="W252" s="1"/>
  <c r="X252" s="1"/>
  <c r="Z252" s="1"/>
  <c r="G2062" l="1"/>
  <c r="J2061"/>
  <c r="L2061"/>
  <c r="M2061"/>
  <c r="N2061" s="1"/>
  <c r="T2061" s="1"/>
  <c r="O2061"/>
  <c r="V2060"/>
  <c r="W2059" s="1"/>
  <c r="X2059" s="1"/>
  <c r="J255"/>
  <c r="L255"/>
  <c r="G256"/>
  <c r="O255" i="1"/>
  <c r="M255"/>
  <c r="V254"/>
  <c r="W253" s="1"/>
  <c r="X253" s="1"/>
  <c r="Z253" s="1"/>
  <c r="O255" i="2"/>
  <c r="M255"/>
  <c r="N255" s="1"/>
  <c r="T255" s="1"/>
  <c r="V254"/>
  <c r="W253" s="1"/>
  <c r="X253" s="1"/>
  <c r="Z253" s="1"/>
  <c r="J255" i="1"/>
  <c r="L255"/>
  <c r="G256"/>
  <c r="AC256" s="1"/>
  <c r="AD256" s="1"/>
  <c r="J2062" i="2" l="1"/>
  <c r="G2063"/>
  <c r="L2062"/>
  <c r="O2062"/>
  <c r="M2062"/>
  <c r="V2061"/>
  <c r="W2060" s="1"/>
  <c r="X2060" s="1"/>
  <c r="J256"/>
  <c r="L256"/>
  <c r="G257"/>
  <c r="O256" i="1"/>
  <c r="M256"/>
  <c r="V255"/>
  <c r="W254" s="1"/>
  <c r="X254" s="1"/>
  <c r="Z254" s="1"/>
  <c r="M256" i="2"/>
  <c r="V255"/>
  <c r="W254" s="1"/>
  <c r="X254" s="1"/>
  <c r="Z254" s="1"/>
  <c r="O256"/>
  <c r="J256" i="1"/>
  <c r="L256"/>
  <c r="G257"/>
  <c r="AC257" s="1"/>
  <c r="AD257" s="1"/>
  <c r="N255"/>
  <c r="T255" s="1"/>
  <c r="N256" l="1"/>
  <c r="T256" s="1"/>
  <c r="V2062" i="2"/>
  <c r="W2061" s="1"/>
  <c r="X2061" s="1"/>
  <c r="O2063"/>
  <c r="M2063"/>
  <c r="N2063" s="1"/>
  <c r="T2063" s="1"/>
  <c r="L2063"/>
  <c r="G2064"/>
  <c r="J2063"/>
  <c r="N2062"/>
  <c r="T2062" s="1"/>
  <c r="L257"/>
  <c r="J257"/>
  <c r="G258"/>
  <c r="M257" i="1"/>
  <c r="V256"/>
  <c r="W255" s="1"/>
  <c r="X255" s="1"/>
  <c r="Z255" s="1"/>
  <c r="O257"/>
  <c r="N256" i="2"/>
  <c r="T256" s="1"/>
  <c r="M257"/>
  <c r="N257" s="1"/>
  <c r="T257" s="1"/>
  <c r="V256"/>
  <c r="W255" s="1"/>
  <c r="X255" s="1"/>
  <c r="Z255" s="1"/>
  <c r="O257"/>
  <c r="J257" i="1"/>
  <c r="L257"/>
  <c r="G258"/>
  <c r="AC258" s="1"/>
  <c r="AD258" s="1"/>
  <c r="G2065" i="2" l="1"/>
  <c r="J2064"/>
  <c r="L2064"/>
  <c r="V2063"/>
  <c r="W2062" s="1"/>
  <c r="M2064"/>
  <c r="N2064" s="1"/>
  <c r="T2064" s="1"/>
  <c r="O2064"/>
  <c r="X2062"/>
  <c r="L258" i="1"/>
  <c r="J258"/>
  <c r="G259"/>
  <c r="AC259" s="1"/>
  <c r="AD259" s="1"/>
  <c r="J258" i="2"/>
  <c r="L258"/>
  <c r="G259"/>
  <c r="N257" i="1"/>
  <c r="T257" s="1"/>
  <c r="M258"/>
  <c r="V257"/>
  <c r="W256" s="1"/>
  <c r="X256" s="1"/>
  <c r="Z256" s="1"/>
  <c r="O258"/>
  <c r="O258" i="2"/>
  <c r="M258"/>
  <c r="N258" s="1"/>
  <c r="T258" s="1"/>
  <c r="V257"/>
  <c r="W256" s="1"/>
  <c r="X256" s="1"/>
  <c r="Z256" s="1"/>
  <c r="N258" i="1" l="1"/>
  <c r="T258" s="1"/>
  <c r="G2066" i="2"/>
  <c r="J2065"/>
  <c r="L2065"/>
  <c r="M2065"/>
  <c r="N2065" s="1"/>
  <c r="T2065" s="1"/>
  <c r="O2065"/>
  <c r="V2064"/>
  <c r="W2063" s="1"/>
  <c r="X2063"/>
  <c r="J259" i="1"/>
  <c r="L259"/>
  <c r="G260"/>
  <c r="AC260" s="1"/>
  <c r="AD260" s="1"/>
  <c r="O259" i="2"/>
  <c r="M259"/>
  <c r="N259" s="1"/>
  <c r="T259" s="1"/>
  <c r="V258"/>
  <c r="W257" s="1"/>
  <c r="X257" s="1"/>
  <c r="Z257" s="1"/>
  <c r="J259"/>
  <c r="L259"/>
  <c r="G260"/>
  <c r="O259" i="1"/>
  <c r="M259"/>
  <c r="N259" s="1"/>
  <c r="T259" s="1"/>
  <c r="V258"/>
  <c r="W257" s="1"/>
  <c r="X257" s="1"/>
  <c r="Z257" s="1"/>
  <c r="J2066" i="2" l="1"/>
  <c r="G2067"/>
  <c r="L2066"/>
  <c r="O2066"/>
  <c r="M2066"/>
  <c r="V2065"/>
  <c r="W2064" s="1"/>
  <c r="X2064"/>
  <c r="J260" i="1"/>
  <c r="L260"/>
  <c r="G261"/>
  <c r="AC261" s="1"/>
  <c r="AD261" s="1"/>
  <c r="M260" i="2"/>
  <c r="V259"/>
  <c r="W258" s="1"/>
  <c r="X258" s="1"/>
  <c r="Z258" s="1"/>
  <c r="O260"/>
  <c r="O260" i="1"/>
  <c r="M260"/>
  <c r="N260" s="1"/>
  <c r="T260" s="1"/>
  <c r="V259"/>
  <c r="W258" s="1"/>
  <c r="X258" s="1"/>
  <c r="Z258" s="1"/>
  <c r="J260" i="2"/>
  <c r="L260"/>
  <c r="G261"/>
  <c r="V2066" l="1"/>
  <c r="W2065" s="1"/>
  <c r="X2065" s="1"/>
  <c r="O2067"/>
  <c r="M2067"/>
  <c r="N2067" s="1"/>
  <c r="T2067" s="1"/>
  <c r="L2067"/>
  <c r="G2068"/>
  <c r="J2067"/>
  <c r="N2066"/>
  <c r="T2066" s="1"/>
  <c r="L261"/>
  <c r="J261"/>
  <c r="G262"/>
  <c r="J261" i="1"/>
  <c r="L261"/>
  <c r="G262"/>
  <c r="AC262" s="1"/>
  <c r="AD262" s="1"/>
  <c r="M261" i="2"/>
  <c r="V260"/>
  <c r="W259" s="1"/>
  <c r="X259" s="1"/>
  <c r="Z259" s="1"/>
  <c r="O261"/>
  <c r="N260"/>
  <c r="T260" s="1"/>
  <c r="M261" i="1"/>
  <c r="N261" s="1"/>
  <c r="T261" s="1"/>
  <c r="V260"/>
  <c r="W259" s="1"/>
  <c r="X259" s="1"/>
  <c r="Z259" s="1"/>
  <c r="O261"/>
  <c r="G2069" i="2" l="1"/>
  <c r="J2068"/>
  <c r="L2068"/>
  <c r="V2067"/>
  <c r="W2066" s="1"/>
  <c r="M2068"/>
  <c r="N2068" s="1"/>
  <c r="T2068" s="1"/>
  <c r="O2068"/>
  <c r="X2066"/>
  <c r="J262"/>
  <c r="L262"/>
  <c r="G263"/>
  <c r="N261"/>
  <c r="T261" s="1"/>
  <c r="M262" i="1"/>
  <c r="V261"/>
  <c r="W260" s="1"/>
  <c r="X260" s="1"/>
  <c r="Z260" s="1"/>
  <c r="O262"/>
  <c r="L262"/>
  <c r="J262"/>
  <c r="G263"/>
  <c r="AC263" s="1"/>
  <c r="AD263" s="1"/>
  <c r="O262" i="2"/>
  <c r="M262"/>
  <c r="V261"/>
  <c r="W260" s="1"/>
  <c r="X260" s="1"/>
  <c r="Z260" s="1"/>
  <c r="N262" i="1" l="1"/>
  <c r="T262" s="1"/>
  <c r="G2070" i="2"/>
  <c r="J2069"/>
  <c r="L2069"/>
  <c r="M2069"/>
  <c r="N2069" s="1"/>
  <c r="T2069" s="1"/>
  <c r="O2069"/>
  <c r="V2068"/>
  <c r="W2067" s="1"/>
  <c r="X2067" s="1"/>
  <c r="O263" i="1"/>
  <c r="M263"/>
  <c r="V262"/>
  <c r="W261" s="1"/>
  <c r="X261" s="1"/>
  <c r="Z261" s="1"/>
  <c r="J263" i="2"/>
  <c r="L263"/>
  <c r="G264"/>
  <c r="N262"/>
  <c r="T262" s="1"/>
  <c r="J263" i="1"/>
  <c r="L263"/>
  <c r="G264"/>
  <c r="AC264" s="1"/>
  <c r="AD264" s="1"/>
  <c r="O263" i="2"/>
  <c r="M263"/>
  <c r="N263" s="1"/>
  <c r="V262"/>
  <c r="W261" s="1"/>
  <c r="X261" s="1"/>
  <c r="Z261" s="1"/>
  <c r="J2070" l="1"/>
  <c r="G2071"/>
  <c r="L2070"/>
  <c r="O2070"/>
  <c r="M2070"/>
  <c r="V2069"/>
  <c r="W2068" s="1"/>
  <c r="X2068" s="1"/>
  <c r="J264" i="1"/>
  <c r="L264"/>
  <c r="G265"/>
  <c r="AC265" s="1"/>
  <c r="AD265" s="1"/>
  <c r="J264" i="2"/>
  <c r="L264"/>
  <c r="G265"/>
  <c r="N263" i="1"/>
  <c r="T263" s="1"/>
  <c r="O264"/>
  <c r="M264"/>
  <c r="N264" s="1"/>
  <c r="T264" s="1"/>
  <c r="V263"/>
  <c r="W262" s="1"/>
  <c r="X262" s="1"/>
  <c r="Z262" s="1"/>
  <c r="M264" i="2"/>
  <c r="N264" s="1"/>
  <c r="T264" s="1"/>
  <c r="V263"/>
  <c r="W262" s="1"/>
  <c r="X262" s="1"/>
  <c r="Z262" s="1"/>
  <c r="O264"/>
  <c r="T263"/>
  <c r="V2070" l="1"/>
  <c r="W2069" s="1"/>
  <c r="X2069" s="1"/>
  <c r="M2071"/>
  <c r="N2071" s="1"/>
  <c r="T2071" s="1"/>
  <c r="O2071"/>
  <c r="L2071"/>
  <c r="G2072"/>
  <c r="J2071"/>
  <c r="N2070"/>
  <c r="T2070" s="1"/>
  <c r="J265" i="1"/>
  <c r="L265"/>
  <c r="G266"/>
  <c r="AC266" s="1"/>
  <c r="AD266" s="1"/>
  <c r="M265" i="2"/>
  <c r="V264"/>
  <c r="W263" s="1"/>
  <c r="X263" s="1"/>
  <c r="Z263" s="1"/>
  <c r="O265"/>
  <c r="M265" i="1"/>
  <c r="V264"/>
  <c r="W263" s="1"/>
  <c r="O265"/>
  <c r="X263"/>
  <c r="Z263" s="1"/>
  <c r="L265" i="2"/>
  <c r="J265"/>
  <c r="G266"/>
  <c r="N265" i="1" l="1"/>
  <c r="T265" s="1"/>
  <c r="L2072" i="2"/>
  <c r="G2073"/>
  <c r="J2072"/>
  <c r="V2071"/>
  <c r="W2070" s="1"/>
  <c r="X2070" s="1"/>
  <c r="M2072"/>
  <c r="N2072" s="1"/>
  <c r="T2072" s="1"/>
  <c r="O2072"/>
  <c r="J266"/>
  <c r="L266"/>
  <c r="G267"/>
  <c r="L266" i="1"/>
  <c r="J266"/>
  <c r="G267"/>
  <c r="AC267" s="1"/>
  <c r="AD267" s="1"/>
  <c r="N265" i="2"/>
  <c r="T265" s="1"/>
  <c r="M266" i="1"/>
  <c r="N266" s="1"/>
  <c r="T266" s="1"/>
  <c r="V265"/>
  <c r="W264" s="1"/>
  <c r="X264" s="1"/>
  <c r="Z264" s="1"/>
  <c r="O266"/>
  <c r="O266" i="2"/>
  <c r="M266"/>
  <c r="N266" s="1"/>
  <c r="T266" s="1"/>
  <c r="V265"/>
  <c r="W264" s="1"/>
  <c r="X264" s="1"/>
  <c r="Z264" s="1"/>
  <c r="J2073" l="1"/>
  <c r="G2074"/>
  <c r="L2073"/>
  <c r="M2073"/>
  <c r="N2073" s="1"/>
  <c r="T2073" s="1"/>
  <c r="V2072"/>
  <c r="W2071" s="1"/>
  <c r="X2071" s="1"/>
  <c r="O2073"/>
  <c r="J267"/>
  <c r="L267"/>
  <c r="G268"/>
  <c r="O267" i="1"/>
  <c r="M267"/>
  <c r="V266"/>
  <c r="W265" s="1"/>
  <c r="X265" s="1"/>
  <c r="Z265" s="1"/>
  <c r="O267" i="2"/>
  <c r="M267"/>
  <c r="N267" s="1"/>
  <c r="T267" s="1"/>
  <c r="V266"/>
  <c r="W265" s="1"/>
  <c r="X265" s="1"/>
  <c r="Z265" s="1"/>
  <c r="J267" i="1"/>
  <c r="L267"/>
  <c r="G268"/>
  <c r="AC268" s="1"/>
  <c r="AD268" s="1"/>
  <c r="O2074" i="2" l="1"/>
  <c r="M2074"/>
  <c r="V2073"/>
  <c r="W2072" s="1"/>
  <c r="X2072" s="1"/>
  <c r="J2074"/>
  <c r="G2075"/>
  <c r="L2074"/>
  <c r="J268"/>
  <c r="L268"/>
  <c r="G269"/>
  <c r="O268" i="1"/>
  <c r="M268"/>
  <c r="V267"/>
  <c r="W266" s="1"/>
  <c r="X266" s="1"/>
  <c r="Z266" s="1"/>
  <c r="M268" i="2"/>
  <c r="N268" s="1"/>
  <c r="T268" s="1"/>
  <c r="V267"/>
  <c r="W266" s="1"/>
  <c r="X266" s="1"/>
  <c r="Z266" s="1"/>
  <c r="O268"/>
  <c r="J268" i="1"/>
  <c r="L268"/>
  <c r="G269"/>
  <c r="AC269" s="1"/>
  <c r="AD269" s="1"/>
  <c r="N267"/>
  <c r="T267" s="1"/>
  <c r="V2074" i="2" l="1"/>
  <c r="W2073" s="1"/>
  <c r="X2073" s="1"/>
  <c r="O2075"/>
  <c r="M2075"/>
  <c r="N2075" s="1"/>
  <c r="T2075" s="1"/>
  <c r="L2075"/>
  <c r="G2076"/>
  <c r="J2075"/>
  <c r="N2074"/>
  <c r="T2074" s="1"/>
  <c r="L269"/>
  <c r="J269"/>
  <c r="G270"/>
  <c r="M269" i="1"/>
  <c r="V268"/>
  <c r="W267" s="1"/>
  <c r="X267" s="1"/>
  <c r="Z267" s="1"/>
  <c r="O269"/>
  <c r="M269" i="2"/>
  <c r="N269" s="1"/>
  <c r="T269" s="1"/>
  <c r="V268"/>
  <c r="W267" s="1"/>
  <c r="X267" s="1"/>
  <c r="Z267" s="1"/>
  <c r="O269"/>
  <c r="J269" i="1"/>
  <c r="L269"/>
  <c r="G270"/>
  <c r="AC270" s="1"/>
  <c r="AD270" s="1"/>
  <c r="N268"/>
  <c r="T268" s="1"/>
  <c r="L2076" i="2" l="1"/>
  <c r="G2077"/>
  <c r="J2076"/>
  <c r="V2075"/>
  <c r="W2074" s="1"/>
  <c r="X2074" s="1"/>
  <c r="M2076"/>
  <c r="N2076" s="1"/>
  <c r="T2076" s="1"/>
  <c r="O2076"/>
  <c r="J270"/>
  <c r="L270"/>
  <c r="G271"/>
  <c r="M270" i="1"/>
  <c r="V269"/>
  <c r="W268" s="1"/>
  <c r="X268" s="1"/>
  <c r="Z268" s="1"/>
  <c r="O270"/>
  <c r="N269"/>
  <c r="T269" s="1"/>
  <c r="L270"/>
  <c r="J270"/>
  <c r="G271"/>
  <c r="AC271" s="1"/>
  <c r="AD271" s="1"/>
  <c r="O270" i="2"/>
  <c r="M270"/>
  <c r="N270" s="1"/>
  <c r="T270" s="1"/>
  <c r="V269"/>
  <c r="W268" s="1"/>
  <c r="X268" s="1"/>
  <c r="Z268" s="1"/>
  <c r="J2077" l="1"/>
  <c r="L2077"/>
  <c r="G2078"/>
  <c r="M2077"/>
  <c r="N2077" s="1"/>
  <c r="T2077" s="1"/>
  <c r="O2077"/>
  <c r="V2076"/>
  <c r="W2075" s="1"/>
  <c r="X2075" s="1"/>
  <c r="O271" i="1"/>
  <c r="M271"/>
  <c r="V270"/>
  <c r="W269" s="1"/>
  <c r="X269" s="1"/>
  <c r="Z269" s="1"/>
  <c r="J271" i="2"/>
  <c r="L271"/>
  <c r="G272"/>
  <c r="J271" i="1"/>
  <c r="L271"/>
  <c r="G272"/>
  <c r="AC272" s="1"/>
  <c r="AD272" s="1"/>
  <c r="O271" i="2"/>
  <c r="M271"/>
  <c r="N271" s="1"/>
  <c r="T271" s="1"/>
  <c r="V270"/>
  <c r="W269" s="1"/>
  <c r="X269" s="1"/>
  <c r="Z269" s="1"/>
  <c r="N270" i="1"/>
  <c r="T270" s="1"/>
  <c r="O2078" i="2" l="1"/>
  <c r="M2078"/>
  <c r="V2077"/>
  <c r="W2076" s="1"/>
  <c r="X2076" s="1"/>
  <c r="J2078"/>
  <c r="G2079"/>
  <c r="L2078"/>
  <c r="J272"/>
  <c r="L272"/>
  <c r="G273"/>
  <c r="N271" i="1"/>
  <c r="T271" s="1"/>
  <c r="O272"/>
  <c r="M272"/>
  <c r="V271"/>
  <c r="W270" s="1"/>
  <c r="X270" s="1"/>
  <c r="Z270" s="1"/>
  <c r="M272" i="2"/>
  <c r="N272" s="1"/>
  <c r="T272" s="1"/>
  <c r="V271"/>
  <c r="W270" s="1"/>
  <c r="X270" s="1"/>
  <c r="Z270" s="1"/>
  <c r="O272"/>
  <c r="J272" i="1"/>
  <c r="L272"/>
  <c r="G273"/>
  <c r="AC273" s="1"/>
  <c r="AD273" s="1"/>
  <c r="V2078" i="2" l="1"/>
  <c r="W2077" s="1"/>
  <c r="X2077" s="1"/>
  <c r="M2079"/>
  <c r="N2079" s="1"/>
  <c r="T2079" s="1"/>
  <c r="O2079"/>
  <c r="L2079"/>
  <c r="G2080"/>
  <c r="J2079"/>
  <c r="N2078"/>
  <c r="T2078" s="1"/>
  <c r="J273" i="1"/>
  <c r="L273"/>
  <c r="G274"/>
  <c r="AC274" s="1"/>
  <c r="AD274" s="1"/>
  <c r="L273" i="2"/>
  <c r="J273"/>
  <c r="G274"/>
  <c r="N272" i="1"/>
  <c r="T272" s="1"/>
  <c r="M273"/>
  <c r="N273" s="1"/>
  <c r="T273" s="1"/>
  <c r="V272"/>
  <c r="W271" s="1"/>
  <c r="X271" s="1"/>
  <c r="Z271" s="1"/>
  <c r="O273"/>
  <c r="M273" i="2"/>
  <c r="N273" s="1"/>
  <c r="T273" s="1"/>
  <c r="V272"/>
  <c r="W271" s="1"/>
  <c r="X271" s="1"/>
  <c r="Z271" s="1"/>
  <c r="O273"/>
  <c r="L2080" l="1"/>
  <c r="G2081"/>
  <c r="J2080"/>
  <c r="V2079"/>
  <c r="W2078" s="1"/>
  <c r="X2078" s="1"/>
  <c r="M2080"/>
  <c r="N2080" s="1"/>
  <c r="T2080" s="1"/>
  <c r="O2080"/>
  <c r="L274" i="1"/>
  <c r="J274"/>
  <c r="G275"/>
  <c r="AC275" s="1"/>
  <c r="AD275" s="1"/>
  <c r="O274" i="2"/>
  <c r="M274"/>
  <c r="V273"/>
  <c r="W272" s="1"/>
  <c r="X272" s="1"/>
  <c r="Z272" s="1"/>
  <c r="M274" i="1"/>
  <c r="V273"/>
  <c r="W272" s="1"/>
  <c r="X272" s="1"/>
  <c r="Z272" s="1"/>
  <c r="O274"/>
  <c r="J274" i="2"/>
  <c r="L274"/>
  <c r="G275"/>
  <c r="N274" i="1" l="1"/>
  <c r="T274" s="1"/>
  <c r="J2081" i="2"/>
  <c r="G2082"/>
  <c r="L2081"/>
  <c r="M2081"/>
  <c r="N2081" s="1"/>
  <c r="T2081" s="1"/>
  <c r="V2080"/>
  <c r="W2079" s="1"/>
  <c r="X2079" s="1"/>
  <c r="O2081"/>
  <c r="J275"/>
  <c r="L275"/>
  <c r="G276"/>
  <c r="J275" i="1"/>
  <c r="L275"/>
  <c r="G276"/>
  <c r="AC276" s="1"/>
  <c r="AD276" s="1"/>
  <c r="N274" i="2"/>
  <c r="T274" s="1"/>
  <c r="O275"/>
  <c r="M275"/>
  <c r="N275" s="1"/>
  <c r="T275" s="1"/>
  <c r="V274"/>
  <c r="W273" s="1"/>
  <c r="X273" s="1"/>
  <c r="Z273" s="1"/>
  <c r="O275" i="1"/>
  <c r="M275"/>
  <c r="N275" s="1"/>
  <c r="T275" s="1"/>
  <c r="V274"/>
  <c r="W273" s="1"/>
  <c r="X273" s="1"/>
  <c r="Z273" s="1"/>
  <c r="O2082" i="2" l="1"/>
  <c r="M2082"/>
  <c r="V2081"/>
  <c r="W2080" s="1"/>
  <c r="X2080" s="1"/>
  <c r="J2082"/>
  <c r="G2083"/>
  <c r="L2082"/>
  <c r="J276"/>
  <c r="L276"/>
  <c r="G277"/>
  <c r="O276" i="1"/>
  <c r="M276"/>
  <c r="V275"/>
  <c r="W274" s="1"/>
  <c r="X274" s="1"/>
  <c r="Z274" s="1"/>
  <c r="M276" i="2"/>
  <c r="N276" s="1"/>
  <c r="T276" s="1"/>
  <c r="V275"/>
  <c r="W274" s="1"/>
  <c r="X274" s="1"/>
  <c r="Z274" s="1"/>
  <c r="O276"/>
  <c r="J276" i="1"/>
  <c r="L276"/>
  <c r="G277"/>
  <c r="AC277" s="1"/>
  <c r="AD277" s="1"/>
  <c r="V2082" i="2" l="1"/>
  <c r="W2081" s="1"/>
  <c r="X2081" s="1"/>
  <c r="O2083"/>
  <c r="M2083"/>
  <c r="N2083" s="1"/>
  <c r="T2083" s="1"/>
  <c r="L2083"/>
  <c r="G2084"/>
  <c r="J2083"/>
  <c r="N2082"/>
  <c r="T2082" s="1"/>
  <c r="L277"/>
  <c r="J277"/>
  <c r="G278"/>
  <c r="M277" i="1"/>
  <c r="V276"/>
  <c r="W275" s="1"/>
  <c r="X275" s="1"/>
  <c r="Z275" s="1"/>
  <c r="O277"/>
  <c r="M277" i="2"/>
  <c r="N277" s="1"/>
  <c r="T277" s="1"/>
  <c r="V276"/>
  <c r="W275" s="1"/>
  <c r="X275" s="1"/>
  <c r="Z275" s="1"/>
  <c r="O277"/>
  <c r="J277" i="1"/>
  <c r="L277"/>
  <c r="G278"/>
  <c r="AC278" s="1"/>
  <c r="AD278" s="1"/>
  <c r="N276"/>
  <c r="T276" s="1"/>
  <c r="L2084" i="2" l="1"/>
  <c r="G2085"/>
  <c r="J2084"/>
  <c r="V2083"/>
  <c r="W2082" s="1"/>
  <c r="M2084"/>
  <c r="N2084" s="1"/>
  <c r="T2084" s="1"/>
  <c r="O2084"/>
  <c r="X2082"/>
  <c r="L278" i="1"/>
  <c r="J278"/>
  <c r="G279"/>
  <c r="AC279" s="1"/>
  <c r="AD279" s="1"/>
  <c r="J278" i="2"/>
  <c r="L278"/>
  <c r="G279"/>
  <c r="M278" i="1"/>
  <c r="N278" s="1"/>
  <c r="V277"/>
  <c r="W276" s="1"/>
  <c r="X276" s="1"/>
  <c r="Z276" s="1"/>
  <c r="O278"/>
  <c r="N277"/>
  <c r="T277" s="1"/>
  <c r="O278" i="2"/>
  <c r="M278"/>
  <c r="V277"/>
  <c r="W276" s="1"/>
  <c r="X276" s="1"/>
  <c r="Z276" s="1"/>
  <c r="J2085" l="1"/>
  <c r="L2085"/>
  <c r="G2086"/>
  <c r="M2085"/>
  <c r="N2085" s="1"/>
  <c r="T2085" s="1"/>
  <c r="O2085"/>
  <c r="V2084"/>
  <c r="W2083" s="1"/>
  <c r="X2083"/>
  <c r="J279" i="1"/>
  <c r="L279"/>
  <c r="G280"/>
  <c r="AC280" s="1"/>
  <c r="AD280" s="1"/>
  <c r="N278" i="2"/>
  <c r="T278" s="1"/>
  <c r="O279"/>
  <c r="M279"/>
  <c r="N279" s="1"/>
  <c r="T279" s="1"/>
  <c r="V278"/>
  <c r="W277" s="1"/>
  <c r="T278" i="1"/>
  <c r="J279" i="2"/>
  <c r="L279"/>
  <c r="G280"/>
  <c r="O279" i="1"/>
  <c r="M279"/>
  <c r="N279" s="1"/>
  <c r="T279" s="1"/>
  <c r="V278"/>
  <c r="W277" s="1"/>
  <c r="X277" s="1"/>
  <c r="Z277" s="1"/>
  <c r="X277" i="2"/>
  <c r="Z277" s="1"/>
  <c r="O2086" l="1"/>
  <c r="M2086"/>
  <c r="V2085"/>
  <c r="W2084" s="1"/>
  <c r="X2084" s="1"/>
  <c r="J2086"/>
  <c r="G2087"/>
  <c r="L2086"/>
  <c r="M280"/>
  <c r="N280" s="1"/>
  <c r="T280" s="1"/>
  <c r="V279"/>
  <c r="W278" s="1"/>
  <c r="O280"/>
  <c r="J280" i="1"/>
  <c r="L280"/>
  <c r="G281"/>
  <c r="AC281" s="1"/>
  <c r="AD281" s="1"/>
  <c r="X278" i="2"/>
  <c r="Z278" s="1"/>
  <c r="J280"/>
  <c r="L280"/>
  <c r="G281"/>
  <c r="O280" i="1"/>
  <c r="M280"/>
  <c r="V279"/>
  <c r="W278" s="1"/>
  <c r="X278" s="1"/>
  <c r="Z278" s="1"/>
  <c r="V2086" i="2" l="1"/>
  <c r="W2085" s="1"/>
  <c r="X2085" s="1"/>
  <c r="M2087"/>
  <c r="N2087" s="1"/>
  <c r="T2087" s="1"/>
  <c r="O2087"/>
  <c r="L2087"/>
  <c r="G2088"/>
  <c r="J2087"/>
  <c r="N2086"/>
  <c r="T2086" s="1"/>
  <c r="J281" i="1"/>
  <c r="L281"/>
  <c r="G282"/>
  <c r="AC282" s="1"/>
  <c r="AD282" s="1"/>
  <c r="N280"/>
  <c r="T280" s="1"/>
  <c r="L281" i="2"/>
  <c r="J281"/>
  <c r="G282"/>
  <c r="M281" i="1"/>
  <c r="V280"/>
  <c r="W279" s="1"/>
  <c r="X279" s="1"/>
  <c r="Z279" s="1"/>
  <c r="O281"/>
  <c r="M281" i="2"/>
  <c r="N281" s="1"/>
  <c r="T281" s="1"/>
  <c r="V280"/>
  <c r="W279" s="1"/>
  <c r="X279" s="1"/>
  <c r="Z279" s="1"/>
  <c r="O281"/>
  <c r="N281" i="1" l="1"/>
  <c r="T281" s="1"/>
  <c r="L2088" i="2"/>
  <c r="G2089"/>
  <c r="J2088"/>
  <c r="V2087"/>
  <c r="W2086" s="1"/>
  <c r="X2086" s="1"/>
  <c r="M2088"/>
  <c r="N2088" s="1"/>
  <c r="T2088" s="1"/>
  <c r="O2088"/>
  <c r="J282"/>
  <c r="L282"/>
  <c r="G283"/>
  <c r="L282" i="1"/>
  <c r="J282"/>
  <c r="G283"/>
  <c r="AC283" s="1"/>
  <c r="AD283" s="1"/>
  <c r="M282"/>
  <c r="N282" s="1"/>
  <c r="T282" s="1"/>
  <c r="V281"/>
  <c r="W280" s="1"/>
  <c r="X280" s="1"/>
  <c r="Z280" s="1"/>
  <c r="O282"/>
  <c r="O282" i="2"/>
  <c r="M282"/>
  <c r="N282" s="1"/>
  <c r="T282" s="1"/>
  <c r="V281"/>
  <c r="W280" s="1"/>
  <c r="X280" s="1"/>
  <c r="Z280" s="1"/>
  <c r="J2089" l="1"/>
  <c r="G2090"/>
  <c r="L2089"/>
  <c r="M2089"/>
  <c r="N2089" s="1"/>
  <c r="T2089" s="1"/>
  <c r="V2088"/>
  <c r="W2087" s="1"/>
  <c r="X2087" s="1"/>
  <c r="O2089"/>
  <c r="J283"/>
  <c r="L283"/>
  <c r="G284"/>
  <c r="O283" i="1"/>
  <c r="M283"/>
  <c r="V282"/>
  <c r="W281" s="1"/>
  <c r="X281" s="1"/>
  <c r="Z281" s="1"/>
  <c r="O283" i="2"/>
  <c r="M283"/>
  <c r="N283" s="1"/>
  <c r="T283" s="1"/>
  <c r="V282"/>
  <c r="W281" s="1"/>
  <c r="X281" s="1"/>
  <c r="Z281" s="1"/>
  <c r="J283" i="1"/>
  <c r="L283"/>
  <c r="G284"/>
  <c r="AC284" s="1"/>
  <c r="AD284" s="1"/>
  <c r="O2090" i="2" l="1"/>
  <c r="M2090"/>
  <c r="V2089"/>
  <c r="W2088" s="1"/>
  <c r="X2088" s="1"/>
  <c r="J2090"/>
  <c r="G2091"/>
  <c r="L2090"/>
  <c r="J284"/>
  <c r="L284"/>
  <c r="G285"/>
  <c r="O284" i="1"/>
  <c r="M284"/>
  <c r="V283"/>
  <c r="W282" s="1"/>
  <c r="X282" s="1"/>
  <c r="Z282" s="1"/>
  <c r="M284" i="2"/>
  <c r="N284" s="1"/>
  <c r="T284" s="1"/>
  <c r="V283"/>
  <c r="W282" s="1"/>
  <c r="X282" s="1"/>
  <c r="Z282" s="1"/>
  <c r="O284"/>
  <c r="J284" i="1"/>
  <c r="L284"/>
  <c r="G285"/>
  <c r="AC285" s="1"/>
  <c r="AD285" s="1"/>
  <c r="N283"/>
  <c r="T283" s="1"/>
  <c r="V2090" i="2" l="1"/>
  <c r="W2089" s="1"/>
  <c r="X2089" s="1"/>
  <c r="O2091"/>
  <c r="M2091"/>
  <c r="N2091" s="1"/>
  <c r="T2091" s="1"/>
  <c r="L2091"/>
  <c r="G2092"/>
  <c r="J2091"/>
  <c r="N2090"/>
  <c r="T2090" s="1"/>
  <c r="Z283" i="1"/>
  <c r="M285"/>
  <c r="V284"/>
  <c r="W283" s="1"/>
  <c r="X283" s="1"/>
  <c r="O285"/>
  <c r="M285" i="2"/>
  <c r="N285" s="1"/>
  <c r="T285" s="1"/>
  <c r="V284"/>
  <c r="W283" s="1"/>
  <c r="X283" s="1"/>
  <c r="Z283" s="1"/>
  <c r="O285"/>
  <c r="N284" i="1"/>
  <c r="T284" s="1"/>
  <c r="J285"/>
  <c r="L285"/>
  <c r="G286"/>
  <c r="AC286" s="1"/>
  <c r="AD286" s="1"/>
  <c r="L285" i="2"/>
  <c r="J285"/>
  <c r="G286"/>
  <c r="L2092" l="1"/>
  <c r="G2093"/>
  <c r="J2092"/>
  <c r="V2091"/>
  <c r="W2090" s="1"/>
  <c r="X2090" s="1"/>
  <c r="M2092"/>
  <c r="N2092" s="1"/>
  <c r="T2092" s="1"/>
  <c r="O2092"/>
  <c r="J286"/>
  <c r="L286"/>
  <c r="G287"/>
  <c r="L286" i="1"/>
  <c r="J286"/>
  <c r="G287"/>
  <c r="AC287" s="1"/>
  <c r="AD287" s="1"/>
  <c r="N285"/>
  <c r="T285" s="1"/>
  <c r="O286" i="2"/>
  <c r="M286"/>
  <c r="N286" s="1"/>
  <c r="T286" s="1"/>
  <c r="V285"/>
  <c r="W284" s="1"/>
  <c r="X284" s="1"/>
  <c r="Z284" s="1"/>
  <c r="M286" i="1"/>
  <c r="V285"/>
  <c r="W284" s="1"/>
  <c r="X284" s="1"/>
  <c r="Z284" s="1"/>
  <c r="O286"/>
  <c r="N286" l="1"/>
  <c r="T286" s="1"/>
  <c r="J2093" i="2"/>
  <c r="L2093"/>
  <c r="G2094"/>
  <c r="M2093"/>
  <c r="N2093" s="1"/>
  <c r="T2093" s="1"/>
  <c r="O2093"/>
  <c r="V2092"/>
  <c r="W2091" s="1"/>
  <c r="X2091"/>
  <c r="O287" i="1"/>
  <c r="M287"/>
  <c r="V286"/>
  <c r="W285" s="1"/>
  <c r="X285" s="1"/>
  <c r="Z285" s="1"/>
  <c r="O287" i="2"/>
  <c r="M287"/>
  <c r="V286"/>
  <c r="W285" s="1"/>
  <c r="X285" s="1"/>
  <c r="Z285" s="1"/>
  <c r="J287" i="1"/>
  <c r="L287"/>
  <c r="G288"/>
  <c r="AC288" s="1"/>
  <c r="AD288" s="1"/>
  <c r="J287" i="2"/>
  <c r="L287"/>
  <c r="G288"/>
  <c r="O2094" l="1"/>
  <c r="M2094"/>
  <c r="V2093"/>
  <c r="W2092" s="1"/>
  <c r="X2092" s="1"/>
  <c r="J2094"/>
  <c r="G2095"/>
  <c r="L2094"/>
  <c r="J288" i="1"/>
  <c r="L288"/>
  <c r="G289"/>
  <c r="AC289" s="1"/>
  <c r="AD289" s="1"/>
  <c r="N287" i="2"/>
  <c r="T287" s="1"/>
  <c r="N287" i="1"/>
  <c r="T287" s="1"/>
  <c r="M288" i="2"/>
  <c r="V287"/>
  <c r="W286" s="1"/>
  <c r="X286" s="1"/>
  <c r="Z286" s="1"/>
  <c r="O288"/>
  <c r="O288" i="1"/>
  <c r="M288"/>
  <c r="V287"/>
  <c r="W286" s="1"/>
  <c r="X286" s="1"/>
  <c r="Z286" s="1"/>
  <c r="J288" i="2"/>
  <c r="L288"/>
  <c r="G289"/>
  <c r="N288" i="1" l="1"/>
  <c r="T288" s="1"/>
  <c r="V2094" i="2"/>
  <c r="W2093" s="1"/>
  <c r="M2095"/>
  <c r="N2095" s="1"/>
  <c r="T2095" s="1"/>
  <c r="O2095"/>
  <c r="L2095"/>
  <c r="G2096"/>
  <c r="J2095"/>
  <c r="X2093"/>
  <c r="N2094"/>
  <c r="T2094" s="1"/>
  <c r="J289" i="1"/>
  <c r="L289"/>
  <c r="G290"/>
  <c r="AC290" s="1"/>
  <c r="AD290" s="1"/>
  <c r="L289" i="2"/>
  <c r="J289"/>
  <c r="G290"/>
  <c r="M289" i="1"/>
  <c r="V288"/>
  <c r="W287" s="1"/>
  <c r="X287" s="1"/>
  <c r="Z287" s="1"/>
  <c r="O289"/>
  <c r="M289" i="2"/>
  <c r="N289" s="1"/>
  <c r="T289" s="1"/>
  <c r="V288"/>
  <c r="W287" s="1"/>
  <c r="X287" s="1"/>
  <c r="Z287" s="1"/>
  <c r="O289"/>
  <c r="N288"/>
  <c r="T288" s="1"/>
  <c r="N289" i="1" l="1"/>
  <c r="T289" s="1"/>
  <c r="L2096" i="2"/>
  <c r="G2097"/>
  <c r="J2096"/>
  <c r="V2095"/>
  <c r="W2094" s="1"/>
  <c r="M2096"/>
  <c r="N2096" s="1"/>
  <c r="T2096" s="1"/>
  <c r="O2096"/>
  <c r="X2094"/>
  <c r="L290" i="1"/>
  <c r="J290"/>
  <c r="G291"/>
  <c r="AC291" s="1"/>
  <c r="AD291" s="1"/>
  <c r="O290" i="2"/>
  <c r="M290"/>
  <c r="V289"/>
  <c r="W288" s="1"/>
  <c r="X288" s="1"/>
  <c r="Z288" s="1"/>
  <c r="M290" i="1"/>
  <c r="V289"/>
  <c r="W288" s="1"/>
  <c r="X288" s="1"/>
  <c r="Z288" s="1"/>
  <c r="O290"/>
  <c r="J290" i="2"/>
  <c r="L290"/>
  <c r="G291"/>
  <c r="N290" i="1" l="1"/>
  <c r="T290" s="1"/>
  <c r="J2097" i="2"/>
  <c r="G2098"/>
  <c r="L2097"/>
  <c r="M2097"/>
  <c r="N2097" s="1"/>
  <c r="T2097" s="1"/>
  <c r="V2096"/>
  <c r="W2095" s="1"/>
  <c r="O2097"/>
  <c r="X2095"/>
  <c r="J291" i="1"/>
  <c r="L291"/>
  <c r="G292"/>
  <c r="AC292" s="1"/>
  <c r="AD292" s="1"/>
  <c r="O291" i="2"/>
  <c r="M291"/>
  <c r="V290"/>
  <c r="W289" s="1"/>
  <c r="X289" s="1"/>
  <c r="Z289" s="1"/>
  <c r="J291"/>
  <c r="L291"/>
  <c r="G292"/>
  <c r="O291" i="1"/>
  <c r="M291"/>
  <c r="V290"/>
  <c r="W289" s="1"/>
  <c r="X289" s="1"/>
  <c r="Z289" s="1"/>
  <c r="N290" i="2"/>
  <c r="T290" s="1"/>
  <c r="N291" i="1" l="1"/>
  <c r="T291" s="1"/>
  <c r="O2098" i="2"/>
  <c r="M2098"/>
  <c r="V2097"/>
  <c r="W2096" s="1"/>
  <c r="X2096" s="1"/>
  <c r="J2098"/>
  <c r="G2099"/>
  <c r="L2098"/>
  <c r="J292" i="1"/>
  <c r="L292"/>
  <c r="G293"/>
  <c r="AC293" s="1"/>
  <c r="AD293" s="1"/>
  <c r="M292" i="2"/>
  <c r="V291"/>
  <c r="W290" s="1"/>
  <c r="X290" s="1"/>
  <c r="Z290" s="1"/>
  <c r="O292"/>
  <c r="O292" i="1"/>
  <c r="M292"/>
  <c r="V291"/>
  <c r="W290" s="1"/>
  <c r="X290" s="1"/>
  <c r="Z290" s="1"/>
  <c r="J292" i="2"/>
  <c r="L292"/>
  <c r="G293"/>
  <c r="N291"/>
  <c r="T291" s="1"/>
  <c r="N292" i="1" l="1"/>
  <c r="T292" s="1"/>
  <c r="V2098" i="2"/>
  <c r="W2097" s="1"/>
  <c r="X2097" s="1"/>
  <c r="O2099"/>
  <c r="M2099"/>
  <c r="N2099" s="1"/>
  <c r="T2099" s="1"/>
  <c r="L2099"/>
  <c r="G2100"/>
  <c r="J2099"/>
  <c r="N2098"/>
  <c r="T2098" s="1"/>
  <c r="L293"/>
  <c r="J293"/>
  <c r="G294"/>
  <c r="J293" i="1"/>
  <c r="L293"/>
  <c r="G294"/>
  <c r="AC294" s="1"/>
  <c r="AD294" s="1"/>
  <c r="M293" i="2"/>
  <c r="V292"/>
  <c r="W291" s="1"/>
  <c r="X291" s="1"/>
  <c r="Z291" s="1"/>
  <c r="O293"/>
  <c r="N292"/>
  <c r="T292" s="1"/>
  <c r="M293" i="1"/>
  <c r="N293" s="1"/>
  <c r="T293" s="1"/>
  <c r="V292"/>
  <c r="W291" s="1"/>
  <c r="X291" s="1"/>
  <c r="Z291" s="1"/>
  <c r="O293"/>
  <c r="L2100" i="2" l="1"/>
  <c r="G2101"/>
  <c r="J2100"/>
  <c r="V2099"/>
  <c r="W2098" s="1"/>
  <c r="X2098" s="1"/>
  <c r="M2100"/>
  <c r="N2100" s="1"/>
  <c r="T2100" s="1"/>
  <c r="O2100"/>
  <c r="J294"/>
  <c r="L294"/>
  <c r="G295"/>
  <c r="N293"/>
  <c r="T293" s="1"/>
  <c r="M294" i="1"/>
  <c r="V293"/>
  <c r="W292" s="1"/>
  <c r="X292" s="1"/>
  <c r="Z292" s="1"/>
  <c r="O294"/>
  <c r="L294"/>
  <c r="J294"/>
  <c r="G295"/>
  <c r="AC295" s="1"/>
  <c r="AD295" s="1"/>
  <c r="O294" i="2"/>
  <c r="M294"/>
  <c r="N294" s="1"/>
  <c r="T294" s="1"/>
  <c r="V293"/>
  <c r="W292" s="1"/>
  <c r="X292" s="1"/>
  <c r="Z292" s="1"/>
  <c r="N294" i="1" l="1"/>
  <c r="T294" s="1"/>
  <c r="J2101" i="2"/>
  <c r="L2101"/>
  <c r="G2102"/>
  <c r="M2101"/>
  <c r="N2101" s="1"/>
  <c r="T2101" s="1"/>
  <c r="O2101"/>
  <c r="V2100"/>
  <c r="W2099" s="1"/>
  <c r="X2099" s="1"/>
  <c r="J295" i="1"/>
  <c r="L295"/>
  <c r="G296"/>
  <c r="AC296" s="1"/>
  <c r="AD296" s="1"/>
  <c r="J295" i="2"/>
  <c r="L295"/>
  <c r="G296"/>
  <c r="O295"/>
  <c r="M295"/>
  <c r="N295" s="1"/>
  <c r="T295" s="1"/>
  <c r="V294"/>
  <c r="W293" s="1"/>
  <c r="X293" s="1"/>
  <c r="Z293" s="1"/>
  <c r="O295" i="1"/>
  <c r="M295"/>
  <c r="V294"/>
  <c r="W293" s="1"/>
  <c r="X293" s="1"/>
  <c r="Z293" s="1"/>
  <c r="N295" l="1"/>
  <c r="T295" s="1"/>
  <c r="O2102" i="2"/>
  <c r="M2102"/>
  <c r="V2101"/>
  <c r="W2100" s="1"/>
  <c r="X2100" s="1"/>
  <c r="J2102"/>
  <c r="G2103"/>
  <c r="L2102"/>
  <c r="J296" i="1"/>
  <c r="L296"/>
  <c r="G297"/>
  <c r="AC297" s="1"/>
  <c r="AD297" s="1"/>
  <c r="M296" i="2"/>
  <c r="V295"/>
  <c r="W294" s="1"/>
  <c r="X294" s="1"/>
  <c r="Z294" s="1"/>
  <c r="O296"/>
  <c r="O296" i="1"/>
  <c r="M296"/>
  <c r="N296" s="1"/>
  <c r="T296" s="1"/>
  <c r="V295"/>
  <c r="W294" s="1"/>
  <c r="X294" s="1"/>
  <c r="Z294" s="1"/>
  <c r="J296" i="2"/>
  <c r="L296"/>
  <c r="G297"/>
  <c r="V2102" l="1"/>
  <c r="W2101" s="1"/>
  <c r="M2103"/>
  <c r="N2103" s="1"/>
  <c r="O2103"/>
  <c r="L2103"/>
  <c r="G2104"/>
  <c r="J2103"/>
  <c r="X2101"/>
  <c r="N2102"/>
  <c r="T2102" s="1"/>
  <c r="L297"/>
  <c r="J297"/>
  <c r="G298"/>
  <c r="J297" i="1"/>
  <c r="L297"/>
  <c r="G298"/>
  <c r="AC298" s="1"/>
  <c r="AD298" s="1"/>
  <c r="M297" i="2"/>
  <c r="N297" s="1"/>
  <c r="T297" s="1"/>
  <c r="V296"/>
  <c r="W295" s="1"/>
  <c r="X295" s="1"/>
  <c r="Z295" s="1"/>
  <c r="O297"/>
  <c r="N296"/>
  <c r="T296" s="1"/>
  <c r="M297" i="1"/>
  <c r="N297" s="1"/>
  <c r="T297" s="1"/>
  <c r="V296"/>
  <c r="W295" s="1"/>
  <c r="X295" s="1"/>
  <c r="Z295" s="1"/>
  <c r="O297"/>
  <c r="L2104" i="2" l="1"/>
  <c r="G2105"/>
  <c r="J2104"/>
  <c r="V2103"/>
  <c r="W2102" s="1"/>
  <c r="X2102" s="1"/>
  <c r="M2104"/>
  <c r="N2104" s="1"/>
  <c r="T2104" s="1"/>
  <c r="O2104"/>
  <c r="T2103"/>
  <c r="J298"/>
  <c r="L298"/>
  <c r="G299"/>
  <c r="M298" i="1"/>
  <c r="V297"/>
  <c r="W296" s="1"/>
  <c r="X296" s="1"/>
  <c r="Z296" s="1"/>
  <c r="O298"/>
  <c r="L298"/>
  <c r="J298"/>
  <c r="G299"/>
  <c r="AC299" s="1"/>
  <c r="AD299" s="1"/>
  <c r="O298" i="2"/>
  <c r="M298"/>
  <c r="N298" s="1"/>
  <c r="T298" s="1"/>
  <c r="V297"/>
  <c r="W296" s="1"/>
  <c r="X296" s="1"/>
  <c r="Z296" s="1"/>
  <c r="J2105" l="1"/>
  <c r="G2106"/>
  <c r="L2105"/>
  <c r="M2105"/>
  <c r="N2105" s="1"/>
  <c r="T2105" s="1"/>
  <c r="V2104"/>
  <c r="W2103" s="1"/>
  <c r="O2105"/>
  <c r="X2103"/>
  <c r="J299"/>
  <c r="L299"/>
  <c r="G300"/>
  <c r="N298" i="1"/>
  <c r="T298" s="1"/>
  <c r="O299"/>
  <c r="M299"/>
  <c r="V298"/>
  <c r="W297" s="1"/>
  <c r="X297" s="1"/>
  <c r="Z297" s="1"/>
  <c r="O299" i="2"/>
  <c r="M299"/>
  <c r="N299" s="1"/>
  <c r="T299" s="1"/>
  <c r="V298"/>
  <c r="W297" s="1"/>
  <c r="X297" s="1"/>
  <c r="Z297" s="1"/>
  <c r="J299" i="1"/>
  <c r="L299"/>
  <c r="G300"/>
  <c r="AC300" s="1"/>
  <c r="AD300" s="1"/>
  <c r="O2106" i="2" l="1"/>
  <c r="M2106"/>
  <c r="V2105"/>
  <c r="W2104" s="1"/>
  <c r="X2104" s="1"/>
  <c r="J2106"/>
  <c r="G2107"/>
  <c r="L2106"/>
  <c r="J300" i="1"/>
  <c r="L300"/>
  <c r="G301"/>
  <c r="AC301" s="1"/>
  <c r="AD301" s="1"/>
  <c r="J300" i="2"/>
  <c r="L300"/>
  <c r="G301"/>
  <c r="N299" i="1"/>
  <c r="T299" s="1"/>
  <c r="O300"/>
  <c r="M300"/>
  <c r="N300" s="1"/>
  <c r="T300" s="1"/>
  <c r="V299"/>
  <c r="W298" s="1"/>
  <c r="X298" s="1"/>
  <c r="Z298" s="1"/>
  <c r="M300" i="2"/>
  <c r="N300" s="1"/>
  <c r="T300" s="1"/>
  <c r="V299"/>
  <c r="W298" s="1"/>
  <c r="X298" s="1"/>
  <c r="Z298" s="1"/>
  <c r="O300"/>
  <c r="V2106" l="1"/>
  <c r="W2105" s="1"/>
  <c r="O2107"/>
  <c r="M2107"/>
  <c r="N2107" s="1"/>
  <c r="T2107" s="1"/>
  <c r="L2107"/>
  <c r="G2108"/>
  <c r="J2107"/>
  <c r="X2105"/>
  <c r="N2106"/>
  <c r="T2106" s="1"/>
  <c r="J301" i="1"/>
  <c r="L301"/>
  <c r="G302"/>
  <c r="AC302" s="1"/>
  <c r="AD302" s="1"/>
  <c r="M301" i="2"/>
  <c r="V300"/>
  <c r="W299" s="1"/>
  <c r="X299" s="1"/>
  <c r="Z299" s="1"/>
  <c r="O301"/>
  <c r="M301" i="1"/>
  <c r="V300"/>
  <c r="W299" s="1"/>
  <c r="X299" s="1"/>
  <c r="Z299" s="1"/>
  <c r="O301"/>
  <c r="L301" i="2"/>
  <c r="J301"/>
  <c r="G302"/>
  <c r="N301" i="1" l="1"/>
  <c r="T301" s="1"/>
  <c r="L2108" i="2"/>
  <c r="G2109"/>
  <c r="J2108"/>
  <c r="V2107"/>
  <c r="W2106" s="1"/>
  <c r="X2106" s="1"/>
  <c r="M2108"/>
  <c r="N2108" s="1"/>
  <c r="T2108" s="1"/>
  <c r="O2108"/>
  <c r="L302" i="1"/>
  <c r="J302"/>
  <c r="G303"/>
  <c r="AC303" s="1"/>
  <c r="AD303" s="1"/>
  <c r="N301" i="2"/>
  <c r="T301" s="1"/>
  <c r="O302"/>
  <c r="M302"/>
  <c r="V301"/>
  <c r="W300" s="1"/>
  <c r="X300" s="1"/>
  <c r="Z300" s="1"/>
  <c r="M302" i="1"/>
  <c r="N302" s="1"/>
  <c r="T302" s="1"/>
  <c r="V301"/>
  <c r="W300" s="1"/>
  <c r="X300" s="1"/>
  <c r="Z300" s="1"/>
  <c r="O302"/>
  <c r="J302" i="2"/>
  <c r="L302"/>
  <c r="G303"/>
  <c r="J2109" l="1"/>
  <c r="L2109"/>
  <c r="G2110"/>
  <c r="M2109"/>
  <c r="N2109" s="1"/>
  <c r="T2109" s="1"/>
  <c r="O2109"/>
  <c r="V2108"/>
  <c r="W2107" s="1"/>
  <c r="X2107" s="1"/>
  <c r="J303"/>
  <c r="L303"/>
  <c r="G304"/>
  <c r="J303" i="1"/>
  <c r="L303"/>
  <c r="G304"/>
  <c r="AC304" s="1"/>
  <c r="AD304" s="1"/>
  <c r="N302" i="2"/>
  <c r="T302" s="1"/>
  <c r="O303"/>
  <c r="M303"/>
  <c r="N303" s="1"/>
  <c r="T303" s="1"/>
  <c r="V302"/>
  <c r="W301" s="1"/>
  <c r="X301" s="1"/>
  <c r="Z301" s="1"/>
  <c r="O303" i="1"/>
  <c r="M303"/>
  <c r="N303" s="1"/>
  <c r="T303" s="1"/>
  <c r="V302"/>
  <c r="W301" s="1"/>
  <c r="X301" s="1"/>
  <c r="Z301" s="1"/>
  <c r="O2110" i="2" l="1"/>
  <c r="M2110"/>
  <c r="V2109"/>
  <c r="W2108" s="1"/>
  <c r="X2108" s="1"/>
  <c r="J2110"/>
  <c r="G2111"/>
  <c r="L2110"/>
  <c r="J304"/>
  <c r="L304"/>
  <c r="G305"/>
  <c r="O304" i="1"/>
  <c r="M304"/>
  <c r="V303"/>
  <c r="W302" s="1"/>
  <c r="X302" s="1"/>
  <c r="Z302" s="1"/>
  <c r="M304" i="2"/>
  <c r="V303"/>
  <c r="W302" s="1"/>
  <c r="X302" s="1"/>
  <c r="Z302" s="1"/>
  <c r="O304"/>
  <c r="J304" i="1"/>
  <c r="L304"/>
  <c r="G305"/>
  <c r="AC305" s="1"/>
  <c r="AD305" s="1"/>
  <c r="N304" l="1"/>
  <c r="T304" s="1"/>
  <c r="V2110" i="2"/>
  <c r="W2109" s="1"/>
  <c r="X2109" s="1"/>
  <c r="M2111"/>
  <c r="N2111" s="1"/>
  <c r="T2111" s="1"/>
  <c r="O2111"/>
  <c r="L2111"/>
  <c r="G2112"/>
  <c r="J2111"/>
  <c r="N2110"/>
  <c r="T2110" s="1"/>
  <c r="J305" i="1"/>
  <c r="L305"/>
  <c r="G306"/>
  <c r="AC306" s="1"/>
  <c r="AD306" s="1"/>
  <c r="L305" i="2"/>
  <c r="J305"/>
  <c r="G306"/>
  <c r="M305" i="1"/>
  <c r="V304"/>
  <c r="W303" s="1"/>
  <c r="X303" s="1"/>
  <c r="Z303" s="1"/>
  <c r="O305"/>
  <c r="N304" i="2"/>
  <c r="T304" s="1"/>
  <c r="M305"/>
  <c r="V304"/>
  <c r="W303" s="1"/>
  <c r="X303" s="1"/>
  <c r="Z303" s="1"/>
  <c r="O305"/>
  <c r="L2112" l="1"/>
  <c r="G2113"/>
  <c r="J2112"/>
  <c r="V2111"/>
  <c r="W2110" s="1"/>
  <c r="X2110" s="1"/>
  <c r="M2112"/>
  <c r="N2112" s="1"/>
  <c r="T2112" s="1"/>
  <c r="O2112"/>
  <c r="L306" i="1"/>
  <c r="J306"/>
  <c r="G307"/>
  <c r="AC307" s="1"/>
  <c r="AD307" s="1"/>
  <c r="N305"/>
  <c r="T305" s="1"/>
  <c r="N305" i="2"/>
  <c r="T305" s="1"/>
  <c r="O306"/>
  <c r="M306"/>
  <c r="V305"/>
  <c r="W304" s="1"/>
  <c r="X304" s="1"/>
  <c r="Z304" s="1"/>
  <c r="M306" i="1"/>
  <c r="V305"/>
  <c r="W304" s="1"/>
  <c r="X304" s="1"/>
  <c r="Z304" s="1"/>
  <c r="O306"/>
  <c r="J306" i="2"/>
  <c r="L306"/>
  <c r="G307"/>
  <c r="N306" i="1" l="1"/>
  <c r="T306" s="1"/>
  <c r="J2113" i="2"/>
  <c r="G2114"/>
  <c r="L2113"/>
  <c r="M2113"/>
  <c r="N2113" s="1"/>
  <c r="T2113" s="1"/>
  <c r="V2112"/>
  <c r="W2111" s="1"/>
  <c r="X2111" s="1"/>
  <c r="O2113"/>
  <c r="O307"/>
  <c r="M307"/>
  <c r="V306"/>
  <c r="W305" s="1"/>
  <c r="X305" s="1"/>
  <c r="Z305" s="1"/>
  <c r="J307" i="1"/>
  <c r="L307"/>
  <c r="G308"/>
  <c r="AC308" s="1"/>
  <c r="AD308" s="1"/>
  <c r="J307" i="2"/>
  <c r="L307"/>
  <c r="G308"/>
  <c r="N306"/>
  <c r="T306" s="1"/>
  <c r="O307" i="1"/>
  <c r="M307"/>
  <c r="N307" s="1"/>
  <c r="T307" s="1"/>
  <c r="V306"/>
  <c r="W305" s="1"/>
  <c r="X305" s="1"/>
  <c r="Z305" s="1"/>
  <c r="O2114" i="2" l="1"/>
  <c r="M2114"/>
  <c r="V2113"/>
  <c r="W2112" s="1"/>
  <c r="X2112" s="1"/>
  <c r="J2114"/>
  <c r="G2115"/>
  <c r="L2114"/>
  <c r="J308" i="1"/>
  <c r="L308"/>
  <c r="G309"/>
  <c r="AC309" s="1"/>
  <c r="AD309" s="1"/>
  <c r="N307" i="2"/>
  <c r="T307" s="1"/>
  <c r="M308"/>
  <c r="N308" s="1"/>
  <c r="T308" s="1"/>
  <c r="V307"/>
  <c r="W306" s="1"/>
  <c r="X306" s="1"/>
  <c r="Z306" s="1"/>
  <c r="O308"/>
  <c r="O308" i="1"/>
  <c r="M308"/>
  <c r="V307"/>
  <c r="W306" s="1"/>
  <c r="X306" s="1"/>
  <c r="Z306" s="1"/>
  <c r="J308" i="2"/>
  <c r="L308"/>
  <c r="G309"/>
  <c r="V2114" l="1"/>
  <c r="W2113" s="1"/>
  <c r="X2113" s="1"/>
  <c r="O2115"/>
  <c r="M2115"/>
  <c r="N2115" s="1"/>
  <c r="T2115" s="1"/>
  <c r="L2115"/>
  <c r="G2116"/>
  <c r="J2115"/>
  <c r="N2114"/>
  <c r="T2114" s="1"/>
  <c r="M309"/>
  <c r="V308"/>
  <c r="W307" s="1"/>
  <c r="X307" s="1"/>
  <c r="Z307" s="1"/>
  <c r="O309"/>
  <c r="L309"/>
  <c r="J309"/>
  <c r="G310"/>
  <c r="J309" i="1"/>
  <c r="L309"/>
  <c r="G310"/>
  <c r="AC310" s="1"/>
  <c r="AD310" s="1"/>
  <c r="N308"/>
  <c r="T308" s="1"/>
  <c r="M309"/>
  <c r="N309" s="1"/>
  <c r="T309" s="1"/>
  <c r="V308"/>
  <c r="W307" s="1"/>
  <c r="X307" s="1"/>
  <c r="Z307" s="1"/>
  <c r="O309"/>
  <c r="L2116" i="2" l="1"/>
  <c r="G2117"/>
  <c r="J2116"/>
  <c r="V2115"/>
  <c r="W2114" s="1"/>
  <c r="X2114" s="1"/>
  <c r="M2116"/>
  <c r="N2116" s="1"/>
  <c r="T2116" s="1"/>
  <c r="O2116"/>
  <c r="J310"/>
  <c r="L310"/>
  <c r="G311"/>
  <c r="M310" i="1"/>
  <c r="V309"/>
  <c r="W308" s="1"/>
  <c r="X308" s="1"/>
  <c r="Z308" s="1"/>
  <c r="O310"/>
  <c r="N309" i="2"/>
  <c r="T309" s="1"/>
  <c r="L310" i="1"/>
  <c r="J310"/>
  <c r="G311"/>
  <c r="AC311" s="1"/>
  <c r="AD311" s="1"/>
  <c r="O310" i="2"/>
  <c r="M310"/>
  <c r="N310" s="1"/>
  <c r="T310" s="1"/>
  <c r="V309"/>
  <c r="W308" s="1"/>
  <c r="X308" s="1"/>
  <c r="Z308" s="1"/>
  <c r="J2117" l="1"/>
  <c r="L2117"/>
  <c r="G2118"/>
  <c r="M2117"/>
  <c r="N2117" s="1"/>
  <c r="T2117" s="1"/>
  <c r="O2117"/>
  <c r="V2116"/>
  <c r="W2115" s="1"/>
  <c r="X2115"/>
  <c r="J311" i="1"/>
  <c r="L311"/>
  <c r="G312"/>
  <c r="AC312" s="1"/>
  <c r="AD312" s="1"/>
  <c r="J311" i="2"/>
  <c r="L311"/>
  <c r="G312"/>
  <c r="O311" i="1"/>
  <c r="M311"/>
  <c r="N311" s="1"/>
  <c r="T311" s="1"/>
  <c r="V310"/>
  <c r="W309" s="1"/>
  <c r="X309" s="1"/>
  <c r="Z309" s="1"/>
  <c r="N310"/>
  <c r="T310" s="1"/>
  <c r="O311" i="2"/>
  <c r="M311"/>
  <c r="N311" s="1"/>
  <c r="T311" s="1"/>
  <c r="V310"/>
  <c r="W309" s="1"/>
  <c r="X309" s="1"/>
  <c r="Z309" s="1"/>
  <c r="O2118" l="1"/>
  <c r="M2118"/>
  <c r="V2117"/>
  <c r="W2116" s="1"/>
  <c r="X2116" s="1"/>
  <c r="J2118"/>
  <c r="G2119"/>
  <c r="L2118"/>
  <c r="J312" i="1"/>
  <c r="L312"/>
  <c r="G313"/>
  <c r="AC313" s="1"/>
  <c r="AD313" s="1"/>
  <c r="M312" i="2"/>
  <c r="V311"/>
  <c r="W310" s="1"/>
  <c r="X310" s="1"/>
  <c r="Z310" s="1"/>
  <c r="O312"/>
  <c r="O312" i="1"/>
  <c r="M312"/>
  <c r="N312" s="1"/>
  <c r="V311"/>
  <c r="W310" s="1"/>
  <c r="X310" s="1"/>
  <c r="Z310" s="1"/>
  <c r="J312" i="2"/>
  <c r="L312"/>
  <c r="G313"/>
  <c r="T312" i="1" l="1"/>
  <c r="V2118" i="2"/>
  <c r="W2117" s="1"/>
  <c r="M2119"/>
  <c r="N2119" s="1"/>
  <c r="T2119" s="1"/>
  <c r="O2119"/>
  <c r="L2119"/>
  <c r="G2120"/>
  <c r="J2119"/>
  <c r="X2117"/>
  <c r="N2118"/>
  <c r="T2118" s="1"/>
  <c r="L313"/>
  <c r="J313"/>
  <c r="G314"/>
  <c r="J313" i="1"/>
  <c r="L313"/>
  <c r="G314"/>
  <c r="AC314" s="1"/>
  <c r="AD314" s="1"/>
  <c r="M313" i="2"/>
  <c r="V312"/>
  <c r="W311" s="1"/>
  <c r="X311" s="1"/>
  <c r="Z311" s="1"/>
  <c r="O313"/>
  <c r="N312"/>
  <c r="T312" s="1"/>
  <c r="M313" i="1"/>
  <c r="N313" s="1"/>
  <c r="T313" s="1"/>
  <c r="V312"/>
  <c r="W311" s="1"/>
  <c r="X311" s="1"/>
  <c r="Z311" s="1"/>
  <c r="O313"/>
  <c r="L2120" i="2" l="1"/>
  <c r="G2121"/>
  <c r="J2120"/>
  <c r="V2119"/>
  <c r="W2118" s="1"/>
  <c r="M2120"/>
  <c r="N2120" s="1"/>
  <c r="T2120" s="1"/>
  <c r="O2120"/>
  <c r="X2118"/>
  <c r="J314"/>
  <c r="L314"/>
  <c r="G315"/>
  <c r="N313"/>
  <c r="T313" s="1"/>
  <c r="M314" i="1"/>
  <c r="V313"/>
  <c r="W312" s="1"/>
  <c r="X312" s="1"/>
  <c r="Z312" s="1"/>
  <c r="O314"/>
  <c r="L314"/>
  <c r="J314"/>
  <c r="G315"/>
  <c r="AC315" s="1"/>
  <c r="AD315" s="1"/>
  <c r="O314" i="2"/>
  <c r="M314"/>
  <c r="N314" s="1"/>
  <c r="T314" s="1"/>
  <c r="V313"/>
  <c r="W312" s="1"/>
  <c r="X312" s="1"/>
  <c r="Z312" s="1"/>
  <c r="J2121" l="1"/>
  <c r="G2122"/>
  <c r="L2121"/>
  <c r="M2121"/>
  <c r="N2121" s="1"/>
  <c r="T2121" s="1"/>
  <c r="V2120"/>
  <c r="W2119" s="1"/>
  <c r="O2121"/>
  <c r="X2119"/>
  <c r="J315" i="1"/>
  <c r="L315"/>
  <c r="G316"/>
  <c r="AC316" s="1"/>
  <c r="AD316" s="1"/>
  <c r="J315" i="2"/>
  <c r="L315"/>
  <c r="G316"/>
  <c r="O315" i="1"/>
  <c r="M315"/>
  <c r="N315" s="1"/>
  <c r="T315" s="1"/>
  <c r="V314"/>
  <c r="W313" s="1"/>
  <c r="X313" s="1"/>
  <c r="Z313" s="1"/>
  <c r="O315" i="2"/>
  <c r="M315"/>
  <c r="N315" s="1"/>
  <c r="T315" s="1"/>
  <c r="V314"/>
  <c r="W313" s="1"/>
  <c r="X313" s="1"/>
  <c r="Z313" s="1"/>
  <c r="N314" i="1"/>
  <c r="T314" s="1"/>
  <c r="O2122" i="2" l="1"/>
  <c r="M2122"/>
  <c r="V2121"/>
  <c r="W2120" s="1"/>
  <c r="X2120" s="1"/>
  <c r="J2122"/>
  <c r="G2123"/>
  <c r="L2122"/>
  <c r="J316" i="1"/>
  <c r="L316"/>
  <c r="G317"/>
  <c r="AC317" s="1"/>
  <c r="AD317" s="1"/>
  <c r="M316" i="2"/>
  <c r="V315"/>
  <c r="W314" s="1"/>
  <c r="X314" s="1"/>
  <c r="Z314" s="1"/>
  <c r="O316"/>
  <c r="O316" i="1"/>
  <c r="M316"/>
  <c r="V315"/>
  <c r="W314" s="1"/>
  <c r="X314" s="1"/>
  <c r="Z314" s="1"/>
  <c r="J316" i="2"/>
  <c r="L316"/>
  <c r="G317"/>
  <c r="V2122" l="1"/>
  <c r="W2121" s="1"/>
  <c r="X2121" s="1"/>
  <c r="O2123"/>
  <c r="M2123"/>
  <c r="N2123" s="1"/>
  <c r="T2123" s="1"/>
  <c r="L2123"/>
  <c r="G2124"/>
  <c r="J2123"/>
  <c r="N2122"/>
  <c r="T2122" s="1"/>
  <c r="L317"/>
  <c r="J317"/>
  <c r="G318"/>
  <c r="J317" i="1"/>
  <c r="L317"/>
  <c r="G318"/>
  <c r="AC318" s="1"/>
  <c r="AD318" s="1"/>
  <c r="N316"/>
  <c r="T316" s="1"/>
  <c r="X315" i="2"/>
  <c r="Z315" s="1"/>
  <c r="N316"/>
  <c r="T316" s="1"/>
  <c r="M317"/>
  <c r="N317" s="1"/>
  <c r="T317" s="1"/>
  <c r="V316"/>
  <c r="W315" s="1"/>
  <c r="O317"/>
  <c r="M317" i="1"/>
  <c r="V316"/>
  <c r="W315" s="1"/>
  <c r="X315" s="1"/>
  <c r="Z315" s="1"/>
  <c r="O317"/>
  <c r="N317" l="1"/>
  <c r="T317" s="1"/>
  <c r="L2124" i="2"/>
  <c r="G2125"/>
  <c r="J2124"/>
  <c r="V2123"/>
  <c r="W2122" s="1"/>
  <c r="X2122" s="1"/>
  <c r="M2124"/>
  <c r="N2124" s="1"/>
  <c r="T2124" s="1"/>
  <c r="O2124"/>
  <c r="J318"/>
  <c r="L318"/>
  <c r="G319"/>
  <c r="M318" i="1"/>
  <c r="V317"/>
  <c r="W316" s="1"/>
  <c r="X316" s="1"/>
  <c r="Z316" s="1"/>
  <c r="O318"/>
  <c r="L318"/>
  <c r="J318"/>
  <c r="G319"/>
  <c r="AC319" s="1"/>
  <c r="AD319" s="1"/>
  <c r="O318" i="2"/>
  <c r="M318"/>
  <c r="N318" s="1"/>
  <c r="T318" s="1"/>
  <c r="V317"/>
  <c r="W316" s="1"/>
  <c r="X316" s="1"/>
  <c r="Z316" s="1"/>
  <c r="J2125" l="1"/>
  <c r="L2125"/>
  <c r="G2126"/>
  <c r="M2125"/>
  <c r="N2125" s="1"/>
  <c r="T2125" s="1"/>
  <c r="O2125"/>
  <c r="V2124"/>
  <c r="W2123" s="1"/>
  <c r="X2123" s="1"/>
  <c r="J319"/>
  <c r="L319"/>
  <c r="G320"/>
  <c r="J319" i="1"/>
  <c r="L319"/>
  <c r="G320"/>
  <c r="AC320" s="1"/>
  <c r="AD320" s="1"/>
  <c r="N318"/>
  <c r="T318" s="1"/>
  <c r="O319"/>
  <c r="M319"/>
  <c r="V318"/>
  <c r="W317" s="1"/>
  <c r="X317" s="1"/>
  <c r="Z317" s="1"/>
  <c r="O319" i="2"/>
  <c r="M319"/>
  <c r="N319" s="1"/>
  <c r="T319" s="1"/>
  <c r="V318"/>
  <c r="W317" s="1"/>
  <c r="X317" s="1"/>
  <c r="Z317" s="1"/>
  <c r="N319" i="1" l="1"/>
  <c r="T319" s="1"/>
  <c r="O2126" i="2"/>
  <c r="M2126"/>
  <c r="V2125"/>
  <c r="W2124" s="1"/>
  <c r="X2124" s="1"/>
  <c r="J2126"/>
  <c r="G2127"/>
  <c r="L2126"/>
  <c r="J320"/>
  <c r="L320"/>
  <c r="G321"/>
  <c r="O320" i="1"/>
  <c r="M320"/>
  <c r="N320" s="1"/>
  <c r="T320" s="1"/>
  <c r="V319"/>
  <c r="W318" s="1"/>
  <c r="X318" s="1"/>
  <c r="Z318" s="1"/>
  <c r="M320" i="2"/>
  <c r="N320" s="1"/>
  <c r="T320" s="1"/>
  <c r="V319"/>
  <c r="W318" s="1"/>
  <c r="X318" s="1"/>
  <c r="Z318" s="1"/>
  <c r="O320"/>
  <c r="J320" i="1"/>
  <c r="L320"/>
  <c r="G321"/>
  <c r="AC321" s="1"/>
  <c r="AD321" s="1"/>
  <c r="V2126" i="2" l="1"/>
  <c r="W2125" s="1"/>
  <c r="X2125" s="1"/>
  <c r="M2127"/>
  <c r="N2127" s="1"/>
  <c r="T2127" s="1"/>
  <c r="O2127"/>
  <c r="L2127"/>
  <c r="G2128"/>
  <c r="J2127"/>
  <c r="N2126"/>
  <c r="T2126" s="1"/>
  <c r="M321" i="1"/>
  <c r="V320"/>
  <c r="W319" s="1"/>
  <c r="X319" s="1"/>
  <c r="Z319" s="1"/>
  <c r="O321"/>
  <c r="M321" i="2"/>
  <c r="V320"/>
  <c r="W319" s="1"/>
  <c r="X319" s="1"/>
  <c r="Z319" s="1"/>
  <c r="O321"/>
  <c r="J321" i="1"/>
  <c r="L321"/>
  <c r="G322"/>
  <c r="AC322" s="1"/>
  <c r="AD322" s="1"/>
  <c r="L321" i="2"/>
  <c r="J321"/>
  <c r="G322"/>
  <c r="L2128" l="1"/>
  <c r="G2129"/>
  <c r="J2128"/>
  <c r="V2127"/>
  <c r="W2126" s="1"/>
  <c r="X2126" s="1"/>
  <c r="M2128"/>
  <c r="N2128" s="1"/>
  <c r="T2128" s="1"/>
  <c r="O2128"/>
  <c r="L322" i="1"/>
  <c r="J322"/>
  <c r="G323"/>
  <c r="AC323" s="1"/>
  <c r="AD323" s="1"/>
  <c r="O322" i="2"/>
  <c r="M322"/>
  <c r="V321"/>
  <c r="W320" s="1"/>
  <c r="X320" s="1"/>
  <c r="Z320" s="1"/>
  <c r="M322" i="1"/>
  <c r="N322" s="1"/>
  <c r="T322" s="1"/>
  <c r="V321"/>
  <c r="W320" s="1"/>
  <c r="X320" s="1"/>
  <c r="Z320" s="1"/>
  <c r="O322"/>
  <c r="N321" i="2"/>
  <c r="T321" s="1"/>
  <c r="N321" i="1"/>
  <c r="T321" s="1"/>
  <c r="J322" i="2"/>
  <c r="L322"/>
  <c r="G323"/>
  <c r="J2129" l="1"/>
  <c r="G2130"/>
  <c r="L2129"/>
  <c r="M2129"/>
  <c r="N2129" s="1"/>
  <c r="T2129" s="1"/>
  <c r="V2128"/>
  <c r="W2127" s="1"/>
  <c r="X2127" s="1"/>
  <c r="O2129"/>
  <c r="J323"/>
  <c r="L323"/>
  <c r="G324"/>
  <c r="O323" i="1"/>
  <c r="M323"/>
  <c r="V322"/>
  <c r="W321" s="1"/>
  <c r="X321" s="1"/>
  <c r="Z321" s="1"/>
  <c r="O323" i="2"/>
  <c r="M323"/>
  <c r="N323" s="1"/>
  <c r="T323" s="1"/>
  <c r="V322"/>
  <c r="W321" s="1"/>
  <c r="X321" s="1"/>
  <c r="Z321" s="1"/>
  <c r="J323" i="1"/>
  <c r="L323"/>
  <c r="G324"/>
  <c r="AC324" s="1"/>
  <c r="AD324" s="1"/>
  <c r="N322" i="2"/>
  <c r="T322" s="1"/>
  <c r="O2130" l="1"/>
  <c r="M2130"/>
  <c r="V2129"/>
  <c r="W2128" s="1"/>
  <c r="X2128" s="1"/>
  <c r="J2130"/>
  <c r="G2131"/>
  <c r="L2130"/>
  <c r="J324"/>
  <c r="L324"/>
  <c r="G325"/>
  <c r="O324" i="1"/>
  <c r="M324"/>
  <c r="N324" s="1"/>
  <c r="T324" s="1"/>
  <c r="V323"/>
  <c r="W322" s="1"/>
  <c r="X322" s="1"/>
  <c r="Z322" s="1"/>
  <c r="M324" i="2"/>
  <c r="V323"/>
  <c r="W322" s="1"/>
  <c r="X322" s="1"/>
  <c r="Z322" s="1"/>
  <c r="O324"/>
  <c r="J324" i="1"/>
  <c r="L324"/>
  <c r="G325"/>
  <c r="AC325" s="1"/>
  <c r="AD325" s="1"/>
  <c r="N323"/>
  <c r="T323" s="1"/>
  <c r="V2130" i="2" l="1"/>
  <c r="W2129" s="1"/>
  <c r="O2131"/>
  <c r="M2131"/>
  <c r="N2131" s="1"/>
  <c r="T2131" s="1"/>
  <c r="L2131"/>
  <c r="G2132"/>
  <c r="J2131"/>
  <c r="X2129"/>
  <c r="N2130"/>
  <c r="T2130" s="1"/>
  <c r="L325"/>
  <c r="J325"/>
  <c r="G326"/>
  <c r="J325" i="1"/>
  <c r="L325"/>
  <c r="G326"/>
  <c r="AC326" s="1"/>
  <c r="AD326" s="1"/>
  <c r="M325"/>
  <c r="N325" s="1"/>
  <c r="T325" s="1"/>
  <c r="V324"/>
  <c r="W323" s="1"/>
  <c r="X323" s="1"/>
  <c r="Z323" s="1"/>
  <c r="O325"/>
  <c r="N324" i="2"/>
  <c r="T324" s="1"/>
  <c r="M325"/>
  <c r="N325" s="1"/>
  <c r="T325" s="1"/>
  <c r="V324"/>
  <c r="W323" s="1"/>
  <c r="X323" s="1"/>
  <c r="Z323" s="1"/>
  <c r="O325"/>
  <c r="L2132" l="1"/>
  <c r="G2133"/>
  <c r="J2132"/>
  <c r="V2131"/>
  <c r="W2130" s="1"/>
  <c r="M2132"/>
  <c r="N2132" s="1"/>
  <c r="T2132" s="1"/>
  <c r="O2132"/>
  <c r="X2130"/>
  <c r="J326"/>
  <c r="L326"/>
  <c r="G327"/>
  <c r="M326" i="1"/>
  <c r="V325"/>
  <c r="W324" s="1"/>
  <c r="X324" s="1"/>
  <c r="Z324" s="1"/>
  <c r="O326"/>
  <c r="L326"/>
  <c r="J326"/>
  <c r="G327"/>
  <c r="AC327" s="1"/>
  <c r="AD327" s="1"/>
  <c r="O326" i="2"/>
  <c r="M326"/>
  <c r="N326" s="1"/>
  <c r="T326" s="1"/>
  <c r="V325"/>
  <c r="W324" s="1"/>
  <c r="X324" s="1"/>
  <c r="Z324" s="1"/>
  <c r="G2134" l="1"/>
  <c r="L2133"/>
  <c r="J2133"/>
  <c r="M2133"/>
  <c r="N2133" s="1"/>
  <c r="T2133" s="1"/>
  <c r="O2133"/>
  <c r="V2132"/>
  <c r="W2131" s="1"/>
  <c r="X2131"/>
  <c r="J327"/>
  <c r="L327"/>
  <c r="G328"/>
  <c r="O327" i="1"/>
  <c r="M327"/>
  <c r="V326"/>
  <c r="W325" s="1"/>
  <c r="X325" s="1"/>
  <c r="Z325" s="1"/>
  <c r="N326"/>
  <c r="T326" s="1"/>
  <c r="O327" i="2"/>
  <c r="M327"/>
  <c r="V326"/>
  <c r="W325" s="1"/>
  <c r="X325" s="1"/>
  <c r="Z325" s="1"/>
  <c r="J327" i="1"/>
  <c r="L327"/>
  <c r="G328"/>
  <c r="AC328" s="1"/>
  <c r="AD328" s="1"/>
  <c r="J2134" i="2" l="1"/>
  <c r="G2135"/>
  <c r="L2134"/>
  <c r="O2134"/>
  <c r="M2134"/>
  <c r="V2133"/>
  <c r="W2132" s="1"/>
  <c r="X2132" s="1"/>
  <c r="J328" i="1"/>
  <c r="L328"/>
  <c r="G329"/>
  <c r="AC329" s="1"/>
  <c r="AD329" s="1"/>
  <c r="J328" i="2"/>
  <c r="L328"/>
  <c r="G329"/>
  <c r="N327"/>
  <c r="T327" s="1"/>
  <c r="O328" i="1"/>
  <c r="M328"/>
  <c r="V327"/>
  <c r="W326" s="1"/>
  <c r="X326" s="1"/>
  <c r="Z326" s="1"/>
  <c r="M328" i="2"/>
  <c r="N328" s="1"/>
  <c r="T328" s="1"/>
  <c r="V327"/>
  <c r="W326" s="1"/>
  <c r="X326" s="1"/>
  <c r="Z326" s="1"/>
  <c r="O328"/>
  <c r="N327" i="1"/>
  <c r="T327" s="1"/>
  <c r="N328" l="1"/>
  <c r="T328" s="1"/>
  <c r="V2134" i="2"/>
  <c r="W2133" s="1"/>
  <c r="X2133" s="1"/>
  <c r="O2135"/>
  <c r="M2135"/>
  <c r="N2135" s="1"/>
  <c r="T2135" s="1"/>
  <c r="L2135"/>
  <c r="G2136"/>
  <c r="J2135"/>
  <c r="N2134"/>
  <c r="T2134" s="1"/>
  <c r="J329" i="1"/>
  <c r="L329"/>
  <c r="G330"/>
  <c r="AC330" s="1"/>
  <c r="AD330" s="1"/>
  <c r="M329" i="2"/>
  <c r="V328"/>
  <c r="W327" s="1"/>
  <c r="X327" s="1"/>
  <c r="Z327" s="1"/>
  <c r="O329"/>
  <c r="M329" i="1"/>
  <c r="V328"/>
  <c r="W327" s="1"/>
  <c r="X327" s="1"/>
  <c r="Z327" s="1"/>
  <c r="O329"/>
  <c r="L329" i="2"/>
  <c r="J329"/>
  <c r="G330"/>
  <c r="N329" i="1" l="1"/>
  <c r="T329" s="1"/>
  <c r="G2137" i="2"/>
  <c r="J2136"/>
  <c r="L2136"/>
  <c r="V2135"/>
  <c r="W2134" s="1"/>
  <c r="M2136"/>
  <c r="N2136" s="1"/>
  <c r="T2136" s="1"/>
  <c r="O2136"/>
  <c r="X2134"/>
  <c r="J330"/>
  <c r="L330"/>
  <c r="G331"/>
  <c r="L330" i="1"/>
  <c r="J330"/>
  <c r="G331"/>
  <c r="AC331" s="1"/>
  <c r="AD331" s="1"/>
  <c r="N329" i="2"/>
  <c r="T329" s="1"/>
  <c r="O330"/>
  <c r="M330"/>
  <c r="N330" s="1"/>
  <c r="T330" s="1"/>
  <c r="V329"/>
  <c r="W328" s="1"/>
  <c r="X328" s="1"/>
  <c r="Z328" s="1"/>
  <c r="M330" i="1"/>
  <c r="V329"/>
  <c r="W328" s="1"/>
  <c r="X328" s="1"/>
  <c r="Z328" s="1"/>
  <c r="O330"/>
  <c r="N330" l="1"/>
  <c r="T330" s="1"/>
  <c r="G2138" i="2"/>
  <c r="L2137"/>
  <c r="J2137"/>
  <c r="M2137"/>
  <c r="N2137" s="1"/>
  <c r="T2137" s="1"/>
  <c r="O2137"/>
  <c r="V2136"/>
  <c r="W2135" s="1"/>
  <c r="X2135"/>
  <c r="J331"/>
  <c r="L331"/>
  <c r="G332"/>
  <c r="O331" i="1"/>
  <c r="M331"/>
  <c r="V330"/>
  <c r="W329" s="1"/>
  <c r="X329" s="1"/>
  <c r="Z329" s="1"/>
  <c r="O331" i="2"/>
  <c r="M331"/>
  <c r="N331" s="1"/>
  <c r="T331" s="1"/>
  <c r="V330"/>
  <c r="W329" s="1"/>
  <c r="X329" s="1"/>
  <c r="Z329" s="1"/>
  <c r="J331" i="1"/>
  <c r="L331"/>
  <c r="G332"/>
  <c r="AC332" s="1"/>
  <c r="AD332" s="1"/>
  <c r="J2138" i="2" l="1"/>
  <c r="G2139"/>
  <c r="L2138"/>
  <c r="O2138"/>
  <c r="M2138"/>
  <c r="V2137"/>
  <c r="W2136" s="1"/>
  <c r="X2136" s="1"/>
  <c r="J332"/>
  <c r="L332"/>
  <c r="G333"/>
  <c r="O332" i="1"/>
  <c r="M332"/>
  <c r="V331"/>
  <c r="W330" s="1"/>
  <c r="X330" s="1"/>
  <c r="Z330" s="1"/>
  <c r="M332" i="2"/>
  <c r="N332" s="1"/>
  <c r="T332" s="1"/>
  <c r="V331"/>
  <c r="W330" s="1"/>
  <c r="X330" s="1"/>
  <c r="Z330" s="1"/>
  <c r="O332"/>
  <c r="J332" i="1"/>
  <c r="L332"/>
  <c r="G333"/>
  <c r="AC333" s="1"/>
  <c r="AD333" s="1"/>
  <c r="N331"/>
  <c r="T331" s="1"/>
  <c r="N332" l="1"/>
  <c r="T332" s="1"/>
  <c r="V2138" i="2"/>
  <c r="W2137" s="1"/>
  <c r="X2137" s="1"/>
  <c r="O2139"/>
  <c r="M2139"/>
  <c r="N2139" s="1"/>
  <c r="T2139" s="1"/>
  <c r="L2139"/>
  <c r="G2140"/>
  <c r="J2139"/>
  <c r="N2138"/>
  <c r="T2138" s="1"/>
  <c r="J333" i="1"/>
  <c r="L333"/>
  <c r="G334"/>
  <c r="AC334" s="1"/>
  <c r="AD334" s="1"/>
  <c r="M333"/>
  <c r="V332"/>
  <c r="W331" s="1"/>
  <c r="X331" s="1"/>
  <c r="Z331" s="1"/>
  <c r="O333"/>
  <c r="M333" i="2"/>
  <c r="V332"/>
  <c r="W331" s="1"/>
  <c r="X331" s="1"/>
  <c r="Z331" s="1"/>
  <c r="O333"/>
  <c r="L333"/>
  <c r="J333"/>
  <c r="G334"/>
  <c r="G2141" l="1"/>
  <c r="J2140"/>
  <c r="L2140"/>
  <c r="V2139"/>
  <c r="W2138" s="1"/>
  <c r="X2138" s="1"/>
  <c r="M2140"/>
  <c r="N2140" s="1"/>
  <c r="T2140" s="1"/>
  <c r="O2140"/>
  <c r="L334" i="1"/>
  <c r="J334"/>
  <c r="G335"/>
  <c r="AC335" s="1"/>
  <c r="AD335" s="1"/>
  <c r="J334" i="2"/>
  <c r="L334"/>
  <c r="G335"/>
  <c r="N333"/>
  <c r="T333" s="1"/>
  <c r="N333" i="1"/>
  <c r="T333" s="1"/>
  <c r="O334" i="2"/>
  <c r="M334"/>
  <c r="V333"/>
  <c r="W332" s="1"/>
  <c r="X332" s="1"/>
  <c r="Z332" s="1"/>
  <c r="M334" i="1"/>
  <c r="V333"/>
  <c r="W332" s="1"/>
  <c r="X332" s="1"/>
  <c r="Z332" s="1"/>
  <c r="O334"/>
  <c r="N334" l="1"/>
  <c r="T334" s="1"/>
  <c r="G2142" i="2"/>
  <c r="L2141"/>
  <c r="J2141"/>
  <c r="M2141"/>
  <c r="N2141" s="1"/>
  <c r="T2141" s="1"/>
  <c r="O2141"/>
  <c r="V2140"/>
  <c r="W2139" s="1"/>
  <c r="X2139" s="1"/>
  <c r="J335" i="1"/>
  <c r="L335"/>
  <c r="G336"/>
  <c r="AC336" s="1"/>
  <c r="AD336" s="1"/>
  <c r="N334" i="2"/>
  <c r="T334" s="1"/>
  <c r="O335"/>
  <c r="M335"/>
  <c r="V334"/>
  <c r="W333" s="1"/>
  <c r="X333" s="1"/>
  <c r="Z333" s="1"/>
  <c r="J335"/>
  <c r="L335"/>
  <c r="G336"/>
  <c r="O335" i="1"/>
  <c r="M335"/>
  <c r="V334"/>
  <c r="W333" s="1"/>
  <c r="X333" s="1"/>
  <c r="Z333" s="1"/>
  <c r="N335" l="1"/>
  <c r="T335" s="1"/>
  <c r="J2142" i="2"/>
  <c r="G2143"/>
  <c r="L2142"/>
  <c r="O2142"/>
  <c r="M2142"/>
  <c r="V2141"/>
  <c r="W2140" s="1"/>
  <c r="X2140" s="1"/>
  <c r="J336"/>
  <c r="L336"/>
  <c r="G337"/>
  <c r="J336" i="1"/>
  <c r="L336"/>
  <c r="G337"/>
  <c r="AC337" s="1"/>
  <c r="AD337" s="1"/>
  <c r="N335" i="2"/>
  <c r="T335" s="1"/>
  <c r="M336"/>
  <c r="V335"/>
  <c r="W334" s="1"/>
  <c r="X334" s="1"/>
  <c r="Z334" s="1"/>
  <c r="O336"/>
  <c r="O336" i="1"/>
  <c r="M336"/>
  <c r="N336" s="1"/>
  <c r="T336" s="1"/>
  <c r="V335"/>
  <c r="W334" s="1"/>
  <c r="X334" s="1"/>
  <c r="Z334" s="1"/>
  <c r="V2142" i="2" l="1"/>
  <c r="W2141" s="1"/>
  <c r="X2141" s="1"/>
  <c r="O2143"/>
  <c r="M2143"/>
  <c r="N2143" s="1"/>
  <c r="T2143" s="1"/>
  <c r="L2143"/>
  <c r="G2144"/>
  <c r="J2143"/>
  <c r="N2142"/>
  <c r="T2142" s="1"/>
  <c r="L337"/>
  <c r="J337"/>
  <c r="G338"/>
  <c r="M337" i="1"/>
  <c r="V336"/>
  <c r="W335" s="1"/>
  <c r="X335" s="1"/>
  <c r="Z335" s="1"/>
  <c r="O337"/>
  <c r="N336" i="2"/>
  <c r="T336" s="1"/>
  <c r="M337"/>
  <c r="N337" s="1"/>
  <c r="T337" s="1"/>
  <c r="V336"/>
  <c r="W335" s="1"/>
  <c r="X335" s="1"/>
  <c r="Z335" s="1"/>
  <c r="O337"/>
  <c r="J337" i="1"/>
  <c r="L337"/>
  <c r="G338"/>
  <c r="AC338" s="1"/>
  <c r="AD338" s="1"/>
  <c r="G2145" i="2" l="1"/>
  <c r="J2144"/>
  <c r="L2144"/>
  <c r="V2143"/>
  <c r="W2142" s="1"/>
  <c r="X2142" s="1"/>
  <c r="M2144"/>
  <c r="N2144" s="1"/>
  <c r="T2144" s="1"/>
  <c r="O2144"/>
  <c r="M338" i="1"/>
  <c r="V337"/>
  <c r="W336" s="1"/>
  <c r="X336" s="1"/>
  <c r="Z336" s="1"/>
  <c r="O338"/>
  <c r="L338"/>
  <c r="J338"/>
  <c r="G339"/>
  <c r="AC339" s="1"/>
  <c r="AD339" s="1"/>
  <c r="J338" i="2"/>
  <c r="L338"/>
  <c r="G339"/>
  <c r="N337" i="1"/>
  <c r="T337" s="1"/>
  <c r="O338" i="2"/>
  <c r="M338"/>
  <c r="V337"/>
  <c r="W336" s="1"/>
  <c r="X336" s="1"/>
  <c r="Z336" s="1"/>
  <c r="N338" i="1" l="1"/>
  <c r="T338" s="1"/>
  <c r="G2146" i="2"/>
  <c r="L2145"/>
  <c r="J2145"/>
  <c r="M2145"/>
  <c r="N2145" s="1"/>
  <c r="T2145" s="1"/>
  <c r="O2145"/>
  <c r="V2144"/>
  <c r="W2143" s="1"/>
  <c r="X2143" s="1"/>
  <c r="O339" i="1"/>
  <c r="M339"/>
  <c r="V338"/>
  <c r="W337" s="1"/>
  <c r="X337" s="1"/>
  <c r="Z337" s="1"/>
  <c r="J339"/>
  <c r="L339"/>
  <c r="G340"/>
  <c r="AC340" s="1"/>
  <c r="AD340" s="1"/>
  <c r="N338" i="2"/>
  <c r="T338" s="1"/>
  <c r="J339"/>
  <c r="L339"/>
  <c r="G340"/>
  <c r="O339"/>
  <c r="M339"/>
  <c r="N339" s="1"/>
  <c r="T339" s="1"/>
  <c r="V338"/>
  <c r="W337" s="1"/>
  <c r="X337" s="1"/>
  <c r="Z337" s="1"/>
  <c r="J2146" l="1"/>
  <c r="G2147"/>
  <c r="L2146"/>
  <c r="O2146"/>
  <c r="M2146"/>
  <c r="V2145"/>
  <c r="W2144" s="1"/>
  <c r="X2144" s="1"/>
  <c r="J340"/>
  <c r="L340"/>
  <c r="G341"/>
  <c r="J340" i="1"/>
  <c r="L340"/>
  <c r="G341"/>
  <c r="AC341" s="1"/>
  <c r="AD341" s="1"/>
  <c r="N339"/>
  <c r="T339" s="1"/>
  <c r="M340" i="2"/>
  <c r="V339"/>
  <c r="W338" s="1"/>
  <c r="X338" s="1"/>
  <c r="Z338" s="1"/>
  <c r="O340"/>
  <c r="O340" i="1"/>
  <c r="M340"/>
  <c r="N340" s="1"/>
  <c r="T340" s="1"/>
  <c r="V339"/>
  <c r="W338" s="1"/>
  <c r="X338" s="1"/>
  <c r="Z338" s="1"/>
  <c r="V2146" i="2" l="1"/>
  <c r="W2145" s="1"/>
  <c r="X2145" s="1"/>
  <c r="O2147"/>
  <c r="M2147"/>
  <c r="N2147" s="1"/>
  <c r="T2147" s="1"/>
  <c r="L2147"/>
  <c r="G2148"/>
  <c r="J2147"/>
  <c r="N2146"/>
  <c r="T2146" s="1"/>
  <c r="L341"/>
  <c r="J341"/>
  <c r="G342"/>
  <c r="M341" i="1"/>
  <c r="V340"/>
  <c r="W339" s="1"/>
  <c r="X339" s="1"/>
  <c r="Z339" s="1"/>
  <c r="O341"/>
  <c r="N340" i="2"/>
  <c r="T340" s="1"/>
  <c r="M341"/>
  <c r="N341" s="1"/>
  <c r="T341" s="1"/>
  <c r="V340"/>
  <c r="W339" s="1"/>
  <c r="X339" s="1"/>
  <c r="Z339" s="1"/>
  <c r="O341"/>
  <c r="J341" i="1"/>
  <c r="L341"/>
  <c r="G342"/>
  <c r="AC342" s="1"/>
  <c r="AD342" s="1"/>
  <c r="G2149" i="2" l="1"/>
  <c r="J2148"/>
  <c r="L2148"/>
  <c r="V2147"/>
  <c r="W2146" s="1"/>
  <c r="M2148"/>
  <c r="N2148" s="1"/>
  <c r="T2148" s="1"/>
  <c r="O2148"/>
  <c r="X2146"/>
  <c r="L342" i="1"/>
  <c r="J342"/>
  <c r="G343"/>
  <c r="AC343" s="1"/>
  <c r="AD343" s="1"/>
  <c r="J342" i="2"/>
  <c r="L342"/>
  <c r="G343"/>
  <c r="N341" i="1"/>
  <c r="T341" s="1"/>
  <c r="M342"/>
  <c r="N342" s="1"/>
  <c r="T342" s="1"/>
  <c r="V341"/>
  <c r="W340" s="1"/>
  <c r="X340" s="1"/>
  <c r="Z340" s="1"/>
  <c r="O342"/>
  <c r="O342" i="2"/>
  <c r="M342"/>
  <c r="N342" s="1"/>
  <c r="T342" s="1"/>
  <c r="V341"/>
  <c r="W340" s="1"/>
  <c r="X340" s="1"/>
  <c r="Z340" s="1"/>
  <c r="G2150" l="1"/>
  <c r="L2149"/>
  <c r="J2149"/>
  <c r="M2149"/>
  <c r="N2149" s="1"/>
  <c r="T2149" s="1"/>
  <c r="O2149"/>
  <c r="V2148"/>
  <c r="W2147" s="1"/>
  <c r="X2147"/>
  <c r="J343" i="1"/>
  <c r="L343"/>
  <c r="G344"/>
  <c r="AC344" s="1"/>
  <c r="AD344" s="1"/>
  <c r="O343" i="2"/>
  <c r="M343"/>
  <c r="N343" s="1"/>
  <c r="T343" s="1"/>
  <c r="V342"/>
  <c r="W341" s="1"/>
  <c r="X341" s="1"/>
  <c r="Z341" s="1"/>
  <c r="J343"/>
  <c r="L343"/>
  <c r="G344"/>
  <c r="O343" i="1"/>
  <c r="M343"/>
  <c r="V342"/>
  <c r="W341" s="1"/>
  <c r="X341" s="1"/>
  <c r="Z341" s="1"/>
  <c r="N343" l="1"/>
  <c r="T343" s="1"/>
  <c r="J2150" i="2"/>
  <c r="G2151"/>
  <c r="L2150"/>
  <c r="O2150"/>
  <c r="M2150"/>
  <c r="V2149"/>
  <c r="W2148" s="1"/>
  <c r="X2148" s="1"/>
  <c r="J344" i="1"/>
  <c r="L344"/>
  <c r="G345"/>
  <c r="AC345" s="1"/>
  <c r="AD345" s="1"/>
  <c r="M344" i="2"/>
  <c r="V343"/>
  <c r="W342" s="1"/>
  <c r="X342" s="1"/>
  <c r="Z342" s="1"/>
  <c r="O344"/>
  <c r="O344" i="1"/>
  <c r="M344"/>
  <c r="V343"/>
  <c r="W342" s="1"/>
  <c r="X342" s="1"/>
  <c r="Z342" s="1"/>
  <c r="J344" i="2"/>
  <c r="L344"/>
  <c r="G345"/>
  <c r="V2150" l="1"/>
  <c r="W2149" s="1"/>
  <c r="X2149" s="1"/>
  <c r="O2151"/>
  <c r="M2151"/>
  <c r="N2151" s="1"/>
  <c r="T2151" s="1"/>
  <c r="L2151"/>
  <c r="G2152"/>
  <c r="J2151"/>
  <c r="N2150"/>
  <c r="T2150" s="1"/>
  <c r="L345"/>
  <c r="J345"/>
  <c r="G346"/>
  <c r="J345" i="1"/>
  <c r="L345"/>
  <c r="G346"/>
  <c r="AC346" s="1"/>
  <c r="AD346" s="1"/>
  <c r="N344"/>
  <c r="T344" s="1"/>
  <c r="N344" i="2"/>
  <c r="T344" s="1"/>
  <c r="M345"/>
  <c r="N345" s="1"/>
  <c r="T345" s="1"/>
  <c r="V344"/>
  <c r="W343" s="1"/>
  <c r="X343" s="1"/>
  <c r="Z343" s="1"/>
  <c r="O345"/>
  <c r="M345" i="1"/>
  <c r="N345" s="1"/>
  <c r="T345" s="1"/>
  <c r="V344"/>
  <c r="W343" s="1"/>
  <c r="X343" s="1"/>
  <c r="Z343" s="1"/>
  <c r="O345"/>
  <c r="G2153" i="2" l="1"/>
  <c r="J2152"/>
  <c r="L2152"/>
  <c r="V2151"/>
  <c r="W2150" s="1"/>
  <c r="M2152"/>
  <c r="N2152" s="1"/>
  <c r="T2152" s="1"/>
  <c r="O2152"/>
  <c r="X2150"/>
  <c r="J346"/>
  <c r="L346"/>
  <c r="G347"/>
  <c r="M346" i="1"/>
  <c r="V345"/>
  <c r="W344" s="1"/>
  <c r="X344" s="1"/>
  <c r="Z344" s="1"/>
  <c r="O346"/>
  <c r="L346"/>
  <c r="J346"/>
  <c r="G347"/>
  <c r="AC347" s="1"/>
  <c r="AD347" s="1"/>
  <c r="O346" i="2"/>
  <c r="M346"/>
  <c r="N346" s="1"/>
  <c r="T346" s="1"/>
  <c r="V345"/>
  <c r="W344" s="1"/>
  <c r="X344" s="1"/>
  <c r="Z344" s="1"/>
  <c r="G2154" l="1"/>
  <c r="L2153"/>
  <c r="J2153"/>
  <c r="M2153"/>
  <c r="N2153" s="1"/>
  <c r="T2153" s="1"/>
  <c r="O2153"/>
  <c r="V2152"/>
  <c r="W2151" s="1"/>
  <c r="X2151"/>
  <c r="J347"/>
  <c r="L347"/>
  <c r="G348"/>
  <c r="N346" i="1"/>
  <c r="T346" s="1"/>
  <c r="O347"/>
  <c r="M347"/>
  <c r="V346"/>
  <c r="W345" s="1"/>
  <c r="X345" s="1"/>
  <c r="Z345" s="1"/>
  <c r="O347" i="2"/>
  <c r="M347"/>
  <c r="V346"/>
  <c r="W345" s="1"/>
  <c r="X345" s="1"/>
  <c r="Z345" s="1"/>
  <c r="J347" i="1"/>
  <c r="L347"/>
  <c r="G348"/>
  <c r="AC348" s="1"/>
  <c r="AD348" s="1"/>
  <c r="J2154" i="2" l="1"/>
  <c r="G2155"/>
  <c r="L2154"/>
  <c r="O2154"/>
  <c r="M2154"/>
  <c r="V2153"/>
  <c r="W2152" s="1"/>
  <c r="X2152" s="1"/>
  <c r="O348" i="1"/>
  <c r="M348"/>
  <c r="V347"/>
  <c r="W346" s="1"/>
  <c r="X346" s="1"/>
  <c r="Z346" s="1"/>
  <c r="J348" i="2"/>
  <c r="L348"/>
  <c r="G349"/>
  <c r="J348" i="1"/>
  <c r="L348"/>
  <c r="G349"/>
  <c r="AC349" s="1"/>
  <c r="AD349" s="1"/>
  <c r="N347" i="2"/>
  <c r="T347" s="1"/>
  <c r="N347" i="1"/>
  <c r="T347" s="1"/>
  <c r="M348" i="2"/>
  <c r="N348" s="1"/>
  <c r="T348" s="1"/>
  <c r="V347"/>
  <c r="W346" s="1"/>
  <c r="X346" s="1"/>
  <c r="Z346" s="1"/>
  <c r="O348"/>
  <c r="V2154" l="1"/>
  <c r="W2153" s="1"/>
  <c r="X2153" s="1"/>
  <c r="O2155"/>
  <c r="M2155"/>
  <c r="N2155" s="1"/>
  <c r="T2155" s="1"/>
  <c r="L2155"/>
  <c r="G2156"/>
  <c r="J2155"/>
  <c r="N2154"/>
  <c r="T2154" s="1"/>
  <c r="J349" i="1"/>
  <c r="L349"/>
  <c r="G350"/>
  <c r="AC350" s="1"/>
  <c r="AD350" s="1"/>
  <c r="L349" i="2"/>
  <c r="J349"/>
  <c r="G350"/>
  <c r="N348" i="1"/>
  <c r="T348" s="1"/>
  <c r="M349"/>
  <c r="V348"/>
  <c r="W347" s="1"/>
  <c r="X347" s="1"/>
  <c r="Z347" s="1"/>
  <c r="O349"/>
  <c r="M349" i="2"/>
  <c r="V348"/>
  <c r="W347" s="1"/>
  <c r="X347" s="1"/>
  <c r="Z347" s="1"/>
  <c r="O349"/>
  <c r="G2157" l="1"/>
  <c r="J2156"/>
  <c r="L2156"/>
  <c r="V2155"/>
  <c r="W2154" s="1"/>
  <c r="M2156"/>
  <c r="N2156" s="1"/>
  <c r="T2156" s="1"/>
  <c r="O2156"/>
  <c r="X2154"/>
  <c r="L350" i="1"/>
  <c r="J350"/>
  <c r="G351"/>
  <c r="AC351" s="1"/>
  <c r="AD351" s="1"/>
  <c r="N349" i="2"/>
  <c r="T349" s="1"/>
  <c r="N349" i="1"/>
  <c r="T349" s="1"/>
  <c r="O350" i="2"/>
  <c r="M350"/>
  <c r="V349"/>
  <c r="W348" s="1"/>
  <c r="X348" s="1"/>
  <c r="Z348" s="1"/>
  <c r="M350" i="1"/>
  <c r="N350" s="1"/>
  <c r="T350" s="1"/>
  <c r="V349"/>
  <c r="W348" s="1"/>
  <c r="X348" s="1"/>
  <c r="Z348" s="1"/>
  <c r="O350"/>
  <c r="J350" i="2"/>
  <c r="L350"/>
  <c r="G351"/>
  <c r="G2158" l="1"/>
  <c r="L2157"/>
  <c r="J2157"/>
  <c r="M2157"/>
  <c r="N2157" s="1"/>
  <c r="T2157" s="1"/>
  <c r="O2157"/>
  <c r="V2156"/>
  <c r="W2155" s="1"/>
  <c r="X2155"/>
  <c r="J351" i="1"/>
  <c r="L351"/>
  <c r="G352"/>
  <c r="AC352" s="1"/>
  <c r="AD352" s="1"/>
  <c r="J351" i="2"/>
  <c r="L351"/>
  <c r="G352"/>
  <c r="N350"/>
  <c r="T350" s="1"/>
  <c r="O351"/>
  <c r="M351"/>
  <c r="N351" s="1"/>
  <c r="T351" s="1"/>
  <c r="V350"/>
  <c r="W349" s="1"/>
  <c r="X349" s="1"/>
  <c r="Z349" s="1"/>
  <c r="O351" i="1"/>
  <c r="M351"/>
  <c r="V350"/>
  <c r="W349" s="1"/>
  <c r="X349" s="1"/>
  <c r="Z349" s="1"/>
  <c r="N351" l="1"/>
  <c r="T351" s="1"/>
  <c r="J2158" i="2"/>
  <c r="G2159"/>
  <c r="L2158"/>
  <c r="O2158"/>
  <c r="M2158"/>
  <c r="V2157"/>
  <c r="W2156" s="1"/>
  <c r="X2156" s="1"/>
  <c r="J352" i="1"/>
  <c r="L352"/>
  <c r="G353"/>
  <c r="AC353" s="1"/>
  <c r="AD353" s="1"/>
  <c r="M352" i="2"/>
  <c r="V351"/>
  <c r="W350" s="1"/>
  <c r="X350" s="1"/>
  <c r="Z350" s="1"/>
  <c r="O352"/>
  <c r="O352" i="1"/>
  <c r="M352"/>
  <c r="V351"/>
  <c r="W350" s="1"/>
  <c r="X350" s="1"/>
  <c r="Z350" s="1"/>
  <c r="J352" i="2"/>
  <c r="L352"/>
  <c r="G353"/>
  <c r="V2158" l="1"/>
  <c r="W2157" s="1"/>
  <c r="X2157" s="1"/>
  <c r="O2159"/>
  <c r="M2159"/>
  <c r="N2159" s="1"/>
  <c r="T2159" s="1"/>
  <c r="L2159"/>
  <c r="G2160"/>
  <c r="J2159"/>
  <c r="N2158"/>
  <c r="T2158" s="1"/>
  <c r="J353" i="1"/>
  <c r="L353"/>
  <c r="G354"/>
  <c r="AC354" s="1"/>
  <c r="AD354" s="1"/>
  <c r="M353" i="2"/>
  <c r="N353" s="1"/>
  <c r="T353" s="1"/>
  <c r="V352"/>
  <c r="W351" s="1"/>
  <c r="X351" s="1"/>
  <c r="Z351" s="1"/>
  <c r="O353"/>
  <c r="N352" i="1"/>
  <c r="T352" s="1"/>
  <c r="N352" i="2"/>
  <c r="T352" s="1"/>
  <c r="M353" i="1"/>
  <c r="N353" s="1"/>
  <c r="T353" s="1"/>
  <c r="V352"/>
  <c r="W351" s="1"/>
  <c r="X351" s="1"/>
  <c r="Z351" s="1"/>
  <c r="O353"/>
  <c r="L353" i="2"/>
  <c r="J353"/>
  <c r="G354"/>
  <c r="G2161" l="1"/>
  <c r="J2160"/>
  <c r="L2160"/>
  <c r="V2159"/>
  <c r="W2158" s="1"/>
  <c r="X2158" s="1"/>
  <c r="M2160"/>
  <c r="N2160" s="1"/>
  <c r="T2160" s="1"/>
  <c r="O2160"/>
  <c r="O354"/>
  <c r="M354"/>
  <c r="V353"/>
  <c r="W352" s="1"/>
  <c r="X352" s="1"/>
  <c r="Z352" s="1"/>
  <c r="L354" i="1"/>
  <c r="J354"/>
  <c r="G355"/>
  <c r="AC355" s="1"/>
  <c r="AD355" s="1"/>
  <c r="J354" i="2"/>
  <c r="L354"/>
  <c r="G355"/>
  <c r="M354" i="1"/>
  <c r="N354" s="1"/>
  <c r="T354" s="1"/>
  <c r="V353"/>
  <c r="W352" s="1"/>
  <c r="X352" s="1"/>
  <c r="Z352" s="1"/>
  <c r="O354"/>
  <c r="G2162" i="2" l="1"/>
  <c r="L2161"/>
  <c r="J2161"/>
  <c r="M2161"/>
  <c r="N2161" s="1"/>
  <c r="T2161" s="1"/>
  <c r="O2161"/>
  <c r="V2160"/>
  <c r="W2159" s="1"/>
  <c r="X2159"/>
  <c r="J355" i="1"/>
  <c r="L355"/>
  <c r="G356"/>
  <c r="AC356" s="1"/>
  <c r="AD356" s="1"/>
  <c r="N354" i="2"/>
  <c r="T354" s="1"/>
  <c r="O355"/>
  <c r="M355"/>
  <c r="V354"/>
  <c r="W353" s="1"/>
  <c r="X353" s="1"/>
  <c r="Z353" s="1"/>
  <c r="J355"/>
  <c r="L355"/>
  <c r="G356"/>
  <c r="O355" i="1"/>
  <c r="M355"/>
  <c r="V354"/>
  <c r="W353" s="1"/>
  <c r="X353" s="1"/>
  <c r="Z353" s="1"/>
  <c r="N355" l="1"/>
  <c r="T355" s="1"/>
  <c r="J2162" i="2"/>
  <c r="G2163"/>
  <c r="L2162"/>
  <c r="O2162"/>
  <c r="M2162"/>
  <c r="V2161"/>
  <c r="W2160" s="1"/>
  <c r="X2160" s="1"/>
  <c r="J356"/>
  <c r="L356"/>
  <c r="G357"/>
  <c r="J356" i="1"/>
  <c r="L356"/>
  <c r="G357"/>
  <c r="AC357" s="1"/>
  <c r="AD357" s="1"/>
  <c r="N355" i="2"/>
  <c r="T355" s="1"/>
  <c r="M356"/>
  <c r="V355"/>
  <c r="W354" s="1"/>
  <c r="X354" s="1"/>
  <c r="Z354" s="1"/>
  <c r="O356"/>
  <c r="O356" i="1"/>
  <c r="M356"/>
  <c r="N356" s="1"/>
  <c r="T356" s="1"/>
  <c r="V355"/>
  <c r="W354" s="1"/>
  <c r="X354" s="1"/>
  <c r="Z354" s="1"/>
  <c r="V2162" i="2" l="1"/>
  <c r="W2161" s="1"/>
  <c r="X2161" s="1"/>
  <c r="O2163"/>
  <c r="M2163"/>
  <c r="N2163" s="1"/>
  <c r="T2163" s="1"/>
  <c r="L2163"/>
  <c r="G2164"/>
  <c r="J2163"/>
  <c r="N2162"/>
  <c r="T2162" s="1"/>
  <c r="L357"/>
  <c r="J357"/>
  <c r="G358"/>
  <c r="M357" i="1"/>
  <c r="V356"/>
  <c r="W355" s="1"/>
  <c r="X355" s="1"/>
  <c r="Z355" s="1"/>
  <c r="O357"/>
  <c r="N356" i="2"/>
  <c r="T356" s="1"/>
  <c r="M357"/>
  <c r="N357" s="1"/>
  <c r="T357" s="1"/>
  <c r="V356"/>
  <c r="W355" s="1"/>
  <c r="X355" s="1"/>
  <c r="Z355" s="1"/>
  <c r="O357"/>
  <c r="J357" i="1"/>
  <c r="L357"/>
  <c r="G358"/>
  <c r="AC358" s="1"/>
  <c r="AD358" s="1"/>
  <c r="G2165" i="2" l="1"/>
  <c r="J2164"/>
  <c r="L2164"/>
  <c r="V2163"/>
  <c r="W2162" s="1"/>
  <c r="X2162" s="1"/>
  <c r="M2164"/>
  <c r="N2164" s="1"/>
  <c r="T2164" s="1"/>
  <c r="O2164"/>
  <c r="L358" i="1"/>
  <c r="J358"/>
  <c r="G359"/>
  <c r="AC359" s="1"/>
  <c r="AD359" s="1"/>
  <c r="J358" i="2"/>
  <c r="L358"/>
  <c r="G359"/>
  <c r="N357" i="1"/>
  <c r="T357" s="1"/>
  <c r="M358"/>
  <c r="V357"/>
  <c r="W356" s="1"/>
  <c r="X356" s="1"/>
  <c r="Z356" s="1"/>
  <c r="O358"/>
  <c r="O358" i="2"/>
  <c r="M358"/>
  <c r="N358" s="1"/>
  <c r="T358" s="1"/>
  <c r="V357"/>
  <c r="W356" s="1"/>
  <c r="X356" s="1"/>
  <c r="Z356" s="1"/>
  <c r="G2166" l="1"/>
  <c r="L2165"/>
  <c r="J2165"/>
  <c r="M2165"/>
  <c r="N2165" s="1"/>
  <c r="T2165" s="1"/>
  <c r="O2165"/>
  <c r="V2164"/>
  <c r="W2163" s="1"/>
  <c r="X2163" s="1"/>
  <c r="J359" i="1"/>
  <c r="L359"/>
  <c r="G360"/>
  <c r="AC360" s="1"/>
  <c r="AD360" s="1"/>
  <c r="O359" i="2"/>
  <c r="M359"/>
  <c r="N359" s="1"/>
  <c r="T359" s="1"/>
  <c r="V358"/>
  <c r="W357" s="1"/>
  <c r="X357" s="1"/>
  <c r="Z357" s="1"/>
  <c r="N358" i="1"/>
  <c r="T358" s="1"/>
  <c r="J359" i="2"/>
  <c r="L359"/>
  <c r="G360"/>
  <c r="O359" i="1"/>
  <c r="M359"/>
  <c r="N359" s="1"/>
  <c r="T359" s="1"/>
  <c r="V358"/>
  <c r="W357" s="1"/>
  <c r="X357" s="1"/>
  <c r="Z357" s="1"/>
  <c r="J2166" i="2" l="1"/>
  <c r="G2167"/>
  <c r="L2166"/>
  <c r="O2166"/>
  <c r="M2166"/>
  <c r="V2165"/>
  <c r="W2164" s="1"/>
  <c r="X2164" s="1"/>
  <c r="J360"/>
  <c r="L360"/>
  <c r="G361"/>
  <c r="J360" i="1"/>
  <c r="L360"/>
  <c r="G361"/>
  <c r="AC361" s="1"/>
  <c r="AD361" s="1"/>
  <c r="M360" i="2"/>
  <c r="V359"/>
  <c r="W358" s="1"/>
  <c r="X358" s="1"/>
  <c r="Z358" s="1"/>
  <c r="O360"/>
  <c r="O360" i="1"/>
  <c r="M360"/>
  <c r="N360" s="1"/>
  <c r="T360" s="1"/>
  <c r="V359"/>
  <c r="W358" s="1"/>
  <c r="X358" s="1"/>
  <c r="Z358" s="1"/>
  <c r="V2166" i="2" l="1"/>
  <c r="W2165" s="1"/>
  <c r="X2165" s="1"/>
  <c r="O2167"/>
  <c r="M2167"/>
  <c r="N2167" s="1"/>
  <c r="T2167" s="1"/>
  <c r="L2167"/>
  <c r="G2168"/>
  <c r="J2167"/>
  <c r="N2166"/>
  <c r="T2166" s="1"/>
  <c r="J361" i="1"/>
  <c r="L361"/>
  <c r="G362"/>
  <c r="AC362" s="1"/>
  <c r="AD362" s="1"/>
  <c r="L361" i="2"/>
  <c r="J361"/>
  <c r="G362"/>
  <c r="N360"/>
  <c r="T360" s="1"/>
  <c r="M361" i="1"/>
  <c r="V360"/>
  <c r="W359" s="1"/>
  <c r="X359" s="1"/>
  <c r="Z359" s="1"/>
  <c r="O361"/>
  <c r="M361" i="2"/>
  <c r="V360"/>
  <c r="W359" s="1"/>
  <c r="X359" s="1"/>
  <c r="Z359" s="1"/>
  <c r="O361"/>
  <c r="G2169" l="1"/>
  <c r="J2168"/>
  <c r="L2168"/>
  <c r="V2167"/>
  <c r="W2166" s="1"/>
  <c r="X2166" s="1"/>
  <c r="M2168"/>
  <c r="N2168" s="1"/>
  <c r="T2168" s="1"/>
  <c r="O2168"/>
  <c r="O362"/>
  <c r="M362"/>
  <c r="V361"/>
  <c r="W360" s="1"/>
  <c r="X360" s="1"/>
  <c r="Z360" s="1"/>
  <c r="L362" i="1"/>
  <c r="J362"/>
  <c r="G363"/>
  <c r="AC363" s="1"/>
  <c r="AD363" s="1"/>
  <c r="J362" i="2"/>
  <c r="L362"/>
  <c r="G363"/>
  <c r="N361"/>
  <c r="T361" s="1"/>
  <c r="N361" i="1"/>
  <c r="T361" s="1"/>
  <c r="M362"/>
  <c r="N362" s="1"/>
  <c r="T362" s="1"/>
  <c r="V361"/>
  <c r="W360" s="1"/>
  <c r="X360" s="1"/>
  <c r="Z360" s="1"/>
  <c r="O362"/>
  <c r="G2170" i="2" l="1"/>
  <c r="L2169"/>
  <c r="J2169"/>
  <c r="M2169"/>
  <c r="N2169" s="1"/>
  <c r="T2169" s="1"/>
  <c r="O2169"/>
  <c r="V2168"/>
  <c r="W2167" s="1"/>
  <c r="X2167" s="1"/>
  <c r="J363" i="1"/>
  <c r="L363"/>
  <c r="G364"/>
  <c r="AC364" s="1"/>
  <c r="AD364" s="1"/>
  <c r="N362" i="2"/>
  <c r="T362" s="1"/>
  <c r="O363"/>
  <c r="M363"/>
  <c r="V362"/>
  <c r="W361" s="1"/>
  <c r="X361" s="1"/>
  <c r="Z361" s="1"/>
  <c r="J363"/>
  <c r="L363"/>
  <c r="G364"/>
  <c r="O363" i="1"/>
  <c r="M363"/>
  <c r="N363" s="1"/>
  <c r="T363" s="1"/>
  <c r="V362"/>
  <c r="W361" s="1"/>
  <c r="X361" s="1"/>
  <c r="Z361" s="1"/>
  <c r="J2170" i="2" l="1"/>
  <c r="G2171"/>
  <c r="L2170"/>
  <c r="O2170"/>
  <c r="M2170"/>
  <c r="V2169"/>
  <c r="W2168" s="1"/>
  <c r="X2168" s="1"/>
  <c r="J364"/>
  <c r="L364"/>
  <c r="G365"/>
  <c r="J364" i="1"/>
  <c r="L364"/>
  <c r="G365"/>
  <c r="AC365" s="1"/>
  <c r="AD365" s="1"/>
  <c r="N363" i="2"/>
  <c r="T363" s="1"/>
  <c r="M364"/>
  <c r="V363"/>
  <c r="W362" s="1"/>
  <c r="X362" s="1"/>
  <c r="Z362" s="1"/>
  <c r="O364"/>
  <c r="O364" i="1"/>
  <c r="M364"/>
  <c r="N364" s="1"/>
  <c r="T364" s="1"/>
  <c r="V363"/>
  <c r="W362" s="1"/>
  <c r="X362" s="1"/>
  <c r="Z362" s="1"/>
  <c r="V2170" i="2" l="1"/>
  <c r="W2169" s="1"/>
  <c r="X2169" s="1"/>
  <c r="O2171"/>
  <c r="M2171"/>
  <c r="N2171" s="1"/>
  <c r="T2171" s="1"/>
  <c r="L2171"/>
  <c r="G2172"/>
  <c r="J2171"/>
  <c r="N2170"/>
  <c r="T2170" s="1"/>
  <c r="L365"/>
  <c r="J365"/>
  <c r="G366"/>
  <c r="M365" i="1"/>
  <c r="V364"/>
  <c r="W363" s="1"/>
  <c r="X363" s="1"/>
  <c r="Z363" s="1"/>
  <c r="O365"/>
  <c r="N364" i="2"/>
  <c r="T364" s="1"/>
  <c r="M365"/>
  <c r="N365" s="1"/>
  <c r="T365" s="1"/>
  <c r="V364"/>
  <c r="W363" s="1"/>
  <c r="X363" s="1"/>
  <c r="Z363" s="1"/>
  <c r="O365"/>
  <c r="J365" i="1"/>
  <c r="L365"/>
  <c r="G366"/>
  <c r="AC366" s="1"/>
  <c r="AD366" s="1"/>
  <c r="G2173" i="2" l="1"/>
  <c r="J2172"/>
  <c r="L2172"/>
  <c r="V2171"/>
  <c r="W2170" s="1"/>
  <c r="X2170" s="1"/>
  <c r="M2172"/>
  <c r="O2172"/>
  <c r="M366" i="1"/>
  <c r="V365"/>
  <c r="W364" s="1"/>
  <c r="X364" s="1"/>
  <c r="Z364" s="1"/>
  <c r="O366"/>
  <c r="L366"/>
  <c r="J366"/>
  <c r="G367"/>
  <c r="AC367" s="1"/>
  <c r="AD367" s="1"/>
  <c r="J366" i="2"/>
  <c r="L366"/>
  <c r="G367"/>
  <c r="N365" i="1"/>
  <c r="T365" s="1"/>
  <c r="O366" i="2"/>
  <c r="M366"/>
  <c r="N366" s="1"/>
  <c r="T366" s="1"/>
  <c r="V365"/>
  <c r="W364" s="1"/>
  <c r="X364" s="1"/>
  <c r="Z364" s="1"/>
  <c r="G2174" l="1"/>
  <c r="L2173"/>
  <c r="J2173"/>
  <c r="N2172"/>
  <c r="T2172" s="1"/>
  <c r="M2173"/>
  <c r="N2173" s="1"/>
  <c r="T2173" s="1"/>
  <c r="O2173"/>
  <c r="V2172"/>
  <c r="W2171" s="1"/>
  <c r="X2171" s="1"/>
  <c r="J367" i="1"/>
  <c r="L367"/>
  <c r="G368"/>
  <c r="AC368" s="1"/>
  <c r="AD368" s="1"/>
  <c r="O367" i="2"/>
  <c r="M367"/>
  <c r="V366"/>
  <c r="W365" s="1"/>
  <c r="X365" s="1"/>
  <c r="Z365" s="1"/>
  <c r="N366" i="1"/>
  <c r="T366" s="1"/>
  <c r="J367" i="2"/>
  <c r="L367"/>
  <c r="G368"/>
  <c r="O367" i="1"/>
  <c r="M367"/>
  <c r="N367" s="1"/>
  <c r="T367" s="1"/>
  <c r="V366"/>
  <c r="W365" s="1"/>
  <c r="X365" s="1"/>
  <c r="Z365" s="1"/>
  <c r="J2174" i="2" l="1"/>
  <c r="G2175"/>
  <c r="L2174"/>
  <c r="O2174"/>
  <c r="M2174"/>
  <c r="N2174" s="1"/>
  <c r="T2174" s="1"/>
  <c r="V2173"/>
  <c r="W2172" s="1"/>
  <c r="X2172" s="1"/>
  <c r="J368"/>
  <c r="L368"/>
  <c r="G369"/>
  <c r="J368" i="1"/>
  <c r="L368"/>
  <c r="G369"/>
  <c r="AC369" s="1"/>
  <c r="AD369" s="1"/>
  <c r="M368" i="2"/>
  <c r="V367"/>
  <c r="W366" s="1"/>
  <c r="X366" s="1"/>
  <c r="Z366" s="1"/>
  <c r="O368"/>
  <c r="O368" i="1"/>
  <c r="M368"/>
  <c r="N368" s="1"/>
  <c r="T368" s="1"/>
  <c r="V367"/>
  <c r="W366" s="1"/>
  <c r="X366" s="1"/>
  <c r="Z366" s="1"/>
  <c r="N367" i="2"/>
  <c r="T367" s="1"/>
  <c r="V2174" l="1"/>
  <c r="W2173" s="1"/>
  <c r="X2173" s="1"/>
  <c r="O2175"/>
  <c r="M2175"/>
  <c r="N2175" s="1"/>
  <c r="T2175" s="1"/>
  <c r="L2175"/>
  <c r="G2176"/>
  <c r="J2175"/>
  <c r="L369"/>
  <c r="J369"/>
  <c r="G370"/>
  <c r="N368"/>
  <c r="T368" s="1"/>
  <c r="M369" i="1"/>
  <c r="V368"/>
  <c r="W367" s="1"/>
  <c r="X367" s="1"/>
  <c r="Z367" s="1"/>
  <c r="O369"/>
  <c r="M369" i="2"/>
  <c r="N369" s="1"/>
  <c r="T369" s="1"/>
  <c r="V368"/>
  <c r="W367" s="1"/>
  <c r="X367" s="1"/>
  <c r="Z367" s="1"/>
  <c r="O369"/>
  <c r="J369" i="1"/>
  <c r="L369"/>
  <c r="G370"/>
  <c r="AC370" s="1"/>
  <c r="AD370" s="1"/>
  <c r="G2177" i="2" l="1"/>
  <c r="J2176"/>
  <c r="L2176"/>
  <c r="V2175"/>
  <c r="W2174" s="1"/>
  <c r="X2174" s="1"/>
  <c r="M2176"/>
  <c r="N2176" s="1"/>
  <c r="T2176" s="1"/>
  <c r="O2176"/>
  <c r="L370" i="1"/>
  <c r="J370"/>
  <c r="G371"/>
  <c r="AC371" s="1"/>
  <c r="AD371" s="1"/>
  <c r="J370" i="2"/>
  <c r="L370"/>
  <c r="G371"/>
  <c r="M370" i="1"/>
  <c r="V369"/>
  <c r="W368" s="1"/>
  <c r="X368" s="1"/>
  <c r="Z368" s="1"/>
  <c r="O370"/>
  <c r="N369"/>
  <c r="T369" s="1"/>
  <c r="O370" i="2"/>
  <c r="M370"/>
  <c r="N370" s="1"/>
  <c r="T370" s="1"/>
  <c r="V369"/>
  <c r="W368" s="1"/>
  <c r="X368" s="1"/>
  <c r="Z368" s="1"/>
  <c r="N370" i="1" l="1"/>
  <c r="T370" s="1"/>
  <c r="G2178" i="2"/>
  <c r="L2177"/>
  <c r="J2177"/>
  <c r="M2177"/>
  <c r="N2177" s="1"/>
  <c r="T2177" s="1"/>
  <c r="O2177"/>
  <c r="V2176"/>
  <c r="W2175" s="1"/>
  <c r="X2175" s="1"/>
  <c r="J371" i="1"/>
  <c r="L371"/>
  <c r="G372"/>
  <c r="AC372" s="1"/>
  <c r="AD372" s="1"/>
  <c r="O371" i="2"/>
  <c r="M371"/>
  <c r="V370"/>
  <c r="W369" s="1"/>
  <c r="X369" s="1"/>
  <c r="Z369" s="1"/>
  <c r="J371"/>
  <c r="L371"/>
  <c r="G372"/>
  <c r="O371" i="1"/>
  <c r="M371"/>
  <c r="N371" s="1"/>
  <c r="T371" s="1"/>
  <c r="V370"/>
  <c r="W369" s="1"/>
  <c r="X369" s="1"/>
  <c r="Z369" s="1"/>
  <c r="J2178" i="2" l="1"/>
  <c r="G2179"/>
  <c r="L2178"/>
  <c r="O2178"/>
  <c r="M2178"/>
  <c r="V2177"/>
  <c r="W2176" s="1"/>
  <c r="X2176" s="1"/>
  <c r="J372" i="1"/>
  <c r="L372"/>
  <c r="G373"/>
  <c r="AC373" s="1"/>
  <c r="AD373" s="1"/>
  <c r="M372" i="2"/>
  <c r="V371"/>
  <c r="W370" s="1"/>
  <c r="X370" s="1"/>
  <c r="Z370" s="1"/>
  <c r="O372"/>
  <c r="O372" i="1"/>
  <c r="M372"/>
  <c r="N372" s="1"/>
  <c r="T372" s="1"/>
  <c r="V371"/>
  <c r="W370" s="1"/>
  <c r="X370" s="1"/>
  <c r="Z370" s="1"/>
  <c r="J372" i="2"/>
  <c r="L372"/>
  <c r="G373"/>
  <c r="N371"/>
  <c r="T371" s="1"/>
  <c r="V2178" l="1"/>
  <c r="W2177" s="1"/>
  <c r="X2177" s="1"/>
  <c r="O2179"/>
  <c r="M2179"/>
  <c r="N2179" s="1"/>
  <c r="T2179" s="1"/>
  <c r="L2179"/>
  <c r="G2180"/>
  <c r="J2179"/>
  <c r="N2178"/>
  <c r="T2178" s="1"/>
  <c r="J373" i="1"/>
  <c r="L373"/>
  <c r="G374"/>
  <c r="AC374" s="1"/>
  <c r="AD374" s="1"/>
  <c r="M373" i="2"/>
  <c r="V372"/>
  <c r="W371" s="1"/>
  <c r="X371" s="1"/>
  <c r="Z371" s="1"/>
  <c r="O373"/>
  <c r="N372"/>
  <c r="T372" s="1"/>
  <c r="M373" i="1"/>
  <c r="N373" s="1"/>
  <c r="T373" s="1"/>
  <c r="V372"/>
  <c r="W371" s="1"/>
  <c r="X371" s="1"/>
  <c r="Z371" s="1"/>
  <c r="O373"/>
  <c r="L373" i="2"/>
  <c r="J373"/>
  <c r="G374"/>
  <c r="G2181" l="1"/>
  <c r="J2180"/>
  <c r="L2180"/>
  <c r="V2179"/>
  <c r="W2178" s="1"/>
  <c r="X2178" s="1"/>
  <c r="M2180"/>
  <c r="N2180" s="1"/>
  <c r="T2180" s="1"/>
  <c r="O2180"/>
  <c r="J374"/>
  <c r="L374"/>
  <c r="G375"/>
  <c r="L374" i="1"/>
  <c r="J374"/>
  <c r="G375"/>
  <c r="AC375" s="1"/>
  <c r="AD375" s="1"/>
  <c r="N373" i="2"/>
  <c r="T373" s="1"/>
  <c r="M374" i="1"/>
  <c r="V373"/>
  <c r="W372" s="1"/>
  <c r="X372" s="1"/>
  <c r="Z372" s="1"/>
  <c r="O374"/>
  <c r="O374" i="2"/>
  <c r="M374"/>
  <c r="N374" s="1"/>
  <c r="T374" s="1"/>
  <c r="V373"/>
  <c r="W372" s="1"/>
  <c r="X372" s="1"/>
  <c r="Z372" s="1"/>
  <c r="G2182" l="1"/>
  <c r="L2181"/>
  <c r="J2181"/>
  <c r="M2181"/>
  <c r="N2181" s="1"/>
  <c r="T2181" s="1"/>
  <c r="O2181"/>
  <c r="V2180"/>
  <c r="W2179" s="1"/>
  <c r="X2179" s="1"/>
  <c r="J375"/>
  <c r="L375"/>
  <c r="G376"/>
  <c r="N374" i="1"/>
  <c r="T374" s="1"/>
  <c r="O375"/>
  <c r="M375"/>
  <c r="V374"/>
  <c r="W373" s="1"/>
  <c r="X373" s="1"/>
  <c r="Z373" s="1"/>
  <c r="O375" i="2"/>
  <c r="M375"/>
  <c r="N375" s="1"/>
  <c r="T375" s="1"/>
  <c r="V374"/>
  <c r="W373" s="1"/>
  <c r="X373" s="1"/>
  <c r="Z373" s="1"/>
  <c r="J375" i="1"/>
  <c r="L375"/>
  <c r="G376"/>
  <c r="AC376" s="1"/>
  <c r="AD376" s="1"/>
  <c r="J2182" i="2" l="1"/>
  <c r="G2183"/>
  <c r="L2182"/>
  <c r="O2182"/>
  <c r="M2182"/>
  <c r="V2181"/>
  <c r="W2180" s="1"/>
  <c r="X2180" s="1"/>
  <c r="J376" i="1"/>
  <c r="L376"/>
  <c r="G377"/>
  <c r="AC377" s="1"/>
  <c r="AD377" s="1"/>
  <c r="J376" i="2"/>
  <c r="L376"/>
  <c r="G377"/>
  <c r="N375" i="1"/>
  <c r="T375" s="1"/>
  <c r="O376"/>
  <c r="M376"/>
  <c r="N376" s="1"/>
  <c r="T376" s="1"/>
  <c r="V375"/>
  <c r="W374" s="1"/>
  <c r="X374" s="1"/>
  <c r="Z374" s="1"/>
  <c r="M376" i="2"/>
  <c r="N376" s="1"/>
  <c r="T376" s="1"/>
  <c r="V375"/>
  <c r="W374" s="1"/>
  <c r="X374" s="1"/>
  <c r="Z374" s="1"/>
  <c r="O376"/>
  <c r="V2182" l="1"/>
  <c r="W2181" s="1"/>
  <c r="X2181" s="1"/>
  <c r="O2183"/>
  <c r="M2183"/>
  <c r="N2183" s="1"/>
  <c r="T2183" s="1"/>
  <c r="L2183"/>
  <c r="G2184"/>
  <c r="J2183"/>
  <c r="N2182"/>
  <c r="T2182" s="1"/>
  <c r="J377" i="1"/>
  <c r="L377"/>
  <c r="G378"/>
  <c r="AC378" s="1"/>
  <c r="AD378" s="1"/>
  <c r="M377" i="2"/>
  <c r="V376"/>
  <c r="W375" s="1"/>
  <c r="X375" s="1"/>
  <c r="Z375" s="1"/>
  <c r="O377"/>
  <c r="M377" i="1"/>
  <c r="V376"/>
  <c r="W375" s="1"/>
  <c r="X375" s="1"/>
  <c r="Z375" s="1"/>
  <c r="O377"/>
  <c r="L377" i="2"/>
  <c r="J377"/>
  <c r="G378"/>
  <c r="G2185" l="1"/>
  <c r="J2184"/>
  <c r="L2184"/>
  <c r="V2183"/>
  <c r="W2182" s="1"/>
  <c r="M2184"/>
  <c r="O2184"/>
  <c r="X2182"/>
  <c r="L378" i="1"/>
  <c r="J378"/>
  <c r="G379"/>
  <c r="AC379" s="1"/>
  <c r="AD379" s="1"/>
  <c r="N377"/>
  <c r="T377" s="1"/>
  <c r="N377" i="2"/>
  <c r="T377" s="1"/>
  <c r="O378"/>
  <c r="M378"/>
  <c r="V377"/>
  <c r="W376" s="1"/>
  <c r="X376" s="1"/>
  <c r="Z376" s="1"/>
  <c r="M378" i="1"/>
  <c r="V377"/>
  <c r="W376" s="1"/>
  <c r="X376" s="1"/>
  <c r="Z376" s="1"/>
  <c r="O378"/>
  <c r="J378" i="2"/>
  <c r="L378"/>
  <c r="G379"/>
  <c r="N378" i="1" l="1"/>
  <c r="T378" s="1"/>
  <c r="G2186" i="2"/>
  <c r="L2185"/>
  <c r="J2185"/>
  <c r="N2184"/>
  <c r="T2184" s="1"/>
  <c r="M2185"/>
  <c r="N2185" s="1"/>
  <c r="T2185" s="1"/>
  <c r="O2185"/>
  <c r="V2184"/>
  <c r="W2183" s="1"/>
  <c r="X2183" s="1"/>
  <c r="O379"/>
  <c r="M379"/>
  <c r="V378"/>
  <c r="W377" s="1"/>
  <c r="J379" i="1"/>
  <c r="L379"/>
  <c r="G380"/>
  <c r="AC380" s="1"/>
  <c r="AD380" s="1"/>
  <c r="X377" i="2"/>
  <c r="Z377" s="1"/>
  <c r="J379"/>
  <c r="L379"/>
  <c r="G380"/>
  <c r="N378"/>
  <c r="T378" s="1"/>
  <c r="O379" i="1"/>
  <c r="M379"/>
  <c r="V378"/>
  <c r="W377" s="1"/>
  <c r="X377" s="1"/>
  <c r="Z377" s="1"/>
  <c r="J2186" i="2" l="1"/>
  <c r="G2187"/>
  <c r="L2186"/>
  <c r="O2186"/>
  <c r="M2186"/>
  <c r="N2186" s="1"/>
  <c r="T2186" s="1"/>
  <c r="V2185"/>
  <c r="W2184" s="1"/>
  <c r="X2184" s="1"/>
  <c r="J380"/>
  <c r="L380"/>
  <c r="G381"/>
  <c r="J380" i="1"/>
  <c r="L380"/>
  <c r="G381"/>
  <c r="AC381" s="1"/>
  <c r="AD381" s="1"/>
  <c r="N379"/>
  <c r="T379" s="1"/>
  <c r="N379" i="2"/>
  <c r="T379" s="1"/>
  <c r="M380"/>
  <c r="N380" s="1"/>
  <c r="T380" s="1"/>
  <c r="V379"/>
  <c r="W378" s="1"/>
  <c r="X378" s="1"/>
  <c r="Z378" s="1"/>
  <c r="O380"/>
  <c r="O380" i="1"/>
  <c r="M380"/>
  <c r="V379"/>
  <c r="W378" s="1"/>
  <c r="X378" s="1"/>
  <c r="Z378" s="1"/>
  <c r="N380" l="1"/>
  <c r="T380" s="1"/>
  <c r="V2186" i="2"/>
  <c r="W2185" s="1"/>
  <c r="X2185" s="1"/>
  <c r="O2187"/>
  <c r="M2187"/>
  <c r="N2187" s="1"/>
  <c r="T2187" s="1"/>
  <c r="L2187"/>
  <c r="G2188"/>
  <c r="J2187"/>
  <c r="L381"/>
  <c r="J381"/>
  <c r="G382"/>
  <c r="M381" i="1"/>
  <c r="V380"/>
  <c r="W379" s="1"/>
  <c r="X379" s="1"/>
  <c r="Z379" s="1"/>
  <c r="O381"/>
  <c r="M381" i="2"/>
  <c r="N381" s="1"/>
  <c r="T381" s="1"/>
  <c r="V380"/>
  <c r="W379" s="1"/>
  <c r="X379" s="1"/>
  <c r="Z379" s="1"/>
  <c r="O381"/>
  <c r="J381" i="1"/>
  <c r="L381"/>
  <c r="G382"/>
  <c r="AC382" s="1"/>
  <c r="AD382" s="1"/>
  <c r="G2189" i="2" l="1"/>
  <c r="J2188"/>
  <c r="L2188"/>
  <c r="V2187"/>
  <c r="W2186" s="1"/>
  <c r="X2186" s="1"/>
  <c r="M2188"/>
  <c r="N2188" s="1"/>
  <c r="T2188" s="1"/>
  <c r="O2188"/>
  <c r="L382" i="1"/>
  <c r="J382"/>
  <c r="G383"/>
  <c r="AC383" s="1"/>
  <c r="AD383" s="1"/>
  <c r="J382" i="2"/>
  <c r="L382"/>
  <c r="G383"/>
  <c r="N381" i="1"/>
  <c r="T381" s="1"/>
  <c r="M382"/>
  <c r="N382" s="1"/>
  <c r="T382" s="1"/>
  <c r="V381"/>
  <c r="W380" s="1"/>
  <c r="X380" s="1"/>
  <c r="Z380" s="1"/>
  <c r="O382"/>
  <c r="O382" i="2"/>
  <c r="M382"/>
  <c r="N382" s="1"/>
  <c r="T382" s="1"/>
  <c r="V381"/>
  <c r="W380" s="1"/>
  <c r="X380" s="1"/>
  <c r="Z380" s="1"/>
  <c r="G2190" l="1"/>
  <c r="L2189"/>
  <c r="J2189"/>
  <c r="M2189"/>
  <c r="N2189" s="1"/>
  <c r="T2189" s="1"/>
  <c r="O2189"/>
  <c r="V2188"/>
  <c r="W2187" s="1"/>
  <c r="X2187" s="1"/>
  <c r="J383" i="1"/>
  <c r="L383"/>
  <c r="G384"/>
  <c r="AC384" s="1"/>
  <c r="AD384" s="1"/>
  <c r="O383" i="2"/>
  <c r="M383"/>
  <c r="V382"/>
  <c r="W381" s="1"/>
  <c r="X381" s="1"/>
  <c r="Z381" s="1"/>
  <c r="J383"/>
  <c r="L383"/>
  <c r="G384"/>
  <c r="O383" i="1"/>
  <c r="M383"/>
  <c r="N383" s="1"/>
  <c r="T383" s="1"/>
  <c r="V382"/>
  <c r="W381" s="1"/>
  <c r="X381" s="1"/>
  <c r="Z381" s="1"/>
  <c r="J2190" i="2" l="1"/>
  <c r="G2191"/>
  <c r="L2190"/>
  <c r="O2190"/>
  <c r="M2190"/>
  <c r="V2189"/>
  <c r="W2188" s="1"/>
  <c r="X2188" s="1"/>
  <c r="J384"/>
  <c r="L384"/>
  <c r="G385"/>
  <c r="J384" i="1"/>
  <c r="L384"/>
  <c r="G385"/>
  <c r="AC385" s="1"/>
  <c r="AD385" s="1"/>
  <c r="N383" i="2"/>
  <c r="T383" s="1"/>
  <c r="M384"/>
  <c r="N384" s="1"/>
  <c r="T384" s="1"/>
  <c r="V383"/>
  <c r="W382" s="1"/>
  <c r="X382" s="1"/>
  <c r="Z382" s="1"/>
  <c r="O384"/>
  <c r="O384" i="1"/>
  <c r="M384"/>
  <c r="N384" s="1"/>
  <c r="T384" s="1"/>
  <c r="V383"/>
  <c r="W382" s="1"/>
  <c r="X382" s="1"/>
  <c r="Z382" s="1"/>
  <c r="V2190" i="2" l="1"/>
  <c r="W2189" s="1"/>
  <c r="X2189" s="1"/>
  <c r="O2191"/>
  <c r="M2191"/>
  <c r="N2191" s="1"/>
  <c r="T2191" s="1"/>
  <c r="L2191"/>
  <c r="G2192"/>
  <c r="J2191"/>
  <c r="N2190"/>
  <c r="T2190" s="1"/>
  <c r="L385"/>
  <c r="J385"/>
  <c r="G386"/>
  <c r="M385" i="1"/>
  <c r="V384"/>
  <c r="W383" s="1"/>
  <c r="X383" s="1"/>
  <c r="Z383" s="1"/>
  <c r="O385"/>
  <c r="M385" i="2"/>
  <c r="N385" s="1"/>
  <c r="T385" s="1"/>
  <c r="V384"/>
  <c r="W383" s="1"/>
  <c r="X383" s="1"/>
  <c r="Z383" s="1"/>
  <c r="O385"/>
  <c r="J385" i="1"/>
  <c r="L385"/>
  <c r="G386"/>
  <c r="AC386" s="1"/>
  <c r="AD386" s="1"/>
  <c r="G2193" i="2" l="1"/>
  <c r="J2192"/>
  <c r="L2192"/>
  <c r="V2191"/>
  <c r="W2190" s="1"/>
  <c r="X2190" s="1"/>
  <c r="M2192"/>
  <c r="N2192" s="1"/>
  <c r="T2192" s="1"/>
  <c r="O2192"/>
  <c r="J386"/>
  <c r="L386"/>
  <c r="G387"/>
  <c r="M386" i="1"/>
  <c r="V385"/>
  <c r="W384" s="1"/>
  <c r="X384" s="1"/>
  <c r="Z384" s="1"/>
  <c r="O386"/>
  <c r="N385"/>
  <c r="T385" s="1"/>
  <c r="L386"/>
  <c r="J386"/>
  <c r="G387"/>
  <c r="AC387" s="1"/>
  <c r="AD387" s="1"/>
  <c r="O386" i="2"/>
  <c r="M386"/>
  <c r="N386" s="1"/>
  <c r="T386" s="1"/>
  <c r="V385"/>
  <c r="W384" s="1"/>
  <c r="X384" s="1"/>
  <c r="Z384" s="1"/>
  <c r="G2194" l="1"/>
  <c r="L2193"/>
  <c r="J2193"/>
  <c r="M2193"/>
  <c r="N2193" s="1"/>
  <c r="T2193" s="1"/>
  <c r="O2193"/>
  <c r="V2192"/>
  <c r="W2191" s="1"/>
  <c r="X2191" s="1"/>
  <c r="J387"/>
  <c r="L387"/>
  <c r="G388"/>
  <c r="O387" i="1"/>
  <c r="M387"/>
  <c r="V386"/>
  <c r="W385" s="1"/>
  <c r="X385" s="1"/>
  <c r="Z385" s="1"/>
  <c r="J387"/>
  <c r="L387"/>
  <c r="G388"/>
  <c r="AC388" s="1"/>
  <c r="AD388" s="1"/>
  <c r="O387" i="2"/>
  <c r="M387"/>
  <c r="N387" s="1"/>
  <c r="T387" s="1"/>
  <c r="V386"/>
  <c r="W385" s="1"/>
  <c r="X385" s="1"/>
  <c r="Z385" s="1"/>
  <c r="N386" i="1"/>
  <c r="T386" s="1"/>
  <c r="J2194" i="2" l="1"/>
  <c r="G2195"/>
  <c r="L2194"/>
  <c r="O2194"/>
  <c r="M2194"/>
  <c r="V2193"/>
  <c r="W2192" s="1"/>
  <c r="X2192" s="1"/>
  <c r="J388" i="1"/>
  <c r="L388"/>
  <c r="G389"/>
  <c r="AC389" s="1"/>
  <c r="AD389" s="1"/>
  <c r="J388" i="2"/>
  <c r="L388"/>
  <c r="G389"/>
  <c r="N387" i="1"/>
  <c r="T387" s="1"/>
  <c r="O388"/>
  <c r="M388"/>
  <c r="N388" s="1"/>
  <c r="T388" s="1"/>
  <c r="V387"/>
  <c r="W386" s="1"/>
  <c r="X386" s="1"/>
  <c r="Z386" s="1"/>
  <c r="M388" i="2"/>
  <c r="N388" s="1"/>
  <c r="T388" s="1"/>
  <c r="V387"/>
  <c r="W386" s="1"/>
  <c r="X386" s="1"/>
  <c r="Z386" s="1"/>
  <c r="O388"/>
  <c r="V2194" l="1"/>
  <c r="W2193" s="1"/>
  <c r="X2193" s="1"/>
  <c r="O2195"/>
  <c r="M2195"/>
  <c r="N2195" s="1"/>
  <c r="T2195" s="1"/>
  <c r="L2195"/>
  <c r="G2196"/>
  <c r="J2195"/>
  <c r="N2194"/>
  <c r="T2194" s="1"/>
  <c r="J389" i="1"/>
  <c r="L389"/>
  <c r="G390"/>
  <c r="AC390" s="1"/>
  <c r="AD390" s="1"/>
  <c r="M389" i="2"/>
  <c r="V388"/>
  <c r="W387" s="1"/>
  <c r="X387" s="1"/>
  <c r="Z387" s="1"/>
  <c r="O389"/>
  <c r="M389" i="1"/>
  <c r="V388"/>
  <c r="W387" s="1"/>
  <c r="X387" s="1"/>
  <c r="Z387" s="1"/>
  <c r="O389"/>
  <c r="L389" i="2"/>
  <c r="J389"/>
  <c r="G390"/>
  <c r="G2197" l="1"/>
  <c r="J2196"/>
  <c r="L2196"/>
  <c r="V2195"/>
  <c r="W2194" s="1"/>
  <c r="X2194" s="1"/>
  <c r="M2196"/>
  <c r="O2196"/>
  <c r="O390"/>
  <c r="M390"/>
  <c r="V389"/>
  <c r="W388" s="1"/>
  <c r="X388" s="1"/>
  <c r="Z388" s="1"/>
  <c r="J390"/>
  <c r="L390"/>
  <c r="G391"/>
  <c r="L390" i="1"/>
  <c r="J390"/>
  <c r="G391"/>
  <c r="AC391" s="1"/>
  <c r="AD391" s="1"/>
  <c r="N389"/>
  <c r="T389" s="1"/>
  <c r="N389" i="2"/>
  <c r="T389" s="1"/>
  <c r="M390" i="1"/>
  <c r="N390" s="1"/>
  <c r="T390" s="1"/>
  <c r="V389"/>
  <c r="W388" s="1"/>
  <c r="X388" s="1"/>
  <c r="Z388" s="1"/>
  <c r="O390"/>
  <c r="G2198" i="2" l="1"/>
  <c r="L2197"/>
  <c r="J2197"/>
  <c r="N2196"/>
  <c r="T2196" s="1"/>
  <c r="M2197"/>
  <c r="N2197" s="1"/>
  <c r="T2197" s="1"/>
  <c r="O2197"/>
  <c r="V2196"/>
  <c r="W2195" s="1"/>
  <c r="X2195" s="1"/>
  <c r="J391"/>
  <c r="L391"/>
  <c r="G392"/>
  <c r="N390"/>
  <c r="T390" s="1"/>
  <c r="O391" i="1"/>
  <c r="M391"/>
  <c r="V390"/>
  <c r="W389" s="1"/>
  <c r="X389" s="1"/>
  <c r="Z389" s="1"/>
  <c r="O391" i="2"/>
  <c r="M391"/>
  <c r="N391" s="1"/>
  <c r="T391" s="1"/>
  <c r="V390"/>
  <c r="W389" s="1"/>
  <c r="X389" s="1"/>
  <c r="Z389" s="1"/>
  <c r="J391" i="1"/>
  <c r="L391"/>
  <c r="G392"/>
  <c r="AC392" s="1"/>
  <c r="AD392" s="1"/>
  <c r="N391" l="1"/>
  <c r="T391" s="1"/>
  <c r="J2198" i="2"/>
  <c r="G2199"/>
  <c r="L2198"/>
  <c r="O2198"/>
  <c r="M2198"/>
  <c r="N2198" s="1"/>
  <c r="T2198" s="1"/>
  <c r="V2197"/>
  <c r="W2196" s="1"/>
  <c r="X2196" s="1"/>
  <c r="J392" i="1"/>
  <c r="L392"/>
  <c r="G393"/>
  <c r="AC393" s="1"/>
  <c r="AD393" s="1"/>
  <c r="O392"/>
  <c r="M392"/>
  <c r="N392" s="1"/>
  <c r="T392" s="1"/>
  <c r="V391"/>
  <c r="W390" s="1"/>
  <c r="X390" s="1"/>
  <c r="J392" i="2"/>
  <c r="L392"/>
  <c r="G393"/>
  <c r="M392"/>
  <c r="V391"/>
  <c r="W390" s="1"/>
  <c r="X390" s="1"/>
  <c r="Z390" s="1"/>
  <c r="O392"/>
  <c r="V2198" l="1"/>
  <c r="W2197" s="1"/>
  <c r="X2197" s="1"/>
  <c r="O2199"/>
  <c r="M2199"/>
  <c r="N2199" s="1"/>
  <c r="T2199" s="1"/>
  <c r="L2199"/>
  <c r="G2200"/>
  <c r="J2199"/>
  <c r="J393" i="1"/>
  <c r="L393"/>
  <c r="G394"/>
  <c r="AC394" s="1"/>
  <c r="AD394" s="1"/>
  <c r="N392" i="2"/>
  <c r="T392" s="1"/>
  <c r="M393"/>
  <c r="V392"/>
  <c r="W391" s="1"/>
  <c r="X391" s="1"/>
  <c r="Z391" s="1"/>
  <c r="O393"/>
  <c r="Z390" i="1"/>
  <c r="M393"/>
  <c r="N393" s="1"/>
  <c r="V392"/>
  <c r="W391" s="1"/>
  <c r="X391" s="1"/>
  <c r="O393"/>
  <c r="L393" i="2"/>
  <c r="J393"/>
  <c r="G394"/>
  <c r="G2201" l="1"/>
  <c r="J2200"/>
  <c r="L2200"/>
  <c r="V2199"/>
  <c r="W2198" s="1"/>
  <c r="X2198" s="1"/>
  <c r="M2200"/>
  <c r="N2200" s="1"/>
  <c r="T2200" s="1"/>
  <c r="O2200"/>
  <c r="T393" i="1"/>
  <c r="O394" i="2"/>
  <c r="M394"/>
  <c r="V393"/>
  <c r="W392" s="1"/>
  <c r="X392" s="1"/>
  <c r="Z392" s="1"/>
  <c r="L394" i="1"/>
  <c r="J394"/>
  <c r="G395"/>
  <c r="AC395" s="1"/>
  <c r="AD395" s="1"/>
  <c r="J394" i="2"/>
  <c r="L394"/>
  <c r="G395"/>
  <c r="M394" i="1"/>
  <c r="V393"/>
  <c r="W392" s="1"/>
  <c r="X392" s="1"/>
  <c r="O394"/>
  <c r="Z391"/>
  <c r="N393" i="2"/>
  <c r="T393" s="1"/>
  <c r="G2202" l="1"/>
  <c r="L2201"/>
  <c r="J2201"/>
  <c r="M2201"/>
  <c r="N2201" s="1"/>
  <c r="T2201" s="1"/>
  <c r="O2201"/>
  <c r="V2200"/>
  <c r="W2199" s="1"/>
  <c r="X2199"/>
  <c r="J395" i="1"/>
  <c r="L395"/>
  <c r="G396"/>
  <c r="AC396" s="1"/>
  <c r="AD396" s="1"/>
  <c r="N394" i="2"/>
  <c r="T394" s="1"/>
  <c r="O395"/>
  <c r="M395"/>
  <c r="V394"/>
  <c r="W393" s="1"/>
  <c r="X393" s="1"/>
  <c r="Z393" s="1"/>
  <c r="J395"/>
  <c r="L395"/>
  <c r="G396"/>
  <c r="O395" i="1"/>
  <c r="M395"/>
  <c r="N395" s="1"/>
  <c r="T395" s="1"/>
  <c r="V394"/>
  <c r="W393" s="1"/>
  <c r="X393" s="1"/>
  <c r="Z392"/>
  <c r="N394"/>
  <c r="T394" s="1"/>
  <c r="J2202" i="2" l="1"/>
  <c r="G2203"/>
  <c r="L2202"/>
  <c r="O2202"/>
  <c r="M2202"/>
  <c r="N2202" s="1"/>
  <c r="T2202" s="1"/>
  <c r="V2201"/>
  <c r="W2200" s="1"/>
  <c r="X2200" s="1"/>
  <c r="J396"/>
  <c r="L396"/>
  <c r="G397"/>
  <c r="M396"/>
  <c r="N396" s="1"/>
  <c r="T396" s="1"/>
  <c r="V395"/>
  <c r="W394" s="1"/>
  <c r="X394" s="1"/>
  <c r="O396"/>
  <c r="O396" i="1"/>
  <c r="M396"/>
  <c r="V395"/>
  <c r="W394" s="1"/>
  <c r="X394" s="1"/>
  <c r="Z393"/>
  <c r="J396"/>
  <c r="L396"/>
  <c r="G397"/>
  <c r="AC397" s="1"/>
  <c r="AD397" s="1"/>
  <c r="N395" i="2"/>
  <c r="T395" s="1"/>
  <c r="N396" i="1" l="1"/>
  <c r="T396" s="1"/>
  <c r="V2202" i="2"/>
  <c r="W2201" s="1"/>
  <c r="X2201" s="1"/>
  <c r="O2203"/>
  <c r="M2203"/>
  <c r="N2203" s="1"/>
  <c r="T2203" s="1"/>
  <c r="L2203"/>
  <c r="G2204"/>
  <c r="J2203"/>
  <c r="J397" i="1"/>
  <c r="L397"/>
  <c r="G398"/>
  <c r="AC398" s="1"/>
  <c r="AD398" s="1"/>
  <c r="M397" i="2"/>
  <c r="V396"/>
  <c r="W395" s="1"/>
  <c r="X395" s="1"/>
  <c r="O397"/>
  <c r="Z394" i="1"/>
  <c r="Z394" i="2"/>
  <c r="Z395" s="1"/>
  <c r="M397" i="1"/>
  <c r="N397" s="1"/>
  <c r="T397" s="1"/>
  <c r="V396"/>
  <c r="W395" s="1"/>
  <c r="X395" s="1"/>
  <c r="O397"/>
  <c r="L397" i="2"/>
  <c r="J397"/>
  <c r="G398"/>
  <c r="J2204" l="1"/>
  <c r="G2205"/>
  <c r="L2204"/>
  <c r="V2203"/>
  <c r="W2202" s="1"/>
  <c r="X2202" s="1"/>
  <c r="M2204"/>
  <c r="N2204" s="1"/>
  <c r="T2204" s="1"/>
  <c r="O2204"/>
  <c r="J398"/>
  <c r="L398"/>
  <c r="G399"/>
  <c r="M398" i="1"/>
  <c r="V397"/>
  <c r="W396" s="1"/>
  <c r="X396" s="1"/>
  <c r="O398"/>
  <c r="Z395"/>
  <c r="Z396" s="1"/>
  <c r="N397" i="2"/>
  <c r="T397" s="1"/>
  <c r="O398"/>
  <c r="M398"/>
  <c r="N398" s="1"/>
  <c r="T398" s="1"/>
  <c r="V397"/>
  <c r="W396" s="1"/>
  <c r="X396" s="1"/>
  <c r="L398" i="1"/>
  <c r="J398"/>
  <c r="G399"/>
  <c r="AC399" s="1"/>
  <c r="AD399" s="1"/>
  <c r="O2205" i="2" l="1"/>
  <c r="V2204"/>
  <c r="W2203" s="1"/>
  <c r="X2203" s="1"/>
  <c r="M2205"/>
  <c r="N2205" s="1"/>
  <c r="T2205" s="1"/>
  <c r="J2205"/>
  <c r="L2205"/>
  <c r="G2206"/>
  <c r="J399" i="1"/>
  <c r="L399"/>
  <c r="G400"/>
  <c r="AC400" s="1"/>
  <c r="AD400" s="1"/>
  <c r="O399" i="2"/>
  <c r="M399"/>
  <c r="V398"/>
  <c r="W397" s="1"/>
  <c r="J399"/>
  <c r="L399"/>
  <c r="G400"/>
  <c r="O399" i="1"/>
  <c r="M399"/>
  <c r="V398"/>
  <c r="W397" s="1"/>
  <c r="X397" s="1"/>
  <c r="Z397" s="1"/>
  <c r="X397" i="2"/>
  <c r="Z396"/>
  <c r="N398" i="1"/>
  <c r="T398" s="1"/>
  <c r="N399" l="1"/>
  <c r="T399" s="1"/>
  <c r="O2206" i="2"/>
  <c r="V2205"/>
  <c r="W2204" s="1"/>
  <c r="X2204" s="1"/>
  <c r="M2206"/>
  <c r="N2206" s="1"/>
  <c r="T2206" s="1"/>
  <c r="J2206"/>
  <c r="L2206"/>
  <c r="G2207"/>
  <c r="O400" i="1"/>
  <c r="M400"/>
  <c r="V399"/>
  <c r="W398" s="1"/>
  <c r="X398" s="1"/>
  <c r="Z398" s="1"/>
  <c r="N399" i="2"/>
  <c r="T399" s="1"/>
  <c r="J400" i="1"/>
  <c r="L400"/>
  <c r="G401"/>
  <c r="AC401" s="1"/>
  <c r="AD401" s="1"/>
  <c r="J400" i="2"/>
  <c r="L400"/>
  <c r="G401"/>
  <c r="M400"/>
  <c r="N400" s="1"/>
  <c r="T400" s="1"/>
  <c r="V399"/>
  <c r="W398" s="1"/>
  <c r="X398" s="1"/>
  <c r="O400"/>
  <c r="Z397"/>
  <c r="V2206" l="1"/>
  <c r="W2205" s="1"/>
  <c r="X2205" s="1"/>
  <c r="M2207"/>
  <c r="N2207" s="1"/>
  <c r="T2207" s="1"/>
  <c r="O2207"/>
  <c r="L2207"/>
  <c r="G2208"/>
  <c r="J2207"/>
  <c r="L401"/>
  <c r="J401"/>
  <c r="G402"/>
  <c r="J401" i="1"/>
  <c r="L401"/>
  <c r="G402"/>
  <c r="AC402" s="1"/>
  <c r="AD402" s="1"/>
  <c r="Z398" i="2"/>
  <c r="M401"/>
  <c r="V400"/>
  <c r="W399" s="1"/>
  <c r="X399" s="1"/>
  <c r="O401"/>
  <c r="M401" i="1"/>
  <c r="N401" s="1"/>
  <c r="T401" s="1"/>
  <c r="V400"/>
  <c r="W399" s="1"/>
  <c r="X399" s="1"/>
  <c r="Z399" s="1"/>
  <c r="O401"/>
  <c r="N400"/>
  <c r="T400" s="1"/>
  <c r="J2208" i="2" l="1"/>
  <c r="G2209"/>
  <c r="L2208"/>
  <c r="V2207"/>
  <c r="W2206" s="1"/>
  <c r="X2206" s="1"/>
  <c r="M2208"/>
  <c r="N2208" s="1"/>
  <c r="T2208" s="1"/>
  <c r="O2208"/>
  <c r="J402"/>
  <c r="L402"/>
  <c r="G403"/>
  <c r="Z399"/>
  <c r="O402"/>
  <c r="M402"/>
  <c r="N402" s="1"/>
  <c r="T402" s="1"/>
  <c r="V401"/>
  <c r="W400" s="1"/>
  <c r="X400" s="1"/>
  <c r="L402" i="1"/>
  <c r="J402"/>
  <c r="G403"/>
  <c r="AC403" s="1"/>
  <c r="AD403" s="1"/>
  <c r="M402"/>
  <c r="V401"/>
  <c r="W400" s="1"/>
  <c r="X400" s="1"/>
  <c r="Z400" s="1"/>
  <c r="O402"/>
  <c r="N401" i="2"/>
  <c r="T401" s="1"/>
  <c r="O2209" l="1"/>
  <c r="V2208"/>
  <c r="W2207" s="1"/>
  <c r="M2209"/>
  <c r="N2209" s="1"/>
  <c r="T2209" s="1"/>
  <c r="J2209"/>
  <c r="L2209"/>
  <c r="G2210"/>
  <c r="X2207"/>
  <c r="N402" i="1"/>
  <c r="T402" s="1"/>
  <c r="Z400" i="2"/>
  <c r="O403"/>
  <c r="M403"/>
  <c r="V402"/>
  <c r="W401" s="1"/>
  <c r="X401" s="1"/>
  <c r="O403" i="1"/>
  <c r="M403"/>
  <c r="V402"/>
  <c r="W401" s="1"/>
  <c r="X401" s="1"/>
  <c r="Z401" s="1"/>
  <c r="J403"/>
  <c r="L403"/>
  <c r="G404"/>
  <c r="AC404" s="1"/>
  <c r="AD404" s="1"/>
  <c r="J403" i="2"/>
  <c r="L403"/>
  <c r="G404"/>
  <c r="O2210" l="1"/>
  <c r="V2209"/>
  <c r="W2208" s="1"/>
  <c r="X2208" s="1"/>
  <c r="M2210"/>
  <c r="N2210" s="1"/>
  <c r="T2210" s="1"/>
  <c r="J2210"/>
  <c r="L2210"/>
  <c r="G2211"/>
  <c r="J404"/>
  <c r="L404"/>
  <c r="G405"/>
  <c r="J404" i="1"/>
  <c r="L404"/>
  <c r="G405"/>
  <c r="AC405" s="1"/>
  <c r="AD405" s="1"/>
  <c r="N403"/>
  <c r="T403" s="1"/>
  <c r="N403" i="2"/>
  <c r="T403" s="1"/>
  <c r="M404"/>
  <c r="N404" s="1"/>
  <c r="T404" s="1"/>
  <c r="V403"/>
  <c r="W402" s="1"/>
  <c r="X402" s="1"/>
  <c r="O404"/>
  <c r="Z401"/>
  <c r="O404" i="1"/>
  <c r="M404"/>
  <c r="V403"/>
  <c r="W402" s="1"/>
  <c r="X402" s="1"/>
  <c r="Z402" s="1"/>
  <c r="N404" l="1"/>
  <c r="T404" s="1"/>
  <c r="V2210" i="2"/>
  <c r="W2209" s="1"/>
  <c r="X2209" s="1"/>
  <c r="M2211"/>
  <c r="N2211" s="1"/>
  <c r="T2211" s="1"/>
  <c r="O2211"/>
  <c r="L2211"/>
  <c r="G2212"/>
  <c r="J2211"/>
  <c r="M405" i="1"/>
  <c r="V404"/>
  <c r="W403" s="1"/>
  <c r="X403" s="1"/>
  <c r="Z403" s="1"/>
  <c r="O405"/>
  <c r="M405" i="2"/>
  <c r="V404"/>
  <c r="W403" s="1"/>
  <c r="X403" s="1"/>
  <c r="O405"/>
  <c r="Z402"/>
  <c r="J405" i="1"/>
  <c r="L405"/>
  <c r="G406"/>
  <c r="AC406" s="1"/>
  <c r="AD406" s="1"/>
  <c r="L405" i="2"/>
  <c r="J405"/>
  <c r="G406"/>
  <c r="J2212" l="1"/>
  <c r="G2213"/>
  <c r="L2212"/>
  <c r="V2211"/>
  <c r="W2210" s="1"/>
  <c r="X2210" s="1"/>
  <c r="M2212"/>
  <c r="N2212" s="1"/>
  <c r="T2212" s="1"/>
  <c r="O2212"/>
  <c r="L406" i="1"/>
  <c r="J406"/>
  <c r="G407"/>
  <c r="AC407" s="1"/>
  <c r="AD407" s="1"/>
  <c r="J406" i="2"/>
  <c r="L406"/>
  <c r="G407"/>
  <c r="Z403"/>
  <c r="N405"/>
  <c r="T405" s="1"/>
  <c r="N405" i="1"/>
  <c r="T405" s="1"/>
  <c r="O406" i="2"/>
  <c r="M406"/>
  <c r="N406" s="1"/>
  <c r="T406" s="1"/>
  <c r="V405"/>
  <c r="W404" s="1"/>
  <c r="X404" s="1"/>
  <c r="M406" i="1"/>
  <c r="N406" s="1"/>
  <c r="T406" s="1"/>
  <c r="V405"/>
  <c r="W404" s="1"/>
  <c r="X404" s="1"/>
  <c r="Z404" s="1"/>
  <c r="O406"/>
  <c r="O2213" i="2" l="1"/>
  <c r="V2212"/>
  <c r="W2211" s="1"/>
  <c r="X2211" s="1"/>
  <c r="M2213"/>
  <c r="J2213"/>
  <c r="L2213"/>
  <c r="G2214"/>
  <c r="O407"/>
  <c r="M407"/>
  <c r="N407" s="1"/>
  <c r="T407" s="1"/>
  <c r="V406"/>
  <c r="W405" s="1"/>
  <c r="X405" s="1"/>
  <c r="J407"/>
  <c r="L407"/>
  <c r="G408"/>
  <c r="O407" i="1"/>
  <c r="M407"/>
  <c r="N407" s="1"/>
  <c r="T407" s="1"/>
  <c r="V406"/>
  <c r="W405" s="1"/>
  <c r="X405" s="1"/>
  <c r="Z405" s="1"/>
  <c r="J407"/>
  <c r="L407"/>
  <c r="G408"/>
  <c r="AC408" s="1"/>
  <c r="AD408" s="1"/>
  <c r="Z404" i="2"/>
  <c r="Z405" s="1"/>
  <c r="J2214" l="1"/>
  <c r="L2214"/>
  <c r="G2215"/>
  <c r="O2214"/>
  <c r="V2213"/>
  <c r="W2212" s="1"/>
  <c r="M2214"/>
  <c r="X2212"/>
  <c r="N2213"/>
  <c r="T2213" s="1"/>
  <c r="J408"/>
  <c r="L408"/>
  <c r="G409"/>
  <c r="O408" i="1"/>
  <c r="M408"/>
  <c r="N408" s="1"/>
  <c r="T408" s="1"/>
  <c r="V407"/>
  <c r="W406" s="1"/>
  <c r="X406" s="1"/>
  <c r="Z406" s="1"/>
  <c r="M408" i="2"/>
  <c r="N408" s="1"/>
  <c r="V407"/>
  <c r="W406" s="1"/>
  <c r="X406" s="1"/>
  <c r="Z406" s="1"/>
  <c r="O408"/>
  <c r="J408" i="1"/>
  <c r="L408"/>
  <c r="G409"/>
  <c r="AC409" s="1"/>
  <c r="AD409" s="1"/>
  <c r="V2214" i="2" l="1"/>
  <c r="W2213" s="1"/>
  <c r="X2213" s="1"/>
  <c r="M2215"/>
  <c r="N2215" s="1"/>
  <c r="T2215" s="1"/>
  <c r="O2215"/>
  <c r="L2215"/>
  <c r="G2216"/>
  <c r="J2215"/>
  <c r="N2214"/>
  <c r="T2214" s="1"/>
  <c r="J409" i="1"/>
  <c r="L409"/>
  <c r="G410"/>
  <c r="AC410" s="1"/>
  <c r="AD410" s="1"/>
  <c r="M409"/>
  <c r="V408"/>
  <c r="W407" s="1"/>
  <c r="X407" s="1"/>
  <c r="Z407" s="1"/>
  <c r="O409"/>
  <c r="M409" i="2"/>
  <c r="V408"/>
  <c r="W407" s="1"/>
  <c r="X407" s="1"/>
  <c r="Z407" s="1"/>
  <c r="O409"/>
  <c r="T408"/>
  <c r="L409"/>
  <c r="J409"/>
  <c r="G410"/>
  <c r="J2216" l="1"/>
  <c r="G2217"/>
  <c r="L2216"/>
  <c r="V2215"/>
  <c r="W2214" s="1"/>
  <c r="X2214" s="1"/>
  <c r="M2216"/>
  <c r="N2216" s="1"/>
  <c r="T2216" s="1"/>
  <c r="O2216"/>
  <c r="J410"/>
  <c r="L410"/>
  <c r="G411"/>
  <c r="L410" i="1"/>
  <c r="J410"/>
  <c r="G411"/>
  <c r="AC411" s="1"/>
  <c r="AD411" s="1"/>
  <c r="O410" i="2"/>
  <c r="M410"/>
  <c r="N410" s="1"/>
  <c r="T410" s="1"/>
  <c r="V409"/>
  <c r="W408" s="1"/>
  <c r="X408" s="1"/>
  <c r="Z408" s="1"/>
  <c r="N409"/>
  <c r="T409" s="1"/>
  <c r="N409" i="1"/>
  <c r="T409" s="1"/>
  <c r="M410"/>
  <c r="V409"/>
  <c r="W408" s="1"/>
  <c r="X408" s="1"/>
  <c r="Z408" s="1"/>
  <c r="O410"/>
  <c r="N410" l="1"/>
  <c r="T410" s="1"/>
  <c r="O2217" i="2"/>
  <c r="V2216"/>
  <c r="W2215" s="1"/>
  <c r="X2215" s="1"/>
  <c r="M2217"/>
  <c r="N2217" s="1"/>
  <c r="T2217" s="1"/>
  <c r="J2217"/>
  <c r="L2217"/>
  <c r="G2218"/>
  <c r="J411"/>
  <c r="L411"/>
  <c r="G412"/>
  <c r="O411" i="1"/>
  <c r="M411"/>
  <c r="V410"/>
  <c r="W409" s="1"/>
  <c r="X409" s="1"/>
  <c r="Z409" s="1"/>
  <c r="O411" i="2"/>
  <c r="M411"/>
  <c r="N411" s="1"/>
  <c r="T411" s="1"/>
  <c r="V410"/>
  <c r="W409" s="1"/>
  <c r="X409" s="1"/>
  <c r="Z409" s="1"/>
  <c r="J411" i="1"/>
  <c r="L411"/>
  <c r="G412"/>
  <c r="AC412" s="1"/>
  <c r="AD412" s="1"/>
  <c r="N411" l="1"/>
  <c r="T411" s="1"/>
  <c r="O2218" i="2"/>
  <c r="V2217"/>
  <c r="W2216" s="1"/>
  <c r="X2216" s="1"/>
  <c r="M2218"/>
  <c r="N2218" s="1"/>
  <c r="T2218" s="1"/>
  <c r="J2218"/>
  <c r="L2218"/>
  <c r="G2219"/>
  <c r="J412" i="1"/>
  <c r="L412"/>
  <c r="G413"/>
  <c r="AC413" s="1"/>
  <c r="AD413" s="1"/>
  <c r="J412" i="2"/>
  <c r="L412"/>
  <c r="G413"/>
  <c r="O412" i="1"/>
  <c r="M412"/>
  <c r="N412" s="1"/>
  <c r="T412" s="1"/>
  <c r="V411"/>
  <c r="W410" s="1"/>
  <c r="X410" s="1"/>
  <c r="Z410" s="1"/>
  <c r="M412" i="2"/>
  <c r="N412" s="1"/>
  <c r="T412" s="1"/>
  <c r="V411"/>
  <c r="W410" s="1"/>
  <c r="X410" s="1"/>
  <c r="Z410" s="1"/>
  <c r="O412"/>
  <c r="V2218" l="1"/>
  <c r="W2217" s="1"/>
  <c r="X2217" s="1"/>
  <c r="M2219"/>
  <c r="N2219" s="1"/>
  <c r="T2219" s="1"/>
  <c r="O2219"/>
  <c r="L2219"/>
  <c r="G2220"/>
  <c r="J2219"/>
  <c r="L413"/>
  <c r="J413"/>
  <c r="G414"/>
  <c r="J413" i="1"/>
  <c r="L413"/>
  <c r="G414"/>
  <c r="AC414" s="1"/>
  <c r="AD414" s="1"/>
  <c r="M413" i="2"/>
  <c r="N413" s="1"/>
  <c r="T413" s="1"/>
  <c r="V412"/>
  <c r="W411" s="1"/>
  <c r="X411" s="1"/>
  <c r="Z411" s="1"/>
  <c r="O413"/>
  <c r="M413" i="1"/>
  <c r="V412"/>
  <c r="W411" s="1"/>
  <c r="X411" s="1"/>
  <c r="Z411" s="1"/>
  <c r="O413"/>
  <c r="N413" l="1"/>
  <c r="T413" s="1"/>
  <c r="J2220" i="2"/>
  <c r="G2221"/>
  <c r="L2220"/>
  <c r="V2219"/>
  <c r="W2218" s="1"/>
  <c r="X2218" s="1"/>
  <c r="M2220"/>
  <c r="N2220" s="1"/>
  <c r="T2220" s="1"/>
  <c r="O2220"/>
  <c r="J414"/>
  <c r="L414"/>
  <c r="G415"/>
  <c r="M414" i="1"/>
  <c r="V413"/>
  <c r="W412" s="1"/>
  <c r="X412" s="1"/>
  <c r="Z412" s="1"/>
  <c r="O414"/>
  <c r="L414"/>
  <c r="J414"/>
  <c r="G415"/>
  <c r="AC415" s="1"/>
  <c r="AD415" s="1"/>
  <c r="O414" i="2"/>
  <c r="M414"/>
  <c r="N414" s="1"/>
  <c r="T414" s="1"/>
  <c r="V413"/>
  <c r="W412" s="1"/>
  <c r="X412" s="1"/>
  <c r="Z412" s="1"/>
  <c r="O2221" l="1"/>
  <c r="V2220"/>
  <c r="W2219" s="1"/>
  <c r="X2219" s="1"/>
  <c r="M2221"/>
  <c r="N2221" s="1"/>
  <c r="T2221" s="1"/>
  <c r="J2221"/>
  <c r="L2221"/>
  <c r="G2222"/>
  <c r="J415"/>
  <c r="L415"/>
  <c r="G416"/>
  <c r="N414" i="1"/>
  <c r="T414" s="1"/>
  <c r="O415"/>
  <c r="M415"/>
  <c r="V414"/>
  <c r="W413" s="1"/>
  <c r="X413" s="1"/>
  <c r="Z413" s="1"/>
  <c r="O415" i="2"/>
  <c r="M415"/>
  <c r="V414"/>
  <c r="W413" s="1"/>
  <c r="X413" s="1"/>
  <c r="Z413" s="1"/>
  <c r="J415" i="1"/>
  <c r="L415"/>
  <c r="G416"/>
  <c r="AC416" s="1"/>
  <c r="AD416" s="1"/>
  <c r="O2222" i="2" l="1"/>
  <c r="V2221"/>
  <c r="W2220" s="1"/>
  <c r="X2220" s="1"/>
  <c r="M2222"/>
  <c r="N2222" s="1"/>
  <c r="T2222" s="1"/>
  <c r="J2222"/>
  <c r="L2222"/>
  <c r="G2223"/>
  <c r="J416" i="1"/>
  <c r="L416"/>
  <c r="G417"/>
  <c r="AC417" s="1"/>
  <c r="AD417" s="1"/>
  <c r="J416" i="2"/>
  <c r="L416"/>
  <c r="G417"/>
  <c r="N415"/>
  <c r="T415" s="1"/>
  <c r="N415" i="1"/>
  <c r="T415" s="1"/>
  <c r="O416"/>
  <c r="M416"/>
  <c r="V415"/>
  <c r="W414" s="1"/>
  <c r="X414" s="1"/>
  <c r="Z414" s="1"/>
  <c r="M416" i="2"/>
  <c r="N416" s="1"/>
  <c r="T416" s="1"/>
  <c r="V415"/>
  <c r="W414" s="1"/>
  <c r="X414" s="1"/>
  <c r="Z414" s="1"/>
  <c r="O416"/>
  <c r="N416" i="1" l="1"/>
  <c r="T416" s="1"/>
  <c r="V2222" i="2"/>
  <c r="W2221" s="1"/>
  <c r="X2221" s="1"/>
  <c r="M2223"/>
  <c r="N2223" s="1"/>
  <c r="T2223" s="1"/>
  <c r="O2223"/>
  <c r="L2223"/>
  <c r="G2224"/>
  <c r="J2223"/>
  <c r="J417" i="1"/>
  <c r="L417"/>
  <c r="G418"/>
  <c r="AC418" s="1"/>
  <c r="AD418" s="1"/>
  <c r="M417" i="2"/>
  <c r="V416"/>
  <c r="W415" s="1"/>
  <c r="X415" s="1"/>
  <c r="Z415" s="1"/>
  <c r="O417"/>
  <c r="M417" i="1"/>
  <c r="N417" s="1"/>
  <c r="T417" s="1"/>
  <c r="V416"/>
  <c r="W415" s="1"/>
  <c r="X415" s="1"/>
  <c r="Z415" s="1"/>
  <c r="O417"/>
  <c r="L417" i="2"/>
  <c r="J417"/>
  <c r="G418"/>
  <c r="J2224" l="1"/>
  <c r="G2225"/>
  <c r="L2224"/>
  <c r="V2223"/>
  <c r="W2222" s="1"/>
  <c r="X2222" s="1"/>
  <c r="M2224"/>
  <c r="N2224" s="1"/>
  <c r="T2224" s="1"/>
  <c r="O2224"/>
  <c r="L418" i="1"/>
  <c r="J418"/>
  <c r="G419"/>
  <c r="AC419" s="1"/>
  <c r="AD419" s="1"/>
  <c r="N417" i="2"/>
  <c r="T417" s="1"/>
  <c r="O418"/>
  <c r="M418"/>
  <c r="V417"/>
  <c r="W416" s="1"/>
  <c r="X416" s="1"/>
  <c r="Z416" s="1"/>
  <c r="M418" i="1"/>
  <c r="N418" s="1"/>
  <c r="T418" s="1"/>
  <c r="V417"/>
  <c r="W416" s="1"/>
  <c r="X416" s="1"/>
  <c r="Z416" s="1"/>
  <c r="O418"/>
  <c r="J418" i="2"/>
  <c r="L418"/>
  <c r="G419"/>
  <c r="O2225" l="1"/>
  <c r="V2224"/>
  <c r="W2223" s="1"/>
  <c r="X2223" s="1"/>
  <c r="M2225"/>
  <c r="N2225" s="1"/>
  <c r="T2225" s="1"/>
  <c r="J2225"/>
  <c r="L2225"/>
  <c r="G2226"/>
  <c r="J419"/>
  <c r="L419"/>
  <c r="G420"/>
  <c r="J419" i="1"/>
  <c r="L419"/>
  <c r="G420"/>
  <c r="AC420" s="1"/>
  <c r="AD420" s="1"/>
  <c r="N418" i="2"/>
  <c r="T418" s="1"/>
  <c r="O419"/>
  <c r="M419"/>
  <c r="N419" s="1"/>
  <c r="T419" s="1"/>
  <c r="V418"/>
  <c r="W417" s="1"/>
  <c r="X417" s="1"/>
  <c r="Z417" s="1"/>
  <c r="O419" i="1"/>
  <c r="M419"/>
  <c r="N419" s="1"/>
  <c r="T419" s="1"/>
  <c r="V418"/>
  <c r="W417" s="1"/>
  <c r="X417" s="1"/>
  <c r="Z417" s="1"/>
  <c r="O2226" i="2" l="1"/>
  <c r="V2225"/>
  <c r="W2224" s="1"/>
  <c r="X2224" s="1"/>
  <c r="M2226"/>
  <c r="N2226" s="1"/>
  <c r="T2226" s="1"/>
  <c r="L2226"/>
  <c r="G2227"/>
  <c r="J2226"/>
  <c r="J420"/>
  <c r="L420"/>
  <c r="G421"/>
  <c r="O420" i="1"/>
  <c r="M420"/>
  <c r="N420" s="1"/>
  <c r="T420" s="1"/>
  <c r="V419"/>
  <c r="W418" s="1"/>
  <c r="X418" s="1"/>
  <c r="Z418" s="1"/>
  <c r="M420" i="2"/>
  <c r="V419"/>
  <c r="W418" s="1"/>
  <c r="X418" s="1"/>
  <c r="Z418" s="1"/>
  <c r="O420"/>
  <c r="J420" i="1"/>
  <c r="L420"/>
  <c r="G421"/>
  <c r="AC421" s="1"/>
  <c r="AD421" s="1"/>
  <c r="L2227" i="2" l="1"/>
  <c r="G2228"/>
  <c r="J2227"/>
  <c r="V2226"/>
  <c r="W2225" s="1"/>
  <c r="X2225" s="1"/>
  <c r="M2227"/>
  <c r="N2227" s="1"/>
  <c r="T2227" s="1"/>
  <c r="O2227"/>
  <c r="L421"/>
  <c r="J421"/>
  <c r="G422"/>
  <c r="J421" i="1"/>
  <c r="L421"/>
  <c r="G422"/>
  <c r="AC422" s="1"/>
  <c r="AD422" s="1"/>
  <c r="M421"/>
  <c r="V420"/>
  <c r="W419" s="1"/>
  <c r="X419" s="1"/>
  <c r="Z419" s="1"/>
  <c r="O421"/>
  <c r="N420" i="2"/>
  <c r="T420" s="1"/>
  <c r="M421"/>
  <c r="N421" s="1"/>
  <c r="T421" s="1"/>
  <c r="V420"/>
  <c r="W419" s="1"/>
  <c r="X419" s="1"/>
  <c r="Z419" s="1"/>
  <c r="O421"/>
  <c r="L2228" l="1"/>
  <c r="G2229"/>
  <c r="J2228"/>
  <c r="V2227"/>
  <c r="W2226" s="1"/>
  <c r="X2226" s="1"/>
  <c r="M2228"/>
  <c r="N2228" s="1"/>
  <c r="T2228" s="1"/>
  <c r="O2228"/>
  <c r="L422" i="1"/>
  <c r="J422"/>
  <c r="G423"/>
  <c r="AC423" s="1"/>
  <c r="AD423" s="1"/>
  <c r="J422" i="2"/>
  <c r="L422"/>
  <c r="G423"/>
  <c r="N421" i="1"/>
  <c r="T421" s="1"/>
  <c r="M422"/>
  <c r="V421"/>
  <c r="W420" s="1"/>
  <c r="X420" s="1"/>
  <c r="Z420" s="1"/>
  <c r="O422"/>
  <c r="O422" i="2"/>
  <c r="M422"/>
  <c r="N422" s="1"/>
  <c r="T422" s="1"/>
  <c r="V421"/>
  <c r="W420" s="1"/>
  <c r="X420" s="1"/>
  <c r="Z420" s="1"/>
  <c r="N422" i="1" l="1"/>
  <c r="T422" s="1"/>
  <c r="J2229" i="2"/>
  <c r="G2230"/>
  <c r="L2229"/>
  <c r="O2229"/>
  <c r="V2228"/>
  <c r="W2227" s="1"/>
  <c r="X2227" s="1"/>
  <c r="M2229"/>
  <c r="J423" i="1"/>
  <c r="L423"/>
  <c r="G424"/>
  <c r="AC424" s="1"/>
  <c r="AD424" s="1"/>
  <c r="O423" i="2"/>
  <c r="M423"/>
  <c r="V422"/>
  <c r="W421" s="1"/>
  <c r="X421" s="1"/>
  <c r="Z421" s="1"/>
  <c r="J423"/>
  <c r="L423"/>
  <c r="G424"/>
  <c r="O423" i="1"/>
  <c r="M423"/>
  <c r="N423" s="1"/>
  <c r="T423" s="1"/>
  <c r="V422"/>
  <c r="W421" s="1"/>
  <c r="X421" s="1"/>
  <c r="Z421" s="1"/>
  <c r="O2230" i="2" l="1"/>
  <c r="V2229"/>
  <c r="W2228" s="1"/>
  <c r="X2228" s="1"/>
  <c r="M2230"/>
  <c r="N2230" s="1"/>
  <c r="T2230" s="1"/>
  <c r="L2230"/>
  <c r="G2231"/>
  <c r="J2230"/>
  <c r="N2229"/>
  <c r="T2229" s="1"/>
  <c r="J424"/>
  <c r="L424"/>
  <c r="G425"/>
  <c r="J424" i="1"/>
  <c r="L424"/>
  <c r="G425"/>
  <c r="AC425" s="1"/>
  <c r="AD425" s="1"/>
  <c r="N423" i="2"/>
  <c r="T423" s="1"/>
  <c r="M424"/>
  <c r="N424" s="1"/>
  <c r="T424" s="1"/>
  <c r="V423"/>
  <c r="W422" s="1"/>
  <c r="X422" s="1"/>
  <c r="Z422" s="1"/>
  <c r="O424"/>
  <c r="O424" i="1"/>
  <c r="M424"/>
  <c r="N424" s="1"/>
  <c r="T424" s="1"/>
  <c r="V423"/>
  <c r="W422" s="1"/>
  <c r="X422" s="1"/>
  <c r="Z422" s="1"/>
  <c r="L2231" i="2" l="1"/>
  <c r="G2232"/>
  <c r="J2231"/>
  <c r="V2230"/>
  <c r="W2229" s="1"/>
  <c r="X2229" s="1"/>
  <c r="M2231"/>
  <c r="N2231" s="1"/>
  <c r="T2231" s="1"/>
  <c r="O2231"/>
  <c r="L425"/>
  <c r="J425"/>
  <c r="G426"/>
  <c r="M425" i="1"/>
  <c r="V424"/>
  <c r="W423" s="1"/>
  <c r="X423" s="1"/>
  <c r="Z423" s="1"/>
  <c r="O425"/>
  <c r="M425" i="2"/>
  <c r="N425" s="1"/>
  <c r="T425" s="1"/>
  <c r="V424"/>
  <c r="W423" s="1"/>
  <c r="X423" s="1"/>
  <c r="Z423" s="1"/>
  <c r="O425"/>
  <c r="J425" i="1"/>
  <c r="L425"/>
  <c r="G426"/>
  <c r="AC426" s="1"/>
  <c r="AD426" s="1"/>
  <c r="L2232" i="2" l="1"/>
  <c r="G2233"/>
  <c r="J2232"/>
  <c r="V2231"/>
  <c r="W2230" s="1"/>
  <c r="X2230" s="1"/>
  <c r="M2232"/>
  <c r="N2232" s="1"/>
  <c r="T2232" s="1"/>
  <c r="O2232"/>
  <c r="L426" i="1"/>
  <c r="J426"/>
  <c r="G427"/>
  <c r="AC427" s="1"/>
  <c r="AD427" s="1"/>
  <c r="J426" i="2"/>
  <c r="L426"/>
  <c r="G427"/>
  <c r="N425" i="1"/>
  <c r="T425" s="1"/>
  <c r="M426"/>
  <c r="N426" s="1"/>
  <c r="T426" s="1"/>
  <c r="V425"/>
  <c r="W424" s="1"/>
  <c r="X424" s="1"/>
  <c r="Z424" s="1"/>
  <c r="O426"/>
  <c r="O426" i="2"/>
  <c r="M426"/>
  <c r="N426" s="1"/>
  <c r="V425"/>
  <c r="W424" s="1"/>
  <c r="X424" s="1"/>
  <c r="Z424" s="1"/>
  <c r="J2233" l="1"/>
  <c r="G2234"/>
  <c r="L2233"/>
  <c r="O2233"/>
  <c r="V2232"/>
  <c r="W2231" s="1"/>
  <c r="X2231" s="1"/>
  <c r="M2233"/>
  <c r="J427" i="1"/>
  <c r="L427"/>
  <c r="G428"/>
  <c r="AC428" s="1"/>
  <c r="AD428" s="1"/>
  <c r="T426" i="2"/>
  <c r="O427"/>
  <c r="M427"/>
  <c r="V426"/>
  <c r="W425" s="1"/>
  <c r="J427"/>
  <c r="L427"/>
  <c r="G428"/>
  <c r="O427" i="1"/>
  <c r="M427"/>
  <c r="N427" s="1"/>
  <c r="T427" s="1"/>
  <c r="V426"/>
  <c r="W425" s="1"/>
  <c r="X425" s="1"/>
  <c r="Z425" s="1"/>
  <c r="X425" i="2"/>
  <c r="Z425" s="1"/>
  <c r="O2234" l="1"/>
  <c r="V2233"/>
  <c r="W2232" s="1"/>
  <c r="X2232" s="1"/>
  <c r="M2234"/>
  <c r="N2234" s="1"/>
  <c r="T2234" s="1"/>
  <c r="L2234"/>
  <c r="G2235"/>
  <c r="J2234"/>
  <c r="N2233"/>
  <c r="T2233" s="1"/>
  <c r="J428"/>
  <c r="L428"/>
  <c r="G429"/>
  <c r="J428" i="1"/>
  <c r="L428"/>
  <c r="G429"/>
  <c r="AC429" s="1"/>
  <c r="AD429" s="1"/>
  <c r="N427" i="2"/>
  <c r="T427" s="1"/>
  <c r="M428"/>
  <c r="V427"/>
  <c r="W426" s="1"/>
  <c r="X426" s="1"/>
  <c r="Z426" s="1"/>
  <c r="O428"/>
  <c r="O428" i="1"/>
  <c r="M428"/>
  <c r="N428" s="1"/>
  <c r="T428" s="1"/>
  <c r="V427"/>
  <c r="W426" s="1"/>
  <c r="X426" s="1"/>
  <c r="Z426" s="1"/>
  <c r="L2235" i="2" l="1"/>
  <c r="G2236"/>
  <c r="J2235"/>
  <c r="V2234"/>
  <c r="W2233" s="1"/>
  <c r="X2233" s="1"/>
  <c r="M2235"/>
  <c r="N2235" s="1"/>
  <c r="T2235" s="1"/>
  <c r="O2235"/>
  <c r="L429"/>
  <c r="J429"/>
  <c r="G430"/>
  <c r="M429" i="1"/>
  <c r="V428"/>
  <c r="W427" s="1"/>
  <c r="X427" s="1"/>
  <c r="Z427" s="1"/>
  <c r="O429"/>
  <c r="N428" i="2"/>
  <c r="T428" s="1"/>
  <c r="M429"/>
  <c r="N429" s="1"/>
  <c r="T429" s="1"/>
  <c r="V428"/>
  <c r="W427" s="1"/>
  <c r="X427" s="1"/>
  <c r="Z427" s="1"/>
  <c r="O429"/>
  <c r="J429" i="1"/>
  <c r="L429"/>
  <c r="G430"/>
  <c r="AC430" s="1"/>
  <c r="AD430" s="1"/>
  <c r="L2236" i="2" l="1"/>
  <c r="G2237"/>
  <c r="J2236"/>
  <c r="V2235"/>
  <c r="W2234" s="1"/>
  <c r="X2234" s="1"/>
  <c r="M2236"/>
  <c r="N2236" s="1"/>
  <c r="T2236" s="1"/>
  <c r="O2236"/>
  <c r="M430" i="1"/>
  <c r="V429"/>
  <c r="W428" s="1"/>
  <c r="X428" s="1"/>
  <c r="Z428" s="1"/>
  <c r="O430"/>
  <c r="J430" i="2"/>
  <c r="L430"/>
  <c r="G431"/>
  <c r="L430" i="1"/>
  <c r="J430"/>
  <c r="G431"/>
  <c r="AC431" s="1"/>
  <c r="AD431" s="1"/>
  <c r="N429"/>
  <c r="T429" s="1"/>
  <c r="O430" i="2"/>
  <c r="M430"/>
  <c r="V429"/>
  <c r="W428" s="1"/>
  <c r="X428" s="1"/>
  <c r="Z428" s="1"/>
  <c r="J2237" l="1"/>
  <c r="G2238"/>
  <c r="L2237"/>
  <c r="O2237"/>
  <c r="V2236"/>
  <c r="W2235" s="1"/>
  <c r="X2235" s="1"/>
  <c r="M2237"/>
  <c r="J431"/>
  <c r="L431"/>
  <c r="G432"/>
  <c r="N430"/>
  <c r="T430" s="1"/>
  <c r="O431" i="1"/>
  <c r="M431"/>
  <c r="V430"/>
  <c r="W429" s="1"/>
  <c r="X429" s="1"/>
  <c r="Z429" s="1"/>
  <c r="O431" i="2"/>
  <c r="M431"/>
  <c r="N431" s="1"/>
  <c r="T431" s="1"/>
  <c r="V430"/>
  <c r="W429" s="1"/>
  <c r="X429" s="1"/>
  <c r="Z429" s="1"/>
  <c r="N430" i="1"/>
  <c r="T430" s="1"/>
  <c r="J431"/>
  <c r="L431"/>
  <c r="G432"/>
  <c r="AC432" s="1"/>
  <c r="AD432" s="1"/>
  <c r="N431" l="1"/>
  <c r="T431" s="1"/>
  <c r="O2238" i="2"/>
  <c r="V2237"/>
  <c r="W2236" s="1"/>
  <c r="X2236" s="1"/>
  <c r="M2238"/>
  <c r="L2238"/>
  <c r="G2239"/>
  <c r="J2238"/>
  <c r="N2237"/>
  <c r="T2237" s="1"/>
  <c r="O432" i="1"/>
  <c r="M432"/>
  <c r="V431"/>
  <c r="W430" s="1"/>
  <c r="J432" i="2"/>
  <c r="L432"/>
  <c r="G433"/>
  <c r="X430" i="1"/>
  <c r="Z430" s="1"/>
  <c r="J432"/>
  <c r="L432"/>
  <c r="G433"/>
  <c r="AC433" s="1"/>
  <c r="AD433" s="1"/>
  <c r="M432" i="2"/>
  <c r="N432" s="1"/>
  <c r="T432" s="1"/>
  <c r="V431"/>
  <c r="W430" s="1"/>
  <c r="X430" s="1"/>
  <c r="Z430" s="1"/>
  <c r="O432"/>
  <c r="L2239" l="1"/>
  <c r="G2240"/>
  <c r="J2239"/>
  <c r="V2238"/>
  <c r="W2237" s="1"/>
  <c r="X2237" s="1"/>
  <c r="M2239"/>
  <c r="N2239" s="1"/>
  <c r="T2239" s="1"/>
  <c r="O2239"/>
  <c r="N2238"/>
  <c r="T2238" s="1"/>
  <c r="L433"/>
  <c r="J433"/>
  <c r="G434"/>
  <c r="N432" i="1"/>
  <c r="T432" s="1"/>
  <c r="J433"/>
  <c r="L433"/>
  <c r="G434"/>
  <c r="AC434" s="1"/>
  <c r="AD434" s="1"/>
  <c r="M433" i="2"/>
  <c r="N433" s="1"/>
  <c r="T433" s="1"/>
  <c r="V432"/>
  <c r="W431" s="1"/>
  <c r="X431" s="1"/>
  <c r="Z431" s="1"/>
  <c r="O433"/>
  <c r="M433" i="1"/>
  <c r="N433" s="1"/>
  <c r="T433" s="1"/>
  <c r="V432"/>
  <c r="W431" s="1"/>
  <c r="X431" s="1"/>
  <c r="Z431" s="1"/>
  <c r="O433"/>
  <c r="L2240" i="2" l="1"/>
  <c r="G2241"/>
  <c r="J2240"/>
  <c r="V2239"/>
  <c r="W2238" s="1"/>
  <c r="X2238" s="1"/>
  <c r="M2240"/>
  <c r="N2240" s="1"/>
  <c r="T2240" s="1"/>
  <c r="O2240"/>
  <c r="L434" i="1"/>
  <c r="J434"/>
  <c r="G435"/>
  <c r="AC435" s="1"/>
  <c r="AD435" s="1"/>
  <c r="J434" i="2"/>
  <c r="L434"/>
  <c r="G435"/>
  <c r="M434" i="1"/>
  <c r="V433"/>
  <c r="W432" s="1"/>
  <c r="X432" s="1"/>
  <c r="Z432" s="1"/>
  <c r="O434"/>
  <c r="O434" i="2"/>
  <c r="M434"/>
  <c r="V433"/>
  <c r="W432" s="1"/>
  <c r="X432" s="1"/>
  <c r="Z432" s="1"/>
  <c r="N434" i="1" l="1"/>
  <c r="T434" s="1"/>
  <c r="J2241" i="2"/>
  <c r="G2242"/>
  <c r="L2241"/>
  <c r="O2241"/>
  <c r="V2240"/>
  <c r="W2239" s="1"/>
  <c r="X2239" s="1"/>
  <c r="M2241"/>
  <c r="O435" i="1"/>
  <c r="M435"/>
  <c r="V434"/>
  <c r="W433" s="1"/>
  <c r="X433" s="1"/>
  <c r="Z433" s="1"/>
  <c r="J435"/>
  <c r="L435"/>
  <c r="G436"/>
  <c r="AC436" s="1"/>
  <c r="AD436" s="1"/>
  <c r="N434" i="2"/>
  <c r="T434" s="1"/>
  <c r="J435"/>
  <c r="L435"/>
  <c r="G436"/>
  <c r="O435"/>
  <c r="M435"/>
  <c r="N435" s="1"/>
  <c r="T435" s="1"/>
  <c r="V434"/>
  <c r="W433" s="1"/>
  <c r="X433" s="1"/>
  <c r="Z433" s="1"/>
  <c r="O2242" l="1"/>
  <c r="V2241"/>
  <c r="W2240" s="1"/>
  <c r="X2240" s="1"/>
  <c r="M2242"/>
  <c r="N2242" s="1"/>
  <c r="T2242" s="1"/>
  <c r="L2242"/>
  <c r="G2243"/>
  <c r="J2242"/>
  <c r="N2241"/>
  <c r="T2241" s="1"/>
  <c r="J436"/>
  <c r="L436"/>
  <c r="G437"/>
  <c r="J436" i="1"/>
  <c r="L436"/>
  <c r="G437"/>
  <c r="AC437" s="1"/>
  <c r="AD437" s="1"/>
  <c r="N435"/>
  <c r="T435" s="1"/>
  <c r="M436" i="2"/>
  <c r="V435"/>
  <c r="W434" s="1"/>
  <c r="X434" s="1"/>
  <c r="Z434" s="1"/>
  <c r="O436"/>
  <c r="O436" i="1"/>
  <c r="M436"/>
  <c r="N436" s="1"/>
  <c r="T436" s="1"/>
  <c r="V435"/>
  <c r="W434" s="1"/>
  <c r="X434" s="1"/>
  <c r="Z434" s="1"/>
  <c r="L2243" i="2" l="1"/>
  <c r="G2244"/>
  <c r="J2243"/>
  <c r="V2242"/>
  <c r="W2241" s="1"/>
  <c r="X2241" s="1"/>
  <c r="M2243"/>
  <c r="N2243" s="1"/>
  <c r="T2243" s="1"/>
  <c r="O2243"/>
  <c r="L437"/>
  <c r="J437"/>
  <c r="G438"/>
  <c r="M437" i="1"/>
  <c r="V436"/>
  <c r="W435" s="1"/>
  <c r="X435" s="1"/>
  <c r="Z435" s="1"/>
  <c r="O437"/>
  <c r="N436" i="2"/>
  <c r="T436" s="1"/>
  <c r="M437"/>
  <c r="N437" s="1"/>
  <c r="T437" s="1"/>
  <c r="V436"/>
  <c r="W435" s="1"/>
  <c r="X435" s="1"/>
  <c r="Z435" s="1"/>
  <c r="O437"/>
  <c r="J437" i="1"/>
  <c r="L437"/>
  <c r="G438"/>
  <c r="AC438" s="1"/>
  <c r="AD438" s="1"/>
  <c r="L2244" i="2" l="1"/>
  <c r="G2245"/>
  <c r="J2244"/>
  <c r="V2243"/>
  <c r="W2242" s="1"/>
  <c r="M2244"/>
  <c r="N2244" s="1"/>
  <c r="T2244" s="1"/>
  <c r="O2244"/>
  <c r="X2242"/>
  <c r="J438"/>
  <c r="L438"/>
  <c r="G439"/>
  <c r="L438" i="1"/>
  <c r="J438"/>
  <c r="G439"/>
  <c r="AC439" s="1"/>
  <c r="AD439" s="1"/>
  <c r="N437"/>
  <c r="T437" s="1"/>
  <c r="M438"/>
  <c r="V437"/>
  <c r="W436" s="1"/>
  <c r="X436" s="1"/>
  <c r="Z436" s="1"/>
  <c r="O438"/>
  <c r="O438" i="2"/>
  <c r="M438"/>
  <c r="N438" s="1"/>
  <c r="T438" s="1"/>
  <c r="V437"/>
  <c r="W436" s="1"/>
  <c r="X436" s="1"/>
  <c r="Z436" s="1"/>
  <c r="J2245" l="1"/>
  <c r="G2246"/>
  <c r="L2245"/>
  <c r="O2245"/>
  <c r="V2244"/>
  <c r="W2243" s="1"/>
  <c r="M2245"/>
  <c r="X2243"/>
  <c r="J439"/>
  <c r="L439"/>
  <c r="G440"/>
  <c r="N438" i="1"/>
  <c r="T438" s="1"/>
  <c r="O439"/>
  <c r="M439"/>
  <c r="V438"/>
  <c r="W437" s="1"/>
  <c r="X437" s="1"/>
  <c r="Z437" s="1"/>
  <c r="O439" i="2"/>
  <c r="M439"/>
  <c r="V438"/>
  <c r="W437" s="1"/>
  <c r="X437"/>
  <c r="Z437" s="1"/>
  <c r="J439" i="1"/>
  <c r="L439"/>
  <c r="G440"/>
  <c r="AC440" s="1"/>
  <c r="AD440" s="1"/>
  <c r="O2246" i="2" l="1"/>
  <c r="V2245"/>
  <c r="W2244" s="1"/>
  <c r="X2244" s="1"/>
  <c r="M2246"/>
  <c r="N2246" s="1"/>
  <c r="T2246" s="1"/>
  <c r="L2246"/>
  <c r="G2247"/>
  <c r="J2246"/>
  <c r="N2245"/>
  <c r="T2245" s="1"/>
  <c r="O440" i="1"/>
  <c r="M440"/>
  <c r="V439"/>
  <c r="W438" s="1"/>
  <c r="X438" s="1"/>
  <c r="Z438" s="1"/>
  <c r="J440" i="2"/>
  <c r="L440"/>
  <c r="G441"/>
  <c r="N439"/>
  <c r="T439" s="1"/>
  <c r="N439" i="1"/>
  <c r="T439" s="1"/>
  <c r="J440"/>
  <c r="L440"/>
  <c r="G441"/>
  <c r="AC441" s="1"/>
  <c r="AD441" s="1"/>
  <c r="M440" i="2"/>
  <c r="N440" s="1"/>
  <c r="T440" s="1"/>
  <c r="V439"/>
  <c r="W438" s="1"/>
  <c r="X438" s="1"/>
  <c r="Z438" s="1"/>
  <c r="O440"/>
  <c r="L2247" l="1"/>
  <c r="G2248"/>
  <c r="J2247"/>
  <c r="V2246"/>
  <c r="W2245" s="1"/>
  <c r="X2245" s="1"/>
  <c r="M2247"/>
  <c r="N2247" s="1"/>
  <c r="T2247" s="1"/>
  <c r="O2247"/>
  <c r="L441"/>
  <c r="J441"/>
  <c r="G442"/>
  <c r="N440" i="1"/>
  <c r="T440" s="1"/>
  <c r="J441"/>
  <c r="L441"/>
  <c r="G442"/>
  <c r="AC442" s="1"/>
  <c r="AD442" s="1"/>
  <c r="M441" i="2"/>
  <c r="V440"/>
  <c r="W439" s="1"/>
  <c r="X439" s="1"/>
  <c r="Z439" s="1"/>
  <c r="O441"/>
  <c r="M441" i="1"/>
  <c r="V440"/>
  <c r="W439" s="1"/>
  <c r="X439" s="1"/>
  <c r="Z439" s="1"/>
  <c r="O441"/>
  <c r="L2248" i="2" l="1"/>
  <c r="G2249"/>
  <c r="J2248"/>
  <c r="V2247"/>
  <c r="W2246" s="1"/>
  <c r="X2246" s="1"/>
  <c r="M2248"/>
  <c r="N2248" s="1"/>
  <c r="T2248" s="1"/>
  <c r="O2248"/>
  <c r="L442" i="1"/>
  <c r="J442"/>
  <c r="G443"/>
  <c r="AC443" s="1"/>
  <c r="AD443" s="1"/>
  <c r="J442" i="2"/>
  <c r="L442"/>
  <c r="G443"/>
  <c r="N441" i="1"/>
  <c r="T441" s="1"/>
  <c r="N441" i="2"/>
  <c r="T441" s="1"/>
  <c r="M442" i="1"/>
  <c r="V441"/>
  <c r="W440" s="1"/>
  <c r="X440" s="1"/>
  <c r="Z440" s="1"/>
  <c r="O442"/>
  <c r="O442" i="2"/>
  <c r="M442"/>
  <c r="N442" s="1"/>
  <c r="T442" s="1"/>
  <c r="V441"/>
  <c r="W440" s="1"/>
  <c r="X440" s="1"/>
  <c r="Z440" s="1"/>
  <c r="J2249" l="1"/>
  <c r="G2250"/>
  <c r="L2249"/>
  <c r="O2249"/>
  <c r="V2248"/>
  <c r="W2247" s="1"/>
  <c r="X2247" s="1"/>
  <c r="M2249"/>
  <c r="J443" i="1"/>
  <c r="L443"/>
  <c r="G444"/>
  <c r="AC444" s="1"/>
  <c r="AD444" s="1"/>
  <c r="N442"/>
  <c r="T442" s="1"/>
  <c r="O443" i="2"/>
  <c r="M443"/>
  <c r="V442"/>
  <c r="W441" s="1"/>
  <c r="X441"/>
  <c r="Z441" s="1"/>
  <c r="J443"/>
  <c r="L443"/>
  <c r="G444"/>
  <c r="O443" i="1"/>
  <c r="M443"/>
  <c r="V442"/>
  <c r="W441" s="1"/>
  <c r="X441" s="1"/>
  <c r="Z441" s="1"/>
  <c r="O2250" i="2" l="1"/>
  <c r="V2249"/>
  <c r="W2248" s="1"/>
  <c r="X2248" s="1"/>
  <c r="M2250"/>
  <c r="N2250" s="1"/>
  <c r="T2250" s="1"/>
  <c r="L2250"/>
  <c r="G2251"/>
  <c r="J2250"/>
  <c r="N2249"/>
  <c r="T2249" s="1"/>
  <c r="J444" i="1"/>
  <c r="L444"/>
  <c r="G445"/>
  <c r="AC445" s="1"/>
  <c r="AD445" s="1"/>
  <c r="N443"/>
  <c r="T443" s="1"/>
  <c r="N443" i="2"/>
  <c r="T443" s="1"/>
  <c r="J444"/>
  <c r="L444"/>
  <c r="G445"/>
  <c r="O444" i="1"/>
  <c r="M444"/>
  <c r="V443"/>
  <c r="W442" s="1"/>
  <c r="X442" s="1"/>
  <c r="Z442" s="1"/>
  <c r="M444" i="2"/>
  <c r="N444" s="1"/>
  <c r="T444" s="1"/>
  <c r="V443"/>
  <c r="W442" s="1"/>
  <c r="X442" s="1"/>
  <c r="Z442" s="1"/>
  <c r="O444"/>
  <c r="L2251" l="1"/>
  <c r="G2252"/>
  <c r="J2251"/>
  <c r="V2250"/>
  <c r="W2249" s="1"/>
  <c r="X2249" s="1"/>
  <c r="M2251"/>
  <c r="N2251" s="1"/>
  <c r="T2251" s="1"/>
  <c r="O2251"/>
  <c r="J445" i="1"/>
  <c r="L445"/>
  <c r="G446"/>
  <c r="AC446" s="1"/>
  <c r="AD446" s="1"/>
  <c r="N444"/>
  <c r="T444" s="1"/>
  <c r="L445" i="2"/>
  <c r="J445"/>
  <c r="G446"/>
  <c r="M445" i="1"/>
  <c r="V444"/>
  <c r="W443" s="1"/>
  <c r="X443" s="1"/>
  <c r="Z443" s="1"/>
  <c r="O445"/>
  <c r="M445" i="2"/>
  <c r="N445" s="1"/>
  <c r="T445" s="1"/>
  <c r="V444"/>
  <c r="W443" s="1"/>
  <c r="X443" s="1"/>
  <c r="Z443" s="1"/>
  <c r="O445"/>
  <c r="N445" i="1" l="1"/>
  <c r="T445" s="1"/>
  <c r="L2252" i="2"/>
  <c r="G2253"/>
  <c r="J2252"/>
  <c r="V2251"/>
  <c r="W2250" s="1"/>
  <c r="X2250" s="1"/>
  <c r="M2252"/>
  <c r="N2252" s="1"/>
  <c r="T2252" s="1"/>
  <c r="O2252"/>
  <c r="J446"/>
  <c r="L446"/>
  <c r="G447"/>
  <c r="L446" i="1"/>
  <c r="J446"/>
  <c r="G447"/>
  <c r="AC447" s="1"/>
  <c r="AD447" s="1"/>
  <c r="M446"/>
  <c r="V445"/>
  <c r="W444" s="1"/>
  <c r="X444" s="1"/>
  <c r="Z444" s="1"/>
  <c r="O446"/>
  <c r="O446" i="2"/>
  <c r="M446"/>
  <c r="N446" s="1"/>
  <c r="T446" s="1"/>
  <c r="V445"/>
  <c r="W444" s="1"/>
  <c r="X444" s="1"/>
  <c r="Z444" s="1"/>
  <c r="J2253" l="1"/>
  <c r="G2254"/>
  <c r="L2253"/>
  <c r="O2253"/>
  <c r="V2252"/>
  <c r="W2251" s="1"/>
  <c r="X2251" s="1"/>
  <c r="M2253"/>
  <c r="J447"/>
  <c r="L447"/>
  <c r="G448"/>
  <c r="N446" i="1"/>
  <c r="T446" s="1"/>
  <c r="O447"/>
  <c r="M447"/>
  <c r="V446"/>
  <c r="W445" s="1"/>
  <c r="X445" s="1"/>
  <c r="Z445" s="1"/>
  <c r="O447" i="2"/>
  <c r="M447"/>
  <c r="N447" s="1"/>
  <c r="T447" s="1"/>
  <c r="V446"/>
  <c r="W445" s="1"/>
  <c r="X445" s="1"/>
  <c r="Z445" s="1"/>
  <c r="J447" i="1"/>
  <c r="L447"/>
  <c r="G448"/>
  <c r="AC448" s="1"/>
  <c r="AD448" s="1"/>
  <c r="O2254" i="2" l="1"/>
  <c r="V2253"/>
  <c r="W2252" s="1"/>
  <c r="X2252" s="1"/>
  <c r="M2254"/>
  <c r="N2254" s="1"/>
  <c r="T2254" s="1"/>
  <c r="L2254"/>
  <c r="G2255"/>
  <c r="J2254"/>
  <c r="N2253"/>
  <c r="T2253" s="1"/>
  <c r="J448" i="1"/>
  <c r="L448"/>
  <c r="G449"/>
  <c r="AC449" s="1"/>
  <c r="AD449" s="1"/>
  <c r="J448" i="2"/>
  <c r="L448"/>
  <c r="G449"/>
  <c r="N447" i="1"/>
  <c r="T447" s="1"/>
  <c r="O448"/>
  <c r="M448"/>
  <c r="N448" s="1"/>
  <c r="T448" s="1"/>
  <c r="V447"/>
  <c r="W446" s="1"/>
  <c r="X446" s="1"/>
  <c r="Z446" s="1"/>
  <c r="M448" i="2"/>
  <c r="N448" s="1"/>
  <c r="T448" s="1"/>
  <c r="V447"/>
  <c r="W446" s="1"/>
  <c r="X446" s="1"/>
  <c r="Z446" s="1"/>
  <c r="O448"/>
  <c r="L2255" l="1"/>
  <c r="G2256"/>
  <c r="J2255"/>
  <c r="V2254"/>
  <c r="W2253" s="1"/>
  <c r="X2253" s="1"/>
  <c r="M2255"/>
  <c r="N2255" s="1"/>
  <c r="T2255" s="1"/>
  <c r="O2255"/>
  <c r="J449" i="1"/>
  <c r="L449"/>
  <c r="G450"/>
  <c r="AC450" s="1"/>
  <c r="AD450" s="1"/>
  <c r="M449" i="2"/>
  <c r="V448"/>
  <c r="W447" s="1"/>
  <c r="X447" s="1"/>
  <c r="Z447" s="1"/>
  <c r="O449"/>
  <c r="M449" i="1"/>
  <c r="N449" s="1"/>
  <c r="T449" s="1"/>
  <c r="V448"/>
  <c r="W447" s="1"/>
  <c r="X447" s="1"/>
  <c r="Z447" s="1"/>
  <c r="O449"/>
  <c r="L449" i="2"/>
  <c r="J449"/>
  <c r="G450"/>
  <c r="L2256" l="1"/>
  <c r="G2257"/>
  <c r="J2256"/>
  <c r="V2255"/>
  <c r="W2254" s="1"/>
  <c r="X2254" s="1"/>
  <c r="M2256"/>
  <c r="N2256" s="1"/>
  <c r="T2256" s="1"/>
  <c r="O2256"/>
  <c r="L450" i="1"/>
  <c r="J450"/>
  <c r="G451"/>
  <c r="AC451" s="1"/>
  <c r="AD451" s="1"/>
  <c r="X448"/>
  <c r="Z448" s="1"/>
  <c r="N449" i="2"/>
  <c r="T449" s="1"/>
  <c r="O450"/>
  <c r="M450"/>
  <c r="V449"/>
  <c r="W448" s="1"/>
  <c r="X448" s="1"/>
  <c r="Z448" s="1"/>
  <c r="M450" i="1"/>
  <c r="N450" s="1"/>
  <c r="T450" s="1"/>
  <c r="V449"/>
  <c r="W448" s="1"/>
  <c r="O450"/>
  <c r="J450" i="2"/>
  <c r="L450"/>
  <c r="G451"/>
  <c r="J2257" l="1"/>
  <c r="G2258"/>
  <c r="L2257"/>
  <c r="O2257"/>
  <c r="V2256"/>
  <c r="W2255" s="1"/>
  <c r="X2255" s="1"/>
  <c r="M2257"/>
  <c r="J451" i="1"/>
  <c r="L451"/>
  <c r="G452"/>
  <c r="AC452" s="1"/>
  <c r="AD452" s="1"/>
  <c r="J451" i="2"/>
  <c r="L451"/>
  <c r="G452"/>
  <c r="N450"/>
  <c r="T450" s="1"/>
  <c r="O451"/>
  <c r="M451"/>
  <c r="N451" s="1"/>
  <c r="T451" s="1"/>
  <c r="V450"/>
  <c r="W449" s="1"/>
  <c r="X449" s="1"/>
  <c r="Z449" s="1"/>
  <c r="O451" i="1"/>
  <c r="M451"/>
  <c r="N451" s="1"/>
  <c r="T451" s="1"/>
  <c r="V450"/>
  <c r="W449" s="1"/>
  <c r="X449" s="1"/>
  <c r="Z449" s="1"/>
  <c r="O2258" i="2" l="1"/>
  <c r="V2257"/>
  <c r="W2256" s="1"/>
  <c r="X2256" s="1"/>
  <c r="M2258"/>
  <c r="N2258" s="1"/>
  <c r="T2258" s="1"/>
  <c r="L2258"/>
  <c r="G2259"/>
  <c r="J2258"/>
  <c r="N2257"/>
  <c r="T2257" s="1"/>
  <c r="J452" i="1"/>
  <c r="L452"/>
  <c r="G453"/>
  <c r="AC453" s="1"/>
  <c r="AD453" s="1"/>
  <c r="M452" i="2"/>
  <c r="V451"/>
  <c r="W450" s="1"/>
  <c r="X450" s="1"/>
  <c r="Z450" s="1"/>
  <c r="O452"/>
  <c r="O452" i="1"/>
  <c r="M452"/>
  <c r="N452" s="1"/>
  <c r="T452" s="1"/>
  <c r="V451"/>
  <c r="W450" s="1"/>
  <c r="X450" s="1"/>
  <c r="Z450" s="1"/>
  <c r="J452" i="2"/>
  <c r="L452"/>
  <c r="G453"/>
  <c r="L2259" l="1"/>
  <c r="G2260"/>
  <c r="J2259"/>
  <c r="V2258"/>
  <c r="W2257" s="1"/>
  <c r="X2257" s="1"/>
  <c r="M2259"/>
  <c r="N2259" s="1"/>
  <c r="T2259" s="1"/>
  <c r="O2259"/>
  <c r="L453"/>
  <c r="J453"/>
  <c r="G454"/>
  <c r="J453" i="1"/>
  <c r="L453"/>
  <c r="G454"/>
  <c r="AC454" s="1"/>
  <c r="AD454" s="1"/>
  <c r="N452" i="2"/>
  <c r="T452" s="1"/>
  <c r="M453"/>
  <c r="N453" s="1"/>
  <c r="T453" s="1"/>
  <c r="V452"/>
  <c r="W451" s="1"/>
  <c r="X451" s="1"/>
  <c r="Z451" s="1"/>
  <c r="O453"/>
  <c r="M453" i="1"/>
  <c r="V452"/>
  <c r="W451" s="1"/>
  <c r="X451" s="1"/>
  <c r="Z451" s="1"/>
  <c r="O453"/>
  <c r="N453" l="1"/>
  <c r="T453" s="1"/>
  <c r="L2260" i="2"/>
  <c r="G2261"/>
  <c r="J2260"/>
  <c r="V2259"/>
  <c r="W2258" s="1"/>
  <c r="X2258" s="1"/>
  <c r="M2260"/>
  <c r="N2260" s="1"/>
  <c r="T2260" s="1"/>
  <c r="O2260"/>
  <c r="J454"/>
  <c r="L454"/>
  <c r="G455"/>
  <c r="X452"/>
  <c r="Z452" s="1"/>
  <c r="M454" i="1"/>
  <c r="V453"/>
  <c r="W452" s="1"/>
  <c r="X452" s="1"/>
  <c r="Z452" s="1"/>
  <c r="O454"/>
  <c r="L454"/>
  <c r="J454"/>
  <c r="G455"/>
  <c r="AC455" s="1"/>
  <c r="AD455" s="1"/>
  <c r="O454" i="2"/>
  <c r="M454"/>
  <c r="V453"/>
  <c r="W452" s="1"/>
  <c r="N454" i="1" l="1"/>
  <c r="T454" s="1"/>
  <c r="J2261" i="2"/>
  <c r="G2262"/>
  <c r="L2261"/>
  <c r="O2261"/>
  <c r="V2260"/>
  <c r="W2259" s="1"/>
  <c r="M2261"/>
  <c r="X2259"/>
  <c r="O455" i="1"/>
  <c r="M455"/>
  <c r="V454"/>
  <c r="W453" s="1"/>
  <c r="X453" s="1"/>
  <c r="Z453" s="1"/>
  <c r="J455" i="2"/>
  <c r="L455"/>
  <c r="G456"/>
  <c r="N454"/>
  <c r="T454" s="1"/>
  <c r="J455" i="1"/>
  <c r="L455"/>
  <c r="G456"/>
  <c r="AC456" s="1"/>
  <c r="AD456" s="1"/>
  <c r="O455" i="2"/>
  <c r="M455"/>
  <c r="N455" s="1"/>
  <c r="T455" s="1"/>
  <c r="V454"/>
  <c r="W453" s="1"/>
  <c r="X453" s="1"/>
  <c r="Z453" s="1"/>
  <c r="O2262" l="1"/>
  <c r="V2261"/>
  <c r="W2260" s="1"/>
  <c r="X2260" s="1"/>
  <c r="M2262"/>
  <c r="N2262" s="1"/>
  <c r="T2262" s="1"/>
  <c r="L2262"/>
  <c r="G2263"/>
  <c r="J2262"/>
  <c r="N2261"/>
  <c r="T2261" s="1"/>
  <c r="J456" i="1"/>
  <c r="L456"/>
  <c r="G457"/>
  <c r="AC457" s="1"/>
  <c r="AD457" s="1"/>
  <c r="J456" i="2"/>
  <c r="L456"/>
  <c r="G457"/>
  <c r="N455" i="1"/>
  <c r="T455" s="1"/>
  <c r="O456"/>
  <c r="M456"/>
  <c r="N456" s="1"/>
  <c r="T456" s="1"/>
  <c r="V455"/>
  <c r="W454" s="1"/>
  <c r="X454" s="1"/>
  <c r="Z454" s="1"/>
  <c r="M456" i="2"/>
  <c r="N456" s="1"/>
  <c r="T456" s="1"/>
  <c r="V455"/>
  <c r="W454" s="1"/>
  <c r="X454" s="1"/>
  <c r="Z454" s="1"/>
  <c r="O456"/>
  <c r="L2263" l="1"/>
  <c r="G2264"/>
  <c r="J2263"/>
  <c r="V2262"/>
  <c r="W2261" s="1"/>
  <c r="X2261" s="1"/>
  <c r="M2263"/>
  <c r="N2263" s="1"/>
  <c r="T2263" s="1"/>
  <c r="O2263"/>
  <c r="J457" i="1"/>
  <c r="L457"/>
  <c r="G458"/>
  <c r="AC458" s="1"/>
  <c r="AD458" s="1"/>
  <c r="O457" i="2"/>
  <c r="M457"/>
  <c r="V456"/>
  <c r="W455" s="1"/>
  <c r="X455" s="1"/>
  <c r="Z455" s="1"/>
  <c r="M457" i="1"/>
  <c r="N457" s="1"/>
  <c r="T457" s="1"/>
  <c r="V456"/>
  <c r="W455" s="1"/>
  <c r="X455" s="1"/>
  <c r="Z455" s="1"/>
  <c r="O457"/>
  <c r="J457" i="2"/>
  <c r="L457"/>
  <c r="G458"/>
  <c r="L2264" l="1"/>
  <c r="G2265"/>
  <c r="J2264"/>
  <c r="V2263"/>
  <c r="W2262" s="1"/>
  <c r="X2262" s="1"/>
  <c r="M2264"/>
  <c r="N2264" s="1"/>
  <c r="T2264" s="1"/>
  <c r="O2264"/>
  <c r="L458" i="1"/>
  <c r="J458"/>
  <c r="G459"/>
  <c r="AC459" s="1"/>
  <c r="AD459" s="1"/>
  <c r="O458" i="2"/>
  <c r="M458"/>
  <c r="N458" s="1"/>
  <c r="T458" s="1"/>
  <c r="V457"/>
  <c r="W456" s="1"/>
  <c r="X456" s="1"/>
  <c r="Z456" s="1"/>
  <c r="J458"/>
  <c r="L458"/>
  <c r="G459"/>
  <c r="M458" i="1"/>
  <c r="V457"/>
  <c r="W456" s="1"/>
  <c r="X456" s="1"/>
  <c r="Z456" s="1"/>
  <c r="O458"/>
  <c r="N457" i="2"/>
  <c r="T457" s="1"/>
  <c r="J2265" l="1"/>
  <c r="G2266"/>
  <c r="L2265"/>
  <c r="O2265"/>
  <c r="V2264"/>
  <c r="W2263" s="1"/>
  <c r="X2263" s="1"/>
  <c r="M2265"/>
  <c r="J459" i="1"/>
  <c r="L459"/>
  <c r="G460"/>
  <c r="AC460" s="1"/>
  <c r="AD460" s="1"/>
  <c r="N458"/>
  <c r="T458" s="1"/>
  <c r="M459" i="2"/>
  <c r="V458"/>
  <c r="W457" s="1"/>
  <c r="X457" s="1"/>
  <c r="Z457" s="1"/>
  <c r="O459"/>
  <c r="J459"/>
  <c r="L459"/>
  <c r="G460"/>
  <c r="O459" i="1"/>
  <c r="M459"/>
  <c r="N459" s="1"/>
  <c r="T459" s="1"/>
  <c r="V458"/>
  <c r="W457" s="1"/>
  <c r="X457" s="1"/>
  <c r="Z457" s="1"/>
  <c r="O2266" i="2" l="1"/>
  <c r="V2265"/>
  <c r="W2264" s="1"/>
  <c r="X2264" s="1"/>
  <c r="M2266"/>
  <c r="N2266" s="1"/>
  <c r="T2266" s="1"/>
  <c r="L2266"/>
  <c r="G2267"/>
  <c r="J2266"/>
  <c r="N2265"/>
  <c r="T2265" s="1"/>
  <c r="L460"/>
  <c r="J460"/>
  <c r="G461"/>
  <c r="J460" i="1"/>
  <c r="L460"/>
  <c r="G461"/>
  <c r="AC461" s="1"/>
  <c r="AD461" s="1"/>
  <c r="M460" i="2"/>
  <c r="N460" s="1"/>
  <c r="T460" s="1"/>
  <c r="V459"/>
  <c r="W458" s="1"/>
  <c r="X458" s="1"/>
  <c r="Z458" s="1"/>
  <c r="O460"/>
  <c r="O460" i="1"/>
  <c r="M460"/>
  <c r="N460" s="1"/>
  <c r="T460" s="1"/>
  <c r="V459"/>
  <c r="W458" s="1"/>
  <c r="X458" s="1"/>
  <c r="Z458" s="1"/>
  <c r="N459" i="2"/>
  <c r="T459" s="1"/>
  <c r="L2267" l="1"/>
  <c r="G2268"/>
  <c r="J2267"/>
  <c r="V2266"/>
  <c r="W2265" s="1"/>
  <c r="X2265" s="1"/>
  <c r="M2267"/>
  <c r="N2267" s="1"/>
  <c r="T2267" s="1"/>
  <c r="O2267"/>
  <c r="J461"/>
  <c r="L461"/>
  <c r="G462"/>
  <c r="M461" i="1"/>
  <c r="V460"/>
  <c r="W459" s="1"/>
  <c r="X459" s="1"/>
  <c r="Z459" s="1"/>
  <c r="O461"/>
  <c r="J461"/>
  <c r="L461"/>
  <c r="G462"/>
  <c r="AC462" s="1"/>
  <c r="AD462" s="1"/>
  <c r="O461" i="2"/>
  <c r="M461"/>
  <c r="N461" s="1"/>
  <c r="T461" s="1"/>
  <c r="V460"/>
  <c r="W459" s="1"/>
  <c r="X459" s="1"/>
  <c r="Z459" s="1"/>
  <c r="L2268" l="1"/>
  <c r="G2269"/>
  <c r="J2268"/>
  <c r="V2267"/>
  <c r="W2266" s="1"/>
  <c r="X2266" s="1"/>
  <c r="M2268"/>
  <c r="N2268" s="1"/>
  <c r="T2268" s="1"/>
  <c r="O2268"/>
  <c r="J462"/>
  <c r="L462"/>
  <c r="G463"/>
  <c r="M462" i="1"/>
  <c r="V461"/>
  <c r="W460" s="1"/>
  <c r="X460" s="1"/>
  <c r="Z460" s="1"/>
  <c r="O462"/>
  <c r="N461"/>
  <c r="T461" s="1"/>
  <c r="O462" i="2"/>
  <c r="M462"/>
  <c r="N462" s="1"/>
  <c r="T462" s="1"/>
  <c r="V461"/>
  <c r="W460" s="1"/>
  <c r="X460" s="1"/>
  <c r="Z460" s="1"/>
  <c r="L462" i="1"/>
  <c r="J462"/>
  <c r="G463"/>
  <c r="AC463" s="1"/>
  <c r="AD463" s="1"/>
  <c r="J2269" i="2" l="1"/>
  <c r="G2270"/>
  <c r="L2269"/>
  <c r="O2269"/>
  <c r="V2268"/>
  <c r="W2267" s="1"/>
  <c r="X2267" s="1"/>
  <c r="M2269"/>
  <c r="J463" i="1"/>
  <c r="L463"/>
  <c r="G464"/>
  <c r="AC464" s="1"/>
  <c r="AD464" s="1"/>
  <c r="J463" i="2"/>
  <c r="L463"/>
  <c r="G464"/>
  <c r="N462" i="1"/>
  <c r="T462" s="1"/>
  <c r="M463" i="2"/>
  <c r="N463" s="1"/>
  <c r="T463" s="1"/>
  <c r="V462"/>
  <c r="W461" s="1"/>
  <c r="X461" s="1"/>
  <c r="Z461" s="1"/>
  <c r="O463"/>
  <c r="O463" i="1"/>
  <c r="M463"/>
  <c r="N463" s="1"/>
  <c r="T463" s="1"/>
  <c r="V462"/>
  <c r="W461" s="1"/>
  <c r="X461" s="1"/>
  <c r="Z461" s="1"/>
  <c r="O2270" i="2" l="1"/>
  <c r="V2269"/>
  <c r="W2268" s="1"/>
  <c r="X2268" s="1"/>
  <c r="M2270"/>
  <c r="N2270" s="1"/>
  <c r="T2270" s="1"/>
  <c r="L2270"/>
  <c r="G2271"/>
  <c r="J2270"/>
  <c r="N2269"/>
  <c r="T2269" s="1"/>
  <c r="J464" i="1"/>
  <c r="L464"/>
  <c r="G465"/>
  <c r="AC465" s="1"/>
  <c r="AD465" s="1"/>
  <c r="M464" i="2"/>
  <c r="V463"/>
  <c r="W462" s="1"/>
  <c r="X462" s="1"/>
  <c r="Z462" s="1"/>
  <c r="O464"/>
  <c r="O464" i="1"/>
  <c r="M464"/>
  <c r="N464" s="1"/>
  <c r="T464" s="1"/>
  <c r="V463"/>
  <c r="W462" s="1"/>
  <c r="X462" s="1"/>
  <c r="Z462" s="1"/>
  <c r="L464" i="2"/>
  <c r="J464"/>
  <c r="G465"/>
  <c r="L2271" l="1"/>
  <c r="G2272"/>
  <c r="J2271"/>
  <c r="V2270"/>
  <c r="W2269" s="1"/>
  <c r="X2269" s="1"/>
  <c r="M2271"/>
  <c r="N2271" s="1"/>
  <c r="T2271" s="1"/>
  <c r="O2271"/>
  <c r="J465" i="1"/>
  <c r="L465"/>
  <c r="G466"/>
  <c r="AC466" s="1"/>
  <c r="AD466" s="1"/>
  <c r="N464" i="2"/>
  <c r="T464" s="1"/>
  <c r="O465"/>
  <c r="M465"/>
  <c r="V464"/>
  <c r="W463" s="1"/>
  <c r="X463" s="1"/>
  <c r="Z463" s="1"/>
  <c r="M465" i="1"/>
  <c r="N465" s="1"/>
  <c r="T465" s="1"/>
  <c r="V464"/>
  <c r="W463" s="1"/>
  <c r="X463" s="1"/>
  <c r="Z463" s="1"/>
  <c r="O465"/>
  <c r="J465" i="2"/>
  <c r="L465"/>
  <c r="G466"/>
  <c r="L2272" l="1"/>
  <c r="G2273"/>
  <c r="J2272"/>
  <c r="V2271"/>
  <c r="W2270" s="1"/>
  <c r="X2270" s="1"/>
  <c r="M2272"/>
  <c r="N2272" s="1"/>
  <c r="T2272" s="1"/>
  <c r="O2272"/>
  <c r="J466"/>
  <c r="L466"/>
  <c r="G467"/>
  <c r="L466" i="1"/>
  <c r="J466"/>
  <c r="G467"/>
  <c r="AC467" s="1"/>
  <c r="AD467" s="1"/>
  <c r="N465" i="2"/>
  <c r="T465" s="1"/>
  <c r="O466"/>
  <c r="M466"/>
  <c r="N466" s="1"/>
  <c r="T466" s="1"/>
  <c r="V465"/>
  <c r="W464" s="1"/>
  <c r="X464" s="1"/>
  <c r="Z464" s="1"/>
  <c r="M466" i="1"/>
  <c r="V465"/>
  <c r="W464" s="1"/>
  <c r="X464" s="1"/>
  <c r="Z464" s="1"/>
  <c r="O466"/>
  <c r="J2273" i="2" l="1"/>
  <c r="G2274"/>
  <c r="L2273"/>
  <c r="O2273"/>
  <c r="V2272"/>
  <c r="W2271" s="1"/>
  <c r="X2271" s="1"/>
  <c r="M2273"/>
  <c r="J467"/>
  <c r="L467"/>
  <c r="G468"/>
  <c r="N466" i="1"/>
  <c r="T466" s="1"/>
  <c r="O467"/>
  <c r="M467"/>
  <c r="V466"/>
  <c r="W465" s="1"/>
  <c r="X465" s="1"/>
  <c r="Z465" s="1"/>
  <c r="M467" i="2"/>
  <c r="N467" s="1"/>
  <c r="T467" s="1"/>
  <c r="V466"/>
  <c r="W465" s="1"/>
  <c r="X465" s="1"/>
  <c r="Z465" s="1"/>
  <c r="O467"/>
  <c r="J467" i="1"/>
  <c r="L467"/>
  <c r="G468"/>
  <c r="AC468" s="1"/>
  <c r="AD468" s="1"/>
  <c r="O2274" i="2" l="1"/>
  <c r="V2273"/>
  <c r="W2272" s="1"/>
  <c r="X2272" s="1"/>
  <c r="M2274"/>
  <c r="N2274" s="1"/>
  <c r="T2274" s="1"/>
  <c r="L2274"/>
  <c r="G2275"/>
  <c r="J2274"/>
  <c r="N2273"/>
  <c r="T2273" s="1"/>
  <c r="O468" i="1"/>
  <c r="M468"/>
  <c r="V467"/>
  <c r="W466" s="1"/>
  <c r="X466" s="1"/>
  <c r="Z466" s="1"/>
  <c r="J468"/>
  <c r="L468"/>
  <c r="G469"/>
  <c r="AC469" s="1"/>
  <c r="AD469" s="1"/>
  <c r="L468" i="2"/>
  <c r="J468"/>
  <c r="G469"/>
  <c r="N467" i="1"/>
  <c r="T467" s="1"/>
  <c r="M468" i="2"/>
  <c r="V467"/>
  <c r="W466" s="1"/>
  <c r="X466" s="1"/>
  <c r="Z466" s="1"/>
  <c r="O468"/>
  <c r="L2275" l="1"/>
  <c r="G2276"/>
  <c r="J2275"/>
  <c r="V2274"/>
  <c r="W2273" s="1"/>
  <c r="X2273" s="1"/>
  <c r="M2275"/>
  <c r="N2275" s="1"/>
  <c r="T2275" s="1"/>
  <c r="O2275"/>
  <c r="J469" i="1"/>
  <c r="L469"/>
  <c r="G470"/>
  <c r="AC470" s="1"/>
  <c r="AD470" s="1"/>
  <c r="N468"/>
  <c r="T468" s="1"/>
  <c r="N468" i="2"/>
  <c r="T468" s="1"/>
  <c r="O469"/>
  <c r="M469"/>
  <c r="V468"/>
  <c r="W467" s="1"/>
  <c r="X467" s="1"/>
  <c r="Z467" s="1"/>
  <c r="M469" i="1"/>
  <c r="N469" s="1"/>
  <c r="T469" s="1"/>
  <c r="V468"/>
  <c r="W467" s="1"/>
  <c r="X467" s="1"/>
  <c r="Z467" s="1"/>
  <c r="O469"/>
  <c r="J469" i="2"/>
  <c r="L469"/>
  <c r="G470"/>
  <c r="L2276" l="1"/>
  <c r="G2277"/>
  <c r="J2276"/>
  <c r="V2275"/>
  <c r="W2274" s="1"/>
  <c r="M2276"/>
  <c r="N2276" s="1"/>
  <c r="T2276" s="1"/>
  <c r="O2276"/>
  <c r="X2274"/>
  <c r="O470"/>
  <c r="M470"/>
  <c r="V469"/>
  <c r="W468" s="1"/>
  <c r="X468" s="1"/>
  <c r="Z468" s="1"/>
  <c r="L470" i="1"/>
  <c r="J470"/>
  <c r="G471"/>
  <c r="AC471" s="1"/>
  <c r="AD471" s="1"/>
  <c r="J470" i="2"/>
  <c r="L470"/>
  <c r="G471"/>
  <c r="N469"/>
  <c r="T469" s="1"/>
  <c r="M470" i="1"/>
  <c r="V469"/>
  <c r="W468" s="1"/>
  <c r="X468" s="1"/>
  <c r="Z468" s="1"/>
  <c r="O470"/>
  <c r="J2277" i="2" l="1"/>
  <c r="G2278"/>
  <c r="L2277"/>
  <c r="O2277"/>
  <c r="V2276"/>
  <c r="W2275" s="1"/>
  <c r="X2275" s="1"/>
  <c r="M2277"/>
  <c r="N2277" s="1"/>
  <c r="T2277" s="1"/>
  <c r="J471" i="1"/>
  <c r="L471"/>
  <c r="G472"/>
  <c r="AC472" s="1"/>
  <c r="AD472" s="1"/>
  <c r="N470" i="2"/>
  <c r="T470" s="1"/>
  <c r="J471"/>
  <c r="L471"/>
  <c r="G472"/>
  <c r="M471"/>
  <c r="N471" s="1"/>
  <c r="T471" s="1"/>
  <c r="V470"/>
  <c r="W469" s="1"/>
  <c r="X469" s="1"/>
  <c r="Z469" s="1"/>
  <c r="O471"/>
  <c r="N470" i="1"/>
  <c r="T470" s="1"/>
  <c r="O471"/>
  <c r="M471"/>
  <c r="N471" s="1"/>
  <c r="V470"/>
  <c r="W469" s="1"/>
  <c r="X469" s="1"/>
  <c r="Z469" s="1"/>
  <c r="L2278" i="2" l="1"/>
  <c r="G2279"/>
  <c r="J2278"/>
  <c r="O2278"/>
  <c r="V2277"/>
  <c r="W2276" s="1"/>
  <c r="M2278"/>
  <c r="N2278" s="1"/>
  <c r="T2278" s="1"/>
  <c r="X2276"/>
  <c r="J472" i="1"/>
  <c r="L472"/>
  <c r="G473"/>
  <c r="AC473" s="1"/>
  <c r="AD473" s="1"/>
  <c r="L472" i="2"/>
  <c r="J472"/>
  <c r="G473"/>
  <c r="T471" i="1"/>
  <c r="O472"/>
  <c r="M472"/>
  <c r="V471"/>
  <c r="W470" s="1"/>
  <c r="X470" s="1"/>
  <c r="Z470" s="1"/>
  <c r="M472" i="2"/>
  <c r="N472" s="1"/>
  <c r="T472" s="1"/>
  <c r="V471"/>
  <c r="W470" s="1"/>
  <c r="X470" s="1"/>
  <c r="Z470" s="1"/>
  <c r="O472"/>
  <c r="L2279" l="1"/>
  <c r="G2280"/>
  <c r="J2279"/>
  <c r="V2278"/>
  <c r="W2277" s="1"/>
  <c r="X2277" s="1"/>
  <c r="M2279"/>
  <c r="N2279" s="1"/>
  <c r="T2279" s="1"/>
  <c r="O2279"/>
  <c r="J473"/>
  <c r="L473"/>
  <c r="G474"/>
  <c r="J473" i="1"/>
  <c r="L473"/>
  <c r="G474"/>
  <c r="AC474" s="1"/>
  <c r="AD474" s="1"/>
  <c r="N472"/>
  <c r="T472" s="1"/>
  <c r="M473"/>
  <c r="N473" s="1"/>
  <c r="T473" s="1"/>
  <c r="V472"/>
  <c r="W471" s="1"/>
  <c r="X471" s="1"/>
  <c r="Z471" s="1"/>
  <c r="O473"/>
  <c r="O473" i="2"/>
  <c r="M473"/>
  <c r="N473" s="1"/>
  <c r="T473" s="1"/>
  <c r="V472"/>
  <c r="W471" s="1"/>
  <c r="X471" s="1"/>
  <c r="Z471" s="1"/>
  <c r="L2280" l="1"/>
  <c r="G2281"/>
  <c r="J2280"/>
  <c r="V2279"/>
  <c r="W2278" s="1"/>
  <c r="M2280"/>
  <c r="N2280" s="1"/>
  <c r="T2280" s="1"/>
  <c r="O2280"/>
  <c r="X2278"/>
  <c r="L474" i="1"/>
  <c r="J474"/>
  <c r="G475"/>
  <c r="AC475" s="1"/>
  <c r="AD475" s="1"/>
  <c r="J474" i="2"/>
  <c r="L474"/>
  <c r="G475"/>
  <c r="M474" i="1"/>
  <c r="V473"/>
  <c r="W472" s="1"/>
  <c r="X472" s="1"/>
  <c r="Z472" s="1"/>
  <c r="O474"/>
  <c r="O474" i="2"/>
  <c r="M474"/>
  <c r="N474" s="1"/>
  <c r="T474" s="1"/>
  <c r="V473"/>
  <c r="W472" s="1"/>
  <c r="X472" s="1"/>
  <c r="Z472" s="1"/>
  <c r="J2281" l="1"/>
  <c r="G2282"/>
  <c r="L2281"/>
  <c r="O2281"/>
  <c r="V2280"/>
  <c r="W2279" s="1"/>
  <c r="M2281"/>
  <c r="X2279"/>
  <c r="J475" i="1"/>
  <c r="L475"/>
  <c r="G476"/>
  <c r="AC476" s="1"/>
  <c r="AD476" s="1"/>
  <c r="M475" i="2"/>
  <c r="V474"/>
  <c r="W473" s="1"/>
  <c r="X473" s="1"/>
  <c r="Z473" s="1"/>
  <c r="O475"/>
  <c r="N474" i="1"/>
  <c r="T474" s="1"/>
  <c r="J475" i="2"/>
  <c r="L475"/>
  <c r="G476"/>
  <c r="O475" i="1"/>
  <c r="M475"/>
  <c r="V474"/>
  <c r="W473" s="1"/>
  <c r="X473" s="1"/>
  <c r="Z473" s="1"/>
  <c r="O2282" i="2" l="1"/>
  <c r="V2281"/>
  <c r="W2280" s="1"/>
  <c r="X2280" s="1"/>
  <c r="M2282"/>
  <c r="N2282" s="1"/>
  <c r="T2282" s="1"/>
  <c r="L2282"/>
  <c r="G2283"/>
  <c r="J2282"/>
  <c r="N2281"/>
  <c r="T2281" s="1"/>
  <c r="J476" i="1"/>
  <c r="L476"/>
  <c r="G477"/>
  <c r="AC477" s="1"/>
  <c r="AD477" s="1"/>
  <c r="N475"/>
  <c r="T475" s="1"/>
  <c r="L476" i="2"/>
  <c r="J476"/>
  <c r="G477"/>
  <c r="O476" i="1"/>
  <c r="M476"/>
  <c r="V475"/>
  <c r="W474" s="1"/>
  <c r="X474" s="1"/>
  <c r="Z474" s="1"/>
  <c r="N475" i="2"/>
  <c r="T475" s="1"/>
  <c r="M476"/>
  <c r="N476" s="1"/>
  <c r="T476" s="1"/>
  <c r="V475"/>
  <c r="W474" s="1"/>
  <c r="X474" s="1"/>
  <c r="Z474" s="1"/>
  <c r="O476"/>
  <c r="L2283" l="1"/>
  <c r="G2284"/>
  <c r="J2283"/>
  <c r="V2282"/>
  <c r="W2281" s="1"/>
  <c r="X2281" s="1"/>
  <c r="M2283"/>
  <c r="O2283"/>
  <c r="J477"/>
  <c r="L477"/>
  <c r="G478"/>
  <c r="J477" i="1"/>
  <c r="L477"/>
  <c r="G478"/>
  <c r="AC478" s="1"/>
  <c r="AD478" s="1"/>
  <c r="N476"/>
  <c r="T476" s="1"/>
  <c r="M477"/>
  <c r="N477" s="1"/>
  <c r="T477" s="1"/>
  <c r="V476"/>
  <c r="W475" s="1"/>
  <c r="X475" s="1"/>
  <c r="Z475" s="1"/>
  <c r="O477"/>
  <c r="O477" i="2"/>
  <c r="M477"/>
  <c r="N477" s="1"/>
  <c r="T477" s="1"/>
  <c r="V476"/>
  <c r="W475" s="1"/>
  <c r="X475" s="1"/>
  <c r="Z475" s="1"/>
  <c r="N2283" l="1"/>
  <c r="T2283" s="1"/>
  <c r="L2284"/>
  <c r="G2285"/>
  <c r="J2284"/>
  <c r="V2283"/>
  <c r="W2282" s="1"/>
  <c r="X2282" s="1"/>
  <c r="M2284"/>
  <c r="O2284"/>
  <c r="J478"/>
  <c r="L478"/>
  <c r="G479"/>
  <c r="M478" i="1"/>
  <c r="V477"/>
  <c r="W476" s="1"/>
  <c r="X476" s="1"/>
  <c r="Z476" s="1"/>
  <c r="O478"/>
  <c r="O478" i="2"/>
  <c r="M478"/>
  <c r="V477"/>
  <c r="W476" s="1"/>
  <c r="X476" s="1"/>
  <c r="Z476" s="1"/>
  <c r="L478" i="1"/>
  <c r="J478"/>
  <c r="G479"/>
  <c r="AC479" s="1"/>
  <c r="AD479" s="1"/>
  <c r="O2285" i="2" l="1"/>
  <c r="V2284"/>
  <c r="W2283" s="1"/>
  <c r="X2283" s="1"/>
  <c r="M2285"/>
  <c r="N2285" s="1"/>
  <c r="T2285" s="1"/>
  <c r="J2285"/>
  <c r="G2286"/>
  <c r="L2285"/>
  <c r="N2284"/>
  <c r="T2284" s="1"/>
  <c r="O479" i="1"/>
  <c r="M479"/>
  <c r="V478"/>
  <c r="W477" s="1"/>
  <c r="X477" s="1"/>
  <c r="Z477" s="1"/>
  <c r="J479" i="2"/>
  <c r="L479"/>
  <c r="G480"/>
  <c r="N478"/>
  <c r="T478" s="1"/>
  <c r="N478" i="1"/>
  <c r="T478" s="1"/>
  <c r="M479" i="2"/>
  <c r="V478"/>
  <c r="W477" s="1"/>
  <c r="X477" s="1"/>
  <c r="Z477" s="1"/>
  <c r="O479"/>
  <c r="J479" i="1"/>
  <c r="L479"/>
  <c r="G480"/>
  <c r="AC480" s="1"/>
  <c r="AD480" s="1"/>
  <c r="O2286" i="2" l="1"/>
  <c r="V2285"/>
  <c r="W2284" s="1"/>
  <c r="X2284" s="1"/>
  <c r="M2286"/>
  <c r="N2286" s="1"/>
  <c r="T2286" s="1"/>
  <c r="L2286"/>
  <c r="G2287"/>
  <c r="J2286"/>
  <c r="L480"/>
  <c r="J480"/>
  <c r="G481"/>
  <c r="N479" i="1"/>
  <c r="T479" s="1"/>
  <c r="J480"/>
  <c r="L480"/>
  <c r="G481"/>
  <c r="AC481" s="1"/>
  <c r="AD481" s="1"/>
  <c r="M480" i="2"/>
  <c r="V479"/>
  <c r="W478" s="1"/>
  <c r="X478" s="1"/>
  <c r="Z478" s="1"/>
  <c r="O480"/>
  <c r="O480" i="1"/>
  <c r="M480"/>
  <c r="N480" s="1"/>
  <c r="T480" s="1"/>
  <c r="V479"/>
  <c r="W478" s="1"/>
  <c r="X478" s="1"/>
  <c r="Z478" s="1"/>
  <c r="N479" i="2"/>
  <c r="T479" s="1"/>
  <c r="L2287" l="1"/>
  <c r="G2288"/>
  <c r="J2287"/>
  <c r="V2286"/>
  <c r="W2285" s="1"/>
  <c r="X2285" s="1"/>
  <c r="M2287"/>
  <c r="N2287" s="1"/>
  <c r="T2287" s="1"/>
  <c r="O2287"/>
  <c r="J481" i="1"/>
  <c r="L481"/>
  <c r="G482"/>
  <c r="AC482" s="1"/>
  <c r="AD482" s="1"/>
  <c r="J481" i="2"/>
  <c r="L481"/>
  <c r="G482"/>
  <c r="N480"/>
  <c r="T480" s="1"/>
  <c r="M481" i="1"/>
  <c r="V480"/>
  <c r="W479" s="1"/>
  <c r="X479" s="1"/>
  <c r="Z479" s="1"/>
  <c r="O481"/>
  <c r="O481" i="2"/>
  <c r="M481"/>
  <c r="N481" s="1"/>
  <c r="T481" s="1"/>
  <c r="V480"/>
  <c r="W479" s="1"/>
  <c r="X479" s="1"/>
  <c r="Z479" s="1"/>
  <c r="L2288" l="1"/>
  <c r="G2289"/>
  <c r="J2288"/>
  <c r="V2287"/>
  <c r="W2286" s="1"/>
  <c r="X2286" s="1"/>
  <c r="M2288"/>
  <c r="N2288" s="1"/>
  <c r="T2288" s="1"/>
  <c r="O2288"/>
  <c r="L482" i="1"/>
  <c r="J482"/>
  <c r="G483"/>
  <c r="AC483" s="1"/>
  <c r="AD483" s="1"/>
  <c r="O482" i="2"/>
  <c r="M482"/>
  <c r="V481"/>
  <c r="W480" s="1"/>
  <c r="X480" s="1"/>
  <c r="Z480" s="1"/>
  <c r="N481" i="1"/>
  <c r="T481" s="1"/>
  <c r="M482"/>
  <c r="V481"/>
  <c r="W480" s="1"/>
  <c r="X480" s="1"/>
  <c r="Z480" s="1"/>
  <c r="O482"/>
  <c r="J482" i="2"/>
  <c r="L482"/>
  <c r="G483"/>
  <c r="N482" i="1" l="1"/>
  <c r="T482" s="1"/>
  <c r="J2289" i="2"/>
  <c r="G2290"/>
  <c r="L2289"/>
  <c r="O2289"/>
  <c r="V2288"/>
  <c r="W2287" s="1"/>
  <c r="X2287" s="1"/>
  <c r="M2289"/>
  <c r="J483"/>
  <c r="L483"/>
  <c r="G484"/>
  <c r="J483" i="1"/>
  <c r="L483"/>
  <c r="G484"/>
  <c r="AC484" s="1"/>
  <c r="AD484" s="1"/>
  <c r="M483" i="2"/>
  <c r="V482"/>
  <c r="W481" s="1"/>
  <c r="X481" s="1"/>
  <c r="Z481" s="1"/>
  <c r="O483"/>
  <c r="O483" i="1"/>
  <c r="M483"/>
  <c r="N483" s="1"/>
  <c r="T483" s="1"/>
  <c r="V482"/>
  <c r="W481" s="1"/>
  <c r="X481" s="1"/>
  <c r="Z481" s="1"/>
  <c r="N482" i="2"/>
  <c r="T482" s="1"/>
  <c r="O2290" l="1"/>
  <c r="V2289"/>
  <c r="W2288" s="1"/>
  <c r="X2288" s="1"/>
  <c r="M2290"/>
  <c r="L2290"/>
  <c r="G2291"/>
  <c r="J2290"/>
  <c r="N2289"/>
  <c r="T2289" s="1"/>
  <c r="L484"/>
  <c r="J484"/>
  <c r="G485"/>
  <c r="N483"/>
  <c r="T483" s="1"/>
  <c r="O484" i="1"/>
  <c r="M484"/>
  <c r="V483"/>
  <c r="W482" s="1"/>
  <c r="X482" s="1"/>
  <c r="Z482" s="1"/>
  <c r="M484" i="2"/>
  <c r="N484" s="1"/>
  <c r="T484" s="1"/>
  <c r="V483"/>
  <c r="W482" s="1"/>
  <c r="X482" s="1"/>
  <c r="Z482" s="1"/>
  <c r="O484"/>
  <c r="J484" i="1"/>
  <c r="L484"/>
  <c r="G485"/>
  <c r="AC485" s="1"/>
  <c r="AD485" s="1"/>
  <c r="L2291" i="2" l="1"/>
  <c r="G2292"/>
  <c r="J2291"/>
  <c r="V2290"/>
  <c r="W2289" s="1"/>
  <c r="X2289" s="1"/>
  <c r="M2291"/>
  <c r="N2291" s="1"/>
  <c r="T2291" s="1"/>
  <c r="O2291"/>
  <c r="N2290"/>
  <c r="T2290" s="1"/>
  <c r="J485" i="1"/>
  <c r="L485"/>
  <c r="G486"/>
  <c r="AC486" s="1"/>
  <c r="AD486" s="1"/>
  <c r="J485" i="2"/>
  <c r="L485"/>
  <c r="G486"/>
  <c r="N484" i="1"/>
  <c r="T484" s="1"/>
  <c r="M485"/>
  <c r="N485" s="1"/>
  <c r="T485" s="1"/>
  <c r="V484"/>
  <c r="W483" s="1"/>
  <c r="X483" s="1"/>
  <c r="Z483" s="1"/>
  <c r="O485"/>
  <c r="O485" i="2"/>
  <c r="M485"/>
  <c r="N485" s="1"/>
  <c r="T485" s="1"/>
  <c r="V484"/>
  <c r="W483" s="1"/>
  <c r="X483" s="1"/>
  <c r="Z483" s="1"/>
  <c r="L2292" l="1"/>
  <c r="G2293"/>
  <c r="J2292"/>
  <c r="V2291"/>
  <c r="W2290" s="1"/>
  <c r="X2290" s="1"/>
  <c r="M2292"/>
  <c r="N2292" s="1"/>
  <c r="T2292" s="1"/>
  <c r="O2292"/>
  <c r="L486" i="1"/>
  <c r="J486"/>
  <c r="G487"/>
  <c r="AC487" s="1"/>
  <c r="AD487" s="1"/>
  <c r="O486" i="2"/>
  <c r="M486"/>
  <c r="N486" s="1"/>
  <c r="T486" s="1"/>
  <c r="V485"/>
  <c r="W484" s="1"/>
  <c r="X484" s="1"/>
  <c r="Z484" s="1"/>
  <c r="M486" i="1"/>
  <c r="V485"/>
  <c r="W484" s="1"/>
  <c r="X484" s="1"/>
  <c r="Z484" s="1"/>
  <c r="O486"/>
  <c r="J486" i="2"/>
  <c r="L486"/>
  <c r="G487"/>
  <c r="J2293" l="1"/>
  <c r="G2294"/>
  <c r="L2293"/>
  <c r="O2293"/>
  <c r="V2292"/>
  <c r="W2291" s="1"/>
  <c r="X2291" s="1"/>
  <c r="M2293"/>
  <c r="J487"/>
  <c r="L487"/>
  <c r="G488"/>
  <c r="J487" i="1"/>
  <c r="L487"/>
  <c r="G488"/>
  <c r="AC488" s="1"/>
  <c r="AD488" s="1"/>
  <c r="M487" i="2"/>
  <c r="V486"/>
  <c r="W485" s="1"/>
  <c r="X485" s="1"/>
  <c r="Z485" s="1"/>
  <c r="O487"/>
  <c r="N486" i="1"/>
  <c r="T486" s="1"/>
  <c r="O487"/>
  <c r="M487"/>
  <c r="N487" s="1"/>
  <c r="T487" s="1"/>
  <c r="V486"/>
  <c r="W485" s="1"/>
  <c r="X485" s="1"/>
  <c r="Z485" s="1"/>
  <c r="O2294" i="2" l="1"/>
  <c r="V2293"/>
  <c r="W2292" s="1"/>
  <c r="X2292" s="1"/>
  <c r="M2294"/>
  <c r="N2294" s="1"/>
  <c r="T2294" s="1"/>
  <c r="L2294"/>
  <c r="G2295"/>
  <c r="J2294"/>
  <c r="N2293"/>
  <c r="T2293" s="1"/>
  <c r="L488"/>
  <c r="J488"/>
  <c r="G489"/>
  <c r="N487"/>
  <c r="T487" s="1"/>
  <c r="O488" i="1"/>
  <c r="M488"/>
  <c r="V487"/>
  <c r="W486" s="1"/>
  <c r="X486" s="1"/>
  <c r="Z486" s="1"/>
  <c r="M488" i="2"/>
  <c r="N488" s="1"/>
  <c r="T488" s="1"/>
  <c r="V487"/>
  <c r="W486" s="1"/>
  <c r="X486" s="1"/>
  <c r="Z486" s="1"/>
  <c r="O488"/>
  <c r="J488" i="1"/>
  <c r="L488"/>
  <c r="G489"/>
  <c r="AC489" s="1"/>
  <c r="AD489" s="1"/>
  <c r="L2295" i="2" l="1"/>
  <c r="G2296"/>
  <c r="J2295"/>
  <c r="V2294"/>
  <c r="W2293" s="1"/>
  <c r="X2293" s="1"/>
  <c r="M2295"/>
  <c r="N2295" s="1"/>
  <c r="T2295" s="1"/>
  <c r="O2295"/>
  <c r="J489" i="1"/>
  <c r="L489"/>
  <c r="G490"/>
  <c r="AC490" s="1"/>
  <c r="AD490" s="1"/>
  <c r="J489" i="2"/>
  <c r="L489"/>
  <c r="G490"/>
  <c r="N488" i="1"/>
  <c r="T488" s="1"/>
  <c r="M489"/>
  <c r="V488"/>
  <c r="W487" s="1"/>
  <c r="X487" s="1"/>
  <c r="Z487" s="1"/>
  <c r="O489"/>
  <c r="O489" i="2"/>
  <c r="M489"/>
  <c r="N489" s="1"/>
  <c r="T489" s="1"/>
  <c r="V488"/>
  <c r="W487" s="1"/>
  <c r="X487" s="1"/>
  <c r="Z487" s="1"/>
  <c r="L2296" l="1"/>
  <c r="G2297"/>
  <c r="J2296"/>
  <c r="V2295"/>
  <c r="W2294" s="1"/>
  <c r="X2294" s="1"/>
  <c r="M2296"/>
  <c r="N2296" s="1"/>
  <c r="T2296" s="1"/>
  <c r="O2296"/>
  <c r="J490"/>
  <c r="L490"/>
  <c r="G491"/>
  <c r="L490" i="1"/>
  <c r="J490"/>
  <c r="G491"/>
  <c r="AC491" s="1"/>
  <c r="AD491" s="1"/>
  <c r="O490" i="2"/>
  <c r="M490"/>
  <c r="N490" s="1"/>
  <c r="T490" s="1"/>
  <c r="V489"/>
  <c r="W488" s="1"/>
  <c r="X488" s="1"/>
  <c r="Z488" s="1"/>
  <c r="N489" i="1"/>
  <c r="T489" s="1"/>
  <c r="M490"/>
  <c r="N490" s="1"/>
  <c r="T490" s="1"/>
  <c r="V489"/>
  <c r="W488" s="1"/>
  <c r="X488" s="1"/>
  <c r="Z488" s="1"/>
  <c r="O490"/>
  <c r="J2297" i="2" l="1"/>
  <c r="G2298"/>
  <c r="L2297"/>
  <c r="O2297"/>
  <c r="V2296"/>
  <c r="W2295" s="1"/>
  <c r="X2295" s="1"/>
  <c r="M2297"/>
  <c r="J491"/>
  <c r="L491"/>
  <c r="G492"/>
  <c r="O491" i="1"/>
  <c r="M491"/>
  <c r="V490"/>
  <c r="W489" s="1"/>
  <c r="X489" s="1"/>
  <c r="Z489" s="1"/>
  <c r="M491" i="2"/>
  <c r="N491" s="1"/>
  <c r="T491" s="1"/>
  <c r="V490"/>
  <c r="W489" s="1"/>
  <c r="X489" s="1"/>
  <c r="Z489" s="1"/>
  <c r="O491"/>
  <c r="J491" i="1"/>
  <c r="L491"/>
  <c r="G492"/>
  <c r="AC492" s="1"/>
  <c r="AD492" s="1"/>
  <c r="O2298" i="2" l="1"/>
  <c r="V2297"/>
  <c r="W2296" s="1"/>
  <c r="X2296" s="1"/>
  <c r="M2298"/>
  <c r="N2298" s="1"/>
  <c r="T2298" s="1"/>
  <c r="L2298"/>
  <c r="G2299"/>
  <c r="J2298"/>
  <c r="N2297"/>
  <c r="T2297" s="1"/>
  <c r="J492" i="1"/>
  <c r="L492"/>
  <c r="G493"/>
  <c r="AC493" s="1"/>
  <c r="AD493" s="1"/>
  <c r="L492" i="2"/>
  <c r="J492"/>
  <c r="G493"/>
  <c r="N491" i="1"/>
  <c r="T491" s="1"/>
  <c r="O492"/>
  <c r="M492"/>
  <c r="N492" s="1"/>
  <c r="T492" s="1"/>
  <c r="V491"/>
  <c r="W490" s="1"/>
  <c r="X490" s="1"/>
  <c r="Z490" s="1"/>
  <c r="M492" i="2"/>
  <c r="N492" s="1"/>
  <c r="T492" s="1"/>
  <c r="V491"/>
  <c r="W490" s="1"/>
  <c r="X490" s="1"/>
  <c r="Z490" s="1"/>
  <c r="O492"/>
  <c r="L2299" l="1"/>
  <c r="G2300"/>
  <c r="J2299"/>
  <c r="V2298"/>
  <c r="W2297" s="1"/>
  <c r="X2297" s="1"/>
  <c r="M2299"/>
  <c r="N2299" s="1"/>
  <c r="T2299" s="1"/>
  <c r="O2299"/>
  <c r="J493" i="1"/>
  <c r="L493"/>
  <c r="G494"/>
  <c r="AC494" s="1"/>
  <c r="AD494" s="1"/>
  <c r="O493" i="2"/>
  <c r="M493"/>
  <c r="V492"/>
  <c r="W491" s="1"/>
  <c r="X491" s="1"/>
  <c r="Z491" s="1"/>
  <c r="M493" i="1"/>
  <c r="N493" s="1"/>
  <c r="T493" s="1"/>
  <c r="V492"/>
  <c r="W491" s="1"/>
  <c r="X491" s="1"/>
  <c r="Z491" s="1"/>
  <c r="O493"/>
  <c r="J493" i="2"/>
  <c r="L493"/>
  <c r="G494"/>
  <c r="L2300" l="1"/>
  <c r="G2301"/>
  <c r="J2300"/>
  <c r="V2299"/>
  <c r="W2298" s="1"/>
  <c r="X2298" s="1"/>
  <c r="M2300"/>
  <c r="N2300" s="1"/>
  <c r="T2300" s="1"/>
  <c r="O2300"/>
  <c r="L494" i="1"/>
  <c r="J494"/>
  <c r="G495"/>
  <c r="AC495" s="1"/>
  <c r="AD495" s="1"/>
  <c r="O494" i="2"/>
  <c r="M494"/>
  <c r="V493"/>
  <c r="W492" s="1"/>
  <c r="X492" s="1"/>
  <c r="Z492" s="1"/>
  <c r="M494" i="1"/>
  <c r="V493"/>
  <c r="W492" s="1"/>
  <c r="X492" s="1"/>
  <c r="Z492" s="1"/>
  <c r="O494"/>
  <c r="J494" i="2"/>
  <c r="L494"/>
  <c r="G495"/>
  <c r="N493"/>
  <c r="T493" s="1"/>
  <c r="N494" i="1" l="1"/>
  <c r="T494" s="1"/>
  <c r="J2301" i="2"/>
  <c r="G2302"/>
  <c r="L2301"/>
  <c r="O2301"/>
  <c r="V2300"/>
  <c r="W2299" s="1"/>
  <c r="X2299" s="1"/>
  <c r="M2301"/>
  <c r="J495" i="1"/>
  <c r="L495"/>
  <c r="G496"/>
  <c r="AC496" s="1"/>
  <c r="AD496" s="1"/>
  <c r="M495" i="2"/>
  <c r="V494"/>
  <c r="W493" s="1"/>
  <c r="X493" s="1"/>
  <c r="Z493" s="1"/>
  <c r="O495"/>
  <c r="J495"/>
  <c r="L495"/>
  <c r="G496"/>
  <c r="O495" i="1"/>
  <c r="M495"/>
  <c r="N495" s="1"/>
  <c r="T495" s="1"/>
  <c r="V494"/>
  <c r="W493" s="1"/>
  <c r="X493" s="1"/>
  <c r="Z493" s="1"/>
  <c r="N494" i="2"/>
  <c r="T494" s="1"/>
  <c r="O2302" l="1"/>
  <c r="V2301"/>
  <c r="W2300" s="1"/>
  <c r="X2300" s="1"/>
  <c r="M2302"/>
  <c r="N2302" s="1"/>
  <c r="T2302" s="1"/>
  <c r="L2302"/>
  <c r="G2303"/>
  <c r="J2302"/>
  <c r="N2301"/>
  <c r="T2301" s="1"/>
  <c r="J496" i="1"/>
  <c r="L496"/>
  <c r="G497"/>
  <c r="AC497" s="1"/>
  <c r="AD497" s="1"/>
  <c r="X494" i="2"/>
  <c r="Z494" s="1"/>
  <c r="M496"/>
  <c r="N496" s="1"/>
  <c r="T496" s="1"/>
  <c r="V495"/>
  <c r="W494" s="1"/>
  <c r="O496"/>
  <c r="N495"/>
  <c r="T495" s="1"/>
  <c r="O496" i="1"/>
  <c r="M496"/>
  <c r="N496" s="1"/>
  <c r="T496" s="1"/>
  <c r="V495"/>
  <c r="W494" s="1"/>
  <c r="X494" s="1"/>
  <c r="Z494" s="1"/>
  <c r="L496" i="2"/>
  <c r="J496"/>
  <c r="G497"/>
  <c r="L2303" l="1"/>
  <c r="G2304"/>
  <c r="J2303"/>
  <c r="V2302"/>
  <c r="W2301" s="1"/>
  <c r="X2301" s="1"/>
  <c r="M2303"/>
  <c r="N2303" s="1"/>
  <c r="T2303" s="1"/>
  <c r="O2303"/>
  <c r="O497"/>
  <c r="M497"/>
  <c r="V496"/>
  <c r="W495" s="1"/>
  <c r="X495" s="1"/>
  <c r="Z495" s="1"/>
  <c r="J497" i="1"/>
  <c r="L497"/>
  <c r="G498"/>
  <c r="AC498" s="1"/>
  <c r="AD498" s="1"/>
  <c r="X495"/>
  <c r="Z495" s="1"/>
  <c r="J497" i="2"/>
  <c r="L497"/>
  <c r="G498"/>
  <c r="M497" i="1"/>
  <c r="N497" s="1"/>
  <c r="T497" s="1"/>
  <c r="V496"/>
  <c r="W495" s="1"/>
  <c r="O497"/>
  <c r="L2304" i="2" l="1"/>
  <c r="G2305"/>
  <c r="J2304"/>
  <c r="V2303"/>
  <c r="W2302" s="1"/>
  <c r="M2304"/>
  <c r="N2304" s="1"/>
  <c r="T2304" s="1"/>
  <c r="O2304"/>
  <c r="X2302"/>
  <c r="J498"/>
  <c r="L498"/>
  <c r="G499"/>
  <c r="L498" i="1"/>
  <c r="J498"/>
  <c r="G499"/>
  <c r="AC499" s="1"/>
  <c r="AD499" s="1"/>
  <c r="N497" i="2"/>
  <c r="T497" s="1"/>
  <c r="O498"/>
  <c r="M498"/>
  <c r="N498" s="1"/>
  <c r="T498" s="1"/>
  <c r="V497"/>
  <c r="W496" s="1"/>
  <c r="M498" i="1"/>
  <c r="N498" s="1"/>
  <c r="T498" s="1"/>
  <c r="V497"/>
  <c r="W496" s="1"/>
  <c r="X496" s="1"/>
  <c r="Z496" s="1"/>
  <c r="O498"/>
  <c r="X496" i="2"/>
  <c r="Z496" s="1"/>
  <c r="J2305" l="1"/>
  <c r="G2306"/>
  <c r="L2305"/>
  <c r="O2305"/>
  <c r="V2304"/>
  <c r="W2303" s="1"/>
  <c r="M2305"/>
  <c r="X2303"/>
  <c r="J499"/>
  <c r="L499"/>
  <c r="G500"/>
  <c r="O499" i="1"/>
  <c r="M499"/>
  <c r="V498"/>
  <c r="W497" s="1"/>
  <c r="X497" s="1"/>
  <c r="Z497" s="1"/>
  <c r="M499" i="2"/>
  <c r="N499" s="1"/>
  <c r="T499" s="1"/>
  <c r="V498"/>
  <c r="W497" s="1"/>
  <c r="O499"/>
  <c r="J499" i="1"/>
  <c r="L499"/>
  <c r="G500"/>
  <c r="AC500" s="1"/>
  <c r="AD500" s="1"/>
  <c r="X497" i="2"/>
  <c r="Z497" s="1"/>
  <c r="O2306" l="1"/>
  <c r="V2305"/>
  <c r="W2304" s="1"/>
  <c r="X2304" s="1"/>
  <c r="M2306"/>
  <c r="N2306" s="1"/>
  <c r="T2306" s="1"/>
  <c r="L2306"/>
  <c r="G2307"/>
  <c r="J2306"/>
  <c r="N2305"/>
  <c r="T2305" s="1"/>
  <c r="L500"/>
  <c r="J500"/>
  <c r="G501"/>
  <c r="O500" i="1"/>
  <c r="M500"/>
  <c r="N500" s="1"/>
  <c r="T500" s="1"/>
  <c r="V499"/>
  <c r="W498" s="1"/>
  <c r="M500" i="2"/>
  <c r="N500" s="1"/>
  <c r="T500" s="1"/>
  <c r="V499"/>
  <c r="W498" s="1"/>
  <c r="X498" s="1"/>
  <c r="Z498" s="1"/>
  <c r="O500"/>
  <c r="X498" i="1"/>
  <c r="Z498" s="1"/>
  <c r="J500"/>
  <c r="L500"/>
  <c r="G501"/>
  <c r="AC501" s="1"/>
  <c r="AD501" s="1"/>
  <c r="N499"/>
  <c r="T499" s="1"/>
  <c r="L2307" i="2" l="1"/>
  <c r="G2308"/>
  <c r="J2307"/>
  <c r="V2306"/>
  <c r="W2305" s="1"/>
  <c r="X2305" s="1"/>
  <c r="M2307"/>
  <c r="N2307" s="1"/>
  <c r="T2307" s="1"/>
  <c r="O2307"/>
  <c r="J501" i="1"/>
  <c r="L501"/>
  <c r="G502"/>
  <c r="AC502" s="1"/>
  <c r="AD502" s="1"/>
  <c r="J501" i="2"/>
  <c r="L501"/>
  <c r="G502"/>
  <c r="M501" i="1"/>
  <c r="V500"/>
  <c r="W499" s="1"/>
  <c r="X499" s="1"/>
  <c r="Z499" s="1"/>
  <c r="O501"/>
  <c r="O501" i="2"/>
  <c r="M501"/>
  <c r="N501" s="1"/>
  <c r="T501" s="1"/>
  <c r="V500"/>
  <c r="W499" s="1"/>
  <c r="X499" s="1"/>
  <c r="Z499" s="1"/>
  <c r="L2308" l="1"/>
  <c r="G2309"/>
  <c r="J2308"/>
  <c r="V2307"/>
  <c r="W2306" s="1"/>
  <c r="X2306" s="1"/>
  <c r="M2308"/>
  <c r="N2308" s="1"/>
  <c r="T2308" s="1"/>
  <c r="O2308"/>
  <c r="M502" i="1"/>
  <c r="V501"/>
  <c r="W500" s="1"/>
  <c r="X500" s="1"/>
  <c r="Z500" s="1"/>
  <c r="O502"/>
  <c r="J502" i="2"/>
  <c r="L502"/>
  <c r="G503"/>
  <c r="L502" i="1"/>
  <c r="J502"/>
  <c r="G503"/>
  <c r="AC503" s="1"/>
  <c r="AD503" s="1"/>
  <c r="N501"/>
  <c r="T501" s="1"/>
  <c r="O502" i="2"/>
  <c r="M502"/>
  <c r="N502" s="1"/>
  <c r="T502" s="1"/>
  <c r="V501"/>
  <c r="W500" s="1"/>
  <c r="X500" s="1"/>
  <c r="Z500" s="1"/>
  <c r="J2309" l="1"/>
  <c r="G2310"/>
  <c r="L2309"/>
  <c r="O2309"/>
  <c r="V2308"/>
  <c r="W2307" s="1"/>
  <c r="X2307" s="1"/>
  <c r="M2309"/>
  <c r="J503"/>
  <c r="L503"/>
  <c r="G504"/>
  <c r="O503" i="1"/>
  <c r="M503"/>
  <c r="V502"/>
  <c r="W501" s="1"/>
  <c r="X501" s="1"/>
  <c r="Z501" s="1"/>
  <c r="M503" i="2"/>
  <c r="V502"/>
  <c r="W501" s="1"/>
  <c r="X501" s="1"/>
  <c r="Z501" s="1"/>
  <c r="O503"/>
  <c r="N502" i="1"/>
  <c r="T502" s="1"/>
  <c r="J503"/>
  <c r="L503"/>
  <c r="G504"/>
  <c r="AC504" s="1"/>
  <c r="AD504" s="1"/>
  <c r="O2310" i="2" l="1"/>
  <c r="V2309"/>
  <c r="W2308" s="1"/>
  <c r="X2308" s="1"/>
  <c r="M2310"/>
  <c r="N2310" s="1"/>
  <c r="T2310" s="1"/>
  <c r="L2310"/>
  <c r="G2311"/>
  <c r="J2310"/>
  <c r="N2309"/>
  <c r="T2309" s="1"/>
  <c r="N503"/>
  <c r="T503" s="1"/>
  <c r="J504" i="1"/>
  <c r="L504"/>
  <c r="G505"/>
  <c r="AC505" s="1"/>
  <c r="AD505" s="1"/>
  <c r="M504" i="2"/>
  <c r="N504" s="1"/>
  <c r="T504" s="1"/>
  <c r="V503"/>
  <c r="W502" s="1"/>
  <c r="O504"/>
  <c r="N503" i="1"/>
  <c r="T503" s="1"/>
  <c r="O504"/>
  <c r="M504"/>
  <c r="N504" s="1"/>
  <c r="T504" s="1"/>
  <c r="V503"/>
  <c r="W502" s="1"/>
  <c r="X502" s="1"/>
  <c r="Z502" s="1"/>
  <c r="L504" i="2"/>
  <c r="J504"/>
  <c r="G505"/>
  <c r="X502"/>
  <c r="Z502" s="1"/>
  <c r="L2311" l="1"/>
  <c r="G2312"/>
  <c r="J2311"/>
  <c r="V2310"/>
  <c r="W2309" s="1"/>
  <c r="X2309" s="1"/>
  <c r="M2311"/>
  <c r="N2311" s="1"/>
  <c r="T2311" s="1"/>
  <c r="O2311"/>
  <c r="O505"/>
  <c r="M505"/>
  <c r="V504"/>
  <c r="W503" s="1"/>
  <c r="X503" s="1"/>
  <c r="Z503" s="1"/>
  <c r="J505"/>
  <c r="L505"/>
  <c r="G506"/>
  <c r="J505" i="1"/>
  <c r="L505"/>
  <c r="G506"/>
  <c r="AC506" s="1"/>
  <c r="AD506" s="1"/>
  <c r="M505"/>
  <c r="V504"/>
  <c r="W503" s="1"/>
  <c r="X503" s="1"/>
  <c r="Z503" s="1"/>
  <c r="O505"/>
  <c r="N505" l="1"/>
  <c r="T505" s="1"/>
  <c r="L2312" i="2"/>
  <c r="G2313"/>
  <c r="J2312"/>
  <c r="V2311"/>
  <c r="W2310" s="1"/>
  <c r="X2310" s="1"/>
  <c r="M2312"/>
  <c r="N2312" s="1"/>
  <c r="T2312" s="1"/>
  <c r="O2312"/>
  <c r="J506"/>
  <c r="L506"/>
  <c r="G507"/>
  <c r="N505"/>
  <c r="T505" s="1"/>
  <c r="M506" i="1"/>
  <c r="V505"/>
  <c r="W504" s="1"/>
  <c r="X504" s="1"/>
  <c r="Z504" s="1"/>
  <c r="O506"/>
  <c r="O506" i="2"/>
  <c r="M506"/>
  <c r="V505"/>
  <c r="W504" s="1"/>
  <c r="X504" s="1"/>
  <c r="Z504" s="1"/>
  <c r="L506" i="1"/>
  <c r="J506"/>
  <c r="G507"/>
  <c r="AC507" s="1"/>
  <c r="AD507" s="1"/>
  <c r="N506" l="1"/>
  <c r="T506" s="1"/>
  <c r="J2313" i="2"/>
  <c r="G2314"/>
  <c r="L2313"/>
  <c r="O2313"/>
  <c r="V2312"/>
  <c r="W2311" s="1"/>
  <c r="M2313"/>
  <c r="X2311"/>
  <c r="J507" i="1"/>
  <c r="L507"/>
  <c r="G508"/>
  <c r="AC508" s="1"/>
  <c r="AD508" s="1"/>
  <c r="J507" i="2"/>
  <c r="L507"/>
  <c r="G508"/>
  <c r="N506"/>
  <c r="T506" s="1"/>
  <c r="O507" i="1"/>
  <c r="M507"/>
  <c r="N507" s="1"/>
  <c r="T507" s="1"/>
  <c r="V506"/>
  <c r="W505" s="1"/>
  <c r="X505" s="1"/>
  <c r="Z505" s="1"/>
  <c r="M507" i="2"/>
  <c r="N507" s="1"/>
  <c r="T507" s="1"/>
  <c r="V506"/>
  <c r="W505" s="1"/>
  <c r="X505" s="1"/>
  <c r="Z505" s="1"/>
  <c r="O507"/>
  <c r="O2314" l="1"/>
  <c r="V2313"/>
  <c r="W2312" s="1"/>
  <c r="X2312" s="1"/>
  <c r="M2314"/>
  <c r="N2314" s="1"/>
  <c r="T2314" s="1"/>
  <c r="L2314"/>
  <c r="G2315"/>
  <c r="J2314"/>
  <c r="N2313"/>
  <c r="T2313" s="1"/>
  <c r="J508" i="1"/>
  <c r="L508"/>
  <c r="G509"/>
  <c r="AC509" s="1"/>
  <c r="AD509" s="1"/>
  <c r="M508" i="2"/>
  <c r="V507"/>
  <c r="W506" s="1"/>
  <c r="X506" s="1"/>
  <c r="Z506" s="1"/>
  <c r="O508"/>
  <c r="O508" i="1"/>
  <c r="M508"/>
  <c r="N508" s="1"/>
  <c r="T508" s="1"/>
  <c r="V507"/>
  <c r="W506" s="1"/>
  <c r="X506" s="1"/>
  <c r="Z506" s="1"/>
  <c r="L508" i="2"/>
  <c r="J508"/>
  <c r="G509"/>
  <c r="L2315" l="1"/>
  <c r="G2316"/>
  <c r="J2315"/>
  <c r="V2314"/>
  <c r="W2313" s="1"/>
  <c r="X2313" s="1"/>
  <c r="M2315"/>
  <c r="N2315" s="1"/>
  <c r="T2315" s="1"/>
  <c r="O2315"/>
  <c r="J509" i="1"/>
  <c r="L509"/>
  <c r="G510"/>
  <c r="AC510" s="1"/>
  <c r="AD510" s="1"/>
  <c r="N508" i="2"/>
  <c r="T508" s="1"/>
  <c r="O509"/>
  <c r="M509"/>
  <c r="V508"/>
  <c r="W507" s="1"/>
  <c r="X507" s="1"/>
  <c r="Z507" s="1"/>
  <c r="M509" i="1"/>
  <c r="N509" s="1"/>
  <c r="T509" s="1"/>
  <c r="V508"/>
  <c r="W507" s="1"/>
  <c r="X507" s="1"/>
  <c r="Z507" s="1"/>
  <c r="O509"/>
  <c r="J509" i="2"/>
  <c r="L509"/>
  <c r="G510"/>
  <c r="L2316" l="1"/>
  <c r="G2317"/>
  <c r="J2316"/>
  <c r="V2315"/>
  <c r="W2314" s="1"/>
  <c r="X2314" s="1"/>
  <c r="M2316"/>
  <c r="N2316" s="1"/>
  <c r="T2316" s="1"/>
  <c r="O2316"/>
  <c r="O510"/>
  <c r="M510"/>
  <c r="N510" s="1"/>
  <c r="T510" s="1"/>
  <c r="V509"/>
  <c r="W508" s="1"/>
  <c r="X508" s="1"/>
  <c r="Z508" s="1"/>
  <c r="J510"/>
  <c r="L510"/>
  <c r="G511"/>
  <c r="L510" i="1"/>
  <c r="J510"/>
  <c r="G511"/>
  <c r="AC511" s="1"/>
  <c r="AD511" s="1"/>
  <c r="N509" i="2"/>
  <c r="T509" s="1"/>
  <c r="M510" i="1"/>
  <c r="N510" s="1"/>
  <c r="T510" s="1"/>
  <c r="V509"/>
  <c r="W508" s="1"/>
  <c r="X508" s="1"/>
  <c r="Z508" s="1"/>
  <c r="O510"/>
  <c r="J2317" i="2" l="1"/>
  <c r="L2317"/>
  <c r="G2318"/>
  <c r="O2317"/>
  <c r="V2316"/>
  <c r="W2315" s="1"/>
  <c r="M2317"/>
  <c r="X2315"/>
  <c r="J511"/>
  <c r="L511"/>
  <c r="G512"/>
  <c r="O511" i="1"/>
  <c r="M511"/>
  <c r="V510"/>
  <c r="W509" s="1"/>
  <c r="X509" s="1"/>
  <c r="Z509" s="1"/>
  <c r="M511" i="2"/>
  <c r="N511" s="1"/>
  <c r="T511" s="1"/>
  <c r="V510"/>
  <c r="W509" s="1"/>
  <c r="X509" s="1"/>
  <c r="Z509" s="1"/>
  <c r="O511"/>
  <c r="J511" i="1"/>
  <c r="L511"/>
  <c r="G512"/>
  <c r="AC512" s="1"/>
  <c r="AD512" s="1"/>
  <c r="O2318" i="2" l="1"/>
  <c r="V2317"/>
  <c r="W2316" s="1"/>
  <c r="X2316" s="1"/>
  <c r="M2318"/>
  <c r="N2318" s="1"/>
  <c r="T2318" s="1"/>
  <c r="L2318"/>
  <c r="G2319"/>
  <c r="J2318"/>
  <c r="N2317"/>
  <c r="T2317" s="1"/>
  <c r="L512"/>
  <c r="J512"/>
  <c r="G513"/>
  <c r="O512" i="1"/>
  <c r="M512"/>
  <c r="V511"/>
  <c r="W510" s="1"/>
  <c r="X510" s="1"/>
  <c r="Z510" s="1"/>
  <c r="M512" i="2"/>
  <c r="N512" s="1"/>
  <c r="T512" s="1"/>
  <c r="V511"/>
  <c r="W510" s="1"/>
  <c r="X510" s="1"/>
  <c r="Z510" s="1"/>
  <c r="O512"/>
  <c r="J512" i="1"/>
  <c r="L512"/>
  <c r="G513"/>
  <c r="AC513" s="1"/>
  <c r="AD513" s="1"/>
  <c r="N511"/>
  <c r="T511" s="1"/>
  <c r="L2319" i="2" l="1"/>
  <c r="G2320"/>
  <c r="J2319"/>
  <c r="V2318"/>
  <c r="W2317" s="1"/>
  <c r="X2317" s="1"/>
  <c r="M2319"/>
  <c r="N2319" s="1"/>
  <c r="T2319" s="1"/>
  <c r="O2319"/>
  <c r="J513"/>
  <c r="L513"/>
  <c r="G514"/>
  <c r="M513" i="1"/>
  <c r="V512"/>
  <c r="W511" s="1"/>
  <c r="X511" s="1"/>
  <c r="Z511" s="1"/>
  <c r="O513"/>
  <c r="J513"/>
  <c r="L513"/>
  <c r="G514"/>
  <c r="AC514" s="1"/>
  <c r="AD514" s="1"/>
  <c r="O513" i="2"/>
  <c r="M513"/>
  <c r="N513" s="1"/>
  <c r="T513" s="1"/>
  <c r="V512"/>
  <c r="W511" s="1"/>
  <c r="X511" s="1"/>
  <c r="Z511" s="1"/>
  <c r="N512" i="1"/>
  <c r="T512" s="1"/>
  <c r="L2320" i="2" l="1"/>
  <c r="J2320"/>
  <c r="G2321"/>
  <c r="V2319"/>
  <c r="W2318" s="1"/>
  <c r="X2318" s="1"/>
  <c r="M2320"/>
  <c r="N2320" s="1"/>
  <c r="T2320" s="1"/>
  <c r="O2320"/>
  <c r="J514"/>
  <c r="L514"/>
  <c r="G515"/>
  <c r="M514" i="1"/>
  <c r="V513"/>
  <c r="W512" s="1"/>
  <c r="X512" s="1"/>
  <c r="Z512" s="1"/>
  <c r="O514"/>
  <c r="N513"/>
  <c r="T513" s="1"/>
  <c r="O514" i="2"/>
  <c r="M514"/>
  <c r="V513"/>
  <c r="W512" s="1"/>
  <c r="X512" s="1"/>
  <c r="Z512" s="1"/>
  <c r="L514" i="1"/>
  <c r="J514"/>
  <c r="G515"/>
  <c r="AC515" s="1"/>
  <c r="AD515" s="1"/>
  <c r="O2321" i="2" l="1"/>
  <c r="V2320"/>
  <c r="W2319" s="1"/>
  <c r="M2321"/>
  <c r="N2321" s="1"/>
  <c r="T2321" s="1"/>
  <c r="J2321"/>
  <c r="L2321"/>
  <c r="G2322"/>
  <c r="X2319"/>
  <c r="J515" i="1"/>
  <c r="L515"/>
  <c r="G516"/>
  <c r="AC516" s="1"/>
  <c r="AD516" s="1"/>
  <c r="J515" i="2"/>
  <c r="L515"/>
  <c r="G516"/>
  <c r="N514"/>
  <c r="T514" s="1"/>
  <c r="N514" i="1"/>
  <c r="T514" s="1"/>
  <c r="M515" i="2"/>
  <c r="N515" s="1"/>
  <c r="T515" s="1"/>
  <c r="V514"/>
  <c r="W513" s="1"/>
  <c r="X513" s="1"/>
  <c r="Z513" s="1"/>
  <c r="O515"/>
  <c r="O515" i="1"/>
  <c r="M515"/>
  <c r="N515" s="1"/>
  <c r="T515" s="1"/>
  <c r="V514"/>
  <c r="W513" s="1"/>
  <c r="X513" s="1"/>
  <c r="Z513" s="1"/>
  <c r="O2322" i="2" l="1"/>
  <c r="V2321"/>
  <c r="W2320" s="1"/>
  <c r="X2320" s="1"/>
  <c r="M2322"/>
  <c r="N2322" s="1"/>
  <c r="T2322" s="1"/>
  <c r="L2322"/>
  <c r="G2323"/>
  <c r="J2322"/>
  <c r="J516" i="1"/>
  <c r="L516"/>
  <c r="G517"/>
  <c r="AC517" s="1"/>
  <c r="AD517" s="1"/>
  <c r="M516" i="2"/>
  <c r="V515"/>
  <c r="W514" s="1"/>
  <c r="X514" s="1"/>
  <c r="Z514" s="1"/>
  <c r="O516"/>
  <c r="O516" i="1"/>
  <c r="M516"/>
  <c r="N516" s="1"/>
  <c r="T516" s="1"/>
  <c r="V515"/>
  <c r="W514" s="1"/>
  <c r="X514" s="1"/>
  <c r="Z514" s="1"/>
  <c r="L516" i="2"/>
  <c r="J516"/>
  <c r="G517"/>
  <c r="L2323" l="1"/>
  <c r="G2324"/>
  <c r="J2323"/>
  <c r="V2322"/>
  <c r="W2321" s="1"/>
  <c r="X2321" s="1"/>
  <c r="M2323"/>
  <c r="N2323" s="1"/>
  <c r="T2323" s="1"/>
  <c r="O2323"/>
  <c r="J517" i="1"/>
  <c r="L517"/>
  <c r="G518"/>
  <c r="AC518" s="1"/>
  <c r="AD518" s="1"/>
  <c r="N516" i="2"/>
  <c r="T516" s="1"/>
  <c r="O517"/>
  <c r="M517"/>
  <c r="V516"/>
  <c r="W515" s="1"/>
  <c r="X515" s="1"/>
  <c r="Z515" s="1"/>
  <c r="M517" i="1"/>
  <c r="V516"/>
  <c r="W515" s="1"/>
  <c r="X515" s="1"/>
  <c r="Z515" s="1"/>
  <c r="O517"/>
  <c r="J517" i="2"/>
  <c r="L517"/>
  <c r="G518"/>
  <c r="N517" i="1" l="1"/>
  <c r="T517" s="1"/>
  <c r="L2324" i="2"/>
  <c r="J2324"/>
  <c r="G2325"/>
  <c r="V2323"/>
  <c r="W2322" s="1"/>
  <c r="M2324"/>
  <c r="N2324" s="1"/>
  <c r="T2324" s="1"/>
  <c r="O2324"/>
  <c r="X2322"/>
  <c r="O518"/>
  <c r="M518"/>
  <c r="V517"/>
  <c r="W516" s="1"/>
  <c r="X516" s="1"/>
  <c r="Z516" s="1"/>
  <c r="J518"/>
  <c r="L518"/>
  <c r="G519"/>
  <c r="L518" i="1"/>
  <c r="J518"/>
  <c r="G519"/>
  <c r="AC519" s="1"/>
  <c r="AD519" s="1"/>
  <c r="N517" i="2"/>
  <c r="T517" s="1"/>
  <c r="M518" i="1"/>
  <c r="V517"/>
  <c r="W516" s="1"/>
  <c r="X516" s="1"/>
  <c r="Z516" s="1"/>
  <c r="O518"/>
  <c r="O2325" i="2" l="1"/>
  <c r="V2324"/>
  <c r="W2323" s="1"/>
  <c r="M2325"/>
  <c r="N2325" s="1"/>
  <c r="T2325" s="1"/>
  <c r="J2325"/>
  <c r="G2326"/>
  <c r="L2325"/>
  <c r="X2323"/>
  <c r="J519"/>
  <c r="L519"/>
  <c r="G520"/>
  <c r="N518"/>
  <c r="T518" s="1"/>
  <c r="N518" i="1"/>
  <c r="T518" s="1"/>
  <c r="O519"/>
  <c r="M519"/>
  <c r="V518"/>
  <c r="W517" s="1"/>
  <c r="X517" s="1"/>
  <c r="Z517" s="1"/>
  <c r="M519" i="2"/>
  <c r="N519" s="1"/>
  <c r="T519" s="1"/>
  <c r="V518"/>
  <c r="W517" s="1"/>
  <c r="X517" s="1"/>
  <c r="Z517" s="1"/>
  <c r="O519"/>
  <c r="J519" i="1"/>
  <c r="L519"/>
  <c r="G520"/>
  <c r="AC520" s="1"/>
  <c r="AD520" s="1"/>
  <c r="O2326" i="2" l="1"/>
  <c r="M2326"/>
  <c r="V2325"/>
  <c r="W2324" s="1"/>
  <c r="X2324" s="1"/>
  <c r="J2326"/>
  <c r="G2327"/>
  <c r="L2326"/>
  <c r="O520" i="1"/>
  <c r="M520"/>
  <c r="V519"/>
  <c r="W518" s="1"/>
  <c r="X518" s="1"/>
  <c r="Z518" s="1"/>
  <c r="L520" i="2"/>
  <c r="J520"/>
  <c r="G521"/>
  <c r="J520" i="1"/>
  <c r="L520"/>
  <c r="G521"/>
  <c r="AC521" s="1"/>
  <c r="AD521" s="1"/>
  <c r="N519"/>
  <c r="T519" s="1"/>
  <c r="M520" i="2"/>
  <c r="V519"/>
  <c r="W518" s="1"/>
  <c r="X518" s="1"/>
  <c r="Z518" s="1"/>
  <c r="O520"/>
  <c r="V2326" l="1"/>
  <c r="W2325" s="1"/>
  <c r="X2325" s="1"/>
  <c r="O2327"/>
  <c r="M2327"/>
  <c r="N2327" s="1"/>
  <c r="T2327" s="1"/>
  <c r="L2327"/>
  <c r="G2328"/>
  <c r="J2327"/>
  <c r="N2326"/>
  <c r="T2326" s="1"/>
  <c r="J521"/>
  <c r="L521"/>
  <c r="G522"/>
  <c r="N520" i="1"/>
  <c r="T520" s="1"/>
  <c r="M521"/>
  <c r="V520"/>
  <c r="W519" s="1"/>
  <c r="X519" s="1"/>
  <c r="Z519" s="1"/>
  <c r="O521"/>
  <c r="N520" i="2"/>
  <c r="T520" s="1"/>
  <c r="J521" i="1"/>
  <c r="L521"/>
  <c r="G522"/>
  <c r="AC522" s="1"/>
  <c r="AD522" s="1"/>
  <c r="O521" i="2"/>
  <c r="M521"/>
  <c r="N521" s="1"/>
  <c r="T521" s="1"/>
  <c r="V520"/>
  <c r="W519" s="1"/>
  <c r="X519" s="1"/>
  <c r="Z519" s="1"/>
  <c r="G2329" l="1"/>
  <c r="L2328"/>
  <c r="J2328"/>
  <c r="V2327"/>
  <c r="W2326" s="1"/>
  <c r="X2326" s="1"/>
  <c r="M2328"/>
  <c r="N2328" s="1"/>
  <c r="T2328" s="1"/>
  <c r="O2328"/>
  <c r="J522"/>
  <c r="L522"/>
  <c r="G523"/>
  <c r="L522" i="1"/>
  <c r="J522"/>
  <c r="G523"/>
  <c r="AC523" s="1"/>
  <c r="AD523" s="1"/>
  <c r="O522" i="2"/>
  <c r="M522"/>
  <c r="N522" s="1"/>
  <c r="T522" s="1"/>
  <c r="V521"/>
  <c r="W520" s="1"/>
  <c r="X520" s="1"/>
  <c r="Z520" s="1"/>
  <c r="N521" i="1"/>
  <c r="T521" s="1"/>
  <c r="M522"/>
  <c r="V521"/>
  <c r="W520" s="1"/>
  <c r="X520" s="1"/>
  <c r="Z520" s="1"/>
  <c r="O522"/>
  <c r="G2330" i="2" l="1"/>
  <c r="J2329"/>
  <c r="L2329"/>
  <c r="O2329"/>
  <c r="M2329"/>
  <c r="N2329" s="1"/>
  <c r="T2329" s="1"/>
  <c r="V2328"/>
  <c r="W2327" s="1"/>
  <c r="X2327" s="1"/>
  <c r="J523"/>
  <c r="L523"/>
  <c r="G524"/>
  <c r="N522" i="1"/>
  <c r="T522" s="1"/>
  <c r="O523"/>
  <c r="M523"/>
  <c r="V522"/>
  <c r="W521" s="1"/>
  <c r="X521" s="1"/>
  <c r="Z521" s="1"/>
  <c r="M523" i="2"/>
  <c r="N523" s="1"/>
  <c r="T523" s="1"/>
  <c r="V522"/>
  <c r="W521" s="1"/>
  <c r="X521" s="1"/>
  <c r="Z521" s="1"/>
  <c r="O523"/>
  <c r="J523" i="1"/>
  <c r="L523"/>
  <c r="G524"/>
  <c r="AC524" s="1"/>
  <c r="AD524" s="1"/>
  <c r="J2330" i="2" l="1"/>
  <c r="G2331"/>
  <c r="L2330"/>
  <c r="O2330"/>
  <c r="M2330"/>
  <c r="V2329"/>
  <c r="W2328" s="1"/>
  <c r="X2328" s="1"/>
  <c r="O524" i="1"/>
  <c r="M524"/>
  <c r="V523"/>
  <c r="W522" s="1"/>
  <c r="X522" s="1"/>
  <c r="Z522" s="1"/>
  <c r="J524"/>
  <c r="L524"/>
  <c r="G525"/>
  <c r="AC525" s="1"/>
  <c r="AD525" s="1"/>
  <c r="L524" i="2"/>
  <c r="J524"/>
  <c r="G525"/>
  <c r="N523" i="1"/>
  <c r="T523" s="1"/>
  <c r="M524" i="2"/>
  <c r="V523"/>
  <c r="W522" s="1"/>
  <c r="X522" s="1"/>
  <c r="Z522" s="1"/>
  <c r="O524"/>
  <c r="V2330" l="1"/>
  <c r="W2329" s="1"/>
  <c r="X2329" s="1"/>
  <c r="O2331"/>
  <c r="M2331"/>
  <c r="L2331"/>
  <c r="G2332"/>
  <c r="J2331"/>
  <c r="N2330"/>
  <c r="T2330" s="1"/>
  <c r="J525"/>
  <c r="L525"/>
  <c r="G526"/>
  <c r="J525" i="1"/>
  <c r="L525"/>
  <c r="G526"/>
  <c r="AC526" s="1"/>
  <c r="AD526" s="1"/>
  <c r="N524"/>
  <c r="T524" s="1"/>
  <c r="O525" i="2"/>
  <c r="M525"/>
  <c r="N525" s="1"/>
  <c r="T525" s="1"/>
  <c r="V524"/>
  <c r="W523" s="1"/>
  <c r="X523" s="1"/>
  <c r="Z523" s="1"/>
  <c r="N524"/>
  <c r="T524" s="1"/>
  <c r="M525" i="1"/>
  <c r="N525" s="1"/>
  <c r="T525" s="1"/>
  <c r="V524"/>
  <c r="W523" s="1"/>
  <c r="X523" s="1"/>
  <c r="Z523" s="1"/>
  <c r="O525"/>
  <c r="G2333" i="2" l="1"/>
  <c r="L2332"/>
  <c r="J2332"/>
  <c r="V2331"/>
  <c r="W2330" s="1"/>
  <c r="X2330" s="1"/>
  <c r="M2332"/>
  <c r="N2332" s="1"/>
  <c r="T2332" s="1"/>
  <c r="O2332"/>
  <c r="N2331"/>
  <c r="T2331" s="1"/>
  <c r="J526"/>
  <c r="L526"/>
  <c r="G527"/>
  <c r="M526" i="1"/>
  <c r="V525"/>
  <c r="W524" s="1"/>
  <c r="X524" s="1"/>
  <c r="Z524" s="1"/>
  <c r="O526"/>
  <c r="O526" i="2"/>
  <c r="M526"/>
  <c r="V525"/>
  <c r="W524" s="1"/>
  <c r="X524" s="1"/>
  <c r="Z524" s="1"/>
  <c r="L526" i="1"/>
  <c r="J526"/>
  <c r="G527"/>
  <c r="AC527" s="1"/>
  <c r="AD527" s="1"/>
  <c r="G2334" i="2" l="1"/>
  <c r="J2333"/>
  <c r="L2333"/>
  <c r="O2333"/>
  <c r="M2333"/>
  <c r="V2332"/>
  <c r="W2331" s="1"/>
  <c r="X2331" s="1"/>
  <c r="J527"/>
  <c r="L527"/>
  <c r="G528"/>
  <c r="O527" i="1"/>
  <c r="M527"/>
  <c r="N527" s="1"/>
  <c r="T527" s="1"/>
  <c r="V526"/>
  <c r="W525" s="1"/>
  <c r="X525" s="1"/>
  <c r="Z525" s="1"/>
  <c r="J527"/>
  <c r="L527"/>
  <c r="G528"/>
  <c r="AC528" s="1"/>
  <c r="AD528" s="1"/>
  <c r="N526" i="2"/>
  <c r="T526" s="1"/>
  <c r="N526" i="1"/>
  <c r="T526" s="1"/>
  <c r="M527" i="2"/>
  <c r="N527" s="1"/>
  <c r="T527" s="1"/>
  <c r="V526"/>
  <c r="W525" s="1"/>
  <c r="X525" s="1"/>
  <c r="Z525" s="1"/>
  <c r="O527"/>
  <c r="J2334" l="1"/>
  <c r="G2335"/>
  <c r="L2334"/>
  <c r="N2333"/>
  <c r="T2333" s="1"/>
  <c r="O2334"/>
  <c r="M2334"/>
  <c r="V2333"/>
  <c r="W2332" s="1"/>
  <c r="X2332" s="1"/>
  <c r="L528"/>
  <c r="J528"/>
  <c r="G529"/>
  <c r="O528" i="1"/>
  <c r="M528"/>
  <c r="V527"/>
  <c r="W526" s="1"/>
  <c r="X526" s="1"/>
  <c r="Z526" s="1"/>
  <c r="M528" i="2"/>
  <c r="V527"/>
  <c r="W526" s="1"/>
  <c r="X526" s="1"/>
  <c r="Z526" s="1"/>
  <c r="O528"/>
  <c r="J528" i="1"/>
  <c r="L528"/>
  <c r="G529"/>
  <c r="AC529" s="1"/>
  <c r="AD529" s="1"/>
  <c r="N528" l="1"/>
  <c r="T528" s="1"/>
  <c r="V2334" i="2"/>
  <c r="W2333" s="1"/>
  <c r="X2333" s="1"/>
  <c r="O2335"/>
  <c r="M2335"/>
  <c r="N2335" s="1"/>
  <c r="T2335" s="1"/>
  <c r="L2335"/>
  <c r="G2336"/>
  <c r="J2335"/>
  <c r="N2334"/>
  <c r="T2334" s="1"/>
  <c r="J529" i="1"/>
  <c r="L529"/>
  <c r="G530"/>
  <c r="AC530" s="1"/>
  <c r="AD530" s="1"/>
  <c r="J529" i="2"/>
  <c r="L529"/>
  <c r="G530"/>
  <c r="M529" i="1"/>
  <c r="N529" s="1"/>
  <c r="T529" s="1"/>
  <c r="V528"/>
  <c r="W527" s="1"/>
  <c r="X527" s="1"/>
  <c r="Z527" s="1"/>
  <c r="O529"/>
  <c r="N528" i="2"/>
  <c r="T528" s="1"/>
  <c r="O529"/>
  <c r="M529"/>
  <c r="N529" s="1"/>
  <c r="T529" s="1"/>
  <c r="V528"/>
  <c r="W527" s="1"/>
  <c r="X527" s="1"/>
  <c r="Z527" s="1"/>
  <c r="G2337" l="1"/>
  <c r="L2336"/>
  <c r="J2336"/>
  <c r="V2335"/>
  <c r="W2334" s="1"/>
  <c r="X2334" s="1"/>
  <c r="M2336"/>
  <c r="N2336" s="1"/>
  <c r="T2336" s="1"/>
  <c r="O2336"/>
  <c r="L530" i="1"/>
  <c r="J530"/>
  <c r="G531"/>
  <c r="AC531" s="1"/>
  <c r="AD531" s="1"/>
  <c r="O530" i="2"/>
  <c r="M530"/>
  <c r="N530" s="1"/>
  <c r="T530" s="1"/>
  <c r="V529"/>
  <c r="W528" s="1"/>
  <c r="X528" s="1"/>
  <c r="Z528" s="1"/>
  <c r="M530" i="1"/>
  <c r="V529"/>
  <c r="W528" s="1"/>
  <c r="X528" s="1"/>
  <c r="Z528" s="1"/>
  <c r="O530"/>
  <c r="J530" i="2"/>
  <c r="L530"/>
  <c r="G531"/>
  <c r="G2338" l="1"/>
  <c r="J2337"/>
  <c r="L2337"/>
  <c r="O2337"/>
  <c r="M2337"/>
  <c r="V2336"/>
  <c r="W2335" s="1"/>
  <c r="X2335" s="1"/>
  <c r="J531" i="1"/>
  <c r="L531"/>
  <c r="G532"/>
  <c r="AC532" s="1"/>
  <c r="AD532" s="1"/>
  <c r="J531" i="2"/>
  <c r="L531"/>
  <c r="G532"/>
  <c r="M531"/>
  <c r="V530"/>
  <c r="W529" s="1"/>
  <c r="X529" s="1"/>
  <c r="Z529" s="1"/>
  <c r="O531"/>
  <c r="N530" i="1"/>
  <c r="T530" s="1"/>
  <c r="O531"/>
  <c r="M531"/>
  <c r="V530"/>
  <c r="W529" s="1"/>
  <c r="X529" s="1"/>
  <c r="Z529" s="1"/>
  <c r="J2338" i="2" l="1"/>
  <c r="G2339"/>
  <c r="L2338"/>
  <c r="N2337"/>
  <c r="T2337" s="1"/>
  <c r="O2338"/>
  <c r="M2338"/>
  <c r="V2337"/>
  <c r="W2336" s="1"/>
  <c r="X2336" s="1"/>
  <c r="L532"/>
  <c r="J532"/>
  <c r="G533"/>
  <c r="J532" i="1"/>
  <c r="L532"/>
  <c r="G533"/>
  <c r="AC533" s="1"/>
  <c r="AD533" s="1"/>
  <c r="N531"/>
  <c r="T531" s="1"/>
  <c r="N531" i="2"/>
  <c r="T531" s="1"/>
  <c r="M532"/>
  <c r="N532" s="1"/>
  <c r="T532" s="1"/>
  <c r="V531"/>
  <c r="W530" s="1"/>
  <c r="X530" s="1"/>
  <c r="Z530" s="1"/>
  <c r="O532"/>
  <c r="O532" i="1"/>
  <c r="M532"/>
  <c r="V531"/>
  <c r="W530" s="1"/>
  <c r="X530" s="1"/>
  <c r="Z530" s="1"/>
  <c r="N532" l="1"/>
  <c r="T532" s="1"/>
  <c r="V2338" i="2"/>
  <c r="W2337" s="1"/>
  <c r="X2337" s="1"/>
  <c r="O2339"/>
  <c r="M2339"/>
  <c r="L2339"/>
  <c r="G2340"/>
  <c r="J2339"/>
  <c r="N2338"/>
  <c r="T2338" s="1"/>
  <c r="J533"/>
  <c r="L533"/>
  <c r="G534"/>
  <c r="M533" i="1"/>
  <c r="V532"/>
  <c r="W531" s="1"/>
  <c r="X531" s="1"/>
  <c r="Z531" s="1"/>
  <c r="O533"/>
  <c r="J533"/>
  <c r="L533"/>
  <c r="G534"/>
  <c r="AC534" s="1"/>
  <c r="AD534" s="1"/>
  <c r="O533" i="2"/>
  <c r="M533"/>
  <c r="N533" s="1"/>
  <c r="T533" s="1"/>
  <c r="V532"/>
  <c r="W531" s="1"/>
  <c r="X531" s="1"/>
  <c r="Z531" s="1"/>
  <c r="G2341" l="1"/>
  <c r="L2340"/>
  <c r="J2340"/>
  <c r="V2339"/>
  <c r="W2338" s="1"/>
  <c r="X2338" s="1"/>
  <c r="M2340"/>
  <c r="N2340" s="1"/>
  <c r="T2340" s="1"/>
  <c r="O2340"/>
  <c r="N2339"/>
  <c r="T2339" s="1"/>
  <c r="J534"/>
  <c r="L534"/>
  <c r="G535"/>
  <c r="M534" i="1"/>
  <c r="V533"/>
  <c r="W532" s="1"/>
  <c r="X532" s="1"/>
  <c r="Z532" s="1"/>
  <c r="O534"/>
  <c r="N533"/>
  <c r="T533" s="1"/>
  <c r="O534" i="2"/>
  <c r="M534"/>
  <c r="V533"/>
  <c r="W532" s="1"/>
  <c r="X532" s="1"/>
  <c r="Z532" s="1"/>
  <c r="L534" i="1"/>
  <c r="J534"/>
  <c r="G535"/>
  <c r="AC535" s="1"/>
  <c r="AD535" s="1"/>
  <c r="N534" l="1"/>
  <c r="T534" s="1"/>
  <c r="G2342" i="2"/>
  <c r="J2341"/>
  <c r="L2341"/>
  <c r="O2341"/>
  <c r="M2341"/>
  <c r="N2341" s="1"/>
  <c r="T2341" s="1"/>
  <c r="V2340"/>
  <c r="W2339" s="1"/>
  <c r="X2339" s="1"/>
  <c r="O535" i="1"/>
  <c r="M535"/>
  <c r="V534"/>
  <c r="W533" s="1"/>
  <c r="J535" i="2"/>
  <c r="L535"/>
  <c r="G536"/>
  <c r="J535" i="1"/>
  <c r="L535"/>
  <c r="G536"/>
  <c r="AC536" s="1"/>
  <c r="AD536" s="1"/>
  <c r="N534" i="2"/>
  <c r="T534" s="1"/>
  <c r="X533" i="1"/>
  <c r="Z533" s="1"/>
  <c r="M535" i="2"/>
  <c r="V534"/>
  <c r="W533" s="1"/>
  <c r="X533" s="1"/>
  <c r="Z533" s="1"/>
  <c r="O535"/>
  <c r="J2342" l="1"/>
  <c r="G2343"/>
  <c r="L2342"/>
  <c r="O2342"/>
  <c r="M2342"/>
  <c r="V2341"/>
  <c r="W2340" s="1"/>
  <c r="X2340" s="1"/>
  <c r="J536" i="1"/>
  <c r="L536"/>
  <c r="G537"/>
  <c r="AC537" s="1"/>
  <c r="AD537" s="1"/>
  <c r="L536" i="2"/>
  <c r="J536"/>
  <c r="G537"/>
  <c r="N535" i="1"/>
  <c r="T535" s="1"/>
  <c r="O536"/>
  <c r="M536"/>
  <c r="N536" s="1"/>
  <c r="T536" s="1"/>
  <c r="V535"/>
  <c r="W534" s="1"/>
  <c r="X534" s="1"/>
  <c r="Z534" s="1"/>
  <c r="M536" i="2"/>
  <c r="N536" s="1"/>
  <c r="T536" s="1"/>
  <c r="V535"/>
  <c r="W534" s="1"/>
  <c r="X534" s="1"/>
  <c r="Z534" s="1"/>
  <c r="O536"/>
  <c r="N535"/>
  <c r="T535" s="1"/>
  <c r="V2342" l="1"/>
  <c r="W2341" s="1"/>
  <c r="X2341" s="1"/>
  <c r="O2343"/>
  <c r="M2343"/>
  <c r="N2343" s="1"/>
  <c r="T2343" s="1"/>
  <c r="L2343"/>
  <c r="G2344"/>
  <c r="J2343"/>
  <c r="N2342"/>
  <c r="T2342" s="1"/>
  <c r="J537" i="1"/>
  <c r="L537"/>
  <c r="G538"/>
  <c r="AC538" s="1"/>
  <c r="AD538" s="1"/>
  <c r="O537" i="2"/>
  <c r="M537"/>
  <c r="N537" s="1"/>
  <c r="T537" s="1"/>
  <c r="V536"/>
  <c r="W535" s="1"/>
  <c r="X535" s="1"/>
  <c r="Z535" s="1"/>
  <c r="M537" i="1"/>
  <c r="N537" s="1"/>
  <c r="V536"/>
  <c r="W535" s="1"/>
  <c r="X535" s="1"/>
  <c r="Z535" s="1"/>
  <c r="O537"/>
  <c r="J537" i="2"/>
  <c r="L537"/>
  <c r="G538"/>
  <c r="G2345" l="1"/>
  <c r="L2344"/>
  <c r="J2344"/>
  <c r="V2343"/>
  <c r="W2342" s="1"/>
  <c r="X2342" s="1"/>
  <c r="M2344"/>
  <c r="N2344" s="1"/>
  <c r="O2344"/>
  <c r="L538" i="1"/>
  <c r="J538"/>
  <c r="G539"/>
  <c r="AC539" s="1"/>
  <c r="AD539" s="1"/>
  <c r="O538" i="2"/>
  <c r="M538"/>
  <c r="V537"/>
  <c r="W536" s="1"/>
  <c r="M538" i="1"/>
  <c r="V537"/>
  <c r="W536" s="1"/>
  <c r="X536" s="1"/>
  <c r="Z536" s="1"/>
  <c r="O538"/>
  <c r="T537"/>
  <c r="J538" i="2"/>
  <c r="L538"/>
  <c r="G539"/>
  <c r="X536"/>
  <c r="Z536" s="1"/>
  <c r="G2346" l="1"/>
  <c r="J2345"/>
  <c r="L2345"/>
  <c r="T2344"/>
  <c r="O2345"/>
  <c r="M2345"/>
  <c r="N2345" s="1"/>
  <c r="T2345" s="1"/>
  <c r="V2344"/>
  <c r="W2343" s="1"/>
  <c r="X2343" s="1"/>
  <c r="M539"/>
  <c r="V538"/>
  <c r="W537" s="1"/>
  <c r="X537" s="1"/>
  <c r="Z537" s="1"/>
  <c r="O539"/>
  <c r="J539"/>
  <c r="L539"/>
  <c r="G540"/>
  <c r="J539" i="1"/>
  <c r="L539"/>
  <c r="G540"/>
  <c r="AC540" s="1"/>
  <c r="AD540" s="1"/>
  <c r="N538" i="2"/>
  <c r="T538" s="1"/>
  <c r="N538" i="1"/>
  <c r="T538" s="1"/>
  <c r="O539"/>
  <c r="M539"/>
  <c r="V538"/>
  <c r="W537" s="1"/>
  <c r="X537" s="1"/>
  <c r="Z537" s="1"/>
  <c r="N539" l="1"/>
  <c r="T539" s="1"/>
  <c r="J2346" i="2"/>
  <c r="G2347"/>
  <c r="L2346"/>
  <c r="O2346"/>
  <c r="M2346"/>
  <c r="N2346" s="1"/>
  <c r="T2346" s="1"/>
  <c r="V2345"/>
  <c r="W2344" s="1"/>
  <c r="X2344" s="1"/>
  <c r="L540"/>
  <c r="J540"/>
  <c r="G541"/>
  <c r="O540" i="1"/>
  <c r="M540"/>
  <c r="V539"/>
  <c r="W538" s="1"/>
  <c r="X538" s="1"/>
  <c r="Z538" s="1"/>
  <c r="M540" i="2"/>
  <c r="V539"/>
  <c r="W538" s="1"/>
  <c r="X538" s="1"/>
  <c r="Z538" s="1"/>
  <c r="O540"/>
  <c r="N539"/>
  <c r="T539" s="1"/>
  <c r="J540" i="1"/>
  <c r="L540"/>
  <c r="G541"/>
  <c r="AC541" s="1"/>
  <c r="AD541" s="1"/>
  <c r="V2346" i="2" l="1"/>
  <c r="W2345" s="1"/>
  <c r="X2345" s="1"/>
  <c r="O2347"/>
  <c r="M2347"/>
  <c r="N2347" s="1"/>
  <c r="T2347" s="1"/>
  <c r="L2347"/>
  <c r="G2348"/>
  <c r="J2347"/>
  <c r="J541" i="1"/>
  <c r="L541"/>
  <c r="G542"/>
  <c r="AC542" s="1"/>
  <c r="AD542" s="1"/>
  <c r="J541" i="2"/>
  <c r="L541"/>
  <c r="G542"/>
  <c r="N540" i="1"/>
  <c r="T540" s="1"/>
  <c r="M541"/>
  <c r="V540"/>
  <c r="W539" s="1"/>
  <c r="X539" s="1"/>
  <c r="Z539" s="1"/>
  <c r="O541"/>
  <c r="N540" i="2"/>
  <c r="T540" s="1"/>
  <c r="O541"/>
  <c r="M541"/>
  <c r="N541" s="1"/>
  <c r="T541" s="1"/>
  <c r="V540"/>
  <c r="W539" s="1"/>
  <c r="X539" s="1"/>
  <c r="Z539" s="1"/>
  <c r="N541" i="1" l="1"/>
  <c r="T541" s="1"/>
  <c r="G2349" i="2"/>
  <c r="L2348"/>
  <c r="J2348"/>
  <c r="V2347"/>
  <c r="W2346" s="1"/>
  <c r="X2346" s="1"/>
  <c r="M2348"/>
  <c r="N2348" s="1"/>
  <c r="T2348" s="1"/>
  <c r="O2348"/>
  <c r="L542" i="1"/>
  <c r="J542"/>
  <c r="G543"/>
  <c r="AC543" s="1"/>
  <c r="AD543" s="1"/>
  <c r="O542" i="2"/>
  <c r="M542"/>
  <c r="V541"/>
  <c r="W540" s="1"/>
  <c r="X540" s="1"/>
  <c r="Z540" s="1"/>
  <c r="M542" i="1"/>
  <c r="N542" s="1"/>
  <c r="T542" s="1"/>
  <c r="V541"/>
  <c r="W540" s="1"/>
  <c r="X540" s="1"/>
  <c r="Z540" s="1"/>
  <c r="O542"/>
  <c r="J542" i="2"/>
  <c r="L542"/>
  <c r="G543"/>
  <c r="G2350" l="1"/>
  <c r="J2349"/>
  <c r="L2349"/>
  <c r="O2349"/>
  <c r="M2349"/>
  <c r="N2349" s="1"/>
  <c r="T2349" s="1"/>
  <c r="V2348"/>
  <c r="W2347" s="1"/>
  <c r="X2347" s="1"/>
  <c r="J543"/>
  <c r="L543"/>
  <c r="G544"/>
  <c r="J543" i="1"/>
  <c r="L543"/>
  <c r="G544"/>
  <c r="AC544" s="1"/>
  <c r="AD544" s="1"/>
  <c r="N542" i="2"/>
  <c r="T542" s="1"/>
  <c r="M543"/>
  <c r="V542"/>
  <c r="W541" s="1"/>
  <c r="X541" s="1"/>
  <c r="Z541" s="1"/>
  <c r="O543"/>
  <c r="O543" i="1"/>
  <c r="M543"/>
  <c r="N543" s="1"/>
  <c r="T543" s="1"/>
  <c r="V542"/>
  <c r="W541" s="1"/>
  <c r="X541" s="1"/>
  <c r="Z541" s="1"/>
  <c r="J2350" i="2" l="1"/>
  <c r="G2351"/>
  <c r="L2350"/>
  <c r="O2350"/>
  <c r="M2350"/>
  <c r="V2349"/>
  <c r="W2348" s="1"/>
  <c r="X2348" s="1"/>
  <c r="L544"/>
  <c r="J544"/>
  <c r="G545"/>
  <c r="J544" i="1"/>
  <c r="L544"/>
  <c r="G545"/>
  <c r="AC545" s="1"/>
  <c r="AD545" s="1"/>
  <c r="O544"/>
  <c r="M544"/>
  <c r="N544" s="1"/>
  <c r="T544" s="1"/>
  <c r="V543"/>
  <c r="W542" s="1"/>
  <c r="X542" s="1"/>
  <c r="Z542" s="1"/>
  <c r="N543" i="2"/>
  <c r="T543" s="1"/>
  <c r="M544"/>
  <c r="V543"/>
  <c r="W542" s="1"/>
  <c r="X542" s="1"/>
  <c r="Z542" s="1"/>
  <c r="O544"/>
  <c r="V2350" l="1"/>
  <c r="W2349" s="1"/>
  <c r="X2349" s="1"/>
  <c r="O2351"/>
  <c r="M2351"/>
  <c r="L2351"/>
  <c r="G2352"/>
  <c r="J2351"/>
  <c r="N2350"/>
  <c r="T2350" s="1"/>
  <c r="J545"/>
  <c r="L545"/>
  <c r="G546"/>
  <c r="M545" i="1"/>
  <c r="V544"/>
  <c r="W543" s="1"/>
  <c r="X543" s="1"/>
  <c r="Z543" s="1"/>
  <c r="O545"/>
  <c r="N544" i="2"/>
  <c r="T544" s="1"/>
  <c r="J545" i="1"/>
  <c r="L545"/>
  <c r="G546"/>
  <c r="AC546" s="1"/>
  <c r="AD546" s="1"/>
  <c r="O545" i="2"/>
  <c r="M545"/>
  <c r="V544"/>
  <c r="W543" s="1"/>
  <c r="X543" s="1"/>
  <c r="Z543" s="1"/>
  <c r="N545" i="1" l="1"/>
  <c r="T545" s="1"/>
  <c r="G2353" i="2"/>
  <c r="L2352"/>
  <c r="J2352"/>
  <c r="V2351"/>
  <c r="W2350" s="1"/>
  <c r="X2350" s="1"/>
  <c r="M2352"/>
  <c r="N2352" s="1"/>
  <c r="T2352" s="1"/>
  <c r="O2352"/>
  <c r="N2351"/>
  <c r="T2351" s="1"/>
  <c r="M546" i="1"/>
  <c r="V545"/>
  <c r="W544" s="1"/>
  <c r="X544" s="1"/>
  <c r="Z544" s="1"/>
  <c r="O546"/>
  <c r="J546" i="2"/>
  <c r="L546"/>
  <c r="G547"/>
  <c r="N545"/>
  <c r="T545" s="1"/>
  <c r="O546"/>
  <c r="M546"/>
  <c r="N546" s="1"/>
  <c r="T546" s="1"/>
  <c r="V545"/>
  <c r="W544" s="1"/>
  <c r="X544" s="1"/>
  <c r="Z544" s="1"/>
  <c r="L546" i="1"/>
  <c r="J546"/>
  <c r="G547"/>
  <c r="AC547" s="1"/>
  <c r="AD547" s="1"/>
  <c r="N546" l="1"/>
  <c r="T546" s="1"/>
  <c r="G2354" i="2"/>
  <c r="J2353"/>
  <c r="L2353"/>
  <c r="O2353"/>
  <c r="M2353"/>
  <c r="V2352"/>
  <c r="W2351" s="1"/>
  <c r="X2351" s="1"/>
  <c r="M547"/>
  <c r="V546"/>
  <c r="W545" s="1"/>
  <c r="X545" s="1"/>
  <c r="Z545" s="1"/>
  <c r="O547"/>
  <c r="J547"/>
  <c r="L547"/>
  <c r="G548"/>
  <c r="O547" i="1"/>
  <c r="M547"/>
  <c r="V546"/>
  <c r="W545" s="1"/>
  <c r="X545"/>
  <c r="Z545" s="1"/>
  <c r="J547"/>
  <c r="L547"/>
  <c r="G548"/>
  <c r="AC548" s="1"/>
  <c r="AD548" s="1"/>
  <c r="J2354" i="2" l="1"/>
  <c r="G2355"/>
  <c r="L2354"/>
  <c r="N2353"/>
  <c r="T2353" s="1"/>
  <c r="O2354"/>
  <c r="M2354"/>
  <c r="V2353"/>
  <c r="W2352" s="1"/>
  <c r="X2352" s="1"/>
  <c r="L548"/>
  <c r="J548"/>
  <c r="G549"/>
  <c r="J548" i="1"/>
  <c r="L548"/>
  <c r="G549"/>
  <c r="AC549" s="1"/>
  <c r="AD549" s="1"/>
  <c r="N547"/>
  <c r="T547" s="1"/>
  <c r="M548" i="2"/>
  <c r="N548" s="1"/>
  <c r="T548" s="1"/>
  <c r="V547"/>
  <c r="W546" s="1"/>
  <c r="X546" s="1"/>
  <c r="Z546" s="1"/>
  <c r="O548"/>
  <c r="N547"/>
  <c r="T547" s="1"/>
  <c r="O548" i="1"/>
  <c r="M548"/>
  <c r="V547"/>
  <c r="W546" s="1"/>
  <c r="X546" s="1"/>
  <c r="Z546" s="1"/>
  <c r="N548" l="1"/>
  <c r="T548" s="1"/>
  <c r="V2354" i="2"/>
  <c r="W2353" s="1"/>
  <c r="X2353" s="1"/>
  <c r="O2355"/>
  <c r="M2355"/>
  <c r="L2355"/>
  <c r="G2356"/>
  <c r="J2355"/>
  <c r="N2354"/>
  <c r="T2354" s="1"/>
  <c r="J549"/>
  <c r="L549"/>
  <c r="G550"/>
  <c r="M549" i="1"/>
  <c r="V548"/>
  <c r="W547" s="1"/>
  <c r="X547" s="1"/>
  <c r="Z547" s="1"/>
  <c r="O549"/>
  <c r="X547" i="2"/>
  <c r="Z547" s="1"/>
  <c r="J549" i="1"/>
  <c r="L549"/>
  <c r="G550"/>
  <c r="AC550" s="1"/>
  <c r="AD550" s="1"/>
  <c r="O549" i="2"/>
  <c r="M549"/>
  <c r="V548"/>
  <c r="W547" s="1"/>
  <c r="N549" i="1" l="1"/>
  <c r="T549" s="1"/>
  <c r="G2357" i="2"/>
  <c r="L2356"/>
  <c r="J2356"/>
  <c r="V2355"/>
  <c r="W2354" s="1"/>
  <c r="X2354" s="1"/>
  <c r="M2356"/>
  <c r="N2356" s="1"/>
  <c r="T2356" s="1"/>
  <c r="O2356"/>
  <c r="N2355"/>
  <c r="T2355" s="1"/>
  <c r="J550"/>
  <c r="L550"/>
  <c r="G551"/>
  <c r="N549"/>
  <c r="T549" s="1"/>
  <c r="M550" i="1"/>
  <c r="V549"/>
  <c r="W548" s="1"/>
  <c r="X548" s="1"/>
  <c r="Z548" s="1"/>
  <c r="O550"/>
  <c r="L550"/>
  <c r="J550"/>
  <c r="G551"/>
  <c r="AC551" s="1"/>
  <c r="AD551" s="1"/>
  <c r="O550" i="2"/>
  <c r="M550"/>
  <c r="N550" s="1"/>
  <c r="T550" s="1"/>
  <c r="V549"/>
  <c r="W548" s="1"/>
  <c r="X548" s="1"/>
  <c r="Z548" s="1"/>
  <c r="G2358" l="1"/>
  <c r="J2357"/>
  <c r="L2357"/>
  <c r="O2357"/>
  <c r="M2357"/>
  <c r="V2356"/>
  <c r="W2355" s="1"/>
  <c r="X2355" s="1"/>
  <c r="J551" i="1"/>
  <c r="L551"/>
  <c r="G552"/>
  <c r="AC552" s="1"/>
  <c r="AD552" s="1"/>
  <c r="J551" i="2"/>
  <c r="L551"/>
  <c r="G552"/>
  <c r="M551"/>
  <c r="N551" s="1"/>
  <c r="T551" s="1"/>
  <c r="V550"/>
  <c r="W549" s="1"/>
  <c r="X549" s="1"/>
  <c r="Z549" s="1"/>
  <c r="O551"/>
  <c r="N550" i="1"/>
  <c r="T550" s="1"/>
  <c r="O551"/>
  <c r="M551"/>
  <c r="N551" s="1"/>
  <c r="T551" s="1"/>
  <c r="V550"/>
  <c r="W549" s="1"/>
  <c r="X549" s="1"/>
  <c r="Z549" s="1"/>
  <c r="J2358" i="2" l="1"/>
  <c r="G2359"/>
  <c r="L2358"/>
  <c r="N2357"/>
  <c r="T2357" s="1"/>
  <c r="O2358"/>
  <c r="M2358"/>
  <c r="V2357"/>
  <c r="W2356" s="1"/>
  <c r="X2356" s="1"/>
  <c r="J552" i="1"/>
  <c r="L552"/>
  <c r="G553"/>
  <c r="AC553" s="1"/>
  <c r="AD553" s="1"/>
  <c r="M552" i="2"/>
  <c r="V551"/>
  <c r="W550" s="1"/>
  <c r="X550" s="1"/>
  <c r="Z550" s="1"/>
  <c r="O552"/>
  <c r="O552" i="1"/>
  <c r="M552"/>
  <c r="N552" s="1"/>
  <c r="T552" s="1"/>
  <c r="V551"/>
  <c r="W550" s="1"/>
  <c r="X550"/>
  <c r="Z550" s="1"/>
  <c r="L552" i="2"/>
  <c r="J552"/>
  <c r="G553"/>
  <c r="V2358" l="1"/>
  <c r="W2357" s="1"/>
  <c r="X2357" s="1"/>
  <c r="O2359"/>
  <c r="M2359"/>
  <c r="L2359"/>
  <c r="G2360"/>
  <c r="J2359"/>
  <c r="N2358"/>
  <c r="T2358" s="1"/>
  <c r="J553"/>
  <c r="L553"/>
  <c r="G554"/>
  <c r="J553" i="1"/>
  <c r="L553"/>
  <c r="G554"/>
  <c r="AC554" s="1"/>
  <c r="AD554" s="1"/>
  <c r="O553" i="2"/>
  <c r="M553"/>
  <c r="N553" s="1"/>
  <c r="T553" s="1"/>
  <c r="V552"/>
  <c r="W551" s="1"/>
  <c r="X551" s="1"/>
  <c r="Z551" s="1"/>
  <c r="N552"/>
  <c r="T552" s="1"/>
  <c r="M553" i="1"/>
  <c r="N553" s="1"/>
  <c r="T553" s="1"/>
  <c r="V552"/>
  <c r="W551" s="1"/>
  <c r="X551" s="1"/>
  <c r="Z551" s="1"/>
  <c r="O553"/>
  <c r="G2361" i="2" l="1"/>
  <c r="L2360"/>
  <c r="J2360"/>
  <c r="V2359"/>
  <c r="W2358" s="1"/>
  <c r="X2358" s="1"/>
  <c r="M2360"/>
  <c r="N2360" s="1"/>
  <c r="T2360" s="1"/>
  <c r="O2360"/>
  <c r="N2359"/>
  <c r="T2359" s="1"/>
  <c r="J554"/>
  <c r="L554"/>
  <c r="G555"/>
  <c r="M554" i="1"/>
  <c r="V553"/>
  <c r="W552" s="1"/>
  <c r="X552" s="1"/>
  <c r="Z552" s="1"/>
  <c r="O554"/>
  <c r="O554" i="2"/>
  <c r="M554"/>
  <c r="N554" s="1"/>
  <c r="T554" s="1"/>
  <c r="V553"/>
  <c r="W552" s="1"/>
  <c r="X552" s="1"/>
  <c r="Z552" s="1"/>
  <c r="L554" i="1"/>
  <c r="J554"/>
  <c r="G555"/>
  <c r="AC555" s="1"/>
  <c r="AD555" s="1"/>
  <c r="G2362" i="2" l="1"/>
  <c r="J2361"/>
  <c r="L2361"/>
  <c r="O2361"/>
  <c r="M2361"/>
  <c r="V2360"/>
  <c r="W2359" s="1"/>
  <c r="X2359" s="1"/>
  <c r="J555" i="1"/>
  <c r="L555"/>
  <c r="G556"/>
  <c r="AC556" s="1"/>
  <c r="AD556" s="1"/>
  <c r="J555" i="2"/>
  <c r="L555"/>
  <c r="G556"/>
  <c r="N554" i="1"/>
  <c r="T554" s="1"/>
  <c r="O555"/>
  <c r="M555"/>
  <c r="N555" s="1"/>
  <c r="T555" s="1"/>
  <c r="V554"/>
  <c r="W553" s="1"/>
  <c r="X553" s="1"/>
  <c r="Z553" s="1"/>
  <c r="M555" i="2"/>
  <c r="N555" s="1"/>
  <c r="T555" s="1"/>
  <c r="V554"/>
  <c r="W553" s="1"/>
  <c r="X553" s="1"/>
  <c r="Z553" s="1"/>
  <c r="O555"/>
  <c r="J2362" l="1"/>
  <c r="G2363"/>
  <c r="L2362"/>
  <c r="N2361"/>
  <c r="T2361" s="1"/>
  <c r="O2362"/>
  <c r="M2362"/>
  <c r="V2361"/>
  <c r="W2360" s="1"/>
  <c r="X2360" s="1"/>
  <c r="J556" i="1"/>
  <c r="L556"/>
  <c r="G557"/>
  <c r="AC557" s="1"/>
  <c r="AD557" s="1"/>
  <c r="M556" i="2"/>
  <c r="V555"/>
  <c r="W554" s="1"/>
  <c r="X554" s="1"/>
  <c r="Z554" s="1"/>
  <c r="O556"/>
  <c r="O556" i="1"/>
  <c r="M556"/>
  <c r="N556" s="1"/>
  <c r="T556" s="1"/>
  <c r="V555"/>
  <c r="W554" s="1"/>
  <c r="X554" s="1"/>
  <c r="Z554" s="1"/>
  <c r="L556" i="2"/>
  <c r="J556"/>
  <c r="G557"/>
  <c r="V2362" l="1"/>
  <c r="W2361" s="1"/>
  <c r="O2363"/>
  <c r="M2363"/>
  <c r="L2363"/>
  <c r="G2364"/>
  <c r="J2363"/>
  <c r="X2361"/>
  <c r="N2362"/>
  <c r="T2362" s="1"/>
  <c r="J557"/>
  <c r="L557"/>
  <c r="G558"/>
  <c r="J557" i="1"/>
  <c r="L557"/>
  <c r="G558"/>
  <c r="AC558" s="1"/>
  <c r="AD558" s="1"/>
  <c r="N556" i="2"/>
  <c r="T556" s="1"/>
  <c r="O557"/>
  <c r="M557"/>
  <c r="N557" s="1"/>
  <c r="T557" s="1"/>
  <c r="V556"/>
  <c r="W555" s="1"/>
  <c r="X555" s="1"/>
  <c r="Z555" s="1"/>
  <c r="M557" i="1"/>
  <c r="V556"/>
  <c r="W555" s="1"/>
  <c r="X555" s="1"/>
  <c r="Z555" s="1"/>
  <c r="O557"/>
  <c r="N557" l="1"/>
  <c r="T557" s="1"/>
  <c r="G2365" i="2"/>
  <c r="L2364"/>
  <c r="J2364"/>
  <c r="V2363"/>
  <c r="W2362" s="1"/>
  <c r="X2362" s="1"/>
  <c r="M2364"/>
  <c r="N2364" s="1"/>
  <c r="T2364" s="1"/>
  <c r="O2364"/>
  <c r="N2363"/>
  <c r="T2363" s="1"/>
  <c r="J558"/>
  <c r="L558"/>
  <c r="G559"/>
  <c r="M558" i="1"/>
  <c r="V557"/>
  <c r="W556" s="1"/>
  <c r="X556" s="1"/>
  <c r="Z556" s="1"/>
  <c r="O558"/>
  <c r="O558" i="2"/>
  <c r="M558"/>
  <c r="N558" s="1"/>
  <c r="T558" s="1"/>
  <c r="V557"/>
  <c r="W556" s="1"/>
  <c r="X556" s="1"/>
  <c r="Z556" s="1"/>
  <c r="L558" i="1"/>
  <c r="J558"/>
  <c r="G559"/>
  <c r="AC559" s="1"/>
  <c r="AD559" s="1"/>
  <c r="G2366" i="2" l="1"/>
  <c r="J2365"/>
  <c r="L2365"/>
  <c r="O2365"/>
  <c r="M2365"/>
  <c r="N2365" s="1"/>
  <c r="T2365" s="1"/>
  <c r="V2364"/>
  <c r="W2363" s="1"/>
  <c r="X2363" s="1"/>
  <c r="J559" i="1"/>
  <c r="L559"/>
  <c r="G560"/>
  <c r="AC560" s="1"/>
  <c r="AD560" s="1"/>
  <c r="J559" i="2"/>
  <c r="L559"/>
  <c r="G560"/>
  <c r="N558" i="1"/>
  <c r="T558" s="1"/>
  <c r="O559"/>
  <c r="M559"/>
  <c r="N559" s="1"/>
  <c r="T559" s="1"/>
  <c r="V558"/>
  <c r="W557" s="1"/>
  <c r="X557" s="1"/>
  <c r="Z557" s="1"/>
  <c r="M559" i="2"/>
  <c r="N559" s="1"/>
  <c r="T559" s="1"/>
  <c r="V558"/>
  <c r="W557" s="1"/>
  <c r="X557" s="1"/>
  <c r="Z557" s="1"/>
  <c r="O559"/>
  <c r="J2366" l="1"/>
  <c r="G2367"/>
  <c r="L2366"/>
  <c r="O2366"/>
  <c r="M2366"/>
  <c r="V2365"/>
  <c r="W2364" s="1"/>
  <c r="X2364"/>
  <c r="J560" i="1"/>
  <c r="L560"/>
  <c r="G561"/>
  <c r="AC561" s="1"/>
  <c r="AD561" s="1"/>
  <c r="M560" i="2"/>
  <c r="V559"/>
  <c r="W558" s="1"/>
  <c r="X558" s="1"/>
  <c r="Z558" s="1"/>
  <c r="O560"/>
  <c r="O560" i="1"/>
  <c r="M560"/>
  <c r="V559"/>
  <c r="W558" s="1"/>
  <c r="X558" s="1"/>
  <c r="Z558" s="1"/>
  <c r="L560" i="2"/>
  <c r="J560"/>
  <c r="G561"/>
  <c r="V2366" l="1"/>
  <c r="W2365" s="1"/>
  <c r="X2365" s="1"/>
  <c r="O2367"/>
  <c r="M2367"/>
  <c r="L2367"/>
  <c r="G2368"/>
  <c r="J2367"/>
  <c r="N2366"/>
  <c r="T2366" s="1"/>
  <c r="J561" i="1"/>
  <c r="L561"/>
  <c r="G562"/>
  <c r="AC562" s="1"/>
  <c r="AD562" s="1"/>
  <c r="J561" i="2"/>
  <c r="L561"/>
  <c r="G562"/>
  <c r="N560" i="1"/>
  <c r="T560" s="1"/>
  <c r="N560" i="2"/>
  <c r="T560" s="1"/>
  <c r="O561"/>
  <c r="M561"/>
  <c r="N561" s="1"/>
  <c r="T561" s="1"/>
  <c r="V560"/>
  <c r="W559" s="1"/>
  <c r="X559" s="1"/>
  <c r="Z559" s="1"/>
  <c r="M561" i="1"/>
  <c r="N561" s="1"/>
  <c r="T561" s="1"/>
  <c r="V560"/>
  <c r="W559" s="1"/>
  <c r="X559" s="1"/>
  <c r="Z559" s="1"/>
  <c r="O561"/>
  <c r="G2369" i="2" l="1"/>
  <c r="L2368"/>
  <c r="J2368"/>
  <c r="V2367"/>
  <c r="W2366" s="1"/>
  <c r="X2366" s="1"/>
  <c r="M2368"/>
  <c r="N2368" s="1"/>
  <c r="T2368" s="1"/>
  <c r="O2368"/>
  <c r="N2367"/>
  <c r="T2367" s="1"/>
  <c r="L562" i="1"/>
  <c r="J562"/>
  <c r="G563"/>
  <c r="AC563" s="1"/>
  <c r="AD563" s="1"/>
  <c r="O562" i="2"/>
  <c r="M562"/>
  <c r="V561"/>
  <c r="W560" s="1"/>
  <c r="X560" s="1"/>
  <c r="Z560" s="1"/>
  <c r="M562" i="1"/>
  <c r="V561"/>
  <c r="W560" s="1"/>
  <c r="X560" s="1"/>
  <c r="Z560" s="1"/>
  <c r="O562"/>
  <c r="J562" i="2"/>
  <c r="L562"/>
  <c r="G563"/>
  <c r="N562" i="1" l="1"/>
  <c r="T562" s="1"/>
  <c r="G2370" i="2"/>
  <c r="J2369"/>
  <c r="L2369"/>
  <c r="O2369"/>
  <c r="M2369"/>
  <c r="N2369" s="1"/>
  <c r="T2369" s="1"/>
  <c r="V2368"/>
  <c r="W2367" s="1"/>
  <c r="X2367"/>
  <c r="M563"/>
  <c r="V562"/>
  <c r="W561" s="1"/>
  <c r="X561" s="1"/>
  <c r="Z561" s="1"/>
  <c r="O563"/>
  <c r="J563"/>
  <c r="L563"/>
  <c r="G564"/>
  <c r="J563" i="1"/>
  <c r="L563"/>
  <c r="G564"/>
  <c r="AC564" s="1"/>
  <c r="AD564" s="1"/>
  <c r="O563"/>
  <c r="M563"/>
  <c r="N563" s="1"/>
  <c r="T563" s="1"/>
  <c r="V562"/>
  <c r="W561" s="1"/>
  <c r="X561" s="1"/>
  <c r="Z561" s="1"/>
  <c r="N562" i="2"/>
  <c r="T562" s="1"/>
  <c r="J2370" l="1"/>
  <c r="G2371"/>
  <c r="L2370"/>
  <c r="O2370"/>
  <c r="M2370"/>
  <c r="N2370" s="1"/>
  <c r="T2370" s="1"/>
  <c r="V2369"/>
  <c r="W2368" s="1"/>
  <c r="X2368" s="1"/>
  <c r="L564"/>
  <c r="J564"/>
  <c r="G565"/>
  <c r="O564" i="1"/>
  <c r="M564"/>
  <c r="V563"/>
  <c r="W562" s="1"/>
  <c r="X562" s="1"/>
  <c r="Z562" s="1"/>
  <c r="M564" i="2"/>
  <c r="V563"/>
  <c r="W562" s="1"/>
  <c r="X562" s="1"/>
  <c r="Z562" s="1"/>
  <c r="O564"/>
  <c r="N563"/>
  <c r="T563" s="1"/>
  <c r="J564" i="1"/>
  <c r="L564"/>
  <c r="G565"/>
  <c r="AC565" s="1"/>
  <c r="AD565" s="1"/>
  <c r="V2370" i="2" l="1"/>
  <c r="W2369" s="1"/>
  <c r="X2369" s="1"/>
  <c r="O2371"/>
  <c r="M2371"/>
  <c r="N2371" s="1"/>
  <c r="T2371" s="1"/>
  <c r="L2371"/>
  <c r="G2372"/>
  <c r="J2371"/>
  <c r="J565" i="1"/>
  <c r="L565"/>
  <c r="G566"/>
  <c r="AC566" s="1"/>
  <c r="AD566" s="1"/>
  <c r="J565" i="2"/>
  <c r="L565"/>
  <c r="G566"/>
  <c r="N564" i="1"/>
  <c r="T564" s="1"/>
  <c r="N564" i="2"/>
  <c r="T564" s="1"/>
  <c r="M565" i="1"/>
  <c r="N565" s="1"/>
  <c r="T565" s="1"/>
  <c r="V564"/>
  <c r="W563" s="1"/>
  <c r="X563" s="1"/>
  <c r="Z563" s="1"/>
  <c r="O565"/>
  <c r="O565" i="2"/>
  <c r="M565"/>
  <c r="N565" s="1"/>
  <c r="T565" s="1"/>
  <c r="V564"/>
  <c r="W563" s="1"/>
  <c r="X563" s="1"/>
  <c r="Z563" s="1"/>
  <c r="G2373" l="1"/>
  <c r="L2372"/>
  <c r="J2372"/>
  <c r="V2371"/>
  <c r="W2370" s="1"/>
  <c r="X2370" s="1"/>
  <c r="M2372"/>
  <c r="N2372" s="1"/>
  <c r="T2372" s="1"/>
  <c r="O2372"/>
  <c r="L566" i="1"/>
  <c r="J566"/>
  <c r="G567"/>
  <c r="AC567" s="1"/>
  <c r="AD567" s="1"/>
  <c r="O566" i="2"/>
  <c r="M566"/>
  <c r="V565"/>
  <c r="W564" s="1"/>
  <c r="X564" s="1"/>
  <c r="Z564" s="1"/>
  <c r="M566" i="1"/>
  <c r="V565"/>
  <c r="W564" s="1"/>
  <c r="X564" s="1"/>
  <c r="Z564" s="1"/>
  <c r="O566"/>
  <c r="J566" i="2"/>
  <c r="L566"/>
  <c r="G567"/>
  <c r="N566" i="1" l="1"/>
  <c r="T566" s="1"/>
  <c r="G2374" i="2"/>
  <c r="J2373"/>
  <c r="L2373"/>
  <c r="O2373"/>
  <c r="M2373"/>
  <c r="N2373" s="1"/>
  <c r="T2373" s="1"/>
  <c r="V2372"/>
  <c r="W2371" s="1"/>
  <c r="X2371" s="1"/>
  <c r="J567" i="1"/>
  <c r="L567"/>
  <c r="G568"/>
  <c r="AC568" s="1"/>
  <c r="AD568" s="1"/>
  <c r="M567" i="2"/>
  <c r="V566"/>
  <c r="W565" s="1"/>
  <c r="X565" s="1"/>
  <c r="Z565" s="1"/>
  <c r="O567"/>
  <c r="J567"/>
  <c r="L567"/>
  <c r="G568"/>
  <c r="O567" i="1"/>
  <c r="M567"/>
  <c r="N567" s="1"/>
  <c r="T567" s="1"/>
  <c r="V566"/>
  <c r="W565" s="1"/>
  <c r="X565" s="1"/>
  <c r="Z565" s="1"/>
  <c r="N566" i="2"/>
  <c r="T566" s="1"/>
  <c r="J2374" l="1"/>
  <c r="G2375"/>
  <c r="L2374"/>
  <c r="O2374"/>
  <c r="M2374"/>
  <c r="V2373"/>
  <c r="W2372" s="1"/>
  <c r="X2372" s="1"/>
  <c r="J568" i="1"/>
  <c r="L568"/>
  <c r="G569"/>
  <c r="AC569" s="1"/>
  <c r="AD569" s="1"/>
  <c r="M568" i="2"/>
  <c r="V567"/>
  <c r="W566" s="1"/>
  <c r="X566" s="1"/>
  <c r="Z566" s="1"/>
  <c r="O568"/>
  <c r="N567"/>
  <c r="T567" s="1"/>
  <c r="O568" i="1"/>
  <c r="M568"/>
  <c r="N568" s="1"/>
  <c r="T568" s="1"/>
  <c r="V567"/>
  <c r="W566" s="1"/>
  <c r="X566" s="1"/>
  <c r="Z566" s="1"/>
  <c r="L568" i="2"/>
  <c r="J568"/>
  <c r="G569"/>
  <c r="V2374" l="1"/>
  <c r="W2373" s="1"/>
  <c r="X2373" s="1"/>
  <c r="O2375"/>
  <c r="M2375"/>
  <c r="L2375"/>
  <c r="G2376"/>
  <c r="J2375"/>
  <c r="N2374"/>
  <c r="T2374" s="1"/>
  <c r="J569"/>
  <c r="L569"/>
  <c r="G570"/>
  <c r="J569" i="1"/>
  <c r="L569"/>
  <c r="G570"/>
  <c r="AC570" s="1"/>
  <c r="AD570" s="1"/>
  <c r="N568" i="2"/>
  <c r="T568" s="1"/>
  <c r="M569" i="1"/>
  <c r="N569" s="1"/>
  <c r="T569" s="1"/>
  <c r="V568"/>
  <c r="W567" s="1"/>
  <c r="X567" s="1"/>
  <c r="Z567" s="1"/>
  <c r="O569"/>
  <c r="O569" i="2"/>
  <c r="M569"/>
  <c r="N569" s="1"/>
  <c r="V568"/>
  <c r="W567" s="1"/>
  <c r="X567" s="1"/>
  <c r="Z567" s="1"/>
  <c r="G2377" l="1"/>
  <c r="L2376"/>
  <c r="J2376"/>
  <c r="V2375"/>
  <c r="W2374" s="1"/>
  <c r="X2374" s="1"/>
  <c r="M2376"/>
  <c r="N2376" s="1"/>
  <c r="T2376" s="1"/>
  <c r="O2376"/>
  <c r="N2375"/>
  <c r="T2375" s="1"/>
  <c r="J570"/>
  <c r="L570"/>
  <c r="G571"/>
  <c r="M570" i="1"/>
  <c r="V569"/>
  <c r="W568" s="1"/>
  <c r="X568" s="1"/>
  <c r="Z568" s="1"/>
  <c r="O570"/>
  <c r="O570" i="2"/>
  <c r="M570"/>
  <c r="N570" s="1"/>
  <c r="T570" s="1"/>
  <c r="V569"/>
  <c r="W568" s="1"/>
  <c r="X568" s="1"/>
  <c r="Z568" s="1"/>
  <c r="L570" i="1"/>
  <c r="J570"/>
  <c r="G571"/>
  <c r="AC571" s="1"/>
  <c r="AD571" s="1"/>
  <c r="T569" i="2"/>
  <c r="G2378" l="1"/>
  <c r="J2377"/>
  <c r="L2377"/>
  <c r="O2377"/>
  <c r="M2377"/>
  <c r="N2377" s="1"/>
  <c r="T2377" s="1"/>
  <c r="V2376"/>
  <c r="W2375" s="1"/>
  <c r="X2375"/>
  <c r="J571" i="1"/>
  <c r="L571"/>
  <c r="G572"/>
  <c r="AC572" s="1"/>
  <c r="AD572" s="1"/>
  <c r="J571" i="2"/>
  <c r="L571"/>
  <c r="G572"/>
  <c r="N570" i="1"/>
  <c r="T570" s="1"/>
  <c r="O571"/>
  <c r="M571"/>
  <c r="N571" s="1"/>
  <c r="T571" s="1"/>
  <c r="V570"/>
  <c r="W569" s="1"/>
  <c r="X569" s="1"/>
  <c r="Z569" s="1"/>
  <c r="M571" i="2"/>
  <c r="N571" s="1"/>
  <c r="T571" s="1"/>
  <c r="V570"/>
  <c r="W569" s="1"/>
  <c r="X569" s="1"/>
  <c r="Z569" s="1"/>
  <c r="O571"/>
  <c r="J2378" l="1"/>
  <c r="G2379"/>
  <c r="L2378"/>
  <c r="O2378"/>
  <c r="M2378"/>
  <c r="V2377"/>
  <c r="W2376" s="1"/>
  <c r="X2376"/>
  <c r="J572" i="1"/>
  <c r="L572"/>
  <c r="G573"/>
  <c r="AC573" s="1"/>
  <c r="AD573" s="1"/>
  <c r="M572" i="2"/>
  <c r="V571"/>
  <c r="W570" s="1"/>
  <c r="X570" s="1"/>
  <c r="Z570" s="1"/>
  <c r="O572"/>
  <c r="O572" i="1"/>
  <c r="M572"/>
  <c r="N572" s="1"/>
  <c r="T572" s="1"/>
  <c r="V571"/>
  <c r="W570" s="1"/>
  <c r="X570" s="1"/>
  <c r="Z570" s="1"/>
  <c r="L572" i="2"/>
  <c r="J572"/>
  <c r="G573"/>
  <c r="V2378" l="1"/>
  <c r="W2377" s="1"/>
  <c r="X2377" s="1"/>
  <c r="O2379"/>
  <c r="M2379"/>
  <c r="N2379" s="1"/>
  <c r="T2379" s="1"/>
  <c r="L2379"/>
  <c r="G2380"/>
  <c r="J2379"/>
  <c r="N2378"/>
  <c r="T2378" s="1"/>
  <c r="J573" i="1"/>
  <c r="L573"/>
  <c r="G574"/>
  <c r="AC574" s="1"/>
  <c r="AD574" s="1"/>
  <c r="O573" i="2"/>
  <c r="M573"/>
  <c r="N573" s="1"/>
  <c r="T573" s="1"/>
  <c r="V572"/>
  <c r="W571" s="1"/>
  <c r="X571" s="1"/>
  <c r="Z571" s="1"/>
  <c r="J573"/>
  <c r="L573"/>
  <c r="G574"/>
  <c r="N572"/>
  <c r="T572" s="1"/>
  <c r="M573" i="1"/>
  <c r="N573" s="1"/>
  <c r="T573" s="1"/>
  <c r="V572"/>
  <c r="W571" s="1"/>
  <c r="X571" s="1"/>
  <c r="Z571" s="1"/>
  <c r="O573"/>
  <c r="G2381" i="2" l="1"/>
  <c r="L2380"/>
  <c r="J2380"/>
  <c r="V2379"/>
  <c r="W2378" s="1"/>
  <c r="X2378" s="1"/>
  <c r="M2380"/>
  <c r="N2380" s="1"/>
  <c r="T2380" s="1"/>
  <c r="O2380"/>
  <c r="L574" i="1"/>
  <c r="J574"/>
  <c r="G575"/>
  <c r="AC575" s="1"/>
  <c r="AD575" s="1"/>
  <c r="O574" i="2"/>
  <c r="M574"/>
  <c r="V573"/>
  <c r="W572" s="1"/>
  <c r="X572" s="1"/>
  <c r="Z572" s="1"/>
  <c r="M574" i="1"/>
  <c r="V573"/>
  <c r="W572" s="1"/>
  <c r="X572" s="1"/>
  <c r="Z572" s="1"/>
  <c r="O574"/>
  <c r="J574" i="2"/>
  <c r="L574"/>
  <c r="G575"/>
  <c r="N574" i="1" l="1"/>
  <c r="T574" s="1"/>
  <c r="G2382" i="2"/>
  <c r="J2381"/>
  <c r="L2381"/>
  <c r="O2381"/>
  <c r="M2381"/>
  <c r="N2381" s="1"/>
  <c r="V2380"/>
  <c r="W2379" s="1"/>
  <c r="X2379" s="1"/>
  <c r="J575" i="1"/>
  <c r="L575"/>
  <c r="G576"/>
  <c r="AC576" s="1"/>
  <c r="AD576" s="1"/>
  <c r="M575" i="2"/>
  <c r="V574"/>
  <c r="W573" s="1"/>
  <c r="X573" s="1"/>
  <c r="Z573" s="1"/>
  <c r="O575"/>
  <c r="J575"/>
  <c r="L575"/>
  <c r="G576"/>
  <c r="O575" i="1"/>
  <c r="M575"/>
  <c r="V574"/>
  <c r="W573" s="1"/>
  <c r="X573" s="1"/>
  <c r="Z573" s="1"/>
  <c r="N574" i="2"/>
  <c r="T574" s="1"/>
  <c r="N575" i="1" l="1"/>
  <c r="T575" s="1"/>
  <c r="J2382" i="2"/>
  <c r="G2383"/>
  <c r="L2382"/>
  <c r="O2382"/>
  <c r="M2382"/>
  <c r="N2382" s="1"/>
  <c r="T2382" s="1"/>
  <c r="V2381"/>
  <c r="W2380" s="1"/>
  <c r="X2380" s="1"/>
  <c r="T2381"/>
  <c r="J576" i="1"/>
  <c r="L576"/>
  <c r="G577"/>
  <c r="AC577" s="1"/>
  <c r="AD577" s="1"/>
  <c r="L576" i="2"/>
  <c r="J576"/>
  <c r="G577"/>
  <c r="M576"/>
  <c r="V575"/>
  <c r="W574" s="1"/>
  <c r="X574" s="1"/>
  <c r="Z574" s="1"/>
  <c r="O576"/>
  <c r="N575"/>
  <c r="T575" s="1"/>
  <c r="O576" i="1"/>
  <c r="M576"/>
  <c r="V575"/>
  <c r="W574" s="1"/>
  <c r="X574" s="1"/>
  <c r="Z574" s="1"/>
  <c r="V2382" i="2" l="1"/>
  <c r="W2381" s="1"/>
  <c r="X2381" s="1"/>
  <c r="O2383"/>
  <c r="M2383"/>
  <c r="N2383" s="1"/>
  <c r="T2383" s="1"/>
  <c r="L2383"/>
  <c r="G2384"/>
  <c r="J2383"/>
  <c r="J577" i="1"/>
  <c r="L577"/>
  <c r="G578"/>
  <c r="AC578" s="1"/>
  <c r="AD578" s="1"/>
  <c r="N576"/>
  <c r="T576" s="1"/>
  <c r="N576" i="2"/>
  <c r="T576" s="1"/>
  <c r="O577"/>
  <c r="M577"/>
  <c r="V576"/>
  <c r="W575" s="1"/>
  <c r="X575" s="1"/>
  <c r="Z575" s="1"/>
  <c r="J577"/>
  <c r="L577"/>
  <c r="G578"/>
  <c r="M577" i="1"/>
  <c r="N577" s="1"/>
  <c r="T577" s="1"/>
  <c r="V576"/>
  <c r="W575" s="1"/>
  <c r="X575" s="1"/>
  <c r="Z575" s="1"/>
  <c r="O577"/>
  <c r="G2385" i="2" l="1"/>
  <c r="L2384"/>
  <c r="J2384"/>
  <c r="V2383"/>
  <c r="W2382" s="1"/>
  <c r="X2382" s="1"/>
  <c r="M2384"/>
  <c r="N2384" s="1"/>
  <c r="T2384" s="1"/>
  <c r="O2384"/>
  <c r="O578"/>
  <c r="M578"/>
  <c r="V577"/>
  <c r="W576" s="1"/>
  <c r="X576" s="1"/>
  <c r="Z576" s="1"/>
  <c r="L578" i="1"/>
  <c r="J578"/>
  <c r="G579"/>
  <c r="AC579" s="1"/>
  <c r="AD579" s="1"/>
  <c r="J578" i="2"/>
  <c r="L578"/>
  <c r="G579"/>
  <c r="N577"/>
  <c r="T577" s="1"/>
  <c r="M578" i="1"/>
  <c r="N578" s="1"/>
  <c r="T578" s="1"/>
  <c r="V577"/>
  <c r="W576" s="1"/>
  <c r="X576" s="1"/>
  <c r="Z576" s="1"/>
  <c r="O578"/>
  <c r="G2386" i="2" l="1"/>
  <c r="J2385"/>
  <c r="L2385"/>
  <c r="O2385"/>
  <c r="M2385"/>
  <c r="N2385" s="1"/>
  <c r="T2385" s="1"/>
  <c r="V2384"/>
  <c r="W2383" s="1"/>
  <c r="X2383" s="1"/>
  <c r="J579" i="1"/>
  <c r="L579"/>
  <c r="G580"/>
  <c r="AC580" s="1"/>
  <c r="AD580" s="1"/>
  <c r="N578" i="2"/>
  <c r="T578" s="1"/>
  <c r="M579"/>
  <c r="V578"/>
  <c r="W577" s="1"/>
  <c r="X577" s="1"/>
  <c r="Z577" s="1"/>
  <c r="O579"/>
  <c r="J579"/>
  <c r="L579"/>
  <c r="G580"/>
  <c r="O579" i="1"/>
  <c r="M579"/>
  <c r="N579" s="1"/>
  <c r="T579" s="1"/>
  <c r="V578"/>
  <c r="W577" s="1"/>
  <c r="X577" s="1"/>
  <c r="Z577" s="1"/>
  <c r="L2386" i="2" l="1"/>
  <c r="G2387"/>
  <c r="J2386"/>
  <c r="M2386"/>
  <c r="N2386" s="1"/>
  <c r="T2386" s="1"/>
  <c r="O2386"/>
  <c r="V2385"/>
  <c r="W2384" s="1"/>
  <c r="X2384" s="1"/>
  <c r="L580"/>
  <c r="J580"/>
  <c r="G581"/>
  <c r="J580" i="1"/>
  <c r="L580"/>
  <c r="G581"/>
  <c r="AC581" s="1"/>
  <c r="AD581" s="1"/>
  <c r="M580" i="2"/>
  <c r="N580" s="1"/>
  <c r="T580" s="1"/>
  <c r="V579"/>
  <c r="W578" s="1"/>
  <c r="X578" s="1"/>
  <c r="Z578" s="1"/>
  <c r="O580"/>
  <c r="O580" i="1"/>
  <c r="M580"/>
  <c r="N580" s="1"/>
  <c r="T580" s="1"/>
  <c r="V579"/>
  <c r="W578" s="1"/>
  <c r="X578" s="1"/>
  <c r="Z578" s="1"/>
  <c r="N579" i="2"/>
  <c r="T579" s="1"/>
  <c r="L2387" l="1"/>
  <c r="G2388"/>
  <c r="J2387"/>
  <c r="V2386"/>
  <c r="W2385" s="1"/>
  <c r="X2385" s="1"/>
  <c r="M2387"/>
  <c r="N2387" s="1"/>
  <c r="T2387" s="1"/>
  <c r="O2387"/>
  <c r="J581"/>
  <c r="L581"/>
  <c r="G582"/>
  <c r="M581" i="1"/>
  <c r="V580"/>
  <c r="W579" s="1"/>
  <c r="X579" s="1"/>
  <c r="Z579" s="1"/>
  <c r="O581"/>
  <c r="J581"/>
  <c r="L581"/>
  <c r="G582"/>
  <c r="AC582" s="1"/>
  <c r="AD582" s="1"/>
  <c r="O581" i="2"/>
  <c r="M581"/>
  <c r="N581" s="1"/>
  <c r="T581" s="1"/>
  <c r="V580"/>
  <c r="W579" s="1"/>
  <c r="X579" s="1"/>
  <c r="Z579" s="1"/>
  <c r="J2388" l="1"/>
  <c r="G2389"/>
  <c r="L2388"/>
  <c r="O2388"/>
  <c r="V2387"/>
  <c r="W2386" s="1"/>
  <c r="X2386" s="1"/>
  <c r="M2388"/>
  <c r="J582"/>
  <c r="L582"/>
  <c r="G583"/>
  <c r="M582" i="1"/>
  <c r="V581"/>
  <c r="W580" s="1"/>
  <c r="X580" s="1"/>
  <c r="Z580" s="1"/>
  <c r="O582"/>
  <c r="N581"/>
  <c r="T581" s="1"/>
  <c r="O582" i="2"/>
  <c r="M582"/>
  <c r="V581"/>
  <c r="W580" s="1"/>
  <c r="X580" s="1"/>
  <c r="Z580" s="1"/>
  <c r="L582" i="1"/>
  <c r="J582"/>
  <c r="G583"/>
  <c r="AC583" s="1"/>
  <c r="AD583" s="1"/>
  <c r="N582" l="1"/>
  <c r="T582" s="1"/>
  <c r="O2389" i="2"/>
  <c r="V2388"/>
  <c r="W2387" s="1"/>
  <c r="X2387" s="1"/>
  <c r="M2389"/>
  <c r="N2389" s="1"/>
  <c r="T2389" s="1"/>
  <c r="L2389"/>
  <c r="G2390"/>
  <c r="J2389"/>
  <c r="N2388"/>
  <c r="T2388" s="1"/>
  <c r="O583" i="1"/>
  <c r="M583"/>
  <c r="V582"/>
  <c r="W581" s="1"/>
  <c r="J583" i="2"/>
  <c r="L583"/>
  <c r="G584"/>
  <c r="J583" i="1"/>
  <c r="L583"/>
  <c r="G584"/>
  <c r="AC584" s="1"/>
  <c r="AD584" s="1"/>
  <c r="N582" i="2"/>
  <c r="T582" s="1"/>
  <c r="X581" i="1"/>
  <c r="Z581" s="1"/>
  <c r="M583" i="2"/>
  <c r="N583" s="1"/>
  <c r="T583" s="1"/>
  <c r="V582"/>
  <c r="W581" s="1"/>
  <c r="X581" s="1"/>
  <c r="Z581" s="1"/>
  <c r="O583"/>
  <c r="L2390" l="1"/>
  <c r="G2391"/>
  <c r="J2390"/>
  <c r="V2389"/>
  <c r="W2388" s="1"/>
  <c r="X2388" s="1"/>
  <c r="M2390"/>
  <c r="N2390" s="1"/>
  <c r="T2390" s="1"/>
  <c r="O2390"/>
  <c r="J584" i="1"/>
  <c r="L584"/>
  <c r="G585"/>
  <c r="AC585" s="1"/>
  <c r="AD585" s="1"/>
  <c r="L584" i="2"/>
  <c r="J584"/>
  <c r="G585"/>
  <c r="N583" i="1"/>
  <c r="T583" s="1"/>
  <c r="M584" i="2"/>
  <c r="V583"/>
  <c r="W582" s="1"/>
  <c r="X582" s="1"/>
  <c r="Z582" s="1"/>
  <c r="O584"/>
  <c r="O584" i="1"/>
  <c r="M584"/>
  <c r="N584" s="1"/>
  <c r="T584" s="1"/>
  <c r="V583"/>
  <c r="W582" s="1"/>
  <c r="X582" s="1"/>
  <c r="Z582" s="1"/>
  <c r="L2391" i="2" l="1"/>
  <c r="G2392"/>
  <c r="J2391"/>
  <c r="V2390"/>
  <c r="W2389" s="1"/>
  <c r="X2389" s="1"/>
  <c r="M2391"/>
  <c r="N2391" s="1"/>
  <c r="T2391" s="1"/>
  <c r="O2391"/>
  <c r="J585" i="1"/>
  <c r="L585"/>
  <c r="G586"/>
  <c r="AC586" s="1"/>
  <c r="AD586" s="1"/>
  <c r="N584" i="2"/>
  <c r="T584" s="1"/>
  <c r="O585"/>
  <c r="M585"/>
  <c r="V584"/>
  <c r="W583" s="1"/>
  <c r="X583" s="1"/>
  <c r="Z583" s="1"/>
  <c r="M585" i="1"/>
  <c r="N585" s="1"/>
  <c r="T585" s="1"/>
  <c r="V584"/>
  <c r="W583" s="1"/>
  <c r="X583" s="1"/>
  <c r="Z583" s="1"/>
  <c r="O585"/>
  <c r="J585" i="2"/>
  <c r="L585"/>
  <c r="G586"/>
  <c r="J2392" l="1"/>
  <c r="G2393"/>
  <c r="L2392"/>
  <c r="O2392"/>
  <c r="V2391"/>
  <c r="W2390" s="1"/>
  <c r="X2390" s="1"/>
  <c r="M2392"/>
  <c r="J586"/>
  <c r="L586"/>
  <c r="G587"/>
  <c r="L586" i="1"/>
  <c r="J586"/>
  <c r="G587"/>
  <c r="AC587" s="1"/>
  <c r="AD587" s="1"/>
  <c r="N585" i="2"/>
  <c r="T585" s="1"/>
  <c r="M586" i="1"/>
  <c r="N586" s="1"/>
  <c r="T586" s="1"/>
  <c r="V585"/>
  <c r="W584" s="1"/>
  <c r="X584" s="1"/>
  <c r="Z584" s="1"/>
  <c r="O586"/>
  <c r="O586" i="2"/>
  <c r="M586"/>
  <c r="N586" s="1"/>
  <c r="T586" s="1"/>
  <c r="V585"/>
  <c r="W584" s="1"/>
  <c r="X584" s="1"/>
  <c r="Z584" s="1"/>
  <c r="O2393" l="1"/>
  <c r="V2392"/>
  <c r="W2391" s="1"/>
  <c r="X2391" s="1"/>
  <c r="M2393"/>
  <c r="N2393" s="1"/>
  <c r="T2393" s="1"/>
  <c r="L2393"/>
  <c r="G2394"/>
  <c r="J2393"/>
  <c r="N2392"/>
  <c r="T2392" s="1"/>
  <c r="Z585" i="1"/>
  <c r="J587" i="2"/>
  <c r="L587"/>
  <c r="G588"/>
  <c r="O587" i="1"/>
  <c r="M587"/>
  <c r="V586"/>
  <c r="W585" s="1"/>
  <c r="X585" s="1"/>
  <c r="M587" i="2"/>
  <c r="V586"/>
  <c r="W585" s="1"/>
  <c r="X585" s="1"/>
  <c r="Z585" s="1"/>
  <c r="O587"/>
  <c r="J587" i="1"/>
  <c r="L587"/>
  <c r="G588"/>
  <c r="AC588" s="1"/>
  <c r="AD588" s="1"/>
  <c r="L2394" i="2" l="1"/>
  <c r="G2395"/>
  <c r="J2394"/>
  <c r="V2393"/>
  <c r="W2392" s="1"/>
  <c r="X2392" s="1"/>
  <c r="M2394"/>
  <c r="N2394" s="1"/>
  <c r="T2394" s="1"/>
  <c r="O2394"/>
  <c r="M588"/>
  <c r="V587"/>
  <c r="W586" s="1"/>
  <c r="X586" s="1"/>
  <c r="Z586" s="1"/>
  <c r="O588"/>
  <c r="L588"/>
  <c r="J588"/>
  <c r="G589"/>
  <c r="N587" i="1"/>
  <c r="T587" s="1"/>
  <c r="J588"/>
  <c r="L588"/>
  <c r="G589"/>
  <c r="AC589" s="1"/>
  <c r="AD589" s="1"/>
  <c r="O588"/>
  <c r="M588"/>
  <c r="N588" s="1"/>
  <c r="T588" s="1"/>
  <c r="V587"/>
  <c r="W586" s="1"/>
  <c r="X586" s="1"/>
  <c r="Z586" s="1"/>
  <c r="N587" i="2"/>
  <c r="T587" s="1"/>
  <c r="L2395" l="1"/>
  <c r="G2396"/>
  <c r="J2395"/>
  <c r="V2394"/>
  <c r="W2393" s="1"/>
  <c r="X2393" s="1"/>
  <c r="M2395"/>
  <c r="N2395" s="1"/>
  <c r="T2395" s="1"/>
  <c r="O2395"/>
  <c r="M589" i="1"/>
  <c r="V588"/>
  <c r="W587" s="1"/>
  <c r="X587" s="1"/>
  <c r="Z587" s="1"/>
  <c r="O589"/>
  <c r="N588" i="2"/>
  <c r="T588" s="1"/>
  <c r="O589"/>
  <c r="M589"/>
  <c r="V588"/>
  <c r="W587" s="1"/>
  <c r="X587" s="1"/>
  <c r="Z587" s="1"/>
  <c r="J589" i="1"/>
  <c r="L589"/>
  <c r="G590"/>
  <c r="AC590" s="1"/>
  <c r="AD590" s="1"/>
  <c r="J589" i="2"/>
  <c r="L589"/>
  <c r="G590"/>
  <c r="J2396" l="1"/>
  <c r="G2397"/>
  <c r="L2396"/>
  <c r="O2396"/>
  <c r="V2395"/>
  <c r="W2394" s="1"/>
  <c r="M2396"/>
  <c r="X2394"/>
  <c r="J590"/>
  <c r="L590"/>
  <c r="G591"/>
  <c r="L590" i="1"/>
  <c r="J590"/>
  <c r="G591"/>
  <c r="AC591" s="1"/>
  <c r="AD591" s="1"/>
  <c r="N589" i="2"/>
  <c r="T589" s="1"/>
  <c r="O590"/>
  <c r="M590"/>
  <c r="N590" s="1"/>
  <c r="T590" s="1"/>
  <c r="V589"/>
  <c r="W588" s="1"/>
  <c r="X588" s="1"/>
  <c r="Z588" s="1"/>
  <c r="N589" i="1"/>
  <c r="T589" s="1"/>
  <c r="M590"/>
  <c r="V589"/>
  <c r="W588" s="1"/>
  <c r="X588" s="1"/>
  <c r="Z588" s="1"/>
  <c r="O590"/>
  <c r="N590" l="1"/>
  <c r="T590" s="1"/>
  <c r="O2397" i="2"/>
  <c r="V2396"/>
  <c r="W2395" s="1"/>
  <c r="X2395" s="1"/>
  <c r="M2397"/>
  <c r="N2397" s="1"/>
  <c r="T2397" s="1"/>
  <c r="L2397"/>
  <c r="G2398"/>
  <c r="J2397"/>
  <c r="N2396"/>
  <c r="T2396" s="1"/>
  <c r="J591"/>
  <c r="L591"/>
  <c r="G592"/>
  <c r="O591" i="1"/>
  <c r="M591"/>
  <c r="V590"/>
  <c r="W589" s="1"/>
  <c r="M591" i="2"/>
  <c r="N591" s="1"/>
  <c r="T591" s="1"/>
  <c r="V590"/>
  <c r="W589" s="1"/>
  <c r="X589" s="1"/>
  <c r="Z589" s="1"/>
  <c r="O591"/>
  <c r="X589" i="1"/>
  <c r="Z589" s="1"/>
  <c r="J591"/>
  <c r="L591"/>
  <c r="G592"/>
  <c r="AC592" s="1"/>
  <c r="AD592" s="1"/>
  <c r="L2398" i="2" l="1"/>
  <c r="G2399"/>
  <c r="J2398"/>
  <c r="V2397"/>
  <c r="W2396" s="1"/>
  <c r="X2396" s="1"/>
  <c r="M2398"/>
  <c r="N2398" s="1"/>
  <c r="T2398" s="1"/>
  <c r="O2398"/>
  <c r="J592" i="1"/>
  <c r="L592"/>
  <c r="G593"/>
  <c r="AC593" s="1"/>
  <c r="AD593" s="1"/>
  <c r="L592" i="2"/>
  <c r="J592"/>
  <c r="G593"/>
  <c r="O592" i="1"/>
  <c r="M592"/>
  <c r="N592" s="1"/>
  <c r="T592" s="1"/>
  <c r="V591"/>
  <c r="W590" s="1"/>
  <c r="M592" i="2"/>
  <c r="N592" s="1"/>
  <c r="T592" s="1"/>
  <c r="V591"/>
  <c r="W590" s="1"/>
  <c r="X590" s="1"/>
  <c r="Z590" s="1"/>
  <c r="O592"/>
  <c r="X590" i="1"/>
  <c r="Z590" s="1"/>
  <c r="N591"/>
  <c r="T591" s="1"/>
  <c r="L2399" i="2" l="1"/>
  <c r="G2400"/>
  <c r="J2399"/>
  <c r="V2398"/>
  <c r="W2397" s="1"/>
  <c r="M2399"/>
  <c r="N2399" s="1"/>
  <c r="T2399" s="1"/>
  <c r="O2399"/>
  <c r="X2397"/>
  <c r="J593" i="1"/>
  <c r="L593"/>
  <c r="G594"/>
  <c r="AC594" s="1"/>
  <c r="AD594" s="1"/>
  <c r="O593" i="2"/>
  <c r="M593"/>
  <c r="V592"/>
  <c r="W591" s="1"/>
  <c r="M593" i="1"/>
  <c r="N593" s="1"/>
  <c r="T593" s="1"/>
  <c r="V592"/>
  <c r="W591" s="1"/>
  <c r="X591" s="1"/>
  <c r="Z591" s="1"/>
  <c r="O593"/>
  <c r="J593" i="2"/>
  <c r="L593"/>
  <c r="G594"/>
  <c r="X591"/>
  <c r="Z591" s="1"/>
  <c r="J2400" l="1"/>
  <c r="G2401"/>
  <c r="L2400"/>
  <c r="O2400"/>
  <c r="V2399"/>
  <c r="W2398" s="1"/>
  <c r="M2400"/>
  <c r="X2398"/>
  <c r="J594"/>
  <c r="L594"/>
  <c r="G595"/>
  <c r="L594" i="1"/>
  <c r="J594"/>
  <c r="G595"/>
  <c r="AC595" s="1"/>
  <c r="AD595" s="1"/>
  <c r="M594"/>
  <c r="V593"/>
  <c r="W592" s="1"/>
  <c r="X592" s="1"/>
  <c r="Z592" s="1"/>
  <c r="O594"/>
  <c r="O594" i="2"/>
  <c r="M594"/>
  <c r="N594" s="1"/>
  <c r="T594" s="1"/>
  <c r="V593"/>
  <c r="W592" s="1"/>
  <c r="X592" s="1"/>
  <c r="Z592" s="1"/>
  <c r="N593"/>
  <c r="T593" s="1"/>
  <c r="O2401" l="1"/>
  <c r="V2400"/>
  <c r="W2399" s="1"/>
  <c r="X2399" s="1"/>
  <c r="M2401"/>
  <c r="N2401" s="1"/>
  <c r="T2401" s="1"/>
  <c r="L2401"/>
  <c r="G2402"/>
  <c r="J2401"/>
  <c r="N2400"/>
  <c r="T2400" s="1"/>
  <c r="J595"/>
  <c r="L595"/>
  <c r="G596"/>
  <c r="N594" i="1"/>
  <c r="T594" s="1"/>
  <c r="O595"/>
  <c r="M595"/>
  <c r="V594"/>
  <c r="W593" s="1"/>
  <c r="X593" s="1"/>
  <c r="Z593" s="1"/>
  <c r="M595" i="2"/>
  <c r="N595" s="1"/>
  <c r="T595" s="1"/>
  <c r="V594"/>
  <c r="W593" s="1"/>
  <c r="X593" s="1"/>
  <c r="Z593" s="1"/>
  <c r="O595"/>
  <c r="J595" i="1"/>
  <c r="L595"/>
  <c r="G596"/>
  <c r="AC596" s="1"/>
  <c r="AD596" s="1"/>
  <c r="L2402" i="2" l="1"/>
  <c r="G2403"/>
  <c r="J2402"/>
  <c r="V2401"/>
  <c r="W2400" s="1"/>
  <c r="X2400" s="1"/>
  <c r="M2402"/>
  <c r="N2402" s="1"/>
  <c r="T2402" s="1"/>
  <c r="O2402"/>
  <c r="J596" i="1"/>
  <c r="L596"/>
  <c r="G597"/>
  <c r="AC597" s="1"/>
  <c r="AD597" s="1"/>
  <c r="L596" i="2"/>
  <c r="J596"/>
  <c r="G597"/>
  <c r="N595" i="1"/>
  <c r="T595" s="1"/>
  <c r="M596" i="2"/>
  <c r="N596" s="1"/>
  <c r="T596" s="1"/>
  <c r="V595"/>
  <c r="W594" s="1"/>
  <c r="X594" s="1"/>
  <c r="Z594" s="1"/>
  <c r="O596"/>
  <c r="O596" i="1"/>
  <c r="M596"/>
  <c r="N596" s="1"/>
  <c r="T596" s="1"/>
  <c r="V595"/>
  <c r="W594" s="1"/>
  <c r="X594" s="1"/>
  <c r="Z594" s="1"/>
  <c r="L2403" i="2" l="1"/>
  <c r="G2404"/>
  <c r="J2403"/>
  <c r="V2402"/>
  <c r="W2401" s="1"/>
  <c r="X2401" s="1"/>
  <c r="M2403"/>
  <c r="N2403" s="1"/>
  <c r="T2403" s="1"/>
  <c r="O2403"/>
  <c r="J597" i="1"/>
  <c r="L597"/>
  <c r="G598"/>
  <c r="AC598" s="1"/>
  <c r="AD598" s="1"/>
  <c r="O597" i="2"/>
  <c r="M597"/>
  <c r="N597" s="1"/>
  <c r="T597" s="1"/>
  <c r="V596"/>
  <c r="W595" s="1"/>
  <c r="X595" s="1"/>
  <c r="Z595" s="1"/>
  <c r="M597" i="1"/>
  <c r="V596"/>
  <c r="W595" s="1"/>
  <c r="X595" s="1"/>
  <c r="Z595" s="1"/>
  <c r="O597"/>
  <c r="J597" i="2"/>
  <c r="L597"/>
  <c r="G598"/>
  <c r="J2404" l="1"/>
  <c r="G2405"/>
  <c r="L2404"/>
  <c r="O2404"/>
  <c r="V2403"/>
  <c r="W2402" s="1"/>
  <c r="X2402" s="1"/>
  <c r="M2404"/>
  <c r="L598" i="1"/>
  <c r="J598"/>
  <c r="G599"/>
  <c r="AC599" s="1"/>
  <c r="AD599" s="1"/>
  <c r="J598" i="2"/>
  <c r="L598"/>
  <c r="G599"/>
  <c r="O598"/>
  <c r="M598"/>
  <c r="N598" s="1"/>
  <c r="T598" s="1"/>
  <c r="V597"/>
  <c r="W596" s="1"/>
  <c r="X596" s="1"/>
  <c r="Z596" s="1"/>
  <c r="N597" i="1"/>
  <c r="T597" s="1"/>
  <c r="M598"/>
  <c r="V597"/>
  <c r="W596" s="1"/>
  <c r="X596" s="1"/>
  <c r="Z596" s="1"/>
  <c r="O598"/>
  <c r="N598" l="1"/>
  <c r="T598" s="1"/>
  <c r="O2405" i="2"/>
  <c r="V2404"/>
  <c r="W2403" s="1"/>
  <c r="X2403" s="1"/>
  <c r="M2405"/>
  <c r="N2405" s="1"/>
  <c r="T2405" s="1"/>
  <c r="L2405"/>
  <c r="G2406"/>
  <c r="J2405"/>
  <c r="N2404"/>
  <c r="T2404" s="1"/>
  <c r="J599" i="1"/>
  <c r="L599"/>
  <c r="G600"/>
  <c r="AC600" s="1"/>
  <c r="AD600" s="1"/>
  <c r="M599" i="2"/>
  <c r="V598"/>
  <c r="W597" s="1"/>
  <c r="X597" s="1"/>
  <c r="Z597" s="1"/>
  <c r="O599"/>
  <c r="J599"/>
  <c r="L599"/>
  <c r="G600"/>
  <c r="O599" i="1"/>
  <c r="M599"/>
  <c r="N599" s="1"/>
  <c r="T599" s="1"/>
  <c r="V598"/>
  <c r="W597" s="1"/>
  <c r="X597" s="1"/>
  <c r="Z597" s="1"/>
  <c r="L2406" i="2" l="1"/>
  <c r="G2407"/>
  <c r="J2406"/>
  <c r="V2405"/>
  <c r="W2404" s="1"/>
  <c r="X2404" s="1"/>
  <c r="M2406"/>
  <c r="N2406" s="1"/>
  <c r="T2406" s="1"/>
  <c r="O2406"/>
  <c r="J600" i="1"/>
  <c r="L600"/>
  <c r="G601"/>
  <c r="AC601" s="1"/>
  <c r="AD601" s="1"/>
  <c r="M600" i="2"/>
  <c r="V599"/>
  <c r="W598" s="1"/>
  <c r="X598" s="1"/>
  <c r="Z598" s="1"/>
  <c r="O600"/>
  <c r="N599"/>
  <c r="T599" s="1"/>
  <c r="O600" i="1"/>
  <c r="M600"/>
  <c r="V599"/>
  <c r="W598" s="1"/>
  <c r="X598" s="1"/>
  <c r="Z598" s="1"/>
  <c r="L600" i="2"/>
  <c r="J600"/>
  <c r="G601"/>
  <c r="L2407" l="1"/>
  <c r="G2408"/>
  <c r="J2407"/>
  <c r="V2406"/>
  <c r="W2405" s="1"/>
  <c r="X2405" s="1"/>
  <c r="M2407"/>
  <c r="N2407" s="1"/>
  <c r="T2407" s="1"/>
  <c r="O2407"/>
  <c r="O601"/>
  <c r="M601"/>
  <c r="V600"/>
  <c r="W599" s="1"/>
  <c r="X599" s="1"/>
  <c r="Z599" s="1"/>
  <c r="J601"/>
  <c r="L601"/>
  <c r="G602"/>
  <c r="J601" i="1"/>
  <c r="L601"/>
  <c r="G602"/>
  <c r="AC602" s="1"/>
  <c r="AD602" s="1"/>
  <c r="N600"/>
  <c r="T600" s="1"/>
  <c r="N600" i="2"/>
  <c r="T600" s="1"/>
  <c r="M601" i="1"/>
  <c r="N601" s="1"/>
  <c r="T601" s="1"/>
  <c r="V600"/>
  <c r="W599" s="1"/>
  <c r="X599" s="1"/>
  <c r="Z599" s="1"/>
  <c r="O601"/>
  <c r="J2408" i="2" l="1"/>
  <c r="G2409"/>
  <c r="L2408"/>
  <c r="O2408"/>
  <c r="V2407"/>
  <c r="W2406" s="1"/>
  <c r="X2406" s="1"/>
  <c r="M2408"/>
  <c r="J602"/>
  <c r="L602"/>
  <c r="G603"/>
  <c r="N601"/>
  <c r="T601" s="1"/>
  <c r="M602" i="1"/>
  <c r="V601"/>
  <c r="W600" s="1"/>
  <c r="X600" s="1"/>
  <c r="Z600" s="1"/>
  <c r="O602"/>
  <c r="O602" i="2"/>
  <c r="M602"/>
  <c r="N602" s="1"/>
  <c r="T602" s="1"/>
  <c r="V601"/>
  <c r="W600" s="1"/>
  <c r="X600" s="1"/>
  <c r="Z600" s="1"/>
  <c r="L602" i="1"/>
  <c r="J602"/>
  <c r="G603"/>
  <c r="AC603" s="1"/>
  <c r="AD603" s="1"/>
  <c r="O2409" i="2" l="1"/>
  <c r="V2408"/>
  <c r="W2407" s="1"/>
  <c r="X2407" s="1"/>
  <c r="M2409"/>
  <c r="N2409" s="1"/>
  <c r="T2409" s="1"/>
  <c r="L2409"/>
  <c r="G2410"/>
  <c r="J2409"/>
  <c r="N2408"/>
  <c r="T2408" s="1"/>
  <c r="J603" i="1"/>
  <c r="L603"/>
  <c r="G604"/>
  <c r="AC604" s="1"/>
  <c r="AD604" s="1"/>
  <c r="J603" i="2"/>
  <c r="L603"/>
  <c r="G604"/>
  <c r="M603"/>
  <c r="N603" s="1"/>
  <c r="V602"/>
  <c r="W601" s="1"/>
  <c r="X601" s="1"/>
  <c r="Z601" s="1"/>
  <c r="O603"/>
  <c r="N602" i="1"/>
  <c r="T602" s="1"/>
  <c r="O603"/>
  <c r="M603"/>
  <c r="V602"/>
  <c r="W601" s="1"/>
  <c r="X601" s="1"/>
  <c r="Z601" s="1"/>
  <c r="L2410" i="2" l="1"/>
  <c r="G2411"/>
  <c r="J2410"/>
  <c r="V2409"/>
  <c r="W2408" s="1"/>
  <c r="X2408" s="1"/>
  <c r="M2410"/>
  <c r="N2410" s="1"/>
  <c r="T2410" s="1"/>
  <c r="O2410"/>
  <c r="L604"/>
  <c r="J604"/>
  <c r="G605"/>
  <c r="J604" i="1"/>
  <c r="L604"/>
  <c r="G605"/>
  <c r="AC605" s="1"/>
  <c r="AD605" s="1"/>
  <c r="N603"/>
  <c r="T603" s="1"/>
  <c r="T603" i="2"/>
  <c r="O604" i="1"/>
  <c r="M604"/>
  <c r="V603"/>
  <c r="W602" s="1"/>
  <c r="X602" s="1"/>
  <c r="Z602" s="1"/>
  <c r="M604" i="2"/>
  <c r="N604" s="1"/>
  <c r="T604" s="1"/>
  <c r="V603"/>
  <c r="W602" s="1"/>
  <c r="X602" s="1"/>
  <c r="Z602" s="1"/>
  <c r="O604"/>
  <c r="N604" i="1" l="1"/>
  <c r="T604" s="1"/>
  <c r="L2411" i="2"/>
  <c r="G2412"/>
  <c r="J2411"/>
  <c r="V2410"/>
  <c r="W2409" s="1"/>
  <c r="X2409" s="1"/>
  <c r="M2411"/>
  <c r="N2411" s="1"/>
  <c r="T2411" s="1"/>
  <c r="O2411"/>
  <c r="J605"/>
  <c r="L605"/>
  <c r="G606"/>
  <c r="M605" i="1"/>
  <c r="V604"/>
  <c r="W603" s="1"/>
  <c r="X603" s="1"/>
  <c r="Z603" s="1"/>
  <c r="O605"/>
  <c r="J605"/>
  <c r="L605"/>
  <c r="G606"/>
  <c r="AC606" s="1"/>
  <c r="AD606" s="1"/>
  <c r="O605" i="2"/>
  <c r="M605"/>
  <c r="N605" s="1"/>
  <c r="T605" s="1"/>
  <c r="V604"/>
  <c r="W603" s="1"/>
  <c r="X603" s="1"/>
  <c r="Z603" s="1"/>
  <c r="J2412" l="1"/>
  <c r="G2413"/>
  <c r="L2412"/>
  <c r="O2412"/>
  <c r="V2411"/>
  <c r="W2410" s="1"/>
  <c r="M2412"/>
  <c r="X2410"/>
  <c r="J606"/>
  <c r="L606"/>
  <c r="G607"/>
  <c r="O606"/>
  <c r="M606"/>
  <c r="V605"/>
  <c r="W604" s="1"/>
  <c r="L606" i="1"/>
  <c r="J606"/>
  <c r="G607"/>
  <c r="AC607" s="1"/>
  <c r="AD607" s="1"/>
  <c r="M606"/>
  <c r="V605"/>
  <c r="W604" s="1"/>
  <c r="X604" s="1"/>
  <c r="Z604" s="1"/>
  <c r="O606"/>
  <c r="X604" i="2"/>
  <c r="Z604" s="1"/>
  <c r="N605" i="1"/>
  <c r="T605" s="1"/>
  <c r="O2413" i="2" l="1"/>
  <c r="V2412"/>
  <c r="W2411" s="1"/>
  <c r="X2411" s="1"/>
  <c r="M2413"/>
  <c r="N2413" s="1"/>
  <c r="T2413" s="1"/>
  <c r="L2413"/>
  <c r="G2414"/>
  <c r="J2413"/>
  <c r="N2412"/>
  <c r="T2412" s="1"/>
  <c r="O607" i="1"/>
  <c r="M607"/>
  <c r="V606"/>
  <c r="W605" s="1"/>
  <c r="J607"/>
  <c r="L607"/>
  <c r="G608"/>
  <c r="AC608" s="1"/>
  <c r="AD608" s="1"/>
  <c r="J607" i="2"/>
  <c r="L607"/>
  <c r="G608"/>
  <c r="X605" i="1"/>
  <c r="Z605" s="1"/>
  <c r="N606" i="2"/>
  <c r="T606" s="1"/>
  <c r="N606" i="1"/>
  <c r="T606" s="1"/>
  <c r="M607" i="2"/>
  <c r="N607" s="1"/>
  <c r="T607" s="1"/>
  <c r="V606"/>
  <c r="W605" s="1"/>
  <c r="X605" s="1"/>
  <c r="Z605" s="1"/>
  <c r="O607"/>
  <c r="L2414" l="1"/>
  <c r="G2415"/>
  <c r="J2414"/>
  <c r="V2413"/>
  <c r="W2412" s="1"/>
  <c r="X2412" s="1"/>
  <c r="M2414"/>
  <c r="N2414" s="1"/>
  <c r="T2414" s="1"/>
  <c r="O2414"/>
  <c r="J608" i="1"/>
  <c r="L608"/>
  <c r="G609"/>
  <c r="AC609" s="1"/>
  <c r="AD609" s="1"/>
  <c r="N607"/>
  <c r="T607" s="1"/>
  <c r="M608" i="2"/>
  <c r="N608" s="1"/>
  <c r="T608" s="1"/>
  <c r="V607"/>
  <c r="W606" s="1"/>
  <c r="X606" s="1"/>
  <c r="Z606" s="1"/>
  <c r="O608"/>
  <c r="O608" i="1"/>
  <c r="M608"/>
  <c r="N608" s="1"/>
  <c r="T608" s="1"/>
  <c r="V607"/>
  <c r="W606" s="1"/>
  <c r="L608" i="2"/>
  <c r="J608"/>
  <c r="G609"/>
  <c r="X606" i="1"/>
  <c r="Z606" s="1"/>
  <c r="L2415" i="2" l="1"/>
  <c r="G2416"/>
  <c r="J2415"/>
  <c r="V2414"/>
  <c r="W2413" s="1"/>
  <c r="X2413" s="1"/>
  <c r="M2415"/>
  <c r="N2415" s="1"/>
  <c r="T2415" s="1"/>
  <c r="O2415"/>
  <c r="J609"/>
  <c r="L609"/>
  <c r="G610"/>
  <c r="J609" i="1"/>
  <c r="L609"/>
  <c r="G610"/>
  <c r="AC610" s="1"/>
  <c r="AD610" s="1"/>
  <c r="M609"/>
  <c r="V608"/>
  <c r="W607" s="1"/>
  <c r="X607" s="1"/>
  <c r="Z607" s="1"/>
  <c r="O609"/>
  <c r="O609" i="2"/>
  <c r="M609"/>
  <c r="N609" s="1"/>
  <c r="T609" s="1"/>
  <c r="V608"/>
  <c r="W607" s="1"/>
  <c r="X607" s="1"/>
  <c r="Z607" s="1"/>
  <c r="J2416" l="1"/>
  <c r="G2417"/>
  <c r="L2416"/>
  <c r="O2416"/>
  <c r="V2415"/>
  <c r="W2414" s="1"/>
  <c r="X2414" s="1"/>
  <c r="M2416"/>
  <c r="J610"/>
  <c r="L610"/>
  <c r="G611"/>
  <c r="N609" i="1"/>
  <c r="T609" s="1"/>
  <c r="M610"/>
  <c r="N610" s="1"/>
  <c r="T610" s="1"/>
  <c r="V609"/>
  <c r="W608" s="1"/>
  <c r="X608" s="1"/>
  <c r="Z608" s="1"/>
  <c r="O610"/>
  <c r="O610" i="2"/>
  <c r="M610"/>
  <c r="V609"/>
  <c r="W608" s="1"/>
  <c r="X608" s="1"/>
  <c r="Z608" s="1"/>
  <c r="L610" i="1"/>
  <c r="J610"/>
  <c r="G611"/>
  <c r="AC611" s="1"/>
  <c r="AD611" s="1"/>
  <c r="O2417" i="2" l="1"/>
  <c r="V2416"/>
  <c r="W2415" s="1"/>
  <c r="X2415" s="1"/>
  <c r="M2417"/>
  <c r="N2417" s="1"/>
  <c r="T2417" s="1"/>
  <c r="L2417"/>
  <c r="G2418"/>
  <c r="J2417"/>
  <c r="N2416"/>
  <c r="T2416" s="1"/>
  <c r="J611" i="1"/>
  <c r="L611"/>
  <c r="G612"/>
  <c r="AC612" s="1"/>
  <c r="AD612" s="1"/>
  <c r="J611" i="2"/>
  <c r="L611"/>
  <c r="G612"/>
  <c r="N610"/>
  <c r="T610" s="1"/>
  <c r="O611" i="1"/>
  <c r="M611"/>
  <c r="N611" s="1"/>
  <c r="T611" s="1"/>
  <c r="V610"/>
  <c r="W609" s="1"/>
  <c r="X609" s="1"/>
  <c r="Z609" s="1"/>
  <c r="M611" i="2"/>
  <c r="N611" s="1"/>
  <c r="T611" s="1"/>
  <c r="V610"/>
  <c r="W609" s="1"/>
  <c r="X609" s="1"/>
  <c r="Z609" s="1"/>
  <c r="O611"/>
  <c r="L2418" l="1"/>
  <c r="G2419"/>
  <c r="J2418"/>
  <c r="V2417"/>
  <c r="W2416" s="1"/>
  <c r="X2416" s="1"/>
  <c r="M2418"/>
  <c r="N2418" s="1"/>
  <c r="T2418" s="1"/>
  <c r="O2418"/>
  <c r="J612" i="1"/>
  <c r="L612"/>
  <c r="G613"/>
  <c r="AC613" s="1"/>
  <c r="AD613" s="1"/>
  <c r="M612" i="2"/>
  <c r="V611"/>
  <c r="W610" s="1"/>
  <c r="X610" s="1"/>
  <c r="Z610" s="1"/>
  <c r="O612"/>
  <c r="O612" i="1"/>
  <c r="M612"/>
  <c r="N612" s="1"/>
  <c r="T612" s="1"/>
  <c r="V611"/>
  <c r="W610" s="1"/>
  <c r="X610" s="1"/>
  <c r="Z610" s="1"/>
  <c r="L612" i="2"/>
  <c r="J612"/>
  <c r="G613"/>
  <c r="L2419" l="1"/>
  <c r="G2420"/>
  <c r="J2419"/>
  <c r="V2418"/>
  <c r="W2417" s="1"/>
  <c r="X2417" s="1"/>
  <c r="M2419"/>
  <c r="N2419" s="1"/>
  <c r="T2419" s="1"/>
  <c r="O2419"/>
  <c r="J613" i="1"/>
  <c r="L613"/>
  <c r="G614"/>
  <c r="AC614" s="1"/>
  <c r="AD614" s="1"/>
  <c r="O613" i="2"/>
  <c r="M613"/>
  <c r="N613" s="1"/>
  <c r="T613" s="1"/>
  <c r="V612"/>
  <c r="W611" s="1"/>
  <c r="X611" s="1"/>
  <c r="Z611" s="1"/>
  <c r="J613"/>
  <c r="L613"/>
  <c r="G614"/>
  <c r="N612"/>
  <c r="T612" s="1"/>
  <c r="M613" i="1"/>
  <c r="V612"/>
  <c r="W611" s="1"/>
  <c r="X611" s="1"/>
  <c r="Z611" s="1"/>
  <c r="O613"/>
  <c r="J2420" i="2" l="1"/>
  <c r="G2421"/>
  <c r="L2420"/>
  <c r="O2420"/>
  <c r="V2419"/>
  <c r="W2418" s="1"/>
  <c r="M2420"/>
  <c r="X2418"/>
  <c r="J614"/>
  <c r="L614"/>
  <c r="G615"/>
  <c r="L614" i="1"/>
  <c r="J614"/>
  <c r="G615"/>
  <c r="AC615" s="1"/>
  <c r="AD615" s="1"/>
  <c r="O614" i="2"/>
  <c r="M614"/>
  <c r="N614" s="1"/>
  <c r="T614" s="1"/>
  <c r="V613"/>
  <c r="W612" s="1"/>
  <c r="X612" s="1"/>
  <c r="Z612" s="1"/>
  <c r="N613" i="1"/>
  <c r="T613" s="1"/>
  <c r="M614"/>
  <c r="N614" s="1"/>
  <c r="T614" s="1"/>
  <c r="V613"/>
  <c r="W612" s="1"/>
  <c r="X612" s="1"/>
  <c r="Z612" s="1"/>
  <c r="O614"/>
  <c r="O2421" i="2" l="1"/>
  <c r="V2420"/>
  <c r="W2419" s="1"/>
  <c r="X2419" s="1"/>
  <c r="M2421"/>
  <c r="N2421" s="1"/>
  <c r="T2421" s="1"/>
  <c r="L2421"/>
  <c r="G2422"/>
  <c r="J2421"/>
  <c r="N2420"/>
  <c r="T2420" s="1"/>
  <c r="J615"/>
  <c r="L615"/>
  <c r="G616"/>
  <c r="O615" i="1"/>
  <c r="M615"/>
  <c r="V614"/>
  <c r="W613" s="1"/>
  <c r="X613" s="1"/>
  <c r="Z613" s="1"/>
  <c r="M615" i="2"/>
  <c r="N615" s="1"/>
  <c r="T615" s="1"/>
  <c r="V614"/>
  <c r="W613" s="1"/>
  <c r="X613" s="1"/>
  <c r="Z613" s="1"/>
  <c r="O615"/>
  <c r="J615" i="1"/>
  <c r="L615"/>
  <c r="G616"/>
  <c r="AC616" s="1"/>
  <c r="AD616" s="1"/>
  <c r="L2422" i="2" l="1"/>
  <c r="G2423"/>
  <c r="J2422"/>
  <c r="V2421"/>
  <c r="W2420" s="1"/>
  <c r="X2420" s="1"/>
  <c r="M2422"/>
  <c r="N2422" s="1"/>
  <c r="T2422" s="1"/>
  <c r="O2422"/>
  <c r="J616" i="1"/>
  <c r="L616"/>
  <c r="G617"/>
  <c r="AC617" s="1"/>
  <c r="AD617" s="1"/>
  <c r="L616" i="2"/>
  <c r="J616"/>
  <c r="G617"/>
  <c r="M616"/>
  <c r="V615"/>
  <c r="W614" s="1"/>
  <c r="X614" s="1"/>
  <c r="Z614" s="1"/>
  <c r="O616"/>
  <c r="O616" i="1"/>
  <c r="M616"/>
  <c r="V615"/>
  <c r="W614" s="1"/>
  <c r="X614" s="1"/>
  <c r="Z614" s="1"/>
  <c r="N615"/>
  <c r="T615" s="1"/>
  <c r="L2423" i="2" l="1"/>
  <c r="G2424"/>
  <c r="J2423"/>
  <c r="V2422"/>
  <c r="W2421" s="1"/>
  <c r="M2423"/>
  <c r="N2423" s="1"/>
  <c r="T2423" s="1"/>
  <c r="O2423"/>
  <c r="X2421"/>
  <c r="O617"/>
  <c r="M617"/>
  <c r="V616"/>
  <c r="W615" s="1"/>
  <c r="J617" i="1"/>
  <c r="L617"/>
  <c r="G618"/>
  <c r="AC618" s="1"/>
  <c r="AD618" s="1"/>
  <c r="X615" i="2"/>
  <c r="Z615" s="1"/>
  <c r="N616" i="1"/>
  <c r="T616" s="1"/>
  <c r="N616" i="2"/>
  <c r="T616" s="1"/>
  <c r="M617" i="1"/>
  <c r="V616"/>
  <c r="W615" s="1"/>
  <c r="X615" s="1"/>
  <c r="Z615" s="1"/>
  <c r="O617"/>
  <c r="J617" i="2"/>
  <c r="L617"/>
  <c r="G618"/>
  <c r="J2424" l="1"/>
  <c r="G2425"/>
  <c r="L2424"/>
  <c r="O2424"/>
  <c r="V2423"/>
  <c r="W2422" s="1"/>
  <c r="M2424"/>
  <c r="X2422"/>
  <c r="L618" i="1"/>
  <c r="J618"/>
  <c r="G619"/>
  <c r="AC619" s="1"/>
  <c r="AD619" s="1"/>
  <c r="N617"/>
  <c r="T617" s="1"/>
  <c r="N617" i="2"/>
  <c r="T617" s="1"/>
  <c r="O618"/>
  <c r="M618"/>
  <c r="V617"/>
  <c r="W616" s="1"/>
  <c r="X616" s="1"/>
  <c r="Z616" s="1"/>
  <c r="M618" i="1"/>
  <c r="N618" s="1"/>
  <c r="V617"/>
  <c r="W616" s="1"/>
  <c r="X616" s="1"/>
  <c r="Z616" s="1"/>
  <c r="O618"/>
  <c r="J618" i="2"/>
  <c r="L618"/>
  <c r="G619"/>
  <c r="O2425" l="1"/>
  <c r="V2424"/>
  <c r="W2423" s="1"/>
  <c r="X2423" s="1"/>
  <c r="M2425"/>
  <c r="N2425" s="1"/>
  <c r="T2425" s="1"/>
  <c r="L2425"/>
  <c r="G2426"/>
  <c r="J2425"/>
  <c r="N2424"/>
  <c r="T2424" s="1"/>
  <c r="J619" i="1"/>
  <c r="L619"/>
  <c r="G620"/>
  <c r="AC620" s="1"/>
  <c r="AD620" s="1"/>
  <c r="N618" i="2"/>
  <c r="T618" s="1"/>
  <c r="J619"/>
  <c r="L619"/>
  <c r="G620"/>
  <c r="M619"/>
  <c r="N619" s="1"/>
  <c r="T619" s="1"/>
  <c r="V618"/>
  <c r="W617" s="1"/>
  <c r="X617" s="1"/>
  <c r="Z617" s="1"/>
  <c r="O619"/>
  <c r="O619" i="1"/>
  <c r="M619"/>
  <c r="N619" s="1"/>
  <c r="T619" s="1"/>
  <c r="V618"/>
  <c r="W617" s="1"/>
  <c r="X617" s="1"/>
  <c r="Z617" s="1"/>
  <c r="T618"/>
  <c r="L2426" i="2" l="1"/>
  <c r="G2427"/>
  <c r="J2426"/>
  <c r="V2425"/>
  <c r="W2424" s="1"/>
  <c r="X2424" s="1"/>
  <c r="M2426"/>
  <c r="N2426" s="1"/>
  <c r="T2426" s="1"/>
  <c r="O2426"/>
  <c r="J620" i="1"/>
  <c r="L620"/>
  <c r="G621"/>
  <c r="AC621" s="1"/>
  <c r="AD621" s="1"/>
  <c r="L620" i="2"/>
  <c r="J620"/>
  <c r="G621"/>
  <c r="O620" i="1"/>
  <c r="M620"/>
  <c r="N620" s="1"/>
  <c r="T620" s="1"/>
  <c r="V619"/>
  <c r="W618" s="1"/>
  <c r="X618" s="1"/>
  <c r="Z618" s="1"/>
  <c r="M620" i="2"/>
  <c r="V619"/>
  <c r="W618" s="1"/>
  <c r="X618" s="1"/>
  <c r="Z618" s="1"/>
  <c r="O620"/>
  <c r="L2427" l="1"/>
  <c r="G2428"/>
  <c r="J2427"/>
  <c r="V2426"/>
  <c r="W2425" s="1"/>
  <c r="X2425" s="1"/>
  <c r="M2427"/>
  <c r="N2427" s="1"/>
  <c r="T2427" s="1"/>
  <c r="O2427"/>
  <c r="M621" i="1"/>
  <c r="V620"/>
  <c r="W619" s="1"/>
  <c r="X619" s="1"/>
  <c r="Z619" s="1"/>
  <c r="O621"/>
  <c r="J621"/>
  <c r="L621"/>
  <c r="G622"/>
  <c r="AC622" s="1"/>
  <c r="AD622" s="1"/>
  <c r="N620" i="2"/>
  <c r="T620" s="1"/>
  <c r="J621"/>
  <c r="L621"/>
  <c r="G622"/>
  <c r="O621"/>
  <c r="M621"/>
  <c r="N621" s="1"/>
  <c r="T621" s="1"/>
  <c r="V620"/>
  <c r="W619" s="1"/>
  <c r="X619" s="1"/>
  <c r="Z619" s="1"/>
  <c r="J2428" l="1"/>
  <c r="G2429"/>
  <c r="L2428"/>
  <c r="O2428"/>
  <c r="V2427"/>
  <c r="W2426" s="1"/>
  <c r="X2426" s="1"/>
  <c r="M2428"/>
  <c r="N2428" s="1"/>
  <c r="T2428" s="1"/>
  <c r="J622"/>
  <c r="L622"/>
  <c r="G623"/>
  <c r="L622" i="1"/>
  <c r="J622"/>
  <c r="G623"/>
  <c r="AC623" s="1"/>
  <c r="AD623" s="1"/>
  <c r="O622" i="2"/>
  <c r="M622"/>
  <c r="N622" s="1"/>
  <c r="T622" s="1"/>
  <c r="V621"/>
  <c r="W620" s="1"/>
  <c r="M622" i="1"/>
  <c r="N622" s="1"/>
  <c r="T622" s="1"/>
  <c r="V621"/>
  <c r="W620" s="1"/>
  <c r="X620" s="1"/>
  <c r="Z620" s="1"/>
  <c r="O622"/>
  <c r="X620" i="2"/>
  <c r="Z620" s="1"/>
  <c r="N621" i="1"/>
  <c r="T621" s="1"/>
  <c r="O2429" i="2" l="1"/>
  <c r="V2428"/>
  <c r="W2427" s="1"/>
  <c r="M2429"/>
  <c r="N2429" s="1"/>
  <c r="T2429" s="1"/>
  <c r="L2429"/>
  <c r="G2430"/>
  <c r="J2429"/>
  <c r="X2427"/>
  <c r="J623"/>
  <c r="L623"/>
  <c r="G624"/>
  <c r="O623" i="1"/>
  <c r="M623"/>
  <c r="V622"/>
  <c r="W621" s="1"/>
  <c r="X621" s="1"/>
  <c r="Z621" s="1"/>
  <c r="M623" i="2"/>
  <c r="N623" s="1"/>
  <c r="T623" s="1"/>
  <c r="V622"/>
  <c r="W621" s="1"/>
  <c r="X621" s="1"/>
  <c r="Z621" s="1"/>
  <c r="O623"/>
  <c r="J623" i="1"/>
  <c r="L623"/>
  <c r="G624"/>
  <c r="AC624" s="1"/>
  <c r="AD624" s="1"/>
  <c r="L2430" i="2" l="1"/>
  <c r="G2431"/>
  <c r="J2430"/>
  <c r="V2429"/>
  <c r="W2428" s="1"/>
  <c r="X2428" s="1"/>
  <c r="M2430"/>
  <c r="N2430" s="1"/>
  <c r="T2430" s="1"/>
  <c r="O2430"/>
  <c r="O624" i="1"/>
  <c r="M624"/>
  <c r="V623"/>
  <c r="W622" s="1"/>
  <c r="X622" s="1"/>
  <c r="Z622" s="1"/>
  <c r="L624" i="2"/>
  <c r="J624"/>
  <c r="G625"/>
  <c r="M624"/>
  <c r="N624" s="1"/>
  <c r="T624" s="1"/>
  <c r="V623"/>
  <c r="W622" s="1"/>
  <c r="X622" s="1"/>
  <c r="Z622" s="1"/>
  <c r="O624"/>
  <c r="J624" i="1"/>
  <c r="L624"/>
  <c r="G625"/>
  <c r="AC625" s="1"/>
  <c r="AD625" s="1"/>
  <c r="N623"/>
  <c r="T623" s="1"/>
  <c r="L2431" i="2" l="1"/>
  <c r="G2432"/>
  <c r="J2431"/>
  <c r="V2430"/>
  <c r="W2429" s="1"/>
  <c r="M2431"/>
  <c r="N2431" s="1"/>
  <c r="T2431" s="1"/>
  <c r="O2431"/>
  <c r="X2429"/>
  <c r="J625"/>
  <c r="L625"/>
  <c r="G626"/>
  <c r="N624" i="1"/>
  <c r="T624" s="1"/>
  <c r="M625"/>
  <c r="V624"/>
  <c r="W623" s="1"/>
  <c r="X623" s="1"/>
  <c r="Z623" s="1"/>
  <c r="O625"/>
  <c r="J625"/>
  <c r="L625"/>
  <c r="G626"/>
  <c r="AC626" s="1"/>
  <c r="AD626" s="1"/>
  <c r="O625" i="2"/>
  <c r="M625"/>
  <c r="N625" s="1"/>
  <c r="T625" s="1"/>
  <c r="V624"/>
  <c r="W623" s="1"/>
  <c r="X623" s="1"/>
  <c r="Z623" s="1"/>
  <c r="J2432" l="1"/>
  <c r="G2433"/>
  <c r="L2432"/>
  <c r="O2432"/>
  <c r="V2431"/>
  <c r="W2430" s="1"/>
  <c r="M2432"/>
  <c r="X2430"/>
  <c r="L626" i="1"/>
  <c r="J626"/>
  <c r="G627"/>
  <c r="AC627" s="1"/>
  <c r="AD627" s="1"/>
  <c r="J626" i="2"/>
  <c r="L626"/>
  <c r="G627"/>
  <c r="M626" i="1"/>
  <c r="V625"/>
  <c r="W624" s="1"/>
  <c r="X624" s="1"/>
  <c r="Z624" s="1"/>
  <c r="O626"/>
  <c r="O626" i="2"/>
  <c r="M626"/>
  <c r="N626" s="1"/>
  <c r="T626" s="1"/>
  <c r="V625"/>
  <c r="W624" s="1"/>
  <c r="X624" s="1"/>
  <c r="Z624" s="1"/>
  <c r="N625" i="1"/>
  <c r="T625" s="1"/>
  <c r="N626" l="1"/>
  <c r="T626" s="1"/>
  <c r="O2433" i="2"/>
  <c r="V2432"/>
  <c r="W2431" s="1"/>
  <c r="X2431" s="1"/>
  <c r="M2433"/>
  <c r="N2433" s="1"/>
  <c r="T2433" s="1"/>
  <c r="L2433"/>
  <c r="G2434"/>
  <c r="J2433"/>
  <c r="N2432"/>
  <c r="T2432" s="1"/>
  <c r="J627" i="1"/>
  <c r="L627"/>
  <c r="G628"/>
  <c r="AC628" s="1"/>
  <c r="AD628" s="1"/>
  <c r="M627" i="2"/>
  <c r="V626"/>
  <c r="W625" s="1"/>
  <c r="X625" s="1"/>
  <c r="Z625" s="1"/>
  <c r="O627"/>
  <c r="J627"/>
  <c r="L627"/>
  <c r="G628"/>
  <c r="O627" i="1"/>
  <c r="M627"/>
  <c r="N627" s="1"/>
  <c r="T627" s="1"/>
  <c r="V626"/>
  <c r="W625" s="1"/>
  <c r="X625" s="1"/>
  <c r="Z625" s="1"/>
  <c r="L2434" i="2" l="1"/>
  <c r="G2435"/>
  <c r="J2434"/>
  <c r="V2433"/>
  <c r="W2432" s="1"/>
  <c r="X2432" s="1"/>
  <c r="M2434"/>
  <c r="N2434" s="1"/>
  <c r="T2434" s="1"/>
  <c r="O2434"/>
  <c r="J628" i="1"/>
  <c r="L628"/>
  <c r="G629"/>
  <c r="AC629" s="1"/>
  <c r="AD629" s="1"/>
  <c r="M628" i="2"/>
  <c r="V627"/>
  <c r="W626" s="1"/>
  <c r="X626" s="1"/>
  <c r="Z626" s="1"/>
  <c r="O628"/>
  <c r="N627"/>
  <c r="T627" s="1"/>
  <c r="O628" i="1"/>
  <c r="M628"/>
  <c r="V627"/>
  <c r="W626" s="1"/>
  <c r="X626" s="1"/>
  <c r="Z626" s="1"/>
  <c r="L628" i="2"/>
  <c r="J628"/>
  <c r="G629"/>
  <c r="L2435" l="1"/>
  <c r="G2436"/>
  <c r="J2435"/>
  <c r="V2434"/>
  <c r="W2433" s="1"/>
  <c r="X2433" s="1"/>
  <c r="M2435"/>
  <c r="N2435" s="1"/>
  <c r="T2435" s="1"/>
  <c r="O2435"/>
  <c r="J629"/>
  <c r="L629"/>
  <c r="G630"/>
  <c r="J629" i="1"/>
  <c r="L629"/>
  <c r="G630"/>
  <c r="AC630" s="1"/>
  <c r="AD630" s="1"/>
  <c r="N628"/>
  <c r="T628" s="1"/>
  <c r="O629" i="2"/>
  <c r="M629"/>
  <c r="N629" s="1"/>
  <c r="T629" s="1"/>
  <c r="V628"/>
  <c r="W627" s="1"/>
  <c r="X627" s="1"/>
  <c r="Z627" s="1"/>
  <c r="N628"/>
  <c r="T628" s="1"/>
  <c r="M629" i="1"/>
  <c r="N629" s="1"/>
  <c r="T629" s="1"/>
  <c r="V628"/>
  <c r="W627" s="1"/>
  <c r="X627" s="1"/>
  <c r="Z627" s="1"/>
  <c r="O629"/>
  <c r="J2436" i="2" l="1"/>
  <c r="G2437"/>
  <c r="L2436"/>
  <c r="O2436"/>
  <c r="V2435"/>
  <c r="W2434" s="1"/>
  <c r="X2434" s="1"/>
  <c r="M2436"/>
  <c r="J630"/>
  <c r="L630"/>
  <c r="G631"/>
  <c r="M630" i="1"/>
  <c r="V629"/>
  <c r="W628" s="1"/>
  <c r="X628" s="1"/>
  <c r="Z628" s="1"/>
  <c r="O630"/>
  <c r="O630" i="2"/>
  <c r="M630"/>
  <c r="N630" s="1"/>
  <c r="T630" s="1"/>
  <c r="V629"/>
  <c r="W628" s="1"/>
  <c r="X628" s="1"/>
  <c r="Z628" s="1"/>
  <c r="L630" i="1"/>
  <c r="J630"/>
  <c r="G631"/>
  <c r="AC631" s="1"/>
  <c r="AD631" s="1"/>
  <c r="O2437" i="2" l="1"/>
  <c r="V2436"/>
  <c r="W2435" s="1"/>
  <c r="X2435" s="1"/>
  <c r="M2437"/>
  <c r="N2437" s="1"/>
  <c r="T2437" s="1"/>
  <c r="L2437"/>
  <c r="G2438"/>
  <c r="J2437"/>
  <c r="N2436"/>
  <c r="T2436" s="1"/>
  <c r="J631" i="1"/>
  <c r="L631"/>
  <c r="G632"/>
  <c r="AC632" s="1"/>
  <c r="AD632" s="1"/>
  <c r="J631" i="2"/>
  <c r="L631"/>
  <c r="G632"/>
  <c r="N630" i="1"/>
  <c r="T630" s="1"/>
  <c r="O631"/>
  <c r="M631"/>
  <c r="N631" s="1"/>
  <c r="T631" s="1"/>
  <c r="V630"/>
  <c r="W629" s="1"/>
  <c r="X629" s="1"/>
  <c r="Z629" s="1"/>
  <c r="M631" i="2"/>
  <c r="N631" s="1"/>
  <c r="T631" s="1"/>
  <c r="V630"/>
  <c r="W629" s="1"/>
  <c r="X629" s="1"/>
  <c r="Z629" s="1"/>
  <c r="O631"/>
  <c r="L2438" l="1"/>
  <c r="G2439"/>
  <c r="J2438"/>
  <c r="V2437"/>
  <c r="W2436" s="1"/>
  <c r="X2436" s="1"/>
  <c r="M2438"/>
  <c r="N2438" s="1"/>
  <c r="T2438" s="1"/>
  <c r="O2438"/>
  <c r="J632" i="1"/>
  <c r="L632"/>
  <c r="G633"/>
  <c r="AC633" s="1"/>
  <c r="AD633" s="1"/>
  <c r="M632" i="2"/>
  <c r="V631"/>
  <c r="W630" s="1"/>
  <c r="X630" s="1"/>
  <c r="Z630" s="1"/>
  <c r="O632"/>
  <c r="O632" i="1"/>
  <c r="M632"/>
  <c r="V631"/>
  <c r="W630" s="1"/>
  <c r="X630" s="1"/>
  <c r="Z630" s="1"/>
  <c r="L632" i="2"/>
  <c r="J632"/>
  <c r="G633"/>
  <c r="L2439" l="1"/>
  <c r="G2440"/>
  <c r="J2439"/>
  <c r="V2438"/>
  <c r="W2437" s="1"/>
  <c r="X2437" s="1"/>
  <c r="M2439"/>
  <c r="N2439" s="1"/>
  <c r="T2439" s="1"/>
  <c r="O2439"/>
  <c r="O633"/>
  <c r="M633"/>
  <c r="V632"/>
  <c r="W631" s="1"/>
  <c r="X631" s="1"/>
  <c r="Z631" s="1"/>
  <c r="J633"/>
  <c r="L633"/>
  <c r="G634"/>
  <c r="J633" i="1"/>
  <c r="L633"/>
  <c r="G634"/>
  <c r="AC634" s="1"/>
  <c r="AD634" s="1"/>
  <c r="N632"/>
  <c r="T632" s="1"/>
  <c r="N632" i="2"/>
  <c r="T632" s="1"/>
  <c r="M633" i="1"/>
  <c r="N633" s="1"/>
  <c r="T633" s="1"/>
  <c r="V632"/>
  <c r="W631" s="1"/>
  <c r="X631" s="1"/>
  <c r="Z631" s="1"/>
  <c r="O633"/>
  <c r="J2440" i="2" l="1"/>
  <c r="G2441"/>
  <c r="L2440"/>
  <c r="O2440"/>
  <c r="V2439"/>
  <c r="W2438" s="1"/>
  <c r="X2438" s="1"/>
  <c r="M2440"/>
  <c r="J634"/>
  <c r="L634"/>
  <c r="G635"/>
  <c r="N633"/>
  <c r="T633" s="1"/>
  <c r="M634" i="1"/>
  <c r="V633"/>
  <c r="W632" s="1"/>
  <c r="O634"/>
  <c r="X632"/>
  <c r="Z632" s="1"/>
  <c r="O634" i="2"/>
  <c r="M634"/>
  <c r="V633"/>
  <c r="W632" s="1"/>
  <c r="X632" s="1"/>
  <c r="Z632" s="1"/>
  <c r="L634" i="1"/>
  <c r="J634"/>
  <c r="G635"/>
  <c r="AC635" s="1"/>
  <c r="AD635" s="1"/>
  <c r="N634" l="1"/>
  <c r="T634" s="1"/>
  <c r="O2441" i="2"/>
  <c r="V2440"/>
  <c r="W2439" s="1"/>
  <c r="X2439" s="1"/>
  <c r="M2441"/>
  <c r="N2441" s="1"/>
  <c r="T2441" s="1"/>
  <c r="L2441"/>
  <c r="G2442"/>
  <c r="J2441"/>
  <c r="N2440"/>
  <c r="T2440" s="1"/>
  <c r="O635" i="1"/>
  <c r="M635"/>
  <c r="V634"/>
  <c r="W633" s="1"/>
  <c r="J635" i="2"/>
  <c r="L635"/>
  <c r="G636"/>
  <c r="J635" i="1"/>
  <c r="L635"/>
  <c r="G636"/>
  <c r="AC636" s="1"/>
  <c r="AD636" s="1"/>
  <c r="N634" i="2"/>
  <c r="T634" s="1"/>
  <c r="X633" i="1"/>
  <c r="Z633" s="1"/>
  <c r="M635" i="2"/>
  <c r="N635" s="1"/>
  <c r="T635" s="1"/>
  <c r="V634"/>
  <c r="W633" s="1"/>
  <c r="X633" s="1"/>
  <c r="Z633" s="1"/>
  <c r="O635"/>
  <c r="L2442" l="1"/>
  <c r="G2443"/>
  <c r="J2442"/>
  <c r="V2441"/>
  <c r="W2440" s="1"/>
  <c r="X2440" s="1"/>
  <c r="M2442"/>
  <c r="N2442" s="1"/>
  <c r="T2442" s="1"/>
  <c r="O2442"/>
  <c r="J636" i="1"/>
  <c r="L636"/>
  <c r="G637"/>
  <c r="AC637" s="1"/>
  <c r="AD637" s="1"/>
  <c r="L636" i="2"/>
  <c r="J636"/>
  <c r="G637"/>
  <c r="N635" i="1"/>
  <c r="T635" s="1"/>
  <c r="O636"/>
  <c r="M636"/>
  <c r="N636" s="1"/>
  <c r="T636" s="1"/>
  <c r="V635"/>
  <c r="W634" s="1"/>
  <c r="M636" i="2"/>
  <c r="V635"/>
  <c r="W634" s="1"/>
  <c r="X634" s="1"/>
  <c r="Z634" s="1"/>
  <c r="O636"/>
  <c r="X634" i="1"/>
  <c r="Z634" s="1"/>
  <c r="L2443" i="2" l="1"/>
  <c r="G2444"/>
  <c r="J2443"/>
  <c r="V2442"/>
  <c r="W2441" s="1"/>
  <c r="X2441" s="1"/>
  <c r="M2443"/>
  <c r="N2443" s="1"/>
  <c r="T2443" s="1"/>
  <c r="O2443"/>
  <c r="J637" i="1"/>
  <c r="L637"/>
  <c r="G638"/>
  <c r="AC638" s="1"/>
  <c r="AD638" s="1"/>
  <c r="N636" i="2"/>
  <c r="T636" s="1"/>
  <c r="O637"/>
  <c r="M637"/>
  <c r="V636"/>
  <c r="W635" s="1"/>
  <c r="X635" s="1"/>
  <c r="Z635" s="1"/>
  <c r="M637" i="1"/>
  <c r="N637" s="1"/>
  <c r="T637" s="1"/>
  <c r="V636"/>
  <c r="W635" s="1"/>
  <c r="X635" s="1"/>
  <c r="Z635" s="1"/>
  <c r="O637"/>
  <c r="J637" i="2"/>
  <c r="L637"/>
  <c r="G638"/>
  <c r="J2444" l="1"/>
  <c r="G2445"/>
  <c r="L2444"/>
  <c r="O2444"/>
  <c r="V2443"/>
  <c r="W2442" s="1"/>
  <c r="M2444"/>
  <c r="X2442"/>
  <c r="O638"/>
  <c r="M638"/>
  <c r="V637"/>
  <c r="W636" s="1"/>
  <c r="X636" s="1"/>
  <c r="Z636" s="1"/>
  <c r="L638" i="1"/>
  <c r="J638"/>
  <c r="G639"/>
  <c r="AC639" s="1"/>
  <c r="AD639" s="1"/>
  <c r="J638" i="2"/>
  <c r="L638"/>
  <c r="G639"/>
  <c r="N637"/>
  <c r="T637" s="1"/>
  <c r="M638" i="1"/>
  <c r="V637"/>
  <c r="W636" s="1"/>
  <c r="X636" s="1"/>
  <c r="Z636" s="1"/>
  <c r="O638"/>
  <c r="O2445" i="2" l="1"/>
  <c r="V2444"/>
  <c r="W2443" s="1"/>
  <c r="X2443" s="1"/>
  <c r="M2445"/>
  <c r="N2445" s="1"/>
  <c r="T2445" s="1"/>
  <c r="L2445"/>
  <c r="G2446"/>
  <c r="J2445"/>
  <c r="N2444"/>
  <c r="T2444" s="1"/>
  <c r="J639"/>
  <c r="L639"/>
  <c r="G640"/>
  <c r="J639" i="1"/>
  <c r="L639"/>
  <c r="G640"/>
  <c r="AC640" s="1"/>
  <c r="AD640" s="1"/>
  <c r="N638" i="2"/>
  <c r="T638" s="1"/>
  <c r="O639" i="1"/>
  <c r="M639"/>
  <c r="V638"/>
  <c r="W637" s="1"/>
  <c r="X637" s="1"/>
  <c r="Z637" s="1"/>
  <c r="M639" i="2"/>
  <c r="N639" s="1"/>
  <c r="T639" s="1"/>
  <c r="V638"/>
  <c r="W637" s="1"/>
  <c r="X637" s="1"/>
  <c r="Z637" s="1"/>
  <c r="O639"/>
  <c r="N638" i="1"/>
  <c r="T638" s="1"/>
  <c r="N639" l="1"/>
  <c r="T639" s="1"/>
  <c r="L2446" i="2"/>
  <c r="G2447"/>
  <c r="J2446"/>
  <c r="V2445"/>
  <c r="W2444" s="1"/>
  <c r="X2444" s="1"/>
  <c r="M2446"/>
  <c r="N2446" s="1"/>
  <c r="T2446" s="1"/>
  <c r="O2446"/>
  <c r="L640"/>
  <c r="J640"/>
  <c r="G641"/>
  <c r="O640" i="1"/>
  <c r="M640"/>
  <c r="V639"/>
  <c r="W638" s="1"/>
  <c r="X638" s="1"/>
  <c r="Z638" s="1"/>
  <c r="M640" i="2"/>
  <c r="N640" s="1"/>
  <c r="T640" s="1"/>
  <c r="V639"/>
  <c r="W638" s="1"/>
  <c r="X638" s="1"/>
  <c r="Z638" s="1"/>
  <c r="O640"/>
  <c r="J640" i="1"/>
  <c r="L640"/>
  <c r="G641"/>
  <c r="AC641" s="1"/>
  <c r="AD641" s="1"/>
  <c r="L2447" i="2" l="1"/>
  <c r="G2448"/>
  <c r="J2447"/>
  <c r="V2446"/>
  <c r="W2445" s="1"/>
  <c r="X2445" s="1"/>
  <c r="M2447"/>
  <c r="N2447" s="1"/>
  <c r="T2447" s="1"/>
  <c r="O2447"/>
  <c r="J641" i="1"/>
  <c r="L641"/>
  <c r="G642"/>
  <c r="AC642" s="1"/>
  <c r="AD642" s="1"/>
  <c r="J641" i="2"/>
  <c r="L641"/>
  <c r="G642"/>
  <c r="M641" i="1"/>
  <c r="N641" s="1"/>
  <c r="T641" s="1"/>
  <c r="V640"/>
  <c r="W639" s="1"/>
  <c r="X639" s="1"/>
  <c r="O641"/>
  <c r="O641" i="2"/>
  <c r="M641"/>
  <c r="N641" s="1"/>
  <c r="T641" s="1"/>
  <c r="V640"/>
  <c r="W639" s="1"/>
  <c r="X639" s="1"/>
  <c r="Z639" s="1"/>
  <c r="N640" i="1"/>
  <c r="T640" s="1"/>
  <c r="J2448" i="2" l="1"/>
  <c r="G2449"/>
  <c r="L2448"/>
  <c r="O2448"/>
  <c r="V2447"/>
  <c r="W2446" s="1"/>
  <c r="M2448"/>
  <c r="X2446"/>
  <c r="L642" i="1"/>
  <c r="J642"/>
  <c r="G643"/>
  <c r="AC643" s="1"/>
  <c r="AD643" s="1"/>
  <c r="O642" i="2"/>
  <c r="M642"/>
  <c r="N642" s="1"/>
  <c r="T642" s="1"/>
  <c r="V641"/>
  <c r="W640" s="1"/>
  <c r="X640" s="1"/>
  <c r="Z640" s="1"/>
  <c r="Z639" i="1"/>
  <c r="M642"/>
  <c r="V641"/>
  <c r="W640" s="1"/>
  <c r="X640" s="1"/>
  <c r="O642"/>
  <c r="J642" i="2"/>
  <c r="L642"/>
  <c r="G643"/>
  <c r="N642" i="1" l="1"/>
  <c r="T642" s="1"/>
  <c r="O2449" i="2"/>
  <c r="V2448"/>
  <c r="W2447" s="1"/>
  <c r="X2447" s="1"/>
  <c r="M2449"/>
  <c r="N2449" s="1"/>
  <c r="T2449" s="1"/>
  <c r="L2449"/>
  <c r="G2450"/>
  <c r="J2449"/>
  <c r="N2448"/>
  <c r="T2448" s="1"/>
  <c r="Z640" i="1"/>
  <c r="O643"/>
  <c r="M643"/>
  <c r="V642"/>
  <c r="W641" s="1"/>
  <c r="X641" s="1"/>
  <c r="J643" i="2"/>
  <c r="L643"/>
  <c r="G644"/>
  <c r="M643"/>
  <c r="N643" s="1"/>
  <c r="T643" s="1"/>
  <c r="V642"/>
  <c r="W641" s="1"/>
  <c r="X641" s="1"/>
  <c r="O643"/>
  <c r="J643" i="1"/>
  <c r="L643"/>
  <c r="G644"/>
  <c r="AC644" s="1"/>
  <c r="AD644" s="1"/>
  <c r="L2450" i="2" l="1"/>
  <c r="G2451"/>
  <c r="J2450"/>
  <c r="V2449"/>
  <c r="W2448" s="1"/>
  <c r="X2448" s="1"/>
  <c r="M2450"/>
  <c r="N2450" s="1"/>
  <c r="T2450" s="1"/>
  <c r="O2450"/>
  <c r="O644" i="1"/>
  <c r="M644"/>
  <c r="V643"/>
  <c r="W642" s="1"/>
  <c r="X642" s="1"/>
  <c r="M644" i="2"/>
  <c r="V643"/>
  <c r="W642" s="1"/>
  <c r="X642" s="1"/>
  <c r="O644"/>
  <c r="J644" i="1"/>
  <c r="L644"/>
  <c r="G645"/>
  <c r="AC645" s="1"/>
  <c r="AD645" s="1"/>
  <c r="L644" i="2"/>
  <c r="J644"/>
  <c r="G645"/>
  <c r="N643" i="1"/>
  <c r="T643" s="1"/>
  <c r="Z641" i="2"/>
  <c r="Z641" i="1"/>
  <c r="Z642" s="1"/>
  <c r="L2451" i="2" l="1"/>
  <c r="G2452"/>
  <c r="J2451"/>
  <c r="V2450"/>
  <c r="W2449" s="1"/>
  <c r="X2449" s="1"/>
  <c r="M2451"/>
  <c r="N2451" s="1"/>
  <c r="T2451" s="1"/>
  <c r="O2451"/>
  <c r="O645"/>
  <c r="M645"/>
  <c r="V644"/>
  <c r="W643" s="1"/>
  <c r="X643" s="1"/>
  <c r="M645" i="1"/>
  <c r="V644"/>
  <c r="W643" s="1"/>
  <c r="X643" s="1"/>
  <c r="Z643" s="1"/>
  <c r="O645"/>
  <c r="N644" i="2"/>
  <c r="T644" s="1"/>
  <c r="J645"/>
  <c r="L645"/>
  <c r="G646"/>
  <c r="N644" i="1"/>
  <c r="T644" s="1"/>
  <c r="J645"/>
  <c r="L645"/>
  <c r="G646"/>
  <c r="AC646" s="1"/>
  <c r="AD646" s="1"/>
  <c r="Z642" i="2"/>
  <c r="Z643" s="1"/>
  <c r="J2452" l="1"/>
  <c r="G2453"/>
  <c r="L2452"/>
  <c r="O2452"/>
  <c r="V2451"/>
  <c r="W2450" s="1"/>
  <c r="M2452"/>
  <c r="X2450"/>
  <c r="O646"/>
  <c r="M646"/>
  <c r="V645"/>
  <c r="W644" s="1"/>
  <c r="X644" s="1"/>
  <c r="M646" i="1"/>
  <c r="V645"/>
  <c r="W644" s="1"/>
  <c r="X644" s="1"/>
  <c r="Z644" s="1"/>
  <c r="O646"/>
  <c r="J646" i="2"/>
  <c r="L646"/>
  <c r="G647"/>
  <c r="Z644"/>
  <c r="L646" i="1"/>
  <c r="J646"/>
  <c r="G647"/>
  <c r="AC647" s="1"/>
  <c r="AD647" s="1"/>
  <c r="N645"/>
  <c r="T645" s="1"/>
  <c r="N645" i="2"/>
  <c r="T645" s="1"/>
  <c r="N646" i="1" l="1"/>
  <c r="T646" s="1"/>
  <c r="O2453" i="2"/>
  <c r="V2452"/>
  <c r="W2451" s="1"/>
  <c r="X2451" s="1"/>
  <c r="M2453"/>
  <c r="N2453" s="1"/>
  <c r="T2453" s="1"/>
  <c r="L2453"/>
  <c r="G2454"/>
  <c r="J2453"/>
  <c r="N2452"/>
  <c r="T2452" s="1"/>
  <c r="J647" i="1"/>
  <c r="L647"/>
  <c r="G648"/>
  <c r="AC648" s="1"/>
  <c r="AD648" s="1"/>
  <c r="J647" i="2"/>
  <c r="L647"/>
  <c r="G648"/>
  <c r="N646"/>
  <c r="T646" s="1"/>
  <c r="Z645"/>
  <c r="M647"/>
  <c r="V646"/>
  <c r="W645" s="1"/>
  <c r="X645" s="1"/>
  <c r="O647"/>
  <c r="O647" i="1"/>
  <c r="M647"/>
  <c r="N647" s="1"/>
  <c r="T647" s="1"/>
  <c r="V646"/>
  <c r="W645" s="1"/>
  <c r="X645" s="1"/>
  <c r="Z645" s="1"/>
  <c r="L2454" i="2" l="1"/>
  <c r="G2455"/>
  <c r="J2454"/>
  <c r="V2453"/>
  <c r="W2452" s="1"/>
  <c r="X2452" s="1"/>
  <c r="M2454"/>
  <c r="N2454" s="1"/>
  <c r="T2454" s="1"/>
  <c r="O2454"/>
  <c r="J648" i="1"/>
  <c r="L648"/>
  <c r="G649"/>
  <c r="AC649" s="1"/>
  <c r="AD649" s="1"/>
  <c r="M648" i="2"/>
  <c r="V647"/>
  <c r="W646" s="1"/>
  <c r="X646" s="1"/>
  <c r="Z646" s="1"/>
  <c r="O648"/>
  <c r="O648" i="1"/>
  <c r="M648"/>
  <c r="N648" s="1"/>
  <c r="T648" s="1"/>
  <c r="V647"/>
  <c r="W646" s="1"/>
  <c r="X646" s="1"/>
  <c r="Z646" s="1"/>
  <c r="N647" i="2"/>
  <c r="T647" s="1"/>
  <c r="L648"/>
  <c r="J648"/>
  <c r="G649"/>
  <c r="L2455" l="1"/>
  <c r="G2456"/>
  <c r="J2455"/>
  <c r="V2454"/>
  <c r="W2453" s="1"/>
  <c r="M2455"/>
  <c r="N2455" s="1"/>
  <c r="T2455" s="1"/>
  <c r="O2455"/>
  <c r="X2453"/>
  <c r="O649"/>
  <c r="M649"/>
  <c r="V648"/>
  <c r="W647" s="1"/>
  <c r="X647" s="1"/>
  <c r="Z647" s="1"/>
  <c r="J649"/>
  <c r="L649"/>
  <c r="G650"/>
  <c r="M649" i="1"/>
  <c r="V648"/>
  <c r="W647" s="1"/>
  <c r="X647" s="1"/>
  <c r="Z647" s="1"/>
  <c r="O649"/>
  <c r="N648" i="2"/>
  <c r="T648" s="1"/>
  <c r="J649" i="1"/>
  <c r="L649"/>
  <c r="G650"/>
  <c r="AC650" s="1"/>
  <c r="AD650" s="1"/>
  <c r="J2456" i="2" l="1"/>
  <c r="G2457"/>
  <c r="L2456"/>
  <c r="O2456"/>
  <c r="V2455"/>
  <c r="W2454" s="1"/>
  <c r="X2454" s="1"/>
  <c r="M2456"/>
  <c r="N2456" s="1"/>
  <c r="T2456" s="1"/>
  <c r="L650" i="1"/>
  <c r="J650"/>
  <c r="G651"/>
  <c r="AC651" s="1"/>
  <c r="AD651" s="1"/>
  <c r="J650" i="2"/>
  <c r="L650"/>
  <c r="G651"/>
  <c r="N649"/>
  <c r="T649" s="1"/>
  <c r="N649" i="1"/>
  <c r="T649" s="1"/>
  <c r="M650"/>
  <c r="V649"/>
  <c r="W648" s="1"/>
  <c r="X648" s="1"/>
  <c r="Z648" s="1"/>
  <c r="O650"/>
  <c r="O650" i="2"/>
  <c r="M650"/>
  <c r="N650" s="1"/>
  <c r="V649"/>
  <c r="W648" s="1"/>
  <c r="X648"/>
  <c r="Z648" s="1"/>
  <c r="N650" i="1" l="1"/>
  <c r="T650" s="1"/>
  <c r="O2457" i="2"/>
  <c r="V2456"/>
  <c r="W2455" s="1"/>
  <c r="M2457"/>
  <c r="N2457" s="1"/>
  <c r="T2457" s="1"/>
  <c r="L2457"/>
  <c r="G2458"/>
  <c r="J2457"/>
  <c r="X2455"/>
  <c r="J651" i="1"/>
  <c r="L651"/>
  <c r="G652"/>
  <c r="AC652" s="1"/>
  <c r="AD652" s="1"/>
  <c r="T650" i="2"/>
  <c r="M651"/>
  <c r="V650"/>
  <c r="W649" s="1"/>
  <c r="X649" s="1"/>
  <c r="Z649" s="1"/>
  <c r="O651"/>
  <c r="J651"/>
  <c r="L651"/>
  <c r="G652"/>
  <c r="O651" i="1"/>
  <c r="M651"/>
  <c r="V650"/>
  <c r="W649" s="1"/>
  <c r="X649" s="1"/>
  <c r="Z649" s="1"/>
  <c r="N651" l="1"/>
  <c r="T651" s="1"/>
  <c r="L2458" i="2"/>
  <c r="G2459"/>
  <c r="J2458"/>
  <c r="V2457"/>
  <c r="W2456" s="1"/>
  <c r="X2456" s="1"/>
  <c r="M2458"/>
  <c r="N2458" s="1"/>
  <c r="T2458" s="1"/>
  <c r="O2458"/>
  <c r="L652"/>
  <c r="J652"/>
  <c r="G653"/>
  <c r="J652" i="1"/>
  <c r="L652"/>
  <c r="G653"/>
  <c r="AC653" s="1"/>
  <c r="AD653" s="1"/>
  <c r="M652" i="2"/>
  <c r="N652" s="1"/>
  <c r="T652" s="1"/>
  <c r="V651"/>
  <c r="W650" s="1"/>
  <c r="X650" s="1"/>
  <c r="Z650" s="1"/>
  <c r="O652"/>
  <c r="O652" i="1"/>
  <c r="M652"/>
  <c r="V651"/>
  <c r="W650" s="1"/>
  <c r="X650" s="1"/>
  <c r="Z650" s="1"/>
  <c r="N651" i="2"/>
  <c r="T651" s="1"/>
  <c r="N652" i="1" l="1"/>
  <c r="T652" s="1"/>
  <c r="L2459" i="2"/>
  <c r="G2460"/>
  <c r="J2459"/>
  <c r="V2458"/>
  <c r="W2457" s="1"/>
  <c r="M2459"/>
  <c r="N2459" s="1"/>
  <c r="T2459" s="1"/>
  <c r="O2459"/>
  <c r="X2457"/>
  <c r="J653"/>
  <c r="L653"/>
  <c r="G654"/>
  <c r="M653" i="1"/>
  <c r="V652"/>
  <c r="W651" s="1"/>
  <c r="X651" s="1"/>
  <c r="Z651" s="1"/>
  <c r="O653"/>
  <c r="J653"/>
  <c r="L653"/>
  <c r="G654"/>
  <c r="AC654" s="1"/>
  <c r="AD654" s="1"/>
  <c r="O653" i="2"/>
  <c r="M653"/>
  <c r="N653" s="1"/>
  <c r="T653" s="1"/>
  <c r="V652"/>
  <c r="W651" s="1"/>
  <c r="X651" s="1"/>
  <c r="Z651" s="1"/>
  <c r="N653" i="1" l="1"/>
  <c r="T653" s="1"/>
  <c r="J2460" i="2"/>
  <c r="G2461"/>
  <c r="L2460"/>
  <c r="O2460"/>
  <c r="V2459"/>
  <c r="W2458" s="1"/>
  <c r="X2458" s="1"/>
  <c r="M2460"/>
  <c r="L654" i="1"/>
  <c r="J654"/>
  <c r="G655"/>
  <c r="AC655" s="1"/>
  <c r="AD655" s="1"/>
  <c r="J654" i="2"/>
  <c r="L654"/>
  <c r="G655"/>
  <c r="M654" i="1"/>
  <c r="V653"/>
  <c r="W652" s="1"/>
  <c r="O654"/>
  <c r="X652"/>
  <c r="Z652" s="1"/>
  <c r="O654" i="2"/>
  <c r="M654"/>
  <c r="N654" s="1"/>
  <c r="T654" s="1"/>
  <c r="V653"/>
  <c r="W652" s="1"/>
  <c r="X652" s="1"/>
  <c r="Z652" s="1"/>
  <c r="O2461" l="1"/>
  <c r="V2460"/>
  <c r="W2459" s="1"/>
  <c r="X2459" s="1"/>
  <c r="M2461"/>
  <c r="N2461" s="1"/>
  <c r="T2461" s="1"/>
  <c r="L2461"/>
  <c r="G2462"/>
  <c r="J2461"/>
  <c r="N2460"/>
  <c r="T2460" s="1"/>
  <c r="J655" i="1"/>
  <c r="L655"/>
  <c r="G656"/>
  <c r="AC656" s="1"/>
  <c r="AD656" s="1"/>
  <c r="N654"/>
  <c r="T654" s="1"/>
  <c r="M655" i="2"/>
  <c r="V654"/>
  <c r="W653" s="1"/>
  <c r="X653" s="1"/>
  <c r="Z653" s="1"/>
  <c r="O655"/>
  <c r="J655"/>
  <c r="L655"/>
  <c r="G656"/>
  <c r="O655" i="1"/>
  <c r="M655"/>
  <c r="N655" s="1"/>
  <c r="T655" s="1"/>
  <c r="V654"/>
  <c r="W653" s="1"/>
  <c r="X653" s="1"/>
  <c r="Z653" s="1"/>
  <c r="L2462" i="2" l="1"/>
  <c r="G2463"/>
  <c r="J2462"/>
  <c r="V2461"/>
  <c r="W2460" s="1"/>
  <c r="X2460" s="1"/>
  <c r="M2462"/>
  <c r="N2462" s="1"/>
  <c r="T2462" s="1"/>
  <c r="O2462"/>
  <c r="M656"/>
  <c r="N656" s="1"/>
  <c r="T656" s="1"/>
  <c r="V655"/>
  <c r="W654" s="1"/>
  <c r="O656"/>
  <c r="L656"/>
  <c r="J656"/>
  <c r="G657"/>
  <c r="J656" i="1"/>
  <c r="L656"/>
  <c r="G657"/>
  <c r="AC657" s="1"/>
  <c r="AD657" s="1"/>
  <c r="X654" i="2"/>
  <c r="Z654" s="1"/>
  <c r="O656" i="1"/>
  <c r="M656"/>
  <c r="V655"/>
  <c r="W654" s="1"/>
  <c r="X654" s="1"/>
  <c r="Z654" s="1"/>
  <c r="N655" i="2"/>
  <c r="T655" s="1"/>
  <c r="N656" i="1" l="1"/>
  <c r="T656" s="1"/>
  <c r="L2463" i="2"/>
  <c r="G2464"/>
  <c r="J2463"/>
  <c r="V2462"/>
  <c r="W2461" s="1"/>
  <c r="X2461" s="1"/>
  <c r="M2463"/>
  <c r="N2463" s="1"/>
  <c r="T2463" s="1"/>
  <c r="O2463"/>
  <c r="J657"/>
  <c r="L657"/>
  <c r="G658"/>
  <c r="M657" i="1"/>
  <c r="V656"/>
  <c r="W655" s="1"/>
  <c r="X655" s="1"/>
  <c r="Z655" s="1"/>
  <c r="O657"/>
  <c r="J657"/>
  <c r="L657"/>
  <c r="G658"/>
  <c r="AC658" s="1"/>
  <c r="AD658" s="1"/>
  <c r="O657" i="2"/>
  <c r="M657"/>
  <c r="N657" s="1"/>
  <c r="T657" s="1"/>
  <c r="V656"/>
  <c r="W655" s="1"/>
  <c r="X655" s="1"/>
  <c r="Z655" s="1"/>
  <c r="J2464" l="1"/>
  <c r="G2465"/>
  <c r="L2464"/>
  <c r="O2464"/>
  <c r="V2463"/>
  <c r="W2462" s="1"/>
  <c r="X2462" s="1"/>
  <c r="M2464"/>
  <c r="J658"/>
  <c r="L658"/>
  <c r="G659"/>
  <c r="M658" i="1"/>
  <c r="V657"/>
  <c r="W656" s="1"/>
  <c r="X656" s="1"/>
  <c r="Z656" s="1"/>
  <c r="O658"/>
  <c r="N657"/>
  <c r="T657" s="1"/>
  <c r="O658" i="2"/>
  <c r="M658"/>
  <c r="N658" s="1"/>
  <c r="T658" s="1"/>
  <c r="V657"/>
  <c r="W656" s="1"/>
  <c r="X656" s="1"/>
  <c r="Z656" s="1"/>
  <c r="L658" i="1"/>
  <c r="J658"/>
  <c r="G659"/>
  <c r="AC659" s="1"/>
  <c r="AD659" s="1"/>
  <c r="O2465" i="2" l="1"/>
  <c r="V2464"/>
  <c r="W2463" s="1"/>
  <c r="X2463" s="1"/>
  <c r="M2465"/>
  <c r="L2465"/>
  <c r="G2466"/>
  <c r="J2465"/>
  <c r="N2464"/>
  <c r="T2464" s="1"/>
  <c r="J659"/>
  <c r="L659"/>
  <c r="G660"/>
  <c r="O659" i="1"/>
  <c r="M659"/>
  <c r="V658"/>
  <c r="W657" s="1"/>
  <c r="X657" s="1"/>
  <c r="Z657" s="1"/>
  <c r="X657" i="2"/>
  <c r="Z657" s="1"/>
  <c r="M659"/>
  <c r="N659" s="1"/>
  <c r="T659" s="1"/>
  <c r="V658"/>
  <c r="W657" s="1"/>
  <c r="O659"/>
  <c r="N658" i="1"/>
  <c r="T658" s="1"/>
  <c r="J659"/>
  <c r="L659"/>
  <c r="G660"/>
  <c r="AC660" s="1"/>
  <c r="AD660" s="1"/>
  <c r="L2466" i="2" l="1"/>
  <c r="G2467"/>
  <c r="J2466"/>
  <c r="V2465"/>
  <c r="W2464" s="1"/>
  <c r="X2464" s="1"/>
  <c r="M2466"/>
  <c r="O2466"/>
  <c r="N2465"/>
  <c r="T2465" s="1"/>
  <c r="L660"/>
  <c r="J660"/>
  <c r="G661"/>
  <c r="J660" i="1"/>
  <c r="L660"/>
  <c r="G661"/>
  <c r="AC661" s="1"/>
  <c r="AD661" s="1"/>
  <c r="M660" i="2"/>
  <c r="N660" s="1"/>
  <c r="V659"/>
  <c r="W658" s="1"/>
  <c r="X658" s="1"/>
  <c r="Z658" s="1"/>
  <c r="O660"/>
  <c r="O660" i="1"/>
  <c r="M660"/>
  <c r="N660" s="1"/>
  <c r="T660" s="1"/>
  <c r="V659"/>
  <c r="W658" s="1"/>
  <c r="X658" s="1"/>
  <c r="Z658" s="1"/>
  <c r="N659"/>
  <c r="T659" s="1"/>
  <c r="N2466" i="2" l="1"/>
  <c r="T2466" s="1"/>
  <c r="L2467"/>
  <c r="G2468"/>
  <c r="J2467"/>
  <c r="V2466"/>
  <c r="W2465" s="1"/>
  <c r="X2465" s="1"/>
  <c r="M2467"/>
  <c r="N2467" s="1"/>
  <c r="T2467" s="1"/>
  <c r="O2467"/>
  <c r="J661"/>
  <c r="L661"/>
  <c r="G662"/>
  <c r="T660"/>
  <c r="M661" i="1"/>
  <c r="V660"/>
  <c r="W659" s="1"/>
  <c r="X659" s="1"/>
  <c r="Z659" s="1"/>
  <c r="O661"/>
  <c r="J661"/>
  <c r="L661"/>
  <c r="G662"/>
  <c r="AC662" s="1"/>
  <c r="AD662" s="1"/>
  <c r="O661" i="2"/>
  <c r="M661"/>
  <c r="N661" s="1"/>
  <c r="T661" s="1"/>
  <c r="V660"/>
  <c r="W659" s="1"/>
  <c r="X659" s="1"/>
  <c r="Z659" s="1"/>
  <c r="J2468" l="1"/>
  <c r="G2469"/>
  <c r="L2468"/>
  <c r="O2468"/>
  <c r="V2467"/>
  <c r="W2466" s="1"/>
  <c r="X2466" s="1"/>
  <c r="M2468"/>
  <c r="L662" i="1"/>
  <c r="J662"/>
  <c r="G663"/>
  <c r="AC663" s="1"/>
  <c r="AD663" s="1"/>
  <c r="J662" i="2"/>
  <c r="L662"/>
  <c r="G663"/>
  <c r="M662" i="1"/>
  <c r="V661"/>
  <c r="W660" s="1"/>
  <c r="X660" s="1"/>
  <c r="Z660" s="1"/>
  <c r="O662"/>
  <c r="O662" i="2"/>
  <c r="M662"/>
  <c r="N662" s="1"/>
  <c r="T662" s="1"/>
  <c r="V661"/>
  <c r="W660" s="1"/>
  <c r="X660" s="1"/>
  <c r="Z660" s="1"/>
  <c r="N661" i="1"/>
  <c r="T661" s="1"/>
  <c r="N662" l="1"/>
  <c r="T662" s="1"/>
  <c r="O2469" i="2"/>
  <c r="V2468"/>
  <c r="W2467" s="1"/>
  <c r="X2467" s="1"/>
  <c r="M2469"/>
  <c r="L2469"/>
  <c r="G2470"/>
  <c r="J2469"/>
  <c r="N2468"/>
  <c r="T2468" s="1"/>
  <c r="J663" i="1"/>
  <c r="L663"/>
  <c r="G664"/>
  <c r="AC664" s="1"/>
  <c r="AD664" s="1"/>
  <c r="M663" i="2"/>
  <c r="V662"/>
  <c r="W661" s="1"/>
  <c r="X661" s="1"/>
  <c r="Z661" s="1"/>
  <c r="O663"/>
  <c r="J663"/>
  <c r="L663"/>
  <c r="G664"/>
  <c r="O663" i="1"/>
  <c r="M663"/>
  <c r="N663" s="1"/>
  <c r="T663" s="1"/>
  <c r="V662"/>
  <c r="W661" s="1"/>
  <c r="X661" s="1"/>
  <c r="Z661" s="1"/>
  <c r="N2469" i="2" l="1"/>
  <c r="T2469" s="1"/>
  <c r="L2470"/>
  <c r="G2471"/>
  <c r="J2470"/>
  <c r="V2469"/>
  <c r="W2468" s="1"/>
  <c r="X2468" s="1"/>
  <c r="M2470"/>
  <c r="O2470"/>
  <c r="J664" i="1"/>
  <c r="L664"/>
  <c r="G665"/>
  <c r="AC665" s="1"/>
  <c r="AD665" s="1"/>
  <c r="M664" i="2"/>
  <c r="V663"/>
  <c r="W662" s="1"/>
  <c r="X662" s="1"/>
  <c r="Z662" s="1"/>
  <c r="O664"/>
  <c r="N663"/>
  <c r="T663" s="1"/>
  <c r="O664" i="1"/>
  <c r="M664"/>
  <c r="N664" s="1"/>
  <c r="V663"/>
  <c r="W662" s="1"/>
  <c r="X662" s="1"/>
  <c r="Z662" s="1"/>
  <c r="L664" i="2"/>
  <c r="J664"/>
  <c r="G665"/>
  <c r="N2470" l="1"/>
  <c r="T2470" s="1"/>
  <c r="L2471"/>
  <c r="G2472"/>
  <c r="J2471"/>
  <c r="V2470"/>
  <c r="W2469" s="1"/>
  <c r="X2469" s="1"/>
  <c r="M2471"/>
  <c r="O2471"/>
  <c r="J665"/>
  <c r="L665"/>
  <c r="G666"/>
  <c r="J665" i="1"/>
  <c r="L665"/>
  <c r="G666"/>
  <c r="AC666" s="1"/>
  <c r="AD666" s="1"/>
  <c r="T664"/>
  <c r="N664" i="2"/>
  <c r="T664" s="1"/>
  <c r="M665" i="1"/>
  <c r="V664"/>
  <c r="W663" s="1"/>
  <c r="X663" s="1"/>
  <c r="Z663" s="1"/>
  <c r="O665"/>
  <c r="O665" i="2"/>
  <c r="M665"/>
  <c r="N665" s="1"/>
  <c r="T665" s="1"/>
  <c r="V664"/>
  <c r="W663" s="1"/>
  <c r="X663" s="1"/>
  <c r="Z663" s="1"/>
  <c r="N2471" l="1"/>
  <c r="T2471" s="1"/>
  <c r="N665" i="1"/>
  <c r="T665" s="1"/>
  <c r="J2472" i="2"/>
  <c r="G2473"/>
  <c r="L2472"/>
  <c r="O2472"/>
  <c r="V2471"/>
  <c r="W2470" s="1"/>
  <c r="X2470" s="1"/>
  <c r="M2472"/>
  <c r="J666"/>
  <c r="L666"/>
  <c r="G667"/>
  <c r="M666" i="1"/>
  <c r="V665"/>
  <c r="W664" s="1"/>
  <c r="X664" s="1"/>
  <c r="Z664" s="1"/>
  <c r="O666"/>
  <c r="O666" i="2"/>
  <c r="M666"/>
  <c r="N666" s="1"/>
  <c r="T666" s="1"/>
  <c r="V665"/>
  <c r="W664" s="1"/>
  <c r="X664" s="1"/>
  <c r="Z664" s="1"/>
  <c r="L666" i="1"/>
  <c r="J666"/>
  <c r="G667"/>
  <c r="AC667" s="1"/>
  <c r="AD667" s="1"/>
  <c r="O2473" i="2" l="1"/>
  <c r="V2472"/>
  <c r="W2471" s="1"/>
  <c r="X2471" s="1"/>
  <c r="M2473"/>
  <c r="N2473" s="1"/>
  <c r="T2473" s="1"/>
  <c r="L2473"/>
  <c r="G2474"/>
  <c r="J2473"/>
  <c r="N2472"/>
  <c r="T2472" s="1"/>
  <c r="J667"/>
  <c r="L667"/>
  <c r="G668"/>
  <c r="J667" i="1"/>
  <c r="L667"/>
  <c r="G668"/>
  <c r="AC668" s="1"/>
  <c r="AD668" s="1"/>
  <c r="N666"/>
  <c r="T666" s="1"/>
  <c r="O667"/>
  <c r="M667"/>
  <c r="V666"/>
  <c r="W665" s="1"/>
  <c r="X665" s="1"/>
  <c r="Z665" s="1"/>
  <c r="M667" i="2"/>
  <c r="N667" s="1"/>
  <c r="T667" s="1"/>
  <c r="V666"/>
  <c r="W665" s="1"/>
  <c r="X665" s="1"/>
  <c r="Z665" s="1"/>
  <c r="O667"/>
  <c r="N667" i="1" l="1"/>
  <c r="T667" s="1"/>
  <c r="L2474" i="2"/>
  <c r="G2475"/>
  <c r="J2474"/>
  <c r="V2473"/>
  <c r="W2472" s="1"/>
  <c r="X2472" s="1"/>
  <c r="M2474"/>
  <c r="O2474"/>
  <c r="J668" i="1"/>
  <c r="L668"/>
  <c r="G669"/>
  <c r="AC669" s="1"/>
  <c r="AD669" s="1"/>
  <c r="L668" i="2"/>
  <c r="J668"/>
  <c r="G669"/>
  <c r="O668" i="1"/>
  <c r="M668"/>
  <c r="N668" s="1"/>
  <c r="T668" s="1"/>
  <c r="V667"/>
  <c r="W666" s="1"/>
  <c r="M668" i="2"/>
  <c r="N668" s="1"/>
  <c r="T668" s="1"/>
  <c r="V667"/>
  <c r="W666" s="1"/>
  <c r="X666" s="1"/>
  <c r="Z666" s="1"/>
  <c r="O668"/>
  <c r="X666" i="1"/>
  <c r="Z666" s="1"/>
  <c r="N2474" i="2" l="1"/>
  <c r="T2474" s="1"/>
  <c r="L2475"/>
  <c r="G2476"/>
  <c r="J2475"/>
  <c r="V2474"/>
  <c r="W2473" s="1"/>
  <c r="X2473" s="1"/>
  <c r="M2475"/>
  <c r="N2475" s="1"/>
  <c r="T2475" s="1"/>
  <c r="O2475"/>
  <c r="J669" i="1"/>
  <c r="L669"/>
  <c r="G670"/>
  <c r="AC670" s="1"/>
  <c r="AD670" s="1"/>
  <c r="O669" i="2"/>
  <c r="M669"/>
  <c r="V668"/>
  <c r="W667" s="1"/>
  <c r="X667" s="1"/>
  <c r="Z667" s="1"/>
  <c r="M669" i="1"/>
  <c r="N669" s="1"/>
  <c r="T669" s="1"/>
  <c r="V668"/>
  <c r="W667" s="1"/>
  <c r="X667" s="1"/>
  <c r="Z667" s="1"/>
  <c r="O669"/>
  <c r="J669" i="2"/>
  <c r="L669"/>
  <c r="G670"/>
  <c r="J2476" l="1"/>
  <c r="G2477"/>
  <c r="L2476"/>
  <c r="O2476"/>
  <c r="V2475"/>
  <c r="W2474" s="1"/>
  <c r="X2474" s="1"/>
  <c r="M2476"/>
  <c r="J670"/>
  <c r="L670"/>
  <c r="G671"/>
  <c r="L670" i="1"/>
  <c r="J670"/>
  <c r="G671"/>
  <c r="AC671" s="1"/>
  <c r="AD671" s="1"/>
  <c r="N669" i="2"/>
  <c r="T669" s="1"/>
  <c r="O670"/>
  <c r="M670"/>
  <c r="N670" s="1"/>
  <c r="T670" s="1"/>
  <c r="V669"/>
  <c r="W668" s="1"/>
  <c r="M670" i="1"/>
  <c r="V669"/>
  <c r="W668" s="1"/>
  <c r="X668" s="1"/>
  <c r="Z668" s="1"/>
  <c r="O670"/>
  <c r="X668" i="2"/>
  <c r="Z668" s="1"/>
  <c r="N670" i="1" l="1"/>
  <c r="T670" s="1"/>
  <c r="O2477" i="2"/>
  <c r="M2477"/>
  <c r="V2476"/>
  <c r="W2475" s="1"/>
  <c r="X2475" s="1"/>
  <c r="L2477"/>
  <c r="G2478"/>
  <c r="J2477"/>
  <c r="N2476"/>
  <c r="T2476" s="1"/>
  <c r="J671"/>
  <c r="L671"/>
  <c r="G672"/>
  <c r="O671" i="1"/>
  <c r="M671"/>
  <c r="V670"/>
  <c r="W669" s="1"/>
  <c r="X669" s="1"/>
  <c r="Z669" s="1"/>
  <c r="M671" i="2"/>
  <c r="N671" s="1"/>
  <c r="T671" s="1"/>
  <c r="V670"/>
  <c r="W669" s="1"/>
  <c r="X669" s="1"/>
  <c r="Z669" s="1"/>
  <c r="O671"/>
  <c r="J671" i="1"/>
  <c r="L671"/>
  <c r="G672"/>
  <c r="AC672" s="1"/>
  <c r="AD672" s="1"/>
  <c r="L2478" i="2" l="1"/>
  <c r="G2479"/>
  <c r="J2478"/>
  <c r="V2477"/>
  <c r="W2476" s="1"/>
  <c r="M2478"/>
  <c r="O2478"/>
  <c r="X2476"/>
  <c r="N2477"/>
  <c r="T2477" s="1"/>
  <c r="J672" i="1"/>
  <c r="L672"/>
  <c r="G673"/>
  <c r="AC673" s="1"/>
  <c r="AD673" s="1"/>
  <c r="L672" i="2"/>
  <c r="J672"/>
  <c r="G673"/>
  <c r="N671" i="1"/>
  <c r="T671" s="1"/>
  <c r="O672"/>
  <c r="M672"/>
  <c r="V671"/>
  <c r="W670" s="1"/>
  <c r="X670" s="1"/>
  <c r="Z670" s="1"/>
  <c r="M672" i="2"/>
  <c r="V671"/>
  <c r="W670" s="1"/>
  <c r="X670" s="1"/>
  <c r="Z670" s="1"/>
  <c r="O672"/>
  <c r="N2478" l="1"/>
  <c r="T2478" s="1"/>
  <c r="L2479"/>
  <c r="G2480"/>
  <c r="J2479"/>
  <c r="V2478"/>
  <c r="W2477" s="1"/>
  <c r="M2479"/>
  <c r="O2479"/>
  <c r="X2477"/>
  <c r="J673" i="1"/>
  <c r="L673"/>
  <c r="G674"/>
  <c r="AC674" s="1"/>
  <c r="AD674" s="1"/>
  <c r="N672" i="2"/>
  <c r="T672" s="1"/>
  <c r="M673" i="1"/>
  <c r="N673" s="1"/>
  <c r="T673" s="1"/>
  <c r="V672"/>
  <c r="W671" s="1"/>
  <c r="X671" s="1"/>
  <c r="Z671" s="1"/>
  <c r="O673"/>
  <c r="O673" i="2"/>
  <c r="M673"/>
  <c r="V672"/>
  <c r="W671" s="1"/>
  <c r="X671" s="1"/>
  <c r="Z671" s="1"/>
  <c r="J673"/>
  <c r="L673"/>
  <c r="G674"/>
  <c r="N672" i="1"/>
  <c r="T672" s="1"/>
  <c r="N2479" i="2" l="1"/>
  <c r="T2479" s="1"/>
  <c r="J2480"/>
  <c r="G2481"/>
  <c r="L2480"/>
  <c r="O2480"/>
  <c r="V2479"/>
  <c r="W2478" s="1"/>
  <c r="X2478" s="1"/>
  <c r="M2480"/>
  <c r="J674"/>
  <c r="L674"/>
  <c r="G675"/>
  <c r="L674" i="1"/>
  <c r="J674"/>
  <c r="G675"/>
  <c r="AC675" s="1"/>
  <c r="AD675" s="1"/>
  <c r="N673" i="2"/>
  <c r="T673" s="1"/>
  <c r="O674"/>
  <c r="M674"/>
  <c r="N674" s="1"/>
  <c r="T674" s="1"/>
  <c r="V673"/>
  <c r="W672" s="1"/>
  <c r="M674" i="1"/>
  <c r="V673"/>
  <c r="W672" s="1"/>
  <c r="X672" s="1"/>
  <c r="Z672" s="1"/>
  <c r="O674"/>
  <c r="X672" i="2"/>
  <c r="Z672" s="1"/>
  <c r="N2480" l="1"/>
  <c r="T2480" s="1"/>
  <c r="N674" i="1"/>
  <c r="T674" s="1"/>
  <c r="O2481" i="2"/>
  <c r="M2481"/>
  <c r="V2480"/>
  <c r="W2479" s="1"/>
  <c r="X2479" s="1"/>
  <c r="L2481"/>
  <c r="G2482"/>
  <c r="J2481"/>
  <c r="J675"/>
  <c r="L675"/>
  <c r="G676"/>
  <c r="O675" i="1"/>
  <c r="M675"/>
  <c r="V674"/>
  <c r="W673" s="1"/>
  <c r="X673" s="1"/>
  <c r="Z673" s="1"/>
  <c r="M675" i="2"/>
  <c r="N675" s="1"/>
  <c r="T675" s="1"/>
  <c r="V674"/>
  <c r="W673" s="1"/>
  <c r="X673" s="1"/>
  <c r="Z673" s="1"/>
  <c r="O675"/>
  <c r="J675" i="1"/>
  <c r="L675"/>
  <c r="G676"/>
  <c r="AC676" s="1"/>
  <c r="AD676" s="1"/>
  <c r="L2482" i="2" l="1"/>
  <c r="G2483"/>
  <c r="J2482"/>
  <c r="V2481"/>
  <c r="W2480" s="1"/>
  <c r="X2480" s="1"/>
  <c r="M2482"/>
  <c r="O2482"/>
  <c r="N2481"/>
  <c r="T2481" s="1"/>
  <c r="J676" i="1"/>
  <c r="L676"/>
  <c r="G677"/>
  <c r="AC677" s="1"/>
  <c r="AD677" s="1"/>
  <c r="L676" i="2"/>
  <c r="J676"/>
  <c r="G677"/>
  <c r="M676"/>
  <c r="N676" s="1"/>
  <c r="T676" s="1"/>
  <c r="V675"/>
  <c r="W674" s="1"/>
  <c r="X674" s="1"/>
  <c r="Z674" s="1"/>
  <c r="O676"/>
  <c r="O676" i="1"/>
  <c r="M676"/>
  <c r="N676" s="1"/>
  <c r="T676" s="1"/>
  <c r="V675"/>
  <c r="W674" s="1"/>
  <c r="X674" s="1"/>
  <c r="Z674" s="1"/>
  <c r="N675"/>
  <c r="T675" s="1"/>
  <c r="N2482" i="2" l="1"/>
  <c r="T2482" s="1"/>
  <c r="L2483"/>
  <c r="G2484"/>
  <c r="J2483"/>
  <c r="V2482"/>
  <c r="W2481" s="1"/>
  <c r="X2481" s="1"/>
  <c r="M2483"/>
  <c r="N2483" s="1"/>
  <c r="T2483" s="1"/>
  <c r="O2483"/>
  <c r="J677" i="1"/>
  <c r="L677"/>
  <c r="G678"/>
  <c r="AC678" s="1"/>
  <c r="AD678" s="1"/>
  <c r="O677" i="2"/>
  <c r="M677"/>
  <c r="V676"/>
  <c r="W675" s="1"/>
  <c r="X675" s="1"/>
  <c r="Z675" s="1"/>
  <c r="M677" i="1"/>
  <c r="V676"/>
  <c r="W675" s="1"/>
  <c r="X675" s="1"/>
  <c r="Z675" s="1"/>
  <c r="O677"/>
  <c r="J677" i="2"/>
  <c r="L677"/>
  <c r="G678"/>
  <c r="N677" i="1" l="1"/>
  <c r="T677" s="1"/>
  <c r="J2484" i="2"/>
  <c r="G2485"/>
  <c r="L2484"/>
  <c r="O2484"/>
  <c r="M2484"/>
  <c r="V2483"/>
  <c r="W2482" s="1"/>
  <c r="X2482" s="1"/>
  <c r="O678"/>
  <c r="M678"/>
  <c r="V677"/>
  <c r="W676" s="1"/>
  <c r="X676" s="1"/>
  <c r="Z676" s="1"/>
  <c r="J678"/>
  <c r="L678"/>
  <c r="G679"/>
  <c r="L678" i="1"/>
  <c r="J678"/>
  <c r="G679"/>
  <c r="AC679" s="1"/>
  <c r="AD679" s="1"/>
  <c r="M678"/>
  <c r="V677"/>
  <c r="W676" s="1"/>
  <c r="X676" s="1"/>
  <c r="Z676" s="1"/>
  <c r="O678"/>
  <c r="N677" i="2"/>
  <c r="T677" s="1"/>
  <c r="O2485" l="1"/>
  <c r="M2485"/>
  <c r="V2484"/>
  <c r="W2483" s="1"/>
  <c r="X2483" s="1"/>
  <c r="L2485"/>
  <c r="G2486"/>
  <c r="J2485"/>
  <c r="N2484"/>
  <c r="T2484" s="1"/>
  <c r="O679" i="1"/>
  <c r="M679"/>
  <c r="V678"/>
  <c r="W677" s="1"/>
  <c r="X677" s="1"/>
  <c r="Z677" s="1"/>
  <c r="M679" i="2"/>
  <c r="N679" s="1"/>
  <c r="T679" s="1"/>
  <c r="V678"/>
  <c r="W677" s="1"/>
  <c r="X677" s="1"/>
  <c r="Z677" s="1"/>
  <c r="O679"/>
  <c r="J679" i="1"/>
  <c r="L679"/>
  <c r="G680"/>
  <c r="AC680" s="1"/>
  <c r="AD680" s="1"/>
  <c r="J679" i="2"/>
  <c r="L679"/>
  <c r="G680"/>
  <c r="N678"/>
  <c r="T678" s="1"/>
  <c r="N678" i="1"/>
  <c r="T678" s="1"/>
  <c r="L2486" i="2" l="1"/>
  <c r="G2487"/>
  <c r="J2486"/>
  <c r="V2485"/>
  <c r="W2484" s="1"/>
  <c r="M2486"/>
  <c r="N2486" s="1"/>
  <c r="T2486" s="1"/>
  <c r="O2486"/>
  <c r="X2484"/>
  <c r="N2485"/>
  <c r="T2485" s="1"/>
  <c r="J680" i="1"/>
  <c r="L680"/>
  <c r="G681"/>
  <c r="AC681" s="1"/>
  <c r="AD681" s="1"/>
  <c r="N679"/>
  <c r="T679" s="1"/>
  <c r="M680" i="2"/>
  <c r="V679"/>
  <c r="W678" s="1"/>
  <c r="X678" s="1"/>
  <c r="Z678" s="1"/>
  <c r="O680"/>
  <c r="O680" i="1"/>
  <c r="M680"/>
  <c r="V679"/>
  <c r="W678" s="1"/>
  <c r="L680" i="2"/>
  <c r="J680"/>
  <c r="G681"/>
  <c r="X678" i="1"/>
  <c r="Z678" s="1"/>
  <c r="L2487" i="2" l="1"/>
  <c r="G2488"/>
  <c r="J2487"/>
  <c r="V2486"/>
  <c r="W2485" s="1"/>
  <c r="X2485" s="1"/>
  <c r="M2487"/>
  <c r="O2487"/>
  <c r="J681"/>
  <c r="L681"/>
  <c r="G682"/>
  <c r="J681" i="1"/>
  <c r="L681"/>
  <c r="G682"/>
  <c r="AC682" s="1"/>
  <c r="AD682" s="1"/>
  <c r="N680"/>
  <c r="T680" s="1"/>
  <c r="M681"/>
  <c r="N681" s="1"/>
  <c r="T681" s="1"/>
  <c r="V680"/>
  <c r="W679" s="1"/>
  <c r="X679" s="1"/>
  <c r="Z679" s="1"/>
  <c r="O681"/>
  <c r="N680" i="2"/>
  <c r="T680" s="1"/>
  <c r="O681"/>
  <c r="M681"/>
  <c r="V680"/>
  <c r="W679" s="1"/>
  <c r="X679" s="1"/>
  <c r="Z679" s="1"/>
  <c r="N2487" l="1"/>
  <c r="T2487" s="1"/>
  <c r="J2488"/>
  <c r="G2489"/>
  <c r="L2488"/>
  <c r="O2488"/>
  <c r="M2488"/>
  <c r="V2487"/>
  <c r="W2486" s="1"/>
  <c r="X2486" s="1"/>
  <c r="J682"/>
  <c r="L682"/>
  <c r="G683"/>
  <c r="M682" i="1"/>
  <c r="V681"/>
  <c r="W680" s="1"/>
  <c r="O682"/>
  <c r="N681" i="2"/>
  <c r="T681" s="1"/>
  <c r="X680" i="1"/>
  <c r="Z680" s="1"/>
  <c r="O682" i="2"/>
  <c r="M682"/>
  <c r="N682" s="1"/>
  <c r="T682" s="1"/>
  <c r="V681"/>
  <c r="W680" s="1"/>
  <c r="X680" s="1"/>
  <c r="Z680" s="1"/>
  <c r="L682" i="1"/>
  <c r="J682"/>
  <c r="G683"/>
  <c r="AC683" s="1"/>
  <c r="AD683" s="1"/>
  <c r="O2489" i="2" l="1"/>
  <c r="M2489"/>
  <c r="V2488"/>
  <c r="W2487" s="1"/>
  <c r="X2487" s="1"/>
  <c r="L2489"/>
  <c r="G2490"/>
  <c r="J2489"/>
  <c r="N2488"/>
  <c r="T2488" s="1"/>
  <c r="O683" i="1"/>
  <c r="M683"/>
  <c r="V682"/>
  <c r="W681" s="1"/>
  <c r="J683" i="2"/>
  <c r="L683"/>
  <c r="G684"/>
  <c r="X681" i="1"/>
  <c r="Z681" s="1"/>
  <c r="N682"/>
  <c r="T682" s="1"/>
  <c r="J683"/>
  <c r="L683"/>
  <c r="G684"/>
  <c r="AC684" s="1"/>
  <c r="AD684" s="1"/>
  <c r="M683" i="2"/>
  <c r="N683" s="1"/>
  <c r="T683" s="1"/>
  <c r="V682"/>
  <c r="W681" s="1"/>
  <c r="X681" s="1"/>
  <c r="Z681" s="1"/>
  <c r="O683"/>
  <c r="L2490" l="1"/>
  <c r="G2491"/>
  <c r="J2490"/>
  <c r="V2489"/>
  <c r="W2488" s="1"/>
  <c r="X2488" s="1"/>
  <c r="M2490"/>
  <c r="N2490" s="1"/>
  <c r="T2490" s="1"/>
  <c r="O2490"/>
  <c r="N2489"/>
  <c r="T2489" s="1"/>
  <c r="L684"/>
  <c r="J684"/>
  <c r="G685"/>
  <c r="N683" i="1"/>
  <c r="T683" s="1"/>
  <c r="J684"/>
  <c r="L684"/>
  <c r="G685"/>
  <c r="AC685" s="1"/>
  <c r="AD685" s="1"/>
  <c r="M684" i="2"/>
  <c r="N684" s="1"/>
  <c r="T684" s="1"/>
  <c r="V683"/>
  <c r="W682" s="1"/>
  <c r="X682" s="1"/>
  <c r="Z682" s="1"/>
  <c r="O684"/>
  <c r="O684" i="1"/>
  <c r="M684"/>
  <c r="N684" s="1"/>
  <c r="T684" s="1"/>
  <c r="V683"/>
  <c r="W682" s="1"/>
  <c r="X682" s="1"/>
  <c r="Z682" s="1"/>
  <c r="L2491" i="2" l="1"/>
  <c r="G2492"/>
  <c r="J2491"/>
  <c r="V2490"/>
  <c r="W2489" s="1"/>
  <c r="X2489" s="1"/>
  <c r="M2491"/>
  <c r="O2491"/>
  <c r="J685" i="1"/>
  <c r="L685"/>
  <c r="G686"/>
  <c r="AC686" s="1"/>
  <c r="AD686" s="1"/>
  <c r="J685" i="2"/>
  <c r="L685"/>
  <c r="G686"/>
  <c r="M685" i="1"/>
  <c r="N685" s="1"/>
  <c r="T685" s="1"/>
  <c r="V684"/>
  <c r="W683" s="1"/>
  <c r="X683" s="1"/>
  <c r="Z683" s="1"/>
  <c r="O685"/>
  <c r="O685" i="2"/>
  <c r="M685"/>
  <c r="N685" s="1"/>
  <c r="T685" s="1"/>
  <c r="V684"/>
  <c r="W683" s="1"/>
  <c r="X683" s="1"/>
  <c r="Z683" s="1"/>
  <c r="N2491" l="1"/>
  <c r="T2491" s="1"/>
  <c r="J2492"/>
  <c r="G2493"/>
  <c r="L2492"/>
  <c r="O2492"/>
  <c r="V2491"/>
  <c r="W2490" s="1"/>
  <c r="X2490" s="1"/>
  <c r="M2492"/>
  <c r="L686" i="1"/>
  <c r="J686"/>
  <c r="G687"/>
  <c r="AC687" s="1"/>
  <c r="AD687" s="1"/>
  <c r="O686" i="2"/>
  <c r="M686"/>
  <c r="V685"/>
  <c r="W684" s="1"/>
  <c r="X684" s="1"/>
  <c r="Z684" s="1"/>
  <c r="M686" i="1"/>
  <c r="V685"/>
  <c r="W684" s="1"/>
  <c r="X684" s="1"/>
  <c r="Z684" s="1"/>
  <c r="O686"/>
  <c r="J686" i="2"/>
  <c r="L686"/>
  <c r="G687"/>
  <c r="N686" i="1" l="1"/>
  <c r="T686" s="1"/>
  <c r="O2493" i="2"/>
  <c r="V2492"/>
  <c r="W2491" s="1"/>
  <c r="X2491" s="1"/>
  <c r="M2493"/>
  <c r="L2493"/>
  <c r="G2494"/>
  <c r="J2493"/>
  <c r="N2492"/>
  <c r="T2492" s="1"/>
  <c r="Z685"/>
  <c r="M687"/>
  <c r="V686"/>
  <c r="W685" s="1"/>
  <c r="X685" s="1"/>
  <c r="O687"/>
  <c r="J687" i="1"/>
  <c r="L687"/>
  <c r="G688"/>
  <c r="AC688" s="1"/>
  <c r="AD688" s="1"/>
  <c r="J687" i="2"/>
  <c r="L687"/>
  <c r="G688"/>
  <c r="O687" i="1"/>
  <c r="M687"/>
  <c r="N687" s="1"/>
  <c r="T687" s="1"/>
  <c r="V686"/>
  <c r="W685" s="1"/>
  <c r="X685" s="1"/>
  <c r="Z685" s="1"/>
  <c r="N686" i="2"/>
  <c r="T686" s="1"/>
  <c r="V2493" l="1"/>
  <c r="W2492" s="1"/>
  <c r="X2492" s="1"/>
  <c r="M2494"/>
  <c r="O2494"/>
  <c r="L2494"/>
  <c r="G2495"/>
  <c r="J2494"/>
  <c r="N2493"/>
  <c r="T2493" s="1"/>
  <c r="L688"/>
  <c r="J688"/>
  <c r="G689"/>
  <c r="J688" i="1"/>
  <c r="L688"/>
  <c r="G689"/>
  <c r="AC689" s="1"/>
  <c r="AD689" s="1"/>
  <c r="M688" i="2"/>
  <c r="N688" s="1"/>
  <c r="T688" s="1"/>
  <c r="V687"/>
  <c r="W686" s="1"/>
  <c r="X686" s="1"/>
  <c r="Z686" s="1"/>
  <c r="O688"/>
  <c r="O688" i="1"/>
  <c r="M688"/>
  <c r="N688" s="1"/>
  <c r="T688" s="1"/>
  <c r="V687"/>
  <c r="W686" s="1"/>
  <c r="X686" s="1"/>
  <c r="Z686" s="1"/>
  <c r="N687" i="2"/>
  <c r="T687" s="1"/>
  <c r="V2494" l="1"/>
  <c r="W2493" s="1"/>
  <c r="M2495"/>
  <c r="O2495"/>
  <c r="L2495"/>
  <c r="G2496"/>
  <c r="J2495"/>
  <c r="N2494"/>
  <c r="T2494" s="1"/>
  <c r="X2493"/>
  <c r="M689" i="1"/>
  <c r="V688"/>
  <c r="W687" s="1"/>
  <c r="X687" s="1"/>
  <c r="Z687" s="1"/>
  <c r="O689"/>
  <c r="J689"/>
  <c r="L689"/>
  <c r="G690"/>
  <c r="AC690" s="1"/>
  <c r="AD690" s="1"/>
  <c r="O689" i="2"/>
  <c r="M689"/>
  <c r="V688"/>
  <c r="W687" s="1"/>
  <c r="J689"/>
  <c r="L689"/>
  <c r="G690"/>
  <c r="X687"/>
  <c r="Z687" s="1"/>
  <c r="N2495" l="1"/>
  <c r="T2495" s="1"/>
  <c r="J2496"/>
  <c r="G2497"/>
  <c r="L2496"/>
  <c r="O2496"/>
  <c r="V2495"/>
  <c r="W2494" s="1"/>
  <c r="X2494" s="1"/>
  <c r="M2496"/>
  <c r="L690" i="1"/>
  <c r="J690"/>
  <c r="G691"/>
  <c r="AC691" s="1"/>
  <c r="AD691" s="1"/>
  <c r="O690" i="2"/>
  <c r="M690"/>
  <c r="V689"/>
  <c r="W688" s="1"/>
  <c r="X688" s="1"/>
  <c r="Z688" s="1"/>
  <c r="M690" i="1"/>
  <c r="V689"/>
  <c r="W688" s="1"/>
  <c r="X688" s="1"/>
  <c r="Z688" s="1"/>
  <c r="O690"/>
  <c r="N689"/>
  <c r="T689" s="1"/>
  <c r="J690" i="2"/>
  <c r="L690"/>
  <c r="G691"/>
  <c r="N689"/>
  <c r="T689" s="1"/>
  <c r="N2496" l="1"/>
  <c r="T2496" s="1"/>
  <c r="N690" i="1"/>
  <c r="T690" s="1"/>
  <c r="O2497" i="2"/>
  <c r="V2496"/>
  <c r="W2495" s="1"/>
  <c r="M2497"/>
  <c r="N2497" s="1"/>
  <c r="T2497" s="1"/>
  <c r="L2497"/>
  <c r="J2497"/>
  <c r="X2495"/>
  <c r="J691"/>
  <c r="L691"/>
  <c r="G692"/>
  <c r="J691" i="1"/>
  <c r="L691"/>
  <c r="G692"/>
  <c r="AC692" s="1"/>
  <c r="AD692" s="1"/>
  <c r="M691" i="2"/>
  <c r="N691" s="1"/>
  <c r="V690"/>
  <c r="W689" s="1"/>
  <c r="O691"/>
  <c r="X689"/>
  <c r="Z689" s="1"/>
  <c r="O691" i="1"/>
  <c r="M691"/>
  <c r="N691" s="1"/>
  <c r="T691" s="1"/>
  <c r="V690"/>
  <c r="W689" s="1"/>
  <c r="X689" s="1"/>
  <c r="Z689" s="1"/>
  <c r="N690" i="2"/>
  <c r="T690" s="1"/>
  <c r="V2497" l="1"/>
  <c r="W2496" s="1"/>
  <c r="X2496" s="1"/>
  <c r="L692"/>
  <c r="J692"/>
  <c r="G693"/>
  <c r="T691"/>
  <c r="O692" i="1"/>
  <c r="M692"/>
  <c r="V691"/>
  <c r="W690" s="1"/>
  <c r="M692" i="2"/>
  <c r="N692" s="1"/>
  <c r="T692" s="1"/>
  <c r="V691"/>
  <c r="W690" s="1"/>
  <c r="X690" s="1"/>
  <c r="Z690" s="1"/>
  <c r="O692"/>
  <c r="X690" i="1"/>
  <c r="Z690" s="1"/>
  <c r="J692"/>
  <c r="L692"/>
  <c r="G693"/>
  <c r="AC693" s="1"/>
  <c r="AD693" s="1"/>
  <c r="X2497" i="2" l="1"/>
  <c r="J693"/>
  <c r="L693"/>
  <c r="G694"/>
  <c r="N692" i="1"/>
  <c r="T692" s="1"/>
  <c r="M693"/>
  <c r="V692"/>
  <c r="W691" s="1"/>
  <c r="X691" s="1"/>
  <c r="Z691" s="1"/>
  <c r="O693"/>
  <c r="J693"/>
  <c r="L693"/>
  <c r="G694"/>
  <c r="AC694" s="1"/>
  <c r="AD694" s="1"/>
  <c r="O693" i="2"/>
  <c r="M693"/>
  <c r="N693" s="1"/>
  <c r="T693" s="1"/>
  <c r="V692"/>
  <c r="W691" s="1"/>
  <c r="X691" s="1"/>
  <c r="Z691" s="1"/>
  <c r="L694" i="1" l="1"/>
  <c r="J694"/>
  <c r="G695"/>
  <c r="AC695" s="1"/>
  <c r="AD695" s="1"/>
  <c r="J694" i="2"/>
  <c r="L694"/>
  <c r="G695"/>
  <c r="M694" i="1"/>
  <c r="V693"/>
  <c r="W692" s="1"/>
  <c r="X692" s="1"/>
  <c r="Z692" s="1"/>
  <c r="O694"/>
  <c r="O694" i="2"/>
  <c r="M694"/>
  <c r="N694" s="1"/>
  <c r="T694" s="1"/>
  <c r="V693"/>
  <c r="W692" s="1"/>
  <c r="X692" s="1"/>
  <c r="Z692" s="1"/>
  <c r="N693" i="1"/>
  <c r="T693" s="1"/>
  <c r="J695" i="2" l="1"/>
  <c r="L695"/>
  <c r="G696"/>
  <c r="J695" i="1"/>
  <c r="L695"/>
  <c r="G696"/>
  <c r="AC696" s="1"/>
  <c r="AD696" s="1"/>
  <c r="M695" i="2"/>
  <c r="V694"/>
  <c r="W693" s="1"/>
  <c r="X693" s="1"/>
  <c r="Z693" s="1"/>
  <c r="O695"/>
  <c r="N694" i="1"/>
  <c r="T694" s="1"/>
  <c r="O695"/>
  <c r="M695"/>
  <c r="N695" s="1"/>
  <c r="T695" s="1"/>
  <c r="V694"/>
  <c r="W693" s="1"/>
  <c r="X693" s="1"/>
  <c r="Z693" s="1"/>
  <c r="L696" i="2" l="1"/>
  <c r="J696"/>
  <c r="G697"/>
  <c r="O696" i="1"/>
  <c r="M696"/>
  <c r="V695"/>
  <c r="W694" s="1"/>
  <c r="X694" s="1"/>
  <c r="Z694" s="1"/>
  <c r="N695" i="2"/>
  <c r="T695" s="1"/>
  <c r="M696"/>
  <c r="N696" s="1"/>
  <c r="T696" s="1"/>
  <c r="V695"/>
  <c r="W694" s="1"/>
  <c r="X694" s="1"/>
  <c r="Z694" s="1"/>
  <c r="O696"/>
  <c r="J696" i="1"/>
  <c r="L696"/>
  <c r="G697"/>
  <c r="AC697" s="1"/>
  <c r="AD697" s="1"/>
  <c r="M697" l="1"/>
  <c r="V696"/>
  <c r="W695" s="1"/>
  <c r="X695" s="1"/>
  <c r="Z695" s="1"/>
  <c r="O697"/>
  <c r="J697" i="2"/>
  <c r="L697"/>
  <c r="G698"/>
  <c r="N696" i="1"/>
  <c r="T696" s="1"/>
  <c r="J697"/>
  <c r="L697"/>
  <c r="G698"/>
  <c r="AC698" s="1"/>
  <c r="AD698" s="1"/>
  <c r="O697" i="2"/>
  <c r="M697"/>
  <c r="N697" s="1"/>
  <c r="T697" s="1"/>
  <c r="V696"/>
  <c r="W695" s="1"/>
  <c r="X695" s="1"/>
  <c r="Z695" s="1"/>
  <c r="L698" i="1" l="1"/>
  <c r="J698"/>
  <c r="G699"/>
  <c r="AC699" s="1"/>
  <c r="AD699" s="1"/>
  <c r="J698" i="2"/>
  <c r="L698"/>
  <c r="G699"/>
  <c r="M698" i="1"/>
  <c r="V697"/>
  <c r="W696" s="1"/>
  <c r="X696" s="1"/>
  <c r="Z696" s="1"/>
  <c r="O698"/>
  <c r="O698" i="2"/>
  <c r="M698"/>
  <c r="N698" s="1"/>
  <c r="T698" s="1"/>
  <c r="V697"/>
  <c r="W696" s="1"/>
  <c r="X696" s="1"/>
  <c r="Z696" s="1"/>
  <c r="N697" i="1"/>
  <c r="T697" s="1"/>
  <c r="M699" i="2" l="1"/>
  <c r="V698"/>
  <c r="W697" s="1"/>
  <c r="X697" s="1"/>
  <c r="Z697" s="1"/>
  <c r="O699"/>
  <c r="N698" i="1"/>
  <c r="T698" s="1"/>
  <c r="J699" i="2"/>
  <c r="L699"/>
  <c r="G700"/>
  <c r="O699" i="1"/>
  <c r="M699"/>
  <c r="V698"/>
  <c r="W697" s="1"/>
  <c r="X697" s="1"/>
  <c r="Z697" s="1"/>
  <c r="J699"/>
  <c r="L699"/>
  <c r="G700"/>
  <c r="AC700" s="1"/>
  <c r="AD700" s="1"/>
  <c r="J700" l="1"/>
  <c r="L700"/>
  <c r="G701"/>
  <c r="AC701" s="1"/>
  <c r="AD701" s="1"/>
  <c r="N699"/>
  <c r="T699" s="1"/>
  <c r="O700"/>
  <c r="M700"/>
  <c r="V699"/>
  <c r="W698" s="1"/>
  <c r="X698" s="1"/>
  <c r="Z698" s="1"/>
  <c r="L700" i="2"/>
  <c r="J700"/>
  <c r="G701"/>
  <c r="N699"/>
  <c r="T699" s="1"/>
  <c r="M700"/>
  <c r="N700" s="1"/>
  <c r="T700" s="1"/>
  <c r="V699"/>
  <c r="W698" s="1"/>
  <c r="X698" s="1"/>
  <c r="Z698" s="1"/>
  <c r="O700"/>
  <c r="J701" l="1"/>
  <c r="L701"/>
  <c r="G702"/>
  <c r="J701" i="1"/>
  <c r="L701"/>
  <c r="G702"/>
  <c r="AC702" s="1"/>
  <c r="AD702" s="1"/>
  <c r="N700"/>
  <c r="T700" s="1"/>
  <c r="M701"/>
  <c r="N701" s="1"/>
  <c r="T701" s="1"/>
  <c r="V700"/>
  <c r="W699" s="1"/>
  <c r="X699" s="1"/>
  <c r="Z699" s="1"/>
  <c r="O701"/>
  <c r="O701" i="2"/>
  <c r="M701"/>
  <c r="N701" s="1"/>
  <c r="T701" s="1"/>
  <c r="V700"/>
  <c r="W699" s="1"/>
  <c r="X699" s="1"/>
  <c r="Z699" s="1"/>
  <c r="J702" l="1"/>
  <c r="L702"/>
  <c r="G703"/>
  <c r="M702" i="1"/>
  <c r="V701"/>
  <c r="W700" s="1"/>
  <c r="X700" s="1"/>
  <c r="Z700" s="1"/>
  <c r="O702"/>
  <c r="O702" i="2"/>
  <c r="M702"/>
  <c r="N702" s="1"/>
  <c r="T702" s="1"/>
  <c r="V701"/>
  <c r="W700" s="1"/>
  <c r="X700" s="1"/>
  <c r="Z700" s="1"/>
  <c r="L702" i="1"/>
  <c r="J702"/>
  <c r="G703"/>
  <c r="AC703" s="1"/>
  <c r="AD703" s="1"/>
  <c r="J703" i="2" l="1"/>
  <c r="L703"/>
  <c r="G704"/>
  <c r="J703" i="1"/>
  <c r="L703"/>
  <c r="G704"/>
  <c r="AC704" s="1"/>
  <c r="AD704" s="1"/>
  <c r="M703" i="2"/>
  <c r="N703" s="1"/>
  <c r="T703" s="1"/>
  <c r="V702"/>
  <c r="W701" s="1"/>
  <c r="X701" s="1"/>
  <c r="Z701" s="1"/>
  <c r="O703"/>
  <c r="N702" i="1"/>
  <c r="T702" s="1"/>
  <c r="O703"/>
  <c r="M703"/>
  <c r="V702"/>
  <c r="W701" s="1"/>
  <c r="X701" s="1"/>
  <c r="Z701" s="1"/>
  <c r="L704" i="2" l="1"/>
  <c r="J704"/>
  <c r="G705"/>
  <c r="N703" i="1"/>
  <c r="T703" s="1"/>
  <c r="O704"/>
  <c r="M704"/>
  <c r="V703"/>
  <c r="W702" s="1"/>
  <c r="M704" i="2"/>
  <c r="N704" s="1"/>
  <c r="T704" s="1"/>
  <c r="V703"/>
  <c r="W702" s="1"/>
  <c r="X702" s="1"/>
  <c r="Z702" s="1"/>
  <c r="O704"/>
  <c r="J704" i="1"/>
  <c r="L704"/>
  <c r="G705"/>
  <c r="AC705" s="1"/>
  <c r="AD705" s="1"/>
  <c r="X702"/>
  <c r="Z702" s="1"/>
  <c r="J705" l="1"/>
  <c r="L705"/>
  <c r="G706"/>
  <c r="AC706" s="1"/>
  <c r="AD706" s="1"/>
  <c r="J705" i="2"/>
  <c r="L705"/>
  <c r="G706"/>
  <c r="N704" i="1"/>
  <c r="T704" s="1"/>
  <c r="M705"/>
  <c r="V704"/>
  <c r="W703" s="1"/>
  <c r="O705"/>
  <c r="O705" i="2"/>
  <c r="M705"/>
  <c r="N705" s="1"/>
  <c r="V704"/>
  <c r="W703" s="1"/>
  <c r="X703" s="1"/>
  <c r="Z703" s="1"/>
  <c r="X703" i="1"/>
  <c r="Z703" s="1"/>
  <c r="N705" l="1"/>
  <c r="T705" s="1"/>
  <c r="L706"/>
  <c r="J706"/>
  <c r="G707"/>
  <c r="AC707" s="1"/>
  <c r="AD707" s="1"/>
  <c r="O706" i="2"/>
  <c r="M706"/>
  <c r="V705"/>
  <c r="W704" s="1"/>
  <c r="X704" s="1"/>
  <c r="Z704" s="1"/>
  <c r="M706" i="1"/>
  <c r="N706" s="1"/>
  <c r="T706" s="1"/>
  <c r="V705"/>
  <c r="W704" s="1"/>
  <c r="X704" s="1"/>
  <c r="Z704" s="1"/>
  <c r="O706"/>
  <c r="J706" i="2"/>
  <c r="L706"/>
  <c r="G707"/>
  <c r="T705"/>
  <c r="J707" l="1"/>
  <c r="L707"/>
  <c r="G708"/>
  <c r="J707" i="1"/>
  <c r="L707"/>
  <c r="G708"/>
  <c r="AC708" s="1"/>
  <c r="AD708" s="1"/>
  <c r="N706" i="2"/>
  <c r="T706" s="1"/>
  <c r="M707"/>
  <c r="N707" s="1"/>
  <c r="T707" s="1"/>
  <c r="V706"/>
  <c r="W705" s="1"/>
  <c r="O707"/>
  <c r="O707" i="1"/>
  <c r="M707"/>
  <c r="N707" s="1"/>
  <c r="T707" s="1"/>
  <c r="V706"/>
  <c r="W705" s="1"/>
  <c r="X705" s="1"/>
  <c r="Z705" s="1"/>
  <c r="X705" i="2"/>
  <c r="Z705" s="1"/>
  <c r="L708" l="1"/>
  <c r="J708"/>
  <c r="G709"/>
  <c r="X706"/>
  <c r="Z706" s="1"/>
  <c r="O708" i="1"/>
  <c r="M708"/>
  <c r="N708" s="1"/>
  <c r="T708" s="1"/>
  <c r="V707"/>
  <c r="W706" s="1"/>
  <c r="X706" s="1"/>
  <c r="Z706" s="1"/>
  <c r="M708" i="2"/>
  <c r="N708" s="1"/>
  <c r="T708" s="1"/>
  <c r="V707"/>
  <c r="W706" s="1"/>
  <c r="O708"/>
  <c r="J708" i="1"/>
  <c r="L708"/>
  <c r="G709"/>
  <c r="AC709" s="1"/>
  <c r="AD709" s="1"/>
  <c r="J709" i="2" l="1"/>
  <c r="L709"/>
  <c r="G710"/>
  <c r="M709" i="1"/>
  <c r="V708"/>
  <c r="W707" s="1"/>
  <c r="X707" s="1"/>
  <c r="Z707" s="1"/>
  <c r="O709"/>
  <c r="J709"/>
  <c r="L709"/>
  <c r="G710"/>
  <c r="AC710" s="1"/>
  <c r="AD710" s="1"/>
  <c r="O709" i="2"/>
  <c r="M709"/>
  <c r="N709" s="1"/>
  <c r="T709" s="1"/>
  <c r="V708"/>
  <c r="W707" s="1"/>
  <c r="X707" s="1"/>
  <c r="Z707" s="1"/>
  <c r="L710" i="1" l="1"/>
  <c r="J710"/>
  <c r="G711"/>
  <c r="AC711" s="1"/>
  <c r="AD711" s="1"/>
  <c r="J710" i="2"/>
  <c r="L710"/>
  <c r="G711"/>
  <c r="M710" i="1"/>
  <c r="V709"/>
  <c r="W708" s="1"/>
  <c r="X708" s="1"/>
  <c r="Z708" s="1"/>
  <c r="O710"/>
  <c r="N709"/>
  <c r="T709" s="1"/>
  <c r="O710" i="2"/>
  <c r="M710"/>
  <c r="N710" s="1"/>
  <c r="T710" s="1"/>
  <c r="V709"/>
  <c r="W708" s="1"/>
  <c r="X708" s="1"/>
  <c r="Z708" s="1"/>
  <c r="N710" i="1" l="1"/>
  <c r="J711"/>
  <c r="L711"/>
  <c r="G712"/>
  <c r="AC712" s="1"/>
  <c r="AD712" s="1"/>
  <c r="T710"/>
  <c r="M711" i="2"/>
  <c r="V710"/>
  <c r="W709" s="1"/>
  <c r="X709" s="1"/>
  <c r="Z709" s="1"/>
  <c r="O711"/>
  <c r="J711"/>
  <c r="L711"/>
  <c r="G712"/>
  <c r="O711" i="1"/>
  <c r="M711"/>
  <c r="N711" s="1"/>
  <c r="T711" s="1"/>
  <c r="V710"/>
  <c r="W709" s="1"/>
  <c r="X709" s="1"/>
  <c r="Z709" s="1"/>
  <c r="M712" i="2" l="1"/>
  <c r="N712" s="1"/>
  <c r="T712" s="1"/>
  <c r="V711"/>
  <c r="W710" s="1"/>
  <c r="O712"/>
  <c r="L712"/>
  <c r="J712"/>
  <c r="G713"/>
  <c r="J712" i="1"/>
  <c r="L712"/>
  <c r="G713"/>
  <c r="AC713" s="1"/>
  <c r="AD713" s="1"/>
  <c r="X710" i="2"/>
  <c r="Z710" s="1"/>
  <c r="O712" i="1"/>
  <c r="M712"/>
  <c r="V711"/>
  <c r="W710" s="1"/>
  <c r="X710" s="1"/>
  <c r="Z710" s="1"/>
  <c r="N711" i="2"/>
  <c r="T711" s="1"/>
  <c r="N712" i="1" l="1"/>
  <c r="T712" s="1"/>
  <c r="J713" i="2"/>
  <c r="L713"/>
  <c r="G714"/>
  <c r="M713" i="1"/>
  <c r="V712"/>
  <c r="W711" s="1"/>
  <c r="X711" s="1"/>
  <c r="Z711" s="1"/>
  <c r="O713"/>
  <c r="J713"/>
  <c r="L713"/>
  <c r="G714"/>
  <c r="AC714" s="1"/>
  <c r="AD714" s="1"/>
  <c r="O713" i="2"/>
  <c r="M713"/>
  <c r="N713" s="1"/>
  <c r="T713" s="1"/>
  <c r="V712"/>
  <c r="W711" s="1"/>
  <c r="X711" s="1"/>
  <c r="Z711" s="1"/>
  <c r="J714" l="1"/>
  <c r="L714"/>
  <c r="G715"/>
  <c r="M714" i="1"/>
  <c r="V713"/>
  <c r="W712" s="1"/>
  <c r="X712" s="1"/>
  <c r="Z712" s="1"/>
  <c r="O714"/>
  <c r="N713"/>
  <c r="T713" s="1"/>
  <c r="O714" i="2"/>
  <c r="M714"/>
  <c r="N714" s="1"/>
  <c r="T714" s="1"/>
  <c r="V713"/>
  <c r="W712" s="1"/>
  <c r="X712" s="1"/>
  <c r="Z712" s="1"/>
  <c r="L714" i="1"/>
  <c r="J714"/>
  <c r="G715"/>
  <c r="AC715" s="1"/>
  <c r="AD715" s="1"/>
  <c r="J715" l="1"/>
  <c r="L715"/>
  <c r="G716"/>
  <c r="AC716" s="1"/>
  <c r="AD716" s="1"/>
  <c r="J715" i="2"/>
  <c r="L715"/>
  <c r="G716"/>
  <c r="N714" i="1"/>
  <c r="T714" s="1"/>
  <c r="M715" i="2"/>
  <c r="N715" s="1"/>
  <c r="T715" s="1"/>
  <c r="V714"/>
  <c r="W713" s="1"/>
  <c r="X713" s="1"/>
  <c r="Z713" s="1"/>
  <c r="O715"/>
  <c r="O715" i="1"/>
  <c r="M715"/>
  <c r="N715" s="1"/>
  <c r="T715" s="1"/>
  <c r="V714"/>
  <c r="W713" s="1"/>
  <c r="X713" s="1"/>
  <c r="Z713" s="1"/>
  <c r="J716" l="1"/>
  <c r="L716"/>
  <c r="G717"/>
  <c r="AC717" s="1"/>
  <c r="AD717" s="1"/>
  <c r="M716" i="2"/>
  <c r="V715"/>
  <c r="W714" s="1"/>
  <c r="X714" s="1"/>
  <c r="Z714" s="1"/>
  <c r="O716"/>
  <c r="O716" i="1"/>
  <c r="M716"/>
  <c r="V715"/>
  <c r="W714" s="1"/>
  <c r="X714" s="1"/>
  <c r="Z714" s="1"/>
  <c r="L716" i="2"/>
  <c r="J716"/>
  <c r="G717"/>
  <c r="N716" i="1" l="1"/>
  <c r="T716" s="1"/>
  <c r="J717" i="2"/>
  <c r="L717"/>
  <c r="G718"/>
  <c r="J717" i="1"/>
  <c r="L717"/>
  <c r="G718"/>
  <c r="AC718" s="1"/>
  <c r="AD718" s="1"/>
  <c r="N716" i="2"/>
  <c r="T716" s="1"/>
  <c r="O717"/>
  <c r="M717"/>
  <c r="N717" s="1"/>
  <c r="T717" s="1"/>
  <c r="V716"/>
  <c r="W715" s="1"/>
  <c r="X715" s="1"/>
  <c r="Z715" s="1"/>
  <c r="M717" i="1"/>
  <c r="N717" s="1"/>
  <c r="T717" s="1"/>
  <c r="V716"/>
  <c r="W715" s="1"/>
  <c r="X715" s="1"/>
  <c r="Z715" s="1"/>
  <c r="O717"/>
  <c r="J718" i="2" l="1"/>
  <c r="L718"/>
  <c r="G719"/>
  <c r="M718" i="1"/>
  <c r="V717"/>
  <c r="W716" s="1"/>
  <c r="X716" s="1"/>
  <c r="Z716" s="1"/>
  <c r="O718"/>
  <c r="O718" i="2"/>
  <c r="M718"/>
  <c r="N718" s="1"/>
  <c r="T718" s="1"/>
  <c r="V717"/>
  <c r="W716" s="1"/>
  <c r="X716" s="1"/>
  <c r="Z716" s="1"/>
  <c r="L718" i="1"/>
  <c r="J718"/>
  <c r="G719"/>
  <c r="AC719" s="1"/>
  <c r="AD719" s="1"/>
  <c r="J719" i="2" l="1"/>
  <c r="L719"/>
  <c r="G720"/>
  <c r="O719" i="1"/>
  <c r="M719"/>
  <c r="N719" s="1"/>
  <c r="T719" s="1"/>
  <c r="V718"/>
  <c r="W717" s="1"/>
  <c r="X717" s="1"/>
  <c r="Z717" s="1"/>
  <c r="J719"/>
  <c r="L719"/>
  <c r="G720"/>
  <c r="AC720" s="1"/>
  <c r="AD720" s="1"/>
  <c r="N718"/>
  <c r="T718" s="1"/>
  <c r="M719" i="2"/>
  <c r="V718"/>
  <c r="W717" s="1"/>
  <c r="X717" s="1"/>
  <c r="Z717" s="1"/>
  <c r="O719"/>
  <c r="J720" i="1" l="1"/>
  <c r="L720"/>
  <c r="G721"/>
  <c r="AC721" s="1"/>
  <c r="AD721" s="1"/>
  <c r="L720" i="2"/>
  <c r="J720"/>
  <c r="G721"/>
  <c r="O720" i="1"/>
  <c r="M720"/>
  <c r="V719"/>
  <c r="W718" s="1"/>
  <c r="X718" s="1"/>
  <c r="Z718" s="1"/>
  <c r="N719" i="2"/>
  <c r="T719" s="1"/>
  <c r="M720"/>
  <c r="N720" s="1"/>
  <c r="T720" s="1"/>
  <c r="V719"/>
  <c r="W718" s="1"/>
  <c r="X718" s="1"/>
  <c r="Z718" s="1"/>
  <c r="O720"/>
  <c r="N720" i="1" l="1"/>
  <c r="T720" s="1"/>
  <c r="J721"/>
  <c r="L721"/>
  <c r="G722"/>
  <c r="AC722" s="1"/>
  <c r="AD722" s="1"/>
  <c r="O721" i="2"/>
  <c r="M721"/>
  <c r="V720"/>
  <c r="W719" s="1"/>
  <c r="X719" s="1"/>
  <c r="Z719" s="1"/>
  <c r="M721" i="1"/>
  <c r="N721" s="1"/>
  <c r="T721" s="1"/>
  <c r="V720"/>
  <c r="W719" s="1"/>
  <c r="X719" s="1"/>
  <c r="Z719" s="1"/>
  <c r="O721"/>
  <c r="J721" i="2"/>
  <c r="L721"/>
  <c r="G722"/>
  <c r="J722" l="1"/>
  <c r="L722"/>
  <c r="G723"/>
  <c r="L722" i="1"/>
  <c r="J722"/>
  <c r="G723"/>
  <c r="AC723" s="1"/>
  <c r="AD723" s="1"/>
  <c r="O722" i="2"/>
  <c r="M722"/>
  <c r="N722" s="1"/>
  <c r="T722" s="1"/>
  <c r="V721"/>
  <c r="W720" s="1"/>
  <c r="X720" s="1"/>
  <c r="Z720" s="1"/>
  <c r="M722" i="1"/>
  <c r="N722" s="1"/>
  <c r="T722" s="1"/>
  <c r="V721"/>
  <c r="W720" s="1"/>
  <c r="X720" s="1"/>
  <c r="Z720" s="1"/>
  <c r="O722"/>
  <c r="N721" i="2"/>
  <c r="T721" s="1"/>
  <c r="J723" l="1"/>
  <c r="L723"/>
  <c r="G724"/>
  <c r="O723" i="1"/>
  <c r="M723"/>
  <c r="N723" s="1"/>
  <c r="T723" s="1"/>
  <c r="V722"/>
  <c r="W721" s="1"/>
  <c r="X721" s="1"/>
  <c r="Z721" s="1"/>
  <c r="M723" i="2"/>
  <c r="V722"/>
  <c r="W721" s="1"/>
  <c r="X721" s="1"/>
  <c r="Z721" s="1"/>
  <c r="O723"/>
  <c r="J723" i="1"/>
  <c r="L723"/>
  <c r="G724"/>
  <c r="AC724" s="1"/>
  <c r="AD724" s="1"/>
  <c r="L724" i="2" l="1"/>
  <c r="J724"/>
  <c r="G725"/>
  <c r="O724" i="1"/>
  <c r="M724"/>
  <c r="V723"/>
  <c r="W722" s="1"/>
  <c r="X722" s="1"/>
  <c r="Z722" s="1"/>
  <c r="N723" i="2"/>
  <c r="T723" s="1"/>
  <c r="M724"/>
  <c r="N724" s="1"/>
  <c r="T724" s="1"/>
  <c r="V723"/>
  <c r="W722" s="1"/>
  <c r="X722" s="1"/>
  <c r="Z722" s="1"/>
  <c r="O724"/>
  <c r="J724" i="1"/>
  <c r="L724"/>
  <c r="G725"/>
  <c r="AC725" s="1"/>
  <c r="AD725" s="1"/>
  <c r="J725" l="1"/>
  <c r="L725"/>
  <c r="G726"/>
  <c r="AC726" s="1"/>
  <c r="AD726" s="1"/>
  <c r="J725" i="2"/>
  <c r="L725"/>
  <c r="G726"/>
  <c r="M725" i="1"/>
  <c r="N725" s="1"/>
  <c r="T725" s="1"/>
  <c r="V724"/>
  <c r="W723" s="1"/>
  <c r="X723" s="1"/>
  <c r="Z723" s="1"/>
  <c r="O725"/>
  <c r="O725" i="2"/>
  <c r="M725"/>
  <c r="N725" s="1"/>
  <c r="T725" s="1"/>
  <c r="V724"/>
  <c r="W723" s="1"/>
  <c r="X723" s="1"/>
  <c r="Z723" s="1"/>
  <c r="N724" i="1"/>
  <c r="T724" s="1"/>
  <c r="L726" l="1"/>
  <c r="J726"/>
  <c r="G727"/>
  <c r="AC727" s="1"/>
  <c r="AD727" s="1"/>
  <c r="O726" i="2"/>
  <c r="M726"/>
  <c r="V725"/>
  <c r="W724" s="1"/>
  <c r="X724" s="1"/>
  <c r="Z724" s="1"/>
  <c r="M726" i="1"/>
  <c r="N726" s="1"/>
  <c r="T726" s="1"/>
  <c r="V725"/>
  <c r="W724" s="1"/>
  <c r="X724" s="1"/>
  <c r="Z724" s="1"/>
  <c r="O726"/>
  <c r="J726" i="2"/>
  <c r="L726"/>
  <c r="G727"/>
  <c r="J727" i="1" l="1"/>
  <c r="L727"/>
  <c r="G728"/>
  <c r="AC728" s="1"/>
  <c r="AD728" s="1"/>
  <c r="M727" i="2"/>
  <c r="V726"/>
  <c r="W725" s="1"/>
  <c r="X725" s="1"/>
  <c r="Z725" s="1"/>
  <c r="O727"/>
  <c r="J727"/>
  <c r="L727"/>
  <c r="G728"/>
  <c r="O727" i="1"/>
  <c r="M727"/>
  <c r="N727" s="1"/>
  <c r="T727" s="1"/>
  <c r="V726"/>
  <c r="W725" s="1"/>
  <c r="X725" s="1"/>
  <c r="Z725" s="1"/>
  <c r="N726" i="2"/>
  <c r="T726" s="1"/>
  <c r="J728" i="1" l="1"/>
  <c r="L728"/>
  <c r="G729"/>
  <c r="AC729" s="1"/>
  <c r="AD729" s="1"/>
  <c r="X726" i="2"/>
  <c r="Z726" s="1"/>
  <c r="M728"/>
  <c r="V727"/>
  <c r="W726" s="1"/>
  <c r="O728"/>
  <c r="N727"/>
  <c r="T727" s="1"/>
  <c r="O728" i="1"/>
  <c r="M728"/>
  <c r="N728" s="1"/>
  <c r="T728" s="1"/>
  <c r="V727"/>
  <c r="W726" s="1"/>
  <c r="X726" s="1"/>
  <c r="Z726" s="1"/>
  <c r="L728" i="2"/>
  <c r="J728"/>
  <c r="G729"/>
  <c r="J729" i="1" l="1"/>
  <c r="L729"/>
  <c r="G730"/>
  <c r="AC730" s="1"/>
  <c r="AD730" s="1"/>
  <c r="O729" i="2"/>
  <c r="M729"/>
  <c r="V728"/>
  <c r="W727" s="1"/>
  <c r="X727" s="1"/>
  <c r="Z727" s="1"/>
  <c r="M729" i="1"/>
  <c r="N729" s="1"/>
  <c r="T729" s="1"/>
  <c r="V728"/>
  <c r="W727" s="1"/>
  <c r="X727" s="1"/>
  <c r="Z727" s="1"/>
  <c r="O729"/>
  <c r="N728" i="2"/>
  <c r="T728" s="1"/>
  <c r="J729"/>
  <c r="L729"/>
  <c r="G730"/>
  <c r="L730" i="1" l="1"/>
  <c r="J730"/>
  <c r="G731"/>
  <c r="AC731" s="1"/>
  <c r="AD731" s="1"/>
  <c r="N729" i="2"/>
  <c r="T729" s="1"/>
  <c r="O730"/>
  <c r="M730"/>
  <c r="V729"/>
  <c r="W728" s="1"/>
  <c r="X728" s="1"/>
  <c r="Z728" s="1"/>
  <c r="J730"/>
  <c r="L730"/>
  <c r="G731"/>
  <c r="M730" i="1"/>
  <c r="V729"/>
  <c r="W728" s="1"/>
  <c r="X728" s="1"/>
  <c r="Z728" s="1"/>
  <c r="O730"/>
  <c r="N730" l="1"/>
  <c r="T730" s="1"/>
  <c r="M731" i="2"/>
  <c r="V730"/>
  <c r="W729" s="1"/>
  <c r="X729" s="1"/>
  <c r="Z729" s="1"/>
  <c r="O731"/>
  <c r="J731"/>
  <c r="L731"/>
  <c r="G732"/>
  <c r="J731" i="1"/>
  <c r="L731"/>
  <c r="G732"/>
  <c r="AC732" s="1"/>
  <c r="AD732" s="1"/>
  <c r="N730" i="2"/>
  <c r="T730" s="1"/>
  <c r="O731" i="1"/>
  <c r="M731"/>
  <c r="V730"/>
  <c r="W729" s="1"/>
  <c r="X729" s="1"/>
  <c r="Z729" s="1"/>
  <c r="N731" l="1"/>
  <c r="T731" s="1"/>
  <c r="L732" i="2"/>
  <c r="J732"/>
  <c r="G733"/>
  <c r="O732" i="1"/>
  <c r="M732"/>
  <c r="V731"/>
  <c r="W730" s="1"/>
  <c r="X730" s="1"/>
  <c r="Z730" s="1"/>
  <c r="M732" i="2"/>
  <c r="N732" s="1"/>
  <c r="T732" s="1"/>
  <c r="V731"/>
  <c r="W730" s="1"/>
  <c r="X730" s="1"/>
  <c r="Z730" s="1"/>
  <c r="O732"/>
  <c r="N731"/>
  <c r="T731" s="1"/>
  <c r="J732" i="1"/>
  <c r="L732"/>
  <c r="G733"/>
  <c r="AC733" s="1"/>
  <c r="AD733" s="1"/>
  <c r="J733" i="2" l="1"/>
  <c r="L733"/>
  <c r="G734"/>
  <c r="J733" i="1"/>
  <c r="L733"/>
  <c r="G734"/>
  <c r="AC734" s="1"/>
  <c r="AD734" s="1"/>
  <c r="M733"/>
  <c r="V732"/>
  <c r="W731" s="1"/>
  <c r="X731" s="1"/>
  <c r="Z731" s="1"/>
  <c r="O733"/>
  <c r="O733" i="2"/>
  <c r="M733"/>
  <c r="N733" s="1"/>
  <c r="T733" s="1"/>
  <c r="V732"/>
  <c r="W731" s="1"/>
  <c r="X731" s="1"/>
  <c r="Z731" s="1"/>
  <c r="N732" i="1"/>
  <c r="T732" s="1"/>
  <c r="N733" l="1"/>
  <c r="T733" s="1"/>
  <c r="L734"/>
  <c r="J734"/>
  <c r="G735"/>
  <c r="AC735" s="1"/>
  <c r="AD735" s="1"/>
  <c r="J734" i="2"/>
  <c r="L734"/>
  <c r="G735"/>
  <c r="M734" i="1"/>
  <c r="V733"/>
  <c r="W732" s="1"/>
  <c r="X732" s="1"/>
  <c r="Z732" s="1"/>
  <c r="O734"/>
  <c r="O734" i="2"/>
  <c r="M734"/>
  <c r="N734" s="1"/>
  <c r="T734" s="1"/>
  <c r="V733"/>
  <c r="W732" s="1"/>
  <c r="X732" s="1"/>
  <c r="Z732" s="1"/>
  <c r="J735" i="1" l="1"/>
  <c r="L735"/>
  <c r="G736"/>
  <c r="AC736" s="1"/>
  <c r="AD736" s="1"/>
  <c r="N734"/>
  <c r="T734" s="1"/>
  <c r="M735" i="2"/>
  <c r="V734"/>
  <c r="W733" s="1"/>
  <c r="X733" s="1"/>
  <c r="Z733" s="1"/>
  <c r="O735"/>
  <c r="J735"/>
  <c r="L735"/>
  <c r="G736"/>
  <c r="O735" i="1"/>
  <c r="M735"/>
  <c r="N735" s="1"/>
  <c r="T735" s="1"/>
  <c r="V734"/>
  <c r="W733" s="1"/>
  <c r="X733" s="1"/>
  <c r="Z733" s="1"/>
  <c r="L736" i="2" l="1"/>
  <c r="J736"/>
  <c r="G737"/>
  <c r="J736" i="1"/>
  <c r="L736"/>
  <c r="G737"/>
  <c r="AC737" s="1"/>
  <c r="AD737" s="1"/>
  <c r="N735" i="2"/>
  <c r="T735" s="1"/>
  <c r="M736"/>
  <c r="N736" s="1"/>
  <c r="T736" s="1"/>
  <c r="V735"/>
  <c r="W734" s="1"/>
  <c r="X734" s="1"/>
  <c r="Z734" s="1"/>
  <c r="O736"/>
  <c r="O736" i="1"/>
  <c r="M736"/>
  <c r="N736" s="1"/>
  <c r="T736" s="1"/>
  <c r="V735"/>
  <c r="W734" s="1"/>
  <c r="X734" s="1"/>
  <c r="Z734" s="1"/>
  <c r="J737" i="2" l="1"/>
  <c r="L737"/>
  <c r="G738"/>
  <c r="M737" i="1"/>
  <c r="V736"/>
  <c r="W735" s="1"/>
  <c r="X735" s="1"/>
  <c r="Z735" s="1"/>
  <c r="O737"/>
  <c r="J737"/>
  <c r="L737"/>
  <c r="G738"/>
  <c r="AC738" s="1"/>
  <c r="AD738" s="1"/>
  <c r="O737" i="2"/>
  <c r="M737"/>
  <c r="N737" s="1"/>
  <c r="T737" s="1"/>
  <c r="V736"/>
  <c r="W735" s="1"/>
  <c r="X735" s="1"/>
  <c r="Z735" s="1"/>
  <c r="M738" i="1" l="1"/>
  <c r="V737"/>
  <c r="W736" s="1"/>
  <c r="X736" s="1"/>
  <c r="Z736" s="1"/>
  <c r="O738"/>
  <c r="L738"/>
  <c r="J738"/>
  <c r="G739"/>
  <c r="AC739" s="1"/>
  <c r="AD739" s="1"/>
  <c r="J738" i="2"/>
  <c r="L738"/>
  <c r="G739"/>
  <c r="N737" i="1"/>
  <c r="T737" s="1"/>
  <c r="O738" i="2"/>
  <c r="M738"/>
  <c r="N738" s="1"/>
  <c r="T738" s="1"/>
  <c r="V737"/>
  <c r="W736" s="1"/>
  <c r="X736" s="1"/>
  <c r="Z736" s="1"/>
  <c r="J739" i="1" l="1"/>
  <c r="L739"/>
  <c r="G740"/>
  <c r="AC740" s="1"/>
  <c r="AD740" s="1"/>
  <c r="M739" i="2"/>
  <c r="V738"/>
  <c r="W737" s="1"/>
  <c r="X737" s="1"/>
  <c r="Z737" s="1"/>
  <c r="O739"/>
  <c r="N738" i="1"/>
  <c r="T738" s="1"/>
  <c r="J739" i="2"/>
  <c r="L739"/>
  <c r="G740"/>
  <c r="O739" i="1"/>
  <c r="M739"/>
  <c r="V738"/>
  <c r="W737" s="1"/>
  <c r="X737" s="1"/>
  <c r="Z737" s="1"/>
  <c r="M740" i="2" l="1"/>
  <c r="V739"/>
  <c r="W738" s="1"/>
  <c r="O740"/>
  <c r="J740" i="1"/>
  <c r="L740"/>
  <c r="G741"/>
  <c r="AC741" s="1"/>
  <c r="AD741" s="1"/>
  <c r="N739"/>
  <c r="T739" s="1"/>
  <c r="X738" i="2"/>
  <c r="Z738" s="1"/>
  <c r="L740"/>
  <c r="J740"/>
  <c r="G741"/>
  <c r="N739"/>
  <c r="T739" s="1"/>
  <c r="O740" i="1"/>
  <c r="M740"/>
  <c r="N740" s="1"/>
  <c r="T740" s="1"/>
  <c r="V739"/>
  <c r="W738" s="1"/>
  <c r="X738" s="1"/>
  <c r="Z738" s="1"/>
  <c r="O741" i="2" l="1"/>
  <c r="M741"/>
  <c r="V740"/>
  <c r="W739" s="1"/>
  <c r="X739" s="1"/>
  <c r="Z739" s="1"/>
  <c r="J741" i="1"/>
  <c r="L741"/>
  <c r="G742"/>
  <c r="AC742" s="1"/>
  <c r="AD742" s="1"/>
  <c r="J741" i="2"/>
  <c r="L741"/>
  <c r="G742"/>
  <c r="M741" i="1"/>
  <c r="V740"/>
  <c r="W739" s="1"/>
  <c r="X739" s="1"/>
  <c r="Z739" s="1"/>
  <c r="O741"/>
  <c r="N740" i="2"/>
  <c r="T740" s="1"/>
  <c r="M742" i="1" l="1"/>
  <c r="V741"/>
  <c r="W740" s="1"/>
  <c r="X740" s="1"/>
  <c r="Z740" s="1"/>
  <c r="O742"/>
  <c r="J742" i="2"/>
  <c r="L742"/>
  <c r="G743"/>
  <c r="L742" i="1"/>
  <c r="J742"/>
  <c r="G743"/>
  <c r="AC743" s="1"/>
  <c r="AD743" s="1"/>
  <c r="N741" i="2"/>
  <c r="T741" s="1"/>
  <c r="O742"/>
  <c r="M742"/>
  <c r="V741"/>
  <c r="W740" s="1"/>
  <c r="X740" s="1"/>
  <c r="Z740" s="1"/>
  <c r="N741" i="1"/>
  <c r="T741" s="1"/>
  <c r="J743" l="1"/>
  <c r="L743"/>
  <c r="G744"/>
  <c r="AC744" s="1"/>
  <c r="AD744" s="1"/>
  <c r="J743" i="2"/>
  <c r="L743"/>
  <c r="G744"/>
  <c r="N742"/>
  <c r="T742" s="1"/>
  <c r="M743"/>
  <c r="N743" s="1"/>
  <c r="T743" s="1"/>
  <c r="V742"/>
  <c r="W741" s="1"/>
  <c r="X741" s="1"/>
  <c r="Z741" s="1"/>
  <c r="O743"/>
  <c r="N742" i="1"/>
  <c r="T742" s="1"/>
  <c r="O743"/>
  <c r="M743"/>
  <c r="N743" s="1"/>
  <c r="T743" s="1"/>
  <c r="V742"/>
  <c r="W741" s="1"/>
  <c r="X741" s="1"/>
  <c r="Z741" s="1"/>
  <c r="J744" l="1"/>
  <c r="L744"/>
  <c r="G745"/>
  <c r="AC745" s="1"/>
  <c r="AD745" s="1"/>
  <c r="M744" i="2"/>
  <c r="N744" s="1"/>
  <c r="T744" s="1"/>
  <c r="V743"/>
  <c r="W742" s="1"/>
  <c r="X742" s="1"/>
  <c r="Z742" s="1"/>
  <c r="O744"/>
  <c r="O744" i="1"/>
  <c r="M744"/>
  <c r="V743"/>
  <c r="W742" s="1"/>
  <c r="X742" s="1"/>
  <c r="Z742" s="1"/>
  <c r="L744" i="2"/>
  <c r="J744"/>
  <c r="G745"/>
  <c r="J745" i="1" l="1"/>
  <c r="L745"/>
  <c r="G746"/>
  <c r="AC746" s="1"/>
  <c r="AD746" s="1"/>
  <c r="N744"/>
  <c r="T744" s="1"/>
  <c r="J745" i="2"/>
  <c r="L745"/>
  <c r="G746"/>
  <c r="M745" i="1"/>
  <c r="N745" s="1"/>
  <c r="T745" s="1"/>
  <c r="V744"/>
  <c r="W743" s="1"/>
  <c r="X743" s="1"/>
  <c r="Z743" s="1"/>
  <c r="O745"/>
  <c r="O745" i="2"/>
  <c r="M745"/>
  <c r="V744"/>
  <c r="W743" s="1"/>
  <c r="X743" s="1"/>
  <c r="Z743" s="1"/>
  <c r="J746" l="1"/>
  <c r="L746"/>
  <c r="G747"/>
  <c r="L746" i="1"/>
  <c r="J746"/>
  <c r="G747"/>
  <c r="AC747" s="1"/>
  <c r="AD747" s="1"/>
  <c r="N745" i="2"/>
  <c r="T745" s="1"/>
  <c r="O746"/>
  <c r="M746"/>
  <c r="V745"/>
  <c r="W744" s="1"/>
  <c r="X744" s="1"/>
  <c r="Z744" s="1"/>
  <c r="M746" i="1"/>
  <c r="N746" s="1"/>
  <c r="T746" s="1"/>
  <c r="V745"/>
  <c r="W744" s="1"/>
  <c r="X744" s="1"/>
  <c r="Z744" s="1"/>
  <c r="O746"/>
  <c r="J747" i="2" l="1"/>
  <c r="L747"/>
  <c r="G748"/>
  <c r="N746"/>
  <c r="T746" s="1"/>
  <c r="O747" i="1"/>
  <c r="M747"/>
  <c r="V746"/>
  <c r="W745" s="1"/>
  <c r="X745" s="1"/>
  <c r="Z745" s="1"/>
  <c r="M747" i="2"/>
  <c r="N747" s="1"/>
  <c r="T747" s="1"/>
  <c r="V746"/>
  <c r="W745" s="1"/>
  <c r="X745" s="1"/>
  <c r="Z745" s="1"/>
  <c r="O747"/>
  <c r="J747" i="1"/>
  <c r="L747"/>
  <c r="G748"/>
  <c r="AC748" s="1"/>
  <c r="AD748" s="1"/>
  <c r="L748" i="2" l="1"/>
  <c r="J748"/>
  <c r="G749"/>
  <c r="O748" i="1"/>
  <c r="M748"/>
  <c r="V747"/>
  <c r="W746" s="1"/>
  <c r="X746" s="1"/>
  <c r="Z746" s="1"/>
  <c r="J748"/>
  <c r="L748"/>
  <c r="G749"/>
  <c r="AC749" s="1"/>
  <c r="AD749" s="1"/>
  <c r="N747"/>
  <c r="T747" s="1"/>
  <c r="M748" i="2"/>
  <c r="N748" s="1"/>
  <c r="T748" s="1"/>
  <c r="V747"/>
  <c r="W746" s="1"/>
  <c r="X746" s="1"/>
  <c r="Z746" s="1"/>
  <c r="O748"/>
  <c r="M749" i="1" l="1"/>
  <c r="V748"/>
  <c r="W747" s="1"/>
  <c r="X747" s="1"/>
  <c r="Z747" s="1"/>
  <c r="O749"/>
  <c r="J749"/>
  <c r="L749"/>
  <c r="G750"/>
  <c r="AC750" s="1"/>
  <c r="AD750" s="1"/>
  <c r="J749" i="2"/>
  <c r="L749"/>
  <c r="G750"/>
  <c r="N748" i="1"/>
  <c r="T748" s="1"/>
  <c r="O749" i="2"/>
  <c r="M749"/>
  <c r="N749" s="1"/>
  <c r="T749" s="1"/>
  <c r="V748"/>
  <c r="W747" s="1"/>
  <c r="X747" s="1"/>
  <c r="Z747" s="1"/>
  <c r="L750" i="1" l="1"/>
  <c r="J750"/>
  <c r="G751"/>
  <c r="AC751" s="1"/>
  <c r="AD751" s="1"/>
  <c r="O750" i="2"/>
  <c r="M750"/>
  <c r="V749"/>
  <c r="W748" s="1"/>
  <c r="X748" s="1"/>
  <c r="Z748" s="1"/>
  <c r="M750" i="1"/>
  <c r="V749"/>
  <c r="W748" s="1"/>
  <c r="X748" s="1"/>
  <c r="Z748" s="1"/>
  <c r="O750"/>
  <c r="N749"/>
  <c r="T749" s="1"/>
  <c r="J750" i="2"/>
  <c r="L750"/>
  <c r="G751"/>
  <c r="N750" i="1" l="1"/>
  <c r="T750" s="1"/>
  <c r="J751"/>
  <c r="L751"/>
  <c r="G752"/>
  <c r="AC752" s="1"/>
  <c r="AD752" s="1"/>
  <c r="J751" i="2"/>
  <c r="L751"/>
  <c r="G752"/>
  <c r="M751"/>
  <c r="N751" s="1"/>
  <c r="T751" s="1"/>
  <c r="V750"/>
  <c r="W749" s="1"/>
  <c r="X749" s="1"/>
  <c r="Z749" s="1"/>
  <c r="O751"/>
  <c r="O751" i="1"/>
  <c r="M751"/>
  <c r="V750"/>
  <c r="W749" s="1"/>
  <c r="X749" s="1"/>
  <c r="Z749" s="1"/>
  <c r="N750" i="2"/>
  <c r="T750" s="1"/>
  <c r="N751" i="1" l="1"/>
  <c r="T751" s="1"/>
  <c r="J752"/>
  <c r="L752"/>
  <c r="G753"/>
  <c r="AC753" s="1"/>
  <c r="AD753" s="1"/>
  <c r="X750" i="2"/>
  <c r="Z750" s="1"/>
  <c r="M752"/>
  <c r="N752" s="1"/>
  <c r="T752" s="1"/>
  <c r="V751"/>
  <c r="W750" s="1"/>
  <c r="O752"/>
  <c r="O752" i="1"/>
  <c r="M752"/>
  <c r="N752" s="1"/>
  <c r="T752" s="1"/>
  <c r="V751"/>
  <c r="W750" s="1"/>
  <c r="X750" s="1"/>
  <c r="Z750" s="1"/>
  <c r="L752" i="2"/>
  <c r="J752"/>
  <c r="G753"/>
  <c r="J753" i="1" l="1"/>
  <c r="L753"/>
  <c r="G754"/>
  <c r="AC754" s="1"/>
  <c r="AD754" s="1"/>
  <c r="J753" i="2"/>
  <c r="L753"/>
  <c r="G754"/>
  <c r="M753" i="1"/>
  <c r="N753" s="1"/>
  <c r="T753" s="1"/>
  <c r="V752"/>
  <c r="W751" s="1"/>
  <c r="X751" s="1"/>
  <c r="Z751" s="1"/>
  <c r="O753"/>
  <c r="O753" i="2"/>
  <c r="M753"/>
  <c r="N753" s="1"/>
  <c r="T753" s="1"/>
  <c r="V752"/>
  <c r="W751" s="1"/>
  <c r="X751" s="1"/>
  <c r="Z751" s="1"/>
  <c r="L754" i="1" l="1"/>
  <c r="J754"/>
  <c r="G755"/>
  <c r="AC755" s="1"/>
  <c r="AD755" s="1"/>
  <c r="O754" i="2"/>
  <c r="M754"/>
  <c r="V753"/>
  <c r="W752" s="1"/>
  <c r="X752" s="1"/>
  <c r="Z752" s="1"/>
  <c r="M754" i="1"/>
  <c r="V753"/>
  <c r="W752" s="1"/>
  <c r="X752" s="1"/>
  <c r="Z752" s="1"/>
  <c r="O754"/>
  <c r="J754" i="2"/>
  <c r="L754"/>
  <c r="G755"/>
  <c r="N754" i="1" l="1"/>
  <c r="T754" s="1"/>
  <c r="J755"/>
  <c r="L755"/>
  <c r="G756"/>
  <c r="AC756" s="1"/>
  <c r="AD756" s="1"/>
  <c r="M755" i="2"/>
  <c r="V754"/>
  <c r="W753" s="1"/>
  <c r="X753" s="1"/>
  <c r="Z753" s="1"/>
  <c r="O755"/>
  <c r="J755"/>
  <c r="L755"/>
  <c r="G756"/>
  <c r="O755" i="1"/>
  <c r="M755"/>
  <c r="N755" s="1"/>
  <c r="T755" s="1"/>
  <c r="V754"/>
  <c r="W753" s="1"/>
  <c r="X753" s="1"/>
  <c r="Z753" s="1"/>
  <c r="N754" i="2"/>
  <c r="T754" s="1"/>
  <c r="J756" i="1" l="1"/>
  <c r="L756"/>
  <c r="G757"/>
  <c r="AC757" s="1"/>
  <c r="AD757" s="1"/>
  <c r="M756" i="2"/>
  <c r="V755"/>
  <c r="W754" s="1"/>
  <c r="X754" s="1"/>
  <c r="Z754" s="1"/>
  <c r="O756"/>
  <c r="N755"/>
  <c r="T755" s="1"/>
  <c r="O756" i="1"/>
  <c r="M756"/>
  <c r="N756" s="1"/>
  <c r="T756" s="1"/>
  <c r="V755"/>
  <c r="W754" s="1"/>
  <c r="X754" s="1"/>
  <c r="Z754" s="1"/>
  <c r="L756" i="2"/>
  <c r="J756"/>
  <c r="G757"/>
  <c r="O757" l="1"/>
  <c r="M757"/>
  <c r="V756"/>
  <c r="W755" s="1"/>
  <c r="X755" s="1"/>
  <c r="Z755" s="1"/>
  <c r="J757" i="1"/>
  <c r="L757"/>
  <c r="G758"/>
  <c r="AC758" s="1"/>
  <c r="AD758" s="1"/>
  <c r="N756" i="2"/>
  <c r="T756" s="1"/>
  <c r="M757" i="1"/>
  <c r="V756"/>
  <c r="W755" s="1"/>
  <c r="X755" s="1"/>
  <c r="Z755" s="1"/>
  <c r="O757"/>
  <c r="J757" i="2"/>
  <c r="L757"/>
  <c r="G758"/>
  <c r="L758" i="1" l="1"/>
  <c r="J758"/>
  <c r="G759"/>
  <c r="AC759" s="1"/>
  <c r="AD759" s="1"/>
  <c r="N757" i="2"/>
  <c r="T757" s="1"/>
  <c r="J758"/>
  <c r="L758"/>
  <c r="G759"/>
  <c r="M758" i="1"/>
  <c r="N758" s="1"/>
  <c r="T758" s="1"/>
  <c r="V757"/>
  <c r="W756" s="1"/>
  <c r="X756" s="1"/>
  <c r="Z756" s="1"/>
  <c r="O758"/>
  <c r="O758" i="2"/>
  <c r="M758"/>
  <c r="N758" s="1"/>
  <c r="T758" s="1"/>
  <c r="V757"/>
  <c r="W756" s="1"/>
  <c r="N757" i="1"/>
  <c r="T757" s="1"/>
  <c r="X756" i="2"/>
  <c r="Z756" s="1"/>
  <c r="J759" l="1"/>
  <c r="L759"/>
  <c r="G760"/>
  <c r="J759" i="1"/>
  <c r="L759"/>
  <c r="G760"/>
  <c r="AC760" s="1"/>
  <c r="AD760" s="1"/>
  <c r="M759" i="2"/>
  <c r="N759" s="1"/>
  <c r="T759" s="1"/>
  <c r="V758"/>
  <c r="W757" s="1"/>
  <c r="X757" s="1"/>
  <c r="Z757" s="1"/>
  <c r="O759"/>
  <c r="O759" i="1"/>
  <c r="M759"/>
  <c r="N759" s="1"/>
  <c r="T759" s="1"/>
  <c r="V758"/>
  <c r="W757" s="1"/>
  <c r="X757" s="1"/>
  <c r="Z757" s="1"/>
  <c r="L760" i="2" l="1"/>
  <c r="J760"/>
  <c r="G761"/>
  <c r="O760" i="1"/>
  <c r="M760"/>
  <c r="V759"/>
  <c r="W758" s="1"/>
  <c r="X758" s="1"/>
  <c r="Z758" s="1"/>
  <c r="M760" i="2"/>
  <c r="N760" s="1"/>
  <c r="T760" s="1"/>
  <c r="V759"/>
  <c r="W758" s="1"/>
  <c r="X758" s="1"/>
  <c r="Z758" s="1"/>
  <c r="O760"/>
  <c r="J760" i="1"/>
  <c r="L760"/>
  <c r="G761"/>
  <c r="AC761" s="1"/>
  <c r="AD761" s="1"/>
  <c r="M761" l="1"/>
  <c r="V760"/>
  <c r="W759" s="1"/>
  <c r="X759" s="1"/>
  <c r="Z759" s="1"/>
  <c r="O761"/>
  <c r="J761" i="2"/>
  <c r="L761"/>
  <c r="G762"/>
  <c r="N760" i="1"/>
  <c r="T760" s="1"/>
  <c r="J761"/>
  <c r="L761"/>
  <c r="G762"/>
  <c r="AC762" s="1"/>
  <c r="AD762" s="1"/>
  <c r="O761" i="2"/>
  <c r="M761"/>
  <c r="N761" s="1"/>
  <c r="T761" s="1"/>
  <c r="V760"/>
  <c r="W759" s="1"/>
  <c r="X759" s="1"/>
  <c r="Z759" s="1"/>
  <c r="L762" i="1" l="1"/>
  <c r="J762"/>
  <c r="G763"/>
  <c r="AC763" s="1"/>
  <c r="AD763" s="1"/>
  <c r="J762" i="2"/>
  <c r="L762"/>
  <c r="G763"/>
  <c r="M762" i="1"/>
  <c r="V761"/>
  <c r="W760" s="1"/>
  <c r="X760" s="1"/>
  <c r="Z760" s="1"/>
  <c r="O762"/>
  <c r="O762" i="2"/>
  <c r="M762"/>
  <c r="N762" s="1"/>
  <c r="T762" s="1"/>
  <c r="V761"/>
  <c r="W760" s="1"/>
  <c r="X760" s="1"/>
  <c r="Z760" s="1"/>
  <c r="N761" i="1"/>
  <c r="T761" s="1"/>
  <c r="J763" i="2" l="1"/>
  <c r="L763"/>
  <c r="G764"/>
  <c r="J763" i="1"/>
  <c r="L763"/>
  <c r="G764"/>
  <c r="AC764" s="1"/>
  <c r="AD764" s="1"/>
  <c r="M763" i="2"/>
  <c r="V762"/>
  <c r="W761" s="1"/>
  <c r="X761" s="1"/>
  <c r="Z761" s="1"/>
  <c r="O763"/>
  <c r="N762" i="1"/>
  <c r="T762" s="1"/>
  <c r="O763"/>
  <c r="M763"/>
  <c r="N763" s="1"/>
  <c r="T763" s="1"/>
  <c r="V762"/>
  <c r="W761" s="1"/>
  <c r="X761" s="1"/>
  <c r="Z761" s="1"/>
  <c r="L764" i="2" l="1"/>
  <c r="J764"/>
  <c r="G765"/>
  <c r="O764" i="1"/>
  <c r="M764"/>
  <c r="V763"/>
  <c r="W762" s="1"/>
  <c r="X762" s="1"/>
  <c r="Z762" s="1"/>
  <c r="N763" i="2"/>
  <c r="T763" s="1"/>
  <c r="M764"/>
  <c r="N764" s="1"/>
  <c r="T764" s="1"/>
  <c r="V763"/>
  <c r="W762" s="1"/>
  <c r="X762" s="1"/>
  <c r="Z762" s="1"/>
  <c r="O764"/>
  <c r="J764" i="1"/>
  <c r="L764"/>
  <c r="G765"/>
  <c r="AC765" s="1"/>
  <c r="AD765" s="1"/>
  <c r="M765" l="1"/>
  <c r="V764"/>
  <c r="W763" s="1"/>
  <c r="X763" s="1"/>
  <c r="Z763" s="1"/>
  <c r="O765"/>
  <c r="J765" i="2"/>
  <c r="L765"/>
  <c r="G766"/>
  <c r="N764" i="1"/>
  <c r="T764" s="1"/>
  <c r="J765"/>
  <c r="L765"/>
  <c r="G766"/>
  <c r="AC766" s="1"/>
  <c r="AD766" s="1"/>
  <c r="O765" i="2"/>
  <c r="M765"/>
  <c r="V764"/>
  <c r="W763" s="1"/>
  <c r="X763" s="1"/>
  <c r="Z763" s="1"/>
  <c r="L766" i="1" l="1"/>
  <c r="J766"/>
  <c r="G767"/>
  <c r="AC767" s="1"/>
  <c r="AD767" s="1"/>
  <c r="J766" i="2"/>
  <c r="L766"/>
  <c r="G767"/>
  <c r="N765"/>
  <c r="T765" s="1"/>
  <c r="M766" i="1"/>
  <c r="N766" s="1"/>
  <c r="T766" s="1"/>
  <c r="V765"/>
  <c r="W764" s="1"/>
  <c r="X764" s="1"/>
  <c r="Z764" s="1"/>
  <c r="O766"/>
  <c r="O766" i="2"/>
  <c r="M766"/>
  <c r="N766" s="1"/>
  <c r="T766" s="1"/>
  <c r="V765"/>
  <c r="W764" s="1"/>
  <c r="X764" s="1"/>
  <c r="Z764" s="1"/>
  <c r="N765" i="1"/>
  <c r="T765" s="1"/>
  <c r="O767" l="1"/>
  <c r="M767"/>
  <c r="V766"/>
  <c r="W765" s="1"/>
  <c r="J767"/>
  <c r="L767"/>
  <c r="G768"/>
  <c r="AC768" s="1"/>
  <c r="AD768" s="1"/>
  <c r="M767" i="2"/>
  <c r="V766"/>
  <c r="W765" s="1"/>
  <c r="X765" s="1"/>
  <c r="Z765" s="1"/>
  <c r="O767"/>
  <c r="X765" i="1"/>
  <c r="Z765" s="1"/>
  <c r="J767" i="2"/>
  <c r="L767"/>
  <c r="G768"/>
  <c r="M768" l="1"/>
  <c r="V767"/>
  <c r="W766" s="1"/>
  <c r="O768"/>
  <c r="O768" i="1"/>
  <c r="M768"/>
  <c r="V767"/>
  <c r="W766" s="1"/>
  <c r="X766" s="1"/>
  <c r="Z766" s="1"/>
  <c r="L768" i="2"/>
  <c r="J768"/>
  <c r="G769"/>
  <c r="J768" i="1"/>
  <c r="L768"/>
  <c r="G769"/>
  <c r="AC769" s="1"/>
  <c r="AD769" s="1"/>
  <c r="X766" i="2"/>
  <c r="Z766" s="1"/>
  <c r="N767" i="1"/>
  <c r="T767" s="1"/>
  <c r="N767" i="2"/>
  <c r="T767" s="1"/>
  <c r="J769" l="1"/>
  <c r="L769"/>
  <c r="G770"/>
  <c r="N768" i="1"/>
  <c r="T768" s="1"/>
  <c r="M769"/>
  <c r="V768"/>
  <c r="W767" s="1"/>
  <c r="X767" s="1"/>
  <c r="Z767" s="1"/>
  <c r="O769"/>
  <c r="N768" i="2"/>
  <c r="T768" s="1"/>
  <c r="J769" i="1"/>
  <c r="L769"/>
  <c r="G770"/>
  <c r="AC770" s="1"/>
  <c r="AD770" s="1"/>
  <c r="O769" i="2"/>
  <c r="M769"/>
  <c r="N769" s="1"/>
  <c r="T769" s="1"/>
  <c r="V768"/>
  <c r="W767" s="1"/>
  <c r="X767" s="1"/>
  <c r="Z767" s="1"/>
  <c r="J770" l="1"/>
  <c r="L770"/>
  <c r="G771"/>
  <c r="L770" i="1"/>
  <c r="J770"/>
  <c r="G771"/>
  <c r="AC771" s="1"/>
  <c r="AD771" s="1"/>
  <c r="O770" i="2"/>
  <c r="M770"/>
  <c r="N770" s="1"/>
  <c r="T770" s="1"/>
  <c r="V769"/>
  <c r="W768" s="1"/>
  <c r="X768" s="1"/>
  <c r="Z768" s="1"/>
  <c r="N769" i="1"/>
  <c r="T769" s="1"/>
  <c r="M770"/>
  <c r="V769"/>
  <c r="W768" s="1"/>
  <c r="X768" s="1"/>
  <c r="Z768" s="1"/>
  <c r="O770"/>
  <c r="J771" i="2" l="1"/>
  <c r="L771"/>
  <c r="G772"/>
  <c r="O771" i="1"/>
  <c r="M771"/>
  <c r="N771" s="1"/>
  <c r="V770"/>
  <c r="W769" s="1"/>
  <c r="X769" s="1"/>
  <c r="Z769" s="1"/>
  <c r="J771"/>
  <c r="L771"/>
  <c r="G772"/>
  <c r="AC772" s="1"/>
  <c r="AD772" s="1"/>
  <c r="N770"/>
  <c r="T770" s="1"/>
  <c r="M771" i="2"/>
  <c r="N771" s="1"/>
  <c r="T771" s="1"/>
  <c r="V770"/>
  <c r="W769" s="1"/>
  <c r="X769" s="1"/>
  <c r="Z769" s="1"/>
  <c r="O771"/>
  <c r="T771" i="1" l="1"/>
  <c r="L772" i="2"/>
  <c r="J772"/>
  <c r="G773"/>
  <c r="J772" i="1"/>
  <c r="L772"/>
  <c r="G773"/>
  <c r="AC773" s="1"/>
  <c r="AD773" s="1"/>
  <c r="O772"/>
  <c r="M772"/>
  <c r="N772" s="1"/>
  <c r="T772" s="1"/>
  <c r="V771"/>
  <c r="W770" s="1"/>
  <c r="X770" s="1"/>
  <c r="Z770" s="1"/>
  <c r="M772" i="2"/>
  <c r="N772" s="1"/>
  <c r="T772" s="1"/>
  <c r="V771"/>
  <c r="W770" s="1"/>
  <c r="X770" s="1"/>
  <c r="Z770" s="1"/>
  <c r="O772"/>
  <c r="J773" l="1"/>
  <c r="L773"/>
  <c r="G774"/>
  <c r="M773" i="1"/>
  <c r="V772"/>
  <c r="W771" s="1"/>
  <c r="X771" s="1"/>
  <c r="Z771" s="1"/>
  <c r="O773"/>
  <c r="J773"/>
  <c r="L773"/>
  <c r="G774"/>
  <c r="AC774" s="1"/>
  <c r="AD774" s="1"/>
  <c r="O773" i="2"/>
  <c r="M773"/>
  <c r="N773" s="1"/>
  <c r="T773" s="1"/>
  <c r="V772"/>
  <c r="W771" s="1"/>
  <c r="X771" s="1"/>
  <c r="Z771" s="1"/>
  <c r="J774" l="1"/>
  <c r="L774"/>
  <c r="G775"/>
  <c r="M774" i="1"/>
  <c r="V773"/>
  <c r="W772" s="1"/>
  <c r="X772" s="1"/>
  <c r="Z772" s="1"/>
  <c r="O774"/>
  <c r="N773"/>
  <c r="T773" s="1"/>
  <c r="O774" i="2"/>
  <c r="M774"/>
  <c r="N774" s="1"/>
  <c r="T774" s="1"/>
  <c r="V773"/>
  <c r="W772" s="1"/>
  <c r="X772" s="1"/>
  <c r="Z772" s="1"/>
  <c r="L774" i="1"/>
  <c r="J774"/>
  <c r="G775"/>
  <c r="AC775" s="1"/>
  <c r="AD775" s="1"/>
  <c r="J775" l="1"/>
  <c r="L775"/>
  <c r="G776"/>
  <c r="AC776" s="1"/>
  <c r="AD776" s="1"/>
  <c r="J775" i="2"/>
  <c r="L775"/>
  <c r="G776"/>
  <c r="N774" i="1"/>
  <c r="T774" s="1"/>
  <c r="M775" i="2"/>
  <c r="N775" s="1"/>
  <c r="T775" s="1"/>
  <c r="V774"/>
  <c r="W773" s="1"/>
  <c r="X773" s="1"/>
  <c r="Z773" s="1"/>
  <c r="O775"/>
  <c r="O775" i="1"/>
  <c r="M775"/>
  <c r="N775" s="1"/>
  <c r="T775" s="1"/>
  <c r="V774"/>
  <c r="W773" s="1"/>
  <c r="X773" s="1"/>
  <c r="Z773" s="1"/>
  <c r="J776" l="1"/>
  <c r="L776"/>
  <c r="G777"/>
  <c r="AC777" s="1"/>
  <c r="AD777" s="1"/>
  <c r="M776" i="2"/>
  <c r="V775"/>
  <c r="W774" s="1"/>
  <c r="X774" s="1"/>
  <c r="Z774" s="1"/>
  <c r="O776"/>
  <c r="O776" i="1"/>
  <c r="M776"/>
  <c r="V775"/>
  <c r="W774" s="1"/>
  <c r="X774"/>
  <c r="Z774" s="1"/>
  <c r="L776" i="2"/>
  <c r="J776"/>
  <c r="G777"/>
  <c r="N776" i="1" l="1"/>
  <c r="T776" s="1"/>
  <c r="J777" i="2"/>
  <c r="L777"/>
  <c r="G778"/>
  <c r="J777" i="1"/>
  <c r="L777"/>
  <c r="G778"/>
  <c r="AC778" s="1"/>
  <c r="AD778" s="1"/>
  <c r="N776" i="2"/>
  <c r="T776" s="1"/>
  <c r="O777"/>
  <c r="M777"/>
  <c r="V776"/>
  <c r="W775" s="1"/>
  <c r="X775" s="1"/>
  <c r="Z775" s="1"/>
  <c r="M777" i="1"/>
  <c r="N777" s="1"/>
  <c r="T777" s="1"/>
  <c r="V776"/>
  <c r="W775" s="1"/>
  <c r="X775" s="1"/>
  <c r="Z775" s="1"/>
  <c r="O777"/>
  <c r="J778" i="2" l="1"/>
  <c r="L778"/>
  <c r="G779"/>
  <c r="N777"/>
  <c r="T777" s="1"/>
  <c r="M778" i="1"/>
  <c r="V777"/>
  <c r="W776" s="1"/>
  <c r="X776" s="1"/>
  <c r="Z776" s="1"/>
  <c r="O778"/>
  <c r="O778" i="2"/>
  <c r="M778"/>
  <c r="N778" s="1"/>
  <c r="T778" s="1"/>
  <c r="V777"/>
  <c r="W776" s="1"/>
  <c r="X776" s="1"/>
  <c r="Z776" s="1"/>
  <c r="L778" i="1"/>
  <c r="J778"/>
  <c r="G779"/>
  <c r="AC779" s="1"/>
  <c r="AD779" s="1"/>
  <c r="J779" i="2" l="1"/>
  <c r="L779"/>
  <c r="G780"/>
  <c r="M779"/>
  <c r="N779" s="1"/>
  <c r="T779" s="1"/>
  <c r="V778"/>
  <c r="W777" s="1"/>
  <c r="X777" s="1"/>
  <c r="Z777" s="1"/>
  <c r="O779"/>
  <c r="N778" i="1"/>
  <c r="T778" s="1"/>
  <c r="J779"/>
  <c r="L779"/>
  <c r="G780"/>
  <c r="AC780" s="1"/>
  <c r="AD780" s="1"/>
  <c r="O779"/>
  <c r="M779"/>
  <c r="N779" s="1"/>
  <c r="T779" s="1"/>
  <c r="V778"/>
  <c r="W777" s="1"/>
  <c r="X777" s="1"/>
  <c r="Z777" s="1"/>
  <c r="J780" l="1"/>
  <c r="L780"/>
  <c r="G781"/>
  <c r="AC781" s="1"/>
  <c r="AD781" s="1"/>
  <c r="L780" i="2"/>
  <c r="J780"/>
  <c r="G781"/>
  <c r="O780" i="1"/>
  <c r="M780"/>
  <c r="V779"/>
  <c r="W778" s="1"/>
  <c r="X778" s="1"/>
  <c r="Z778" s="1"/>
  <c r="M780" i="2"/>
  <c r="N780" s="1"/>
  <c r="T780" s="1"/>
  <c r="V779"/>
  <c r="W778" s="1"/>
  <c r="X778" s="1"/>
  <c r="Z778" s="1"/>
  <c r="O780"/>
  <c r="N780" i="1" l="1"/>
  <c r="T780" s="1"/>
  <c r="J781"/>
  <c r="L781"/>
  <c r="G782"/>
  <c r="AC782" s="1"/>
  <c r="AD782" s="1"/>
  <c r="O781" i="2"/>
  <c r="M781"/>
  <c r="V780"/>
  <c r="W779" s="1"/>
  <c r="X779" s="1"/>
  <c r="Z779" s="1"/>
  <c r="M781" i="1"/>
  <c r="V780"/>
  <c r="W779" s="1"/>
  <c r="X779" s="1"/>
  <c r="Z779" s="1"/>
  <c r="O781"/>
  <c r="J781" i="2"/>
  <c r="L781"/>
  <c r="G782"/>
  <c r="N781" i="1" l="1"/>
  <c r="T781" s="1"/>
  <c r="J782" i="2"/>
  <c r="L782"/>
  <c r="G783"/>
  <c r="L782" i="1"/>
  <c r="J782"/>
  <c r="G783"/>
  <c r="AC783" s="1"/>
  <c r="AD783" s="1"/>
  <c r="O782" i="2"/>
  <c r="M782"/>
  <c r="N782" s="1"/>
  <c r="T782" s="1"/>
  <c r="V781"/>
  <c r="W780" s="1"/>
  <c r="X780" s="1"/>
  <c r="Z780" s="1"/>
  <c r="M782" i="1"/>
  <c r="V781"/>
  <c r="W780" s="1"/>
  <c r="X780" s="1"/>
  <c r="Z780" s="1"/>
  <c r="O782"/>
  <c r="N781" i="2"/>
  <c r="T781" s="1"/>
  <c r="N782" i="1" l="1"/>
  <c r="T782" s="1"/>
  <c r="J783" i="2"/>
  <c r="L783"/>
  <c r="G784"/>
  <c r="O783" i="1"/>
  <c r="M783"/>
  <c r="N783" s="1"/>
  <c r="T783" s="1"/>
  <c r="V782"/>
  <c r="W781" s="1"/>
  <c r="X781" s="1"/>
  <c r="Z781" s="1"/>
  <c r="M783" i="2"/>
  <c r="V782"/>
  <c r="W781" s="1"/>
  <c r="X781" s="1"/>
  <c r="Z781" s="1"/>
  <c r="O783"/>
  <c r="J783" i="1"/>
  <c r="L783"/>
  <c r="G784"/>
  <c r="AC784" s="1"/>
  <c r="AD784" s="1"/>
  <c r="L784" i="2" l="1"/>
  <c r="J784"/>
  <c r="G785"/>
  <c r="J784" i="1"/>
  <c r="L784"/>
  <c r="G785"/>
  <c r="AC785" s="1"/>
  <c r="AD785" s="1"/>
  <c r="O784"/>
  <c r="M784"/>
  <c r="N784" s="1"/>
  <c r="T784" s="1"/>
  <c r="V783"/>
  <c r="W782" s="1"/>
  <c r="X782" s="1"/>
  <c r="Z782" s="1"/>
  <c r="N783" i="2"/>
  <c r="T783" s="1"/>
  <c r="M784"/>
  <c r="N784" s="1"/>
  <c r="T784" s="1"/>
  <c r="V783"/>
  <c r="W782" s="1"/>
  <c r="X782" s="1"/>
  <c r="Z782" s="1"/>
  <c r="O784"/>
  <c r="J785" l="1"/>
  <c r="L785"/>
  <c r="G786"/>
  <c r="M785" i="1"/>
  <c r="V784"/>
  <c r="W783" s="1"/>
  <c r="O785"/>
  <c r="X783"/>
  <c r="Z783" s="1"/>
  <c r="J785"/>
  <c r="L785"/>
  <c r="G786"/>
  <c r="AC786" s="1"/>
  <c r="AD786" s="1"/>
  <c r="O785" i="2"/>
  <c r="M785"/>
  <c r="N785" s="1"/>
  <c r="T785" s="1"/>
  <c r="V784"/>
  <c r="W783" s="1"/>
  <c r="X783" s="1"/>
  <c r="Z783" s="1"/>
  <c r="L786" i="1" l="1"/>
  <c r="J786"/>
  <c r="G787"/>
  <c r="AC787" s="1"/>
  <c r="AD787" s="1"/>
  <c r="J786" i="2"/>
  <c r="L786"/>
  <c r="G787"/>
  <c r="N785" i="1"/>
  <c r="T785" s="1"/>
  <c r="M786"/>
  <c r="V785"/>
  <c r="W784" s="1"/>
  <c r="X784" s="1"/>
  <c r="Z784" s="1"/>
  <c r="O786"/>
  <c r="O786" i="2"/>
  <c r="M786"/>
  <c r="N786" s="1"/>
  <c r="T786" s="1"/>
  <c r="V785"/>
  <c r="W784" s="1"/>
  <c r="X784" s="1"/>
  <c r="Z784" s="1"/>
  <c r="J787" i="1" l="1"/>
  <c r="L787"/>
  <c r="G788"/>
  <c r="AC788" s="1"/>
  <c r="AD788" s="1"/>
  <c r="M787" i="2"/>
  <c r="V786"/>
  <c r="W785" s="1"/>
  <c r="X785" s="1"/>
  <c r="Z785" s="1"/>
  <c r="O787"/>
  <c r="N786" i="1"/>
  <c r="T786" s="1"/>
  <c r="J787" i="2"/>
  <c r="L787"/>
  <c r="G788"/>
  <c r="O787" i="1"/>
  <c r="M787"/>
  <c r="N787" s="1"/>
  <c r="T787" s="1"/>
  <c r="V786"/>
  <c r="W785" s="1"/>
  <c r="X785" s="1"/>
  <c r="Z785" s="1"/>
  <c r="L788" i="2" l="1"/>
  <c r="J788"/>
  <c r="G789"/>
  <c r="J788" i="1"/>
  <c r="L788"/>
  <c r="G789"/>
  <c r="AC789" s="1"/>
  <c r="AD789" s="1"/>
  <c r="N787" i="2"/>
  <c r="T787" s="1"/>
  <c r="M788"/>
  <c r="N788" s="1"/>
  <c r="T788" s="1"/>
  <c r="V787"/>
  <c r="W786" s="1"/>
  <c r="X786" s="1"/>
  <c r="Z786" s="1"/>
  <c r="O788"/>
  <c r="O788" i="1"/>
  <c r="M788"/>
  <c r="N788" s="1"/>
  <c r="T788" s="1"/>
  <c r="V787"/>
  <c r="W786" s="1"/>
  <c r="X786" s="1"/>
  <c r="Z786" s="1"/>
  <c r="J789" i="2" l="1"/>
  <c r="L789"/>
  <c r="G790"/>
  <c r="M789" i="1"/>
  <c r="V788"/>
  <c r="W787" s="1"/>
  <c r="X787" s="1"/>
  <c r="Z787" s="1"/>
  <c r="O789"/>
  <c r="J789"/>
  <c r="L789"/>
  <c r="G790"/>
  <c r="AC790" s="1"/>
  <c r="AD790" s="1"/>
  <c r="O789" i="2"/>
  <c r="M789"/>
  <c r="N789" s="1"/>
  <c r="T789" s="1"/>
  <c r="V788"/>
  <c r="W787" s="1"/>
  <c r="X787" s="1"/>
  <c r="Z787" s="1"/>
  <c r="J790" l="1"/>
  <c r="L790"/>
  <c r="G791"/>
  <c r="M790" i="1"/>
  <c r="V789"/>
  <c r="W788" s="1"/>
  <c r="X788" s="1"/>
  <c r="Z788" s="1"/>
  <c r="O790"/>
  <c r="N789"/>
  <c r="T789" s="1"/>
  <c r="O790" i="2"/>
  <c r="M790"/>
  <c r="N790" s="1"/>
  <c r="T790" s="1"/>
  <c r="V789"/>
  <c r="W788" s="1"/>
  <c r="X788" s="1"/>
  <c r="Z788" s="1"/>
  <c r="L790" i="1"/>
  <c r="J790"/>
  <c r="G791"/>
  <c r="AC791" s="1"/>
  <c r="AD791" s="1"/>
  <c r="J791" l="1"/>
  <c r="L791"/>
  <c r="G792"/>
  <c r="AC792" s="1"/>
  <c r="AD792" s="1"/>
  <c r="J791" i="2"/>
  <c r="L791"/>
  <c r="G792"/>
  <c r="N790" i="1"/>
  <c r="T790" s="1"/>
  <c r="O791"/>
  <c r="M791"/>
  <c r="V790"/>
  <c r="W789" s="1"/>
  <c r="X789" s="1"/>
  <c r="Z789" s="1"/>
  <c r="M791" i="2"/>
  <c r="N791" s="1"/>
  <c r="T791" s="1"/>
  <c r="V790"/>
  <c r="W789" s="1"/>
  <c r="X789" s="1"/>
  <c r="Z789" s="1"/>
  <c r="O791"/>
  <c r="L792" l="1"/>
  <c r="J792"/>
  <c r="G793"/>
  <c r="J792" i="1"/>
  <c r="L792"/>
  <c r="G793"/>
  <c r="AC793" s="1"/>
  <c r="AD793" s="1"/>
  <c r="M792" i="2"/>
  <c r="V791"/>
  <c r="W790" s="1"/>
  <c r="X790" s="1"/>
  <c r="Z790" s="1"/>
  <c r="O792"/>
  <c r="N791" i="1"/>
  <c r="T791" s="1"/>
  <c r="O792"/>
  <c r="M792"/>
  <c r="N792" s="1"/>
  <c r="T792" s="1"/>
  <c r="V791"/>
  <c r="W790" s="1"/>
  <c r="X790" s="1"/>
  <c r="Z790" s="1"/>
  <c r="J793" i="2" l="1"/>
  <c r="L793"/>
  <c r="G794"/>
  <c r="N792"/>
  <c r="T792" s="1"/>
  <c r="M793" i="1"/>
  <c r="V792"/>
  <c r="W791" s="1"/>
  <c r="X791" s="1"/>
  <c r="Z791" s="1"/>
  <c r="O793"/>
  <c r="J793"/>
  <c r="L793"/>
  <c r="G794"/>
  <c r="AC794" s="1"/>
  <c r="AD794" s="1"/>
  <c r="O793" i="2"/>
  <c r="M793"/>
  <c r="N793" s="1"/>
  <c r="T793" s="1"/>
  <c r="V792"/>
  <c r="W791" s="1"/>
  <c r="X791" s="1"/>
  <c r="Z791" s="1"/>
  <c r="L794" i="1" l="1"/>
  <c r="J794"/>
  <c r="G795"/>
  <c r="AC795" s="1"/>
  <c r="AD795" s="1"/>
  <c r="J794" i="2"/>
  <c r="L794"/>
  <c r="G795"/>
  <c r="M794" i="1"/>
  <c r="V793"/>
  <c r="W792" s="1"/>
  <c r="X792" s="1"/>
  <c r="Z792" s="1"/>
  <c r="O794"/>
  <c r="O794" i="2"/>
  <c r="M794"/>
  <c r="N794" s="1"/>
  <c r="T794" s="1"/>
  <c r="V793"/>
  <c r="W792" s="1"/>
  <c r="X792" s="1"/>
  <c r="Z792" s="1"/>
  <c r="N793" i="1"/>
  <c r="T793" s="1"/>
  <c r="O795" l="1"/>
  <c r="M795"/>
  <c r="V794"/>
  <c r="W793" s="1"/>
  <c r="X793" s="1"/>
  <c r="Z793" s="1"/>
  <c r="J795"/>
  <c r="L795"/>
  <c r="G796"/>
  <c r="AC796" s="1"/>
  <c r="AD796" s="1"/>
  <c r="N794"/>
  <c r="T794" s="1"/>
  <c r="M795" i="2"/>
  <c r="V794"/>
  <c r="W793" s="1"/>
  <c r="X793" s="1"/>
  <c r="Z793" s="1"/>
  <c r="O795"/>
  <c r="J795"/>
  <c r="L795"/>
  <c r="G796"/>
  <c r="L796" l="1"/>
  <c r="J796"/>
  <c r="G797"/>
  <c r="J796" i="1"/>
  <c r="L796"/>
  <c r="G797"/>
  <c r="AC797" s="1"/>
  <c r="AD797" s="1"/>
  <c r="N795"/>
  <c r="T795" s="1"/>
  <c r="O796"/>
  <c r="M796"/>
  <c r="N796" s="1"/>
  <c r="T796" s="1"/>
  <c r="V795"/>
  <c r="W794" s="1"/>
  <c r="X794" s="1"/>
  <c r="Z794" s="1"/>
  <c r="N795" i="2"/>
  <c r="T795" s="1"/>
  <c r="M796"/>
  <c r="N796" s="1"/>
  <c r="T796" s="1"/>
  <c r="V795"/>
  <c r="W794" s="1"/>
  <c r="X794" s="1"/>
  <c r="Z794" s="1"/>
  <c r="O796"/>
  <c r="J797" l="1"/>
  <c r="L797"/>
  <c r="G798"/>
  <c r="M797" i="1"/>
  <c r="V796"/>
  <c r="W795" s="1"/>
  <c r="X795" s="1"/>
  <c r="Z795" s="1"/>
  <c r="O797"/>
  <c r="J797"/>
  <c r="L797"/>
  <c r="G798"/>
  <c r="AC798" s="1"/>
  <c r="AD798" s="1"/>
  <c r="O797" i="2"/>
  <c r="M797"/>
  <c r="N797" s="1"/>
  <c r="T797" s="1"/>
  <c r="V796"/>
  <c r="W795" s="1"/>
  <c r="X795" s="1"/>
  <c r="Z795" s="1"/>
  <c r="M798" l="1"/>
  <c r="N798" s="1"/>
  <c r="T798" s="1"/>
  <c r="O798"/>
  <c r="V797"/>
  <c r="W796" s="1"/>
  <c r="J798"/>
  <c r="L798"/>
  <c r="G799"/>
  <c r="L798" i="1"/>
  <c r="J798"/>
  <c r="G799"/>
  <c r="AC799" s="1"/>
  <c r="AD799" s="1"/>
  <c r="M798"/>
  <c r="V797"/>
  <c r="W796" s="1"/>
  <c r="X796" s="1"/>
  <c r="Z796" s="1"/>
  <c r="O798"/>
  <c r="X796" i="2"/>
  <c r="Z796" s="1"/>
  <c r="N797" i="1"/>
  <c r="T797" s="1"/>
  <c r="M799" i="2" l="1"/>
  <c r="V798"/>
  <c r="W797" s="1"/>
  <c r="X797" s="1"/>
  <c r="Z797" s="1"/>
  <c r="O799"/>
  <c r="J799" i="1"/>
  <c r="L799"/>
  <c r="G800"/>
  <c r="AC800" s="1"/>
  <c r="AD800" s="1"/>
  <c r="L799" i="2"/>
  <c r="J799"/>
  <c r="G800"/>
  <c r="O799" i="1"/>
  <c r="M799"/>
  <c r="V798"/>
  <c r="W797" s="1"/>
  <c r="X797" s="1"/>
  <c r="Z797" s="1"/>
  <c r="N798"/>
  <c r="T798" s="1"/>
  <c r="O800" l="1"/>
  <c r="M800"/>
  <c r="V799"/>
  <c r="W798" s="1"/>
  <c r="X798" s="1"/>
  <c r="Z798" s="1"/>
  <c r="J800"/>
  <c r="L800"/>
  <c r="G801"/>
  <c r="AC801" s="1"/>
  <c r="AD801" s="1"/>
  <c r="N799"/>
  <c r="T799" s="1"/>
  <c r="N799" i="2"/>
  <c r="T799" s="1"/>
  <c r="O800"/>
  <c r="M800"/>
  <c r="N800" s="1"/>
  <c r="T800" s="1"/>
  <c r="V799"/>
  <c r="W798" s="1"/>
  <c r="X798" s="1"/>
  <c r="Z798" s="1"/>
  <c r="J800"/>
  <c r="L800"/>
  <c r="G801"/>
  <c r="J801" l="1"/>
  <c r="L801"/>
  <c r="G802"/>
  <c r="M801" i="1"/>
  <c r="V800"/>
  <c r="W799" s="1"/>
  <c r="X799" s="1"/>
  <c r="Z799" s="1"/>
  <c r="O801"/>
  <c r="O801" i="2"/>
  <c r="M801"/>
  <c r="N801" s="1"/>
  <c r="T801" s="1"/>
  <c r="V800"/>
  <c r="W799" s="1"/>
  <c r="J801" i="1"/>
  <c r="L801"/>
  <c r="G802"/>
  <c r="AC802" s="1"/>
  <c r="AD802" s="1"/>
  <c r="N800"/>
  <c r="T800" s="1"/>
  <c r="X799" i="2"/>
  <c r="Z799" s="1"/>
  <c r="J802" l="1"/>
  <c r="L802"/>
  <c r="G803"/>
  <c r="L802" i="1"/>
  <c r="J802"/>
  <c r="G803"/>
  <c r="AC803" s="1"/>
  <c r="AD803" s="1"/>
  <c r="M802"/>
  <c r="V801"/>
  <c r="W800" s="1"/>
  <c r="X800" s="1"/>
  <c r="Z800" s="1"/>
  <c r="O802"/>
  <c r="N801"/>
  <c r="T801" s="1"/>
  <c r="M802" i="2"/>
  <c r="N802" s="1"/>
  <c r="T802" s="1"/>
  <c r="V801"/>
  <c r="W800" s="1"/>
  <c r="X800" s="1"/>
  <c r="Z800" s="1"/>
  <c r="O802"/>
  <c r="J803" i="1" l="1"/>
  <c r="L803"/>
  <c r="G804"/>
  <c r="AC804" s="1"/>
  <c r="AD804" s="1"/>
  <c r="L803" i="2"/>
  <c r="J803"/>
  <c r="G804"/>
  <c r="N802" i="1"/>
  <c r="T802" s="1"/>
  <c r="M803" i="2"/>
  <c r="N803" s="1"/>
  <c r="T803" s="1"/>
  <c r="V802"/>
  <c r="W801" s="1"/>
  <c r="X801" s="1"/>
  <c r="Z801" s="1"/>
  <c r="O803"/>
  <c r="O803" i="1"/>
  <c r="M803"/>
  <c r="N803" s="1"/>
  <c r="T803" s="1"/>
  <c r="V802"/>
  <c r="W801" s="1"/>
  <c r="X801" s="1"/>
  <c r="Z801" s="1"/>
  <c r="J804" l="1"/>
  <c r="L804"/>
  <c r="G805"/>
  <c r="AC805" s="1"/>
  <c r="AD805" s="1"/>
  <c r="J804" i="2"/>
  <c r="L804"/>
  <c r="G805"/>
  <c r="O804"/>
  <c r="M804"/>
  <c r="N804" s="1"/>
  <c r="T804" s="1"/>
  <c r="V803"/>
  <c r="W802" s="1"/>
  <c r="X802" s="1"/>
  <c r="Z802" s="1"/>
  <c r="O804" i="1"/>
  <c r="M804"/>
  <c r="N804" s="1"/>
  <c r="T804" s="1"/>
  <c r="V803"/>
  <c r="W802" s="1"/>
  <c r="X802" s="1"/>
  <c r="Z802" s="1"/>
  <c r="J805" i="2" l="1"/>
  <c r="L805"/>
  <c r="G806"/>
  <c r="J805" i="1"/>
  <c r="L805"/>
  <c r="G806"/>
  <c r="AC806" s="1"/>
  <c r="AD806" s="1"/>
  <c r="O805" i="2"/>
  <c r="M805"/>
  <c r="N805" s="1"/>
  <c r="T805" s="1"/>
  <c r="V804"/>
  <c r="W803" s="1"/>
  <c r="X803" s="1"/>
  <c r="Z803" s="1"/>
  <c r="M805" i="1"/>
  <c r="V804"/>
  <c r="W803" s="1"/>
  <c r="X803" s="1"/>
  <c r="Z803" s="1"/>
  <c r="O805"/>
  <c r="N805" l="1"/>
  <c r="T805" s="1"/>
  <c r="J806" i="2"/>
  <c r="L806"/>
  <c r="G807"/>
  <c r="M806" i="1"/>
  <c r="V805"/>
  <c r="W804" s="1"/>
  <c r="X804" s="1"/>
  <c r="Z804" s="1"/>
  <c r="O806"/>
  <c r="M806" i="2"/>
  <c r="N806" s="1"/>
  <c r="T806" s="1"/>
  <c r="V805"/>
  <c r="W804" s="1"/>
  <c r="X804" s="1"/>
  <c r="Z804" s="1"/>
  <c r="O806"/>
  <c r="L806" i="1"/>
  <c r="J806"/>
  <c r="G807"/>
  <c r="AC807" s="1"/>
  <c r="AD807" s="1"/>
  <c r="O807" l="1"/>
  <c r="M807"/>
  <c r="V806"/>
  <c r="W805" s="1"/>
  <c r="X805" s="1"/>
  <c r="Z805" s="1"/>
  <c r="J807"/>
  <c r="L807"/>
  <c r="G808"/>
  <c r="AC808" s="1"/>
  <c r="AD808" s="1"/>
  <c r="L807" i="2"/>
  <c r="J807"/>
  <c r="G808"/>
  <c r="X805"/>
  <c r="Z805" s="1"/>
  <c r="N806" i="1"/>
  <c r="T806" s="1"/>
  <c r="M807" i="2"/>
  <c r="N807" s="1"/>
  <c r="T807" s="1"/>
  <c r="V806"/>
  <c r="W805" s="1"/>
  <c r="O807"/>
  <c r="J808" i="1" l="1"/>
  <c r="L808"/>
  <c r="G809"/>
  <c r="AC809" s="1"/>
  <c r="AD809" s="1"/>
  <c r="N807"/>
  <c r="T807" s="1"/>
  <c r="O808" i="2"/>
  <c r="M808"/>
  <c r="V807"/>
  <c r="W806" s="1"/>
  <c r="X806" s="1"/>
  <c r="Z806" s="1"/>
  <c r="O808" i="1"/>
  <c r="M808"/>
  <c r="V807"/>
  <c r="W806" s="1"/>
  <c r="X806" s="1"/>
  <c r="Z806" s="1"/>
  <c r="J808" i="2"/>
  <c r="L808"/>
  <c r="G809"/>
  <c r="J809" l="1"/>
  <c r="L809"/>
  <c r="G810"/>
  <c r="J809" i="1"/>
  <c r="L809"/>
  <c r="G810"/>
  <c r="AC810" s="1"/>
  <c r="AD810" s="1"/>
  <c r="N808"/>
  <c r="T808" s="1"/>
  <c r="N808" i="2"/>
  <c r="T808" s="1"/>
  <c r="O809"/>
  <c r="M809"/>
  <c r="N809" s="1"/>
  <c r="T809" s="1"/>
  <c r="V808"/>
  <c r="W807" s="1"/>
  <c r="X807" s="1"/>
  <c r="Z807" s="1"/>
  <c r="M809" i="1"/>
  <c r="N809" s="1"/>
  <c r="T809" s="1"/>
  <c r="V808"/>
  <c r="W807" s="1"/>
  <c r="X807" s="1"/>
  <c r="Z807" s="1"/>
  <c r="O809"/>
  <c r="J810" i="2" l="1"/>
  <c r="L810"/>
  <c r="G811"/>
  <c r="M810" i="1"/>
  <c r="V809"/>
  <c r="W808" s="1"/>
  <c r="X808" s="1"/>
  <c r="Z808" s="1"/>
  <c r="O810"/>
  <c r="M810" i="2"/>
  <c r="N810" s="1"/>
  <c r="T810" s="1"/>
  <c r="V809"/>
  <c r="W808" s="1"/>
  <c r="X808" s="1"/>
  <c r="Z808" s="1"/>
  <c r="O810"/>
  <c r="L810" i="1"/>
  <c r="J810"/>
  <c r="G811"/>
  <c r="AC811" s="1"/>
  <c r="AD811" s="1"/>
  <c r="L811" i="2" l="1"/>
  <c r="J811"/>
  <c r="G812"/>
  <c r="N810" i="1"/>
  <c r="T810" s="1"/>
  <c r="O811"/>
  <c r="M811"/>
  <c r="V810"/>
  <c r="W809" s="1"/>
  <c r="X809" s="1"/>
  <c r="Z809" s="1"/>
  <c r="M811" i="2"/>
  <c r="N811" s="1"/>
  <c r="T811" s="1"/>
  <c r="V810"/>
  <c r="W809" s="1"/>
  <c r="X809" s="1"/>
  <c r="Z809" s="1"/>
  <c r="O811"/>
  <c r="J811" i="1"/>
  <c r="L811"/>
  <c r="G812"/>
  <c r="AC812" s="1"/>
  <c r="AD812" s="1"/>
  <c r="J812" l="1"/>
  <c r="L812"/>
  <c r="G813"/>
  <c r="AC813" s="1"/>
  <c r="AD813" s="1"/>
  <c r="J812" i="2"/>
  <c r="L812"/>
  <c r="G813"/>
  <c r="N811" i="1"/>
  <c r="T811" s="1"/>
  <c r="O812"/>
  <c r="M812"/>
  <c r="N812" s="1"/>
  <c r="T812" s="1"/>
  <c r="V811"/>
  <c r="W810" s="1"/>
  <c r="X810" s="1"/>
  <c r="Z810" s="1"/>
  <c r="O812" i="2"/>
  <c r="M812"/>
  <c r="N812" s="1"/>
  <c r="T812" s="1"/>
  <c r="V811"/>
  <c r="W810" s="1"/>
  <c r="X810" s="1"/>
  <c r="Z810" s="1"/>
  <c r="J813" i="1" l="1"/>
  <c r="L813"/>
  <c r="G814"/>
  <c r="AC814" s="1"/>
  <c r="AD814" s="1"/>
  <c r="O813" i="2"/>
  <c r="M813"/>
  <c r="V812"/>
  <c r="W811" s="1"/>
  <c r="X811" s="1"/>
  <c r="Z811" s="1"/>
  <c r="M813" i="1"/>
  <c r="N813" s="1"/>
  <c r="T813" s="1"/>
  <c r="V812"/>
  <c r="W811" s="1"/>
  <c r="X811" s="1"/>
  <c r="Z811" s="1"/>
  <c r="O813"/>
  <c r="J813" i="2"/>
  <c r="L813"/>
  <c r="G814"/>
  <c r="J814" l="1"/>
  <c r="L814"/>
  <c r="G815"/>
  <c r="L814" i="1"/>
  <c r="J814"/>
  <c r="G815"/>
  <c r="AC815" s="1"/>
  <c r="AD815" s="1"/>
  <c r="M814" i="2"/>
  <c r="N814" s="1"/>
  <c r="T814" s="1"/>
  <c r="V813"/>
  <c r="W812" s="1"/>
  <c r="X812" s="1"/>
  <c r="Z812" s="1"/>
  <c r="O814"/>
  <c r="M814" i="1"/>
  <c r="V813"/>
  <c r="W812" s="1"/>
  <c r="X812" s="1"/>
  <c r="Z812" s="1"/>
  <c r="O814"/>
  <c r="N813" i="2"/>
  <c r="T813" s="1"/>
  <c r="N814" i="1" l="1"/>
  <c r="T814" s="1"/>
  <c r="L815" i="2"/>
  <c r="J815"/>
  <c r="G816"/>
  <c r="O815" i="1"/>
  <c r="M815"/>
  <c r="V814"/>
  <c r="W813" s="1"/>
  <c r="X813" s="1"/>
  <c r="Z813" s="1"/>
  <c r="M815" i="2"/>
  <c r="N815" s="1"/>
  <c r="T815" s="1"/>
  <c r="V814"/>
  <c r="W813" s="1"/>
  <c r="X813" s="1"/>
  <c r="Z813" s="1"/>
  <c r="O815"/>
  <c r="J815" i="1"/>
  <c r="L815"/>
  <c r="G816"/>
  <c r="AC816" s="1"/>
  <c r="AD816" s="1"/>
  <c r="J816" i="2" l="1"/>
  <c r="L816"/>
  <c r="G817"/>
  <c r="N815" i="1"/>
  <c r="T815" s="1"/>
  <c r="J816"/>
  <c r="L816"/>
  <c r="G817"/>
  <c r="AC817" s="1"/>
  <c r="AD817" s="1"/>
  <c r="O816"/>
  <c r="M816"/>
  <c r="N816" s="1"/>
  <c r="T816" s="1"/>
  <c r="V815"/>
  <c r="W814" s="1"/>
  <c r="O816" i="2"/>
  <c r="M816"/>
  <c r="N816" s="1"/>
  <c r="T816" s="1"/>
  <c r="V815"/>
  <c r="W814" s="1"/>
  <c r="X814" s="1"/>
  <c r="Z814" s="1"/>
  <c r="X814" i="1"/>
  <c r="Z814" s="1"/>
  <c r="J817" l="1"/>
  <c r="L817"/>
  <c r="G818"/>
  <c r="AC818" s="1"/>
  <c r="AD818" s="1"/>
  <c r="J817" i="2"/>
  <c r="L817"/>
  <c r="G818"/>
  <c r="M817" i="1"/>
  <c r="V816"/>
  <c r="W815" s="1"/>
  <c r="O817"/>
  <c r="O817" i="2"/>
  <c r="M817"/>
  <c r="N817" s="1"/>
  <c r="T817" s="1"/>
  <c r="V816"/>
  <c r="W815" s="1"/>
  <c r="X815" s="1"/>
  <c r="Z815" s="1"/>
  <c r="X815" i="1"/>
  <c r="Z815" s="1"/>
  <c r="L818" l="1"/>
  <c r="J818"/>
  <c r="G819"/>
  <c r="AC819" s="1"/>
  <c r="AD819" s="1"/>
  <c r="N817"/>
  <c r="T817" s="1"/>
  <c r="M818"/>
  <c r="N818" s="1"/>
  <c r="T818" s="1"/>
  <c r="V817"/>
  <c r="W816" s="1"/>
  <c r="X816" s="1"/>
  <c r="Z816" s="1"/>
  <c r="O818"/>
  <c r="J818" i="2"/>
  <c r="L818"/>
  <c r="G819"/>
  <c r="M818"/>
  <c r="V817"/>
  <c r="W816" s="1"/>
  <c r="X816" s="1"/>
  <c r="Z816" s="1"/>
  <c r="O818"/>
  <c r="L819" l="1"/>
  <c r="J819"/>
  <c r="G820"/>
  <c r="J819" i="1"/>
  <c r="L819"/>
  <c r="G820"/>
  <c r="AC820" s="1"/>
  <c r="AD820" s="1"/>
  <c r="M819" i="2"/>
  <c r="V818"/>
  <c r="W817" s="1"/>
  <c r="X817" s="1"/>
  <c r="Z817" s="1"/>
  <c r="O819"/>
  <c r="N818"/>
  <c r="T818" s="1"/>
  <c r="O819" i="1"/>
  <c r="M819"/>
  <c r="N819" s="1"/>
  <c r="T819" s="1"/>
  <c r="V818"/>
  <c r="W817" s="1"/>
  <c r="X817" s="1"/>
  <c r="Z817" s="1"/>
  <c r="J820" l="1"/>
  <c r="L820"/>
  <c r="G821"/>
  <c r="AC821" s="1"/>
  <c r="AD821" s="1"/>
  <c r="J820" i="2"/>
  <c r="L820"/>
  <c r="G821"/>
  <c r="O820" i="1"/>
  <c r="M820"/>
  <c r="N820" s="1"/>
  <c r="T820" s="1"/>
  <c r="V819"/>
  <c r="W818" s="1"/>
  <c r="X818" s="1"/>
  <c r="Z818" s="1"/>
  <c r="N819" i="2"/>
  <c r="T819" s="1"/>
  <c r="O820"/>
  <c r="M820"/>
  <c r="N820" s="1"/>
  <c r="T820" s="1"/>
  <c r="V819"/>
  <c r="W818" s="1"/>
  <c r="X818" s="1"/>
  <c r="Z818" s="1"/>
  <c r="J821" i="1" l="1"/>
  <c r="L821"/>
  <c r="G822"/>
  <c r="AC822" s="1"/>
  <c r="AD822" s="1"/>
  <c r="O821" i="2"/>
  <c r="M821"/>
  <c r="V820"/>
  <c r="W819" s="1"/>
  <c r="X819" s="1"/>
  <c r="Z819" s="1"/>
  <c r="M821" i="1"/>
  <c r="V820"/>
  <c r="W819" s="1"/>
  <c r="X819" s="1"/>
  <c r="Z819" s="1"/>
  <c r="O821"/>
  <c r="J821" i="2"/>
  <c r="L821"/>
  <c r="G822"/>
  <c r="J822" l="1"/>
  <c r="L822"/>
  <c r="G823"/>
  <c r="L822" i="1"/>
  <c r="J822"/>
  <c r="G823"/>
  <c r="AC823" s="1"/>
  <c r="AD823" s="1"/>
  <c r="N821" i="2"/>
  <c r="T821" s="1"/>
  <c r="M822"/>
  <c r="N822" s="1"/>
  <c r="T822" s="1"/>
  <c r="V821"/>
  <c r="W820" s="1"/>
  <c r="X820" s="1"/>
  <c r="Z820" s="1"/>
  <c r="O822"/>
  <c r="N821" i="1"/>
  <c r="T821" s="1"/>
  <c r="M822"/>
  <c r="V821"/>
  <c r="W820" s="1"/>
  <c r="X820" s="1"/>
  <c r="Z820" s="1"/>
  <c r="O822"/>
  <c r="N822" l="1"/>
  <c r="T822" s="1"/>
  <c r="L823" i="2"/>
  <c r="J823"/>
  <c r="G824"/>
  <c r="O823" i="1"/>
  <c r="M823"/>
  <c r="N823" s="1"/>
  <c r="T823" s="1"/>
  <c r="V822"/>
  <c r="W821" s="1"/>
  <c r="X821" s="1"/>
  <c r="Z821" s="1"/>
  <c r="M823" i="2"/>
  <c r="V822"/>
  <c r="W821" s="1"/>
  <c r="X821" s="1"/>
  <c r="Z821" s="1"/>
  <c r="O823"/>
  <c r="J823" i="1"/>
  <c r="L823"/>
  <c r="G824"/>
  <c r="AC824" s="1"/>
  <c r="AD824" s="1"/>
  <c r="O824" i="2" l="1"/>
  <c r="M824"/>
  <c r="V823"/>
  <c r="W822" s="1"/>
  <c r="X822" s="1"/>
  <c r="Z822" s="1"/>
  <c r="J824"/>
  <c r="L824"/>
  <c r="G825"/>
  <c r="O824" i="1"/>
  <c r="M824"/>
  <c r="V823"/>
  <c r="W822" s="1"/>
  <c r="X822" s="1"/>
  <c r="Z822" s="1"/>
  <c r="N823" i="2"/>
  <c r="T823" s="1"/>
  <c r="J824" i="1"/>
  <c r="L824"/>
  <c r="G825"/>
  <c r="AC825" s="1"/>
  <c r="AD825" s="1"/>
  <c r="J825" l="1"/>
  <c r="L825"/>
  <c r="G826"/>
  <c r="AC826" s="1"/>
  <c r="AD826" s="1"/>
  <c r="J825" i="2"/>
  <c r="L825"/>
  <c r="G826"/>
  <c r="N824"/>
  <c r="T824" s="1"/>
  <c r="M825" i="1"/>
  <c r="V824"/>
  <c r="W823" s="1"/>
  <c r="X823" s="1"/>
  <c r="Z823" s="1"/>
  <c r="O825"/>
  <c r="O825" i="2"/>
  <c r="M825"/>
  <c r="N825" s="1"/>
  <c r="T825" s="1"/>
  <c r="V824"/>
  <c r="W823" s="1"/>
  <c r="X823" s="1"/>
  <c r="Z823" s="1"/>
  <c r="N824" i="1"/>
  <c r="T824" s="1"/>
  <c r="L826" l="1"/>
  <c r="J826"/>
  <c r="G827"/>
  <c r="AC827" s="1"/>
  <c r="AD827" s="1"/>
  <c r="M826" i="2"/>
  <c r="V825"/>
  <c r="W824" s="1"/>
  <c r="X824" s="1"/>
  <c r="Z824" s="1"/>
  <c r="O826"/>
  <c r="N825" i="1"/>
  <c r="T825" s="1"/>
  <c r="M826"/>
  <c r="V825"/>
  <c r="W824" s="1"/>
  <c r="X824" s="1"/>
  <c r="Z824" s="1"/>
  <c r="O826"/>
  <c r="J826" i="2"/>
  <c r="L826"/>
  <c r="G827"/>
  <c r="N826" i="1" l="1"/>
  <c r="T826" s="1"/>
  <c r="J827"/>
  <c r="L827"/>
  <c r="G828"/>
  <c r="AC828" s="1"/>
  <c r="AD828" s="1"/>
  <c r="L827" i="2"/>
  <c r="J827"/>
  <c r="G828"/>
  <c r="N826"/>
  <c r="T826" s="1"/>
  <c r="M827"/>
  <c r="V826"/>
  <c r="W825" s="1"/>
  <c r="X825" s="1"/>
  <c r="Z825" s="1"/>
  <c r="O827"/>
  <c r="O827" i="1"/>
  <c r="M827"/>
  <c r="N827" s="1"/>
  <c r="T827" s="1"/>
  <c r="V826"/>
  <c r="W825" s="1"/>
  <c r="X825" s="1"/>
  <c r="Z825" s="1"/>
  <c r="J828" l="1"/>
  <c r="L828"/>
  <c r="G829"/>
  <c r="AC829" s="1"/>
  <c r="AD829" s="1"/>
  <c r="N827" i="2"/>
  <c r="T827" s="1"/>
  <c r="O828"/>
  <c r="M828"/>
  <c r="V827"/>
  <c r="W826" s="1"/>
  <c r="X826" s="1"/>
  <c r="Z826" s="1"/>
  <c r="O828" i="1"/>
  <c r="M828"/>
  <c r="V827"/>
  <c r="W826" s="1"/>
  <c r="X826" s="1"/>
  <c r="Z826" s="1"/>
  <c r="J828" i="2"/>
  <c r="L828"/>
  <c r="G829"/>
  <c r="J829" i="1" l="1"/>
  <c r="L829"/>
  <c r="G830"/>
  <c r="AC830" s="1"/>
  <c r="AD830" s="1"/>
  <c r="J829" i="2"/>
  <c r="L829"/>
  <c r="G830"/>
  <c r="N828" i="1"/>
  <c r="T828" s="1"/>
  <c r="N828" i="2"/>
  <c r="T828" s="1"/>
  <c r="M829" i="1"/>
  <c r="N829" s="1"/>
  <c r="T829" s="1"/>
  <c r="V828"/>
  <c r="W827" s="1"/>
  <c r="X827" s="1"/>
  <c r="Z827" s="1"/>
  <c r="O829"/>
  <c r="O829" i="2"/>
  <c r="M829"/>
  <c r="N829" s="1"/>
  <c r="T829" s="1"/>
  <c r="V828"/>
  <c r="W827" s="1"/>
  <c r="X827" s="1"/>
  <c r="Z827" s="1"/>
  <c r="L830" i="1" l="1"/>
  <c r="J830"/>
  <c r="G831"/>
  <c r="AC831" s="1"/>
  <c r="AD831" s="1"/>
  <c r="J830" i="2"/>
  <c r="L830"/>
  <c r="G831"/>
  <c r="M830" i="1"/>
  <c r="V829"/>
  <c r="W828" s="1"/>
  <c r="X828" s="1"/>
  <c r="Z828" s="1"/>
  <c r="O830"/>
  <c r="M830" i="2"/>
  <c r="N830" s="1"/>
  <c r="T830" s="1"/>
  <c r="V829"/>
  <c r="W828" s="1"/>
  <c r="X828" s="1"/>
  <c r="Z828" s="1"/>
  <c r="O830"/>
  <c r="N830" i="1" l="1"/>
  <c r="T830" s="1"/>
  <c r="J831"/>
  <c r="L831"/>
  <c r="G832"/>
  <c r="AC832" s="1"/>
  <c r="AD832" s="1"/>
  <c r="M831" i="2"/>
  <c r="V830"/>
  <c r="W829" s="1"/>
  <c r="X829" s="1"/>
  <c r="Z829" s="1"/>
  <c r="O831"/>
  <c r="L831"/>
  <c r="J831"/>
  <c r="G832"/>
  <c r="O831" i="1"/>
  <c r="M831"/>
  <c r="N831" s="1"/>
  <c r="T831" s="1"/>
  <c r="V830"/>
  <c r="W829" s="1"/>
  <c r="X829" s="1"/>
  <c r="Z829" s="1"/>
  <c r="O832" i="2" l="1"/>
  <c r="M832"/>
  <c r="V831"/>
  <c r="W830" s="1"/>
  <c r="J832" i="1"/>
  <c r="L832"/>
  <c r="G833"/>
  <c r="AC833" s="1"/>
  <c r="AD833" s="1"/>
  <c r="J832" i="2"/>
  <c r="L832"/>
  <c r="G833"/>
  <c r="O832" i="1"/>
  <c r="M832"/>
  <c r="N832" s="1"/>
  <c r="T832" s="1"/>
  <c r="V831"/>
  <c r="W830" s="1"/>
  <c r="X830" s="1"/>
  <c r="Z830" s="1"/>
  <c r="X830" i="2"/>
  <c r="Z830" s="1"/>
  <c r="N831"/>
  <c r="T831" s="1"/>
  <c r="J833" i="1" l="1"/>
  <c r="L833"/>
  <c r="G834"/>
  <c r="AC834" s="1"/>
  <c r="AD834" s="1"/>
  <c r="N832" i="2"/>
  <c r="T832" s="1"/>
  <c r="M833" i="1"/>
  <c r="N833" s="1"/>
  <c r="T833" s="1"/>
  <c r="V832"/>
  <c r="W831" s="1"/>
  <c r="X831" s="1"/>
  <c r="Z831" s="1"/>
  <c r="O833"/>
  <c r="O833" i="2"/>
  <c r="M833"/>
  <c r="N833" s="1"/>
  <c r="T833" s="1"/>
  <c r="V832"/>
  <c r="W831" s="1"/>
  <c r="X831" s="1"/>
  <c r="Z831" s="1"/>
  <c r="J833"/>
  <c r="L833"/>
  <c r="G834"/>
  <c r="L834" i="1" l="1"/>
  <c r="J834"/>
  <c r="G835"/>
  <c r="AC835" s="1"/>
  <c r="AD835" s="1"/>
  <c r="J834" i="2"/>
  <c r="L834"/>
  <c r="G835"/>
  <c r="M834" i="1"/>
  <c r="V833"/>
  <c r="W832" s="1"/>
  <c r="X832" s="1"/>
  <c r="Z832" s="1"/>
  <c r="O834"/>
  <c r="M834" i="2"/>
  <c r="N834" s="1"/>
  <c r="T834" s="1"/>
  <c r="V833"/>
  <c r="W832" s="1"/>
  <c r="O834"/>
  <c r="X832"/>
  <c r="Z832" s="1"/>
  <c r="N834" i="1" l="1"/>
  <c r="T834" s="1"/>
  <c r="J835"/>
  <c r="L835"/>
  <c r="G836"/>
  <c r="AC836" s="1"/>
  <c r="AD836" s="1"/>
  <c r="M835" i="2"/>
  <c r="N835" s="1"/>
  <c r="T835" s="1"/>
  <c r="V834"/>
  <c r="W833" s="1"/>
  <c r="O835"/>
  <c r="L835"/>
  <c r="J835"/>
  <c r="G836"/>
  <c r="O835" i="1"/>
  <c r="M835"/>
  <c r="N835" s="1"/>
  <c r="T835" s="1"/>
  <c r="V834"/>
  <c r="W833" s="1"/>
  <c r="X833" s="1"/>
  <c r="Z833" s="1"/>
  <c r="X833" i="2"/>
  <c r="Z833" s="1"/>
  <c r="J836" i="1" l="1"/>
  <c r="L836"/>
  <c r="G837"/>
  <c r="AC837" s="1"/>
  <c r="AD837" s="1"/>
  <c r="O836" i="2"/>
  <c r="M836"/>
  <c r="V835"/>
  <c r="W834" s="1"/>
  <c r="X834" s="1"/>
  <c r="Z834" s="1"/>
  <c r="O836" i="1"/>
  <c r="M836"/>
  <c r="N836" s="1"/>
  <c r="T836" s="1"/>
  <c r="V835"/>
  <c r="W834" s="1"/>
  <c r="X834" s="1"/>
  <c r="Z834" s="1"/>
  <c r="J836" i="2"/>
  <c r="L836"/>
  <c r="G837"/>
  <c r="J837" i="1" l="1"/>
  <c r="L837"/>
  <c r="G838"/>
  <c r="AC838" s="1"/>
  <c r="AD838" s="1"/>
  <c r="J837" i="2"/>
  <c r="L837"/>
  <c r="G838"/>
  <c r="O837"/>
  <c r="M837"/>
  <c r="N837" s="1"/>
  <c r="T837" s="1"/>
  <c r="V836"/>
  <c r="W835" s="1"/>
  <c r="M837" i="1"/>
  <c r="V836"/>
  <c r="W835" s="1"/>
  <c r="O837"/>
  <c r="X835"/>
  <c r="Z835" s="1"/>
  <c r="X835" i="2"/>
  <c r="Z835" s="1"/>
  <c r="N836"/>
  <c r="T836" s="1"/>
  <c r="N837" i="1" l="1"/>
  <c r="T837" s="1"/>
  <c r="L838"/>
  <c r="J838"/>
  <c r="G839"/>
  <c r="AC839" s="1"/>
  <c r="AD839" s="1"/>
  <c r="M838" i="2"/>
  <c r="V837"/>
  <c r="W836" s="1"/>
  <c r="X836" s="1"/>
  <c r="Z836" s="1"/>
  <c r="O838"/>
  <c r="M838" i="1"/>
  <c r="N838" s="1"/>
  <c r="T838" s="1"/>
  <c r="V837"/>
  <c r="W836" s="1"/>
  <c r="X836" s="1"/>
  <c r="Z836" s="1"/>
  <c r="O838"/>
  <c r="J838" i="2"/>
  <c r="L838"/>
  <c r="G839"/>
  <c r="L839" l="1"/>
  <c r="J839"/>
  <c r="G840"/>
  <c r="J839" i="1"/>
  <c r="L839"/>
  <c r="G840"/>
  <c r="AC840" s="1"/>
  <c r="AD840" s="1"/>
  <c r="M839" i="2"/>
  <c r="V838"/>
  <c r="W837" s="1"/>
  <c r="X837" s="1"/>
  <c r="Z837" s="1"/>
  <c r="O839"/>
  <c r="O839" i="1"/>
  <c r="M839"/>
  <c r="V838"/>
  <c r="W837" s="1"/>
  <c r="X837" s="1"/>
  <c r="Z837" s="1"/>
  <c r="N838" i="2"/>
  <c r="T838" s="1"/>
  <c r="N839" i="1" l="1"/>
  <c r="T839" s="1"/>
  <c r="J840"/>
  <c r="L840"/>
  <c r="G841"/>
  <c r="AC841" s="1"/>
  <c r="AD841" s="1"/>
  <c r="O840" i="2"/>
  <c r="M840"/>
  <c r="V839"/>
  <c r="W838" s="1"/>
  <c r="J840"/>
  <c r="L840"/>
  <c r="G841"/>
  <c r="X838"/>
  <c r="Z838" s="1"/>
  <c r="O840" i="1"/>
  <c r="M840"/>
  <c r="N840" s="1"/>
  <c r="T840" s="1"/>
  <c r="V839"/>
  <c r="W838" s="1"/>
  <c r="X838" s="1"/>
  <c r="Z838" s="1"/>
  <c r="N839" i="2"/>
  <c r="T839" s="1"/>
  <c r="J841" i="1" l="1"/>
  <c r="L841"/>
  <c r="G842"/>
  <c r="AC842" s="1"/>
  <c r="AD842" s="1"/>
  <c r="O841" i="2"/>
  <c r="M841"/>
  <c r="V840"/>
  <c r="W839" s="1"/>
  <c r="M841" i="1"/>
  <c r="V840"/>
  <c r="W839" s="1"/>
  <c r="X839" s="1"/>
  <c r="Z839" s="1"/>
  <c r="O841"/>
  <c r="X839" i="2"/>
  <c r="Z839" s="1"/>
  <c r="J841"/>
  <c r="L841"/>
  <c r="G842"/>
  <c r="N840"/>
  <c r="T840" s="1"/>
  <c r="M842" i="1" l="1"/>
  <c r="V841"/>
  <c r="W840" s="1"/>
  <c r="X840" s="1"/>
  <c r="Z840" s="1"/>
  <c r="O842"/>
  <c r="L842"/>
  <c r="J842"/>
  <c r="G843"/>
  <c r="AC843" s="1"/>
  <c r="AD843" s="1"/>
  <c r="N841" i="2"/>
  <c r="T841" s="1"/>
  <c r="J842"/>
  <c r="L842"/>
  <c r="G843"/>
  <c r="N841" i="1"/>
  <c r="T841" s="1"/>
  <c r="M842" i="2"/>
  <c r="N842" s="1"/>
  <c r="T842" s="1"/>
  <c r="V841"/>
  <c r="W840" s="1"/>
  <c r="X840" s="1"/>
  <c r="Z840" s="1"/>
  <c r="O842"/>
  <c r="N842" i="1" l="1"/>
  <c r="T842" s="1"/>
  <c r="J843"/>
  <c r="L843"/>
  <c r="G844"/>
  <c r="AC844" s="1"/>
  <c r="AD844" s="1"/>
  <c r="L843" i="2"/>
  <c r="J843"/>
  <c r="G844"/>
  <c r="M843"/>
  <c r="V842"/>
  <c r="W841" s="1"/>
  <c r="X841" s="1"/>
  <c r="Z841" s="1"/>
  <c r="O843"/>
  <c r="O843" i="1"/>
  <c r="M843"/>
  <c r="N843" s="1"/>
  <c r="T843" s="1"/>
  <c r="V842"/>
  <c r="W841" s="1"/>
  <c r="X841" s="1"/>
  <c r="Z841" s="1"/>
  <c r="O844" l="1"/>
  <c r="M844"/>
  <c r="V843"/>
  <c r="W842" s="1"/>
  <c r="X842" s="1"/>
  <c r="Z842" s="1"/>
  <c r="J844" i="2"/>
  <c r="L844"/>
  <c r="G845"/>
  <c r="J844" i="1"/>
  <c r="L844"/>
  <c r="G845"/>
  <c r="AC845" s="1"/>
  <c r="AD845" s="1"/>
  <c r="O844" i="2"/>
  <c r="M844"/>
  <c r="N844" s="1"/>
  <c r="T844" s="1"/>
  <c r="V843"/>
  <c r="W842" s="1"/>
  <c r="X842" s="1"/>
  <c r="Z842" s="1"/>
  <c r="N843"/>
  <c r="T843" s="1"/>
  <c r="J845" l="1"/>
  <c r="L845"/>
  <c r="G846"/>
  <c r="N844" i="1"/>
  <c r="T844" s="1"/>
  <c r="M845"/>
  <c r="V844"/>
  <c r="W843" s="1"/>
  <c r="X843" s="1"/>
  <c r="Z843" s="1"/>
  <c r="O845"/>
  <c r="O845" i="2"/>
  <c r="M845"/>
  <c r="N845" s="1"/>
  <c r="T845" s="1"/>
  <c r="V844"/>
  <c r="W843" s="1"/>
  <c r="X843" s="1"/>
  <c r="Z843" s="1"/>
  <c r="J845" i="1"/>
  <c r="L845"/>
  <c r="G846"/>
  <c r="AC846" s="1"/>
  <c r="AD846" s="1"/>
  <c r="J846" i="2" l="1"/>
  <c r="L846"/>
  <c r="G847"/>
  <c r="L846" i="1"/>
  <c r="J846"/>
  <c r="G847"/>
  <c r="AC847" s="1"/>
  <c r="AD847" s="1"/>
  <c r="M846"/>
  <c r="V845"/>
  <c r="W844" s="1"/>
  <c r="X844" s="1"/>
  <c r="Z844" s="1"/>
  <c r="O846"/>
  <c r="M846" i="2"/>
  <c r="V845"/>
  <c r="W844" s="1"/>
  <c r="X844" s="1"/>
  <c r="Z844" s="1"/>
  <c r="O846"/>
  <c r="N845" i="1"/>
  <c r="T845" s="1"/>
  <c r="J847" l="1"/>
  <c r="L847"/>
  <c r="G848"/>
  <c r="AC848" s="1"/>
  <c r="AD848" s="1"/>
  <c r="L847" i="2"/>
  <c r="J847"/>
  <c r="G848"/>
  <c r="N846"/>
  <c r="T846" s="1"/>
  <c r="N846" i="1"/>
  <c r="T846" s="1"/>
  <c r="O847"/>
  <c r="M847"/>
  <c r="N847" s="1"/>
  <c r="T847" s="1"/>
  <c r="V846"/>
  <c r="W845" s="1"/>
  <c r="X845" s="1"/>
  <c r="Z845" s="1"/>
  <c r="M847" i="2"/>
  <c r="N847" s="1"/>
  <c r="T847" s="1"/>
  <c r="V846"/>
  <c r="W845" s="1"/>
  <c r="X845" s="1"/>
  <c r="Z845" s="1"/>
  <c r="O847"/>
  <c r="J848" i="1" l="1"/>
  <c r="L848"/>
  <c r="G849"/>
  <c r="AC849" s="1"/>
  <c r="AD849" s="1"/>
  <c r="O848" i="2"/>
  <c r="M848"/>
  <c r="V847"/>
  <c r="W846" s="1"/>
  <c r="X846" s="1"/>
  <c r="Z846" s="1"/>
  <c r="O848" i="1"/>
  <c r="M848"/>
  <c r="V847"/>
  <c r="W846" s="1"/>
  <c r="X846" s="1"/>
  <c r="Z846" s="1"/>
  <c r="J848" i="2"/>
  <c r="L848"/>
  <c r="G849"/>
  <c r="N848" i="1" l="1"/>
  <c r="T848" s="1"/>
  <c r="J849"/>
  <c r="L849"/>
  <c r="G850"/>
  <c r="AC850" s="1"/>
  <c r="AD850" s="1"/>
  <c r="J849" i="2"/>
  <c r="L849"/>
  <c r="G850"/>
  <c r="O849"/>
  <c r="M849"/>
  <c r="N849" s="1"/>
  <c r="T849" s="1"/>
  <c r="V848"/>
  <c r="W847" s="1"/>
  <c r="X847" s="1"/>
  <c r="Z847" s="1"/>
  <c r="M849" i="1"/>
  <c r="V848"/>
  <c r="W847" s="1"/>
  <c r="X847" s="1"/>
  <c r="Z847" s="1"/>
  <c r="O849"/>
  <c r="N848" i="2"/>
  <c r="T848" s="1"/>
  <c r="J850" l="1"/>
  <c r="L850"/>
  <c r="G851"/>
  <c r="L850" i="1"/>
  <c r="J850"/>
  <c r="G851"/>
  <c r="AC851" s="1"/>
  <c r="AD851" s="1"/>
  <c r="N849"/>
  <c r="T849" s="1"/>
  <c r="M850" i="2"/>
  <c r="N850" s="1"/>
  <c r="T850" s="1"/>
  <c r="V849"/>
  <c r="W848" s="1"/>
  <c r="X848" s="1"/>
  <c r="Z848" s="1"/>
  <c r="O850"/>
  <c r="M850" i="1"/>
  <c r="N850" s="1"/>
  <c r="T850" s="1"/>
  <c r="V849"/>
  <c r="W848" s="1"/>
  <c r="X848" s="1"/>
  <c r="Z848" s="1"/>
  <c r="O850"/>
  <c r="L851" i="2" l="1"/>
  <c r="J851"/>
  <c r="G852"/>
  <c r="O851" i="1"/>
  <c r="M851"/>
  <c r="V850"/>
  <c r="W849" s="1"/>
  <c r="X849" s="1"/>
  <c r="Z849" s="1"/>
  <c r="M851" i="2"/>
  <c r="N851" s="1"/>
  <c r="T851" s="1"/>
  <c r="V850"/>
  <c r="W849" s="1"/>
  <c r="X849" s="1"/>
  <c r="Z849" s="1"/>
  <c r="O851"/>
  <c r="J851" i="1"/>
  <c r="L851"/>
  <c r="G852"/>
  <c r="AC852" s="1"/>
  <c r="AD852" s="1"/>
  <c r="O852" l="1"/>
  <c r="M852"/>
  <c r="V851"/>
  <c r="W850" s="1"/>
  <c r="X850" s="1"/>
  <c r="Z850" s="1"/>
  <c r="J852"/>
  <c r="L852"/>
  <c r="G853"/>
  <c r="AC853" s="1"/>
  <c r="AD853" s="1"/>
  <c r="J852" i="2"/>
  <c r="L852"/>
  <c r="G853"/>
  <c r="O852"/>
  <c r="M852"/>
  <c r="V851"/>
  <c r="W850" s="1"/>
  <c r="X850" s="1"/>
  <c r="Z850" s="1"/>
  <c r="N851" i="1"/>
  <c r="T851" s="1"/>
  <c r="N852" l="1"/>
  <c r="T852" s="1"/>
  <c r="J853"/>
  <c r="L853"/>
  <c r="G854"/>
  <c r="AC854" s="1"/>
  <c r="AD854" s="1"/>
  <c r="O853" i="2"/>
  <c r="M853"/>
  <c r="V852"/>
  <c r="W851" s="1"/>
  <c r="X851" s="1"/>
  <c r="Z851" s="1"/>
  <c r="M853" i="1"/>
  <c r="N853" s="1"/>
  <c r="T853" s="1"/>
  <c r="V852"/>
  <c r="W851" s="1"/>
  <c r="X851" s="1"/>
  <c r="Z851" s="1"/>
  <c r="O853"/>
  <c r="N852" i="2"/>
  <c r="T852" s="1"/>
  <c r="J853"/>
  <c r="L853"/>
  <c r="G854"/>
  <c r="J854" l="1"/>
  <c r="L854"/>
  <c r="G855"/>
  <c r="L854" i="1"/>
  <c r="J854"/>
  <c r="G855"/>
  <c r="AC855" s="1"/>
  <c r="AD855" s="1"/>
  <c r="M854" i="2"/>
  <c r="N854" s="1"/>
  <c r="T854" s="1"/>
  <c r="V853"/>
  <c r="W852" s="1"/>
  <c r="X852" s="1"/>
  <c r="Z852" s="1"/>
  <c r="O854"/>
  <c r="M854" i="1"/>
  <c r="V853"/>
  <c r="W852" s="1"/>
  <c r="X852" s="1"/>
  <c r="Z852" s="1"/>
  <c r="O854"/>
  <c r="N853" i="2"/>
  <c r="T853" s="1"/>
  <c r="N854" i="1" l="1"/>
  <c r="T854" s="1"/>
  <c r="L855" i="2"/>
  <c r="J855"/>
  <c r="G856"/>
  <c r="O855" i="1"/>
  <c r="M855"/>
  <c r="V854"/>
  <c r="W853" s="1"/>
  <c r="X853" s="1"/>
  <c r="Z853" s="1"/>
  <c r="M855" i="2"/>
  <c r="N855" s="1"/>
  <c r="T855" s="1"/>
  <c r="V854"/>
  <c r="W853" s="1"/>
  <c r="X853" s="1"/>
  <c r="Z853" s="1"/>
  <c r="O855"/>
  <c r="J855" i="1"/>
  <c r="L855"/>
  <c r="G856"/>
  <c r="AC856" s="1"/>
  <c r="AD856" s="1"/>
  <c r="J856" l="1"/>
  <c r="L856"/>
  <c r="G857"/>
  <c r="AC857" s="1"/>
  <c r="AD857" s="1"/>
  <c r="J856" i="2"/>
  <c r="L856"/>
  <c r="G857"/>
  <c r="N855" i="1"/>
  <c r="T855" s="1"/>
  <c r="O856"/>
  <c r="M856"/>
  <c r="N856" s="1"/>
  <c r="T856" s="1"/>
  <c r="V855"/>
  <c r="W854" s="1"/>
  <c r="X854" s="1"/>
  <c r="Z854" s="1"/>
  <c r="O856" i="2"/>
  <c r="M856"/>
  <c r="N856" s="1"/>
  <c r="T856" s="1"/>
  <c r="V855"/>
  <c r="W854" s="1"/>
  <c r="X854" s="1"/>
  <c r="Z854" s="1"/>
  <c r="J857" i="1" l="1"/>
  <c r="L857"/>
  <c r="G858"/>
  <c r="AC858" s="1"/>
  <c r="AD858" s="1"/>
  <c r="O857" i="2"/>
  <c r="M857"/>
  <c r="V856"/>
  <c r="W855" s="1"/>
  <c r="M857" i="1"/>
  <c r="V856"/>
  <c r="W855" s="1"/>
  <c r="X855" s="1"/>
  <c r="Z855" s="1"/>
  <c r="O857"/>
  <c r="X855" i="2"/>
  <c r="Z855" s="1"/>
  <c r="J857"/>
  <c r="L857"/>
  <c r="G858"/>
  <c r="L858" i="1" l="1"/>
  <c r="J858"/>
  <c r="G859"/>
  <c r="AC859" s="1"/>
  <c r="AD859" s="1"/>
  <c r="N857" i="2"/>
  <c r="T857" s="1"/>
  <c r="X856" i="1"/>
  <c r="Z856" s="1"/>
  <c r="M858" i="2"/>
  <c r="V857"/>
  <c r="W856" s="1"/>
  <c r="X856" s="1"/>
  <c r="Z856" s="1"/>
  <c r="O858"/>
  <c r="J858"/>
  <c r="L858"/>
  <c r="G859"/>
  <c r="N857" i="1"/>
  <c r="T857" s="1"/>
  <c r="M858"/>
  <c r="N858" s="1"/>
  <c r="T858" s="1"/>
  <c r="V857"/>
  <c r="W856" s="1"/>
  <c r="O858"/>
  <c r="M859" i="2" l="1"/>
  <c r="V858"/>
  <c r="W857" s="1"/>
  <c r="X857" s="1"/>
  <c r="Z857" s="1"/>
  <c r="O859"/>
  <c r="J859" i="1"/>
  <c r="L859"/>
  <c r="G860"/>
  <c r="AC860" s="1"/>
  <c r="AD860" s="1"/>
  <c r="L859" i="2"/>
  <c r="J859"/>
  <c r="G860"/>
  <c r="O859" i="1"/>
  <c r="M859"/>
  <c r="N859" s="1"/>
  <c r="T859" s="1"/>
  <c r="V858"/>
  <c r="W857" s="1"/>
  <c r="X857" s="1"/>
  <c r="Z857" s="1"/>
  <c r="N858" i="2"/>
  <c r="T858" s="1"/>
  <c r="J860" i="1" l="1"/>
  <c r="L860"/>
  <c r="G861"/>
  <c r="AC861" s="1"/>
  <c r="AD861" s="1"/>
  <c r="O860" i="2"/>
  <c r="M860"/>
  <c r="V859"/>
  <c r="W858" s="1"/>
  <c r="X858" s="1"/>
  <c r="Z858" s="1"/>
  <c r="O860" i="1"/>
  <c r="M860"/>
  <c r="V859"/>
  <c r="W858" s="1"/>
  <c r="X858" s="1"/>
  <c r="Z858" s="1"/>
  <c r="N859" i="2"/>
  <c r="T859" s="1"/>
  <c r="J860"/>
  <c r="L860"/>
  <c r="G861"/>
  <c r="N860" i="1" l="1"/>
  <c r="T860" s="1"/>
  <c r="J861"/>
  <c r="L861"/>
  <c r="G862"/>
  <c r="AC862" s="1"/>
  <c r="AD862" s="1"/>
  <c r="N860" i="2"/>
  <c r="T860" s="1"/>
  <c r="M861" i="1"/>
  <c r="N861" s="1"/>
  <c r="T861" s="1"/>
  <c r="V860"/>
  <c r="W859" s="1"/>
  <c r="X859" s="1"/>
  <c r="Z859" s="1"/>
  <c r="O861"/>
  <c r="J861" i="2"/>
  <c r="L861"/>
  <c r="G862"/>
  <c r="O861"/>
  <c r="M861"/>
  <c r="N861" s="1"/>
  <c r="T861" s="1"/>
  <c r="V860"/>
  <c r="W859" s="1"/>
  <c r="X859"/>
  <c r="Z859" s="1"/>
  <c r="M862" l="1"/>
  <c r="V861"/>
  <c r="W860" s="1"/>
  <c r="X860" s="1"/>
  <c r="Z860" s="1"/>
  <c r="O862"/>
  <c r="J862"/>
  <c r="L862"/>
  <c r="G863"/>
  <c r="L862" i="1"/>
  <c r="J862"/>
  <c r="G863"/>
  <c r="AC863" s="1"/>
  <c r="AD863" s="1"/>
  <c r="M862"/>
  <c r="V861"/>
  <c r="W860" s="1"/>
  <c r="X860" s="1"/>
  <c r="Z860" s="1"/>
  <c r="O862"/>
  <c r="M863" i="2" l="1"/>
  <c r="V862"/>
  <c r="W861" s="1"/>
  <c r="O863"/>
  <c r="J863" i="1"/>
  <c r="L863"/>
  <c r="G864"/>
  <c r="AC864" s="1"/>
  <c r="AD864" s="1"/>
  <c r="L863" i="2"/>
  <c r="J863"/>
  <c r="G864"/>
  <c r="O863" i="1"/>
  <c r="M863"/>
  <c r="N863" s="1"/>
  <c r="V862"/>
  <c r="W861" s="1"/>
  <c r="X861" s="1"/>
  <c r="Z861" s="1"/>
  <c r="N862"/>
  <c r="T862" s="1"/>
  <c r="X861" i="2"/>
  <c r="Z861" s="1"/>
  <c r="N862"/>
  <c r="T862" s="1"/>
  <c r="T863" i="1" l="1"/>
  <c r="J864"/>
  <c r="L864"/>
  <c r="G865"/>
  <c r="AC865" s="1"/>
  <c r="AD865" s="1"/>
  <c r="O864" i="2"/>
  <c r="M864"/>
  <c r="V863"/>
  <c r="W862" s="1"/>
  <c r="X862" s="1"/>
  <c r="Z862" s="1"/>
  <c r="O864" i="1"/>
  <c r="M864"/>
  <c r="N864" s="1"/>
  <c r="T864" s="1"/>
  <c r="V863"/>
  <c r="W862" s="1"/>
  <c r="X862" s="1"/>
  <c r="Z862" s="1"/>
  <c r="N863" i="2"/>
  <c r="T863" s="1"/>
  <c r="J864"/>
  <c r="L864"/>
  <c r="G865"/>
  <c r="J865" i="1" l="1"/>
  <c r="L865"/>
  <c r="G866"/>
  <c r="AC866" s="1"/>
  <c r="AD866" s="1"/>
  <c r="J865" i="2"/>
  <c r="L865"/>
  <c r="G866"/>
  <c r="O865"/>
  <c r="M865"/>
  <c r="N865" s="1"/>
  <c r="T865" s="1"/>
  <c r="V864"/>
  <c r="W863" s="1"/>
  <c r="X863" s="1"/>
  <c r="Z863" s="1"/>
  <c r="M865" i="1"/>
  <c r="V864"/>
  <c r="W863" s="1"/>
  <c r="O865"/>
  <c r="X863"/>
  <c r="Z863" s="1"/>
  <c r="N864" i="2"/>
  <c r="T864" s="1"/>
  <c r="N865" i="1" l="1"/>
  <c r="T865" s="1"/>
  <c r="L866"/>
  <c r="J866"/>
  <c r="G867"/>
  <c r="AC867" s="1"/>
  <c r="AD867" s="1"/>
  <c r="M866" i="2"/>
  <c r="V865"/>
  <c r="W864" s="1"/>
  <c r="X864" s="1"/>
  <c r="Z864" s="1"/>
  <c r="O866"/>
  <c r="M866" i="1"/>
  <c r="V865"/>
  <c r="W864" s="1"/>
  <c r="X864" s="1"/>
  <c r="Z864" s="1"/>
  <c r="O866"/>
  <c r="J866" i="2"/>
  <c r="L866"/>
  <c r="G867"/>
  <c r="N866" i="1" l="1"/>
  <c r="T866" s="1"/>
  <c r="L867" i="2"/>
  <c r="J867"/>
  <c r="G868"/>
  <c r="O867" i="1"/>
  <c r="M867"/>
  <c r="N867" s="1"/>
  <c r="T867" s="1"/>
  <c r="V866"/>
  <c r="W865" s="1"/>
  <c r="J867"/>
  <c r="L867"/>
  <c r="G868"/>
  <c r="AC868" s="1"/>
  <c r="AD868" s="1"/>
  <c r="X865"/>
  <c r="Z865" s="1"/>
  <c r="M867" i="2"/>
  <c r="N867" s="1"/>
  <c r="T867" s="1"/>
  <c r="V866"/>
  <c r="W865" s="1"/>
  <c r="X865" s="1"/>
  <c r="Z865" s="1"/>
  <c r="O867"/>
  <c r="N866"/>
  <c r="T866" s="1"/>
  <c r="J868" l="1"/>
  <c r="L868"/>
  <c r="G869"/>
  <c r="J868" i="1"/>
  <c r="L868"/>
  <c r="G869"/>
  <c r="AC869" s="1"/>
  <c r="AD869" s="1"/>
  <c r="O868"/>
  <c r="M868"/>
  <c r="N868" s="1"/>
  <c r="T868" s="1"/>
  <c r="V867"/>
  <c r="W866" s="1"/>
  <c r="X866" s="1"/>
  <c r="Z866" s="1"/>
  <c r="O868" i="2"/>
  <c r="M868"/>
  <c r="N868" s="1"/>
  <c r="T868" s="1"/>
  <c r="V867"/>
  <c r="W866" s="1"/>
  <c r="X866" s="1"/>
  <c r="Z866" s="1"/>
  <c r="J869" l="1"/>
  <c r="L869"/>
  <c r="G870"/>
  <c r="M869" i="1"/>
  <c r="V868"/>
  <c r="W867" s="1"/>
  <c r="X867" s="1"/>
  <c r="Z867" s="1"/>
  <c r="O869"/>
  <c r="O869" i="2"/>
  <c r="M869"/>
  <c r="N869" s="1"/>
  <c r="T869" s="1"/>
  <c r="V868"/>
  <c r="W867" s="1"/>
  <c r="X867" s="1"/>
  <c r="Z867" s="1"/>
  <c r="J869" i="1"/>
  <c r="L869"/>
  <c r="G870"/>
  <c r="AC870" s="1"/>
  <c r="AD870" s="1"/>
  <c r="J870" i="2" l="1"/>
  <c r="L870"/>
  <c r="G871"/>
  <c r="M870" i="1"/>
  <c r="V869"/>
  <c r="W868" s="1"/>
  <c r="X868" s="1"/>
  <c r="Z868" s="1"/>
  <c r="O870"/>
  <c r="N869"/>
  <c r="T869" s="1"/>
  <c r="L870"/>
  <c r="J870"/>
  <c r="G871"/>
  <c r="AC871" s="1"/>
  <c r="AD871" s="1"/>
  <c r="M870" i="2"/>
  <c r="N870" s="1"/>
  <c r="T870" s="1"/>
  <c r="V869"/>
  <c r="W868" s="1"/>
  <c r="X868" s="1"/>
  <c r="Z868" s="1"/>
  <c r="O870"/>
  <c r="J871" i="1" l="1"/>
  <c r="L871"/>
  <c r="G872"/>
  <c r="AC872" s="1"/>
  <c r="AD872" s="1"/>
  <c r="L871" i="2"/>
  <c r="J871"/>
  <c r="G872"/>
  <c r="N870" i="1"/>
  <c r="T870" s="1"/>
  <c r="M871" i="2"/>
  <c r="N871" s="1"/>
  <c r="T871" s="1"/>
  <c r="V870"/>
  <c r="W869" s="1"/>
  <c r="X869" s="1"/>
  <c r="Z869" s="1"/>
  <c r="O871"/>
  <c r="O871" i="1"/>
  <c r="M871"/>
  <c r="V870"/>
  <c r="W869" s="1"/>
  <c r="X869" s="1"/>
  <c r="Z869" s="1"/>
  <c r="N871" l="1"/>
  <c r="T871" s="1"/>
  <c r="J872"/>
  <c r="L872"/>
  <c r="G873"/>
  <c r="AC873" s="1"/>
  <c r="AD873" s="1"/>
  <c r="O872" i="2"/>
  <c r="M872"/>
  <c r="N872" s="1"/>
  <c r="T872" s="1"/>
  <c r="V871"/>
  <c r="W870" s="1"/>
  <c r="X870" s="1"/>
  <c r="Z870" s="1"/>
  <c r="O872" i="1"/>
  <c r="M872"/>
  <c r="N872" s="1"/>
  <c r="T872" s="1"/>
  <c r="V871"/>
  <c r="W870" s="1"/>
  <c r="X870" s="1"/>
  <c r="Z870" s="1"/>
  <c r="J872" i="2"/>
  <c r="L872"/>
  <c r="G873"/>
  <c r="J873" l="1"/>
  <c r="L873"/>
  <c r="G874"/>
  <c r="J873" i="1"/>
  <c r="L873"/>
  <c r="G874"/>
  <c r="AC874" s="1"/>
  <c r="AD874" s="1"/>
  <c r="O873" i="2"/>
  <c r="M873"/>
  <c r="N873" s="1"/>
  <c r="T873" s="1"/>
  <c r="V872"/>
  <c r="W871" s="1"/>
  <c r="X871" s="1"/>
  <c r="Z871" s="1"/>
  <c r="M873" i="1"/>
  <c r="N873" s="1"/>
  <c r="T873" s="1"/>
  <c r="V872"/>
  <c r="W871" s="1"/>
  <c r="X871" s="1"/>
  <c r="Z871" s="1"/>
  <c r="O873"/>
  <c r="J874" i="2" l="1"/>
  <c r="L874"/>
  <c r="G875"/>
  <c r="M874" i="1"/>
  <c r="V873"/>
  <c r="W872" s="1"/>
  <c r="X872" s="1"/>
  <c r="Z872" s="1"/>
  <c r="O874"/>
  <c r="M874" i="2"/>
  <c r="V873"/>
  <c r="W872" s="1"/>
  <c r="X872" s="1"/>
  <c r="Z872" s="1"/>
  <c r="O874"/>
  <c r="L874" i="1"/>
  <c r="J874"/>
  <c r="G875"/>
  <c r="AC875" s="1"/>
  <c r="AD875" s="1"/>
  <c r="J875" l="1"/>
  <c r="L875"/>
  <c r="G876"/>
  <c r="AC876" s="1"/>
  <c r="AD876" s="1"/>
  <c r="L875" i="2"/>
  <c r="J875"/>
  <c r="G876"/>
  <c r="N874"/>
  <c r="T874" s="1"/>
  <c r="N874" i="1"/>
  <c r="T874" s="1"/>
  <c r="O875"/>
  <c r="M875"/>
  <c r="V874"/>
  <c r="W873" s="1"/>
  <c r="X873" s="1"/>
  <c r="Z873" s="1"/>
  <c r="M875" i="2"/>
  <c r="N875" s="1"/>
  <c r="T875" s="1"/>
  <c r="V874"/>
  <c r="W873" s="1"/>
  <c r="X873" s="1"/>
  <c r="Z873" s="1"/>
  <c r="O875"/>
  <c r="J876" i="1" l="1"/>
  <c r="L876"/>
  <c r="G877"/>
  <c r="AC877" s="1"/>
  <c r="AD877" s="1"/>
  <c r="N875"/>
  <c r="T875" s="1"/>
  <c r="O876" i="2"/>
  <c r="M876"/>
  <c r="V875"/>
  <c r="W874" s="1"/>
  <c r="X874" s="1"/>
  <c r="Z874" s="1"/>
  <c r="O876" i="1"/>
  <c r="M876"/>
  <c r="V875"/>
  <c r="W874" s="1"/>
  <c r="X874" s="1"/>
  <c r="Z874" s="1"/>
  <c r="J876" i="2"/>
  <c r="L876"/>
  <c r="G877"/>
  <c r="J877" l="1"/>
  <c r="L877"/>
  <c r="G878"/>
  <c r="J877" i="1"/>
  <c r="L877"/>
  <c r="G878"/>
  <c r="AC878" s="1"/>
  <c r="AD878" s="1"/>
  <c r="N876"/>
  <c r="T876" s="1"/>
  <c r="N876" i="2"/>
  <c r="T876" s="1"/>
  <c r="O877"/>
  <c r="M877"/>
  <c r="N877" s="1"/>
  <c r="T877" s="1"/>
  <c r="V876"/>
  <c r="W875" s="1"/>
  <c r="X875" s="1"/>
  <c r="Z875" s="1"/>
  <c r="M877" i="1"/>
  <c r="N877" s="1"/>
  <c r="T877" s="1"/>
  <c r="V876"/>
  <c r="W875" s="1"/>
  <c r="X875" s="1"/>
  <c r="Z875" s="1"/>
  <c r="O877"/>
  <c r="J878" i="2" l="1"/>
  <c r="L878"/>
  <c r="G879"/>
  <c r="M878" i="1"/>
  <c r="V877"/>
  <c r="W876" s="1"/>
  <c r="X876" s="1"/>
  <c r="Z876" s="1"/>
  <c r="O878"/>
  <c r="M878" i="2"/>
  <c r="V877"/>
  <c r="W876" s="1"/>
  <c r="X876" s="1"/>
  <c r="Z876" s="1"/>
  <c r="O878"/>
  <c r="L878" i="1"/>
  <c r="J878"/>
  <c r="G879"/>
  <c r="AC879" s="1"/>
  <c r="AD879" s="1"/>
  <c r="L879" i="2" l="1"/>
  <c r="J879"/>
  <c r="G880"/>
  <c r="O879" i="1"/>
  <c r="M879"/>
  <c r="N879" s="1"/>
  <c r="T879" s="1"/>
  <c r="V878"/>
  <c r="W877" s="1"/>
  <c r="X877" s="1"/>
  <c r="Z877" s="1"/>
  <c r="M879" i="2"/>
  <c r="V878"/>
  <c r="W877" s="1"/>
  <c r="X877" s="1"/>
  <c r="Z877" s="1"/>
  <c r="O879"/>
  <c r="N878"/>
  <c r="T878" s="1"/>
  <c r="N878" i="1"/>
  <c r="T878" s="1"/>
  <c r="J879"/>
  <c r="L879"/>
  <c r="G880"/>
  <c r="AC880" s="1"/>
  <c r="AD880" s="1"/>
  <c r="O880" i="2" l="1"/>
  <c r="M880"/>
  <c r="N880" s="1"/>
  <c r="T880" s="1"/>
  <c r="V879"/>
  <c r="W878" s="1"/>
  <c r="X878" s="1"/>
  <c r="Z878" s="1"/>
  <c r="J880"/>
  <c r="L880"/>
  <c r="G881"/>
  <c r="O880" i="1"/>
  <c r="M880"/>
  <c r="V879"/>
  <c r="W878" s="1"/>
  <c r="X878" s="1"/>
  <c r="Z878" s="1"/>
  <c r="J880"/>
  <c r="L880"/>
  <c r="G881"/>
  <c r="AC881" s="1"/>
  <c r="AD881" s="1"/>
  <c r="N879" i="2"/>
  <c r="T879" s="1"/>
  <c r="J881" l="1"/>
  <c r="L881"/>
  <c r="G882"/>
  <c r="M881" i="1"/>
  <c r="V880"/>
  <c r="W879" s="1"/>
  <c r="X879" s="1"/>
  <c r="Z879" s="1"/>
  <c r="O881"/>
  <c r="O881" i="2"/>
  <c r="M881"/>
  <c r="N881" s="1"/>
  <c r="T881" s="1"/>
  <c r="V880"/>
  <c r="W879" s="1"/>
  <c r="X879" s="1"/>
  <c r="Z879" s="1"/>
  <c r="J881" i="1"/>
  <c r="L881"/>
  <c r="G882"/>
  <c r="AC882" s="1"/>
  <c r="AD882" s="1"/>
  <c r="N880"/>
  <c r="T880" s="1"/>
  <c r="J882" i="2" l="1"/>
  <c r="L882"/>
  <c r="G883"/>
  <c r="M882" i="1"/>
  <c r="V881"/>
  <c r="W880" s="1"/>
  <c r="X880" s="1"/>
  <c r="Z880" s="1"/>
  <c r="O882"/>
  <c r="N881"/>
  <c r="T881" s="1"/>
  <c r="L882"/>
  <c r="J882"/>
  <c r="G883"/>
  <c r="AC883" s="1"/>
  <c r="AD883" s="1"/>
  <c r="M882" i="2"/>
  <c r="N882" s="1"/>
  <c r="T882" s="1"/>
  <c r="V881"/>
  <c r="W880" s="1"/>
  <c r="O882"/>
  <c r="X880"/>
  <c r="Z880" s="1"/>
  <c r="J883" i="1" l="1"/>
  <c r="L883"/>
  <c r="G884"/>
  <c r="AC884" s="1"/>
  <c r="AD884" s="1"/>
  <c r="L883" i="2"/>
  <c r="J883"/>
  <c r="G884"/>
  <c r="N882" i="1"/>
  <c r="T882" s="1"/>
  <c r="M883" i="2"/>
  <c r="N883" s="1"/>
  <c r="T883" s="1"/>
  <c r="V882"/>
  <c r="W881" s="1"/>
  <c r="X881" s="1"/>
  <c r="Z881" s="1"/>
  <c r="O883"/>
  <c r="O883" i="1"/>
  <c r="M883"/>
  <c r="V882"/>
  <c r="W881" s="1"/>
  <c r="X881" s="1"/>
  <c r="Z881" s="1"/>
  <c r="J884" l="1"/>
  <c r="L884"/>
  <c r="G885"/>
  <c r="AC885" s="1"/>
  <c r="AD885" s="1"/>
  <c r="N883"/>
  <c r="T883" s="1"/>
  <c r="O884" i="2"/>
  <c r="M884"/>
  <c r="V883"/>
  <c r="W882" s="1"/>
  <c r="X882" s="1"/>
  <c r="Z882" s="1"/>
  <c r="O884" i="1"/>
  <c r="M884"/>
  <c r="N884" s="1"/>
  <c r="T884" s="1"/>
  <c r="V883"/>
  <c r="W882" s="1"/>
  <c r="X882" s="1"/>
  <c r="Z882" s="1"/>
  <c r="J884" i="2"/>
  <c r="L884"/>
  <c r="G885"/>
  <c r="O885" l="1"/>
  <c r="M885"/>
  <c r="V884"/>
  <c r="W883" s="1"/>
  <c r="X883" s="1"/>
  <c r="Z883" s="1"/>
  <c r="J885" i="1"/>
  <c r="L885"/>
  <c r="G886"/>
  <c r="AC886" s="1"/>
  <c r="AD886" s="1"/>
  <c r="J885" i="2"/>
  <c r="L885"/>
  <c r="G886"/>
  <c r="N884"/>
  <c r="T884" s="1"/>
  <c r="M885" i="1"/>
  <c r="N885" s="1"/>
  <c r="T885" s="1"/>
  <c r="V884"/>
  <c r="W883" s="1"/>
  <c r="X883" s="1"/>
  <c r="Z883" s="1"/>
  <c r="O885"/>
  <c r="L886" l="1"/>
  <c r="J886"/>
  <c r="G887"/>
  <c r="AC887" s="1"/>
  <c r="AD887" s="1"/>
  <c r="N885" i="2"/>
  <c r="T885" s="1"/>
  <c r="M886"/>
  <c r="V885"/>
  <c r="W884" s="1"/>
  <c r="X884" s="1"/>
  <c r="Z884" s="1"/>
  <c r="O886"/>
  <c r="M886" i="1"/>
  <c r="V885"/>
  <c r="W884" s="1"/>
  <c r="X884" s="1"/>
  <c r="Z884" s="1"/>
  <c r="O886"/>
  <c r="J886" i="2"/>
  <c r="L886"/>
  <c r="G887"/>
  <c r="N886" i="1" l="1"/>
  <c r="T886" s="1"/>
  <c r="L887" i="2"/>
  <c r="J887"/>
  <c r="G888"/>
  <c r="J887" i="1"/>
  <c r="L887"/>
  <c r="G888"/>
  <c r="AC888" s="1"/>
  <c r="AD888" s="1"/>
  <c r="N886" i="2"/>
  <c r="T886" s="1"/>
  <c r="M887"/>
  <c r="N887" s="1"/>
  <c r="T887" s="1"/>
  <c r="V886"/>
  <c r="W885" s="1"/>
  <c r="X885" s="1"/>
  <c r="Z885" s="1"/>
  <c r="O887"/>
  <c r="O887" i="1"/>
  <c r="M887"/>
  <c r="N887" s="1"/>
  <c r="T887" s="1"/>
  <c r="V886"/>
  <c r="W885" s="1"/>
  <c r="X885" s="1"/>
  <c r="Z885" s="1"/>
  <c r="J888" i="2" l="1"/>
  <c r="L888"/>
  <c r="G889"/>
  <c r="O888" i="1"/>
  <c r="M888"/>
  <c r="V887"/>
  <c r="W886" s="1"/>
  <c r="X886" s="1"/>
  <c r="J888"/>
  <c r="L888"/>
  <c r="G889"/>
  <c r="AC889" s="1"/>
  <c r="AD889" s="1"/>
  <c r="O888" i="2"/>
  <c r="M888"/>
  <c r="N888" s="1"/>
  <c r="T888" s="1"/>
  <c r="V887"/>
  <c r="W886" s="1"/>
  <c r="X886" s="1"/>
  <c r="J889" i="1" l="1"/>
  <c r="L889"/>
  <c r="G890"/>
  <c r="AC890" s="1"/>
  <c r="AD890" s="1"/>
  <c r="M889"/>
  <c r="V888"/>
  <c r="W887" s="1"/>
  <c r="X887" s="1"/>
  <c r="O889"/>
  <c r="J889" i="2"/>
  <c r="L889"/>
  <c r="G890"/>
  <c r="Z886"/>
  <c r="Z887" s="1"/>
  <c r="Z886" i="1"/>
  <c r="O889" i="2"/>
  <c r="M889"/>
  <c r="N889" s="1"/>
  <c r="T889" s="1"/>
  <c r="V888"/>
  <c r="W887" s="1"/>
  <c r="X887" s="1"/>
  <c r="N888" i="1"/>
  <c r="T888" s="1"/>
  <c r="Z887" l="1"/>
  <c r="Z888" s="1"/>
  <c r="N889"/>
  <c r="T889" s="1"/>
  <c r="L890"/>
  <c r="J890"/>
  <c r="G891"/>
  <c r="AC891" s="1"/>
  <c r="AD891" s="1"/>
  <c r="J890" i="2"/>
  <c r="L890"/>
  <c r="G891"/>
  <c r="M890" i="1"/>
  <c r="N890" s="1"/>
  <c r="T890" s="1"/>
  <c r="V889"/>
  <c r="W888" s="1"/>
  <c r="X888" s="1"/>
  <c r="O890"/>
  <c r="M890" i="2"/>
  <c r="N890" s="1"/>
  <c r="T890" s="1"/>
  <c r="V889"/>
  <c r="W888" s="1"/>
  <c r="X888" s="1"/>
  <c r="Z888" s="1"/>
  <c r="O890"/>
  <c r="M891" l="1"/>
  <c r="V890"/>
  <c r="W889" s="1"/>
  <c r="X889" s="1"/>
  <c r="Z889" s="1"/>
  <c r="O891"/>
  <c r="O891" i="1"/>
  <c r="M891"/>
  <c r="N891" s="1"/>
  <c r="T891" s="1"/>
  <c r="V890"/>
  <c r="W889" s="1"/>
  <c r="X889" s="1"/>
  <c r="L891" i="2"/>
  <c r="J891"/>
  <c r="G892"/>
  <c r="J891" i="1"/>
  <c r="L891"/>
  <c r="G892"/>
  <c r="AC892" s="1"/>
  <c r="AD892" s="1"/>
  <c r="Z889"/>
  <c r="J892" i="2" l="1"/>
  <c r="L892"/>
  <c r="G893"/>
  <c r="O892" i="1"/>
  <c r="M892"/>
  <c r="V891"/>
  <c r="W890" s="1"/>
  <c r="X890" s="1"/>
  <c r="J892"/>
  <c r="L892"/>
  <c r="G893"/>
  <c r="AC893" s="1"/>
  <c r="AD893" s="1"/>
  <c r="O892" i="2"/>
  <c r="M892"/>
  <c r="N892" s="1"/>
  <c r="T892" s="1"/>
  <c r="V891"/>
  <c r="W890" s="1"/>
  <c r="X890" s="1"/>
  <c r="N891"/>
  <c r="T891" s="1"/>
  <c r="Z890" i="1" l="1"/>
  <c r="J893"/>
  <c r="L893"/>
  <c r="G894"/>
  <c r="AC894" s="1"/>
  <c r="AD894" s="1"/>
  <c r="Z890" i="2"/>
  <c r="J893"/>
  <c r="L893"/>
  <c r="G894"/>
  <c r="O893"/>
  <c r="M893"/>
  <c r="N893" s="1"/>
  <c r="T893" s="1"/>
  <c r="V892"/>
  <c r="W891" s="1"/>
  <c r="X891" s="1"/>
  <c r="M893" i="1"/>
  <c r="V892"/>
  <c r="W891" s="1"/>
  <c r="X891" s="1"/>
  <c r="O893"/>
  <c r="N892"/>
  <c r="T892" s="1"/>
  <c r="N893" l="1"/>
  <c r="T893" s="1"/>
  <c r="J894" i="2"/>
  <c r="L894"/>
  <c r="G895"/>
  <c r="L894" i="1"/>
  <c r="J894"/>
  <c r="G895"/>
  <c r="AC895" s="1"/>
  <c r="AD895" s="1"/>
  <c r="M894" i="2"/>
  <c r="N894" s="1"/>
  <c r="T894" s="1"/>
  <c r="V893"/>
  <c r="W892" s="1"/>
  <c r="X892" s="1"/>
  <c r="O894"/>
  <c r="M894" i="1"/>
  <c r="V893"/>
  <c r="W892" s="1"/>
  <c r="O894"/>
  <c r="X892"/>
  <c r="Z891"/>
  <c r="Z891" i="2"/>
  <c r="N894" i="1" l="1"/>
  <c r="T894" s="1"/>
  <c r="O895"/>
  <c r="M895"/>
  <c r="V894"/>
  <c r="W893" s="1"/>
  <c r="M895" i="2"/>
  <c r="V894"/>
  <c r="W893" s="1"/>
  <c r="O895"/>
  <c r="L895"/>
  <c r="J895"/>
  <c r="G896"/>
  <c r="J895" i="1"/>
  <c r="L895"/>
  <c r="G896"/>
  <c r="AC896" s="1"/>
  <c r="AD896" s="1"/>
  <c r="Z892"/>
  <c r="Z893" s="1"/>
  <c r="Z892" i="2"/>
  <c r="X893" i="1"/>
  <c r="X893" i="2"/>
  <c r="N895" l="1"/>
  <c r="T895" s="1"/>
  <c r="O896" i="1"/>
  <c r="M896"/>
  <c r="V895"/>
  <c r="W894" s="1"/>
  <c r="X894" s="1"/>
  <c r="Z894" s="1"/>
  <c r="Z893" i="2"/>
  <c r="J896" i="1"/>
  <c r="L896"/>
  <c r="G897"/>
  <c r="AC897" s="1"/>
  <c r="AD897" s="1"/>
  <c r="O896" i="2"/>
  <c r="M896"/>
  <c r="V895"/>
  <c r="W894" s="1"/>
  <c r="X894" s="1"/>
  <c r="N895" i="1"/>
  <c r="T895" s="1"/>
  <c r="J896" i="2"/>
  <c r="L896"/>
  <c r="G897"/>
  <c r="O897" l="1"/>
  <c r="M897"/>
  <c r="N897" s="1"/>
  <c r="T897" s="1"/>
  <c r="V896"/>
  <c r="W895" s="1"/>
  <c r="X895" s="1"/>
  <c r="N896"/>
  <c r="T896" s="1"/>
  <c r="M897" i="1"/>
  <c r="V896"/>
  <c r="W895" s="1"/>
  <c r="X895" s="1"/>
  <c r="Z895" s="1"/>
  <c r="O897"/>
  <c r="J897"/>
  <c r="L897"/>
  <c r="G898"/>
  <c r="AC898" s="1"/>
  <c r="AD898" s="1"/>
  <c r="Z894" i="2"/>
  <c r="J897"/>
  <c r="L897"/>
  <c r="G898"/>
  <c r="N896" i="1"/>
  <c r="T896" s="1"/>
  <c r="Z895" i="2" l="1"/>
  <c r="L898" i="1"/>
  <c r="J898"/>
  <c r="G899"/>
  <c r="AC899" s="1"/>
  <c r="AD899" s="1"/>
  <c r="M898" i="2"/>
  <c r="N898" s="1"/>
  <c r="T898" s="1"/>
  <c r="V897"/>
  <c r="W896" s="1"/>
  <c r="O898"/>
  <c r="M898" i="1"/>
  <c r="N898" s="1"/>
  <c r="T898" s="1"/>
  <c r="V897"/>
  <c r="W896" s="1"/>
  <c r="X896" s="1"/>
  <c r="Z896" s="1"/>
  <c r="O898"/>
  <c r="N897"/>
  <c r="T897" s="1"/>
  <c r="X896" i="2"/>
  <c r="J898"/>
  <c r="L898"/>
  <c r="G899"/>
  <c r="M899" l="1"/>
  <c r="V898"/>
  <c r="W897" s="1"/>
  <c r="X897" s="1"/>
  <c r="O899"/>
  <c r="O899" i="1"/>
  <c r="M899"/>
  <c r="N899" s="1"/>
  <c r="T899" s="1"/>
  <c r="V898"/>
  <c r="W897" s="1"/>
  <c r="J899"/>
  <c r="L899"/>
  <c r="G900"/>
  <c r="AC900" s="1"/>
  <c r="AD900" s="1"/>
  <c r="X897"/>
  <c r="Z897" s="1"/>
  <c r="Z896" i="2"/>
  <c r="L899"/>
  <c r="J899"/>
  <c r="G900"/>
  <c r="O900" l="1"/>
  <c r="M900"/>
  <c r="V899"/>
  <c r="W898" s="1"/>
  <c r="X898"/>
  <c r="J900"/>
  <c r="L900"/>
  <c r="G901"/>
  <c r="O900" i="1"/>
  <c r="M900"/>
  <c r="V899"/>
  <c r="W898" s="1"/>
  <c r="X898" s="1"/>
  <c r="Z898" s="1"/>
  <c r="Z897" i="2"/>
  <c r="Z898" s="1"/>
  <c r="N899"/>
  <c r="T899" s="1"/>
  <c r="J900" i="1"/>
  <c r="L900"/>
  <c r="G901"/>
  <c r="AC901" s="1"/>
  <c r="AD901" s="1"/>
  <c r="J901" i="2" l="1"/>
  <c r="L901"/>
  <c r="G902"/>
  <c r="N900" i="1"/>
  <c r="T900" s="1"/>
  <c r="J901"/>
  <c r="L901"/>
  <c r="G902"/>
  <c r="AC902" s="1"/>
  <c r="AD902" s="1"/>
  <c r="O901" i="2"/>
  <c r="M901"/>
  <c r="N901" s="1"/>
  <c r="T901" s="1"/>
  <c r="V900"/>
  <c r="W899" s="1"/>
  <c r="X899" s="1"/>
  <c r="Z899" s="1"/>
  <c r="M901" i="1"/>
  <c r="V900"/>
  <c r="W899" s="1"/>
  <c r="X899" s="1"/>
  <c r="Z899" s="1"/>
  <c r="O901"/>
  <c r="N900" i="2"/>
  <c r="T900" s="1"/>
  <c r="N901" i="1" l="1"/>
  <c r="T901" s="1"/>
  <c r="M902"/>
  <c r="V901"/>
  <c r="W900" s="1"/>
  <c r="X900" s="1"/>
  <c r="Z900" s="1"/>
  <c r="O902"/>
  <c r="M902" i="2"/>
  <c r="V901"/>
  <c r="W900" s="1"/>
  <c r="O902"/>
  <c r="X900"/>
  <c r="Z900" s="1"/>
  <c r="L902" i="1"/>
  <c r="J902"/>
  <c r="G903"/>
  <c r="AC903" s="1"/>
  <c r="AD903" s="1"/>
  <c r="J902" i="2"/>
  <c r="L902"/>
  <c r="G903"/>
  <c r="N902" i="1" l="1"/>
  <c r="T902" s="1"/>
  <c r="L903" i="2"/>
  <c r="J903"/>
  <c r="G904"/>
  <c r="M903"/>
  <c r="V902"/>
  <c r="W901" s="1"/>
  <c r="X901" s="1"/>
  <c r="Z901" s="1"/>
  <c r="O903"/>
  <c r="O903" i="1"/>
  <c r="M903"/>
  <c r="N903" s="1"/>
  <c r="V902"/>
  <c r="W901" s="1"/>
  <c r="J903"/>
  <c r="L903"/>
  <c r="G904"/>
  <c r="AC904" s="1"/>
  <c r="AD904" s="1"/>
  <c r="X901"/>
  <c r="Z901" s="1"/>
  <c r="N902" i="2"/>
  <c r="T902" s="1"/>
  <c r="T903" i="1" l="1"/>
  <c r="O904" i="2"/>
  <c r="M904"/>
  <c r="V903"/>
  <c r="W902" s="1"/>
  <c r="J904"/>
  <c r="L904"/>
  <c r="G905"/>
  <c r="X902"/>
  <c r="Z902" s="1"/>
  <c r="O904" i="1"/>
  <c r="M904"/>
  <c r="V903"/>
  <c r="W902" s="1"/>
  <c r="X902" s="1"/>
  <c r="Z902" s="1"/>
  <c r="N903" i="2"/>
  <c r="T903" s="1"/>
  <c r="J904" i="1"/>
  <c r="L904"/>
  <c r="G905"/>
  <c r="AC905" s="1"/>
  <c r="AD905" s="1"/>
  <c r="O905" i="2" l="1"/>
  <c r="M905"/>
  <c r="V904"/>
  <c r="W903" s="1"/>
  <c r="X903" s="1"/>
  <c r="Z903" s="1"/>
  <c r="J905"/>
  <c r="L905"/>
  <c r="G906"/>
  <c r="N904" i="1"/>
  <c r="T904" s="1"/>
  <c r="N904" i="2"/>
  <c r="T904" s="1"/>
  <c r="M905" i="1"/>
  <c r="V904"/>
  <c r="W903" s="1"/>
  <c r="X903" s="1"/>
  <c r="Z903" s="1"/>
  <c r="O905"/>
  <c r="J905"/>
  <c r="L905"/>
  <c r="G906"/>
  <c r="AC906" s="1"/>
  <c r="AD906" s="1"/>
  <c r="J906" i="2" l="1"/>
  <c r="L906"/>
  <c r="G907"/>
  <c r="N905"/>
  <c r="T905" s="1"/>
  <c r="L906" i="1"/>
  <c r="J906"/>
  <c r="G907"/>
  <c r="AC907" s="1"/>
  <c r="AD907" s="1"/>
  <c r="M906" i="2"/>
  <c r="V905"/>
  <c r="W904" s="1"/>
  <c r="X904" s="1"/>
  <c r="Z904" s="1"/>
  <c r="O906"/>
  <c r="M906" i="1"/>
  <c r="V905"/>
  <c r="W904" s="1"/>
  <c r="X904" s="1"/>
  <c r="Z904" s="1"/>
  <c r="O906"/>
  <c r="N905"/>
  <c r="T905" s="1"/>
  <c r="J907" l="1"/>
  <c r="L907"/>
  <c r="G908"/>
  <c r="AC908" s="1"/>
  <c r="AD908" s="1"/>
  <c r="L907" i="2"/>
  <c r="J907"/>
  <c r="G908"/>
  <c r="N906" i="1"/>
  <c r="T906" s="1"/>
  <c r="N906" i="2"/>
  <c r="T906" s="1"/>
  <c r="M907"/>
  <c r="V906"/>
  <c r="W905" s="1"/>
  <c r="X905" s="1"/>
  <c r="Z905" s="1"/>
  <c r="O907"/>
  <c r="O907" i="1"/>
  <c r="M907"/>
  <c r="V906"/>
  <c r="W905" s="1"/>
  <c r="X905" s="1"/>
  <c r="Z905" s="1"/>
  <c r="O908" l="1"/>
  <c r="M908"/>
  <c r="V907"/>
  <c r="W906" s="1"/>
  <c r="J908" i="2"/>
  <c r="L908"/>
  <c r="G909"/>
  <c r="J908" i="1"/>
  <c r="L908"/>
  <c r="G909"/>
  <c r="AC909" s="1"/>
  <c r="AD909" s="1"/>
  <c r="N907" i="2"/>
  <c r="T907" s="1"/>
  <c r="X906" i="1"/>
  <c r="Z906" s="1"/>
  <c r="N907"/>
  <c r="T907" s="1"/>
  <c r="O908" i="2"/>
  <c r="M908"/>
  <c r="N908" s="1"/>
  <c r="T908" s="1"/>
  <c r="V907"/>
  <c r="W906" s="1"/>
  <c r="X906" s="1"/>
  <c r="Z906" s="1"/>
  <c r="J909" l="1"/>
  <c r="L909"/>
  <c r="G910"/>
  <c r="N908" i="1"/>
  <c r="T908" s="1"/>
  <c r="M909"/>
  <c r="V908"/>
  <c r="W907" s="1"/>
  <c r="O909"/>
  <c r="O909" i="2"/>
  <c r="M909"/>
  <c r="N909" s="1"/>
  <c r="T909" s="1"/>
  <c r="V908"/>
  <c r="W907" s="1"/>
  <c r="X907" s="1"/>
  <c r="Z907" s="1"/>
  <c r="J909" i="1"/>
  <c r="L909"/>
  <c r="G910"/>
  <c r="AC910" s="1"/>
  <c r="AD910" s="1"/>
  <c r="X907"/>
  <c r="Z907" s="1"/>
  <c r="M910" l="1"/>
  <c r="V909"/>
  <c r="W908" s="1"/>
  <c r="X908" s="1"/>
  <c r="Z908" s="1"/>
  <c r="O910"/>
  <c r="J910" i="2"/>
  <c r="L910"/>
  <c r="G911"/>
  <c r="M910"/>
  <c r="N910" s="1"/>
  <c r="T910" s="1"/>
  <c r="V909"/>
  <c r="W908" s="1"/>
  <c r="X908" s="1"/>
  <c r="Z908" s="1"/>
  <c r="O910"/>
  <c r="L910" i="1"/>
  <c r="J910"/>
  <c r="G911"/>
  <c r="AC911" s="1"/>
  <c r="AD911" s="1"/>
  <c r="N909"/>
  <c r="T909" s="1"/>
  <c r="L911" i="2" l="1"/>
  <c r="J911"/>
  <c r="G912"/>
  <c r="M911"/>
  <c r="V910"/>
  <c r="W909" s="1"/>
  <c r="X909" s="1"/>
  <c r="Z909" s="1"/>
  <c r="O911"/>
  <c r="J911" i="1"/>
  <c r="L911"/>
  <c r="G912"/>
  <c r="AC912" s="1"/>
  <c r="AD912" s="1"/>
  <c r="N910"/>
  <c r="T910" s="1"/>
  <c r="O911"/>
  <c r="M911"/>
  <c r="V910"/>
  <c r="W909" s="1"/>
  <c r="X909" s="1"/>
  <c r="Z909" s="1"/>
  <c r="J912" i="2" l="1"/>
  <c r="L912"/>
  <c r="G913"/>
  <c r="N911" i="1"/>
  <c r="T911" s="1"/>
  <c r="O912"/>
  <c r="M912"/>
  <c r="V911"/>
  <c r="W910" s="1"/>
  <c r="X910" s="1"/>
  <c r="Z910" s="1"/>
  <c r="N911" i="2"/>
  <c r="T911" s="1"/>
  <c r="J912" i="1"/>
  <c r="L912"/>
  <c r="G913"/>
  <c r="AC913" s="1"/>
  <c r="AD913" s="1"/>
  <c r="O912" i="2"/>
  <c r="M912"/>
  <c r="V911"/>
  <c r="W910" s="1"/>
  <c r="X910" s="1"/>
  <c r="Z910" s="1"/>
  <c r="J913" l="1"/>
  <c r="L913"/>
  <c r="G914"/>
  <c r="N912"/>
  <c r="T912" s="1"/>
  <c r="N912" i="1"/>
  <c r="T912" s="1"/>
  <c r="M913"/>
  <c r="V912"/>
  <c r="W911" s="1"/>
  <c r="X911" s="1"/>
  <c r="Z911" s="1"/>
  <c r="O913"/>
  <c r="J913"/>
  <c r="L913"/>
  <c r="G914"/>
  <c r="AC914" s="1"/>
  <c r="AD914" s="1"/>
  <c r="O913" i="2"/>
  <c r="M913"/>
  <c r="N913" s="1"/>
  <c r="T913" s="1"/>
  <c r="V912"/>
  <c r="W911" s="1"/>
  <c r="X911" s="1"/>
  <c r="Z911" s="1"/>
  <c r="J914" l="1"/>
  <c r="L914"/>
  <c r="G915"/>
  <c r="L914" i="1"/>
  <c r="J914"/>
  <c r="G915"/>
  <c r="AC915" s="1"/>
  <c r="AD915" s="1"/>
  <c r="M914" i="2"/>
  <c r="V913"/>
  <c r="W912" s="1"/>
  <c r="X912" s="1"/>
  <c r="Z912" s="1"/>
  <c r="O914"/>
  <c r="M914" i="1"/>
  <c r="V913"/>
  <c r="W912" s="1"/>
  <c r="X912" s="1"/>
  <c r="Z912" s="1"/>
  <c r="O914"/>
  <c r="N913"/>
  <c r="T913" s="1"/>
  <c r="L915" i="2" l="1"/>
  <c r="J915"/>
  <c r="G916"/>
  <c r="N914" i="1"/>
  <c r="T914" s="1"/>
  <c r="N914" i="2"/>
  <c r="T914" s="1"/>
  <c r="O915" i="1"/>
  <c r="M915"/>
  <c r="V914"/>
  <c r="W913" s="1"/>
  <c r="X913" s="1"/>
  <c r="Z913" s="1"/>
  <c r="M915" i="2"/>
  <c r="N915" s="1"/>
  <c r="T915" s="1"/>
  <c r="V914"/>
  <c r="W913" s="1"/>
  <c r="X913" s="1"/>
  <c r="Z913" s="1"/>
  <c r="O915"/>
  <c r="J915" i="1"/>
  <c r="L915"/>
  <c r="G916"/>
  <c r="AC916" s="1"/>
  <c r="AD916" s="1"/>
  <c r="O916" l="1"/>
  <c r="M916"/>
  <c r="V915"/>
  <c r="W914" s="1"/>
  <c r="J916" i="2"/>
  <c r="L916"/>
  <c r="G917"/>
  <c r="X914" i="1"/>
  <c r="Z914" s="1"/>
  <c r="J916"/>
  <c r="L916"/>
  <c r="G917"/>
  <c r="AC917" s="1"/>
  <c r="AD917" s="1"/>
  <c r="N915"/>
  <c r="T915" s="1"/>
  <c r="O916" i="2"/>
  <c r="M916"/>
  <c r="N916" s="1"/>
  <c r="T916" s="1"/>
  <c r="V915"/>
  <c r="W914" s="1"/>
  <c r="X914" s="1"/>
  <c r="Z914" s="1"/>
  <c r="J917" i="1" l="1"/>
  <c r="L917"/>
  <c r="G918"/>
  <c r="AC918" s="1"/>
  <c r="AD918" s="1"/>
  <c r="J917" i="2"/>
  <c r="L917"/>
  <c r="G918"/>
  <c r="N916" i="1"/>
  <c r="T916" s="1"/>
  <c r="M917"/>
  <c r="V916"/>
  <c r="W915" s="1"/>
  <c r="X915" s="1"/>
  <c r="Z915" s="1"/>
  <c r="O917"/>
  <c r="O917" i="2"/>
  <c r="M917"/>
  <c r="N917" s="1"/>
  <c r="T917" s="1"/>
  <c r="V916"/>
  <c r="W915" s="1"/>
  <c r="X915" s="1"/>
  <c r="Z915" s="1"/>
  <c r="L918" i="1" l="1"/>
  <c r="J918"/>
  <c r="G919"/>
  <c r="AC919" s="1"/>
  <c r="AD919" s="1"/>
  <c r="M918" i="2"/>
  <c r="N918" s="1"/>
  <c r="T918" s="1"/>
  <c r="V917"/>
  <c r="W916" s="1"/>
  <c r="X916" s="1"/>
  <c r="Z916" s="1"/>
  <c r="O918"/>
  <c r="N917" i="1"/>
  <c r="T917" s="1"/>
  <c r="M918"/>
  <c r="N918" s="1"/>
  <c r="T918" s="1"/>
  <c r="V917"/>
  <c r="W916" s="1"/>
  <c r="X916" s="1"/>
  <c r="Z916" s="1"/>
  <c r="O918"/>
  <c r="J918" i="2"/>
  <c r="L918"/>
  <c r="G919"/>
  <c r="J919" i="1" l="1"/>
  <c r="L919"/>
  <c r="G920"/>
  <c r="AC920" s="1"/>
  <c r="AD920" s="1"/>
  <c r="L919" i="2"/>
  <c r="J919"/>
  <c r="G920"/>
  <c r="X917"/>
  <c r="Z917" s="1"/>
  <c r="M919"/>
  <c r="N919" s="1"/>
  <c r="T919" s="1"/>
  <c r="V918"/>
  <c r="W917" s="1"/>
  <c r="O919"/>
  <c r="O919" i="1"/>
  <c r="M919"/>
  <c r="N919" s="1"/>
  <c r="T919" s="1"/>
  <c r="V918"/>
  <c r="W917" s="1"/>
  <c r="X917" s="1"/>
  <c r="Z917" s="1"/>
  <c r="J920" l="1"/>
  <c r="L920"/>
  <c r="G921"/>
  <c r="AC921" s="1"/>
  <c r="AD921" s="1"/>
  <c r="O920" i="2"/>
  <c r="M920"/>
  <c r="N920" s="1"/>
  <c r="T920" s="1"/>
  <c r="V919"/>
  <c r="W918" s="1"/>
  <c r="X918" s="1"/>
  <c r="Z918" s="1"/>
  <c r="O920" i="1"/>
  <c r="M920"/>
  <c r="N920" s="1"/>
  <c r="T920" s="1"/>
  <c r="V919"/>
  <c r="W918" s="1"/>
  <c r="X918" s="1"/>
  <c r="Z918" s="1"/>
  <c r="J920" i="2"/>
  <c r="L920"/>
  <c r="G921"/>
  <c r="J921" l="1"/>
  <c r="L921"/>
  <c r="G922"/>
  <c r="J921" i="1"/>
  <c r="L921"/>
  <c r="G922"/>
  <c r="AC922" s="1"/>
  <c r="AD922" s="1"/>
  <c r="O921" i="2"/>
  <c r="M921"/>
  <c r="N921" s="1"/>
  <c r="T921" s="1"/>
  <c r="V920"/>
  <c r="W919" s="1"/>
  <c r="X919" s="1"/>
  <c r="Z919" s="1"/>
  <c r="M921" i="1"/>
  <c r="V920"/>
  <c r="W919" s="1"/>
  <c r="O921"/>
  <c r="X919"/>
  <c r="Z919" s="1"/>
  <c r="N921" l="1"/>
  <c r="T921" s="1"/>
  <c r="J922" i="2"/>
  <c r="L922"/>
  <c r="G923"/>
  <c r="M922" i="1"/>
  <c r="V921"/>
  <c r="W920" s="1"/>
  <c r="X920" s="1"/>
  <c r="Z920" s="1"/>
  <c r="O922"/>
  <c r="M922" i="2"/>
  <c r="N922" s="1"/>
  <c r="T922" s="1"/>
  <c r="V921"/>
  <c r="W920" s="1"/>
  <c r="X920" s="1"/>
  <c r="Z920" s="1"/>
  <c r="O922"/>
  <c r="L922" i="1"/>
  <c r="J922"/>
  <c r="G923"/>
  <c r="AC923" s="1"/>
  <c r="AD923" s="1"/>
  <c r="M923" i="2" l="1"/>
  <c r="V922"/>
  <c r="W921" s="1"/>
  <c r="O923"/>
  <c r="J923" i="1"/>
  <c r="L923"/>
  <c r="G924"/>
  <c r="AC924" s="1"/>
  <c r="AD924" s="1"/>
  <c r="L923" i="2"/>
  <c r="J923"/>
  <c r="G924"/>
  <c r="O923" i="1"/>
  <c r="M923"/>
  <c r="V922"/>
  <c r="W921" s="1"/>
  <c r="X921" s="1"/>
  <c r="Z921" s="1"/>
  <c r="X921" i="2"/>
  <c r="Z921" s="1"/>
  <c r="N922" i="1"/>
  <c r="T922" s="1"/>
  <c r="N923" l="1"/>
  <c r="T923" s="1"/>
  <c r="J924"/>
  <c r="L924"/>
  <c r="G925"/>
  <c r="AC925" s="1"/>
  <c r="AD925" s="1"/>
  <c r="O924" i="2"/>
  <c r="M924"/>
  <c r="V923"/>
  <c r="W922" s="1"/>
  <c r="X922" s="1"/>
  <c r="Z922" s="1"/>
  <c r="O924" i="1"/>
  <c r="M924"/>
  <c r="V923"/>
  <c r="W922" s="1"/>
  <c r="X922" s="1"/>
  <c r="Z922" s="1"/>
  <c r="N923" i="2"/>
  <c r="T923" s="1"/>
  <c r="J924"/>
  <c r="L924"/>
  <c r="G925"/>
  <c r="N924" i="1" l="1"/>
  <c r="T924" s="1"/>
  <c r="O925" i="2"/>
  <c r="M925"/>
  <c r="V924"/>
  <c r="W923" s="1"/>
  <c r="J925" i="1"/>
  <c r="L925"/>
  <c r="G926"/>
  <c r="AC926" s="1"/>
  <c r="AD926" s="1"/>
  <c r="J925" i="2"/>
  <c r="L925"/>
  <c r="G926"/>
  <c r="M925" i="1"/>
  <c r="V924"/>
  <c r="W923" s="1"/>
  <c r="X923" s="1"/>
  <c r="Z923" s="1"/>
  <c r="O925"/>
  <c r="X923" i="2"/>
  <c r="Z923" s="1"/>
  <c r="N924"/>
  <c r="T924" s="1"/>
  <c r="N925" i="1" l="1"/>
  <c r="T925" s="1"/>
  <c r="L926"/>
  <c r="J926"/>
  <c r="G927"/>
  <c r="AC927" s="1"/>
  <c r="AD927" s="1"/>
  <c r="N925" i="2"/>
  <c r="T925" s="1"/>
  <c r="M926"/>
  <c r="N926" s="1"/>
  <c r="T926" s="1"/>
  <c r="V925"/>
  <c r="W924" s="1"/>
  <c r="O926"/>
  <c r="M926" i="1"/>
  <c r="N926" s="1"/>
  <c r="T926" s="1"/>
  <c r="V925"/>
  <c r="W924" s="1"/>
  <c r="X924" s="1"/>
  <c r="Z924" s="1"/>
  <c r="O926"/>
  <c r="J926" i="2"/>
  <c r="L926"/>
  <c r="G927"/>
  <c r="X924"/>
  <c r="Z924" s="1"/>
  <c r="J927" i="1" l="1"/>
  <c r="L927"/>
  <c r="G928"/>
  <c r="AC928" s="1"/>
  <c r="AD928" s="1"/>
  <c r="L927" i="2"/>
  <c r="J927"/>
  <c r="G928"/>
  <c r="M927"/>
  <c r="N927" s="1"/>
  <c r="T927" s="1"/>
  <c r="V926"/>
  <c r="W925" s="1"/>
  <c r="X925" s="1"/>
  <c r="Z925" s="1"/>
  <c r="O927"/>
  <c r="O927" i="1"/>
  <c r="M927"/>
  <c r="N927" s="1"/>
  <c r="T927" s="1"/>
  <c r="V926"/>
  <c r="W925" s="1"/>
  <c r="X925" s="1"/>
  <c r="Z925" s="1"/>
  <c r="J928" l="1"/>
  <c r="L928"/>
  <c r="G929"/>
  <c r="AC929" s="1"/>
  <c r="AD929" s="1"/>
  <c r="O928" i="2"/>
  <c r="M928"/>
  <c r="V927"/>
  <c r="W926" s="1"/>
  <c r="X926" s="1"/>
  <c r="Z926" s="1"/>
  <c r="O928" i="1"/>
  <c r="M928"/>
  <c r="V927"/>
  <c r="W926" s="1"/>
  <c r="J928" i="2"/>
  <c r="L928"/>
  <c r="G929"/>
  <c r="X926" i="1"/>
  <c r="Z926" s="1"/>
  <c r="J929" l="1"/>
  <c r="L929"/>
  <c r="G930"/>
  <c r="AC930" s="1"/>
  <c r="AD930" s="1"/>
  <c r="N928"/>
  <c r="T928" s="1"/>
  <c r="N928" i="2"/>
  <c r="T928" s="1"/>
  <c r="J929"/>
  <c r="L929"/>
  <c r="G930"/>
  <c r="O929"/>
  <c r="M929"/>
  <c r="N929" s="1"/>
  <c r="T929" s="1"/>
  <c r="V928"/>
  <c r="W927" s="1"/>
  <c r="X927" s="1"/>
  <c r="Z927" s="1"/>
  <c r="M929" i="1"/>
  <c r="N929" s="1"/>
  <c r="T929" s="1"/>
  <c r="V928"/>
  <c r="W927" s="1"/>
  <c r="X927" s="1"/>
  <c r="Z927" s="1"/>
  <c r="O929"/>
  <c r="L930" l="1"/>
  <c r="J930"/>
  <c r="G931"/>
  <c r="AC931" s="1"/>
  <c r="AD931" s="1"/>
  <c r="J930" i="2"/>
  <c r="L930"/>
  <c r="G931"/>
  <c r="M930" i="1"/>
  <c r="V929"/>
  <c r="W928" s="1"/>
  <c r="X928" s="1"/>
  <c r="Z928" s="1"/>
  <c r="O930"/>
  <c r="M930" i="2"/>
  <c r="N930" s="1"/>
  <c r="T930" s="1"/>
  <c r="V929"/>
  <c r="W928" s="1"/>
  <c r="O930"/>
  <c r="X928"/>
  <c r="Z928" s="1"/>
  <c r="L931" l="1"/>
  <c r="J931"/>
  <c r="G932"/>
  <c r="J931" i="1"/>
  <c r="L931"/>
  <c r="G932"/>
  <c r="AC932" s="1"/>
  <c r="AD932" s="1"/>
  <c r="N930"/>
  <c r="T930" s="1"/>
  <c r="M931" i="2"/>
  <c r="V930"/>
  <c r="W929" s="1"/>
  <c r="X929" s="1"/>
  <c r="Z929" s="1"/>
  <c r="O931"/>
  <c r="O931" i="1"/>
  <c r="M931"/>
  <c r="N931" s="1"/>
  <c r="T931" s="1"/>
  <c r="V930"/>
  <c r="W929" s="1"/>
  <c r="X929" s="1"/>
  <c r="Z929" s="1"/>
  <c r="J932" l="1"/>
  <c r="L932"/>
  <c r="G933"/>
  <c r="AC933" s="1"/>
  <c r="AD933" s="1"/>
  <c r="J932" i="2"/>
  <c r="L932"/>
  <c r="G933"/>
  <c r="O932"/>
  <c r="M932"/>
  <c r="N932" s="1"/>
  <c r="T932" s="1"/>
  <c r="V931"/>
  <c r="W930" s="1"/>
  <c r="X930" s="1"/>
  <c r="Z930" s="1"/>
  <c r="O932" i="1"/>
  <c r="M932"/>
  <c r="V931"/>
  <c r="W930" s="1"/>
  <c r="X930" s="1"/>
  <c r="Z930" s="1"/>
  <c r="N931" i="2"/>
  <c r="T931" s="1"/>
  <c r="N932" i="1" l="1"/>
  <c r="T932" s="1"/>
  <c r="J933" i="2"/>
  <c r="L933"/>
  <c r="G934"/>
  <c r="J933" i="1"/>
  <c r="L933"/>
  <c r="G934"/>
  <c r="AC934" s="1"/>
  <c r="AD934" s="1"/>
  <c r="O933" i="2"/>
  <c r="M933"/>
  <c r="N933" s="1"/>
  <c r="T933" s="1"/>
  <c r="V932"/>
  <c r="W931" s="1"/>
  <c r="X931" s="1"/>
  <c r="Z931" s="1"/>
  <c r="M933" i="1"/>
  <c r="V932"/>
  <c r="W931" s="1"/>
  <c r="X931" s="1"/>
  <c r="Z931" s="1"/>
  <c r="O933"/>
  <c r="N933" l="1"/>
  <c r="T933" s="1"/>
  <c r="M934" i="2"/>
  <c r="N934" s="1"/>
  <c r="T934" s="1"/>
  <c r="V933"/>
  <c r="W932" s="1"/>
  <c r="X932" s="1"/>
  <c r="Z932" s="1"/>
  <c r="O934"/>
  <c r="J934"/>
  <c r="L934"/>
  <c r="G935"/>
  <c r="M934" i="1"/>
  <c r="V933"/>
  <c r="W932" s="1"/>
  <c r="X932" s="1"/>
  <c r="Z932" s="1"/>
  <c r="O934"/>
  <c r="L934"/>
  <c r="J934"/>
  <c r="G935"/>
  <c r="AC935" s="1"/>
  <c r="AD935" s="1"/>
  <c r="L935" i="2" l="1"/>
  <c r="J935"/>
  <c r="G936"/>
  <c r="O935" i="1"/>
  <c r="M935"/>
  <c r="N935" s="1"/>
  <c r="T935" s="1"/>
  <c r="V934"/>
  <c r="W933" s="1"/>
  <c r="X933" s="1"/>
  <c r="Z933" s="1"/>
  <c r="M935" i="2"/>
  <c r="V934"/>
  <c r="W933" s="1"/>
  <c r="X933" s="1"/>
  <c r="Z933" s="1"/>
  <c r="O935"/>
  <c r="J935" i="1"/>
  <c r="L935"/>
  <c r="G936"/>
  <c r="AC936" s="1"/>
  <c r="AD936" s="1"/>
  <c r="N934"/>
  <c r="T934" s="1"/>
  <c r="J936" l="1"/>
  <c r="L936"/>
  <c r="G937"/>
  <c r="AC937" s="1"/>
  <c r="AD937" s="1"/>
  <c r="O936" i="2"/>
  <c r="M936"/>
  <c r="V935"/>
  <c r="W934" s="1"/>
  <c r="X934" s="1"/>
  <c r="Z934" s="1"/>
  <c r="J936"/>
  <c r="L936"/>
  <c r="G937"/>
  <c r="O936" i="1"/>
  <c r="M936"/>
  <c r="V935"/>
  <c r="W934" s="1"/>
  <c r="X934" s="1"/>
  <c r="Z934" s="1"/>
  <c r="N935" i="2"/>
  <c r="T935" s="1"/>
  <c r="N936" i="1" l="1"/>
  <c r="T936" s="1"/>
  <c r="J937"/>
  <c r="L937"/>
  <c r="G938"/>
  <c r="AC938" s="1"/>
  <c r="AD938" s="1"/>
  <c r="O937" i="2"/>
  <c r="M937"/>
  <c r="V936"/>
  <c r="W935" s="1"/>
  <c r="X935" s="1"/>
  <c r="Z935" s="1"/>
  <c r="M937" i="1"/>
  <c r="N937" s="1"/>
  <c r="T937" s="1"/>
  <c r="V936"/>
  <c r="W935" s="1"/>
  <c r="X935" s="1"/>
  <c r="Z935" s="1"/>
  <c r="O937"/>
  <c r="J937" i="2"/>
  <c r="L937"/>
  <c r="G938"/>
  <c r="N936"/>
  <c r="T936" s="1"/>
  <c r="Z936" l="1"/>
  <c r="M938"/>
  <c r="V937"/>
  <c r="W936" s="1"/>
  <c r="X936" s="1"/>
  <c r="O938"/>
  <c r="L938" i="1"/>
  <c r="J938"/>
  <c r="G939"/>
  <c r="AC939" s="1"/>
  <c r="AD939" s="1"/>
  <c r="M938"/>
  <c r="N938" s="1"/>
  <c r="T938" s="1"/>
  <c r="V937"/>
  <c r="W936" s="1"/>
  <c r="X936" s="1"/>
  <c r="Z936" s="1"/>
  <c r="O938"/>
  <c r="J938" i="2"/>
  <c r="L938"/>
  <c r="G939"/>
  <c r="N937"/>
  <c r="T937" s="1"/>
  <c r="J939" i="1" l="1"/>
  <c r="L939"/>
  <c r="G940"/>
  <c r="AC940" s="1"/>
  <c r="AD940" s="1"/>
  <c r="M939" i="2"/>
  <c r="V938"/>
  <c r="W937" s="1"/>
  <c r="X937" s="1"/>
  <c r="Z937" s="1"/>
  <c r="O939"/>
  <c r="N938"/>
  <c r="T938" s="1"/>
  <c r="L939"/>
  <c r="J939"/>
  <c r="G940"/>
  <c r="O939" i="1"/>
  <c r="M939"/>
  <c r="V938"/>
  <c r="W937" s="1"/>
  <c r="X937" s="1"/>
  <c r="Z937" s="1"/>
  <c r="N939" l="1"/>
  <c r="T939" s="1"/>
  <c r="J940" i="2"/>
  <c r="L940"/>
  <c r="G941"/>
  <c r="O940" i="1"/>
  <c r="M940"/>
  <c r="V939"/>
  <c r="W938" s="1"/>
  <c r="X938" s="1"/>
  <c r="Z938" s="1"/>
  <c r="N939" i="2"/>
  <c r="T939" s="1"/>
  <c r="O940"/>
  <c r="M940"/>
  <c r="N940" s="1"/>
  <c r="T940" s="1"/>
  <c r="V939"/>
  <c r="W938" s="1"/>
  <c r="X938" s="1"/>
  <c r="Z938" s="1"/>
  <c r="J940" i="1"/>
  <c r="L940"/>
  <c r="G941"/>
  <c r="AC941" s="1"/>
  <c r="AD941" s="1"/>
  <c r="N940" l="1"/>
  <c r="T940" s="1"/>
  <c r="J941"/>
  <c r="L941"/>
  <c r="G942"/>
  <c r="AC942" s="1"/>
  <c r="AD942" s="1"/>
  <c r="J941" i="2"/>
  <c r="L941"/>
  <c r="G942"/>
  <c r="M941" i="1"/>
  <c r="V940"/>
  <c r="W939" s="1"/>
  <c r="X939" s="1"/>
  <c r="Z939" s="1"/>
  <c r="O941"/>
  <c r="O941" i="2"/>
  <c r="M941"/>
  <c r="N941" s="1"/>
  <c r="T941" s="1"/>
  <c r="V940"/>
  <c r="W939" s="1"/>
  <c r="X939" s="1"/>
  <c r="Z939" s="1"/>
  <c r="L942" i="1" l="1"/>
  <c r="J942"/>
  <c r="G943"/>
  <c r="AC943" s="1"/>
  <c r="AD943" s="1"/>
  <c r="N941"/>
  <c r="T941" s="1"/>
  <c r="M942" i="2"/>
  <c r="V941"/>
  <c r="W940" s="1"/>
  <c r="X940" s="1"/>
  <c r="Z940" s="1"/>
  <c r="O942"/>
  <c r="M942" i="1"/>
  <c r="N942" s="1"/>
  <c r="T942" s="1"/>
  <c r="V941"/>
  <c r="W940" s="1"/>
  <c r="X940" s="1"/>
  <c r="Z940" s="1"/>
  <c r="O942"/>
  <c r="J942" i="2"/>
  <c r="L942"/>
  <c r="G943"/>
  <c r="L943" l="1"/>
  <c r="J943"/>
  <c r="G944"/>
  <c r="J943" i="1"/>
  <c r="L943"/>
  <c r="G944"/>
  <c r="AC944" s="1"/>
  <c r="AD944" s="1"/>
  <c r="N942" i="2"/>
  <c r="T942" s="1"/>
  <c r="M943"/>
  <c r="N943" s="1"/>
  <c r="T943" s="1"/>
  <c r="V942"/>
  <c r="W941" s="1"/>
  <c r="X941" s="1"/>
  <c r="Z941" s="1"/>
  <c r="O943"/>
  <c r="O943" i="1"/>
  <c r="M943"/>
  <c r="N943" s="1"/>
  <c r="T943" s="1"/>
  <c r="V942"/>
  <c r="W941" s="1"/>
  <c r="X941" s="1"/>
  <c r="Z941" s="1"/>
  <c r="J944" i="2" l="1"/>
  <c r="L944"/>
  <c r="G945"/>
  <c r="O944" i="1"/>
  <c r="M944"/>
  <c r="V943"/>
  <c r="W942" s="1"/>
  <c r="X942" s="1"/>
  <c r="Z942" s="1"/>
  <c r="J944"/>
  <c r="L944"/>
  <c r="G945"/>
  <c r="AC945" s="1"/>
  <c r="AD945" s="1"/>
  <c r="O944" i="2"/>
  <c r="M944"/>
  <c r="N944" s="1"/>
  <c r="T944" s="1"/>
  <c r="V943"/>
  <c r="W942" s="1"/>
  <c r="X942" s="1"/>
  <c r="Z942" s="1"/>
  <c r="J945" l="1"/>
  <c r="L945"/>
  <c r="G946"/>
  <c r="M945" i="1"/>
  <c r="V944"/>
  <c r="W943" s="1"/>
  <c r="X943" s="1"/>
  <c r="Z943" s="1"/>
  <c r="O945"/>
  <c r="O945" i="2"/>
  <c r="M945"/>
  <c r="N945" s="1"/>
  <c r="T945" s="1"/>
  <c r="V944"/>
  <c r="W943" s="1"/>
  <c r="X943" s="1"/>
  <c r="Z943" s="1"/>
  <c r="J945" i="1"/>
  <c r="L945"/>
  <c r="G946"/>
  <c r="AC946" s="1"/>
  <c r="AD946" s="1"/>
  <c r="N944"/>
  <c r="T944" s="1"/>
  <c r="J946" i="2" l="1"/>
  <c r="L946"/>
  <c r="G947"/>
  <c r="L946" i="1"/>
  <c r="J946"/>
  <c r="G947"/>
  <c r="AC947" s="1"/>
  <c r="AD947" s="1"/>
  <c r="N945"/>
  <c r="T945" s="1"/>
  <c r="M946"/>
  <c r="V945"/>
  <c r="W944" s="1"/>
  <c r="X944" s="1"/>
  <c r="Z944" s="1"/>
  <c r="O946"/>
  <c r="M946" i="2"/>
  <c r="V945"/>
  <c r="W944" s="1"/>
  <c r="X944" s="1"/>
  <c r="Z944" s="1"/>
  <c r="O946"/>
  <c r="J947" i="1" l="1"/>
  <c r="L947"/>
  <c r="G948"/>
  <c r="AC948" s="1"/>
  <c r="AD948" s="1"/>
  <c r="L947" i="2"/>
  <c r="J947"/>
  <c r="G948"/>
  <c r="O947" i="1"/>
  <c r="M947"/>
  <c r="N947" s="1"/>
  <c r="T947" s="1"/>
  <c r="V946"/>
  <c r="W945" s="1"/>
  <c r="X945" s="1"/>
  <c r="Z945" s="1"/>
  <c r="N946" i="2"/>
  <c r="T946" s="1"/>
  <c r="N946" i="1"/>
  <c r="T946" s="1"/>
  <c r="M947" i="2"/>
  <c r="N947" s="1"/>
  <c r="T947" s="1"/>
  <c r="V946"/>
  <c r="W945" s="1"/>
  <c r="X945" s="1"/>
  <c r="Z945" s="1"/>
  <c r="O947"/>
  <c r="O948" l="1"/>
  <c r="M948"/>
  <c r="V947"/>
  <c r="W946" s="1"/>
  <c r="X946" s="1"/>
  <c r="Z946" s="1"/>
  <c r="J948" i="1"/>
  <c r="L948"/>
  <c r="G949"/>
  <c r="AC949" s="1"/>
  <c r="AD949" s="1"/>
  <c r="O948"/>
  <c r="M948"/>
  <c r="V947"/>
  <c r="W946" s="1"/>
  <c r="X946" s="1"/>
  <c r="Z946" s="1"/>
  <c r="J948" i="2"/>
  <c r="L948"/>
  <c r="G949"/>
  <c r="M949" i="1" l="1"/>
  <c r="V948"/>
  <c r="W947" s="1"/>
  <c r="X947" s="1"/>
  <c r="Z947" s="1"/>
  <c r="O949"/>
  <c r="J949"/>
  <c r="L949"/>
  <c r="G950"/>
  <c r="AC950" s="1"/>
  <c r="AD950" s="1"/>
  <c r="N948"/>
  <c r="T948" s="1"/>
  <c r="N948" i="2"/>
  <c r="T948" s="1"/>
  <c r="O949"/>
  <c r="M949"/>
  <c r="V948"/>
  <c r="W947" s="1"/>
  <c r="X947" s="1"/>
  <c r="Z947" s="1"/>
  <c r="J949"/>
  <c r="L949"/>
  <c r="G950"/>
  <c r="L950" i="1" l="1"/>
  <c r="J950"/>
  <c r="G951"/>
  <c r="AC951" s="1"/>
  <c r="AD951" s="1"/>
  <c r="J950" i="2"/>
  <c r="L950"/>
  <c r="G951"/>
  <c r="N949"/>
  <c r="T949" s="1"/>
  <c r="M950" i="1"/>
  <c r="V949"/>
  <c r="W948" s="1"/>
  <c r="X948" s="1"/>
  <c r="Z948" s="1"/>
  <c r="O950"/>
  <c r="N949"/>
  <c r="T949" s="1"/>
  <c r="M950" i="2"/>
  <c r="N950" s="1"/>
  <c r="T950" s="1"/>
  <c r="V949"/>
  <c r="W948" s="1"/>
  <c r="X948" s="1"/>
  <c r="Z948" s="1"/>
  <c r="O950"/>
  <c r="J951" i="1" l="1"/>
  <c r="L951"/>
  <c r="G952"/>
  <c r="AC952" s="1"/>
  <c r="AD952" s="1"/>
  <c r="M951" i="2"/>
  <c r="V950"/>
  <c r="W949" s="1"/>
  <c r="X949" s="1"/>
  <c r="Z949" s="1"/>
  <c r="O951"/>
  <c r="N950" i="1"/>
  <c r="T950" s="1"/>
  <c r="L951" i="2"/>
  <c r="J951"/>
  <c r="G952"/>
  <c r="O951" i="1"/>
  <c r="M951"/>
  <c r="N951" s="1"/>
  <c r="T951" s="1"/>
  <c r="V950"/>
  <c r="W949" s="1"/>
  <c r="X949" s="1"/>
  <c r="Z949" s="1"/>
  <c r="J952" i="2" l="1"/>
  <c r="L952"/>
  <c r="G953"/>
  <c r="J952" i="1"/>
  <c r="L952"/>
  <c r="G953"/>
  <c r="AC953" s="1"/>
  <c r="AD953" s="1"/>
  <c r="N951" i="2"/>
  <c r="T951" s="1"/>
  <c r="O952" i="1"/>
  <c r="M952"/>
  <c r="N952" s="1"/>
  <c r="T952" s="1"/>
  <c r="V951"/>
  <c r="W950" s="1"/>
  <c r="X950" s="1"/>
  <c r="Z950" s="1"/>
  <c r="O952" i="2"/>
  <c r="M952"/>
  <c r="N952" s="1"/>
  <c r="T952" s="1"/>
  <c r="V951"/>
  <c r="W950" s="1"/>
  <c r="X950" s="1"/>
  <c r="Z950" s="1"/>
  <c r="J953" l="1"/>
  <c r="L953"/>
  <c r="G954"/>
  <c r="M953" i="1"/>
  <c r="V952"/>
  <c r="W951" s="1"/>
  <c r="X951" s="1"/>
  <c r="Z951" s="1"/>
  <c r="O953"/>
  <c r="O953" i="2"/>
  <c r="M953"/>
  <c r="N953" s="1"/>
  <c r="T953" s="1"/>
  <c r="V952"/>
  <c r="W951" s="1"/>
  <c r="X951" s="1"/>
  <c r="Z951" s="1"/>
  <c r="J953" i="1"/>
  <c r="L953"/>
  <c r="G954"/>
  <c r="AC954" s="1"/>
  <c r="AD954" s="1"/>
  <c r="L954" l="1"/>
  <c r="J954"/>
  <c r="G955"/>
  <c r="AC955" s="1"/>
  <c r="AD955" s="1"/>
  <c r="J954" i="2"/>
  <c r="L954"/>
  <c r="G955"/>
  <c r="M954" i="1"/>
  <c r="V953"/>
  <c r="W952" s="1"/>
  <c r="X952" s="1"/>
  <c r="Z952" s="1"/>
  <c r="O954"/>
  <c r="N953"/>
  <c r="T953" s="1"/>
  <c r="M954" i="2"/>
  <c r="N954" s="1"/>
  <c r="T954" s="1"/>
  <c r="V953"/>
  <c r="W952" s="1"/>
  <c r="X952" s="1"/>
  <c r="Z952" s="1"/>
  <c r="O954"/>
  <c r="L955" l="1"/>
  <c r="J955"/>
  <c r="G956"/>
  <c r="J955" i="1"/>
  <c r="L955"/>
  <c r="G956"/>
  <c r="AC956" s="1"/>
  <c r="AD956" s="1"/>
  <c r="M955" i="2"/>
  <c r="N955" s="1"/>
  <c r="T955" s="1"/>
  <c r="V954"/>
  <c r="W953" s="1"/>
  <c r="X953" s="1"/>
  <c r="Z953" s="1"/>
  <c r="O955"/>
  <c r="N954" i="1"/>
  <c r="T954" s="1"/>
  <c r="O955"/>
  <c r="M955"/>
  <c r="N955" s="1"/>
  <c r="T955" s="1"/>
  <c r="V954"/>
  <c r="W953" s="1"/>
  <c r="X953" s="1"/>
  <c r="Z953" s="1"/>
  <c r="J956" i="2" l="1"/>
  <c r="L956"/>
  <c r="G957"/>
  <c r="O956" i="1"/>
  <c r="M956"/>
  <c r="N956" s="1"/>
  <c r="T956" s="1"/>
  <c r="V955"/>
  <c r="W954" s="1"/>
  <c r="X954" s="1"/>
  <c r="Z954" s="1"/>
  <c r="J956"/>
  <c r="L956"/>
  <c r="G957"/>
  <c r="AC957" s="1"/>
  <c r="AD957" s="1"/>
  <c r="O956" i="2"/>
  <c r="M956"/>
  <c r="N956" s="1"/>
  <c r="T956" s="1"/>
  <c r="V955"/>
  <c r="W954" s="1"/>
  <c r="X954" s="1"/>
  <c r="Z954" s="1"/>
  <c r="J957" l="1"/>
  <c r="L957"/>
  <c r="G958"/>
  <c r="J957" i="1"/>
  <c r="L957"/>
  <c r="G958"/>
  <c r="AC958" s="1"/>
  <c r="AD958" s="1"/>
  <c r="M957"/>
  <c r="V956"/>
  <c r="W955" s="1"/>
  <c r="X955" s="1"/>
  <c r="Z955" s="1"/>
  <c r="O957"/>
  <c r="O957" i="2"/>
  <c r="M957"/>
  <c r="N957" s="1"/>
  <c r="T957" s="1"/>
  <c r="V956"/>
  <c r="W955" s="1"/>
  <c r="X955" s="1"/>
  <c r="Z955" s="1"/>
  <c r="N957" i="1" l="1"/>
  <c r="T957" s="1"/>
  <c r="J958" i="2"/>
  <c r="L958"/>
  <c r="G959"/>
  <c r="M958" i="1"/>
  <c r="V957"/>
  <c r="W956" s="1"/>
  <c r="X956" s="1"/>
  <c r="Z956" s="1"/>
  <c r="O958"/>
  <c r="M958" i="2"/>
  <c r="N958" s="1"/>
  <c r="T958" s="1"/>
  <c r="V957"/>
  <c r="W956" s="1"/>
  <c r="X956" s="1"/>
  <c r="Z956" s="1"/>
  <c r="O958"/>
  <c r="L958" i="1"/>
  <c r="J958"/>
  <c r="G959"/>
  <c r="AC959" s="1"/>
  <c r="AD959" s="1"/>
  <c r="L959" i="2" l="1"/>
  <c r="J959"/>
  <c r="G960"/>
  <c r="N958" i="1"/>
  <c r="T958" s="1"/>
  <c r="O959"/>
  <c r="M959"/>
  <c r="V958"/>
  <c r="W957" s="1"/>
  <c r="X957" s="1"/>
  <c r="Z957" s="1"/>
  <c r="M959" i="2"/>
  <c r="N959" s="1"/>
  <c r="T959" s="1"/>
  <c r="V958"/>
  <c r="W957" s="1"/>
  <c r="X957" s="1"/>
  <c r="Z957" s="1"/>
  <c r="O959"/>
  <c r="J959" i="1"/>
  <c r="L959"/>
  <c r="G960"/>
  <c r="AC960" s="1"/>
  <c r="AD960" s="1"/>
  <c r="J960" l="1"/>
  <c r="L960"/>
  <c r="G961"/>
  <c r="AC961" s="1"/>
  <c r="AD961" s="1"/>
  <c r="J960" i="2"/>
  <c r="L960"/>
  <c r="G961"/>
  <c r="N959" i="1"/>
  <c r="T959" s="1"/>
  <c r="O960"/>
  <c r="M960"/>
  <c r="N960" s="1"/>
  <c r="T960" s="1"/>
  <c r="V959"/>
  <c r="W958" s="1"/>
  <c r="X958" s="1"/>
  <c r="Z958" s="1"/>
  <c r="O960" i="2"/>
  <c r="M960"/>
  <c r="N960" s="1"/>
  <c r="T960" s="1"/>
  <c r="V959"/>
  <c r="W958" s="1"/>
  <c r="X958" s="1"/>
  <c r="Z958" s="1"/>
  <c r="J961" i="1" l="1"/>
  <c r="L961"/>
  <c r="G962"/>
  <c r="AC962" s="1"/>
  <c r="AD962" s="1"/>
  <c r="O961" i="2"/>
  <c r="M961"/>
  <c r="N961" s="1"/>
  <c r="T961" s="1"/>
  <c r="V960"/>
  <c r="W959" s="1"/>
  <c r="X959" s="1"/>
  <c r="Z959" s="1"/>
  <c r="M961" i="1"/>
  <c r="V960"/>
  <c r="W959" s="1"/>
  <c r="X959" s="1"/>
  <c r="Z959" s="1"/>
  <c r="O961"/>
  <c r="J961" i="2"/>
  <c r="L961"/>
  <c r="G962"/>
  <c r="J962" l="1"/>
  <c r="L962"/>
  <c r="G963"/>
  <c r="L962" i="1"/>
  <c r="J962"/>
  <c r="G963"/>
  <c r="AC963" s="1"/>
  <c r="AD963" s="1"/>
  <c r="M962" i="2"/>
  <c r="V961"/>
  <c r="W960" s="1"/>
  <c r="X960" s="1"/>
  <c r="Z960" s="1"/>
  <c r="O962"/>
  <c r="N961" i="1"/>
  <c r="T961" s="1"/>
  <c r="M962"/>
  <c r="V961"/>
  <c r="W960" s="1"/>
  <c r="X960" s="1"/>
  <c r="Z960" s="1"/>
  <c r="O962"/>
  <c r="O963" l="1"/>
  <c r="M963"/>
  <c r="V962"/>
  <c r="W961" s="1"/>
  <c r="X961" s="1"/>
  <c r="Z961" s="1"/>
  <c r="L963" i="2"/>
  <c r="J963"/>
  <c r="G964"/>
  <c r="N962"/>
  <c r="T962" s="1"/>
  <c r="N962" i="1"/>
  <c r="T962" s="1"/>
  <c r="M963" i="2"/>
  <c r="N963" s="1"/>
  <c r="T963" s="1"/>
  <c r="V962"/>
  <c r="W961" s="1"/>
  <c r="X961" s="1"/>
  <c r="Z961" s="1"/>
  <c r="O963"/>
  <c r="J963" i="1"/>
  <c r="L963"/>
  <c r="G964"/>
  <c r="AC964" s="1"/>
  <c r="AD964" s="1"/>
  <c r="O964" l="1"/>
  <c r="M964"/>
  <c r="V963"/>
  <c r="W962" s="1"/>
  <c r="X962" s="1"/>
  <c r="Z962" s="1"/>
  <c r="J964" i="2"/>
  <c r="L964"/>
  <c r="G965"/>
  <c r="N963" i="1"/>
  <c r="T963" s="1"/>
  <c r="J964"/>
  <c r="L964"/>
  <c r="G965"/>
  <c r="AC965" s="1"/>
  <c r="AD965" s="1"/>
  <c r="O964" i="2"/>
  <c r="M964"/>
  <c r="N964" s="1"/>
  <c r="T964" s="1"/>
  <c r="V963"/>
  <c r="W962" s="1"/>
  <c r="X962" s="1"/>
  <c r="Z962" s="1"/>
  <c r="J965" i="1" l="1"/>
  <c r="L965"/>
  <c r="G966"/>
  <c r="AC966" s="1"/>
  <c r="AD966" s="1"/>
  <c r="J965" i="2"/>
  <c r="L965"/>
  <c r="G966"/>
  <c r="N964" i="1"/>
  <c r="T964" s="1"/>
  <c r="M965"/>
  <c r="V964"/>
  <c r="W963" s="1"/>
  <c r="X963" s="1"/>
  <c r="Z963" s="1"/>
  <c r="O965"/>
  <c r="O965" i="2"/>
  <c r="M965"/>
  <c r="N965" s="1"/>
  <c r="T965" s="1"/>
  <c r="V964"/>
  <c r="W963" s="1"/>
  <c r="X963" s="1"/>
  <c r="Z963" s="1"/>
  <c r="J966" l="1"/>
  <c r="L966"/>
  <c r="G967"/>
  <c r="L966" i="1"/>
  <c r="J966"/>
  <c r="G967"/>
  <c r="AC967" s="1"/>
  <c r="AD967" s="1"/>
  <c r="M966" i="2"/>
  <c r="N966" s="1"/>
  <c r="T966" s="1"/>
  <c r="V965"/>
  <c r="W964" s="1"/>
  <c r="X964" s="1"/>
  <c r="Z964" s="1"/>
  <c r="O966"/>
  <c r="N965" i="1"/>
  <c r="T965" s="1"/>
  <c r="M966"/>
  <c r="V965"/>
  <c r="W964" s="1"/>
  <c r="X964" s="1"/>
  <c r="Z964" s="1"/>
  <c r="O966"/>
  <c r="N966" l="1"/>
  <c r="T966" s="1"/>
  <c r="L967" i="2"/>
  <c r="J967"/>
  <c r="G968"/>
  <c r="O967" i="1"/>
  <c r="M967"/>
  <c r="V966"/>
  <c r="W965" s="1"/>
  <c r="X965" s="1"/>
  <c r="Z965" s="1"/>
  <c r="M967" i="2"/>
  <c r="N967" s="1"/>
  <c r="T967" s="1"/>
  <c r="V966"/>
  <c r="W965" s="1"/>
  <c r="X965" s="1"/>
  <c r="Z965" s="1"/>
  <c r="O967"/>
  <c r="J967" i="1"/>
  <c r="L967"/>
  <c r="G968"/>
  <c r="AC968" s="1"/>
  <c r="AD968" s="1"/>
  <c r="J968" l="1"/>
  <c r="L968"/>
  <c r="G969"/>
  <c r="AC969" s="1"/>
  <c r="AD969" s="1"/>
  <c r="J968" i="2"/>
  <c r="L968"/>
  <c r="G969"/>
  <c r="N967" i="1"/>
  <c r="T967" s="1"/>
  <c r="O968"/>
  <c r="M968"/>
  <c r="N968" s="1"/>
  <c r="T968" s="1"/>
  <c r="V967"/>
  <c r="W966" s="1"/>
  <c r="X966" s="1"/>
  <c r="Z966" s="1"/>
  <c r="O968" i="2"/>
  <c r="M968"/>
  <c r="N968" s="1"/>
  <c r="T968" s="1"/>
  <c r="V967"/>
  <c r="W966" s="1"/>
  <c r="X966" s="1"/>
  <c r="Z966" s="1"/>
  <c r="J969" i="1" l="1"/>
  <c r="L969"/>
  <c r="G970"/>
  <c r="AC970" s="1"/>
  <c r="AD970" s="1"/>
  <c r="O969" i="2"/>
  <c r="M969"/>
  <c r="V968"/>
  <c r="W967" s="1"/>
  <c r="M969" i="1"/>
  <c r="V968"/>
  <c r="W967" s="1"/>
  <c r="X967" s="1"/>
  <c r="Z967" s="1"/>
  <c r="O969"/>
  <c r="X967" i="2"/>
  <c r="Z967" s="1"/>
  <c r="J969"/>
  <c r="L969"/>
  <c r="G970"/>
  <c r="J970" l="1"/>
  <c r="L970"/>
  <c r="G971"/>
  <c r="L970" i="1"/>
  <c r="J970"/>
  <c r="G971"/>
  <c r="AC971" s="1"/>
  <c r="AD971" s="1"/>
  <c r="N969"/>
  <c r="T969" s="1"/>
  <c r="M970" i="2"/>
  <c r="N970" s="1"/>
  <c r="T970" s="1"/>
  <c r="V969"/>
  <c r="W968" s="1"/>
  <c r="X968" s="1"/>
  <c r="Z968" s="1"/>
  <c r="O970"/>
  <c r="M970" i="1"/>
  <c r="V969"/>
  <c r="W968" s="1"/>
  <c r="X968" s="1"/>
  <c r="Z968" s="1"/>
  <c r="O970"/>
  <c r="N969" i="2"/>
  <c r="T969" s="1"/>
  <c r="N970" i="1" l="1"/>
  <c r="T970" s="1"/>
  <c r="L971" i="2"/>
  <c r="J971"/>
  <c r="G972"/>
  <c r="O971" i="1"/>
  <c r="M971"/>
  <c r="V970"/>
  <c r="W969" s="1"/>
  <c r="X969" s="1"/>
  <c r="Z969" s="1"/>
  <c r="M971" i="2"/>
  <c r="N971" s="1"/>
  <c r="T971" s="1"/>
  <c r="V970"/>
  <c r="W969" s="1"/>
  <c r="X969" s="1"/>
  <c r="Z969" s="1"/>
  <c r="O971"/>
  <c r="J971" i="1"/>
  <c r="L971"/>
  <c r="G972"/>
  <c r="AC972" s="1"/>
  <c r="AD972" s="1"/>
  <c r="J972" l="1"/>
  <c r="L972"/>
  <c r="G973"/>
  <c r="AC973" s="1"/>
  <c r="AD973" s="1"/>
  <c r="J972" i="2"/>
  <c r="L972"/>
  <c r="G973"/>
  <c r="O972" i="1"/>
  <c r="M972"/>
  <c r="N972" s="1"/>
  <c r="T972" s="1"/>
  <c r="V971"/>
  <c r="W970" s="1"/>
  <c r="X970" s="1"/>
  <c r="Z970" s="1"/>
  <c r="O972" i="2"/>
  <c r="M972"/>
  <c r="N972" s="1"/>
  <c r="T972" s="1"/>
  <c r="V971"/>
  <c r="W970" s="1"/>
  <c r="X970" s="1"/>
  <c r="Z970" s="1"/>
  <c r="N971" i="1"/>
  <c r="T971" s="1"/>
  <c r="J973" l="1"/>
  <c r="L973"/>
  <c r="G974"/>
  <c r="AC974" s="1"/>
  <c r="AD974" s="1"/>
  <c r="O973" i="2"/>
  <c r="M973"/>
  <c r="N973" s="1"/>
  <c r="T973" s="1"/>
  <c r="V972"/>
  <c r="W971" s="1"/>
  <c r="X971" s="1"/>
  <c r="Z971" s="1"/>
  <c r="M973" i="1"/>
  <c r="V972"/>
  <c r="W971" s="1"/>
  <c r="X971" s="1"/>
  <c r="Z971" s="1"/>
  <c r="O973"/>
  <c r="J973" i="2"/>
  <c r="L973"/>
  <c r="G974"/>
  <c r="L974" i="1" l="1"/>
  <c r="J974"/>
  <c r="G975"/>
  <c r="AC975" s="1"/>
  <c r="AD975" s="1"/>
  <c r="M974"/>
  <c r="V973"/>
  <c r="W972" s="1"/>
  <c r="X972" s="1"/>
  <c r="Z972" s="1"/>
  <c r="O974"/>
  <c r="M974" i="2"/>
  <c r="V973"/>
  <c r="W972" s="1"/>
  <c r="X972" s="1"/>
  <c r="Z972" s="1"/>
  <c r="O974"/>
  <c r="N973" i="1"/>
  <c r="T973" s="1"/>
  <c r="J974" i="2"/>
  <c r="L974"/>
  <c r="G975"/>
  <c r="M975" l="1"/>
  <c r="N975" s="1"/>
  <c r="T975" s="1"/>
  <c r="V974"/>
  <c r="W973" s="1"/>
  <c r="X973" s="1"/>
  <c r="Z973" s="1"/>
  <c r="O975"/>
  <c r="O975" i="1"/>
  <c r="M975"/>
  <c r="V974"/>
  <c r="W973" s="1"/>
  <c r="X973" s="1"/>
  <c r="Z973" s="1"/>
  <c r="L975" i="2"/>
  <c r="J975"/>
  <c r="G976"/>
  <c r="J975" i="1"/>
  <c r="L975"/>
  <c r="G976"/>
  <c r="AC976" s="1"/>
  <c r="AD976" s="1"/>
  <c r="N974" i="2"/>
  <c r="T974" s="1"/>
  <c r="N974" i="1"/>
  <c r="T974" s="1"/>
  <c r="J976" l="1"/>
  <c r="L976"/>
  <c r="G977"/>
  <c r="AC977" s="1"/>
  <c r="AD977" s="1"/>
  <c r="J976" i="2"/>
  <c r="L976"/>
  <c r="G977"/>
  <c r="N975" i="1"/>
  <c r="T975" s="1"/>
  <c r="O976" i="2"/>
  <c r="M976"/>
  <c r="N976" s="1"/>
  <c r="T976" s="1"/>
  <c r="V975"/>
  <c r="W974" s="1"/>
  <c r="X974" s="1"/>
  <c r="Z974" s="1"/>
  <c r="O976" i="1"/>
  <c r="M976"/>
  <c r="N976" s="1"/>
  <c r="T976" s="1"/>
  <c r="V975"/>
  <c r="W974" s="1"/>
  <c r="X974" s="1"/>
  <c r="Z974" s="1"/>
  <c r="J977" l="1"/>
  <c r="L977"/>
  <c r="G978"/>
  <c r="AC978" s="1"/>
  <c r="AD978" s="1"/>
  <c r="O977" i="2"/>
  <c r="M977"/>
  <c r="V976"/>
  <c r="W975" s="1"/>
  <c r="X975" s="1"/>
  <c r="Z975" s="1"/>
  <c r="M977" i="1"/>
  <c r="V976"/>
  <c r="W975" s="1"/>
  <c r="X975" s="1"/>
  <c r="Z975" s="1"/>
  <c r="O977"/>
  <c r="J977" i="2"/>
  <c r="L977"/>
  <c r="G978"/>
  <c r="N977" i="1" l="1"/>
  <c r="T977" s="1"/>
  <c r="J978" i="2"/>
  <c r="L978"/>
  <c r="G979"/>
  <c r="L978" i="1"/>
  <c r="J978"/>
  <c r="G979"/>
  <c r="AC979" s="1"/>
  <c r="AD979" s="1"/>
  <c r="M978" i="2"/>
  <c r="N978" s="1"/>
  <c r="T978" s="1"/>
  <c r="V977"/>
  <c r="W976" s="1"/>
  <c r="X976" s="1"/>
  <c r="Z976" s="1"/>
  <c r="O978"/>
  <c r="M978" i="1"/>
  <c r="V977"/>
  <c r="W976" s="1"/>
  <c r="X976" s="1"/>
  <c r="Z976" s="1"/>
  <c r="O978"/>
  <c r="N977" i="2"/>
  <c r="T977" s="1"/>
  <c r="N978" i="1" l="1"/>
  <c r="T978" s="1"/>
  <c r="L979" i="2"/>
  <c r="J979"/>
  <c r="G980"/>
  <c r="O979" i="1"/>
  <c r="M979"/>
  <c r="N979" s="1"/>
  <c r="V978"/>
  <c r="W977" s="1"/>
  <c r="X977" s="1"/>
  <c r="Z977" s="1"/>
  <c r="M979" i="2"/>
  <c r="V978"/>
  <c r="W977" s="1"/>
  <c r="X977" s="1"/>
  <c r="Z977" s="1"/>
  <c r="O979"/>
  <c r="J979" i="1"/>
  <c r="L979"/>
  <c r="G980"/>
  <c r="AC980" s="1"/>
  <c r="AD980" s="1"/>
  <c r="T979" l="1"/>
  <c r="O980" i="2"/>
  <c r="M980"/>
  <c r="N980" s="1"/>
  <c r="T980" s="1"/>
  <c r="V979"/>
  <c r="W978" s="1"/>
  <c r="X978" s="1"/>
  <c r="Z978" s="1"/>
  <c r="J980"/>
  <c r="L980"/>
  <c r="G981"/>
  <c r="J980" i="1"/>
  <c r="L980"/>
  <c r="G981"/>
  <c r="AC981" s="1"/>
  <c r="AD981" s="1"/>
  <c r="O980"/>
  <c r="M980"/>
  <c r="N980" s="1"/>
  <c r="V979"/>
  <c r="W978" s="1"/>
  <c r="X978" s="1"/>
  <c r="Z978" s="1"/>
  <c r="N979" i="2"/>
  <c r="T979" s="1"/>
  <c r="J981" l="1"/>
  <c r="L981"/>
  <c r="G982"/>
  <c r="M981" i="1"/>
  <c r="V980"/>
  <c r="W979" s="1"/>
  <c r="X979" s="1"/>
  <c r="Z979" s="1"/>
  <c r="O981"/>
  <c r="O981" i="2"/>
  <c r="M981"/>
  <c r="N981" s="1"/>
  <c r="T981" s="1"/>
  <c r="V980"/>
  <c r="W979" s="1"/>
  <c r="X979" s="1"/>
  <c r="Z979" s="1"/>
  <c r="T980" i="1"/>
  <c r="J981"/>
  <c r="L981"/>
  <c r="G982"/>
  <c r="AC982" s="1"/>
  <c r="AD982" s="1"/>
  <c r="L982" l="1"/>
  <c r="J982"/>
  <c r="G983"/>
  <c r="AC983" s="1"/>
  <c r="AD983" s="1"/>
  <c r="J982" i="2"/>
  <c r="L982"/>
  <c r="G983"/>
  <c r="N981" i="1"/>
  <c r="T981" s="1"/>
  <c r="M982"/>
  <c r="V981"/>
  <c r="W980" s="1"/>
  <c r="X980" s="1"/>
  <c r="Z980" s="1"/>
  <c r="O982"/>
  <c r="M982" i="2"/>
  <c r="N982" s="1"/>
  <c r="T982" s="1"/>
  <c r="V981"/>
  <c r="W980" s="1"/>
  <c r="X980" s="1"/>
  <c r="Z980" s="1"/>
  <c r="O982"/>
  <c r="J983" i="1" l="1"/>
  <c r="L983"/>
  <c r="G984"/>
  <c r="AC984" s="1"/>
  <c r="AD984" s="1"/>
  <c r="L983" i="2"/>
  <c r="J983"/>
  <c r="G984"/>
  <c r="M983"/>
  <c r="N983" s="1"/>
  <c r="T983" s="1"/>
  <c r="V982"/>
  <c r="W981" s="1"/>
  <c r="X981" s="1"/>
  <c r="Z981" s="1"/>
  <c r="O983"/>
  <c r="N982" i="1"/>
  <c r="T982" s="1"/>
  <c r="O983"/>
  <c r="M983"/>
  <c r="V982"/>
  <c r="W981" s="1"/>
  <c r="X981" s="1"/>
  <c r="Z981" s="1"/>
  <c r="N983" l="1"/>
  <c r="T983" s="1"/>
  <c r="J984"/>
  <c r="L984"/>
  <c r="G985"/>
  <c r="AC985" s="1"/>
  <c r="AD985" s="1"/>
  <c r="O984" i="2"/>
  <c r="M984"/>
  <c r="N984" s="1"/>
  <c r="T984" s="1"/>
  <c r="V983"/>
  <c r="W982" s="1"/>
  <c r="X982" s="1"/>
  <c r="Z982" s="1"/>
  <c r="O984" i="1"/>
  <c r="M984"/>
  <c r="V983"/>
  <c r="W982" s="1"/>
  <c r="X982" s="1"/>
  <c r="Z982" s="1"/>
  <c r="J984" i="2"/>
  <c r="L984"/>
  <c r="G985"/>
  <c r="J985" i="1" l="1"/>
  <c r="L985"/>
  <c r="G986"/>
  <c r="AC986" s="1"/>
  <c r="AD986" s="1"/>
  <c r="O985" i="2"/>
  <c r="M985"/>
  <c r="V984"/>
  <c r="W983" s="1"/>
  <c r="X983" s="1"/>
  <c r="Z983" s="1"/>
  <c r="N984" i="1"/>
  <c r="T984" s="1"/>
  <c r="M985"/>
  <c r="N985" s="1"/>
  <c r="T985" s="1"/>
  <c r="V984"/>
  <c r="W983" s="1"/>
  <c r="X983" s="1"/>
  <c r="Z983" s="1"/>
  <c r="O985"/>
  <c r="J985" i="2"/>
  <c r="L985"/>
  <c r="G986"/>
  <c r="J986" l="1"/>
  <c r="L986"/>
  <c r="G987"/>
  <c r="L986" i="1"/>
  <c r="J986"/>
  <c r="G987"/>
  <c r="AC987" s="1"/>
  <c r="AD987" s="1"/>
  <c r="N985" i="2"/>
  <c r="T985" s="1"/>
  <c r="M986"/>
  <c r="N986" s="1"/>
  <c r="T986" s="1"/>
  <c r="V985"/>
  <c r="W984" s="1"/>
  <c r="X984" s="1"/>
  <c r="Z984" s="1"/>
  <c r="O986"/>
  <c r="M986" i="1"/>
  <c r="N986" s="1"/>
  <c r="T986" s="1"/>
  <c r="V985"/>
  <c r="W984" s="1"/>
  <c r="X984" s="1"/>
  <c r="Z984" s="1"/>
  <c r="O986"/>
  <c r="L987" i="2" l="1"/>
  <c r="J987"/>
  <c r="G988"/>
  <c r="O987" i="1"/>
  <c r="M987"/>
  <c r="V986"/>
  <c r="W985" s="1"/>
  <c r="X985" s="1"/>
  <c r="Z985" s="1"/>
  <c r="M987" i="2"/>
  <c r="N987" s="1"/>
  <c r="T987" s="1"/>
  <c r="V986"/>
  <c r="W985" s="1"/>
  <c r="X985" s="1"/>
  <c r="Z985" s="1"/>
  <c r="O987"/>
  <c r="J987" i="1"/>
  <c r="L987"/>
  <c r="G988"/>
  <c r="AC988" s="1"/>
  <c r="AD988" s="1"/>
  <c r="J988" i="2" l="1"/>
  <c r="L988"/>
  <c r="G989"/>
  <c r="O988" i="1"/>
  <c r="M988"/>
  <c r="N988" s="1"/>
  <c r="T988" s="1"/>
  <c r="V987"/>
  <c r="W986" s="1"/>
  <c r="X986" s="1"/>
  <c r="Z986" s="1"/>
  <c r="J988"/>
  <c r="L988"/>
  <c r="G989"/>
  <c r="AC989" s="1"/>
  <c r="AD989" s="1"/>
  <c r="O988" i="2"/>
  <c r="M988"/>
  <c r="N988" s="1"/>
  <c r="T988" s="1"/>
  <c r="V987"/>
  <c r="W986" s="1"/>
  <c r="X986" s="1"/>
  <c r="Z986" s="1"/>
  <c r="N987" i="1"/>
  <c r="T987" s="1"/>
  <c r="J989" i="2" l="1"/>
  <c r="L989"/>
  <c r="G990"/>
  <c r="M989" i="1"/>
  <c r="V988"/>
  <c r="W987" s="1"/>
  <c r="X987" s="1"/>
  <c r="Z987" s="1"/>
  <c r="O989"/>
  <c r="O989" i="2"/>
  <c r="M989"/>
  <c r="N989" s="1"/>
  <c r="T989" s="1"/>
  <c r="V988"/>
  <c r="W987" s="1"/>
  <c r="X987" s="1"/>
  <c r="Z987" s="1"/>
  <c r="J989" i="1"/>
  <c r="L989"/>
  <c r="G990"/>
  <c r="AC990" s="1"/>
  <c r="AD990" s="1"/>
  <c r="L990" l="1"/>
  <c r="J990"/>
  <c r="G991"/>
  <c r="AC991" s="1"/>
  <c r="AD991" s="1"/>
  <c r="J990" i="2"/>
  <c r="L990"/>
  <c r="G991"/>
  <c r="N989" i="1"/>
  <c r="T989" s="1"/>
  <c r="M990"/>
  <c r="V989"/>
  <c r="W988" s="1"/>
  <c r="X988" s="1"/>
  <c r="Z988" s="1"/>
  <c r="O990"/>
  <c r="M990" i="2"/>
  <c r="N990" s="1"/>
  <c r="T990" s="1"/>
  <c r="V989"/>
  <c r="W988" s="1"/>
  <c r="X988" s="1"/>
  <c r="Z988" s="1"/>
  <c r="O990"/>
  <c r="N990" i="1" l="1"/>
  <c r="T990" s="1"/>
  <c r="J991"/>
  <c r="L991"/>
  <c r="G992"/>
  <c r="AC992" s="1"/>
  <c r="AD992" s="1"/>
  <c r="M991" i="2"/>
  <c r="N991" s="1"/>
  <c r="T991" s="1"/>
  <c r="V990"/>
  <c r="W989" s="1"/>
  <c r="X989" s="1"/>
  <c r="Z989" s="1"/>
  <c r="O991"/>
  <c r="L991"/>
  <c r="J991"/>
  <c r="G992"/>
  <c r="O991" i="1"/>
  <c r="M991"/>
  <c r="N991" s="1"/>
  <c r="T991" s="1"/>
  <c r="V990"/>
  <c r="W989" s="1"/>
  <c r="X989" s="1"/>
  <c r="Z989" s="1"/>
  <c r="J992" l="1"/>
  <c r="L992"/>
  <c r="G993"/>
  <c r="AC993" s="1"/>
  <c r="AD993" s="1"/>
  <c r="O992" i="2"/>
  <c r="M992"/>
  <c r="V991"/>
  <c r="W990" s="1"/>
  <c r="X990" s="1"/>
  <c r="Z990" s="1"/>
  <c r="O992" i="1"/>
  <c r="M992"/>
  <c r="N992" s="1"/>
  <c r="T992" s="1"/>
  <c r="V991"/>
  <c r="W990" s="1"/>
  <c r="X990" s="1"/>
  <c r="Z990" s="1"/>
  <c r="J992" i="2"/>
  <c r="L992"/>
  <c r="G993"/>
  <c r="J993" l="1"/>
  <c r="L993"/>
  <c r="G994"/>
  <c r="J993" i="1"/>
  <c r="L993"/>
  <c r="G994"/>
  <c r="AC994" s="1"/>
  <c r="AD994" s="1"/>
  <c r="N992" i="2"/>
  <c r="T992" s="1"/>
  <c r="O993"/>
  <c r="M993"/>
  <c r="N993" s="1"/>
  <c r="T993" s="1"/>
  <c r="V992"/>
  <c r="W991" s="1"/>
  <c r="X991" s="1"/>
  <c r="Z991" s="1"/>
  <c r="M993" i="1"/>
  <c r="N993" s="1"/>
  <c r="T993" s="1"/>
  <c r="V992"/>
  <c r="W991" s="1"/>
  <c r="X991" s="1"/>
  <c r="Z991" s="1"/>
  <c r="O993"/>
  <c r="J994" i="2" l="1"/>
  <c r="L994"/>
  <c r="G995"/>
  <c r="M994" i="1"/>
  <c r="V993"/>
  <c r="W992" s="1"/>
  <c r="X992" s="1"/>
  <c r="Z992" s="1"/>
  <c r="O994"/>
  <c r="M994" i="2"/>
  <c r="N994" s="1"/>
  <c r="T994" s="1"/>
  <c r="V993"/>
  <c r="W992" s="1"/>
  <c r="O994"/>
  <c r="X992"/>
  <c r="Z992" s="1"/>
  <c r="L994" i="1"/>
  <c r="J994"/>
  <c r="G995"/>
  <c r="AC995" s="1"/>
  <c r="AD995" s="1"/>
  <c r="O995" l="1"/>
  <c r="M995"/>
  <c r="V994"/>
  <c r="W993" s="1"/>
  <c r="X993" s="1"/>
  <c r="Z993" s="1"/>
  <c r="J995"/>
  <c r="L995"/>
  <c r="G996"/>
  <c r="AC996" s="1"/>
  <c r="AD996" s="1"/>
  <c r="L995" i="2"/>
  <c r="J995"/>
  <c r="G996"/>
  <c r="N994" i="1"/>
  <c r="T994" s="1"/>
  <c r="M995" i="2"/>
  <c r="N995" s="1"/>
  <c r="T995" s="1"/>
  <c r="V994"/>
  <c r="W993" s="1"/>
  <c r="X993" s="1"/>
  <c r="Z993" s="1"/>
  <c r="O995"/>
  <c r="J996" i="1" l="1"/>
  <c r="L996"/>
  <c r="G997"/>
  <c r="AC997" s="1"/>
  <c r="AD997" s="1"/>
  <c r="N995"/>
  <c r="T995" s="1"/>
  <c r="O996" i="2"/>
  <c r="M996"/>
  <c r="V995"/>
  <c r="W994" s="1"/>
  <c r="X994" s="1"/>
  <c r="Z994" s="1"/>
  <c r="O996" i="1"/>
  <c r="M996"/>
  <c r="N996" s="1"/>
  <c r="T996" s="1"/>
  <c r="V995"/>
  <c r="W994" s="1"/>
  <c r="X994" s="1"/>
  <c r="Z994" s="1"/>
  <c r="J996" i="2"/>
  <c r="L996"/>
  <c r="G997"/>
  <c r="J997" i="1" l="1"/>
  <c r="L997"/>
  <c r="G998"/>
  <c r="AC998" s="1"/>
  <c r="AD998" s="1"/>
  <c r="N996" i="2"/>
  <c r="T996" s="1"/>
  <c r="J997"/>
  <c r="L997"/>
  <c r="G998"/>
  <c r="M997" i="1"/>
  <c r="V996"/>
  <c r="W995" s="1"/>
  <c r="X995" s="1"/>
  <c r="Z995" s="1"/>
  <c r="O997"/>
  <c r="O997" i="2"/>
  <c r="M997"/>
  <c r="N997" s="1"/>
  <c r="T997" s="1"/>
  <c r="V996"/>
  <c r="W995" s="1"/>
  <c r="X995" s="1"/>
  <c r="Z995" s="1"/>
  <c r="N997" i="1" l="1"/>
  <c r="T997" s="1"/>
  <c r="J998" i="2"/>
  <c r="L998"/>
  <c r="G999"/>
  <c r="L998" i="1"/>
  <c r="J998"/>
  <c r="G999"/>
  <c r="AC999" s="1"/>
  <c r="AD999" s="1"/>
  <c r="M998" i="2"/>
  <c r="V997"/>
  <c r="W996" s="1"/>
  <c r="O998"/>
  <c r="M998" i="1"/>
  <c r="V997"/>
  <c r="W996" s="1"/>
  <c r="X996" s="1"/>
  <c r="Z996" s="1"/>
  <c r="O998"/>
  <c r="X996" i="2"/>
  <c r="Z996" s="1"/>
  <c r="L999" l="1"/>
  <c r="J999"/>
  <c r="G1000"/>
  <c r="N998" i="1"/>
  <c r="T998" s="1"/>
  <c r="N998" i="2"/>
  <c r="T998" s="1"/>
  <c r="M999"/>
  <c r="N999" s="1"/>
  <c r="T999" s="1"/>
  <c r="V998"/>
  <c r="W997" s="1"/>
  <c r="X997" s="1"/>
  <c r="Z997" s="1"/>
  <c r="O999"/>
  <c r="J999" i="1"/>
  <c r="L999"/>
  <c r="G1000"/>
  <c r="AC1000" s="1"/>
  <c r="AD1000" s="1"/>
  <c r="O999"/>
  <c r="M999"/>
  <c r="V998"/>
  <c r="W997" s="1"/>
  <c r="X997" s="1"/>
  <c r="Z997" s="1"/>
  <c r="O1000" l="1"/>
  <c r="M1000"/>
  <c r="V999"/>
  <c r="W998" s="1"/>
  <c r="X998" s="1"/>
  <c r="Z998" s="1"/>
  <c r="J1000" i="2"/>
  <c r="L1000"/>
  <c r="G1001"/>
  <c r="N999" i="1"/>
  <c r="T999" s="1"/>
  <c r="J1000"/>
  <c r="L1000"/>
  <c r="G1001"/>
  <c r="AC1001" s="1"/>
  <c r="AD1001" s="1"/>
  <c r="O1000" i="2"/>
  <c r="M1000"/>
  <c r="V999"/>
  <c r="W998" s="1"/>
  <c r="X998" s="1"/>
  <c r="Z998" s="1"/>
  <c r="M1001" i="1" l="1"/>
  <c r="V1000"/>
  <c r="W999" s="1"/>
  <c r="X999" s="1"/>
  <c r="Z999" s="1"/>
  <c r="O1001"/>
  <c r="J1001"/>
  <c r="L1001"/>
  <c r="G1002"/>
  <c r="AC1002" s="1"/>
  <c r="AD1002" s="1"/>
  <c r="J1001" i="2"/>
  <c r="L1001"/>
  <c r="G1002"/>
  <c r="N1000"/>
  <c r="T1000" s="1"/>
  <c r="N1000" i="1"/>
  <c r="T1000" s="1"/>
  <c r="O1001" i="2"/>
  <c r="M1001"/>
  <c r="N1001" s="1"/>
  <c r="T1001" s="1"/>
  <c r="V1000"/>
  <c r="W999" s="1"/>
  <c r="X999" s="1"/>
  <c r="Z999" s="1"/>
  <c r="M1002" i="1" l="1"/>
  <c r="V1001"/>
  <c r="W1000" s="1"/>
  <c r="X1000" s="1"/>
  <c r="Z1000" s="1"/>
  <c r="O1002"/>
  <c r="L1002"/>
  <c r="J1002"/>
  <c r="G1003"/>
  <c r="AC1003" s="1"/>
  <c r="AD1003" s="1"/>
  <c r="J1002" i="2"/>
  <c r="L1002"/>
  <c r="G1003"/>
  <c r="M1002"/>
  <c r="N1002" s="1"/>
  <c r="T1002" s="1"/>
  <c r="V1001"/>
  <c r="W1000" s="1"/>
  <c r="X1000" s="1"/>
  <c r="Z1000" s="1"/>
  <c r="O1002"/>
  <c r="N1001" i="1"/>
  <c r="T1001" s="1"/>
  <c r="N1002" l="1"/>
  <c r="T1002" s="1"/>
  <c r="J1003"/>
  <c r="L1003"/>
  <c r="G1004"/>
  <c r="AC1004" s="1"/>
  <c r="AD1004" s="1"/>
  <c r="M1003" i="2"/>
  <c r="V1002"/>
  <c r="W1001" s="1"/>
  <c r="X1001" s="1"/>
  <c r="Z1001" s="1"/>
  <c r="O1003"/>
  <c r="L1003"/>
  <c r="J1003"/>
  <c r="G1004"/>
  <c r="O1003" i="1"/>
  <c r="M1003"/>
  <c r="V1002"/>
  <c r="W1001" s="1"/>
  <c r="X1001" s="1"/>
  <c r="Z1001" s="1"/>
  <c r="N1003" l="1"/>
  <c r="T1003" s="1"/>
  <c r="J1004"/>
  <c r="L1004"/>
  <c r="G1005"/>
  <c r="AC1005" s="1"/>
  <c r="AD1005" s="1"/>
  <c r="N1003" i="2"/>
  <c r="T1003" s="1"/>
  <c r="O1004"/>
  <c r="M1004"/>
  <c r="V1003"/>
  <c r="W1002" s="1"/>
  <c r="X1002" s="1"/>
  <c r="Z1002" s="1"/>
  <c r="O1004" i="1"/>
  <c r="M1004"/>
  <c r="N1004" s="1"/>
  <c r="T1004" s="1"/>
  <c r="V1003"/>
  <c r="W1002" s="1"/>
  <c r="X1002" s="1"/>
  <c r="Z1002" s="1"/>
  <c r="J1004" i="2"/>
  <c r="L1004"/>
  <c r="G1005"/>
  <c r="J1005" l="1"/>
  <c r="L1005"/>
  <c r="G1006"/>
  <c r="J1005" i="1"/>
  <c r="L1005"/>
  <c r="G1006"/>
  <c r="AC1006" s="1"/>
  <c r="AD1006" s="1"/>
  <c r="N1004" i="2"/>
  <c r="T1004" s="1"/>
  <c r="O1005"/>
  <c r="M1005"/>
  <c r="N1005" s="1"/>
  <c r="T1005" s="1"/>
  <c r="V1004"/>
  <c r="W1003" s="1"/>
  <c r="X1003" s="1"/>
  <c r="Z1003" s="1"/>
  <c r="M1005" i="1"/>
  <c r="N1005" s="1"/>
  <c r="T1005" s="1"/>
  <c r="V1004"/>
  <c r="W1003" s="1"/>
  <c r="O1005"/>
  <c r="X1003"/>
  <c r="Z1003" s="1"/>
  <c r="J1006" i="2" l="1"/>
  <c r="L1006"/>
  <c r="G1007"/>
  <c r="M1006" i="1"/>
  <c r="V1005"/>
  <c r="W1004" s="1"/>
  <c r="X1004" s="1"/>
  <c r="Z1004" s="1"/>
  <c r="O1006"/>
  <c r="M1006" i="2"/>
  <c r="N1006" s="1"/>
  <c r="T1006" s="1"/>
  <c r="V1005"/>
  <c r="W1004" s="1"/>
  <c r="X1004" s="1"/>
  <c r="Z1004" s="1"/>
  <c r="O1006"/>
  <c r="L1006" i="1"/>
  <c r="J1006"/>
  <c r="G1007"/>
  <c r="AC1007" s="1"/>
  <c r="AD1007" s="1"/>
  <c r="O1007" l="1"/>
  <c r="M1007"/>
  <c r="V1006"/>
  <c r="W1005" s="1"/>
  <c r="L1007" i="2"/>
  <c r="J1007"/>
  <c r="G1008"/>
  <c r="X1005" i="1"/>
  <c r="Z1005" s="1"/>
  <c r="N1006"/>
  <c r="T1006" s="1"/>
  <c r="M1007" i="2"/>
  <c r="N1007" s="1"/>
  <c r="T1007" s="1"/>
  <c r="V1006"/>
  <c r="W1005" s="1"/>
  <c r="X1005" s="1"/>
  <c r="Z1005" s="1"/>
  <c r="O1007"/>
  <c r="J1007" i="1"/>
  <c r="L1007"/>
  <c r="G1008"/>
  <c r="AC1008" s="1"/>
  <c r="AD1008" s="1"/>
  <c r="J1008" i="2" l="1"/>
  <c r="L1008"/>
  <c r="G1009"/>
  <c r="N1007" i="1"/>
  <c r="T1007" s="1"/>
  <c r="J1008"/>
  <c r="L1008"/>
  <c r="G1009"/>
  <c r="AC1009" s="1"/>
  <c r="AD1009" s="1"/>
  <c r="O1008"/>
  <c r="M1008"/>
  <c r="N1008" s="1"/>
  <c r="T1008" s="1"/>
  <c r="V1007"/>
  <c r="W1006" s="1"/>
  <c r="O1008" i="2"/>
  <c r="M1008"/>
  <c r="N1008" s="1"/>
  <c r="T1008" s="1"/>
  <c r="V1007"/>
  <c r="W1006" s="1"/>
  <c r="X1006" s="1"/>
  <c r="Z1006" s="1"/>
  <c r="X1006" i="1"/>
  <c r="Z1006" s="1"/>
  <c r="J1009" l="1"/>
  <c r="L1009"/>
  <c r="G1010"/>
  <c r="AC1010" s="1"/>
  <c r="AD1010" s="1"/>
  <c r="J1009" i="2"/>
  <c r="L1009"/>
  <c r="G1010"/>
  <c r="M1009" i="1"/>
  <c r="V1008"/>
  <c r="W1007" s="1"/>
  <c r="O1009"/>
  <c r="O1009" i="2"/>
  <c r="M1009"/>
  <c r="N1009" s="1"/>
  <c r="T1009" s="1"/>
  <c r="V1008"/>
  <c r="W1007" s="1"/>
  <c r="X1007" s="1"/>
  <c r="Z1007" s="1"/>
  <c r="X1007" i="1"/>
  <c r="Z1007" s="1"/>
  <c r="L1010" l="1"/>
  <c r="J1010"/>
  <c r="G1011"/>
  <c r="AC1011" s="1"/>
  <c r="AD1011" s="1"/>
  <c r="N1009"/>
  <c r="T1009" s="1"/>
  <c r="M1010"/>
  <c r="N1010" s="1"/>
  <c r="T1010" s="1"/>
  <c r="V1009"/>
  <c r="W1008" s="1"/>
  <c r="X1008" s="1"/>
  <c r="Z1008" s="1"/>
  <c r="O1010"/>
  <c r="J1010" i="2"/>
  <c r="L1010"/>
  <c r="G1011"/>
  <c r="M1010"/>
  <c r="N1010" s="1"/>
  <c r="T1010" s="1"/>
  <c r="V1009"/>
  <c r="W1008" s="1"/>
  <c r="O1010"/>
  <c r="X1008"/>
  <c r="Z1008" s="1"/>
  <c r="M1011" l="1"/>
  <c r="V1010"/>
  <c r="W1009" s="1"/>
  <c r="X1009" s="1"/>
  <c r="Z1009" s="1"/>
  <c r="O1011"/>
  <c r="L1011"/>
  <c r="J1011"/>
  <c r="G1012"/>
  <c r="J1011" i="1"/>
  <c r="L1011"/>
  <c r="G1012"/>
  <c r="AC1012" s="1"/>
  <c r="AD1012" s="1"/>
  <c r="O1011"/>
  <c r="M1011"/>
  <c r="N1011" s="1"/>
  <c r="T1011" s="1"/>
  <c r="V1010"/>
  <c r="W1009" s="1"/>
  <c r="X1009" s="1"/>
  <c r="Z1009" s="1"/>
  <c r="J1012" i="2" l="1"/>
  <c r="L1012"/>
  <c r="G1013"/>
  <c r="O1012" i="1"/>
  <c r="M1012"/>
  <c r="N1012" s="1"/>
  <c r="T1012" s="1"/>
  <c r="V1011"/>
  <c r="W1010" s="1"/>
  <c r="X1010" s="1"/>
  <c r="Z1010" s="1"/>
  <c r="N1011" i="2"/>
  <c r="T1011" s="1"/>
  <c r="J1012" i="1"/>
  <c r="L1012"/>
  <c r="G1013"/>
  <c r="AC1013" s="1"/>
  <c r="AD1013" s="1"/>
  <c r="O1012" i="2"/>
  <c r="M1012"/>
  <c r="V1011"/>
  <c r="W1010" s="1"/>
  <c r="X1010" s="1"/>
  <c r="Z1010" s="1"/>
  <c r="J1013" l="1"/>
  <c r="L1013"/>
  <c r="G1014"/>
  <c r="N1012"/>
  <c r="T1012" s="1"/>
  <c r="M1013" i="1"/>
  <c r="V1012"/>
  <c r="W1011" s="1"/>
  <c r="X1011" s="1"/>
  <c r="Z1011" s="1"/>
  <c r="O1013"/>
  <c r="J1013"/>
  <c r="L1013"/>
  <c r="G1014"/>
  <c r="AC1014" s="1"/>
  <c r="AD1014" s="1"/>
  <c r="O1013" i="2"/>
  <c r="M1013"/>
  <c r="N1013" s="1"/>
  <c r="T1013" s="1"/>
  <c r="V1012"/>
  <c r="W1011" s="1"/>
  <c r="X1011" s="1"/>
  <c r="Z1011" s="1"/>
  <c r="L1014" i="1" l="1"/>
  <c r="J1014"/>
  <c r="G1015"/>
  <c r="AC1015" s="1"/>
  <c r="AD1015" s="1"/>
  <c r="J1014" i="2"/>
  <c r="L1014"/>
  <c r="G1015"/>
  <c r="M1014" i="1"/>
  <c r="V1013"/>
  <c r="W1012" s="1"/>
  <c r="X1012" s="1"/>
  <c r="Z1012" s="1"/>
  <c r="O1014"/>
  <c r="M1014" i="2"/>
  <c r="N1014" s="1"/>
  <c r="T1014" s="1"/>
  <c r="V1013"/>
  <c r="W1012" s="1"/>
  <c r="O1014"/>
  <c r="X1012"/>
  <c r="Z1012" s="1"/>
  <c r="N1013" i="1"/>
  <c r="T1013" s="1"/>
  <c r="L1015" i="2" l="1"/>
  <c r="J1015"/>
  <c r="G1016"/>
  <c r="J1015" i="1"/>
  <c r="L1015"/>
  <c r="G1016"/>
  <c r="AC1016" s="1"/>
  <c r="AD1016" s="1"/>
  <c r="N1014"/>
  <c r="T1014" s="1"/>
  <c r="M1015" i="2"/>
  <c r="V1014"/>
  <c r="W1013" s="1"/>
  <c r="X1013" s="1"/>
  <c r="Z1013" s="1"/>
  <c r="O1015"/>
  <c r="O1015" i="1"/>
  <c r="M1015"/>
  <c r="N1015" s="1"/>
  <c r="T1015" s="1"/>
  <c r="V1014"/>
  <c r="W1013" s="1"/>
  <c r="X1013" s="1"/>
  <c r="Z1013" s="1"/>
  <c r="J1016" i="2" l="1"/>
  <c r="L1016"/>
  <c r="G1017"/>
  <c r="O1016" i="1"/>
  <c r="M1016"/>
  <c r="V1015"/>
  <c r="W1014" s="1"/>
  <c r="X1014" s="1"/>
  <c r="Z1014" s="1"/>
  <c r="N1015" i="2"/>
  <c r="T1015" s="1"/>
  <c r="J1016" i="1"/>
  <c r="L1016"/>
  <c r="G1017"/>
  <c r="AC1017" s="1"/>
  <c r="AD1017" s="1"/>
  <c r="O1016" i="2"/>
  <c r="M1016"/>
  <c r="N1016" s="1"/>
  <c r="T1016" s="1"/>
  <c r="V1015"/>
  <c r="W1014" s="1"/>
  <c r="X1014" s="1"/>
  <c r="Z1014" s="1"/>
  <c r="J1017" i="1" l="1"/>
  <c r="L1017"/>
  <c r="G1018"/>
  <c r="AC1018" s="1"/>
  <c r="AD1018" s="1"/>
  <c r="J1017" i="2"/>
  <c r="L1017"/>
  <c r="G1018"/>
  <c r="M1017" i="1"/>
  <c r="V1016"/>
  <c r="W1015" s="1"/>
  <c r="X1015" s="1"/>
  <c r="Z1015" s="1"/>
  <c r="O1017"/>
  <c r="O1017" i="2"/>
  <c r="M1017"/>
  <c r="N1017" s="1"/>
  <c r="T1017" s="1"/>
  <c r="V1016"/>
  <c r="W1015" s="1"/>
  <c r="X1015" s="1"/>
  <c r="Z1015" s="1"/>
  <c r="N1016" i="1"/>
  <c r="T1016" s="1"/>
  <c r="M1018" l="1"/>
  <c r="V1017"/>
  <c r="W1016" s="1"/>
  <c r="X1016" s="1"/>
  <c r="Z1016" s="1"/>
  <c r="O1018"/>
  <c r="L1018"/>
  <c r="J1018"/>
  <c r="G1019"/>
  <c r="AC1019" s="1"/>
  <c r="AD1019" s="1"/>
  <c r="N1017"/>
  <c r="T1017" s="1"/>
  <c r="M1018" i="2"/>
  <c r="V1017"/>
  <c r="W1016" s="1"/>
  <c r="X1016" s="1"/>
  <c r="Z1016" s="1"/>
  <c r="O1018"/>
  <c r="J1018"/>
  <c r="L1018"/>
  <c r="G1019"/>
  <c r="J1019" i="1" l="1"/>
  <c r="L1019"/>
  <c r="G1020"/>
  <c r="AC1020" s="1"/>
  <c r="AD1020" s="1"/>
  <c r="L1019" i="2"/>
  <c r="J1019"/>
  <c r="G1020"/>
  <c r="M1019"/>
  <c r="V1018"/>
  <c r="W1017" s="1"/>
  <c r="X1017" s="1"/>
  <c r="Z1017" s="1"/>
  <c r="O1019"/>
  <c r="N1018"/>
  <c r="T1018" s="1"/>
  <c r="N1018" i="1"/>
  <c r="T1018" s="1"/>
  <c r="O1019"/>
  <c r="M1019"/>
  <c r="N1019" s="1"/>
  <c r="V1018"/>
  <c r="W1017" s="1"/>
  <c r="X1017" s="1"/>
  <c r="Z1017" s="1"/>
  <c r="J1020" l="1"/>
  <c r="L1020"/>
  <c r="G1021"/>
  <c r="AC1021" s="1"/>
  <c r="AD1021" s="1"/>
  <c r="T1019"/>
  <c r="N1019" i="2"/>
  <c r="T1019" s="1"/>
  <c r="O1020"/>
  <c r="M1020"/>
  <c r="V1019"/>
  <c r="W1018" s="1"/>
  <c r="X1018" s="1"/>
  <c r="Z1018" s="1"/>
  <c r="O1020" i="1"/>
  <c r="M1020"/>
  <c r="N1020" s="1"/>
  <c r="T1020" s="1"/>
  <c r="V1019"/>
  <c r="W1018" s="1"/>
  <c r="X1018" s="1"/>
  <c r="Z1018" s="1"/>
  <c r="J1020" i="2"/>
  <c r="L1020"/>
  <c r="G1021"/>
  <c r="O1021" l="1"/>
  <c r="M1021"/>
  <c r="V1020"/>
  <c r="W1019" s="1"/>
  <c r="X1019" s="1"/>
  <c r="Z1019" s="1"/>
  <c r="J1021" i="1"/>
  <c r="L1021"/>
  <c r="G1022"/>
  <c r="AC1022" s="1"/>
  <c r="AD1022" s="1"/>
  <c r="N1020" i="2"/>
  <c r="T1020" s="1"/>
  <c r="J1021"/>
  <c r="L1021"/>
  <c r="G1022"/>
  <c r="M1021" i="1"/>
  <c r="N1021" s="1"/>
  <c r="T1021" s="1"/>
  <c r="V1020"/>
  <c r="W1019" s="1"/>
  <c r="X1019" s="1"/>
  <c r="Z1019" s="1"/>
  <c r="O1021"/>
  <c r="J1022" i="2" l="1"/>
  <c r="L1022"/>
  <c r="G1023"/>
  <c r="L1022" i="1"/>
  <c r="J1022"/>
  <c r="G1023"/>
  <c r="AC1023" s="1"/>
  <c r="AD1023" s="1"/>
  <c r="N1021" i="2"/>
  <c r="T1021" s="1"/>
  <c r="M1022"/>
  <c r="N1022" s="1"/>
  <c r="T1022" s="1"/>
  <c r="V1021"/>
  <c r="W1020" s="1"/>
  <c r="X1020" s="1"/>
  <c r="Z1020" s="1"/>
  <c r="O1022"/>
  <c r="M1022" i="1"/>
  <c r="N1022" s="1"/>
  <c r="T1022" s="1"/>
  <c r="V1021"/>
  <c r="W1020" s="1"/>
  <c r="X1020" s="1"/>
  <c r="Z1020" s="1"/>
  <c r="O1022"/>
  <c r="L1023" i="2" l="1"/>
  <c r="J1023"/>
  <c r="G1024"/>
  <c r="O1023" i="1"/>
  <c r="M1023"/>
  <c r="V1022"/>
  <c r="W1021" s="1"/>
  <c r="X1021" s="1"/>
  <c r="Z1021" s="1"/>
  <c r="M1023" i="2"/>
  <c r="N1023" s="1"/>
  <c r="T1023" s="1"/>
  <c r="V1022"/>
  <c r="W1021" s="1"/>
  <c r="X1021" s="1"/>
  <c r="Z1021" s="1"/>
  <c r="O1023"/>
  <c r="J1023" i="1"/>
  <c r="L1023"/>
  <c r="G1024"/>
  <c r="AC1024" s="1"/>
  <c r="AD1024" s="1"/>
  <c r="J1024" i="2" l="1"/>
  <c r="L1024"/>
  <c r="G1025"/>
  <c r="O1024" i="1"/>
  <c r="M1024"/>
  <c r="N1024" s="1"/>
  <c r="T1024" s="1"/>
  <c r="V1023"/>
  <c r="W1022" s="1"/>
  <c r="X1022" s="1"/>
  <c r="Z1022" s="1"/>
  <c r="J1024"/>
  <c r="L1024"/>
  <c r="G1025"/>
  <c r="AC1025" s="1"/>
  <c r="AD1025" s="1"/>
  <c r="O1024" i="2"/>
  <c r="M1024"/>
  <c r="N1024" s="1"/>
  <c r="T1024" s="1"/>
  <c r="V1023"/>
  <c r="W1022" s="1"/>
  <c r="X1022" s="1"/>
  <c r="Z1022" s="1"/>
  <c r="N1023" i="1"/>
  <c r="T1023" s="1"/>
  <c r="J1025" l="1"/>
  <c r="L1025"/>
  <c r="G1026"/>
  <c r="AC1026" s="1"/>
  <c r="AD1026" s="1"/>
  <c r="J1025" i="2"/>
  <c r="L1025"/>
  <c r="G1026"/>
  <c r="M1025" i="1"/>
  <c r="V1024"/>
  <c r="W1023" s="1"/>
  <c r="X1023" s="1"/>
  <c r="Z1023" s="1"/>
  <c r="O1025"/>
  <c r="O1025" i="2"/>
  <c r="M1025"/>
  <c r="N1025" s="1"/>
  <c r="T1025" s="1"/>
  <c r="V1024"/>
  <c r="W1023" s="1"/>
  <c r="X1023" s="1"/>
  <c r="Z1023" s="1"/>
  <c r="N1025" i="1" l="1"/>
  <c r="T1025" s="1"/>
  <c r="M1026" i="2"/>
  <c r="V1025"/>
  <c r="W1024" s="1"/>
  <c r="X1024" s="1"/>
  <c r="Z1024" s="1"/>
  <c r="O1026"/>
  <c r="M1026" i="1"/>
  <c r="V1025"/>
  <c r="W1024" s="1"/>
  <c r="X1024" s="1"/>
  <c r="Z1024" s="1"/>
  <c r="O1026"/>
  <c r="J1026" i="2"/>
  <c r="L1026"/>
  <c r="G1027"/>
  <c r="L1026" i="1"/>
  <c r="J1026"/>
  <c r="G1027"/>
  <c r="AC1027" s="1"/>
  <c r="AD1027" s="1"/>
  <c r="J1027" l="1"/>
  <c r="L1027"/>
  <c r="G1028"/>
  <c r="AC1028" s="1"/>
  <c r="AD1028" s="1"/>
  <c r="L1027" i="2"/>
  <c r="J1027"/>
  <c r="G1028"/>
  <c r="O1027" i="1"/>
  <c r="M1027"/>
  <c r="N1027" s="1"/>
  <c r="T1027" s="1"/>
  <c r="V1026"/>
  <c r="W1025" s="1"/>
  <c r="X1025" s="1"/>
  <c r="Z1025" s="1"/>
  <c r="M1027" i="2"/>
  <c r="N1027" s="1"/>
  <c r="T1027" s="1"/>
  <c r="V1026"/>
  <c r="W1025" s="1"/>
  <c r="X1025" s="1"/>
  <c r="Z1025" s="1"/>
  <c r="O1027"/>
  <c r="N1026" i="1"/>
  <c r="T1026" s="1"/>
  <c r="N1026" i="2"/>
  <c r="T1026" s="1"/>
  <c r="O1028" l="1"/>
  <c r="M1028"/>
  <c r="V1027"/>
  <c r="W1026" s="1"/>
  <c r="X1026" s="1"/>
  <c r="Z1026" s="1"/>
  <c r="J1028"/>
  <c r="L1028"/>
  <c r="G1029"/>
  <c r="J1028" i="1"/>
  <c r="L1028"/>
  <c r="G1029"/>
  <c r="AC1029" s="1"/>
  <c r="AD1029" s="1"/>
  <c r="O1028"/>
  <c r="M1028"/>
  <c r="N1028" s="1"/>
  <c r="T1028" s="1"/>
  <c r="V1027"/>
  <c r="W1026" s="1"/>
  <c r="X1026" s="1"/>
  <c r="Z1026" s="1"/>
  <c r="O1029" i="2" l="1"/>
  <c r="M1029"/>
  <c r="V1028"/>
  <c r="W1027" s="1"/>
  <c r="X1027" s="1"/>
  <c r="Z1027" s="1"/>
  <c r="J1029" i="1"/>
  <c r="L1029"/>
  <c r="G1030"/>
  <c r="AC1030" s="1"/>
  <c r="AD1030" s="1"/>
  <c r="J1029" i="2"/>
  <c r="L1029"/>
  <c r="G1030"/>
  <c r="N1028"/>
  <c r="T1028" s="1"/>
  <c r="M1029" i="1"/>
  <c r="V1028"/>
  <c r="W1027" s="1"/>
  <c r="X1027" s="1"/>
  <c r="Z1027" s="1"/>
  <c r="O1029"/>
  <c r="M1030" l="1"/>
  <c r="V1029"/>
  <c r="W1028" s="1"/>
  <c r="X1028" s="1"/>
  <c r="Z1028" s="1"/>
  <c r="O1030"/>
  <c r="L1030"/>
  <c r="J1030"/>
  <c r="G1031"/>
  <c r="AC1031" s="1"/>
  <c r="AD1031" s="1"/>
  <c r="N1029" i="2"/>
  <c r="T1029" s="1"/>
  <c r="J1030"/>
  <c r="L1030"/>
  <c r="G1031"/>
  <c r="M1030"/>
  <c r="N1030" s="1"/>
  <c r="T1030" s="1"/>
  <c r="V1029"/>
  <c r="W1028" s="1"/>
  <c r="X1028" s="1"/>
  <c r="Z1028" s="1"/>
  <c r="O1030"/>
  <c r="N1029" i="1"/>
  <c r="T1029" s="1"/>
  <c r="J1031" l="1"/>
  <c r="L1031"/>
  <c r="G1032"/>
  <c r="AC1032" s="1"/>
  <c r="AD1032" s="1"/>
  <c r="L1031" i="2"/>
  <c r="J1031"/>
  <c r="G1032"/>
  <c r="N1030" i="1"/>
  <c r="T1030" s="1"/>
  <c r="M1031" i="2"/>
  <c r="N1031" s="1"/>
  <c r="T1031" s="1"/>
  <c r="V1030"/>
  <c r="W1029" s="1"/>
  <c r="X1029" s="1"/>
  <c r="Z1029" s="1"/>
  <c r="O1031"/>
  <c r="O1031" i="1"/>
  <c r="M1031"/>
  <c r="N1031" s="1"/>
  <c r="T1031" s="1"/>
  <c r="V1030"/>
  <c r="W1029" s="1"/>
  <c r="X1029" s="1"/>
  <c r="Z1029" s="1"/>
  <c r="J1032" l="1"/>
  <c r="L1032"/>
  <c r="G1033"/>
  <c r="AC1033" s="1"/>
  <c r="AD1033" s="1"/>
  <c r="O1032" i="2"/>
  <c r="M1032"/>
  <c r="V1031"/>
  <c r="W1030" s="1"/>
  <c r="X1030" s="1"/>
  <c r="Z1030" s="1"/>
  <c r="O1032" i="1"/>
  <c r="M1032"/>
  <c r="V1031"/>
  <c r="W1030" s="1"/>
  <c r="X1030" s="1"/>
  <c r="Z1030" s="1"/>
  <c r="J1032" i="2"/>
  <c r="L1032"/>
  <c r="G1033"/>
  <c r="N1032" i="1" l="1"/>
  <c r="T1032" s="1"/>
  <c r="J1033"/>
  <c r="L1033"/>
  <c r="G1034"/>
  <c r="AC1034" s="1"/>
  <c r="AD1034" s="1"/>
  <c r="J1033" i="2"/>
  <c r="L1033"/>
  <c r="G1034"/>
  <c r="O1033"/>
  <c r="M1033"/>
  <c r="N1033" s="1"/>
  <c r="T1033" s="1"/>
  <c r="V1032"/>
  <c r="W1031" s="1"/>
  <c r="M1033" i="1"/>
  <c r="V1032"/>
  <c r="W1031" s="1"/>
  <c r="X1031" s="1"/>
  <c r="Z1031" s="1"/>
  <c r="O1033"/>
  <c r="X1031" i="2"/>
  <c r="Z1031" s="1"/>
  <c r="N1032"/>
  <c r="T1032" s="1"/>
  <c r="N1033" i="1" l="1"/>
  <c r="T1033" s="1"/>
  <c r="L1034"/>
  <c r="J1034"/>
  <c r="G1035"/>
  <c r="AC1035" s="1"/>
  <c r="AD1035" s="1"/>
  <c r="M1034" i="2"/>
  <c r="V1033"/>
  <c r="W1032" s="1"/>
  <c r="X1032" s="1"/>
  <c r="Z1032" s="1"/>
  <c r="O1034"/>
  <c r="M1034" i="1"/>
  <c r="V1033"/>
  <c r="W1032" s="1"/>
  <c r="X1032" s="1"/>
  <c r="Z1032" s="1"/>
  <c r="O1034"/>
  <c r="J1034" i="2"/>
  <c r="L1034"/>
  <c r="G1035"/>
  <c r="O1035" i="1" l="1"/>
  <c r="M1035"/>
  <c r="V1034"/>
  <c r="W1033" s="1"/>
  <c r="J1035"/>
  <c r="L1035"/>
  <c r="G1036"/>
  <c r="AC1036" s="1"/>
  <c r="AD1036" s="1"/>
  <c r="X1033"/>
  <c r="Z1033" s="1"/>
  <c r="X1033" i="2"/>
  <c r="Z1033" s="1"/>
  <c r="M1035"/>
  <c r="V1034"/>
  <c r="W1033" s="1"/>
  <c r="O1035"/>
  <c r="N1034" i="1"/>
  <c r="T1034" s="1"/>
  <c r="N1034" i="2"/>
  <c r="T1034" s="1"/>
  <c r="L1035"/>
  <c r="J1035"/>
  <c r="G1036"/>
  <c r="O1036" i="1" l="1"/>
  <c r="M1036"/>
  <c r="V1035"/>
  <c r="W1034" s="1"/>
  <c r="X1034" s="1"/>
  <c r="Z1034" s="1"/>
  <c r="J1036"/>
  <c r="L1036"/>
  <c r="G1037"/>
  <c r="AC1037" s="1"/>
  <c r="AD1037" s="1"/>
  <c r="N1035" i="2"/>
  <c r="T1035" s="1"/>
  <c r="N1035" i="1"/>
  <c r="T1035" s="1"/>
  <c r="O1036" i="2"/>
  <c r="M1036"/>
  <c r="V1035"/>
  <c r="W1034" s="1"/>
  <c r="X1034" s="1"/>
  <c r="Z1034" s="1"/>
  <c r="J1036"/>
  <c r="L1036"/>
  <c r="G1037"/>
  <c r="J1037" i="1" l="1"/>
  <c r="L1037"/>
  <c r="G1038"/>
  <c r="AC1038" s="1"/>
  <c r="AD1038" s="1"/>
  <c r="N1036"/>
  <c r="T1036" s="1"/>
  <c r="O1037" i="2"/>
  <c r="M1037"/>
  <c r="V1036"/>
  <c r="W1035" s="1"/>
  <c r="X1035" s="1"/>
  <c r="Z1035" s="1"/>
  <c r="J1037"/>
  <c r="L1037"/>
  <c r="G1038"/>
  <c r="N1036"/>
  <c r="T1036" s="1"/>
  <c r="M1037" i="1"/>
  <c r="V1036"/>
  <c r="W1035" s="1"/>
  <c r="X1035" s="1"/>
  <c r="Z1035" s="1"/>
  <c r="O1037"/>
  <c r="N1037" l="1"/>
  <c r="T1037" s="1"/>
  <c r="J1038" i="2"/>
  <c r="L1038"/>
  <c r="G1039"/>
  <c r="L1038" i="1"/>
  <c r="J1038"/>
  <c r="G1039"/>
  <c r="AC1039" s="1"/>
  <c r="AD1039" s="1"/>
  <c r="N1037" i="2"/>
  <c r="T1037" s="1"/>
  <c r="M1038"/>
  <c r="V1037"/>
  <c r="W1036" s="1"/>
  <c r="X1036" s="1"/>
  <c r="Z1036" s="1"/>
  <c r="O1038"/>
  <c r="M1038" i="1"/>
  <c r="V1037"/>
  <c r="W1036" s="1"/>
  <c r="X1036" s="1"/>
  <c r="Z1036" s="1"/>
  <c r="O1038"/>
  <c r="L1039" i="2" l="1"/>
  <c r="J1039"/>
  <c r="G1040"/>
  <c r="N1038" i="1"/>
  <c r="T1038" s="1"/>
  <c r="N1038" i="2"/>
  <c r="T1038" s="1"/>
  <c r="O1039" i="1"/>
  <c r="M1039"/>
  <c r="N1039" s="1"/>
  <c r="T1039" s="1"/>
  <c r="V1038"/>
  <c r="W1037" s="1"/>
  <c r="X1037" s="1"/>
  <c r="Z1037" s="1"/>
  <c r="M1039" i="2"/>
  <c r="V1038"/>
  <c r="W1037" s="1"/>
  <c r="X1037" s="1"/>
  <c r="Z1037" s="1"/>
  <c r="O1039"/>
  <c r="J1039" i="1"/>
  <c r="L1039"/>
  <c r="G1040"/>
  <c r="AC1040" s="1"/>
  <c r="AD1040" s="1"/>
  <c r="J1040" i="2" l="1"/>
  <c r="L1040"/>
  <c r="G1041"/>
  <c r="N1039"/>
  <c r="T1039" s="1"/>
  <c r="O1040" i="1"/>
  <c r="M1040"/>
  <c r="V1039"/>
  <c r="W1038" s="1"/>
  <c r="X1038" s="1"/>
  <c r="Z1038" s="1"/>
  <c r="J1040"/>
  <c r="L1040"/>
  <c r="G1041"/>
  <c r="AC1041" s="1"/>
  <c r="AD1041" s="1"/>
  <c r="O1040" i="2"/>
  <c r="M1040"/>
  <c r="N1040" s="1"/>
  <c r="T1040" s="1"/>
  <c r="V1039"/>
  <c r="W1038" s="1"/>
  <c r="X1038" s="1"/>
  <c r="Z1038" s="1"/>
  <c r="J1041" i="1" l="1"/>
  <c r="L1041"/>
  <c r="G1042"/>
  <c r="AC1042" s="1"/>
  <c r="AD1042" s="1"/>
  <c r="J1041" i="2"/>
  <c r="L1041"/>
  <c r="G1042"/>
  <c r="N1040" i="1"/>
  <c r="T1040" s="1"/>
  <c r="M1041"/>
  <c r="V1040"/>
  <c r="W1039" s="1"/>
  <c r="X1039" s="1"/>
  <c r="Z1039" s="1"/>
  <c r="O1041"/>
  <c r="O1041" i="2"/>
  <c r="M1041"/>
  <c r="N1041" s="1"/>
  <c r="T1041" s="1"/>
  <c r="V1040"/>
  <c r="W1039" s="1"/>
  <c r="X1039"/>
  <c r="Z1039" s="1"/>
  <c r="J1042" l="1"/>
  <c r="L1042"/>
  <c r="G1043"/>
  <c r="L1042" i="1"/>
  <c r="J1042"/>
  <c r="G1043"/>
  <c r="AC1043" s="1"/>
  <c r="AD1043" s="1"/>
  <c r="M1042" i="2"/>
  <c r="V1041"/>
  <c r="W1040" s="1"/>
  <c r="X1040" s="1"/>
  <c r="Z1040" s="1"/>
  <c r="O1042"/>
  <c r="N1041" i="1"/>
  <c r="T1041" s="1"/>
  <c r="M1042"/>
  <c r="V1041"/>
  <c r="W1040" s="1"/>
  <c r="X1040" s="1"/>
  <c r="Z1040" s="1"/>
  <c r="O1042"/>
  <c r="M1043" i="2" l="1"/>
  <c r="N1043" s="1"/>
  <c r="T1043" s="1"/>
  <c r="V1042"/>
  <c r="W1041" s="1"/>
  <c r="X1041" s="1"/>
  <c r="Z1041" s="1"/>
  <c r="O1043"/>
  <c r="L1043"/>
  <c r="J1043"/>
  <c r="G1044"/>
  <c r="N1042"/>
  <c r="T1042" s="1"/>
  <c r="N1042" i="1"/>
  <c r="T1042" s="1"/>
  <c r="O1043"/>
  <c r="M1043"/>
  <c r="V1042"/>
  <c r="W1041" s="1"/>
  <c r="X1041" s="1"/>
  <c r="Z1041" s="1"/>
  <c r="J1043"/>
  <c r="L1043"/>
  <c r="G1044"/>
  <c r="AC1044" s="1"/>
  <c r="AD1044" s="1"/>
  <c r="J1044" i="2" l="1"/>
  <c r="L1044"/>
  <c r="G1045"/>
  <c r="O1044" i="1"/>
  <c r="M1044"/>
  <c r="N1044" s="1"/>
  <c r="T1044" s="1"/>
  <c r="V1043"/>
  <c r="W1042" s="1"/>
  <c r="X1042" s="1"/>
  <c r="Z1042" s="1"/>
  <c r="J1044"/>
  <c r="L1044"/>
  <c r="G1045"/>
  <c r="AC1045" s="1"/>
  <c r="AD1045" s="1"/>
  <c r="N1043"/>
  <c r="T1043" s="1"/>
  <c r="O1044" i="2"/>
  <c r="M1044"/>
  <c r="N1044" s="1"/>
  <c r="T1044" s="1"/>
  <c r="V1043"/>
  <c r="W1042" s="1"/>
  <c r="X1042" s="1"/>
  <c r="Z1042" s="1"/>
  <c r="J1045" l="1"/>
  <c r="L1045"/>
  <c r="G1046"/>
  <c r="J1045" i="1"/>
  <c r="L1045"/>
  <c r="G1046"/>
  <c r="AC1046" s="1"/>
  <c r="AD1046" s="1"/>
  <c r="M1045"/>
  <c r="N1045" s="1"/>
  <c r="V1044"/>
  <c r="W1043" s="1"/>
  <c r="X1043" s="1"/>
  <c r="Z1043" s="1"/>
  <c r="O1045"/>
  <c r="O1045" i="2"/>
  <c r="M1045"/>
  <c r="N1045" s="1"/>
  <c r="T1045" s="1"/>
  <c r="V1044"/>
  <c r="W1043" s="1"/>
  <c r="X1043" s="1"/>
  <c r="Z1043" s="1"/>
  <c r="J1046" l="1"/>
  <c r="L1046"/>
  <c r="G1047"/>
  <c r="T1045" i="1"/>
  <c r="M1046" i="2"/>
  <c r="N1046" s="1"/>
  <c r="T1046" s="1"/>
  <c r="V1045"/>
  <c r="W1044" s="1"/>
  <c r="X1044" s="1"/>
  <c r="Z1044" s="1"/>
  <c r="O1046"/>
  <c r="M1046" i="1"/>
  <c r="V1045"/>
  <c r="W1044" s="1"/>
  <c r="X1044" s="1"/>
  <c r="Z1044" s="1"/>
  <c r="O1046"/>
  <c r="L1046"/>
  <c r="J1046"/>
  <c r="G1047"/>
  <c r="AC1047" s="1"/>
  <c r="AD1047" s="1"/>
  <c r="L1047" i="2" l="1"/>
  <c r="J1047"/>
  <c r="G1048"/>
  <c r="J1047" i="1"/>
  <c r="L1047"/>
  <c r="G1048"/>
  <c r="AC1048" s="1"/>
  <c r="AD1048" s="1"/>
  <c r="M1047" i="2"/>
  <c r="V1046"/>
  <c r="W1045" s="1"/>
  <c r="X1045" s="1"/>
  <c r="Z1045" s="1"/>
  <c r="O1047"/>
  <c r="N1046" i="1"/>
  <c r="T1046" s="1"/>
  <c r="O1047"/>
  <c r="M1047"/>
  <c r="N1047" s="1"/>
  <c r="T1047" s="1"/>
  <c r="V1046"/>
  <c r="W1045" s="1"/>
  <c r="X1045" s="1"/>
  <c r="Z1045" s="1"/>
  <c r="J1048" i="2" l="1"/>
  <c r="L1048"/>
  <c r="G1049"/>
  <c r="N1047"/>
  <c r="T1047" s="1"/>
  <c r="O1048" i="1"/>
  <c r="M1048"/>
  <c r="V1047"/>
  <c r="W1046" s="1"/>
  <c r="X1046" s="1"/>
  <c r="Z1046" s="1"/>
  <c r="J1048"/>
  <c r="L1048"/>
  <c r="G1049"/>
  <c r="AC1049" s="1"/>
  <c r="AD1049" s="1"/>
  <c r="O1048" i="2"/>
  <c r="M1048"/>
  <c r="V1047"/>
  <c r="W1046" s="1"/>
  <c r="X1046" s="1"/>
  <c r="Z1046" s="1"/>
  <c r="J1049" i="1" l="1"/>
  <c r="L1049"/>
  <c r="G1050"/>
  <c r="AC1050" s="1"/>
  <c r="AD1050" s="1"/>
  <c r="J1049" i="2"/>
  <c r="L1049"/>
  <c r="G1050"/>
  <c r="N1048"/>
  <c r="T1048" s="1"/>
  <c r="N1048" i="1"/>
  <c r="T1048" s="1"/>
  <c r="M1049"/>
  <c r="N1049" s="1"/>
  <c r="T1049" s="1"/>
  <c r="V1048"/>
  <c r="W1047" s="1"/>
  <c r="X1047" s="1"/>
  <c r="Z1047" s="1"/>
  <c r="O1049"/>
  <c r="O1049" i="2"/>
  <c r="M1049"/>
  <c r="N1049" s="1"/>
  <c r="T1049" s="1"/>
  <c r="V1048"/>
  <c r="W1047" s="1"/>
  <c r="X1047" s="1"/>
  <c r="Z1047" s="1"/>
  <c r="L1050" i="1" l="1"/>
  <c r="J1050"/>
  <c r="G1051"/>
  <c r="AC1051" s="1"/>
  <c r="AD1051" s="1"/>
  <c r="M1050" i="2"/>
  <c r="V1049"/>
  <c r="W1048" s="1"/>
  <c r="X1048" s="1"/>
  <c r="Z1048" s="1"/>
  <c r="O1050"/>
  <c r="M1050" i="1"/>
  <c r="V1049"/>
  <c r="W1048" s="1"/>
  <c r="X1048" s="1"/>
  <c r="Z1048" s="1"/>
  <c r="O1050"/>
  <c r="J1050" i="2"/>
  <c r="L1050"/>
  <c r="G1051"/>
  <c r="L1051" l="1"/>
  <c r="J1051"/>
  <c r="G1052"/>
  <c r="O1051" i="1"/>
  <c r="M1051"/>
  <c r="V1050"/>
  <c r="W1049" s="1"/>
  <c r="X1049" s="1"/>
  <c r="Z1049" s="1"/>
  <c r="J1051"/>
  <c r="L1051"/>
  <c r="G1052"/>
  <c r="AC1052" s="1"/>
  <c r="AD1052" s="1"/>
  <c r="X1049" i="2"/>
  <c r="Z1049" s="1"/>
  <c r="M1051"/>
  <c r="N1051" s="1"/>
  <c r="T1051" s="1"/>
  <c r="V1050"/>
  <c r="W1049" s="1"/>
  <c r="O1051"/>
  <c r="N1050" i="1"/>
  <c r="T1050" s="1"/>
  <c r="N1050" i="2"/>
  <c r="T1050" s="1"/>
  <c r="J1052" l="1"/>
  <c r="L1052"/>
  <c r="G1053"/>
  <c r="O1052" i="1"/>
  <c r="M1052"/>
  <c r="N1052" s="1"/>
  <c r="T1052" s="1"/>
  <c r="V1051"/>
  <c r="W1050" s="1"/>
  <c r="X1050" s="1"/>
  <c r="Z1050" s="1"/>
  <c r="J1052"/>
  <c r="L1052"/>
  <c r="G1053"/>
  <c r="AC1053" s="1"/>
  <c r="AD1053" s="1"/>
  <c r="O1052" i="2"/>
  <c r="M1052"/>
  <c r="N1052" s="1"/>
  <c r="T1052" s="1"/>
  <c r="V1051"/>
  <c r="W1050" s="1"/>
  <c r="X1050" s="1"/>
  <c r="Z1050" s="1"/>
  <c r="N1051" i="1"/>
  <c r="T1051" s="1"/>
  <c r="J1053" i="2" l="1"/>
  <c r="L1053"/>
  <c r="G1054"/>
  <c r="J1053" i="1"/>
  <c r="L1053"/>
  <c r="G1054"/>
  <c r="AC1054" s="1"/>
  <c r="AD1054" s="1"/>
  <c r="M1053"/>
  <c r="N1053" s="1"/>
  <c r="T1053" s="1"/>
  <c r="V1052"/>
  <c r="W1051" s="1"/>
  <c r="X1051" s="1"/>
  <c r="Z1051" s="1"/>
  <c r="O1053"/>
  <c r="O1053" i="2"/>
  <c r="M1053"/>
  <c r="N1053" s="1"/>
  <c r="T1053" s="1"/>
  <c r="V1052"/>
  <c r="W1051" s="1"/>
  <c r="X1051" s="1"/>
  <c r="Z1051" s="1"/>
  <c r="J1054" l="1"/>
  <c r="L1054"/>
  <c r="G1055"/>
  <c r="M1054" i="1"/>
  <c r="V1053"/>
  <c r="W1052" s="1"/>
  <c r="X1052" s="1"/>
  <c r="Z1052" s="1"/>
  <c r="O1054"/>
  <c r="M1054" i="2"/>
  <c r="N1054" s="1"/>
  <c r="T1054" s="1"/>
  <c r="V1053"/>
  <c r="W1052" s="1"/>
  <c r="X1052" s="1"/>
  <c r="Z1052" s="1"/>
  <c r="O1054"/>
  <c r="L1054" i="1"/>
  <c r="J1054"/>
  <c r="G1055"/>
  <c r="AC1055" s="1"/>
  <c r="AD1055" s="1"/>
  <c r="L1055" i="2" l="1"/>
  <c r="J1055"/>
  <c r="G1056"/>
  <c r="N1054" i="1"/>
  <c r="T1054" s="1"/>
  <c r="O1055"/>
  <c r="M1055"/>
  <c r="V1054"/>
  <c r="W1053" s="1"/>
  <c r="X1053" s="1"/>
  <c r="Z1053" s="1"/>
  <c r="M1055" i="2"/>
  <c r="N1055" s="1"/>
  <c r="T1055" s="1"/>
  <c r="V1054"/>
  <c r="W1053" s="1"/>
  <c r="X1053" s="1"/>
  <c r="Z1053" s="1"/>
  <c r="O1055"/>
  <c r="J1055" i="1"/>
  <c r="L1055"/>
  <c r="G1056"/>
  <c r="AC1056" s="1"/>
  <c r="AD1056" s="1"/>
  <c r="J1056" l="1"/>
  <c r="L1056"/>
  <c r="G1057"/>
  <c r="AC1057" s="1"/>
  <c r="AD1057" s="1"/>
  <c r="J1056" i="2"/>
  <c r="L1056"/>
  <c r="G1057"/>
  <c r="N1055" i="1"/>
  <c r="T1055" s="1"/>
  <c r="O1056"/>
  <c r="M1056"/>
  <c r="N1056" s="1"/>
  <c r="T1056" s="1"/>
  <c r="V1055"/>
  <c r="W1054" s="1"/>
  <c r="X1054" s="1"/>
  <c r="Z1054" s="1"/>
  <c r="O1056" i="2"/>
  <c r="M1056"/>
  <c r="N1056" s="1"/>
  <c r="T1056" s="1"/>
  <c r="V1055"/>
  <c r="W1054" s="1"/>
  <c r="X1054" s="1"/>
  <c r="Z1054" s="1"/>
  <c r="J1057" i="1" l="1"/>
  <c r="L1057"/>
  <c r="G1058"/>
  <c r="AC1058" s="1"/>
  <c r="AD1058" s="1"/>
  <c r="O1057" i="2"/>
  <c r="M1057"/>
  <c r="N1057" s="1"/>
  <c r="T1057" s="1"/>
  <c r="V1056"/>
  <c r="W1055" s="1"/>
  <c r="X1055" s="1"/>
  <c r="Z1055" s="1"/>
  <c r="M1057" i="1"/>
  <c r="V1056"/>
  <c r="W1055" s="1"/>
  <c r="X1055" s="1"/>
  <c r="Z1055" s="1"/>
  <c r="O1057"/>
  <c r="J1057" i="2"/>
  <c r="L1057"/>
  <c r="G1058"/>
  <c r="J1058" l="1"/>
  <c r="L1058"/>
  <c r="G1059"/>
  <c r="L1058" i="1"/>
  <c r="J1058"/>
  <c r="G1059"/>
  <c r="AC1059" s="1"/>
  <c r="AD1059" s="1"/>
  <c r="M1058" i="2"/>
  <c r="N1058" s="1"/>
  <c r="T1058" s="1"/>
  <c r="V1057"/>
  <c r="W1056" s="1"/>
  <c r="X1056" s="1"/>
  <c r="Z1056" s="1"/>
  <c r="O1058"/>
  <c r="N1057" i="1"/>
  <c r="T1057" s="1"/>
  <c r="M1058"/>
  <c r="V1057"/>
  <c r="W1056" s="1"/>
  <c r="X1056" s="1"/>
  <c r="Z1056" s="1"/>
  <c r="O1058"/>
  <c r="N1058" l="1"/>
  <c r="T1058" s="1"/>
  <c r="L1059" i="2"/>
  <c r="J1059"/>
  <c r="G1060"/>
  <c r="O1059" i="1"/>
  <c r="M1059"/>
  <c r="V1058"/>
  <c r="W1057" s="1"/>
  <c r="X1057" s="1"/>
  <c r="Z1057" s="1"/>
  <c r="M1059" i="2"/>
  <c r="N1059" s="1"/>
  <c r="T1059" s="1"/>
  <c r="V1058"/>
  <c r="W1057" s="1"/>
  <c r="X1057" s="1"/>
  <c r="Z1057" s="1"/>
  <c r="O1059"/>
  <c r="J1059" i="1"/>
  <c r="L1059"/>
  <c r="G1060"/>
  <c r="AC1060" s="1"/>
  <c r="AD1060" s="1"/>
  <c r="O1060" l="1"/>
  <c r="M1060"/>
  <c r="V1059"/>
  <c r="W1058" s="1"/>
  <c r="X1058" s="1"/>
  <c r="Z1058" s="1"/>
  <c r="J1060" i="2"/>
  <c r="L1060"/>
  <c r="G1061"/>
  <c r="J1060" i="1"/>
  <c r="L1060"/>
  <c r="G1061"/>
  <c r="AC1061" s="1"/>
  <c r="AD1061" s="1"/>
  <c r="O1060" i="2"/>
  <c r="M1060"/>
  <c r="N1060" s="1"/>
  <c r="T1060" s="1"/>
  <c r="V1059"/>
  <c r="W1058" s="1"/>
  <c r="X1058" s="1"/>
  <c r="Z1058" s="1"/>
  <c r="N1059" i="1"/>
  <c r="T1059" s="1"/>
  <c r="J1061" i="2" l="1"/>
  <c r="L1061"/>
  <c r="G1062"/>
  <c r="N1060" i="1"/>
  <c r="T1060" s="1"/>
  <c r="M1061"/>
  <c r="V1060"/>
  <c r="W1059" s="1"/>
  <c r="X1059" s="1"/>
  <c r="Z1059" s="1"/>
  <c r="O1061"/>
  <c r="O1061" i="2"/>
  <c r="M1061"/>
  <c r="N1061" s="1"/>
  <c r="T1061" s="1"/>
  <c r="V1060"/>
  <c r="W1059" s="1"/>
  <c r="X1059" s="1"/>
  <c r="Z1059" s="1"/>
  <c r="J1061" i="1"/>
  <c r="L1061"/>
  <c r="G1062"/>
  <c r="AC1062" s="1"/>
  <c r="AD1062" s="1"/>
  <c r="J1062" i="2" l="1"/>
  <c r="L1062"/>
  <c r="G1063"/>
  <c r="L1062" i="1"/>
  <c r="J1062"/>
  <c r="G1063"/>
  <c r="AC1063" s="1"/>
  <c r="AD1063" s="1"/>
  <c r="M1062"/>
  <c r="V1061"/>
  <c r="W1060" s="1"/>
  <c r="X1060" s="1"/>
  <c r="Z1060" s="1"/>
  <c r="O1062"/>
  <c r="M1062" i="2"/>
  <c r="N1062" s="1"/>
  <c r="T1062" s="1"/>
  <c r="V1061"/>
  <c r="W1060" s="1"/>
  <c r="X1060" s="1"/>
  <c r="Z1060" s="1"/>
  <c r="O1062"/>
  <c r="N1061" i="1"/>
  <c r="T1061" s="1"/>
  <c r="N1062" l="1"/>
  <c r="T1062" s="1"/>
  <c r="L1063" i="2"/>
  <c r="J1063"/>
  <c r="G1064"/>
  <c r="O1063" i="1"/>
  <c r="M1063"/>
  <c r="N1063" s="1"/>
  <c r="T1063" s="1"/>
  <c r="V1062"/>
  <c r="W1061" s="1"/>
  <c r="X1061" s="1"/>
  <c r="Z1061" s="1"/>
  <c r="M1063" i="2"/>
  <c r="V1062"/>
  <c r="W1061" s="1"/>
  <c r="X1061" s="1"/>
  <c r="Z1061" s="1"/>
  <c r="O1063"/>
  <c r="J1063" i="1"/>
  <c r="L1063"/>
  <c r="G1064"/>
  <c r="AC1064" s="1"/>
  <c r="AD1064" s="1"/>
  <c r="O1064" i="2" l="1"/>
  <c r="M1064"/>
  <c r="N1064" s="1"/>
  <c r="T1064" s="1"/>
  <c r="V1063"/>
  <c r="W1062" s="1"/>
  <c r="X1062" s="1"/>
  <c r="Z1062" s="1"/>
  <c r="J1064"/>
  <c r="L1064"/>
  <c r="G1065"/>
  <c r="J1064" i="1"/>
  <c r="L1064"/>
  <c r="G1065"/>
  <c r="AC1065" s="1"/>
  <c r="AD1065" s="1"/>
  <c r="O1064"/>
  <c r="M1064"/>
  <c r="N1064" s="1"/>
  <c r="T1064" s="1"/>
  <c r="V1063"/>
  <c r="W1062" s="1"/>
  <c r="X1062" s="1"/>
  <c r="Z1062" s="1"/>
  <c r="N1063" i="2"/>
  <c r="T1063" s="1"/>
  <c r="J1065" l="1"/>
  <c r="L1065"/>
  <c r="G1066"/>
  <c r="M1065" i="1"/>
  <c r="V1064"/>
  <c r="W1063" s="1"/>
  <c r="X1063" s="1"/>
  <c r="Z1063" s="1"/>
  <c r="O1065"/>
  <c r="O1065" i="2"/>
  <c r="M1065"/>
  <c r="N1065" s="1"/>
  <c r="T1065" s="1"/>
  <c r="V1064"/>
  <c r="W1063" s="1"/>
  <c r="X1063" s="1"/>
  <c r="Z1063" s="1"/>
  <c r="J1065" i="1"/>
  <c r="L1065"/>
  <c r="G1066"/>
  <c r="AC1066" s="1"/>
  <c r="AD1066" s="1"/>
  <c r="M1066" l="1"/>
  <c r="V1065"/>
  <c r="W1064" s="1"/>
  <c r="X1064" s="1"/>
  <c r="Z1064" s="1"/>
  <c r="O1066"/>
  <c r="L1066"/>
  <c r="J1066"/>
  <c r="G1067"/>
  <c r="AC1067" s="1"/>
  <c r="AD1067" s="1"/>
  <c r="J1066" i="2"/>
  <c r="L1066"/>
  <c r="G1067"/>
  <c r="N1065" i="1"/>
  <c r="T1065" s="1"/>
  <c r="M1066" i="2"/>
  <c r="N1066" s="1"/>
  <c r="T1066" s="1"/>
  <c r="V1065"/>
  <c r="W1064" s="1"/>
  <c r="X1064" s="1"/>
  <c r="Z1064" s="1"/>
  <c r="O1066"/>
  <c r="J1067" i="1" l="1"/>
  <c r="L1067"/>
  <c r="G1068"/>
  <c r="AC1068" s="1"/>
  <c r="AD1068" s="1"/>
  <c r="M1067" i="2"/>
  <c r="V1066"/>
  <c r="W1065" s="1"/>
  <c r="X1065" s="1"/>
  <c r="Z1065" s="1"/>
  <c r="O1067"/>
  <c r="N1066" i="1"/>
  <c r="T1066" s="1"/>
  <c r="L1067" i="2"/>
  <c r="J1067"/>
  <c r="G1068"/>
  <c r="O1067" i="1"/>
  <c r="M1067"/>
  <c r="N1067" s="1"/>
  <c r="T1067" s="1"/>
  <c r="V1066"/>
  <c r="W1065" s="1"/>
  <c r="X1065" s="1"/>
  <c r="Z1065" s="1"/>
  <c r="J1068" i="2" l="1"/>
  <c r="L1068"/>
  <c r="G1069"/>
  <c r="J1068" i="1"/>
  <c r="L1068"/>
  <c r="G1069"/>
  <c r="AC1069" s="1"/>
  <c r="AD1069" s="1"/>
  <c r="N1067" i="2"/>
  <c r="T1067" s="1"/>
  <c r="O1068" i="1"/>
  <c r="M1068"/>
  <c r="N1068" s="1"/>
  <c r="T1068" s="1"/>
  <c r="V1067"/>
  <c r="W1066" s="1"/>
  <c r="X1066" s="1"/>
  <c r="Z1066" s="1"/>
  <c r="O1068" i="2"/>
  <c r="M1068"/>
  <c r="N1068" s="1"/>
  <c r="T1068" s="1"/>
  <c r="V1067"/>
  <c r="W1066" s="1"/>
  <c r="X1066" s="1"/>
  <c r="Z1066" s="1"/>
  <c r="J1069" l="1"/>
  <c r="L1069"/>
  <c r="G1070"/>
  <c r="M1069" i="1"/>
  <c r="V1068"/>
  <c r="W1067" s="1"/>
  <c r="X1067" s="1"/>
  <c r="Z1067" s="1"/>
  <c r="O1069"/>
  <c r="O1069" i="2"/>
  <c r="M1069"/>
  <c r="N1069" s="1"/>
  <c r="T1069" s="1"/>
  <c r="V1068"/>
  <c r="W1067" s="1"/>
  <c r="X1067" s="1"/>
  <c r="Z1067" s="1"/>
  <c r="J1069" i="1"/>
  <c r="L1069"/>
  <c r="G1070"/>
  <c r="AC1070" s="1"/>
  <c r="AD1070" s="1"/>
  <c r="J1070" i="2" l="1"/>
  <c r="L1070"/>
  <c r="G1071"/>
  <c r="N1069" i="1"/>
  <c r="T1069" s="1"/>
  <c r="M1070"/>
  <c r="V1069"/>
  <c r="W1068" s="1"/>
  <c r="X1068" s="1"/>
  <c r="Z1068" s="1"/>
  <c r="O1070"/>
  <c r="M1070" i="2"/>
  <c r="N1070" s="1"/>
  <c r="T1070" s="1"/>
  <c r="V1069"/>
  <c r="W1068" s="1"/>
  <c r="X1068" s="1"/>
  <c r="Z1068" s="1"/>
  <c r="O1070"/>
  <c r="L1070" i="1"/>
  <c r="J1070"/>
  <c r="G1071"/>
  <c r="AC1071" s="1"/>
  <c r="AD1071" s="1"/>
  <c r="N1070" l="1"/>
  <c r="T1070" s="1"/>
  <c r="O1071"/>
  <c r="M1071"/>
  <c r="V1070"/>
  <c r="W1069" s="1"/>
  <c r="X1069" s="1"/>
  <c r="Z1069" s="1"/>
  <c r="J1071"/>
  <c r="L1071"/>
  <c r="G1072"/>
  <c r="AC1072" s="1"/>
  <c r="AD1072" s="1"/>
  <c r="L1071" i="2"/>
  <c r="J1071"/>
  <c r="G1072"/>
  <c r="M1071"/>
  <c r="V1070"/>
  <c r="W1069" s="1"/>
  <c r="X1069" s="1"/>
  <c r="Z1069" s="1"/>
  <c r="O1071"/>
  <c r="O1072" l="1"/>
  <c r="M1072"/>
  <c r="V1071"/>
  <c r="W1070" s="1"/>
  <c r="X1070" s="1"/>
  <c r="Z1070" s="1"/>
  <c r="J1072" i="1"/>
  <c r="L1072"/>
  <c r="G1073"/>
  <c r="AC1073" s="1"/>
  <c r="AD1073" s="1"/>
  <c r="N1071" i="2"/>
  <c r="T1071" s="1"/>
  <c r="N1071" i="1"/>
  <c r="T1071" s="1"/>
  <c r="O1072"/>
  <c r="M1072"/>
  <c r="V1071"/>
  <c r="W1070" s="1"/>
  <c r="X1070" s="1"/>
  <c r="Z1070" s="1"/>
  <c r="J1072" i="2"/>
  <c r="L1072"/>
  <c r="G1073"/>
  <c r="O1073" l="1"/>
  <c r="M1073"/>
  <c r="V1072"/>
  <c r="W1071" s="1"/>
  <c r="X1071" s="1"/>
  <c r="Z1071" s="1"/>
  <c r="J1073" i="1"/>
  <c r="L1073"/>
  <c r="G1074"/>
  <c r="AC1074" s="1"/>
  <c r="AD1074" s="1"/>
  <c r="N1072" i="2"/>
  <c r="T1072" s="1"/>
  <c r="M1073" i="1"/>
  <c r="N1073" s="1"/>
  <c r="T1073" s="1"/>
  <c r="V1072"/>
  <c r="W1071" s="1"/>
  <c r="X1071" s="1"/>
  <c r="Z1071" s="1"/>
  <c r="O1073"/>
  <c r="J1073" i="2"/>
  <c r="L1073"/>
  <c r="G1074"/>
  <c r="N1072" i="1"/>
  <c r="T1072" s="1"/>
  <c r="J1074" i="2" l="1"/>
  <c r="L1074"/>
  <c r="G1075"/>
  <c r="L1074" i="1"/>
  <c r="J1074"/>
  <c r="G1075"/>
  <c r="AC1075" s="1"/>
  <c r="AD1075" s="1"/>
  <c r="N1073" i="2"/>
  <c r="T1073" s="1"/>
  <c r="M1074"/>
  <c r="V1073"/>
  <c r="W1072" s="1"/>
  <c r="X1072" s="1"/>
  <c r="Z1072" s="1"/>
  <c r="O1074"/>
  <c r="M1074" i="1"/>
  <c r="V1073"/>
  <c r="W1072" s="1"/>
  <c r="X1072" s="1"/>
  <c r="Z1072" s="1"/>
  <c r="O1074"/>
  <c r="L1075" i="2" l="1"/>
  <c r="J1075"/>
  <c r="G1076"/>
  <c r="N1074" i="1"/>
  <c r="T1074" s="1"/>
  <c r="N1074" i="2"/>
  <c r="T1074" s="1"/>
  <c r="O1075" i="1"/>
  <c r="M1075"/>
  <c r="V1074"/>
  <c r="W1073" s="1"/>
  <c r="X1073" s="1"/>
  <c r="Z1073" s="1"/>
  <c r="M1075" i="2"/>
  <c r="V1074"/>
  <c r="W1073" s="1"/>
  <c r="X1073" s="1"/>
  <c r="Z1073" s="1"/>
  <c r="O1075"/>
  <c r="J1075" i="1"/>
  <c r="L1075"/>
  <c r="G1076"/>
  <c r="AC1076" s="1"/>
  <c r="AD1076" s="1"/>
  <c r="N1075" l="1"/>
  <c r="T1075" s="1"/>
  <c r="O1076" i="2"/>
  <c r="M1076"/>
  <c r="V1075"/>
  <c r="W1074" s="1"/>
  <c r="X1074" s="1"/>
  <c r="Z1074" s="1"/>
  <c r="J1076"/>
  <c r="L1076"/>
  <c r="G1077"/>
  <c r="N1075"/>
  <c r="T1075" s="1"/>
  <c r="O1076" i="1"/>
  <c r="M1076"/>
  <c r="V1075"/>
  <c r="W1074" s="1"/>
  <c r="X1074" s="1"/>
  <c r="Z1074" s="1"/>
  <c r="J1076"/>
  <c r="L1076"/>
  <c r="G1077"/>
  <c r="AC1077" s="1"/>
  <c r="AD1077" s="1"/>
  <c r="M1077" l="1"/>
  <c r="V1076"/>
  <c r="W1075" s="1"/>
  <c r="X1075" s="1"/>
  <c r="Z1075" s="1"/>
  <c r="O1077"/>
  <c r="J1077"/>
  <c r="L1077"/>
  <c r="G1078"/>
  <c r="AC1078" s="1"/>
  <c r="AD1078" s="1"/>
  <c r="J1077" i="2"/>
  <c r="L1077"/>
  <c r="G1078"/>
  <c r="N1076" i="1"/>
  <c r="T1076" s="1"/>
  <c r="N1076" i="2"/>
  <c r="T1076" s="1"/>
  <c r="O1077"/>
  <c r="M1077"/>
  <c r="N1077" s="1"/>
  <c r="T1077" s="1"/>
  <c r="V1076"/>
  <c r="W1075" s="1"/>
  <c r="X1075" s="1"/>
  <c r="Z1075" s="1"/>
  <c r="L1078" i="1" l="1"/>
  <c r="J1078"/>
  <c r="G1079"/>
  <c r="AC1079" s="1"/>
  <c r="AD1079" s="1"/>
  <c r="M1078" i="2"/>
  <c r="V1077"/>
  <c r="W1076" s="1"/>
  <c r="X1076" s="1"/>
  <c r="Z1076" s="1"/>
  <c r="O1078"/>
  <c r="M1078" i="1"/>
  <c r="V1077"/>
  <c r="W1076" s="1"/>
  <c r="X1076" s="1"/>
  <c r="Z1076" s="1"/>
  <c r="O1078"/>
  <c r="N1077"/>
  <c r="T1077" s="1"/>
  <c r="J1078" i="2"/>
  <c r="L1078"/>
  <c r="G1079"/>
  <c r="N1078" i="1" l="1"/>
  <c r="T1078" s="1"/>
  <c r="M1079" i="2"/>
  <c r="V1078"/>
  <c r="W1077" s="1"/>
  <c r="X1077" s="1"/>
  <c r="Z1077" s="1"/>
  <c r="O1079"/>
  <c r="J1079" i="1"/>
  <c r="L1079"/>
  <c r="G1080"/>
  <c r="AC1080" s="1"/>
  <c r="AD1080" s="1"/>
  <c r="L1079" i="2"/>
  <c r="J1079"/>
  <c r="G1080"/>
  <c r="N1078"/>
  <c r="T1078" s="1"/>
  <c r="O1079" i="1"/>
  <c r="M1079"/>
  <c r="N1079" s="1"/>
  <c r="T1079" s="1"/>
  <c r="V1078"/>
  <c r="W1077" s="1"/>
  <c r="X1077" s="1"/>
  <c r="Z1077" s="1"/>
  <c r="J1080" l="1"/>
  <c r="L1080"/>
  <c r="G1081"/>
  <c r="AC1081" s="1"/>
  <c r="AD1081" s="1"/>
  <c r="O1080" i="2"/>
  <c r="M1080"/>
  <c r="V1079"/>
  <c r="W1078" s="1"/>
  <c r="X1078" s="1"/>
  <c r="Z1078" s="1"/>
  <c r="O1080" i="1"/>
  <c r="M1080"/>
  <c r="V1079"/>
  <c r="W1078" s="1"/>
  <c r="X1078" s="1"/>
  <c r="Z1078" s="1"/>
  <c r="N1079" i="2"/>
  <c r="T1079" s="1"/>
  <c r="J1080"/>
  <c r="L1080"/>
  <c r="G1081"/>
  <c r="M1081" i="1" l="1"/>
  <c r="N1081" s="1"/>
  <c r="T1081" s="1"/>
  <c r="V1080"/>
  <c r="W1079" s="1"/>
  <c r="X1079" s="1"/>
  <c r="Z1079" s="1"/>
  <c r="O1081"/>
  <c r="J1081" i="2"/>
  <c r="L1081"/>
  <c r="G1082"/>
  <c r="J1081" i="1"/>
  <c r="L1081"/>
  <c r="G1082"/>
  <c r="AC1082" s="1"/>
  <c r="AD1082" s="1"/>
  <c r="N1080" i="2"/>
  <c r="T1080" s="1"/>
  <c r="O1081"/>
  <c r="M1081"/>
  <c r="V1080"/>
  <c r="W1079" s="1"/>
  <c r="X1079" s="1"/>
  <c r="Z1079" s="1"/>
  <c r="N1080" i="1"/>
  <c r="T1080" s="1"/>
  <c r="J1082" i="2" l="1"/>
  <c r="L1082"/>
  <c r="G1083"/>
  <c r="M1082" i="1"/>
  <c r="V1081"/>
  <c r="W1080" s="1"/>
  <c r="X1080" s="1"/>
  <c r="Z1080" s="1"/>
  <c r="O1082"/>
  <c r="M1082" i="2"/>
  <c r="N1082" s="1"/>
  <c r="T1082" s="1"/>
  <c r="V1081"/>
  <c r="W1080" s="1"/>
  <c r="X1080" s="1"/>
  <c r="Z1080" s="1"/>
  <c r="O1082"/>
  <c r="L1082" i="1"/>
  <c r="J1082"/>
  <c r="G1083"/>
  <c r="AC1083" s="1"/>
  <c r="AD1083" s="1"/>
  <c r="N1081" i="2"/>
  <c r="T1081" s="1"/>
  <c r="J1083" i="1" l="1"/>
  <c r="L1083"/>
  <c r="G1084"/>
  <c r="AC1084" s="1"/>
  <c r="AD1084" s="1"/>
  <c r="L1083" i="2"/>
  <c r="J1083"/>
  <c r="G1084"/>
  <c r="N1082" i="1"/>
  <c r="T1082" s="1"/>
  <c r="M1083" i="2"/>
  <c r="N1083" s="1"/>
  <c r="T1083" s="1"/>
  <c r="V1082"/>
  <c r="W1081" s="1"/>
  <c r="X1081" s="1"/>
  <c r="Z1081" s="1"/>
  <c r="O1083"/>
  <c r="O1083" i="1"/>
  <c r="M1083"/>
  <c r="N1083" s="1"/>
  <c r="T1083" s="1"/>
  <c r="V1082"/>
  <c r="W1081" s="1"/>
  <c r="X1081" s="1"/>
  <c r="Z1081" s="1"/>
  <c r="J1084" l="1"/>
  <c r="L1084"/>
  <c r="G1085"/>
  <c r="AC1085" s="1"/>
  <c r="AD1085" s="1"/>
  <c r="O1084" i="2"/>
  <c r="M1084"/>
  <c r="V1083"/>
  <c r="W1082" s="1"/>
  <c r="X1082" s="1"/>
  <c r="Z1082" s="1"/>
  <c r="O1084" i="1"/>
  <c r="M1084"/>
  <c r="V1083"/>
  <c r="W1082" s="1"/>
  <c r="X1082" s="1"/>
  <c r="Z1082" s="1"/>
  <c r="J1084" i="2"/>
  <c r="L1084"/>
  <c r="G1085"/>
  <c r="N1084" i="1" l="1"/>
  <c r="T1084" s="1"/>
  <c r="J1085"/>
  <c r="L1085"/>
  <c r="G1086"/>
  <c r="AC1086" s="1"/>
  <c r="AD1086" s="1"/>
  <c r="N1084" i="2"/>
  <c r="T1084" s="1"/>
  <c r="J1085"/>
  <c r="L1085"/>
  <c r="G1086"/>
  <c r="M1085" i="1"/>
  <c r="V1084"/>
  <c r="W1083" s="1"/>
  <c r="X1083" s="1"/>
  <c r="Z1083" s="1"/>
  <c r="O1085"/>
  <c r="O1085" i="2"/>
  <c r="M1085"/>
  <c r="N1085" s="1"/>
  <c r="T1085" s="1"/>
  <c r="V1084"/>
  <c r="W1083" s="1"/>
  <c r="X1083"/>
  <c r="Z1083" s="1"/>
  <c r="J1086" l="1"/>
  <c r="L1086"/>
  <c r="G1087"/>
  <c r="L1086" i="1"/>
  <c r="J1086"/>
  <c r="G1087"/>
  <c r="AC1087" s="1"/>
  <c r="AD1087" s="1"/>
  <c r="M1086" i="2"/>
  <c r="V1085"/>
  <c r="W1084" s="1"/>
  <c r="X1084" s="1"/>
  <c r="Z1084" s="1"/>
  <c r="O1086"/>
  <c r="N1085" i="1"/>
  <c r="T1085" s="1"/>
  <c r="M1086"/>
  <c r="V1085"/>
  <c r="W1084" s="1"/>
  <c r="X1084" s="1"/>
  <c r="Z1084" s="1"/>
  <c r="O1086"/>
  <c r="N1086" l="1"/>
  <c r="T1086" s="1"/>
  <c r="L1087" i="2"/>
  <c r="J1087"/>
  <c r="G1088"/>
  <c r="N1086"/>
  <c r="T1086" s="1"/>
  <c r="O1087" i="1"/>
  <c r="M1087"/>
  <c r="N1087" s="1"/>
  <c r="T1087" s="1"/>
  <c r="V1086"/>
  <c r="W1085" s="1"/>
  <c r="X1085" s="1"/>
  <c r="Z1085" s="1"/>
  <c r="M1087" i="2"/>
  <c r="V1086"/>
  <c r="W1085" s="1"/>
  <c r="X1085" s="1"/>
  <c r="Z1085" s="1"/>
  <c r="O1087"/>
  <c r="J1087" i="1"/>
  <c r="L1087"/>
  <c r="G1088"/>
  <c r="AC1088" s="1"/>
  <c r="AD1088" s="1"/>
  <c r="O1088" i="2" l="1"/>
  <c r="M1088"/>
  <c r="V1087"/>
  <c r="W1086" s="1"/>
  <c r="X1086" s="1"/>
  <c r="Z1086" s="1"/>
  <c r="J1088"/>
  <c r="L1088"/>
  <c r="G1089"/>
  <c r="N1087"/>
  <c r="T1087" s="1"/>
  <c r="J1088" i="1"/>
  <c r="L1088"/>
  <c r="G1089"/>
  <c r="AC1089" s="1"/>
  <c r="AD1089" s="1"/>
  <c r="O1088"/>
  <c r="M1088"/>
  <c r="N1088" s="1"/>
  <c r="T1088" s="1"/>
  <c r="V1087"/>
  <c r="W1086" s="1"/>
  <c r="X1086" s="1"/>
  <c r="Z1086" s="1"/>
  <c r="J1089" l="1"/>
  <c r="L1089"/>
  <c r="G1090"/>
  <c r="AC1090" s="1"/>
  <c r="AD1090" s="1"/>
  <c r="J1089" i="2"/>
  <c r="L1089"/>
  <c r="G1090"/>
  <c r="N1088"/>
  <c r="T1088" s="1"/>
  <c r="M1089" i="1"/>
  <c r="N1089" s="1"/>
  <c r="T1089" s="1"/>
  <c r="V1088"/>
  <c r="W1087" s="1"/>
  <c r="X1087" s="1"/>
  <c r="Z1087" s="1"/>
  <c r="O1089"/>
  <c r="O1089" i="2"/>
  <c r="M1089"/>
  <c r="N1089" s="1"/>
  <c r="T1089" s="1"/>
  <c r="V1088"/>
  <c r="W1087" s="1"/>
  <c r="X1087"/>
  <c r="Z1087" s="1"/>
  <c r="J1090" l="1"/>
  <c r="L1090"/>
  <c r="G1091"/>
  <c r="L1090" i="1"/>
  <c r="J1090"/>
  <c r="G1091"/>
  <c r="AC1091" s="1"/>
  <c r="AD1091" s="1"/>
  <c r="M1090" i="2"/>
  <c r="V1089"/>
  <c r="W1088" s="1"/>
  <c r="X1088" s="1"/>
  <c r="Z1088" s="1"/>
  <c r="O1090"/>
  <c r="M1090" i="1"/>
  <c r="V1089"/>
  <c r="W1088" s="1"/>
  <c r="X1088" s="1"/>
  <c r="Z1088" s="1"/>
  <c r="O1090"/>
  <c r="M1091" i="2" l="1"/>
  <c r="N1091" s="1"/>
  <c r="T1091" s="1"/>
  <c r="V1090"/>
  <c r="W1089" s="1"/>
  <c r="X1089" s="1"/>
  <c r="Z1089" s="1"/>
  <c r="O1091"/>
  <c r="L1091"/>
  <c r="J1091"/>
  <c r="G1092"/>
  <c r="N1090" i="1"/>
  <c r="T1090" s="1"/>
  <c r="N1090" i="2"/>
  <c r="T1090" s="1"/>
  <c r="O1091" i="1"/>
  <c r="M1091"/>
  <c r="V1090"/>
  <c r="W1089" s="1"/>
  <c r="X1089" s="1"/>
  <c r="Z1089" s="1"/>
  <c r="J1091"/>
  <c r="L1091"/>
  <c r="G1092"/>
  <c r="AC1092" s="1"/>
  <c r="AD1092" s="1"/>
  <c r="J1092" i="2" l="1"/>
  <c r="L1092"/>
  <c r="G1093"/>
  <c r="J1092" i="1"/>
  <c r="L1092"/>
  <c r="G1093"/>
  <c r="AC1093" s="1"/>
  <c r="AD1093" s="1"/>
  <c r="N1091"/>
  <c r="T1091" s="1"/>
  <c r="O1092"/>
  <c r="M1092"/>
  <c r="V1091"/>
  <c r="W1090" s="1"/>
  <c r="X1090" s="1"/>
  <c r="Z1090" s="1"/>
  <c r="O1092" i="2"/>
  <c r="M1092"/>
  <c r="N1092" s="1"/>
  <c r="T1092" s="1"/>
  <c r="V1091"/>
  <c r="W1090" s="1"/>
  <c r="X1090" s="1"/>
  <c r="Z1090" s="1"/>
  <c r="N1092" i="1" l="1"/>
  <c r="T1092" s="1"/>
  <c r="J1093" i="2"/>
  <c r="L1093"/>
  <c r="G1094"/>
  <c r="M1093" i="1"/>
  <c r="V1092"/>
  <c r="W1091" s="1"/>
  <c r="X1091" s="1"/>
  <c r="Z1091" s="1"/>
  <c r="O1093"/>
  <c r="O1093" i="2"/>
  <c r="M1093"/>
  <c r="N1093" s="1"/>
  <c r="T1093" s="1"/>
  <c r="V1092"/>
  <c r="W1091" s="1"/>
  <c r="X1091" s="1"/>
  <c r="Z1091" s="1"/>
  <c r="J1093" i="1"/>
  <c r="L1093"/>
  <c r="G1094"/>
  <c r="AC1094" s="1"/>
  <c r="AD1094" s="1"/>
  <c r="J1094" i="2" l="1"/>
  <c r="L1094"/>
  <c r="G1095"/>
  <c r="L1094" i="1"/>
  <c r="J1094"/>
  <c r="G1095"/>
  <c r="AC1095" s="1"/>
  <c r="AD1095" s="1"/>
  <c r="M1094"/>
  <c r="V1093"/>
  <c r="W1092" s="1"/>
  <c r="X1092" s="1"/>
  <c r="Z1092" s="1"/>
  <c r="O1094"/>
  <c r="N1093"/>
  <c r="T1093" s="1"/>
  <c r="M1094" i="2"/>
  <c r="V1093"/>
  <c r="W1092" s="1"/>
  <c r="X1092" s="1"/>
  <c r="Z1092" s="1"/>
  <c r="O1094"/>
  <c r="O1095" i="1" l="1"/>
  <c r="M1095"/>
  <c r="V1094"/>
  <c r="W1093" s="1"/>
  <c r="X1093" s="1"/>
  <c r="Z1093" s="1"/>
  <c r="L1095" i="2"/>
  <c r="J1095"/>
  <c r="G1096"/>
  <c r="N1094" i="1"/>
  <c r="T1094" s="1"/>
  <c r="N1094" i="2"/>
  <c r="T1094" s="1"/>
  <c r="M1095"/>
  <c r="N1095" s="1"/>
  <c r="T1095" s="1"/>
  <c r="V1094"/>
  <c r="W1093" s="1"/>
  <c r="X1093" s="1"/>
  <c r="Z1093" s="1"/>
  <c r="O1095"/>
  <c r="J1095" i="1"/>
  <c r="L1095"/>
  <c r="G1096"/>
  <c r="AC1096" s="1"/>
  <c r="AD1096" s="1"/>
  <c r="O1096" l="1"/>
  <c r="M1096"/>
  <c r="V1095"/>
  <c r="W1094" s="1"/>
  <c r="X1094" s="1"/>
  <c r="Z1094" s="1"/>
  <c r="J1096" i="2"/>
  <c r="L1096"/>
  <c r="G1097"/>
  <c r="N1095" i="1"/>
  <c r="T1095" s="1"/>
  <c r="J1096"/>
  <c r="L1096"/>
  <c r="G1097"/>
  <c r="AC1097" s="1"/>
  <c r="AD1097" s="1"/>
  <c r="O1096" i="2"/>
  <c r="M1096"/>
  <c r="N1096" s="1"/>
  <c r="T1096" s="1"/>
  <c r="V1095"/>
  <c r="W1094" s="1"/>
  <c r="X1094" s="1"/>
  <c r="Z1094" s="1"/>
  <c r="J1097" i="1" l="1"/>
  <c r="L1097"/>
  <c r="G1098"/>
  <c r="AC1098" s="1"/>
  <c r="AD1098" s="1"/>
  <c r="J1097" i="2"/>
  <c r="L1097"/>
  <c r="G1098"/>
  <c r="N1096" i="1"/>
  <c r="T1096" s="1"/>
  <c r="M1097"/>
  <c r="N1097" s="1"/>
  <c r="T1097" s="1"/>
  <c r="V1096"/>
  <c r="W1095" s="1"/>
  <c r="X1095" s="1"/>
  <c r="Z1095" s="1"/>
  <c r="O1097"/>
  <c r="O1097" i="2"/>
  <c r="M1097"/>
  <c r="N1097" s="1"/>
  <c r="T1097" s="1"/>
  <c r="V1096"/>
  <c r="W1095" s="1"/>
  <c r="X1095" s="1"/>
  <c r="Z1095" s="1"/>
  <c r="L1098" i="1" l="1"/>
  <c r="J1098"/>
  <c r="G1099"/>
  <c r="AC1099" s="1"/>
  <c r="AD1099" s="1"/>
  <c r="M1098" i="2"/>
  <c r="V1097"/>
  <c r="W1096" s="1"/>
  <c r="X1096" s="1"/>
  <c r="Z1096" s="1"/>
  <c r="O1098"/>
  <c r="M1098" i="1"/>
  <c r="V1097"/>
  <c r="W1096" s="1"/>
  <c r="X1096" s="1"/>
  <c r="Z1096" s="1"/>
  <c r="O1098"/>
  <c r="J1098" i="2"/>
  <c r="L1098"/>
  <c r="G1099"/>
  <c r="N1098" i="1" l="1"/>
  <c r="T1098" s="1"/>
  <c r="L1099" i="2"/>
  <c r="J1099"/>
  <c r="G1100"/>
  <c r="J1099" i="1"/>
  <c r="L1099"/>
  <c r="G1100"/>
  <c r="AC1100" s="1"/>
  <c r="AD1100" s="1"/>
  <c r="M1099" i="2"/>
  <c r="N1099" s="1"/>
  <c r="T1099" s="1"/>
  <c r="V1098"/>
  <c r="W1097" s="1"/>
  <c r="X1097" s="1"/>
  <c r="Z1097" s="1"/>
  <c r="O1099"/>
  <c r="N1098"/>
  <c r="T1098" s="1"/>
  <c r="O1099" i="1"/>
  <c r="M1099"/>
  <c r="N1099" s="1"/>
  <c r="T1099" s="1"/>
  <c r="V1098"/>
  <c r="W1097" s="1"/>
  <c r="X1097" s="1"/>
  <c r="Z1097" s="1"/>
  <c r="J1100" i="2" l="1"/>
  <c r="L1100"/>
  <c r="G1101"/>
  <c r="O1100" i="1"/>
  <c r="M1100"/>
  <c r="V1099"/>
  <c r="W1098" s="1"/>
  <c r="X1098" s="1"/>
  <c r="Z1098" s="1"/>
  <c r="J1100"/>
  <c r="L1100"/>
  <c r="G1101"/>
  <c r="AC1101" s="1"/>
  <c r="AD1101" s="1"/>
  <c r="O1100" i="2"/>
  <c r="M1100"/>
  <c r="N1100" s="1"/>
  <c r="T1100" s="1"/>
  <c r="V1099"/>
  <c r="W1098" s="1"/>
  <c r="X1098" s="1"/>
  <c r="Z1098" s="1"/>
  <c r="J1101" l="1"/>
  <c r="L1101"/>
  <c r="G1102"/>
  <c r="M1101" i="1"/>
  <c r="V1100"/>
  <c r="W1099" s="1"/>
  <c r="X1099" s="1"/>
  <c r="Z1099" s="1"/>
  <c r="O1101"/>
  <c r="O1101" i="2"/>
  <c r="M1101"/>
  <c r="N1101" s="1"/>
  <c r="T1101" s="1"/>
  <c r="V1100"/>
  <c r="W1099" s="1"/>
  <c r="X1099" s="1"/>
  <c r="Z1099" s="1"/>
  <c r="J1101" i="1"/>
  <c r="L1101"/>
  <c r="G1102"/>
  <c r="AC1102" s="1"/>
  <c r="AD1102" s="1"/>
  <c r="N1100"/>
  <c r="T1100" s="1"/>
  <c r="J1102" i="2" l="1"/>
  <c r="L1102"/>
  <c r="G1103"/>
  <c r="M1102" i="1"/>
  <c r="N1102" s="1"/>
  <c r="T1102" s="1"/>
  <c r="V1101"/>
  <c r="W1100" s="1"/>
  <c r="X1100" s="1"/>
  <c r="Z1100" s="1"/>
  <c r="O1102"/>
  <c r="N1101"/>
  <c r="T1101" s="1"/>
  <c r="L1102"/>
  <c r="J1102"/>
  <c r="G1103"/>
  <c r="AC1103" s="1"/>
  <c r="AD1103" s="1"/>
  <c r="M1102" i="2"/>
  <c r="N1102" s="1"/>
  <c r="T1102" s="1"/>
  <c r="V1101"/>
  <c r="W1100" s="1"/>
  <c r="X1100" s="1"/>
  <c r="Z1100" s="1"/>
  <c r="O1102"/>
  <c r="O1103" i="1" l="1"/>
  <c r="M1103"/>
  <c r="V1102"/>
  <c r="W1101" s="1"/>
  <c r="X1101" s="1"/>
  <c r="Z1101" s="1"/>
  <c r="L1103" i="2"/>
  <c r="J1103"/>
  <c r="G1104"/>
  <c r="J1103" i="1"/>
  <c r="L1103"/>
  <c r="G1104"/>
  <c r="AC1104" s="1"/>
  <c r="AD1104" s="1"/>
  <c r="M1103" i="2"/>
  <c r="N1103" s="1"/>
  <c r="T1103" s="1"/>
  <c r="V1102"/>
  <c r="W1101" s="1"/>
  <c r="X1101" s="1"/>
  <c r="Z1101" s="1"/>
  <c r="O1103"/>
  <c r="J1104" l="1"/>
  <c r="L1104"/>
  <c r="G1105"/>
  <c r="N1103" i="1"/>
  <c r="T1103" s="1"/>
  <c r="O1104"/>
  <c r="M1104"/>
  <c r="N1104" s="1"/>
  <c r="T1104" s="1"/>
  <c r="V1103"/>
  <c r="W1102" s="1"/>
  <c r="J1104"/>
  <c r="L1104"/>
  <c r="G1105"/>
  <c r="AC1105" s="1"/>
  <c r="AD1105" s="1"/>
  <c r="O1104" i="2"/>
  <c r="M1104"/>
  <c r="N1104" s="1"/>
  <c r="T1104" s="1"/>
  <c r="V1103"/>
  <c r="W1102" s="1"/>
  <c r="X1102" s="1"/>
  <c r="Z1102" s="1"/>
  <c r="X1102" i="1"/>
  <c r="Z1102" s="1"/>
  <c r="J1105" l="1"/>
  <c r="L1105"/>
  <c r="G1106"/>
  <c r="AC1106" s="1"/>
  <c r="AD1106" s="1"/>
  <c r="J1105" i="2"/>
  <c r="L1105"/>
  <c r="G1106"/>
  <c r="M1105" i="1"/>
  <c r="V1104"/>
  <c r="W1103" s="1"/>
  <c r="X1103" s="1"/>
  <c r="Z1103" s="1"/>
  <c r="O1105"/>
  <c r="O1105" i="2"/>
  <c r="M1105"/>
  <c r="N1105" s="1"/>
  <c r="T1105" s="1"/>
  <c r="V1104"/>
  <c r="W1103" s="1"/>
  <c r="X1103" s="1"/>
  <c r="Z1103" s="1"/>
  <c r="J1106" l="1"/>
  <c r="L1106"/>
  <c r="G1107"/>
  <c r="L1106" i="1"/>
  <c r="J1106"/>
  <c r="G1107"/>
  <c r="AC1107" s="1"/>
  <c r="AD1107" s="1"/>
  <c r="N1105"/>
  <c r="T1105" s="1"/>
  <c r="M1106"/>
  <c r="V1105"/>
  <c r="W1104" s="1"/>
  <c r="X1104" s="1"/>
  <c r="Z1104" s="1"/>
  <c r="O1106"/>
  <c r="M1106" i="2"/>
  <c r="V1105"/>
  <c r="W1104" s="1"/>
  <c r="X1104" s="1"/>
  <c r="Z1104" s="1"/>
  <c r="O1106"/>
  <c r="L1107" l="1"/>
  <c r="J1107"/>
  <c r="G1108"/>
  <c r="M1107"/>
  <c r="N1107" s="1"/>
  <c r="T1107" s="1"/>
  <c r="V1106"/>
  <c r="W1105" s="1"/>
  <c r="X1105" s="1"/>
  <c r="Z1105" s="1"/>
  <c r="O1107"/>
  <c r="J1107" i="1"/>
  <c r="L1107"/>
  <c r="G1108"/>
  <c r="AC1108" s="1"/>
  <c r="AD1108" s="1"/>
  <c r="N1106" i="2"/>
  <c r="T1106" s="1"/>
  <c r="N1106" i="1"/>
  <c r="T1106" s="1"/>
  <c r="O1107"/>
  <c r="M1107"/>
  <c r="V1106"/>
  <c r="W1105" s="1"/>
  <c r="X1105" s="1"/>
  <c r="Z1105" s="1"/>
  <c r="J1108" l="1"/>
  <c r="L1108"/>
  <c r="G1109"/>
  <c r="AC1109" s="1"/>
  <c r="AD1109" s="1"/>
  <c r="J1108" i="2"/>
  <c r="L1108"/>
  <c r="G1109"/>
  <c r="O1108" i="1"/>
  <c r="M1108"/>
  <c r="N1108" s="1"/>
  <c r="T1108" s="1"/>
  <c r="V1107"/>
  <c r="W1106" s="1"/>
  <c r="X1106" s="1"/>
  <c r="Z1106" s="1"/>
  <c r="N1107"/>
  <c r="T1107" s="1"/>
  <c r="O1108" i="2"/>
  <c r="M1108"/>
  <c r="N1108" s="1"/>
  <c r="T1108" s="1"/>
  <c r="V1107"/>
  <c r="W1106" s="1"/>
  <c r="X1106" s="1"/>
  <c r="Z1106" s="1"/>
  <c r="J1109" i="1" l="1"/>
  <c r="L1109"/>
  <c r="G1110"/>
  <c r="AC1110" s="1"/>
  <c r="AD1110" s="1"/>
  <c r="O1109" i="2"/>
  <c r="M1109"/>
  <c r="V1108"/>
  <c r="W1107" s="1"/>
  <c r="X1107" s="1"/>
  <c r="Z1107" s="1"/>
  <c r="M1109" i="1"/>
  <c r="N1109" s="1"/>
  <c r="T1109" s="1"/>
  <c r="V1108"/>
  <c r="W1107" s="1"/>
  <c r="X1107" s="1"/>
  <c r="Z1107" s="1"/>
  <c r="O1109"/>
  <c r="J1109" i="2"/>
  <c r="L1109"/>
  <c r="G1110"/>
  <c r="M1110" l="1"/>
  <c r="V1109"/>
  <c r="W1108" s="1"/>
  <c r="X1108" s="1"/>
  <c r="Z1108" s="1"/>
  <c r="O1110"/>
  <c r="L1110" i="1"/>
  <c r="J1110"/>
  <c r="G1111"/>
  <c r="AC1111" s="1"/>
  <c r="AD1111" s="1"/>
  <c r="N1109" i="2"/>
  <c r="T1109" s="1"/>
  <c r="J1110"/>
  <c r="L1110"/>
  <c r="G1111"/>
  <c r="M1110" i="1"/>
  <c r="N1110" s="1"/>
  <c r="T1110" s="1"/>
  <c r="V1109"/>
  <c r="W1108" s="1"/>
  <c r="X1108" s="1"/>
  <c r="Z1108" s="1"/>
  <c r="O1110"/>
  <c r="L1111" i="2" l="1"/>
  <c r="J1111"/>
  <c r="G1112"/>
  <c r="J1111" i="1"/>
  <c r="L1111"/>
  <c r="G1112"/>
  <c r="AC1112" s="1"/>
  <c r="AD1112" s="1"/>
  <c r="M1111" i="2"/>
  <c r="N1111" s="1"/>
  <c r="T1111" s="1"/>
  <c r="V1110"/>
  <c r="W1109" s="1"/>
  <c r="X1109" s="1"/>
  <c r="Z1109" s="1"/>
  <c r="O1111"/>
  <c r="N1110"/>
  <c r="T1110" s="1"/>
  <c r="O1111" i="1"/>
  <c r="M1111"/>
  <c r="N1111" s="1"/>
  <c r="V1110"/>
  <c r="W1109" s="1"/>
  <c r="X1109" s="1"/>
  <c r="Z1109" s="1"/>
  <c r="J1112" i="2" l="1"/>
  <c r="L1112"/>
  <c r="G1113"/>
  <c r="O1112" i="1"/>
  <c r="M1112"/>
  <c r="V1111"/>
  <c r="W1110" s="1"/>
  <c r="X1110" s="1"/>
  <c r="Z1110" s="1"/>
  <c r="J1112"/>
  <c r="L1112"/>
  <c r="G1113"/>
  <c r="AC1113" s="1"/>
  <c r="AD1113" s="1"/>
  <c r="O1112" i="2"/>
  <c r="M1112"/>
  <c r="N1112" s="1"/>
  <c r="T1112" s="1"/>
  <c r="V1111"/>
  <c r="W1110" s="1"/>
  <c r="X1110" s="1"/>
  <c r="Z1110" s="1"/>
  <c r="T1111" i="1"/>
  <c r="Z1111" l="1"/>
  <c r="M1113"/>
  <c r="V1112"/>
  <c r="W1111" s="1"/>
  <c r="X1111" s="1"/>
  <c r="O1113"/>
  <c r="J1113"/>
  <c r="L1113"/>
  <c r="G1114"/>
  <c r="AC1114" s="1"/>
  <c r="AD1114" s="1"/>
  <c r="J1113" i="2"/>
  <c r="L1113"/>
  <c r="G1114"/>
  <c r="N1112" i="1"/>
  <c r="T1112" s="1"/>
  <c r="O1113" i="2"/>
  <c r="M1113"/>
  <c r="N1113" s="1"/>
  <c r="T1113" s="1"/>
  <c r="V1112"/>
  <c r="W1111" s="1"/>
  <c r="X1111" s="1"/>
  <c r="Z1111" s="1"/>
  <c r="L1114" i="1" l="1"/>
  <c r="J1114"/>
  <c r="G1115"/>
  <c r="AC1115" s="1"/>
  <c r="AD1115" s="1"/>
  <c r="M1114" i="2"/>
  <c r="V1113"/>
  <c r="W1112" s="1"/>
  <c r="X1112" s="1"/>
  <c r="Z1112" s="1"/>
  <c r="O1114"/>
  <c r="M1114" i="1"/>
  <c r="N1114" s="1"/>
  <c r="T1114" s="1"/>
  <c r="V1113"/>
  <c r="W1112" s="1"/>
  <c r="X1112" s="1"/>
  <c r="Z1112" s="1"/>
  <c r="O1114"/>
  <c r="N1113"/>
  <c r="T1113" s="1"/>
  <c r="J1114" i="2"/>
  <c r="L1114"/>
  <c r="G1115"/>
  <c r="L1115" l="1"/>
  <c r="J1115"/>
  <c r="G1116"/>
  <c r="N1114"/>
  <c r="T1114" s="1"/>
  <c r="M1115"/>
  <c r="N1115" s="1"/>
  <c r="T1115" s="1"/>
  <c r="V1114"/>
  <c r="W1113" s="1"/>
  <c r="X1113" s="1"/>
  <c r="Z1113" s="1"/>
  <c r="O1115"/>
  <c r="O1115" i="1"/>
  <c r="M1115"/>
  <c r="V1114"/>
  <c r="W1113" s="1"/>
  <c r="X1113" s="1"/>
  <c r="Z1113" s="1"/>
  <c r="J1115"/>
  <c r="L1115"/>
  <c r="G1116"/>
  <c r="AC1116" s="1"/>
  <c r="AD1116" s="1"/>
  <c r="J1116" i="2" l="1"/>
  <c r="L1116"/>
  <c r="G1117"/>
  <c r="O1116" i="1"/>
  <c r="M1116"/>
  <c r="V1115"/>
  <c r="W1114" s="1"/>
  <c r="X1114" s="1"/>
  <c r="Z1114" s="1"/>
  <c r="N1115"/>
  <c r="T1115" s="1"/>
  <c r="J1116"/>
  <c r="L1116"/>
  <c r="G1117"/>
  <c r="AC1117" s="1"/>
  <c r="AD1117" s="1"/>
  <c r="O1116" i="2"/>
  <c r="M1116"/>
  <c r="N1116" s="1"/>
  <c r="V1115"/>
  <c r="W1114" s="1"/>
  <c r="X1114" s="1"/>
  <c r="Z1114" s="1"/>
  <c r="J1117" l="1"/>
  <c r="L1117"/>
  <c r="G1118"/>
  <c r="T1116"/>
  <c r="N1116" i="1"/>
  <c r="T1116" s="1"/>
  <c r="J1117"/>
  <c r="L1117"/>
  <c r="G1118"/>
  <c r="AC1118" s="1"/>
  <c r="AD1118" s="1"/>
  <c r="O1117" i="2"/>
  <c r="M1117"/>
  <c r="N1117" s="1"/>
  <c r="T1117" s="1"/>
  <c r="V1116"/>
  <c r="W1115" s="1"/>
  <c r="X1115" s="1"/>
  <c r="Z1115" s="1"/>
  <c r="M1117" i="1"/>
  <c r="N1117" s="1"/>
  <c r="T1117" s="1"/>
  <c r="V1116"/>
  <c r="W1115" s="1"/>
  <c r="X1115" s="1"/>
  <c r="Z1115" s="1"/>
  <c r="O1117"/>
  <c r="J1118" i="2" l="1"/>
  <c r="L1118"/>
  <c r="G1119"/>
  <c r="L1118" i="1"/>
  <c r="J1118"/>
  <c r="G1119"/>
  <c r="AC1119" s="1"/>
  <c r="AD1119" s="1"/>
  <c r="M1118" i="2"/>
  <c r="V1117"/>
  <c r="W1116" s="1"/>
  <c r="X1116" s="1"/>
  <c r="Z1116" s="1"/>
  <c r="O1118"/>
  <c r="M1118" i="1"/>
  <c r="V1117"/>
  <c r="W1116" s="1"/>
  <c r="X1116" s="1"/>
  <c r="Z1116" s="1"/>
  <c r="O1118"/>
  <c r="O1119" l="1"/>
  <c r="M1119"/>
  <c r="V1118"/>
  <c r="W1117" s="1"/>
  <c r="X1117" s="1"/>
  <c r="Z1117" s="1"/>
  <c r="L1119" i="2"/>
  <c r="J1119"/>
  <c r="G1120"/>
  <c r="N1118" i="1"/>
  <c r="T1118" s="1"/>
  <c r="N1118" i="2"/>
  <c r="T1118" s="1"/>
  <c r="M1119"/>
  <c r="N1119" s="1"/>
  <c r="T1119" s="1"/>
  <c r="V1118"/>
  <c r="W1117" s="1"/>
  <c r="X1117" s="1"/>
  <c r="Z1117" s="1"/>
  <c r="O1119"/>
  <c r="J1119" i="1"/>
  <c r="L1119"/>
  <c r="G1120"/>
  <c r="AC1120" s="1"/>
  <c r="AD1120" s="1"/>
  <c r="O1120" l="1"/>
  <c r="M1120"/>
  <c r="V1119"/>
  <c r="W1118" s="1"/>
  <c r="X1118" s="1"/>
  <c r="Z1118" s="1"/>
  <c r="J1120" i="2"/>
  <c r="L1120"/>
  <c r="G1121"/>
  <c r="N1119" i="1"/>
  <c r="T1119" s="1"/>
  <c r="J1120"/>
  <c r="L1120"/>
  <c r="G1121"/>
  <c r="AC1121" s="1"/>
  <c r="AD1121" s="1"/>
  <c r="O1120" i="2"/>
  <c r="M1120"/>
  <c r="N1120" s="1"/>
  <c r="T1120" s="1"/>
  <c r="V1119"/>
  <c r="W1118" s="1"/>
  <c r="X1118" s="1"/>
  <c r="Z1118" s="1"/>
  <c r="J1121" i="1" l="1"/>
  <c r="L1121"/>
  <c r="G1122"/>
  <c r="AC1122" s="1"/>
  <c r="AD1122" s="1"/>
  <c r="J1121" i="2"/>
  <c r="L1121"/>
  <c r="G1122"/>
  <c r="N1120" i="1"/>
  <c r="T1120" s="1"/>
  <c r="M1121"/>
  <c r="N1121" s="1"/>
  <c r="T1121" s="1"/>
  <c r="V1120"/>
  <c r="W1119" s="1"/>
  <c r="X1119" s="1"/>
  <c r="Z1119" s="1"/>
  <c r="O1121"/>
  <c r="O1121" i="2"/>
  <c r="M1121"/>
  <c r="N1121" s="1"/>
  <c r="T1121" s="1"/>
  <c r="V1120"/>
  <c r="W1119" s="1"/>
  <c r="X1119"/>
  <c r="Z1119" s="1"/>
  <c r="L1122" i="1" l="1"/>
  <c r="J1122"/>
  <c r="G1123"/>
  <c r="AC1123" s="1"/>
  <c r="AD1123" s="1"/>
  <c r="M1122" i="2"/>
  <c r="V1121"/>
  <c r="W1120" s="1"/>
  <c r="O1122"/>
  <c r="M1122" i="1"/>
  <c r="V1121"/>
  <c r="W1120" s="1"/>
  <c r="X1120" s="1"/>
  <c r="Z1120" s="1"/>
  <c r="O1122"/>
  <c r="X1120" i="2"/>
  <c r="Z1120" s="1"/>
  <c r="J1122"/>
  <c r="L1122"/>
  <c r="G1123"/>
  <c r="N1122" i="1" l="1"/>
  <c r="T1122" s="1"/>
  <c r="L1123" i="2"/>
  <c r="J1123"/>
  <c r="G1124"/>
  <c r="J1123" i="1"/>
  <c r="L1123"/>
  <c r="G1124"/>
  <c r="AC1124" s="1"/>
  <c r="AD1124" s="1"/>
  <c r="M1123" i="2"/>
  <c r="N1123" s="1"/>
  <c r="T1123" s="1"/>
  <c r="V1122"/>
  <c r="W1121" s="1"/>
  <c r="X1121" s="1"/>
  <c r="Z1121" s="1"/>
  <c r="O1123"/>
  <c r="N1122"/>
  <c r="T1122" s="1"/>
  <c r="O1123" i="1"/>
  <c r="M1123"/>
  <c r="N1123" s="1"/>
  <c r="T1123" s="1"/>
  <c r="V1122"/>
  <c r="W1121" s="1"/>
  <c r="X1121" s="1"/>
  <c r="Z1121" s="1"/>
  <c r="J1124" i="2" l="1"/>
  <c r="L1124"/>
  <c r="G1125"/>
  <c r="O1124" i="1"/>
  <c r="M1124"/>
  <c r="V1123"/>
  <c r="W1122" s="1"/>
  <c r="X1122" s="1"/>
  <c r="Z1122" s="1"/>
  <c r="J1124"/>
  <c r="L1124"/>
  <c r="G1125"/>
  <c r="AC1125" s="1"/>
  <c r="AD1125" s="1"/>
  <c r="O1124" i="2"/>
  <c r="M1124"/>
  <c r="N1124" s="1"/>
  <c r="T1124" s="1"/>
  <c r="V1123"/>
  <c r="W1122" s="1"/>
  <c r="X1122" s="1"/>
  <c r="Z1122" s="1"/>
  <c r="J1125" l="1"/>
  <c r="L1125"/>
  <c r="G1126"/>
  <c r="O1125"/>
  <c r="M1125"/>
  <c r="N1125" s="1"/>
  <c r="T1125" s="1"/>
  <c r="V1124"/>
  <c r="W1123" s="1"/>
  <c r="X1123" s="1"/>
  <c r="Z1123" s="1"/>
  <c r="M1125" i="1"/>
  <c r="V1124"/>
  <c r="W1123" s="1"/>
  <c r="X1123" s="1"/>
  <c r="Z1123" s="1"/>
  <c r="O1125"/>
  <c r="J1125"/>
  <c r="L1125"/>
  <c r="G1126"/>
  <c r="AC1126" s="1"/>
  <c r="AD1126" s="1"/>
  <c r="N1124"/>
  <c r="T1124" s="1"/>
  <c r="J1126" i="2" l="1"/>
  <c r="L1126"/>
  <c r="G1127"/>
  <c r="L1126" i="1"/>
  <c r="J1126"/>
  <c r="G1127"/>
  <c r="AC1127" s="1"/>
  <c r="AD1127" s="1"/>
  <c r="M1126"/>
  <c r="V1125"/>
  <c r="W1124" s="1"/>
  <c r="X1124" s="1"/>
  <c r="Z1124" s="1"/>
  <c r="O1126"/>
  <c r="N1125"/>
  <c r="T1125" s="1"/>
  <c r="M1126" i="2"/>
  <c r="N1126" s="1"/>
  <c r="T1126" s="1"/>
  <c r="V1125"/>
  <c r="W1124" s="1"/>
  <c r="X1124" s="1"/>
  <c r="Z1124" s="1"/>
  <c r="O1126"/>
  <c r="N1126" i="1" l="1"/>
  <c r="T1126" s="1"/>
  <c r="L1127" i="2"/>
  <c r="J1127"/>
  <c r="G1128"/>
  <c r="O1127" i="1"/>
  <c r="M1127"/>
  <c r="V1126"/>
  <c r="W1125" s="1"/>
  <c r="X1125" s="1"/>
  <c r="M1127" i="2"/>
  <c r="N1127" s="1"/>
  <c r="T1127" s="1"/>
  <c r="V1126"/>
  <c r="W1125" s="1"/>
  <c r="X1125" s="1"/>
  <c r="Z1125" s="1"/>
  <c r="O1127"/>
  <c r="J1127" i="1"/>
  <c r="L1127"/>
  <c r="G1128"/>
  <c r="AC1128" s="1"/>
  <c r="AD1128" s="1"/>
  <c r="J1128" l="1"/>
  <c r="L1128"/>
  <c r="G1129"/>
  <c r="AC1129" s="1"/>
  <c r="AD1129" s="1"/>
  <c r="O1128" i="2"/>
  <c r="M1128"/>
  <c r="V1127"/>
  <c r="W1126" s="1"/>
  <c r="X1126" s="1"/>
  <c r="Z1126" s="1"/>
  <c r="J1128"/>
  <c r="L1128"/>
  <c r="G1129"/>
  <c r="N1127" i="1"/>
  <c r="T1127" s="1"/>
  <c r="O1128"/>
  <c r="M1128"/>
  <c r="N1128" s="1"/>
  <c r="T1128" s="1"/>
  <c r="V1127"/>
  <c r="W1126" s="1"/>
  <c r="X1126" s="1"/>
  <c r="Z1125"/>
  <c r="M1129" l="1"/>
  <c r="V1128"/>
  <c r="W1127" s="1"/>
  <c r="X1127" s="1"/>
  <c r="O1129"/>
  <c r="J1129" i="2"/>
  <c r="L1129"/>
  <c r="G1130"/>
  <c r="O1129"/>
  <c r="M1129"/>
  <c r="N1129" s="1"/>
  <c r="T1129" s="1"/>
  <c r="V1128"/>
  <c r="W1127" s="1"/>
  <c r="X1127" s="1"/>
  <c r="Z1127" s="1"/>
  <c r="Z1126" i="1"/>
  <c r="N1128" i="2"/>
  <c r="T1128" s="1"/>
  <c r="J1129" i="1"/>
  <c r="L1129"/>
  <c r="G1130"/>
  <c r="AC1130" s="1"/>
  <c r="AD1130" s="1"/>
  <c r="J1130" i="2" l="1"/>
  <c r="L1130"/>
  <c r="G1131"/>
  <c r="M1130" i="1"/>
  <c r="V1129"/>
  <c r="W1128" s="1"/>
  <c r="X1128" s="1"/>
  <c r="O1130"/>
  <c r="Z1127"/>
  <c r="M1130" i="2"/>
  <c r="N1130" s="1"/>
  <c r="T1130" s="1"/>
  <c r="V1129"/>
  <c r="W1128" s="1"/>
  <c r="X1128" s="1"/>
  <c r="O1130"/>
  <c r="N1129" i="1"/>
  <c r="T1129" s="1"/>
  <c r="L1130"/>
  <c r="J1130"/>
  <c r="G1131"/>
  <c r="AC1131" s="1"/>
  <c r="AD1131" s="1"/>
  <c r="J1131" l="1"/>
  <c r="L1131"/>
  <c r="G1132"/>
  <c r="AC1132" s="1"/>
  <c r="AD1132" s="1"/>
  <c r="Z1128"/>
  <c r="N1130"/>
  <c r="T1130" s="1"/>
  <c r="Z1128" i="2"/>
  <c r="Z1129" s="1"/>
  <c r="M1131"/>
  <c r="V1130"/>
  <c r="W1129" s="1"/>
  <c r="X1129" s="1"/>
  <c r="O1131"/>
  <c r="O1131" i="1"/>
  <c r="M1131"/>
  <c r="N1131" s="1"/>
  <c r="T1131" s="1"/>
  <c r="V1130"/>
  <c r="W1129" s="1"/>
  <c r="X1129" s="1"/>
  <c r="L1131" i="2"/>
  <c r="J1131"/>
  <c r="G1132"/>
  <c r="O1132" i="1" l="1"/>
  <c r="M1132"/>
  <c r="V1131"/>
  <c r="W1130" s="1"/>
  <c r="X1130" s="1"/>
  <c r="Z1129"/>
  <c r="J1132"/>
  <c r="L1132"/>
  <c r="G1133"/>
  <c r="AC1133" s="1"/>
  <c r="AD1133" s="1"/>
  <c r="N1131" i="2"/>
  <c r="T1131" s="1"/>
  <c r="J1132"/>
  <c r="L1132"/>
  <c r="G1133"/>
  <c r="O1132"/>
  <c r="M1132"/>
  <c r="V1131"/>
  <c r="W1130" s="1"/>
  <c r="X1130" s="1"/>
  <c r="M1133" i="1" l="1"/>
  <c r="V1132"/>
  <c r="W1131" s="1"/>
  <c r="O1133"/>
  <c r="J1133" i="2"/>
  <c r="L1133"/>
  <c r="G1134"/>
  <c r="J1133" i="1"/>
  <c r="L1133"/>
  <c r="G1134"/>
  <c r="AC1134" s="1"/>
  <c r="AD1134" s="1"/>
  <c r="N1132" i="2"/>
  <c r="T1132" s="1"/>
  <c r="O1133"/>
  <c r="M1133"/>
  <c r="V1132"/>
  <c r="W1131" s="1"/>
  <c r="X1131" s="1"/>
  <c r="N1132" i="1"/>
  <c r="T1132" s="1"/>
  <c r="Z1130" i="2"/>
  <c r="Z1131" s="1"/>
  <c r="Z1130" i="1"/>
  <c r="Z1131" s="1"/>
  <c r="X1131"/>
  <c r="J1134" i="2" l="1"/>
  <c r="L1134"/>
  <c r="G1135"/>
  <c r="N1133" i="1"/>
  <c r="T1133" s="1"/>
  <c r="M1134" i="2"/>
  <c r="N1134" s="1"/>
  <c r="T1134" s="1"/>
  <c r="V1133"/>
  <c r="W1132" s="1"/>
  <c r="X1132" s="1"/>
  <c r="Z1132" s="1"/>
  <c r="O1134"/>
  <c r="M1134" i="1"/>
  <c r="V1133"/>
  <c r="W1132" s="1"/>
  <c r="X1132" s="1"/>
  <c r="Z1132" s="1"/>
  <c r="O1134"/>
  <c r="L1134"/>
  <c r="J1134"/>
  <c r="G1135"/>
  <c r="AC1135" s="1"/>
  <c r="AD1135" s="1"/>
  <c r="N1133" i="2"/>
  <c r="T1133" s="1"/>
  <c r="J1135" i="1" l="1"/>
  <c r="L1135"/>
  <c r="G1136"/>
  <c r="AC1136" s="1"/>
  <c r="AD1136" s="1"/>
  <c r="M1135" i="2"/>
  <c r="V1134"/>
  <c r="W1133" s="1"/>
  <c r="X1133" s="1"/>
  <c r="Z1133" s="1"/>
  <c r="O1135"/>
  <c r="O1135" i="1"/>
  <c r="M1135"/>
  <c r="N1135" s="1"/>
  <c r="T1135" s="1"/>
  <c r="V1134"/>
  <c r="W1133" s="1"/>
  <c r="X1133" s="1"/>
  <c r="Z1133" s="1"/>
  <c r="L1135" i="2"/>
  <c r="J1135"/>
  <c r="G1136"/>
  <c r="N1134" i="1"/>
  <c r="T1134" s="1"/>
  <c r="O1136" i="2" l="1"/>
  <c r="M1136"/>
  <c r="V1135"/>
  <c r="W1134" s="1"/>
  <c r="J1136"/>
  <c r="L1136"/>
  <c r="G1137"/>
  <c r="J1136" i="1"/>
  <c r="L1136"/>
  <c r="G1137"/>
  <c r="AC1137" s="1"/>
  <c r="AD1137" s="1"/>
  <c r="X1134" i="2"/>
  <c r="Z1134" s="1"/>
  <c r="N1135"/>
  <c r="T1135" s="1"/>
  <c r="O1136" i="1"/>
  <c r="M1136"/>
  <c r="N1136" s="1"/>
  <c r="T1136" s="1"/>
  <c r="V1135"/>
  <c r="W1134" s="1"/>
  <c r="X1134" s="1"/>
  <c r="Z1134" s="1"/>
  <c r="O1137" i="2" l="1"/>
  <c r="M1137"/>
  <c r="V1136"/>
  <c r="W1135" s="1"/>
  <c r="X1135" s="1"/>
  <c r="Z1135" s="1"/>
  <c r="J1137"/>
  <c r="L1137"/>
  <c r="G1138"/>
  <c r="N1136"/>
  <c r="T1136" s="1"/>
  <c r="J1137" i="1"/>
  <c r="L1137"/>
  <c r="G1138"/>
  <c r="AC1138" s="1"/>
  <c r="AD1138" s="1"/>
  <c r="M1137"/>
  <c r="V1136"/>
  <c r="W1135" s="1"/>
  <c r="X1135" s="1"/>
  <c r="Z1135" s="1"/>
  <c r="O1137"/>
  <c r="L1138" l="1"/>
  <c r="J1138"/>
  <c r="G1139"/>
  <c r="AC1139" s="1"/>
  <c r="AD1139" s="1"/>
  <c r="J1138" i="2"/>
  <c r="L1138"/>
  <c r="G1139"/>
  <c r="N1137"/>
  <c r="T1137" s="1"/>
  <c r="M1138"/>
  <c r="N1138" s="1"/>
  <c r="V1137"/>
  <c r="W1136" s="1"/>
  <c r="X1136" s="1"/>
  <c r="Z1136" s="1"/>
  <c r="O1138"/>
  <c r="M1138" i="1"/>
  <c r="V1137"/>
  <c r="W1136" s="1"/>
  <c r="X1136" s="1"/>
  <c r="Z1136" s="1"/>
  <c r="O1138"/>
  <c r="N1137"/>
  <c r="T1137" s="1"/>
  <c r="N1138" l="1"/>
  <c r="T1138" s="1"/>
  <c r="J1139"/>
  <c r="L1139"/>
  <c r="G1140"/>
  <c r="AC1140" s="1"/>
  <c r="AD1140" s="1"/>
  <c r="M1139" i="2"/>
  <c r="O1139"/>
  <c r="V1138"/>
  <c r="W1137" s="1"/>
  <c r="X1137" s="1"/>
  <c r="Z1137" s="1"/>
  <c r="T1138"/>
  <c r="J1139"/>
  <c r="L1139"/>
  <c r="G1140"/>
  <c r="O1139" i="1"/>
  <c r="M1139"/>
  <c r="N1139" s="1"/>
  <c r="T1139" s="1"/>
  <c r="V1138"/>
  <c r="W1137" s="1"/>
  <c r="X1137" s="1"/>
  <c r="Z1137" s="1"/>
  <c r="J1140" l="1"/>
  <c r="L1140"/>
  <c r="G1141"/>
  <c r="AC1141" s="1"/>
  <c r="AD1141" s="1"/>
  <c r="J1140" i="2"/>
  <c r="L1140"/>
  <c r="G1141"/>
  <c r="O1140" i="1"/>
  <c r="M1140"/>
  <c r="V1139"/>
  <c r="W1138" s="1"/>
  <c r="X1138" s="1"/>
  <c r="Z1138" s="1"/>
  <c r="N1139" i="2"/>
  <c r="T1139" s="1"/>
  <c r="O1140"/>
  <c r="M1140"/>
  <c r="N1140" s="1"/>
  <c r="T1140" s="1"/>
  <c r="V1139"/>
  <c r="W1138" s="1"/>
  <c r="X1138" s="1"/>
  <c r="Z1138" s="1"/>
  <c r="N1140" i="1" l="1"/>
  <c r="T1140" s="1"/>
  <c r="J1141"/>
  <c r="L1141"/>
  <c r="G1142"/>
  <c r="AC1142" s="1"/>
  <c r="AD1142" s="1"/>
  <c r="O1141" i="2"/>
  <c r="M1141"/>
  <c r="V1140"/>
  <c r="W1139" s="1"/>
  <c r="X1139" s="1"/>
  <c r="Z1139" s="1"/>
  <c r="M1141" i="1"/>
  <c r="N1141" s="1"/>
  <c r="T1141" s="1"/>
  <c r="V1140"/>
  <c r="W1139" s="1"/>
  <c r="X1139" s="1"/>
  <c r="Z1139" s="1"/>
  <c r="O1141"/>
  <c r="J1141" i="2"/>
  <c r="L1141"/>
  <c r="G1142"/>
  <c r="M1142" i="1" l="1"/>
  <c r="V1141"/>
  <c r="W1140" s="1"/>
  <c r="X1140" s="1"/>
  <c r="Z1140" s="1"/>
  <c r="O1142"/>
  <c r="L1142"/>
  <c r="J1142"/>
  <c r="G1143"/>
  <c r="AC1143" s="1"/>
  <c r="AD1143" s="1"/>
  <c r="J1142" i="2"/>
  <c r="L1142"/>
  <c r="G1143"/>
  <c r="N1141"/>
  <c r="T1141" s="1"/>
  <c r="M1142"/>
  <c r="N1142" s="1"/>
  <c r="T1142" s="1"/>
  <c r="V1141"/>
  <c r="W1140" s="1"/>
  <c r="X1140" s="1"/>
  <c r="Z1140" s="1"/>
  <c r="O1142"/>
  <c r="N1142" i="1" l="1"/>
  <c r="T1142" s="1"/>
  <c r="J1143"/>
  <c r="L1143"/>
  <c r="G1144"/>
  <c r="AC1144" s="1"/>
  <c r="AD1144" s="1"/>
  <c r="M1143" i="2"/>
  <c r="N1143" s="1"/>
  <c r="T1143" s="1"/>
  <c r="V1142"/>
  <c r="W1141" s="1"/>
  <c r="O1143"/>
  <c r="X1141"/>
  <c r="Z1141" s="1"/>
  <c r="L1143"/>
  <c r="J1143"/>
  <c r="G1144"/>
  <c r="O1143" i="1"/>
  <c r="M1143"/>
  <c r="N1143" s="1"/>
  <c r="V1142"/>
  <c r="W1141" s="1"/>
  <c r="X1141" s="1"/>
  <c r="Z1141" s="1"/>
  <c r="T1143" l="1"/>
  <c r="O1144" i="2"/>
  <c r="M1144"/>
  <c r="V1143"/>
  <c r="W1142" s="1"/>
  <c r="J1144" i="1"/>
  <c r="L1144"/>
  <c r="G1145"/>
  <c r="AC1145" s="1"/>
  <c r="AD1145" s="1"/>
  <c r="X1142" i="2"/>
  <c r="Z1142" s="1"/>
  <c r="J1144"/>
  <c r="L1144"/>
  <c r="G1145"/>
  <c r="O1144" i="1"/>
  <c r="M1144"/>
  <c r="N1144" s="1"/>
  <c r="T1144" s="1"/>
  <c r="V1143"/>
  <c r="W1142" s="1"/>
  <c r="X1142" s="1"/>
  <c r="Z1142" s="1"/>
  <c r="M1145" l="1"/>
  <c r="V1144"/>
  <c r="W1143" s="1"/>
  <c r="X1143" s="1"/>
  <c r="Z1143" s="1"/>
  <c r="O1145"/>
  <c r="J1145" i="2"/>
  <c r="L1145"/>
  <c r="G1146"/>
  <c r="J1145" i="1"/>
  <c r="L1145"/>
  <c r="G1146"/>
  <c r="AC1146" s="1"/>
  <c r="AD1146" s="1"/>
  <c r="N1144" i="2"/>
  <c r="T1144" s="1"/>
  <c r="O1145"/>
  <c r="M1145"/>
  <c r="N1145" s="1"/>
  <c r="T1145" s="1"/>
  <c r="V1144"/>
  <c r="W1143" s="1"/>
  <c r="X1143" s="1"/>
  <c r="Z1143" s="1"/>
  <c r="J1146" l="1"/>
  <c r="L1146"/>
  <c r="G1147"/>
  <c r="M1146" i="1"/>
  <c r="V1145"/>
  <c r="W1144" s="1"/>
  <c r="X1144" s="1"/>
  <c r="Z1144" s="1"/>
  <c r="O1146"/>
  <c r="M1146" i="2"/>
  <c r="V1145"/>
  <c r="W1144" s="1"/>
  <c r="X1144" s="1"/>
  <c r="Z1144" s="1"/>
  <c r="O1146"/>
  <c r="N1145" i="1"/>
  <c r="T1145" s="1"/>
  <c r="L1146"/>
  <c r="J1146"/>
  <c r="G1147"/>
  <c r="AC1147" s="1"/>
  <c r="AD1147" s="1"/>
  <c r="O1147" l="1"/>
  <c r="M1147"/>
  <c r="V1146"/>
  <c r="W1145" s="1"/>
  <c r="L1147" i="2"/>
  <c r="J1147"/>
  <c r="G1148"/>
  <c r="X1145" i="1"/>
  <c r="Z1145" s="1"/>
  <c r="J1147"/>
  <c r="L1147"/>
  <c r="G1148"/>
  <c r="AC1148" s="1"/>
  <c r="AD1148" s="1"/>
  <c r="N1146" i="2"/>
  <c r="T1146" s="1"/>
  <c r="N1146" i="1"/>
  <c r="T1146" s="1"/>
  <c r="M1147" i="2"/>
  <c r="N1147" s="1"/>
  <c r="T1147" s="1"/>
  <c r="V1146"/>
  <c r="W1145" s="1"/>
  <c r="X1145" s="1"/>
  <c r="Z1145" s="1"/>
  <c r="O1147"/>
  <c r="J1148" l="1"/>
  <c r="L1148"/>
  <c r="G1149"/>
  <c r="N1147" i="1"/>
  <c r="T1147" s="1"/>
  <c r="J1148"/>
  <c r="L1148"/>
  <c r="G1149"/>
  <c r="AC1149" s="1"/>
  <c r="AD1149" s="1"/>
  <c r="O1148"/>
  <c r="M1148"/>
  <c r="V1147"/>
  <c r="W1146" s="1"/>
  <c r="X1146" s="1"/>
  <c r="Z1146" s="1"/>
  <c r="O1148" i="2"/>
  <c r="M1148"/>
  <c r="N1148" s="1"/>
  <c r="T1148" s="1"/>
  <c r="V1147"/>
  <c r="W1146" s="1"/>
  <c r="X1146"/>
  <c r="Z1146" s="1"/>
  <c r="J1149" i="1" l="1"/>
  <c r="L1149"/>
  <c r="G1150"/>
  <c r="AC1150" s="1"/>
  <c r="AD1150" s="1"/>
  <c r="J1149" i="2"/>
  <c r="L1149"/>
  <c r="G1150"/>
  <c r="M1149" i="1"/>
  <c r="V1148"/>
  <c r="W1147" s="1"/>
  <c r="X1147" s="1"/>
  <c r="Z1147" s="1"/>
  <c r="O1149"/>
  <c r="O1149" i="2"/>
  <c r="M1149"/>
  <c r="N1149" s="1"/>
  <c r="T1149" s="1"/>
  <c r="V1148"/>
  <c r="W1147" s="1"/>
  <c r="X1147" s="1"/>
  <c r="Z1147" s="1"/>
  <c r="N1148" i="1"/>
  <c r="T1148" s="1"/>
  <c r="N1149" l="1"/>
  <c r="T1149" s="1"/>
  <c r="L1150"/>
  <c r="J1150"/>
  <c r="G1151"/>
  <c r="AC1151" s="1"/>
  <c r="AD1151" s="1"/>
  <c r="M1150" i="2"/>
  <c r="V1149"/>
  <c r="W1148" s="1"/>
  <c r="X1148" s="1"/>
  <c r="Z1148" s="1"/>
  <c r="O1150"/>
  <c r="M1150" i="1"/>
  <c r="N1150" s="1"/>
  <c r="T1150" s="1"/>
  <c r="V1149"/>
  <c r="W1148" s="1"/>
  <c r="X1148" s="1"/>
  <c r="Z1148" s="1"/>
  <c r="O1150"/>
  <c r="J1150" i="2"/>
  <c r="L1150"/>
  <c r="G1151"/>
  <c r="M1151" l="1"/>
  <c r="V1150"/>
  <c r="W1149" s="1"/>
  <c r="O1151"/>
  <c r="J1151" i="1"/>
  <c r="L1151"/>
  <c r="G1152"/>
  <c r="AC1152" s="1"/>
  <c r="AD1152" s="1"/>
  <c r="X1149" i="2"/>
  <c r="Z1149" s="1"/>
  <c r="N1150"/>
  <c r="T1150" s="1"/>
  <c r="L1151"/>
  <c r="J1151"/>
  <c r="G1152"/>
  <c r="O1151" i="1"/>
  <c r="M1151"/>
  <c r="V1150"/>
  <c r="W1149" s="1"/>
  <c r="X1149" s="1"/>
  <c r="Z1149" s="1"/>
  <c r="N1151" l="1"/>
  <c r="T1151" s="1"/>
  <c r="J1152"/>
  <c r="L1152"/>
  <c r="G1153"/>
  <c r="AC1153" s="1"/>
  <c r="AD1153" s="1"/>
  <c r="O1152" i="2"/>
  <c r="M1152"/>
  <c r="V1151"/>
  <c r="W1150" s="1"/>
  <c r="X1150" s="1"/>
  <c r="Z1150" s="1"/>
  <c r="J1152"/>
  <c r="L1152"/>
  <c r="G1153"/>
  <c r="O1152" i="1"/>
  <c r="M1152"/>
  <c r="V1151"/>
  <c r="W1150" s="1"/>
  <c r="X1150" s="1"/>
  <c r="Z1150" s="1"/>
  <c r="N1151" i="2"/>
  <c r="T1151" s="1"/>
  <c r="N1152" i="1" l="1"/>
  <c r="T1152" s="1"/>
  <c r="J1153"/>
  <c r="L1153"/>
  <c r="G1154"/>
  <c r="AC1154" s="1"/>
  <c r="AD1154" s="1"/>
  <c r="O1153" i="2"/>
  <c r="M1153"/>
  <c r="V1152"/>
  <c r="W1151" s="1"/>
  <c r="X1151" s="1"/>
  <c r="Z1151" s="1"/>
  <c r="M1153" i="1"/>
  <c r="N1153" s="1"/>
  <c r="T1153" s="1"/>
  <c r="V1152"/>
  <c r="W1151" s="1"/>
  <c r="X1151" s="1"/>
  <c r="Z1151" s="1"/>
  <c r="O1153"/>
  <c r="J1153" i="2"/>
  <c r="L1153"/>
  <c r="G1154"/>
  <c r="N1152"/>
  <c r="T1152" s="1"/>
  <c r="J1154" l="1"/>
  <c r="L1154"/>
  <c r="G1155"/>
  <c r="L1154" i="1"/>
  <c r="J1154"/>
  <c r="G1155"/>
  <c r="AC1155" s="1"/>
  <c r="AD1155" s="1"/>
  <c r="M1154" i="2"/>
  <c r="V1153"/>
  <c r="W1152" s="1"/>
  <c r="X1152" s="1"/>
  <c r="Z1152" s="1"/>
  <c r="O1154"/>
  <c r="M1154" i="1"/>
  <c r="V1153"/>
  <c r="W1152" s="1"/>
  <c r="X1152" s="1"/>
  <c r="Z1152" s="1"/>
  <c r="O1154"/>
  <c r="N1153" i="2"/>
  <c r="T1153" s="1"/>
  <c r="J1155" i="1" l="1"/>
  <c r="L1155"/>
  <c r="G1156"/>
  <c r="AC1156" s="1"/>
  <c r="AD1156" s="1"/>
  <c r="L1155" i="2"/>
  <c r="J1155"/>
  <c r="G1156"/>
  <c r="O1155" i="1"/>
  <c r="M1155"/>
  <c r="V1154"/>
  <c r="W1153" s="1"/>
  <c r="X1153" s="1"/>
  <c r="Z1153" s="1"/>
  <c r="N1154"/>
  <c r="T1154" s="1"/>
  <c r="N1154" i="2"/>
  <c r="T1154" s="1"/>
  <c r="M1155"/>
  <c r="N1155" s="1"/>
  <c r="T1155" s="1"/>
  <c r="V1154"/>
  <c r="W1153" s="1"/>
  <c r="X1153" s="1"/>
  <c r="Z1153" s="1"/>
  <c r="O1155"/>
  <c r="N1155" i="1" l="1"/>
  <c r="T1155" s="1"/>
  <c r="J1156"/>
  <c r="L1156"/>
  <c r="G1157"/>
  <c r="AC1157" s="1"/>
  <c r="AD1157" s="1"/>
  <c r="O1156" i="2"/>
  <c r="M1156"/>
  <c r="V1155"/>
  <c r="W1154" s="1"/>
  <c r="O1156" i="1"/>
  <c r="M1156"/>
  <c r="V1155"/>
  <c r="W1154" s="1"/>
  <c r="X1154" s="1"/>
  <c r="Z1154" s="1"/>
  <c r="X1154" i="2"/>
  <c r="Z1154" s="1"/>
  <c r="J1156"/>
  <c r="L1156"/>
  <c r="G1157"/>
  <c r="O1157" l="1"/>
  <c r="M1157"/>
  <c r="V1156"/>
  <c r="W1155" s="1"/>
  <c r="X1155" s="1"/>
  <c r="Z1155" s="1"/>
  <c r="J1157"/>
  <c r="L1157"/>
  <c r="G1158"/>
  <c r="J1157" i="1"/>
  <c r="L1157"/>
  <c r="G1158"/>
  <c r="AC1158" s="1"/>
  <c r="AD1158" s="1"/>
  <c r="N1156" i="2"/>
  <c r="T1156" s="1"/>
  <c r="N1156" i="1"/>
  <c r="T1156" s="1"/>
  <c r="M1157"/>
  <c r="N1157" s="1"/>
  <c r="T1157" s="1"/>
  <c r="V1156"/>
  <c r="W1155" s="1"/>
  <c r="X1155" s="1"/>
  <c r="Z1155" s="1"/>
  <c r="O1157"/>
  <c r="J1158" i="2" l="1"/>
  <c r="L1158"/>
  <c r="G1159"/>
  <c r="N1157"/>
  <c r="T1157" s="1"/>
  <c r="M1158" i="1"/>
  <c r="N1158" s="1"/>
  <c r="T1158" s="1"/>
  <c r="V1157"/>
  <c r="W1156" s="1"/>
  <c r="X1156" s="1"/>
  <c r="Z1156" s="1"/>
  <c r="O1158"/>
  <c r="M1158" i="2"/>
  <c r="N1158" s="1"/>
  <c r="T1158" s="1"/>
  <c r="V1157"/>
  <c r="W1156" s="1"/>
  <c r="X1156" s="1"/>
  <c r="Z1156" s="1"/>
  <c r="O1158"/>
  <c r="L1158" i="1"/>
  <c r="J1158"/>
  <c r="G1159"/>
  <c r="AC1159" s="1"/>
  <c r="AD1159" s="1"/>
  <c r="J1159" l="1"/>
  <c r="L1159"/>
  <c r="G1160"/>
  <c r="AC1160" s="1"/>
  <c r="AD1160" s="1"/>
  <c r="L1159" i="2"/>
  <c r="J1159"/>
  <c r="G1160"/>
  <c r="M1159"/>
  <c r="V1158"/>
  <c r="W1157" s="1"/>
  <c r="X1157" s="1"/>
  <c r="Z1157" s="1"/>
  <c r="O1159"/>
  <c r="O1159" i="1"/>
  <c r="M1159"/>
  <c r="N1159" s="1"/>
  <c r="T1159" s="1"/>
  <c r="V1158"/>
  <c r="W1157" s="1"/>
  <c r="X1157" s="1"/>
  <c r="Z1157" s="1"/>
  <c r="J1160" l="1"/>
  <c r="L1160"/>
  <c r="G1161"/>
  <c r="AC1161" s="1"/>
  <c r="AD1161" s="1"/>
  <c r="N1159" i="2"/>
  <c r="T1159" s="1"/>
  <c r="O1160"/>
  <c r="M1160"/>
  <c r="V1159"/>
  <c r="W1158" s="1"/>
  <c r="X1158" s="1"/>
  <c r="Z1158" s="1"/>
  <c r="O1160" i="1"/>
  <c r="M1160"/>
  <c r="N1160" s="1"/>
  <c r="T1160" s="1"/>
  <c r="V1159"/>
  <c r="W1158" s="1"/>
  <c r="X1158" s="1"/>
  <c r="Z1158" s="1"/>
  <c r="J1160" i="2"/>
  <c r="L1160"/>
  <c r="G1161"/>
  <c r="J1161" i="1" l="1"/>
  <c r="L1161"/>
  <c r="G1162"/>
  <c r="AC1162" s="1"/>
  <c r="AD1162" s="1"/>
  <c r="N1160" i="2"/>
  <c r="T1160" s="1"/>
  <c r="J1161"/>
  <c r="L1161"/>
  <c r="G1162"/>
  <c r="M1161" i="1"/>
  <c r="V1160"/>
  <c r="W1159" s="1"/>
  <c r="X1159" s="1"/>
  <c r="Z1159" s="1"/>
  <c r="O1161"/>
  <c r="O1161" i="2"/>
  <c r="M1161"/>
  <c r="N1161" s="1"/>
  <c r="T1161" s="1"/>
  <c r="V1160"/>
  <c r="W1159" s="1"/>
  <c r="X1159" s="1"/>
  <c r="Z1159" s="1"/>
  <c r="J1162" l="1"/>
  <c r="L1162"/>
  <c r="G1163"/>
  <c r="L1162" i="1"/>
  <c r="J1162"/>
  <c r="G1163"/>
  <c r="AC1163" s="1"/>
  <c r="AD1163" s="1"/>
  <c r="M1162" i="2"/>
  <c r="V1161"/>
  <c r="W1160" s="1"/>
  <c r="X1160" s="1"/>
  <c r="Z1160" s="1"/>
  <c r="O1162"/>
  <c r="N1161" i="1"/>
  <c r="T1161" s="1"/>
  <c r="M1162"/>
  <c r="V1161"/>
  <c r="W1160" s="1"/>
  <c r="X1160" s="1"/>
  <c r="Z1160" s="1"/>
  <c r="O1162"/>
  <c r="N1162" l="1"/>
  <c r="T1162" s="1"/>
  <c r="L1163" i="2"/>
  <c r="J1163"/>
  <c r="G1164"/>
  <c r="N1162"/>
  <c r="T1162" s="1"/>
  <c r="O1163" i="1"/>
  <c r="M1163"/>
  <c r="V1162"/>
  <c r="W1161" s="1"/>
  <c r="X1161" s="1"/>
  <c r="Z1161" s="1"/>
  <c r="M1163" i="2"/>
  <c r="N1163" s="1"/>
  <c r="T1163" s="1"/>
  <c r="V1162"/>
  <c r="W1161" s="1"/>
  <c r="X1161" s="1"/>
  <c r="Z1161" s="1"/>
  <c r="O1163"/>
  <c r="J1163" i="1"/>
  <c r="L1163"/>
  <c r="G1164"/>
  <c r="AC1164" s="1"/>
  <c r="AD1164" s="1"/>
  <c r="J1164" l="1"/>
  <c r="L1164"/>
  <c r="G1165"/>
  <c r="AC1165" s="1"/>
  <c r="AD1165" s="1"/>
  <c r="J1164" i="2"/>
  <c r="L1164"/>
  <c r="G1165"/>
  <c r="N1163" i="1"/>
  <c r="T1163" s="1"/>
  <c r="O1164"/>
  <c r="M1164"/>
  <c r="V1163"/>
  <c r="W1162" s="1"/>
  <c r="X1162" s="1"/>
  <c r="Z1162" s="1"/>
  <c r="O1164" i="2"/>
  <c r="M1164"/>
  <c r="N1164" s="1"/>
  <c r="T1164" s="1"/>
  <c r="V1163"/>
  <c r="W1162" s="1"/>
  <c r="X1162" s="1"/>
  <c r="Z1162" s="1"/>
  <c r="J1165" i="1" l="1"/>
  <c r="L1165"/>
  <c r="G1166"/>
  <c r="AC1166" s="1"/>
  <c r="AD1166" s="1"/>
  <c r="N1164"/>
  <c r="T1164" s="1"/>
  <c r="J1165" i="2"/>
  <c r="L1165"/>
  <c r="G1166"/>
  <c r="O1165"/>
  <c r="M1165"/>
  <c r="N1165" s="1"/>
  <c r="V1164"/>
  <c r="W1163" s="1"/>
  <c r="X1163" s="1"/>
  <c r="Z1163" s="1"/>
  <c r="M1165" i="1"/>
  <c r="V1164"/>
  <c r="W1163" s="1"/>
  <c r="X1163" s="1"/>
  <c r="Z1163" s="1"/>
  <c r="O1165"/>
  <c r="N1165" l="1"/>
  <c r="T1165" s="1"/>
  <c r="J1166" i="2"/>
  <c r="L1166"/>
  <c r="G1167"/>
  <c r="L1166" i="1"/>
  <c r="J1166"/>
  <c r="G1167"/>
  <c r="AC1167" s="1"/>
  <c r="AD1167" s="1"/>
  <c r="M1166" i="2"/>
  <c r="N1166" s="1"/>
  <c r="T1166" s="1"/>
  <c r="V1165"/>
  <c r="W1164" s="1"/>
  <c r="X1164" s="1"/>
  <c r="Z1164" s="1"/>
  <c r="O1166"/>
  <c r="M1166" i="1"/>
  <c r="V1165"/>
  <c r="W1164" s="1"/>
  <c r="X1164" s="1"/>
  <c r="Z1164" s="1"/>
  <c r="O1166"/>
  <c r="T1165" i="2"/>
  <c r="N1166" i="1" l="1"/>
  <c r="T1166" s="1"/>
  <c r="L1167" i="2"/>
  <c r="J1167"/>
  <c r="G1168"/>
  <c r="O1167" i="1"/>
  <c r="M1167"/>
  <c r="N1167" s="1"/>
  <c r="T1167" s="1"/>
  <c r="V1166"/>
  <c r="W1165" s="1"/>
  <c r="X1165" s="1"/>
  <c r="Z1165" s="1"/>
  <c r="M1167" i="2"/>
  <c r="V1166"/>
  <c r="W1165" s="1"/>
  <c r="X1165" s="1"/>
  <c r="Z1165" s="1"/>
  <c r="O1167"/>
  <c r="J1167" i="1"/>
  <c r="L1167"/>
  <c r="G1168"/>
  <c r="AC1168" s="1"/>
  <c r="AD1168" s="1"/>
  <c r="J1168" i="2" l="1"/>
  <c r="L1168"/>
  <c r="G1169"/>
  <c r="J1168" i="1"/>
  <c r="L1168"/>
  <c r="G1169"/>
  <c r="AC1169" s="1"/>
  <c r="AD1169" s="1"/>
  <c r="O1168"/>
  <c r="M1168"/>
  <c r="N1168" s="1"/>
  <c r="T1168" s="1"/>
  <c r="V1167"/>
  <c r="W1166" s="1"/>
  <c r="X1166" s="1"/>
  <c r="Z1166" s="1"/>
  <c r="N1167" i="2"/>
  <c r="T1167" s="1"/>
  <c r="O1168"/>
  <c r="M1168"/>
  <c r="N1168" s="1"/>
  <c r="T1168" s="1"/>
  <c r="V1167"/>
  <c r="W1166" s="1"/>
  <c r="X1166" s="1"/>
  <c r="Z1166" s="1"/>
  <c r="J1169" l="1"/>
  <c r="L1169"/>
  <c r="G1170"/>
  <c r="M1169" i="1"/>
  <c r="V1168"/>
  <c r="W1167" s="1"/>
  <c r="X1167" s="1"/>
  <c r="Z1167" s="1"/>
  <c r="O1169"/>
  <c r="O1169" i="2"/>
  <c r="M1169"/>
  <c r="N1169" s="1"/>
  <c r="T1169" s="1"/>
  <c r="V1168"/>
  <c r="W1167" s="1"/>
  <c r="X1167" s="1"/>
  <c r="Z1167" s="1"/>
  <c r="J1169" i="1"/>
  <c r="L1169"/>
  <c r="G1170"/>
  <c r="AC1170" s="1"/>
  <c r="AD1170" s="1"/>
  <c r="J1170" i="2" l="1"/>
  <c r="L1170"/>
  <c r="G1171"/>
  <c r="L1170" i="1"/>
  <c r="J1170"/>
  <c r="G1171"/>
  <c r="AC1171" s="1"/>
  <c r="AD1171" s="1"/>
  <c r="M1170"/>
  <c r="V1169"/>
  <c r="W1168" s="1"/>
  <c r="X1168" s="1"/>
  <c r="Z1168" s="1"/>
  <c r="O1170"/>
  <c r="N1169"/>
  <c r="T1169" s="1"/>
  <c r="M1170" i="2"/>
  <c r="V1169"/>
  <c r="W1168" s="1"/>
  <c r="X1168" s="1"/>
  <c r="Z1168" s="1"/>
  <c r="O1170"/>
  <c r="J1171" i="1" l="1"/>
  <c r="L1171"/>
  <c r="G1172"/>
  <c r="AC1172" s="1"/>
  <c r="AD1172" s="1"/>
  <c r="L1171" i="2"/>
  <c r="J1171"/>
  <c r="G1172"/>
  <c r="N1170" i="1"/>
  <c r="T1170" s="1"/>
  <c r="O1171"/>
  <c r="M1171"/>
  <c r="N1171" s="1"/>
  <c r="T1171" s="1"/>
  <c r="V1170"/>
  <c r="W1169" s="1"/>
  <c r="X1169" s="1"/>
  <c r="Z1169" s="1"/>
  <c r="N1170" i="2"/>
  <c r="T1170" s="1"/>
  <c r="M1171"/>
  <c r="N1171" s="1"/>
  <c r="T1171" s="1"/>
  <c r="V1170"/>
  <c r="W1169" s="1"/>
  <c r="X1169" s="1"/>
  <c r="Z1169" s="1"/>
  <c r="O1171"/>
  <c r="O1172" l="1"/>
  <c r="M1172"/>
  <c r="V1171"/>
  <c r="W1170" s="1"/>
  <c r="X1170" s="1"/>
  <c r="Z1170" s="1"/>
  <c r="J1172" i="1"/>
  <c r="L1172"/>
  <c r="G1173"/>
  <c r="AC1173" s="1"/>
  <c r="AD1173" s="1"/>
  <c r="O1172"/>
  <c r="M1172"/>
  <c r="N1172" s="1"/>
  <c r="V1171"/>
  <c r="W1170" s="1"/>
  <c r="X1170" s="1"/>
  <c r="Z1170" s="1"/>
  <c r="J1172" i="2"/>
  <c r="L1172"/>
  <c r="G1173"/>
  <c r="T1172" i="1" l="1"/>
  <c r="J1173" i="2"/>
  <c r="L1173"/>
  <c r="G1174"/>
  <c r="J1173" i="1"/>
  <c r="L1173"/>
  <c r="G1174"/>
  <c r="AC1174" s="1"/>
  <c r="AD1174" s="1"/>
  <c r="N1172" i="2"/>
  <c r="T1172" s="1"/>
  <c r="M1173" i="1"/>
  <c r="N1173" s="1"/>
  <c r="T1173" s="1"/>
  <c r="V1172"/>
  <c r="W1171" s="1"/>
  <c r="X1171" s="1"/>
  <c r="Z1171" s="1"/>
  <c r="O1173"/>
  <c r="O1173" i="2"/>
  <c r="M1173"/>
  <c r="N1173" s="1"/>
  <c r="T1173" s="1"/>
  <c r="V1172"/>
  <c r="W1171" s="1"/>
  <c r="X1171" s="1"/>
  <c r="Z1171" s="1"/>
  <c r="J1174" l="1"/>
  <c r="L1174"/>
  <c r="G1175"/>
  <c r="M1174" i="1"/>
  <c r="V1173"/>
  <c r="W1172" s="1"/>
  <c r="X1172" s="1"/>
  <c r="Z1172" s="1"/>
  <c r="O1174"/>
  <c r="M1174" i="2"/>
  <c r="N1174" s="1"/>
  <c r="T1174" s="1"/>
  <c r="V1173"/>
  <c r="W1172" s="1"/>
  <c r="X1172" s="1"/>
  <c r="Z1172" s="1"/>
  <c r="O1174"/>
  <c r="L1174" i="1"/>
  <c r="J1174"/>
  <c r="G1175"/>
  <c r="AC1175" s="1"/>
  <c r="AD1175" s="1"/>
  <c r="L1175" i="2" l="1"/>
  <c r="J1175"/>
  <c r="G1176"/>
  <c r="N1174" i="1"/>
  <c r="T1174" s="1"/>
  <c r="O1175"/>
  <c r="M1175"/>
  <c r="V1174"/>
  <c r="W1173" s="1"/>
  <c r="X1173" s="1"/>
  <c r="Z1173" s="1"/>
  <c r="M1175" i="2"/>
  <c r="N1175" s="1"/>
  <c r="T1175" s="1"/>
  <c r="V1174"/>
  <c r="W1173" s="1"/>
  <c r="X1173" s="1"/>
  <c r="Z1173" s="1"/>
  <c r="O1175"/>
  <c r="J1175" i="1"/>
  <c r="L1175"/>
  <c r="G1176"/>
  <c r="AC1176" s="1"/>
  <c r="AD1176" s="1"/>
  <c r="J1176" l="1"/>
  <c r="L1176"/>
  <c r="G1177"/>
  <c r="AC1177" s="1"/>
  <c r="AD1177" s="1"/>
  <c r="J1176" i="2"/>
  <c r="L1176"/>
  <c r="G1177"/>
  <c r="N1175" i="1"/>
  <c r="T1175" s="1"/>
  <c r="O1176"/>
  <c r="M1176"/>
  <c r="N1176" s="1"/>
  <c r="T1176" s="1"/>
  <c r="V1175"/>
  <c r="W1174" s="1"/>
  <c r="X1174" s="1"/>
  <c r="Z1174" s="1"/>
  <c r="O1176" i="2"/>
  <c r="M1176"/>
  <c r="N1176" s="1"/>
  <c r="T1176" s="1"/>
  <c r="V1175"/>
  <c r="W1174" s="1"/>
  <c r="X1174" s="1"/>
  <c r="Z1174" s="1"/>
  <c r="J1177" i="1" l="1"/>
  <c r="L1177"/>
  <c r="G1178"/>
  <c r="AC1178" s="1"/>
  <c r="AD1178" s="1"/>
  <c r="O1177" i="2"/>
  <c r="M1177"/>
  <c r="V1176"/>
  <c r="W1175" s="1"/>
  <c r="X1175" s="1"/>
  <c r="Z1175" s="1"/>
  <c r="M1177" i="1"/>
  <c r="N1177" s="1"/>
  <c r="T1177" s="1"/>
  <c r="V1176"/>
  <c r="W1175" s="1"/>
  <c r="X1175" s="1"/>
  <c r="Z1175" s="1"/>
  <c r="O1177"/>
  <c r="J1177" i="2"/>
  <c r="L1177"/>
  <c r="G1178"/>
  <c r="J1178" l="1"/>
  <c r="L1178"/>
  <c r="G1179"/>
  <c r="L1178" i="1"/>
  <c r="J1178"/>
  <c r="G1179"/>
  <c r="AC1179" s="1"/>
  <c r="AD1179" s="1"/>
  <c r="M1178" i="2"/>
  <c r="N1178" s="1"/>
  <c r="T1178" s="1"/>
  <c r="V1177"/>
  <c r="W1176" s="1"/>
  <c r="X1176" s="1"/>
  <c r="Z1176" s="1"/>
  <c r="O1178"/>
  <c r="M1178" i="1"/>
  <c r="V1177"/>
  <c r="W1176" s="1"/>
  <c r="X1176" s="1"/>
  <c r="Z1176" s="1"/>
  <c r="O1178"/>
  <c r="N1177" i="2"/>
  <c r="T1177" s="1"/>
  <c r="N1178" i="1" l="1"/>
  <c r="L1179" i="2"/>
  <c r="J1179"/>
  <c r="G1180"/>
  <c r="T1178" i="1"/>
  <c r="O1179"/>
  <c r="M1179"/>
  <c r="V1178"/>
  <c r="W1177" s="1"/>
  <c r="X1177" s="1"/>
  <c r="Z1177" s="1"/>
  <c r="M1179" i="2"/>
  <c r="N1179" s="1"/>
  <c r="T1179" s="1"/>
  <c r="V1178"/>
  <c r="W1177" s="1"/>
  <c r="X1177" s="1"/>
  <c r="Z1177" s="1"/>
  <c r="O1179"/>
  <c r="J1179" i="1"/>
  <c r="L1179"/>
  <c r="G1180"/>
  <c r="AC1180" s="1"/>
  <c r="AD1180" s="1"/>
  <c r="J1180" l="1"/>
  <c r="L1180"/>
  <c r="G1181"/>
  <c r="AC1181" s="1"/>
  <c r="AD1181" s="1"/>
  <c r="J1180" i="2"/>
  <c r="L1180"/>
  <c r="G1181"/>
  <c r="N1179" i="1"/>
  <c r="T1179" s="1"/>
  <c r="O1180"/>
  <c r="M1180"/>
  <c r="N1180" s="1"/>
  <c r="T1180" s="1"/>
  <c r="V1179"/>
  <c r="W1178" s="1"/>
  <c r="X1178" s="1"/>
  <c r="Z1178" s="1"/>
  <c r="O1180" i="2"/>
  <c r="M1180"/>
  <c r="N1180" s="1"/>
  <c r="T1180" s="1"/>
  <c r="V1179"/>
  <c r="W1178" s="1"/>
  <c r="X1178" s="1"/>
  <c r="Z1178" s="1"/>
  <c r="J1181" i="1" l="1"/>
  <c r="L1181"/>
  <c r="G1182"/>
  <c r="AC1182" s="1"/>
  <c r="AD1182" s="1"/>
  <c r="O1181" i="2"/>
  <c r="M1181"/>
  <c r="N1181" s="1"/>
  <c r="T1181" s="1"/>
  <c r="V1180"/>
  <c r="W1179" s="1"/>
  <c r="X1179" s="1"/>
  <c r="Z1179" s="1"/>
  <c r="M1181" i="1"/>
  <c r="V1180"/>
  <c r="W1179" s="1"/>
  <c r="X1179" s="1"/>
  <c r="Z1179" s="1"/>
  <c r="O1181"/>
  <c r="J1181" i="2"/>
  <c r="L1181"/>
  <c r="G1182"/>
  <c r="L1182" i="1" l="1"/>
  <c r="J1182"/>
  <c r="G1183"/>
  <c r="AC1183" s="1"/>
  <c r="AD1183" s="1"/>
  <c r="J1182" i="2"/>
  <c r="L1182"/>
  <c r="G1183"/>
  <c r="M1182"/>
  <c r="V1181"/>
  <c r="W1180" s="1"/>
  <c r="X1180" s="1"/>
  <c r="Z1180" s="1"/>
  <c r="O1182"/>
  <c r="N1181" i="1"/>
  <c r="T1181" s="1"/>
  <c r="M1182"/>
  <c r="V1181"/>
  <c r="W1180" s="1"/>
  <c r="X1180" s="1"/>
  <c r="Z1180" s="1"/>
  <c r="O1182"/>
  <c r="L1183" i="2" l="1"/>
  <c r="J1183"/>
  <c r="G1184"/>
  <c r="J1183" i="1"/>
  <c r="L1183"/>
  <c r="G1184"/>
  <c r="AC1184" s="1"/>
  <c r="AD1184" s="1"/>
  <c r="N1182" i="2"/>
  <c r="T1182" s="1"/>
  <c r="M1183"/>
  <c r="N1183" s="1"/>
  <c r="V1182"/>
  <c r="W1181" s="1"/>
  <c r="X1181" s="1"/>
  <c r="Z1181" s="1"/>
  <c r="O1183"/>
  <c r="N1182" i="1"/>
  <c r="T1182" s="1"/>
  <c r="O1183"/>
  <c r="M1183"/>
  <c r="V1182"/>
  <c r="W1181" s="1"/>
  <c r="X1181" s="1"/>
  <c r="Z1181" s="1"/>
  <c r="N1183" l="1"/>
  <c r="T1183" s="1"/>
  <c r="J1184" i="2"/>
  <c r="L1184"/>
  <c r="G1185"/>
  <c r="O1184" i="1"/>
  <c r="M1184"/>
  <c r="V1183"/>
  <c r="W1182" s="1"/>
  <c r="X1182" s="1"/>
  <c r="Z1182" s="1"/>
  <c r="T1183" i="2"/>
  <c r="J1184" i="1"/>
  <c r="L1184"/>
  <c r="G1185"/>
  <c r="AC1185" s="1"/>
  <c r="AD1185" s="1"/>
  <c r="O1184" i="2"/>
  <c r="M1184"/>
  <c r="N1184" s="1"/>
  <c r="T1184" s="1"/>
  <c r="V1183"/>
  <c r="W1182" s="1"/>
  <c r="X1182" s="1"/>
  <c r="Z1182" s="1"/>
  <c r="N1184" i="1" l="1"/>
  <c r="T1184" s="1"/>
  <c r="J1185"/>
  <c r="L1185"/>
  <c r="G1186"/>
  <c r="AC1186" s="1"/>
  <c r="AD1186" s="1"/>
  <c r="J1185" i="2"/>
  <c r="L1185"/>
  <c r="G1186"/>
  <c r="M1185" i="1"/>
  <c r="V1184"/>
  <c r="W1183" s="1"/>
  <c r="X1183" s="1"/>
  <c r="Z1183" s="1"/>
  <c r="O1185"/>
  <c r="O1185" i="2"/>
  <c r="M1185"/>
  <c r="N1185" s="1"/>
  <c r="T1185" s="1"/>
  <c r="V1184"/>
  <c r="W1183" s="1"/>
  <c r="X1183" s="1"/>
  <c r="Z1183" s="1"/>
  <c r="L1186" i="1" l="1"/>
  <c r="J1186"/>
  <c r="G1187"/>
  <c r="AC1187" s="1"/>
  <c r="AD1187" s="1"/>
  <c r="N1185"/>
  <c r="T1185" s="1"/>
  <c r="M1186" i="2"/>
  <c r="V1185"/>
  <c r="W1184" s="1"/>
  <c r="X1184" s="1"/>
  <c r="Z1184" s="1"/>
  <c r="O1186"/>
  <c r="M1186" i="1"/>
  <c r="V1185"/>
  <c r="W1184" s="1"/>
  <c r="X1184" s="1"/>
  <c r="Z1184" s="1"/>
  <c r="O1186"/>
  <c r="J1186" i="2"/>
  <c r="L1186"/>
  <c r="G1187"/>
  <c r="N1186" i="1" l="1"/>
  <c r="T1186" s="1"/>
  <c r="L1187" i="2"/>
  <c r="J1187"/>
  <c r="G1188"/>
  <c r="J1187" i="1"/>
  <c r="L1187"/>
  <c r="G1188"/>
  <c r="AC1188" s="1"/>
  <c r="AD1188" s="1"/>
  <c r="M1187" i="2"/>
  <c r="V1186"/>
  <c r="W1185" s="1"/>
  <c r="X1185" s="1"/>
  <c r="Z1185" s="1"/>
  <c r="O1187"/>
  <c r="N1186"/>
  <c r="T1186" s="1"/>
  <c r="O1187" i="1"/>
  <c r="M1187"/>
  <c r="N1187" s="1"/>
  <c r="T1187" s="1"/>
  <c r="V1186"/>
  <c r="W1185" s="1"/>
  <c r="X1185" s="1"/>
  <c r="Z1185" s="1"/>
  <c r="J1188" i="2" l="1"/>
  <c r="L1188"/>
  <c r="G1189"/>
  <c r="N1187"/>
  <c r="T1187" s="1"/>
  <c r="O1188" i="1"/>
  <c r="M1188"/>
  <c r="V1187"/>
  <c r="W1186" s="1"/>
  <c r="X1186" s="1"/>
  <c r="Z1186" s="1"/>
  <c r="J1188"/>
  <c r="L1188"/>
  <c r="G1189"/>
  <c r="AC1189" s="1"/>
  <c r="AD1189" s="1"/>
  <c r="O1188" i="2"/>
  <c r="M1188"/>
  <c r="V1187"/>
  <c r="W1186" s="1"/>
  <c r="X1186" s="1"/>
  <c r="Z1186" s="1"/>
  <c r="J1189" i="1" l="1"/>
  <c r="L1189"/>
  <c r="G1190"/>
  <c r="AC1190" s="1"/>
  <c r="AD1190" s="1"/>
  <c r="J1189" i="2"/>
  <c r="L1189"/>
  <c r="G1190"/>
  <c r="N1188" i="1"/>
  <c r="T1188" s="1"/>
  <c r="M1189"/>
  <c r="V1188"/>
  <c r="W1187" s="1"/>
  <c r="X1187" s="1"/>
  <c r="Z1187" s="1"/>
  <c r="O1189"/>
  <c r="N1188" i="2"/>
  <c r="T1188" s="1"/>
  <c r="O1189"/>
  <c r="M1189"/>
  <c r="N1189" s="1"/>
  <c r="T1189" s="1"/>
  <c r="V1188"/>
  <c r="W1187" s="1"/>
  <c r="X1187" s="1"/>
  <c r="Z1187" s="1"/>
  <c r="L1190" i="1" l="1"/>
  <c r="J1190"/>
  <c r="G1191"/>
  <c r="AC1191" s="1"/>
  <c r="AD1191" s="1"/>
  <c r="M1190" i="2"/>
  <c r="V1189"/>
  <c r="W1188" s="1"/>
  <c r="X1188" s="1"/>
  <c r="Z1188" s="1"/>
  <c r="O1190"/>
  <c r="N1189" i="1"/>
  <c r="T1189" s="1"/>
  <c r="M1190"/>
  <c r="V1189"/>
  <c r="W1188" s="1"/>
  <c r="X1188" s="1"/>
  <c r="Z1188" s="1"/>
  <c r="O1190"/>
  <c r="J1190" i="2"/>
  <c r="L1190"/>
  <c r="G1191"/>
  <c r="N1190" i="1" l="1"/>
  <c r="T1190" s="1"/>
  <c r="M1191" i="2"/>
  <c r="V1190"/>
  <c r="W1189" s="1"/>
  <c r="X1189" s="1"/>
  <c r="Z1189" s="1"/>
  <c r="O1191"/>
  <c r="L1191"/>
  <c r="J1191"/>
  <c r="G1192"/>
  <c r="J1191" i="1"/>
  <c r="L1191"/>
  <c r="G1192"/>
  <c r="AC1192" s="1"/>
  <c r="AD1192" s="1"/>
  <c r="N1190" i="2"/>
  <c r="T1190" s="1"/>
  <c r="O1191" i="1"/>
  <c r="M1191"/>
  <c r="V1190"/>
  <c r="W1189" s="1"/>
  <c r="X1189" s="1"/>
  <c r="Z1189" s="1"/>
  <c r="N1191" l="1"/>
  <c r="T1191" s="1"/>
  <c r="J1192" i="2"/>
  <c r="L1192"/>
  <c r="G1193"/>
  <c r="O1192" i="1"/>
  <c r="M1192"/>
  <c r="V1191"/>
  <c r="W1190" s="1"/>
  <c r="N1191" i="2"/>
  <c r="T1191" s="1"/>
  <c r="J1192" i="1"/>
  <c r="L1192"/>
  <c r="G1193"/>
  <c r="AC1193" s="1"/>
  <c r="AD1193" s="1"/>
  <c r="O1192" i="2"/>
  <c r="M1192"/>
  <c r="N1192" s="1"/>
  <c r="T1192" s="1"/>
  <c r="V1191"/>
  <c r="W1190" s="1"/>
  <c r="X1190" s="1"/>
  <c r="Z1190" s="1"/>
  <c r="X1190" i="1"/>
  <c r="Z1190" s="1"/>
  <c r="J1193" l="1"/>
  <c r="L1193"/>
  <c r="G1194"/>
  <c r="AC1194" s="1"/>
  <c r="AD1194" s="1"/>
  <c r="J1193" i="2"/>
  <c r="L1193"/>
  <c r="G1194"/>
  <c r="M1193" i="1"/>
  <c r="V1192"/>
  <c r="W1191" s="1"/>
  <c r="X1191" s="1"/>
  <c r="Z1191" s="1"/>
  <c r="O1193"/>
  <c r="O1193" i="2"/>
  <c r="M1193"/>
  <c r="N1193" s="1"/>
  <c r="T1193" s="1"/>
  <c r="V1192"/>
  <c r="W1191" s="1"/>
  <c r="X1191" s="1"/>
  <c r="Z1191" s="1"/>
  <c r="N1192" i="1"/>
  <c r="T1192" s="1"/>
  <c r="N1193" l="1"/>
  <c r="T1193" s="1"/>
  <c r="L1194"/>
  <c r="J1194"/>
  <c r="G1195"/>
  <c r="AC1195" s="1"/>
  <c r="AD1195" s="1"/>
  <c r="M1194" i="2"/>
  <c r="V1193"/>
  <c r="W1192" s="1"/>
  <c r="X1192" s="1"/>
  <c r="Z1192" s="1"/>
  <c r="O1194"/>
  <c r="M1194" i="1"/>
  <c r="N1194" s="1"/>
  <c r="T1194" s="1"/>
  <c r="V1193"/>
  <c r="W1192" s="1"/>
  <c r="X1192" s="1"/>
  <c r="Z1192" s="1"/>
  <c r="O1194"/>
  <c r="J1194" i="2"/>
  <c r="L1194"/>
  <c r="G1195"/>
  <c r="J1195" i="1" l="1"/>
  <c r="L1195"/>
  <c r="G1196"/>
  <c r="AC1196" s="1"/>
  <c r="AD1196" s="1"/>
  <c r="N1194" i="2"/>
  <c r="T1194" s="1"/>
  <c r="M1195"/>
  <c r="V1194"/>
  <c r="W1193" s="1"/>
  <c r="X1193" s="1"/>
  <c r="Z1193" s="1"/>
  <c r="O1195"/>
  <c r="L1195"/>
  <c r="J1195"/>
  <c r="G1196"/>
  <c r="O1195" i="1"/>
  <c r="M1195"/>
  <c r="N1195" s="1"/>
  <c r="T1195" s="1"/>
  <c r="V1194"/>
  <c r="W1193" s="1"/>
  <c r="X1193" s="1"/>
  <c r="Z1193" s="1"/>
  <c r="O1196" i="2" l="1"/>
  <c r="M1196"/>
  <c r="V1195"/>
  <c r="W1194" s="1"/>
  <c r="X1194" s="1"/>
  <c r="Z1194" s="1"/>
  <c r="J1196" i="1"/>
  <c r="L1196"/>
  <c r="G1197"/>
  <c r="AC1197" s="1"/>
  <c r="AD1197" s="1"/>
  <c r="J1196" i="2"/>
  <c r="L1196"/>
  <c r="G1197"/>
  <c r="O1196" i="1"/>
  <c r="M1196"/>
  <c r="V1195"/>
  <c r="W1194" s="1"/>
  <c r="X1194" s="1"/>
  <c r="Z1194" s="1"/>
  <c r="N1195" i="2"/>
  <c r="T1195" s="1"/>
  <c r="N1196" i="1" l="1"/>
  <c r="T1196" s="1"/>
  <c r="M1197"/>
  <c r="V1196"/>
  <c r="W1195" s="1"/>
  <c r="X1195" s="1"/>
  <c r="Z1195" s="1"/>
  <c r="O1197"/>
  <c r="J1197"/>
  <c r="L1197"/>
  <c r="G1198"/>
  <c r="AC1198" s="1"/>
  <c r="AD1198" s="1"/>
  <c r="N1196" i="2"/>
  <c r="T1196" s="1"/>
  <c r="J1197"/>
  <c r="L1197"/>
  <c r="G1198"/>
  <c r="O1197"/>
  <c r="M1197"/>
  <c r="N1197" s="1"/>
  <c r="T1197" s="1"/>
  <c r="V1196"/>
  <c r="W1195" s="1"/>
  <c r="X1195" s="1"/>
  <c r="Z1195" s="1"/>
  <c r="J1198" l="1"/>
  <c r="L1198"/>
  <c r="G1199"/>
  <c r="L1198" i="1"/>
  <c r="J1198"/>
  <c r="G1199"/>
  <c r="AC1199" s="1"/>
  <c r="AD1199" s="1"/>
  <c r="M1198" i="2"/>
  <c r="N1198" s="1"/>
  <c r="T1198" s="1"/>
  <c r="V1197"/>
  <c r="W1196" s="1"/>
  <c r="X1196" s="1"/>
  <c r="Z1196" s="1"/>
  <c r="O1198"/>
  <c r="M1198" i="1"/>
  <c r="V1197"/>
  <c r="W1196" s="1"/>
  <c r="X1196" s="1"/>
  <c r="Z1196" s="1"/>
  <c r="O1198"/>
  <c r="N1197"/>
  <c r="T1197" s="1"/>
  <c r="N1198" l="1"/>
  <c r="T1198" s="1"/>
  <c r="L1199" i="2"/>
  <c r="J1199"/>
  <c r="G1200"/>
  <c r="O1199" i="1"/>
  <c r="M1199"/>
  <c r="V1198"/>
  <c r="W1197" s="1"/>
  <c r="X1197" s="1"/>
  <c r="Z1197" s="1"/>
  <c r="M1199" i="2"/>
  <c r="N1199" s="1"/>
  <c r="T1199" s="1"/>
  <c r="V1198"/>
  <c r="W1197" s="1"/>
  <c r="X1197" s="1"/>
  <c r="Z1197" s="1"/>
  <c r="O1199"/>
  <c r="J1199" i="1"/>
  <c r="L1199"/>
  <c r="G1200"/>
  <c r="AC1200" s="1"/>
  <c r="AD1200" s="1"/>
  <c r="J1200" l="1"/>
  <c r="L1200"/>
  <c r="G1201"/>
  <c r="AC1201" s="1"/>
  <c r="AD1201" s="1"/>
  <c r="O1200" i="2"/>
  <c r="M1200"/>
  <c r="N1200" s="1"/>
  <c r="T1200" s="1"/>
  <c r="V1199"/>
  <c r="W1198" s="1"/>
  <c r="J1200"/>
  <c r="L1200"/>
  <c r="G1201"/>
  <c r="N1199" i="1"/>
  <c r="T1199" s="1"/>
  <c r="X1198" i="2"/>
  <c r="Z1198" s="1"/>
  <c r="O1200" i="1"/>
  <c r="M1200"/>
  <c r="V1199"/>
  <c r="W1198" s="1"/>
  <c r="X1198" s="1"/>
  <c r="Z1198" s="1"/>
  <c r="J1201" l="1"/>
  <c r="L1201"/>
  <c r="G1202"/>
  <c r="AC1202" s="1"/>
  <c r="AD1202" s="1"/>
  <c r="N1200"/>
  <c r="T1200" s="1"/>
  <c r="J1201" i="2"/>
  <c r="L1201"/>
  <c r="G1202"/>
  <c r="O1201"/>
  <c r="M1201"/>
  <c r="N1201" s="1"/>
  <c r="T1201" s="1"/>
  <c r="V1200"/>
  <c r="W1199" s="1"/>
  <c r="X1199" s="1"/>
  <c r="Z1199" s="1"/>
  <c r="M1201" i="1"/>
  <c r="V1200"/>
  <c r="W1199" s="1"/>
  <c r="X1199" s="1"/>
  <c r="Z1199" s="1"/>
  <c r="O1201"/>
  <c r="N1201" l="1"/>
  <c r="T1201" s="1"/>
  <c r="J1202" i="2"/>
  <c r="L1202"/>
  <c r="G1203"/>
  <c r="L1202" i="1"/>
  <c r="J1202"/>
  <c r="G1203"/>
  <c r="AC1203" s="1"/>
  <c r="AD1203" s="1"/>
  <c r="M1202" i="2"/>
  <c r="V1201"/>
  <c r="W1200" s="1"/>
  <c r="O1202"/>
  <c r="M1202" i="1"/>
  <c r="V1201"/>
  <c r="W1200" s="1"/>
  <c r="X1200" s="1"/>
  <c r="Z1200" s="1"/>
  <c r="O1202"/>
  <c r="X1200" i="2"/>
  <c r="Z1200" s="1"/>
  <c r="O1203" i="1" l="1"/>
  <c r="M1203"/>
  <c r="V1202"/>
  <c r="W1201" s="1"/>
  <c r="X1201" s="1"/>
  <c r="Z1201" s="1"/>
  <c r="L1203" i="2"/>
  <c r="J1203"/>
  <c r="G1204"/>
  <c r="N1202" i="1"/>
  <c r="T1202" s="1"/>
  <c r="N1202" i="2"/>
  <c r="T1202" s="1"/>
  <c r="M1203"/>
  <c r="N1203" s="1"/>
  <c r="T1203" s="1"/>
  <c r="V1202"/>
  <c r="W1201" s="1"/>
  <c r="X1201" s="1"/>
  <c r="Z1201" s="1"/>
  <c r="O1203"/>
  <c r="J1203" i="1"/>
  <c r="L1203"/>
  <c r="G1204"/>
  <c r="AC1204" s="1"/>
  <c r="AD1204" s="1"/>
  <c r="J1204" l="1"/>
  <c r="L1204"/>
  <c r="G1205"/>
  <c r="AC1205" s="1"/>
  <c r="AD1205" s="1"/>
  <c r="J1204" i="2"/>
  <c r="L1204"/>
  <c r="G1205"/>
  <c r="N1203" i="1"/>
  <c r="T1203" s="1"/>
  <c r="O1204"/>
  <c r="M1204"/>
  <c r="N1204" s="1"/>
  <c r="T1204" s="1"/>
  <c r="V1203"/>
  <c r="W1202" s="1"/>
  <c r="X1202" s="1"/>
  <c r="Z1202" s="1"/>
  <c r="O1204" i="2"/>
  <c r="M1204"/>
  <c r="N1204" s="1"/>
  <c r="T1204" s="1"/>
  <c r="V1203"/>
  <c r="W1202" s="1"/>
  <c r="X1202" s="1"/>
  <c r="Z1202" s="1"/>
  <c r="J1205" i="1" l="1"/>
  <c r="L1205"/>
  <c r="G1206"/>
  <c r="AC1206" s="1"/>
  <c r="AD1206" s="1"/>
  <c r="O1205" i="2"/>
  <c r="M1205"/>
  <c r="N1205" s="1"/>
  <c r="T1205" s="1"/>
  <c r="V1204"/>
  <c r="W1203" s="1"/>
  <c r="X1203" s="1"/>
  <c r="Z1203" s="1"/>
  <c r="M1205" i="1"/>
  <c r="V1204"/>
  <c r="W1203" s="1"/>
  <c r="X1203" s="1"/>
  <c r="Z1203" s="1"/>
  <c r="O1205"/>
  <c r="J1205" i="2"/>
  <c r="L1205"/>
  <c r="G1206"/>
  <c r="L1206" i="1" l="1"/>
  <c r="J1206"/>
  <c r="G1207"/>
  <c r="AC1207" s="1"/>
  <c r="AD1207" s="1"/>
  <c r="J1206" i="2"/>
  <c r="L1206"/>
  <c r="G1207"/>
  <c r="M1206"/>
  <c r="N1206" s="1"/>
  <c r="T1206" s="1"/>
  <c r="V1205"/>
  <c r="W1204" s="1"/>
  <c r="X1204" s="1"/>
  <c r="Z1204" s="1"/>
  <c r="O1206"/>
  <c r="N1205" i="1"/>
  <c r="T1205" s="1"/>
  <c r="M1206"/>
  <c r="V1205"/>
  <c r="W1204" s="1"/>
  <c r="X1204" s="1"/>
  <c r="Z1204" s="1"/>
  <c r="O1206"/>
  <c r="N1206" l="1"/>
  <c r="T1206" s="1"/>
  <c r="L1207" i="2"/>
  <c r="J1207"/>
  <c r="G1208"/>
  <c r="J1207" i="1"/>
  <c r="L1207"/>
  <c r="G1208"/>
  <c r="AC1208" s="1"/>
  <c r="AD1208" s="1"/>
  <c r="M1207" i="2"/>
  <c r="N1207" s="1"/>
  <c r="T1207" s="1"/>
  <c r="V1206"/>
  <c r="W1205" s="1"/>
  <c r="X1205" s="1"/>
  <c r="Z1205" s="1"/>
  <c r="O1207"/>
  <c r="O1207" i="1"/>
  <c r="M1207"/>
  <c r="N1207" s="1"/>
  <c r="T1207" s="1"/>
  <c r="V1206"/>
  <c r="W1205" s="1"/>
  <c r="X1205" s="1"/>
  <c r="Z1205" s="1"/>
  <c r="J1208" i="2" l="1"/>
  <c r="L1208"/>
  <c r="G1209"/>
  <c r="O1208" i="1"/>
  <c r="M1208"/>
  <c r="N1208" s="1"/>
  <c r="T1208" s="1"/>
  <c r="V1207"/>
  <c r="W1206" s="1"/>
  <c r="X1206" s="1"/>
  <c r="Z1206" s="1"/>
  <c r="J1208"/>
  <c r="L1208"/>
  <c r="G1209"/>
  <c r="AC1209" s="1"/>
  <c r="AD1209" s="1"/>
  <c r="O1208" i="2"/>
  <c r="M1208"/>
  <c r="N1208" s="1"/>
  <c r="T1208" s="1"/>
  <c r="V1207"/>
  <c r="W1206" s="1"/>
  <c r="X1206" s="1"/>
  <c r="Z1206" s="1"/>
  <c r="J1209" i="1" l="1"/>
  <c r="L1209"/>
  <c r="G1210"/>
  <c r="AC1210" s="1"/>
  <c r="AD1210" s="1"/>
  <c r="J1209" i="2"/>
  <c r="L1209"/>
  <c r="G1210"/>
  <c r="M1209" i="1"/>
  <c r="V1208"/>
  <c r="W1207" s="1"/>
  <c r="X1207" s="1"/>
  <c r="Z1207" s="1"/>
  <c r="O1209"/>
  <c r="O1209" i="2"/>
  <c r="M1209"/>
  <c r="N1209" s="1"/>
  <c r="T1209" s="1"/>
  <c r="V1208"/>
  <c r="W1207" s="1"/>
  <c r="X1207"/>
  <c r="Z1207" s="1"/>
  <c r="N1209" i="1" l="1"/>
  <c r="T1209" s="1"/>
  <c r="L1210"/>
  <c r="J1210"/>
  <c r="G1211"/>
  <c r="AC1211" s="1"/>
  <c r="AD1211" s="1"/>
  <c r="M1210" i="2"/>
  <c r="V1209"/>
  <c r="W1208" s="1"/>
  <c r="X1208" s="1"/>
  <c r="Z1208" s="1"/>
  <c r="O1210"/>
  <c r="M1210" i="1"/>
  <c r="N1210" s="1"/>
  <c r="T1210" s="1"/>
  <c r="V1209"/>
  <c r="W1208" s="1"/>
  <c r="X1208" s="1"/>
  <c r="Z1208" s="1"/>
  <c r="O1210"/>
  <c r="J1210" i="2"/>
  <c r="L1210"/>
  <c r="G1211"/>
  <c r="L1211" l="1"/>
  <c r="J1211"/>
  <c r="G1212"/>
  <c r="J1211" i="1"/>
  <c r="L1211"/>
  <c r="G1212"/>
  <c r="AC1212" s="1"/>
  <c r="AD1212" s="1"/>
  <c r="N1210" i="2"/>
  <c r="T1210" s="1"/>
  <c r="M1211"/>
  <c r="N1211" s="1"/>
  <c r="T1211" s="1"/>
  <c r="V1210"/>
  <c r="W1209" s="1"/>
  <c r="X1209" s="1"/>
  <c r="Z1209" s="1"/>
  <c r="O1211"/>
  <c r="O1211" i="1"/>
  <c r="M1211"/>
  <c r="N1211" s="1"/>
  <c r="T1211" s="1"/>
  <c r="V1210"/>
  <c r="W1209" s="1"/>
  <c r="X1209" s="1"/>
  <c r="Z1209" s="1"/>
  <c r="J1212" i="2" l="1"/>
  <c r="L1212"/>
  <c r="G1213"/>
  <c r="O1212" i="1"/>
  <c r="M1212"/>
  <c r="V1211"/>
  <c r="W1210" s="1"/>
  <c r="X1210" s="1"/>
  <c r="Z1210" s="1"/>
  <c r="J1212"/>
  <c r="L1212"/>
  <c r="G1213"/>
  <c r="AC1213" s="1"/>
  <c r="AD1213" s="1"/>
  <c r="O1212" i="2"/>
  <c r="M1212"/>
  <c r="V1211"/>
  <c r="W1210" s="1"/>
  <c r="X1210" s="1"/>
  <c r="Z1210" s="1"/>
  <c r="J1213" i="1" l="1"/>
  <c r="L1213"/>
  <c r="G1214"/>
  <c r="AC1214" s="1"/>
  <c r="AD1214" s="1"/>
  <c r="J1213" i="2"/>
  <c r="L1213"/>
  <c r="G1214"/>
  <c r="N1212" i="1"/>
  <c r="T1212" s="1"/>
  <c r="M1213"/>
  <c r="N1213" s="1"/>
  <c r="T1213" s="1"/>
  <c r="V1212"/>
  <c r="W1211" s="1"/>
  <c r="X1211" s="1"/>
  <c r="Z1211" s="1"/>
  <c r="O1213"/>
  <c r="N1212" i="2"/>
  <c r="T1212" s="1"/>
  <c r="O1213"/>
  <c r="M1213"/>
  <c r="N1213" s="1"/>
  <c r="T1213" s="1"/>
  <c r="V1212"/>
  <c r="W1211" s="1"/>
  <c r="X1211" s="1"/>
  <c r="Z1211" s="1"/>
  <c r="L1214" i="1" l="1"/>
  <c r="J1214"/>
  <c r="G1215"/>
  <c r="AC1215" s="1"/>
  <c r="AD1215" s="1"/>
  <c r="M1214" i="2"/>
  <c r="V1213"/>
  <c r="W1212" s="1"/>
  <c r="X1212" s="1"/>
  <c r="Z1212" s="1"/>
  <c r="O1214"/>
  <c r="M1214" i="1"/>
  <c r="V1213"/>
  <c r="W1212" s="1"/>
  <c r="X1212" s="1"/>
  <c r="Z1212" s="1"/>
  <c r="O1214"/>
  <c r="J1214" i="2"/>
  <c r="L1214"/>
  <c r="G1215"/>
  <c r="J1215" i="1" l="1"/>
  <c r="L1215"/>
  <c r="G1216"/>
  <c r="AC1216" s="1"/>
  <c r="AD1216" s="1"/>
  <c r="X1213" i="2"/>
  <c r="Z1213" s="1"/>
  <c r="M1215"/>
  <c r="V1214"/>
  <c r="W1213" s="1"/>
  <c r="O1215"/>
  <c r="N1214" i="1"/>
  <c r="T1214" s="1"/>
  <c r="N1214" i="2"/>
  <c r="T1214" s="1"/>
  <c r="L1215"/>
  <c r="J1215"/>
  <c r="G1216"/>
  <c r="O1215" i="1"/>
  <c r="M1215"/>
  <c r="V1214"/>
  <c r="W1213" s="1"/>
  <c r="X1213" s="1"/>
  <c r="Z1213" s="1"/>
  <c r="N1215" l="1"/>
  <c r="T1215" s="1"/>
  <c r="J1216"/>
  <c r="L1216"/>
  <c r="G1217"/>
  <c r="AC1217" s="1"/>
  <c r="AD1217" s="1"/>
  <c r="O1216" i="2"/>
  <c r="M1216"/>
  <c r="V1215"/>
  <c r="W1214" s="1"/>
  <c r="X1214" s="1"/>
  <c r="Z1214" s="1"/>
  <c r="O1216" i="1"/>
  <c r="M1216"/>
  <c r="V1215"/>
  <c r="W1214" s="1"/>
  <c r="X1214" s="1"/>
  <c r="Z1214" s="1"/>
  <c r="J1216" i="2"/>
  <c r="L1216"/>
  <c r="G1217"/>
  <c r="N1215"/>
  <c r="T1215" s="1"/>
  <c r="N1216" i="1" l="1"/>
  <c r="T1216" s="1"/>
  <c r="J1217" i="2"/>
  <c r="L1217"/>
  <c r="G1218"/>
  <c r="J1217" i="1"/>
  <c r="L1217"/>
  <c r="G1218"/>
  <c r="AC1218" s="1"/>
  <c r="AD1218" s="1"/>
  <c r="N1216" i="2"/>
  <c r="T1216" s="1"/>
  <c r="M1217" i="1"/>
  <c r="N1217" s="1"/>
  <c r="T1217" s="1"/>
  <c r="V1216"/>
  <c r="W1215" s="1"/>
  <c r="X1215" s="1"/>
  <c r="Z1215" s="1"/>
  <c r="O1217"/>
  <c r="O1217" i="2"/>
  <c r="M1217"/>
  <c r="N1217" s="1"/>
  <c r="T1217" s="1"/>
  <c r="V1216"/>
  <c r="W1215" s="1"/>
  <c r="X1215" s="1"/>
  <c r="Z1215" s="1"/>
  <c r="L1218" i="1" l="1"/>
  <c r="J1218"/>
  <c r="G1219"/>
  <c r="AC1219" s="1"/>
  <c r="AD1219" s="1"/>
  <c r="J1218" i="2"/>
  <c r="L1218"/>
  <c r="G1219"/>
  <c r="M1218" i="1"/>
  <c r="V1217"/>
  <c r="W1216" s="1"/>
  <c r="X1216" s="1"/>
  <c r="Z1216" s="1"/>
  <c r="O1218"/>
  <c r="M1218" i="2"/>
  <c r="N1218" s="1"/>
  <c r="T1218" s="1"/>
  <c r="V1217"/>
  <c r="W1216" s="1"/>
  <c r="X1216" s="1"/>
  <c r="Z1216" s="1"/>
  <c r="O1218"/>
  <c r="L1219" l="1"/>
  <c r="J1219"/>
  <c r="G1220"/>
  <c r="O1219" i="1"/>
  <c r="M1219"/>
  <c r="N1219" s="1"/>
  <c r="T1219" s="1"/>
  <c r="V1218"/>
  <c r="W1217" s="1"/>
  <c r="J1219"/>
  <c r="L1219"/>
  <c r="G1220"/>
  <c r="AC1220" s="1"/>
  <c r="AD1220" s="1"/>
  <c r="X1217"/>
  <c r="Z1217" s="1"/>
  <c r="M1219" i="2"/>
  <c r="N1219" s="1"/>
  <c r="T1219" s="1"/>
  <c r="V1218"/>
  <c r="W1217" s="1"/>
  <c r="X1217" s="1"/>
  <c r="Z1217" s="1"/>
  <c r="O1219"/>
  <c r="N1218" i="1"/>
  <c r="T1218" s="1"/>
  <c r="J1220" l="1"/>
  <c r="L1220"/>
  <c r="G1221"/>
  <c r="AC1221" s="1"/>
  <c r="AD1221" s="1"/>
  <c r="J1220" i="2"/>
  <c r="L1220"/>
  <c r="G1221"/>
  <c r="O1220" i="1"/>
  <c r="M1220"/>
  <c r="V1219"/>
  <c r="W1218" s="1"/>
  <c r="X1218" s="1"/>
  <c r="Z1218" s="1"/>
  <c r="O1220" i="2"/>
  <c r="M1220"/>
  <c r="N1220" s="1"/>
  <c r="T1220" s="1"/>
  <c r="V1219"/>
  <c r="W1218" s="1"/>
  <c r="X1218" s="1"/>
  <c r="Z1218" s="1"/>
  <c r="N1220" i="1" l="1"/>
  <c r="T1220" s="1"/>
  <c r="J1221" i="2"/>
  <c r="L1221"/>
  <c r="G1222"/>
  <c r="J1221" i="1"/>
  <c r="L1221"/>
  <c r="G1222"/>
  <c r="AC1222" s="1"/>
  <c r="AD1222" s="1"/>
  <c r="M1221"/>
  <c r="N1221" s="1"/>
  <c r="T1221" s="1"/>
  <c r="V1220"/>
  <c r="W1219" s="1"/>
  <c r="X1219" s="1"/>
  <c r="Z1219" s="1"/>
  <c r="O1221"/>
  <c r="O1221" i="2"/>
  <c r="M1221"/>
  <c r="N1221" s="1"/>
  <c r="T1221" s="1"/>
  <c r="V1220"/>
  <c r="W1219" s="1"/>
  <c r="X1219" s="1"/>
  <c r="Z1219" s="1"/>
  <c r="J1222" l="1"/>
  <c r="L1222"/>
  <c r="G1223"/>
  <c r="M1222"/>
  <c r="N1222" s="1"/>
  <c r="T1222" s="1"/>
  <c r="V1221"/>
  <c r="W1220" s="1"/>
  <c r="O1222"/>
  <c r="M1222" i="1"/>
  <c r="V1221"/>
  <c r="W1220" s="1"/>
  <c r="X1220" s="1"/>
  <c r="Z1220" s="1"/>
  <c r="O1222"/>
  <c r="X1220" i="2"/>
  <c r="Z1220" s="1"/>
  <c r="L1222" i="1"/>
  <c r="J1222"/>
  <c r="G1223"/>
  <c r="AC1223" s="1"/>
  <c r="AD1223" s="1"/>
  <c r="N1222" l="1"/>
  <c r="T1222" s="1"/>
  <c r="O1223"/>
  <c r="M1223"/>
  <c r="V1222"/>
  <c r="W1221" s="1"/>
  <c r="X1221" s="1"/>
  <c r="Z1221" s="1"/>
  <c r="J1223"/>
  <c r="L1223"/>
  <c r="G1224"/>
  <c r="AC1224" s="1"/>
  <c r="AD1224" s="1"/>
  <c r="L1223" i="2"/>
  <c r="J1223"/>
  <c r="G1224"/>
  <c r="M1223"/>
  <c r="N1223" s="1"/>
  <c r="T1223" s="1"/>
  <c r="V1222"/>
  <c r="W1221" s="1"/>
  <c r="X1221" s="1"/>
  <c r="Z1221" s="1"/>
  <c r="O1223"/>
  <c r="O1224" l="1"/>
  <c r="M1224"/>
  <c r="V1223"/>
  <c r="W1222" s="1"/>
  <c r="J1224" i="1"/>
  <c r="L1224"/>
  <c r="G1225"/>
  <c r="AC1225" s="1"/>
  <c r="AD1225" s="1"/>
  <c r="X1222" i="2"/>
  <c r="Z1222" s="1"/>
  <c r="N1223" i="1"/>
  <c r="T1223" s="1"/>
  <c r="O1224"/>
  <c r="M1224"/>
  <c r="N1224" s="1"/>
  <c r="T1224" s="1"/>
  <c r="V1223"/>
  <c r="W1222" s="1"/>
  <c r="X1222" s="1"/>
  <c r="Z1222" s="1"/>
  <c r="J1224" i="2"/>
  <c r="L1224"/>
  <c r="G1225"/>
  <c r="J1225" i="1" l="1"/>
  <c r="L1225"/>
  <c r="G1226"/>
  <c r="AC1226" s="1"/>
  <c r="AD1226" s="1"/>
  <c r="N1224" i="2"/>
  <c r="T1224" s="1"/>
  <c r="M1225" i="1"/>
  <c r="N1225" s="1"/>
  <c r="T1225" s="1"/>
  <c r="V1224"/>
  <c r="W1223" s="1"/>
  <c r="X1223" s="1"/>
  <c r="Z1223" s="1"/>
  <c r="O1225"/>
  <c r="J1225" i="2"/>
  <c r="L1225"/>
  <c r="G1226"/>
  <c r="O1225"/>
  <c r="M1225"/>
  <c r="N1225" s="1"/>
  <c r="T1225" s="1"/>
  <c r="V1224"/>
  <c r="W1223" s="1"/>
  <c r="X1223" s="1"/>
  <c r="Z1223" s="1"/>
  <c r="J1226" l="1"/>
  <c r="L1226"/>
  <c r="G1227"/>
  <c r="L1226" i="1"/>
  <c r="J1226"/>
  <c r="G1227"/>
  <c r="AC1227" s="1"/>
  <c r="AD1227" s="1"/>
  <c r="M1226" i="2"/>
  <c r="V1225"/>
  <c r="W1224" s="1"/>
  <c r="X1224" s="1"/>
  <c r="Z1224" s="1"/>
  <c r="O1226"/>
  <c r="M1226" i="1"/>
  <c r="V1225"/>
  <c r="W1224" s="1"/>
  <c r="X1224" s="1"/>
  <c r="Z1224" s="1"/>
  <c r="O1226"/>
  <c r="M1227" i="2" l="1"/>
  <c r="V1226"/>
  <c r="W1225" s="1"/>
  <c r="X1225" s="1"/>
  <c r="Z1225" s="1"/>
  <c r="O1227"/>
  <c r="L1227"/>
  <c r="J1227"/>
  <c r="G1228"/>
  <c r="N1226"/>
  <c r="T1226" s="1"/>
  <c r="N1226" i="1"/>
  <c r="T1226" s="1"/>
  <c r="O1227"/>
  <c r="M1227"/>
  <c r="V1226"/>
  <c r="W1225" s="1"/>
  <c r="X1225" s="1"/>
  <c r="Z1225" s="1"/>
  <c r="J1227"/>
  <c r="L1227"/>
  <c r="G1228"/>
  <c r="AC1228" s="1"/>
  <c r="AD1228" s="1"/>
  <c r="J1228" i="2" l="1"/>
  <c r="L1228"/>
  <c r="G1229"/>
  <c r="O1228" i="1"/>
  <c r="M1228"/>
  <c r="V1227"/>
  <c r="W1226" s="1"/>
  <c r="X1226" s="1"/>
  <c r="Z1226" s="1"/>
  <c r="J1228"/>
  <c r="L1228"/>
  <c r="G1229"/>
  <c r="AC1229" s="1"/>
  <c r="AD1229" s="1"/>
  <c r="N1227"/>
  <c r="T1227" s="1"/>
  <c r="N1227" i="2"/>
  <c r="T1227" s="1"/>
  <c r="O1228"/>
  <c r="M1228"/>
  <c r="N1228" s="1"/>
  <c r="T1228" s="1"/>
  <c r="V1227"/>
  <c r="W1226" s="1"/>
  <c r="X1226" s="1"/>
  <c r="Z1226" s="1"/>
  <c r="J1229" l="1"/>
  <c r="L1229"/>
  <c r="G1230"/>
  <c r="M1229" i="1"/>
  <c r="V1228"/>
  <c r="W1227" s="1"/>
  <c r="X1227" s="1"/>
  <c r="Z1227" s="1"/>
  <c r="O1229"/>
  <c r="O1229" i="2"/>
  <c r="M1229"/>
  <c r="N1229" s="1"/>
  <c r="T1229" s="1"/>
  <c r="V1228"/>
  <c r="W1227" s="1"/>
  <c r="X1227" s="1"/>
  <c r="Z1227" s="1"/>
  <c r="J1229" i="1"/>
  <c r="L1229"/>
  <c r="G1230"/>
  <c r="AC1230" s="1"/>
  <c r="AD1230" s="1"/>
  <c r="N1228"/>
  <c r="T1228" s="1"/>
  <c r="J1230" i="2" l="1"/>
  <c r="L1230"/>
  <c r="G1231"/>
  <c r="M1230" i="1"/>
  <c r="V1229"/>
  <c r="W1228" s="1"/>
  <c r="X1228" s="1"/>
  <c r="Z1228" s="1"/>
  <c r="O1230"/>
  <c r="N1229"/>
  <c r="T1229" s="1"/>
  <c r="L1230"/>
  <c r="J1230"/>
  <c r="G1231"/>
  <c r="AC1231" s="1"/>
  <c r="AD1231" s="1"/>
  <c r="M1230" i="2"/>
  <c r="N1230" s="1"/>
  <c r="T1230" s="1"/>
  <c r="V1229"/>
  <c r="W1228" s="1"/>
  <c r="X1228" s="1"/>
  <c r="Z1228" s="1"/>
  <c r="O1230"/>
  <c r="J1231" i="1" l="1"/>
  <c r="L1231"/>
  <c r="G1232"/>
  <c r="AC1232" s="1"/>
  <c r="AD1232" s="1"/>
  <c r="L1231" i="2"/>
  <c r="J1231"/>
  <c r="G1232"/>
  <c r="N1230" i="1"/>
  <c r="T1230" s="1"/>
  <c r="M1231" i="2"/>
  <c r="N1231" s="1"/>
  <c r="T1231" s="1"/>
  <c r="V1230"/>
  <c r="W1229" s="1"/>
  <c r="X1229" s="1"/>
  <c r="Z1229" s="1"/>
  <c r="O1231"/>
  <c r="O1231" i="1"/>
  <c r="M1231"/>
  <c r="V1230"/>
  <c r="W1229" s="1"/>
  <c r="X1229" s="1"/>
  <c r="Z1229" s="1"/>
  <c r="J1232" i="2" l="1"/>
  <c r="L1232"/>
  <c r="G1233"/>
  <c r="J1232" i="1"/>
  <c r="L1232"/>
  <c r="G1233"/>
  <c r="AC1233" s="1"/>
  <c r="AD1233" s="1"/>
  <c r="N1231"/>
  <c r="T1231" s="1"/>
  <c r="O1232" i="2"/>
  <c r="M1232"/>
  <c r="N1232" s="1"/>
  <c r="T1232" s="1"/>
  <c r="V1231"/>
  <c r="W1230" s="1"/>
  <c r="X1230" s="1"/>
  <c r="Z1230" s="1"/>
  <c r="O1232" i="1"/>
  <c r="M1232"/>
  <c r="N1232" s="1"/>
  <c r="T1232" s="1"/>
  <c r="V1231"/>
  <c r="W1230" s="1"/>
  <c r="X1230" s="1"/>
  <c r="Z1230" s="1"/>
  <c r="J1233" i="2" l="1"/>
  <c r="L1233"/>
  <c r="G1234"/>
  <c r="M1233" i="1"/>
  <c r="V1232"/>
  <c r="W1231" s="1"/>
  <c r="X1231" s="1"/>
  <c r="Z1231" s="1"/>
  <c r="O1233"/>
  <c r="O1233" i="2"/>
  <c r="M1233"/>
  <c r="N1233" s="1"/>
  <c r="T1233" s="1"/>
  <c r="V1232"/>
  <c r="W1231" s="1"/>
  <c r="X1231" s="1"/>
  <c r="Z1231" s="1"/>
  <c r="J1233" i="1"/>
  <c r="L1233"/>
  <c r="G1234"/>
  <c r="AC1234" s="1"/>
  <c r="AD1234" s="1"/>
  <c r="J1234" i="2" l="1"/>
  <c r="L1234"/>
  <c r="G1235"/>
  <c r="L1234" i="1"/>
  <c r="J1234"/>
  <c r="G1235"/>
  <c r="AC1235" s="1"/>
  <c r="AD1235" s="1"/>
  <c r="N1233"/>
  <c r="T1233" s="1"/>
  <c r="M1234"/>
  <c r="V1233"/>
  <c r="W1232" s="1"/>
  <c r="X1232" s="1"/>
  <c r="Z1232" s="1"/>
  <c r="O1234"/>
  <c r="M1234" i="2"/>
  <c r="N1234" s="1"/>
  <c r="T1234" s="1"/>
  <c r="V1233"/>
  <c r="W1232" s="1"/>
  <c r="X1232" s="1"/>
  <c r="Z1232" s="1"/>
  <c r="O1234"/>
  <c r="L1235" l="1"/>
  <c r="J1235"/>
  <c r="G1236"/>
  <c r="N1234" i="1"/>
  <c r="T1234" s="1"/>
  <c r="O1235"/>
  <c r="M1235"/>
  <c r="V1234"/>
  <c r="W1233" s="1"/>
  <c r="X1233" s="1"/>
  <c r="Z1233" s="1"/>
  <c r="M1235" i="2"/>
  <c r="N1235" s="1"/>
  <c r="V1234"/>
  <c r="W1233" s="1"/>
  <c r="X1233" s="1"/>
  <c r="Z1233" s="1"/>
  <c r="O1235"/>
  <c r="J1235" i="1"/>
  <c r="L1235"/>
  <c r="G1236"/>
  <c r="AC1236" s="1"/>
  <c r="AD1236" s="1"/>
  <c r="J1236" l="1"/>
  <c r="L1236"/>
  <c r="G1237"/>
  <c r="AC1237" s="1"/>
  <c r="AD1237" s="1"/>
  <c r="J1236" i="2"/>
  <c r="L1236"/>
  <c r="G1237"/>
  <c r="N1235" i="1"/>
  <c r="T1235" s="1"/>
  <c r="O1236"/>
  <c r="M1236"/>
  <c r="V1235"/>
  <c r="W1234" s="1"/>
  <c r="X1234" s="1"/>
  <c r="Z1234" s="1"/>
  <c r="T1235" i="2"/>
  <c r="O1236"/>
  <c r="M1236"/>
  <c r="N1236" s="1"/>
  <c r="T1236" s="1"/>
  <c r="V1235"/>
  <c r="W1234" s="1"/>
  <c r="X1234" s="1"/>
  <c r="Z1234" s="1"/>
  <c r="J1237" i="1" l="1"/>
  <c r="L1237"/>
  <c r="G1238"/>
  <c r="AC1238" s="1"/>
  <c r="AD1238" s="1"/>
  <c r="N1236"/>
  <c r="T1236" s="1"/>
  <c r="O1237" i="2"/>
  <c r="M1237"/>
  <c r="V1236"/>
  <c r="W1235" s="1"/>
  <c r="X1235" s="1"/>
  <c r="Z1235" s="1"/>
  <c r="M1237" i="1"/>
  <c r="N1237" s="1"/>
  <c r="T1237" s="1"/>
  <c r="V1236"/>
  <c r="W1235" s="1"/>
  <c r="X1235" s="1"/>
  <c r="Z1235" s="1"/>
  <c r="O1237"/>
  <c r="J1237" i="2"/>
  <c r="L1237"/>
  <c r="G1238"/>
  <c r="J1238" l="1"/>
  <c r="L1238"/>
  <c r="G1239"/>
  <c r="L1238" i="1"/>
  <c r="J1238"/>
  <c r="G1239"/>
  <c r="AC1239" s="1"/>
  <c r="AD1239" s="1"/>
  <c r="N1237" i="2"/>
  <c r="T1237" s="1"/>
  <c r="M1238" i="1"/>
  <c r="V1237"/>
  <c r="W1236" s="1"/>
  <c r="X1236" s="1"/>
  <c r="Z1236" s="1"/>
  <c r="O1238"/>
  <c r="M1238" i="2"/>
  <c r="V1237"/>
  <c r="W1236" s="1"/>
  <c r="X1236" s="1"/>
  <c r="Z1236" s="1"/>
  <c r="O1238"/>
  <c r="L1239" l="1"/>
  <c r="J1239"/>
  <c r="G1240"/>
  <c r="O1239" i="1"/>
  <c r="M1239"/>
  <c r="V1238"/>
  <c r="W1237" s="1"/>
  <c r="X1237" s="1"/>
  <c r="Z1237" s="1"/>
  <c r="N1238" i="2"/>
  <c r="T1238" s="1"/>
  <c r="N1238" i="1"/>
  <c r="T1238" s="1"/>
  <c r="M1239" i="2"/>
  <c r="N1239" s="1"/>
  <c r="T1239" s="1"/>
  <c r="V1238"/>
  <c r="W1237" s="1"/>
  <c r="X1237" s="1"/>
  <c r="Z1237" s="1"/>
  <c r="O1239"/>
  <c r="J1239" i="1"/>
  <c r="L1239"/>
  <c r="G1240"/>
  <c r="AC1240" s="1"/>
  <c r="AD1240" s="1"/>
  <c r="O1240" l="1"/>
  <c r="M1240"/>
  <c r="V1239"/>
  <c r="W1238" s="1"/>
  <c r="X1238" s="1"/>
  <c r="Z1238" s="1"/>
  <c r="J1240" i="2"/>
  <c r="L1240"/>
  <c r="G1241"/>
  <c r="N1239" i="1"/>
  <c r="T1239" s="1"/>
  <c r="J1240"/>
  <c r="L1240"/>
  <c r="G1241"/>
  <c r="AC1241" s="1"/>
  <c r="AD1241" s="1"/>
  <c r="O1240" i="2"/>
  <c r="M1240"/>
  <c r="V1239"/>
  <c r="W1238" s="1"/>
  <c r="X1238" s="1"/>
  <c r="Z1238" s="1"/>
  <c r="M1241" i="1" l="1"/>
  <c r="V1240"/>
  <c r="W1239" s="1"/>
  <c r="X1239" s="1"/>
  <c r="Z1239" s="1"/>
  <c r="O1241"/>
  <c r="J1241"/>
  <c r="L1241"/>
  <c r="G1242"/>
  <c r="AC1242" s="1"/>
  <c r="AD1242" s="1"/>
  <c r="J1241" i="2"/>
  <c r="L1241"/>
  <c r="G1242"/>
  <c r="N1240" i="1"/>
  <c r="T1240" s="1"/>
  <c r="O1241" i="2"/>
  <c r="M1241"/>
  <c r="N1241" s="1"/>
  <c r="T1241" s="1"/>
  <c r="V1240"/>
  <c r="W1239" s="1"/>
  <c r="X1239" s="1"/>
  <c r="Z1239" s="1"/>
  <c r="N1240"/>
  <c r="T1240" s="1"/>
  <c r="L1242" i="1" l="1"/>
  <c r="J1242"/>
  <c r="G1243"/>
  <c r="AC1243" s="1"/>
  <c r="AD1243" s="1"/>
  <c r="J1242" i="2"/>
  <c r="L1242"/>
  <c r="G1243"/>
  <c r="M1242"/>
  <c r="N1242" s="1"/>
  <c r="T1242" s="1"/>
  <c r="V1241"/>
  <c r="W1240" s="1"/>
  <c r="X1240" s="1"/>
  <c r="Z1240" s="1"/>
  <c r="O1242"/>
  <c r="N1241" i="1"/>
  <c r="T1241" s="1"/>
  <c r="M1242"/>
  <c r="V1241"/>
  <c r="W1240" s="1"/>
  <c r="X1240" s="1"/>
  <c r="Z1240" s="1"/>
  <c r="O1242"/>
  <c r="N1242" l="1"/>
  <c r="T1242" s="1"/>
  <c r="J1243"/>
  <c r="L1243"/>
  <c r="G1244"/>
  <c r="AC1244" s="1"/>
  <c r="AD1244" s="1"/>
  <c r="M1243" i="2"/>
  <c r="N1243" s="1"/>
  <c r="T1243" s="1"/>
  <c r="V1242"/>
  <c r="W1241" s="1"/>
  <c r="X1241" s="1"/>
  <c r="Z1241" s="1"/>
  <c r="O1243"/>
  <c r="L1243"/>
  <c r="J1243"/>
  <c r="G1244"/>
  <c r="O1243" i="1"/>
  <c r="M1243"/>
  <c r="N1243" s="1"/>
  <c r="T1243" s="1"/>
  <c r="V1242"/>
  <c r="W1241" s="1"/>
  <c r="X1241" s="1"/>
  <c r="Z1241" s="1"/>
  <c r="J1244" l="1"/>
  <c r="L1244"/>
  <c r="G1245"/>
  <c r="AC1245" s="1"/>
  <c r="AD1245" s="1"/>
  <c r="O1244" i="2"/>
  <c r="M1244"/>
  <c r="V1243"/>
  <c r="W1242" s="1"/>
  <c r="X1242" s="1"/>
  <c r="Z1242" s="1"/>
  <c r="O1244" i="1"/>
  <c r="M1244"/>
  <c r="V1243"/>
  <c r="W1242" s="1"/>
  <c r="X1242" s="1"/>
  <c r="Z1242" s="1"/>
  <c r="J1244" i="2"/>
  <c r="L1244"/>
  <c r="G1245"/>
  <c r="N1244" i="1" l="1"/>
  <c r="T1244" s="1"/>
  <c r="J1245" i="2"/>
  <c r="L1245"/>
  <c r="G1246"/>
  <c r="J1245" i="1"/>
  <c r="L1245"/>
  <c r="G1246"/>
  <c r="AC1246" s="1"/>
  <c r="AD1246" s="1"/>
  <c r="N1244" i="2"/>
  <c r="T1244" s="1"/>
  <c r="O1245"/>
  <c r="M1245"/>
  <c r="N1245" s="1"/>
  <c r="T1245" s="1"/>
  <c r="V1244"/>
  <c r="W1243" s="1"/>
  <c r="X1243" s="1"/>
  <c r="Z1243" s="1"/>
  <c r="M1245" i="1"/>
  <c r="N1245" s="1"/>
  <c r="T1245" s="1"/>
  <c r="V1244"/>
  <c r="W1243" s="1"/>
  <c r="X1243" s="1"/>
  <c r="Z1243" s="1"/>
  <c r="O1245"/>
  <c r="J1246" i="2" l="1"/>
  <c r="L1246"/>
  <c r="G1247"/>
  <c r="M1246" i="1"/>
  <c r="V1245"/>
  <c r="W1244" s="1"/>
  <c r="X1244" s="1"/>
  <c r="Z1244" s="1"/>
  <c r="O1246"/>
  <c r="M1246" i="2"/>
  <c r="N1246" s="1"/>
  <c r="T1246" s="1"/>
  <c r="V1245"/>
  <c r="W1244" s="1"/>
  <c r="X1244" s="1"/>
  <c r="Z1244" s="1"/>
  <c r="O1246"/>
  <c r="L1246" i="1"/>
  <c r="J1246"/>
  <c r="G1247"/>
  <c r="AC1247" s="1"/>
  <c r="AD1247" s="1"/>
  <c r="N1246" l="1"/>
  <c r="T1246" s="1"/>
  <c r="J1247"/>
  <c r="L1247"/>
  <c r="G1248"/>
  <c r="AC1248" s="1"/>
  <c r="AD1248" s="1"/>
  <c r="L1247" i="2"/>
  <c r="J1247"/>
  <c r="G1248"/>
  <c r="O1247" i="1"/>
  <c r="M1247"/>
  <c r="N1247" s="1"/>
  <c r="T1247" s="1"/>
  <c r="V1246"/>
  <c r="W1245" s="1"/>
  <c r="X1245" s="1"/>
  <c r="Z1245" s="1"/>
  <c r="M1247" i="2"/>
  <c r="V1246"/>
  <c r="W1245" s="1"/>
  <c r="X1245" s="1"/>
  <c r="Z1245" s="1"/>
  <c r="O1247"/>
  <c r="O1248" i="1" l="1"/>
  <c r="M1248"/>
  <c r="V1247"/>
  <c r="W1246" s="1"/>
  <c r="J1248"/>
  <c r="L1248"/>
  <c r="G1249"/>
  <c r="AC1249" s="1"/>
  <c r="AD1249" s="1"/>
  <c r="J1248" i="2"/>
  <c r="L1248"/>
  <c r="G1249"/>
  <c r="N1247"/>
  <c r="T1247" s="1"/>
  <c r="X1246" i="1"/>
  <c r="Z1246" s="1"/>
  <c r="O1248" i="2"/>
  <c r="M1248"/>
  <c r="N1248" s="1"/>
  <c r="V1247"/>
  <c r="W1246" s="1"/>
  <c r="X1246" s="1"/>
  <c r="Z1246" s="1"/>
  <c r="J1249" i="1" l="1"/>
  <c r="L1249"/>
  <c r="G1250"/>
  <c r="AC1250" s="1"/>
  <c r="AD1250" s="1"/>
  <c r="T1248" i="2"/>
  <c r="N1248" i="1"/>
  <c r="T1248" s="1"/>
  <c r="J1249" i="2"/>
  <c r="L1249"/>
  <c r="G1250"/>
  <c r="O1249"/>
  <c r="M1249"/>
  <c r="N1249" s="1"/>
  <c r="T1249" s="1"/>
  <c r="V1248"/>
  <c r="W1247" s="1"/>
  <c r="X1247" s="1"/>
  <c r="Z1247" s="1"/>
  <c r="M1249" i="1"/>
  <c r="N1249" s="1"/>
  <c r="T1249" s="1"/>
  <c r="V1248"/>
  <c r="W1247" s="1"/>
  <c r="X1247" s="1"/>
  <c r="Z1247" s="1"/>
  <c r="O1249"/>
  <c r="L1250" l="1"/>
  <c r="J1250"/>
  <c r="G1251"/>
  <c r="AC1251" s="1"/>
  <c r="AD1251" s="1"/>
  <c r="J1250" i="2"/>
  <c r="L1250"/>
  <c r="G1251"/>
  <c r="M1250" i="1"/>
  <c r="V1249"/>
  <c r="W1248" s="1"/>
  <c r="X1248" s="1"/>
  <c r="Z1248" s="1"/>
  <c r="O1250"/>
  <c r="M1250" i="2"/>
  <c r="N1250" s="1"/>
  <c r="T1250" s="1"/>
  <c r="V1249"/>
  <c r="W1248" s="1"/>
  <c r="X1248" s="1"/>
  <c r="Z1248" s="1"/>
  <c r="O1250"/>
  <c r="O1251" i="1" l="1"/>
  <c r="M1251"/>
  <c r="V1250"/>
  <c r="W1249" s="1"/>
  <c r="X1249" s="1"/>
  <c r="Z1249" s="1"/>
  <c r="J1251"/>
  <c r="L1251"/>
  <c r="G1252"/>
  <c r="AC1252" s="1"/>
  <c r="AD1252" s="1"/>
  <c r="N1250"/>
  <c r="T1250" s="1"/>
  <c r="L1251" i="2"/>
  <c r="J1251"/>
  <c r="G1252"/>
  <c r="M1251"/>
  <c r="V1250"/>
  <c r="W1249" s="1"/>
  <c r="X1249" s="1"/>
  <c r="Z1249" s="1"/>
  <c r="O1251"/>
  <c r="O1252" i="1" l="1"/>
  <c r="M1252"/>
  <c r="V1251"/>
  <c r="W1250" s="1"/>
  <c r="X1250" s="1"/>
  <c r="Z1250" s="1"/>
  <c r="J1252" i="2"/>
  <c r="L1252"/>
  <c r="G1253"/>
  <c r="J1252" i="1"/>
  <c r="L1252"/>
  <c r="G1253"/>
  <c r="AC1253" s="1"/>
  <c r="AD1253" s="1"/>
  <c r="N1251"/>
  <c r="T1251" s="1"/>
  <c r="N1251" i="2"/>
  <c r="T1251" s="1"/>
  <c r="O1252"/>
  <c r="M1252"/>
  <c r="V1251"/>
  <c r="W1250" s="1"/>
  <c r="X1250" s="1"/>
  <c r="Z1250" s="1"/>
  <c r="J1253" l="1"/>
  <c r="L1253"/>
  <c r="G1254"/>
  <c r="N1252"/>
  <c r="T1252" s="1"/>
  <c r="N1252" i="1"/>
  <c r="T1252" s="1"/>
  <c r="O1253" i="2"/>
  <c r="M1253"/>
  <c r="N1253" s="1"/>
  <c r="T1253" s="1"/>
  <c r="V1252"/>
  <c r="W1251" s="1"/>
  <c r="X1251" s="1"/>
  <c r="Z1251" s="1"/>
  <c r="M1253" i="1"/>
  <c r="V1252"/>
  <c r="W1251" s="1"/>
  <c r="X1251" s="1"/>
  <c r="Z1251" s="1"/>
  <c r="O1253"/>
  <c r="J1253"/>
  <c r="L1253"/>
  <c r="G1254"/>
  <c r="AC1254" s="1"/>
  <c r="AD1254" s="1"/>
  <c r="J1254" i="2" l="1"/>
  <c r="L1254"/>
  <c r="G1255"/>
  <c r="L1254" i="1"/>
  <c r="J1254"/>
  <c r="G1255"/>
  <c r="AC1255" s="1"/>
  <c r="AD1255" s="1"/>
  <c r="M1254" i="2"/>
  <c r="N1254" s="1"/>
  <c r="T1254" s="1"/>
  <c r="V1253"/>
  <c r="W1252" s="1"/>
  <c r="X1252" s="1"/>
  <c r="Z1252" s="1"/>
  <c r="O1254"/>
  <c r="M1254" i="1"/>
  <c r="V1253"/>
  <c r="W1252" s="1"/>
  <c r="X1252" s="1"/>
  <c r="Z1252" s="1"/>
  <c r="O1254"/>
  <c r="N1253"/>
  <c r="T1253" s="1"/>
  <c r="N1254" l="1"/>
  <c r="T1254" s="1"/>
  <c r="J1255"/>
  <c r="L1255"/>
  <c r="G1256"/>
  <c r="AC1256" s="1"/>
  <c r="AD1256" s="1"/>
  <c r="L1255" i="2"/>
  <c r="J1255"/>
  <c r="G1256"/>
  <c r="M1255"/>
  <c r="N1255" s="1"/>
  <c r="T1255" s="1"/>
  <c r="V1254"/>
  <c r="W1253" s="1"/>
  <c r="X1253" s="1"/>
  <c r="Z1253" s="1"/>
  <c r="O1255"/>
  <c r="O1255" i="1"/>
  <c r="M1255"/>
  <c r="N1255" s="1"/>
  <c r="T1255" s="1"/>
  <c r="V1254"/>
  <c r="W1253" s="1"/>
  <c r="X1253" s="1"/>
  <c r="Z1253" s="1"/>
  <c r="J1256" l="1"/>
  <c r="L1256"/>
  <c r="G1257"/>
  <c r="AC1257" s="1"/>
  <c r="AD1257" s="1"/>
  <c r="O1256" i="2"/>
  <c r="M1256"/>
  <c r="N1256" s="1"/>
  <c r="T1256" s="1"/>
  <c r="V1255"/>
  <c r="W1254" s="1"/>
  <c r="X1254" s="1"/>
  <c r="Z1254" s="1"/>
  <c r="O1256" i="1"/>
  <c r="M1256"/>
  <c r="V1255"/>
  <c r="W1254" s="1"/>
  <c r="X1254" s="1"/>
  <c r="Z1254" s="1"/>
  <c r="J1256" i="2"/>
  <c r="L1256"/>
  <c r="G1257"/>
  <c r="N1256" i="1" l="1"/>
  <c r="T1256" s="1"/>
  <c r="J1257"/>
  <c r="L1257"/>
  <c r="G1258"/>
  <c r="AC1258" s="1"/>
  <c r="AD1258" s="1"/>
  <c r="J1257" i="2"/>
  <c r="L1257"/>
  <c r="G1258"/>
  <c r="O1257"/>
  <c r="M1257"/>
  <c r="N1257" s="1"/>
  <c r="T1257" s="1"/>
  <c r="V1256"/>
  <c r="W1255" s="1"/>
  <c r="X1255" s="1"/>
  <c r="Z1255" s="1"/>
  <c r="M1257" i="1"/>
  <c r="V1256"/>
  <c r="W1255" s="1"/>
  <c r="X1255" s="1"/>
  <c r="Z1255" s="1"/>
  <c r="O1257"/>
  <c r="L1258" l="1"/>
  <c r="J1258"/>
  <c r="G1259"/>
  <c r="AC1259" s="1"/>
  <c r="AD1259" s="1"/>
  <c r="N1257"/>
  <c r="T1257" s="1"/>
  <c r="M1258" i="2"/>
  <c r="V1257"/>
  <c r="W1256" s="1"/>
  <c r="X1256" s="1"/>
  <c r="Z1256" s="1"/>
  <c r="O1258"/>
  <c r="M1258" i="1"/>
  <c r="V1257"/>
  <c r="W1256" s="1"/>
  <c r="X1256" s="1"/>
  <c r="Z1256" s="1"/>
  <c r="O1258"/>
  <c r="J1258" i="2"/>
  <c r="L1258"/>
  <c r="G1259"/>
  <c r="N1258" i="1" l="1"/>
  <c r="T1258" s="1"/>
  <c r="M1259" i="2"/>
  <c r="V1258"/>
  <c r="W1257" s="1"/>
  <c r="X1257" s="1"/>
  <c r="Z1257" s="1"/>
  <c r="O1259"/>
  <c r="J1259" i="1"/>
  <c r="L1259"/>
  <c r="G1260"/>
  <c r="AC1260" s="1"/>
  <c r="AD1260" s="1"/>
  <c r="L1259" i="2"/>
  <c r="J1259"/>
  <c r="G1260"/>
  <c r="N1258"/>
  <c r="T1258" s="1"/>
  <c r="O1259" i="1"/>
  <c r="M1259"/>
  <c r="N1259" s="1"/>
  <c r="T1259" s="1"/>
  <c r="V1258"/>
  <c r="W1257" s="1"/>
  <c r="X1257" s="1"/>
  <c r="Z1257" s="1"/>
  <c r="J1260" l="1"/>
  <c r="L1260"/>
  <c r="G1261"/>
  <c r="AC1261" s="1"/>
  <c r="AD1261" s="1"/>
  <c r="O1260" i="2"/>
  <c r="M1260"/>
  <c r="V1259"/>
  <c r="W1258" s="1"/>
  <c r="X1258" s="1"/>
  <c r="Z1258" s="1"/>
  <c r="O1260" i="1"/>
  <c r="M1260"/>
  <c r="N1260" s="1"/>
  <c r="T1260" s="1"/>
  <c r="V1259"/>
  <c r="W1258" s="1"/>
  <c r="X1258" s="1"/>
  <c r="Z1258" s="1"/>
  <c r="N1259" i="2"/>
  <c r="T1259" s="1"/>
  <c r="J1260"/>
  <c r="L1260"/>
  <c r="G1261"/>
  <c r="J1261" l="1"/>
  <c r="L1261"/>
  <c r="G1262"/>
  <c r="J1261" i="1"/>
  <c r="L1261"/>
  <c r="G1262"/>
  <c r="AC1262" s="1"/>
  <c r="AD1262" s="1"/>
  <c r="O1261" i="2"/>
  <c r="M1261"/>
  <c r="N1261" s="1"/>
  <c r="T1261" s="1"/>
  <c r="V1260"/>
  <c r="W1259" s="1"/>
  <c r="X1259" s="1"/>
  <c r="Z1259" s="1"/>
  <c r="M1261" i="1"/>
  <c r="V1260"/>
  <c r="W1259" s="1"/>
  <c r="X1259" s="1"/>
  <c r="Z1259" s="1"/>
  <c r="O1261"/>
  <c r="N1260" i="2"/>
  <c r="T1260" s="1"/>
  <c r="N1261" i="1" l="1"/>
  <c r="T1261" s="1"/>
  <c r="J1262" i="2"/>
  <c r="L1262"/>
  <c r="G1263"/>
  <c r="M1262" i="1"/>
  <c r="V1261"/>
  <c r="W1260" s="1"/>
  <c r="X1260" s="1"/>
  <c r="Z1260" s="1"/>
  <c r="O1262"/>
  <c r="M1262" i="2"/>
  <c r="V1261"/>
  <c r="W1260" s="1"/>
  <c r="X1260" s="1"/>
  <c r="Z1260" s="1"/>
  <c r="O1262"/>
  <c r="L1262" i="1"/>
  <c r="J1262"/>
  <c r="G1263"/>
  <c r="AC1263" s="1"/>
  <c r="AD1263" s="1"/>
  <c r="L1263" i="2" l="1"/>
  <c r="J1263"/>
  <c r="G1264"/>
  <c r="O1263" i="1"/>
  <c r="M1263"/>
  <c r="N1263" s="1"/>
  <c r="T1263" s="1"/>
  <c r="V1262"/>
  <c r="W1261" s="1"/>
  <c r="X1261" s="1"/>
  <c r="Z1261" s="1"/>
  <c r="J1263"/>
  <c r="L1263"/>
  <c r="G1264"/>
  <c r="AC1264" s="1"/>
  <c r="AD1264" s="1"/>
  <c r="N1262" i="2"/>
  <c r="T1262" s="1"/>
  <c r="N1262" i="1"/>
  <c r="T1262" s="1"/>
  <c r="M1263" i="2"/>
  <c r="N1263" s="1"/>
  <c r="T1263" s="1"/>
  <c r="V1262"/>
  <c r="W1261" s="1"/>
  <c r="X1261" s="1"/>
  <c r="Z1261" s="1"/>
  <c r="O1263"/>
  <c r="J1264" l="1"/>
  <c r="L1264"/>
  <c r="G1265"/>
  <c r="J1264" i="1"/>
  <c r="L1264"/>
  <c r="G1265"/>
  <c r="AC1265" s="1"/>
  <c r="AD1265" s="1"/>
  <c r="O1264"/>
  <c r="M1264"/>
  <c r="N1264" s="1"/>
  <c r="V1263"/>
  <c r="W1262" s="1"/>
  <c r="X1262" s="1"/>
  <c r="Z1262" s="1"/>
  <c r="O1264" i="2"/>
  <c r="M1264"/>
  <c r="N1264" s="1"/>
  <c r="T1264" s="1"/>
  <c r="V1263"/>
  <c r="W1262" s="1"/>
  <c r="X1262" s="1"/>
  <c r="Z1262" s="1"/>
  <c r="T1264" i="1" l="1"/>
  <c r="J1265" i="2"/>
  <c r="L1265"/>
  <c r="G1266"/>
  <c r="M1265" i="1"/>
  <c r="V1264"/>
  <c r="W1263" s="1"/>
  <c r="X1263" s="1"/>
  <c r="Z1263" s="1"/>
  <c r="O1265"/>
  <c r="O1265" i="2"/>
  <c r="M1265"/>
  <c r="N1265" s="1"/>
  <c r="T1265" s="1"/>
  <c r="V1264"/>
  <c r="W1263" s="1"/>
  <c r="X1263" s="1"/>
  <c r="Z1263" s="1"/>
  <c r="J1265" i="1"/>
  <c r="L1265"/>
  <c r="G1266"/>
  <c r="AC1266" s="1"/>
  <c r="AD1266" s="1"/>
  <c r="L1266" l="1"/>
  <c r="J1266"/>
  <c r="G1267"/>
  <c r="AC1267" s="1"/>
  <c r="AD1267" s="1"/>
  <c r="J1266" i="2"/>
  <c r="L1266"/>
  <c r="G1267"/>
  <c r="N1265" i="1"/>
  <c r="T1265" s="1"/>
  <c r="M1266"/>
  <c r="N1266" s="1"/>
  <c r="T1266" s="1"/>
  <c r="V1265"/>
  <c r="W1264" s="1"/>
  <c r="X1264" s="1"/>
  <c r="Z1264" s="1"/>
  <c r="O1266"/>
  <c r="M1266" i="2"/>
  <c r="N1266" s="1"/>
  <c r="T1266" s="1"/>
  <c r="V1265"/>
  <c r="W1264" s="1"/>
  <c r="X1264" s="1"/>
  <c r="Z1264" s="1"/>
  <c r="O1266"/>
  <c r="J1267" i="1" l="1"/>
  <c r="L1267"/>
  <c r="G1268"/>
  <c r="AC1268" s="1"/>
  <c r="AD1268" s="1"/>
  <c r="M1267" i="2"/>
  <c r="N1267" s="1"/>
  <c r="T1267" s="1"/>
  <c r="V1266"/>
  <c r="W1265" s="1"/>
  <c r="X1265" s="1"/>
  <c r="Z1265" s="1"/>
  <c r="O1267"/>
  <c r="L1267"/>
  <c r="J1267"/>
  <c r="G1268"/>
  <c r="O1267" i="1"/>
  <c r="M1267"/>
  <c r="V1266"/>
  <c r="W1265" s="1"/>
  <c r="X1265" s="1"/>
  <c r="Z1265" s="1"/>
  <c r="N1267" l="1"/>
  <c r="T1267" s="1"/>
  <c r="J1268"/>
  <c r="L1268"/>
  <c r="G1269"/>
  <c r="AC1269" s="1"/>
  <c r="AD1269" s="1"/>
  <c r="O1268" i="2"/>
  <c r="M1268"/>
  <c r="V1267"/>
  <c r="W1266" s="1"/>
  <c r="X1266" s="1"/>
  <c r="Z1266" s="1"/>
  <c r="O1268" i="1"/>
  <c r="M1268"/>
  <c r="N1268" s="1"/>
  <c r="T1268" s="1"/>
  <c r="V1267"/>
  <c r="W1266" s="1"/>
  <c r="X1266" s="1"/>
  <c r="Z1266" s="1"/>
  <c r="J1268" i="2"/>
  <c r="L1268"/>
  <c r="G1269"/>
  <c r="J1269" l="1"/>
  <c r="L1269"/>
  <c r="G1270"/>
  <c r="J1269" i="1"/>
  <c r="L1269"/>
  <c r="G1270"/>
  <c r="AC1270" s="1"/>
  <c r="AD1270" s="1"/>
  <c r="O1269" i="2"/>
  <c r="M1269"/>
  <c r="N1269" s="1"/>
  <c r="T1269" s="1"/>
  <c r="V1268"/>
  <c r="W1267" s="1"/>
  <c r="X1267" s="1"/>
  <c r="Z1267" s="1"/>
  <c r="M1269" i="1"/>
  <c r="N1269" s="1"/>
  <c r="T1269" s="1"/>
  <c r="V1268"/>
  <c r="W1267" s="1"/>
  <c r="X1267" s="1"/>
  <c r="Z1267" s="1"/>
  <c r="O1269"/>
  <c r="N1268" i="2"/>
  <c r="T1268" s="1"/>
  <c r="J1270" l="1"/>
  <c r="L1270"/>
  <c r="G1271"/>
  <c r="M1270" i="1"/>
  <c r="V1269"/>
  <c r="W1268" s="1"/>
  <c r="X1268" s="1"/>
  <c r="Z1268" s="1"/>
  <c r="O1270"/>
  <c r="M1270" i="2"/>
  <c r="V1269"/>
  <c r="W1268" s="1"/>
  <c r="X1268" s="1"/>
  <c r="Z1268" s="1"/>
  <c r="O1270"/>
  <c r="L1270" i="1"/>
  <c r="J1270"/>
  <c r="G1271"/>
  <c r="AC1271" s="1"/>
  <c r="AD1271" s="1"/>
  <c r="O1271" l="1"/>
  <c r="M1271"/>
  <c r="V1270"/>
  <c r="W1269" s="1"/>
  <c r="X1269" s="1"/>
  <c r="Z1269" s="1"/>
  <c r="M1271" i="2"/>
  <c r="N1271" s="1"/>
  <c r="T1271" s="1"/>
  <c r="V1270"/>
  <c r="W1269" s="1"/>
  <c r="X1269" s="1"/>
  <c r="Z1269" s="1"/>
  <c r="O1271"/>
  <c r="L1271"/>
  <c r="J1271"/>
  <c r="G1272"/>
  <c r="N1270"/>
  <c r="T1270" s="1"/>
  <c r="N1270" i="1"/>
  <c r="T1270" s="1"/>
  <c r="J1271"/>
  <c r="L1271"/>
  <c r="G1272"/>
  <c r="AC1272" s="1"/>
  <c r="AD1272" s="1"/>
  <c r="O1272" i="2" l="1"/>
  <c r="M1272"/>
  <c r="V1271"/>
  <c r="W1270" s="1"/>
  <c r="J1272"/>
  <c r="L1272"/>
  <c r="G1273"/>
  <c r="N1271" i="1"/>
  <c r="T1271" s="1"/>
  <c r="O1272"/>
  <c r="M1272"/>
  <c r="V1271"/>
  <c r="W1270" s="1"/>
  <c r="X1270" s="1"/>
  <c r="Z1270" s="1"/>
  <c r="J1272"/>
  <c r="L1272"/>
  <c r="G1273"/>
  <c r="AC1273" s="1"/>
  <c r="AD1273" s="1"/>
  <c r="X1270" i="2"/>
  <c r="Z1270" s="1"/>
  <c r="J1273" i="1" l="1"/>
  <c r="L1273"/>
  <c r="G1274"/>
  <c r="AC1274" s="1"/>
  <c r="AD1274" s="1"/>
  <c r="J1273" i="2"/>
  <c r="L1273"/>
  <c r="G1274"/>
  <c r="N1272" i="1"/>
  <c r="T1272" s="1"/>
  <c r="N1272" i="2"/>
  <c r="T1272" s="1"/>
  <c r="M1273" i="1"/>
  <c r="N1273" s="1"/>
  <c r="T1273" s="1"/>
  <c r="V1272"/>
  <c r="W1271" s="1"/>
  <c r="X1271" s="1"/>
  <c r="Z1271" s="1"/>
  <c r="O1273"/>
  <c r="O1273" i="2"/>
  <c r="M1273"/>
  <c r="N1273" s="1"/>
  <c r="T1273" s="1"/>
  <c r="V1272"/>
  <c r="W1271" s="1"/>
  <c r="X1271"/>
  <c r="Z1271" s="1"/>
  <c r="L1274" i="1" l="1"/>
  <c r="J1274"/>
  <c r="G1275"/>
  <c r="AC1275" s="1"/>
  <c r="AD1275" s="1"/>
  <c r="M1274" i="2"/>
  <c r="V1273"/>
  <c r="W1272" s="1"/>
  <c r="X1272" s="1"/>
  <c r="Z1272" s="1"/>
  <c r="O1274"/>
  <c r="M1274" i="1"/>
  <c r="V1273"/>
  <c r="W1272" s="1"/>
  <c r="X1272" s="1"/>
  <c r="Z1272" s="1"/>
  <c r="O1274"/>
  <c r="J1274" i="2"/>
  <c r="L1274"/>
  <c r="G1275"/>
  <c r="O1275" i="1" l="1"/>
  <c r="M1275"/>
  <c r="V1274"/>
  <c r="W1273" s="1"/>
  <c r="X1273" s="1"/>
  <c r="Z1273" s="1"/>
  <c r="J1275"/>
  <c r="L1275"/>
  <c r="G1276"/>
  <c r="AC1276" s="1"/>
  <c r="AD1276" s="1"/>
  <c r="L1275" i="2"/>
  <c r="J1275"/>
  <c r="G1276"/>
  <c r="M1275"/>
  <c r="V1274"/>
  <c r="W1273" s="1"/>
  <c r="X1273" s="1"/>
  <c r="Z1273" s="1"/>
  <c r="O1275"/>
  <c r="N1274" i="1"/>
  <c r="T1274" s="1"/>
  <c r="N1274" i="2"/>
  <c r="T1274" s="1"/>
  <c r="J1276" i="1" l="1"/>
  <c r="L1276"/>
  <c r="G1277"/>
  <c r="AC1277" s="1"/>
  <c r="AD1277" s="1"/>
  <c r="N1275" i="2"/>
  <c r="T1275" s="1"/>
  <c r="N1275" i="1"/>
  <c r="T1275" s="1"/>
  <c r="O1276" i="2"/>
  <c r="M1276"/>
  <c r="V1275"/>
  <c r="W1274" s="1"/>
  <c r="X1274" s="1"/>
  <c r="Z1274" s="1"/>
  <c r="O1276" i="1"/>
  <c r="M1276"/>
  <c r="V1275"/>
  <c r="W1274" s="1"/>
  <c r="X1274" s="1"/>
  <c r="Z1274" s="1"/>
  <c r="J1276" i="2"/>
  <c r="L1276"/>
  <c r="G1277"/>
  <c r="N1276" i="1" l="1"/>
  <c r="T1276" s="1"/>
  <c r="J1277" i="2"/>
  <c r="L1277"/>
  <c r="G1278"/>
  <c r="O1277"/>
  <c r="M1277"/>
  <c r="N1277" s="1"/>
  <c r="T1277" s="1"/>
  <c r="V1276"/>
  <c r="W1275" s="1"/>
  <c r="X1275" s="1"/>
  <c r="Z1275" s="1"/>
  <c r="J1277" i="1"/>
  <c r="L1277"/>
  <c r="G1278"/>
  <c r="AC1278" s="1"/>
  <c r="AD1278" s="1"/>
  <c r="N1276" i="2"/>
  <c r="T1276" s="1"/>
  <c r="M1277" i="1"/>
  <c r="N1277" s="1"/>
  <c r="T1277" s="1"/>
  <c r="V1276"/>
  <c r="W1275" s="1"/>
  <c r="X1275" s="1"/>
  <c r="Z1275" s="1"/>
  <c r="O1277"/>
  <c r="J1278" i="2" l="1"/>
  <c r="L1278"/>
  <c r="G1279"/>
  <c r="M1278" i="1"/>
  <c r="V1277"/>
  <c r="W1276" s="1"/>
  <c r="X1276" s="1"/>
  <c r="Z1276" s="1"/>
  <c r="O1278"/>
  <c r="M1278" i="2"/>
  <c r="N1278" s="1"/>
  <c r="T1278" s="1"/>
  <c r="V1277"/>
  <c r="W1276" s="1"/>
  <c r="X1276" s="1"/>
  <c r="Z1276" s="1"/>
  <c r="O1278"/>
  <c r="L1278" i="1"/>
  <c r="J1278"/>
  <c r="G1279"/>
  <c r="AC1279" s="1"/>
  <c r="AD1279" s="1"/>
  <c r="Z1277" i="2" l="1"/>
  <c r="L1279"/>
  <c r="J1279"/>
  <c r="G1280"/>
  <c r="N1278" i="1"/>
  <c r="T1278" s="1"/>
  <c r="M1279" i="2"/>
  <c r="N1279" s="1"/>
  <c r="T1279" s="1"/>
  <c r="V1278"/>
  <c r="W1277" s="1"/>
  <c r="X1277" s="1"/>
  <c r="O1279"/>
  <c r="O1279" i="1"/>
  <c r="M1279"/>
  <c r="V1278"/>
  <c r="W1277" s="1"/>
  <c r="X1277" s="1"/>
  <c r="Z1277" s="1"/>
  <c r="J1279"/>
  <c r="L1279"/>
  <c r="G1280"/>
  <c r="AC1280" s="1"/>
  <c r="AD1280" s="1"/>
  <c r="J1280" l="1"/>
  <c r="L1280"/>
  <c r="G1281"/>
  <c r="AC1281" s="1"/>
  <c r="AD1281" s="1"/>
  <c r="J1280" i="2"/>
  <c r="L1280"/>
  <c r="G1281"/>
  <c r="N1279" i="1"/>
  <c r="T1279" s="1"/>
  <c r="O1280"/>
  <c r="M1280"/>
  <c r="N1280" s="1"/>
  <c r="T1280" s="1"/>
  <c r="V1279"/>
  <c r="W1278" s="1"/>
  <c r="X1278" s="1"/>
  <c r="Z1278" s="1"/>
  <c r="O1280" i="2"/>
  <c r="M1280"/>
  <c r="N1280" s="1"/>
  <c r="T1280" s="1"/>
  <c r="V1279"/>
  <c r="W1278" s="1"/>
  <c r="X1278" s="1"/>
  <c r="Z1278" s="1"/>
  <c r="O1281" l="1"/>
  <c r="M1281"/>
  <c r="V1280"/>
  <c r="W1279" s="1"/>
  <c r="X1279" s="1"/>
  <c r="Z1279" s="1"/>
  <c r="M1281" i="1"/>
  <c r="V1280"/>
  <c r="W1279" s="1"/>
  <c r="X1279" s="1"/>
  <c r="Z1279" s="1"/>
  <c r="O1281"/>
  <c r="J1281" i="2"/>
  <c r="L1281"/>
  <c r="G1282"/>
  <c r="J1281" i="1"/>
  <c r="L1281"/>
  <c r="G1282"/>
  <c r="AC1282" s="1"/>
  <c r="AD1282" s="1"/>
  <c r="J1282" i="2" l="1"/>
  <c r="L1282"/>
  <c r="G1283"/>
  <c r="N1281"/>
  <c r="T1281" s="1"/>
  <c r="M1282" i="1"/>
  <c r="V1281"/>
  <c r="W1280" s="1"/>
  <c r="X1280" s="1"/>
  <c r="O1282"/>
  <c r="Z1280"/>
  <c r="M1282" i="2"/>
  <c r="N1282" s="1"/>
  <c r="T1282" s="1"/>
  <c r="V1281"/>
  <c r="W1280" s="1"/>
  <c r="O1282"/>
  <c r="L1282" i="1"/>
  <c r="J1282"/>
  <c r="G1283"/>
  <c r="AC1283" s="1"/>
  <c r="AD1283" s="1"/>
  <c r="N1281"/>
  <c r="T1281" s="1"/>
  <c r="X1280" i="2"/>
  <c r="Z1280" s="1"/>
  <c r="J1283" i="1" l="1"/>
  <c r="L1283"/>
  <c r="G1284"/>
  <c r="AC1284" s="1"/>
  <c r="AD1284" s="1"/>
  <c r="M1283" i="2"/>
  <c r="V1282"/>
  <c r="W1281" s="1"/>
  <c r="X1281" s="1"/>
  <c r="Z1281" s="1"/>
  <c r="O1283"/>
  <c r="N1282" i="1"/>
  <c r="T1282" s="1"/>
  <c r="O1283"/>
  <c r="M1283"/>
  <c r="N1283" s="1"/>
  <c r="T1283" s="1"/>
  <c r="V1282"/>
  <c r="W1281" s="1"/>
  <c r="X1281" s="1"/>
  <c r="Z1281" s="1"/>
  <c r="L1283" i="2"/>
  <c r="J1283"/>
  <c r="G1284"/>
  <c r="J1284" l="1"/>
  <c r="L1284"/>
  <c r="G1285"/>
  <c r="N1283"/>
  <c r="T1283" s="1"/>
  <c r="O1284" i="1"/>
  <c r="M1284"/>
  <c r="V1283"/>
  <c r="W1282" s="1"/>
  <c r="X1282" s="1"/>
  <c r="Z1282" s="1"/>
  <c r="O1284" i="2"/>
  <c r="M1284"/>
  <c r="N1284" s="1"/>
  <c r="T1284" s="1"/>
  <c r="V1283"/>
  <c r="W1282" s="1"/>
  <c r="X1282" s="1"/>
  <c r="Z1282" s="1"/>
  <c r="J1284" i="1"/>
  <c r="L1284"/>
  <c r="G1285"/>
  <c r="AC1285" s="1"/>
  <c r="AD1285" s="1"/>
  <c r="J1285" l="1"/>
  <c r="L1285"/>
  <c r="G1286"/>
  <c r="AC1286" s="1"/>
  <c r="AD1286" s="1"/>
  <c r="J1285" i="2"/>
  <c r="L1285"/>
  <c r="G1286"/>
  <c r="N1284" i="1"/>
  <c r="T1284" s="1"/>
  <c r="M1285"/>
  <c r="V1284"/>
  <c r="W1283" s="1"/>
  <c r="X1283" s="1"/>
  <c r="Z1283" s="1"/>
  <c r="O1285"/>
  <c r="O1285" i="2"/>
  <c r="M1285"/>
  <c r="N1285" s="1"/>
  <c r="T1285" s="1"/>
  <c r="V1284"/>
  <c r="W1283" s="1"/>
  <c r="X1283"/>
  <c r="Z1283" s="1"/>
  <c r="N1285" i="1" l="1"/>
  <c r="T1285" s="1"/>
  <c r="L1286"/>
  <c r="J1286"/>
  <c r="G1287"/>
  <c r="AC1287" s="1"/>
  <c r="AD1287" s="1"/>
  <c r="M1286" i="2"/>
  <c r="V1285"/>
  <c r="W1284" s="1"/>
  <c r="X1284" s="1"/>
  <c r="Z1284" s="1"/>
  <c r="O1286"/>
  <c r="M1286" i="1"/>
  <c r="V1285"/>
  <c r="W1284" s="1"/>
  <c r="X1284" s="1"/>
  <c r="Z1284" s="1"/>
  <c r="O1286"/>
  <c r="J1286" i="2"/>
  <c r="L1286"/>
  <c r="G1287"/>
  <c r="N1286" i="1" l="1"/>
  <c r="T1286" s="1"/>
  <c r="L1287" i="2"/>
  <c r="J1287"/>
  <c r="G1288"/>
  <c r="J1287" i="1"/>
  <c r="L1287"/>
  <c r="G1288"/>
  <c r="AC1288" s="1"/>
  <c r="AD1288" s="1"/>
  <c r="N1286" i="2"/>
  <c r="T1286" s="1"/>
  <c r="M1287"/>
  <c r="N1287" s="1"/>
  <c r="T1287" s="1"/>
  <c r="V1286"/>
  <c r="W1285" s="1"/>
  <c r="X1285" s="1"/>
  <c r="Z1285" s="1"/>
  <c r="O1287"/>
  <c r="O1287" i="1"/>
  <c r="M1287"/>
  <c r="N1287" s="1"/>
  <c r="T1287" s="1"/>
  <c r="V1286"/>
  <c r="W1285" s="1"/>
  <c r="X1285" s="1"/>
  <c r="Z1285" s="1"/>
  <c r="J1288" i="2" l="1"/>
  <c r="L1288"/>
  <c r="G1289"/>
  <c r="O1288" i="1"/>
  <c r="M1288"/>
  <c r="V1287"/>
  <c r="W1286" s="1"/>
  <c r="X1286" s="1"/>
  <c r="Z1286" s="1"/>
  <c r="J1288"/>
  <c r="L1288"/>
  <c r="G1289"/>
  <c r="AC1289" s="1"/>
  <c r="AD1289" s="1"/>
  <c r="O1288" i="2"/>
  <c r="M1288"/>
  <c r="N1288" s="1"/>
  <c r="T1288" s="1"/>
  <c r="V1287"/>
  <c r="W1286" s="1"/>
  <c r="X1286" s="1"/>
  <c r="Z1286" s="1"/>
  <c r="J1289" l="1"/>
  <c r="L1289"/>
  <c r="G1290"/>
  <c r="M1289" i="1"/>
  <c r="V1288"/>
  <c r="W1287" s="1"/>
  <c r="X1287" s="1"/>
  <c r="Z1287" s="1"/>
  <c r="O1289"/>
  <c r="O1289" i="2"/>
  <c r="M1289"/>
  <c r="N1289" s="1"/>
  <c r="T1289" s="1"/>
  <c r="V1288"/>
  <c r="W1287" s="1"/>
  <c r="X1287" s="1"/>
  <c r="Z1287" s="1"/>
  <c r="J1289" i="1"/>
  <c r="L1289"/>
  <c r="G1290"/>
  <c r="AC1290" s="1"/>
  <c r="AD1290" s="1"/>
  <c r="N1288"/>
  <c r="T1288" s="1"/>
  <c r="M1290" l="1"/>
  <c r="V1289"/>
  <c r="W1288" s="1"/>
  <c r="X1288" s="1"/>
  <c r="Z1288" s="1"/>
  <c r="O1290"/>
  <c r="J1290" i="2"/>
  <c r="L1290"/>
  <c r="G1291"/>
  <c r="N1289" i="1"/>
  <c r="T1289" s="1"/>
  <c r="M1290" i="2"/>
  <c r="N1290" s="1"/>
  <c r="T1290" s="1"/>
  <c r="V1289"/>
  <c r="W1288" s="1"/>
  <c r="X1288" s="1"/>
  <c r="Z1288" s="1"/>
  <c r="O1290"/>
  <c r="L1290" i="1"/>
  <c r="J1290"/>
  <c r="G1291"/>
  <c r="AC1291" s="1"/>
  <c r="AD1291" s="1"/>
  <c r="O1291" l="1"/>
  <c r="M1291"/>
  <c r="V1290"/>
  <c r="W1289" s="1"/>
  <c r="L1291" i="2"/>
  <c r="J1291"/>
  <c r="G1292"/>
  <c r="J1291" i="1"/>
  <c r="L1291"/>
  <c r="G1292"/>
  <c r="AC1292" s="1"/>
  <c r="AD1292" s="1"/>
  <c r="X1289"/>
  <c r="Z1289" s="1"/>
  <c r="M1291" i="2"/>
  <c r="N1291" s="1"/>
  <c r="T1291" s="1"/>
  <c r="V1290"/>
  <c r="W1289" s="1"/>
  <c r="X1289" s="1"/>
  <c r="Z1289" s="1"/>
  <c r="O1291"/>
  <c r="N1290" i="1"/>
  <c r="T1290" s="1"/>
  <c r="J1292" i="2" l="1"/>
  <c r="L1292"/>
  <c r="G1293"/>
  <c r="N1291" i="1"/>
  <c r="T1291" s="1"/>
  <c r="O1292"/>
  <c r="M1292"/>
  <c r="V1291"/>
  <c r="W1290" s="1"/>
  <c r="J1292"/>
  <c r="L1292"/>
  <c r="G1293"/>
  <c r="AC1293" s="1"/>
  <c r="AD1293" s="1"/>
  <c r="O1292" i="2"/>
  <c r="M1292"/>
  <c r="V1291"/>
  <c r="W1290" s="1"/>
  <c r="X1290" s="1"/>
  <c r="Z1290" s="1"/>
  <c r="X1290" i="1"/>
  <c r="Z1290" s="1"/>
  <c r="J1293" i="2" l="1"/>
  <c r="L1293"/>
  <c r="G1294"/>
  <c r="N1292"/>
  <c r="T1292" s="1"/>
  <c r="M1293" i="1"/>
  <c r="V1292"/>
  <c r="W1291" s="1"/>
  <c r="X1291" s="1"/>
  <c r="Z1291" s="1"/>
  <c r="O1293"/>
  <c r="J1293"/>
  <c r="L1293"/>
  <c r="G1294"/>
  <c r="AC1294" s="1"/>
  <c r="AD1294" s="1"/>
  <c r="N1292"/>
  <c r="T1292" s="1"/>
  <c r="O1293" i="2"/>
  <c r="M1293"/>
  <c r="N1293" s="1"/>
  <c r="T1293" s="1"/>
  <c r="V1292"/>
  <c r="W1291" s="1"/>
  <c r="X1291" s="1"/>
  <c r="Z1291" s="1"/>
  <c r="L1294" i="1" l="1"/>
  <c r="J1294"/>
  <c r="G1295"/>
  <c r="AC1295" s="1"/>
  <c r="AD1295" s="1"/>
  <c r="J1294" i="2"/>
  <c r="L1294"/>
  <c r="G1295"/>
  <c r="M1294" i="1"/>
  <c r="V1293"/>
  <c r="W1292" s="1"/>
  <c r="X1292" s="1"/>
  <c r="Z1292" s="1"/>
  <c r="O1294"/>
  <c r="M1294" i="2"/>
  <c r="N1294" s="1"/>
  <c r="T1294" s="1"/>
  <c r="V1293"/>
  <c r="W1292" s="1"/>
  <c r="O1294"/>
  <c r="N1293" i="1"/>
  <c r="T1293" s="1"/>
  <c r="X1292" i="2"/>
  <c r="Z1292" s="1"/>
  <c r="N1294" i="1" l="1"/>
  <c r="T1294" s="1"/>
  <c r="J1295"/>
  <c r="L1295"/>
  <c r="G1296"/>
  <c r="AC1296" s="1"/>
  <c r="AD1296" s="1"/>
  <c r="M1295" i="2"/>
  <c r="V1294"/>
  <c r="W1293" s="1"/>
  <c r="O1295"/>
  <c r="L1295"/>
  <c r="J1295"/>
  <c r="G1296"/>
  <c r="O1295" i="1"/>
  <c r="M1295"/>
  <c r="N1295" s="1"/>
  <c r="T1295" s="1"/>
  <c r="V1294"/>
  <c r="W1293" s="1"/>
  <c r="X1293" s="1"/>
  <c r="Z1293" s="1"/>
  <c r="X1293" i="2"/>
  <c r="Z1293" s="1"/>
  <c r="J1296" i="1" l="1"/>
  <c r="L1296"/>
  <c r="G1297"/>
  <c r="AC1297" s="1"/>
  <c r="AD1297" s="1"/>
  <c r="N1295" i="2"/>
  <c r="T1295" s="1"/>
  <c r="O1296"/>
  <c r="M1296"/>
  <c r="V1295"/>
  <c r="W1294" s="1"/>
  <c r="X1294" s="1"/>
  <c r="Z1294" s="1"/>
  <c r="O1296" i="1"/>
  <c r="M1296"/>
  <c r="N1296" s="1"/>
  <c r="T1296" s="1"/>
  <c r="V1295"/>
  <c r="W1294" s="1"/>
  <c r="X1294" s="1"/>
  <c r="Z1294" s="1"/>
  <c r="J1296" i="2"/>
  <c r="L1296"/>
  <c r="G1297"/>
  <c r="J1297" l="1"/>
  <c r="L1297"/>
  <c r="G1298"/>
  <c r="O1297"/>
  <c r="M1297"/>
  <c r="N1297" s="1"/>
  <c r="T1297" s="1"/>
  <c r="V1296"/>
  <c r="W1295" s="1"/>
  <c r="J1297" i="1"/>
  <c r="L1297"/>
  <c r="G1298"/>
  <c r="AC1298" s="1"/>
  <c r="AD1298" s="1"/>
  <c r="X1295" i="2"/>
  <c r="Z1295" s="1"/>
  <c r="N1296"/>
  <c r="T1296" s="1"/>
  <c r="M1297" i="1"/>
  <c r="N1297" s="1"/>
  <c r="T1297" s="1"/>
  <c r="V1296"/>
  <c r="W1295" s="1"/>
  <c r="X1295" s="1"/>
  <c r="Z1295" s="1"/>
  <c r="O1297"/>
  <c r="L1298" l="1"/>
  <c r="J1298"/>
  <c r="G1299"/>
  <c r="AC1299" s="1"/>
  <c r="AD1299" s="1"/>
  <c r="J1298" i="2"/>
  <c r="L1298"/>
  <c r="G1299"/>
  <c r="M1298" i="1"/>
  <c r="V1297"/>
  <c r="W1296" s="1"/>
  <c r="X1296" s="1"/>
  <c r="Z1296" s="1"/>
  <c r="O1298"/>
  <c r="M1298" i="2"/>
  <c r="N1298" s="1"/>
  <c r="T1298" s="1"/>
  <c r="V1297"/>
  <c r="W1296" s="1"/>
  <c r="X1296" s="1"/>
  <c r="Z1296" s="1"/>
  <c r="O1298"/>
  <c r="N1298" i="1" l="1"/>
  <c r="T1298" s="1"/>
  <c r="J1299"/>
  <c r="L1299"/>
  <c r="G1300"/>
  <c r="AC1300" s="1"/>
  <c r="AD1300" s="1"/>
  <c r="M1299" i="2"/>
  <c r="V1298"/>
  <c r="W1297" s="1"/>
  <c r="X1297" s="1"/>
  <c r="Z1297" s="1"/>
  <c r="O1299"/>
  <c r="L1299"/>
  <c r="J1299"/>
  <c r="G1300"/>
  <c r="O1299" i="1"/>
  <c r="M1299"/>
  <c r="V1298"/>
  <c r="W1297" s="1"/>
  <c r="X1297" s="1"/>
  <c r="Z1297" s="1"/>
  <c r="N1299" l="1"/>
  <c r="T1299" s="1"/>
  <c r="J1300"/>
  <c r="L1300"/>
  <c r="G1301"/>
  <c r="AC1301" s="1"/>
  <c r="AD1301" s="1"/>
  <c r="N1299" i="2"/>
  <c r="T1299" s="1"/>
  <c r="O1300" i="1"/>
  <c r="M1300"/>
  <c r="V1299"/>
  <c r="W1298" s="1"/>
  <c r="X1298" s="1"/>
  <c r="Z1298" s="1"/>
  <c r="O1300" i="2"/>
  <c r="M1300"/>
  <c r="N1300" s="1"/>
  <c r="T1300" s="1"/>
  <c r="V1299"/>
  <c r="W1298" s="1"/>
  <c r="X1298" s="1"/>
  <c r="Z1298" s="1"/>
  <c r="J1300"/>
  <c r="L1300"/>
  <c r="G1301"/>
  <c r="N1300" i="1" l="1"/>
  <c r="T1300" s="1"/>
  <c r="Z1299" i="2"/>
  <c r="J1301" i="1"/>
  <c r="L1301"/>
  <c r="G1302"/>
  <c r="AC1302" s="1"/>
  <c r="AD1302" s="1"/>
  <c r="O1301" i="2"/>
  <c r="M1301"/>
  <c r="V1300"/>
  <c r="W1299" s="1"/>
  <c r="X1299" s="1"/>
  <c r="M1301" i="1"/>
  <c r="N1301" s="1"/>
  <c r="T1301" s="1"/>
  <c r="V1300"/>
  <c r="W1299" s="1"/>
  <c r="X1299" s="1"/>
  <c r="Z1299" s="1"/>
  <c r="O1301"/>
  <c r="J1301" i="2"/>
  <c r="L1301"/>
  <c r="G1302"/>
  <c r="M1302" l="1"/>
  <c r="V1301"/>
  <c r="W1300" s="1"/>
  <c r="X1300" s="1"/>
  <c r="Z1300" s="1"/>
  <c r="O1302"/>
  <c r="J1302"/>
  <c r="L1302"/>
  <c r="G1303"/>
  <c r="L1302" i="1"/>
  <c r="J1302"/>
  <c r="G1303"/>
  <c r="AC1303" s="1"/>
  <c r="AD1303" s="1"/>
  <c r="M1302"/>
  <c r="N1302" s="1"/>
  <c r="T1302" s="1"/>
  <c r="V1301"/>
  <c r="W1300" s="1"/>
  <c r="X1300" s="1"/>
  <c r="Z1300" s="1"/>
  <c r="O1302"/>
  <c r="N1301" i="2"/>
  <c r="T1301" s="1"/>
  <c r="Z1301" l="1"/>
  <c r="O1303" i="1"/>
  <c r="M1303"/>
  <c r="V1302"/>
  <c r="W1301" s="1"/>
  <c r="X1301" s="1"/>
  <c r="Z1301" s="1"/>
  <c r="M1303" i="2"/>
  <c r="V1302"/>
  <c r="W1301" s="1"/>
  <c r="X1301" s="1"/>
  <c r="O1303"/>
  <c r="N1302"/>
  <c r="T1302" s="1"/>
  <c r="J1303" i="1"/>
  <c r="L1303"/>
  <c r="G1304"/>
  <c r="AC1304" s="1"/>
  <c r="AD1304" s="1"/>
  <c r="L1303" i="2"/>
  <c r="J1303"/>
  <c r="G1304"/>
  <c r="J1304" i="1" l="1"/>
  <c r="L1304"/>
  <c r="G1305"/>
  <c r="AC1305" s="1"/>
  <c r="AD1305" s="1"/>
  <c r="N1303" i="2"/>
  <c r="T1303" s="1"/>
  <c r="J1304"/>
  <c r="L1304"/>
  <c r="G1305"/>
  <c r="O1304"/>
  <c r="M1304"/>
  <c r="N1304" s="1"/>
  <c r="T1304" s="1"/>
  <c r="V1303"/>
  <c r="W1302" s="1"/>
  <c r="X1302" s="1"/>
  <c r="Z1302" s="1"/>
  <c r="O1304" i="1"/>
  <c r="M1304"/>
  <c r="V1303"/>
  <c r="W1302" s="1"/>
  <c r="X1302" s="1"/>
  <c r="Z1302" s="1"/>
  <c r="N1303"/>
  <c r="T1303" s="1"/>
  <c r="N1304" l="1"/>
  <c r="T1304" s="1"/>
  <c r="M1305"/>
  <c r="V1304"/>
  <c r="W1303" s="1"/>
  <c r="X1303" s="1"/>
  <c r="Z1303" s="1"/>
  <c r="O1305"/>
  <c r="J1305" i="2"/>
  <c r="L1305"/>
  <c r="G1306"/>
  <c r="O1305"/>
  <c r="M1305"/>
  <c r="N1305" s="1"/>
  <c r="T1305" s="1"/>
  <c r="V1304"/>
  <c r="W1303" s="1"/>
  <c r="X1303" s="1"/>
  <c r="Z1303" s="1"/>
  <c r="J1305" i="1"/>
  <c r="L1305"/>
  <c r="G1306"/>
  <c r="AC1306" s="1"/>
  <c r="AD1306" s="1"/>
  <c r="J1306" i="2" l="1"/>
  <c r="L1306"/>
  <c r="G1307"/>
  <c r="L1306" i="1"/>
  <c r="J1306"/>
  <c r="G1307"/>
  <c r="AC1307" s="1"/>
  <c r="AD1307" s="1"/>
  <c r="M1306"/>
  <c r="V1305"/>
  <c r="W1304" s="1"/>
  <c r="X1304" s="1"/>
  <c r="Z1304" s="1"/>
  <c r="O1306"/>
  <c r="M1306" i="2"/>
  <c r="N1306" s="1"/>
  <c r="T1306" s="1"/>
  <c r="V1305"/>
  <c r="W1304" s="1"/>
  <c r="X1304" s="1"/>
  <c r="Z1304" s="1"/>
  <c r="O1306"/>
  <c r="N1305" i="1"/>
  <c r="T1305" s="1"/>
  <c r="L1307" i="2" l="1"/>
  <c r="J1307"/>
  <c r="G1308"/>
  <c r="N1306" i="1"/>
  <c r="T1306" s="1"/>
  <c r="O1307"/>
  <c r="M1307"/>
  <c r="V1306"/>
  <c r="W1305" s="1"/>
  <c r="X1305" s="1"/>
  <c r="Z1305" s="1"/>
  <c r="M1307" i="2"/>
  <c r="N1307" s="1"/>
  <c r="T1307" s="1"/>
  <c r="V1306"/>
  <c r="W1305" s="1"/>
  <c r="X1305" s="1"/>
  <c r="Z1305" s="1"/>
  <c r="O1307"/>
  <c r="J1307" i="1"/>
  <c r="L1307"/>
  <c r="G1308"/>
  <c r="AC1308" s="1"/>
  <c r="AD1308" s="1"/>
  <c r="J1308" l="1"/>
  <c r="L1308"/>
  <c r="G1309"/>
  <c r="AC1309" s="1"/>
  <c r="AD1309" s="1"/>
  <c r="J1308" i="2"/>
  <c r="L1308"/>
  <c r="G1309"/>
  <c r="N1307" i="1"/>
  <c r="T1307" s="1"/>
  <c r="O1308"/>
  <c r="M1308"/>
  <c r="N1308" s="1"/>
  <c r="T1308" s="1"/>
  <c r="V1307"/>
  <c r="W1306" s="1"/>
  <c r="X1306" s="1"/>
  <c r="Z1306" s="1"/>
  <c r="O1308" i="2"/>
  <c r="M1308"/>
  <c r="N1308" s="1"/>
  <c r="T1308" s="1"/>
  <c r="V1307"/>
  <c r="W1306" s="1"/>
  <c r="X1306" s="1"/>
  <c r="Z1306" s="1"/>
  <c r="J1309" i="1" l="1"/>
  <c r="L1309"/>
  <c r="G1310"/>
  <c r="AC1310" s="1"/>
  <c r="AD1310" s="1"/>
  <c r="O1309" i="2"/>
  <c r="M1309"/>
  <c r="V1308"/>
  <c r="W1307" s="1"/>
  <c r="X1307" s="1"/>
  <c r="Z1307" s="1"/>
  <c r="M1309" i="1"/>
  <c r="N1309" s="1"/>
  <c r="T1309" s="1"/>
  <c r="V1308"/>
  <c r="W1307" s="1"/>
  <c r="X1307" s="1"/>
  <c r="Z1307" s="1"/>
  <c r="O1309"/>
  <c r="J1309" i="2"/>
  <c r="L1309"/>
  <c r="G1310"/>
  <c r="J1310" l="1"/>
  <c r="L1310"/>
  <c r="G1311"/>
  <c r="L1310" i="1"/>
  <c r="J1310"/>
  <c r="G1311"/>
  <c r="AC1311" s="1"/>
  <c r="AD1311" s="1"/>
  <c r="M1310"/>
  <c r="N1310" s="1"/>
  <c r="T1310" s="1"/>
  <c r="V1309"/>
  <c r="W1308" s="1"/>
  <c r="X1308" s="1"/>
  <c r="Z1308" s="1"/>
  <c r="O1310"/>
  <c r="O1310" i="2"/>
  <c r="M1310"/>
  <c r="N1310" s="1"/>
  <c r="T1310" s="1"/>
  <c r="V1309"/>
  <c r="W1308" s="1"/>
  <c r="X1308" s="1"/>
  <c r="Z1308" s="1"/>
  <c r="N1309"/>
  <c r="T1309" s="1"/>
  <c r="J1311" l="1"/>
  <c r="L1311"/>
  <c r="G1312"/>
  <c r="O1311" i="1"/>
  <c r="M1311"/>
  <c r="V1310"/>
  <c r="W1309" s="1"/>
  <c r="X1309" s="1"/>
  <c r="Z1309" s="1"/>
  <c r="O1311" i="2"/>
  <c r="M1311"/>
  <c r="N1311" s="1"/>
  <c r="T1311" s="1"/>
  <c r="V1310"/>
  <c r="W1309" s="1"/>
  <c r="X1309" s="1"/>
  <c r="Z1309" s="1"/>
  <c r="J1311" i="1"/>
  <c r="L1311"/>
  <c r="G1312"/>
  <c r="AC1312" s="1"/>
  <c r="AD1312" s="1"/>
  <c r="J1312" i="2" l="1"/>
  <c r="L1312"/>
  <c r="G1313"/>
  <c r="O1312" i="1"/>
  <c r="M1312"/>
  <c r="V1311"/>
  <c r="W1310" s="1"/>
  <c r="X1310" s="1"/>
  <c r="Z1310" s="1"/>
  <c r="M1312" i="2"/>
  <c r="N1312" s="1"/>
  <c r="T1312" s="1"/>
  <c r="V1311"/>
  <c r="W1310" s="1"/>
  <c r="X1310" s="1"/>
  <c r="Z1310" s="1"/>
  <c r="O1312"/>
  <c r="J1312" i="1"/>
  <c r="L1312"/>
  <c r="G1313"/>
  <c r="AC1313" s="1"/>
  <c r="AD1313" s="1"/>
  <c r="N1311"/>
  <c r="T1311" s="1"/>
  <c r="L1313" i="2" l="1"/>
  <c r="J1313"/>
  <c r="G1314"/>
  <c r="M1313"/>
  <c r="N1313" s="1"/>
  <c r="T1313" s="1"/>
  <c r="V1312"/>
  <c r="W1311" s="1"/>
  <c r="X1311" s="1"/>
  <c r="Z1311" s="1"/>
  <c r="O1313"/>
  <c r="M1313" i="1"/>
  <c r="V1312"/>
  <c r="W1311" s="1"/>
  <c r="X1311" s="1"/>
  <c r="Z1311" s="1"/>
  <c r="O1313"/>
  <c r="J1313"/>
  <c r="L1313"/>
  <c r="G1314"/>
  <c r="AC1314" s="1"/>
  <c r="AD1314" s="1"/>
  <c r="N1312"/>
  <c r="T1312" s="1"/>
  <c r="Z1312" l="1"/>
  <c r="M1314"/>
  <c r="V1313"/>
  <c r="W1312" s="1"/>
  <c r="X1312" s="1"/>
  <c r="O1314"/>
  <c r="J1314" i="2"/>
  <c r="L1314"/>
  <c r="G1315"/>
  <c r="N1313" i="1"/>
  <c r="T1313" s="1"/>
  <c r="L1314"/>
  <c r="J1314"/>
  <c r="G1315"/>
  <c r="AC1315" s="1"/>
  <c r="AD1315" s="1"/>
  <c r="O1314" i="2"/>
  <c r="M1314"/>
  <c r="V1313"/>
  <c r="W1312" s="1"/>
  <c r="X1312" s="1"/>
  <c r="Z1312" s="1"/>
  <c r="N1314" i="1" l="1"/>
  <c r="T1314" s="1"/>
  <c r="J1315"/>
  <c r="L1315"/>
  <c r="G1316"/>
  <c r="AC1316" s="1"/>
  <c r="AD1316" s="1"/>
  <c r="J1315" i="2"/>
  <c r="L1315"/>
  <c r="G1316"/>
  <c r="O1315"/>
  <c r="M1315"/>
  <c r="N1315" s="1"/>
  <c r="T1315" s="1"/>
  <c r="V1314"/>
  <c r="W1313" s="1"/>
  <c r="X1313" s="1"/>
  <c r="Z1313" s="1"/>
  <c r="O1315" i="1"/>
  <c r="M1315"/>
  <c r="V1314"/>
  <c r="W1313" s="1"/>
  <c r="X1313" s="1"/>
  <c r="Z1313" s="1"/>
  <c r="N1314" i="2"/>
  <c r="T1314" s="1"/>
  <c r="N1315" i="1" l="1"/>
  <c r="T1315" s="1"/>
  <c r="M1316" i="2"/>
  <c r="V1315"/>
  <c r="W1314" s="1"/>
  <c r="X1314" s="1"/>
  <c r="Z1314" s="1"/>
  <c r="O1316"/>
  <c r="O1316" i="1"/>
  <c r="M1316"/>
  <c r="V1315"/>
  <c r="W1314" s="1"/>
  <c r="X1314" s="1"/>
  <c r="Z1314" s="1"/>
  <c r="J1316" i="2"/>
  <c r="L1316"/>
  <c r="G1317"/>
  <c r="J1316" i="1"/>
  <c r="L1316"/>
  <c r="G1317"/>
  <c r="AC1317" s="1"/>
  <c r="AD1317" s="1"/>
  <c r="L1317" i="2" l="1"/>
  <c r="J1317"/>
  <c r="G1318"/>
  <c r="N1316" i="1"/>
  <c r="T1316" s="1"/>
  <c r="M1317"/>
  <c r="V1316"/>
  <c r="W1315" s="1"/>
  <c r="X1315" s="1"/>
  <c r="Z1315" s="1"/>
  <c r="O1317"/>
  <c r="N1316" i="2"/>
  <c r="T1316" s="1"/>
  <c r="M1317"/>
  <c r="N1317" s="1"/>
  <c r="T1317" s="1"/>
  <c r="V1316"/>
  <c r="W1315" s="1"/>
  <c r="X1315" s="1"/>
  <c r="Z1315" s="1"/>
  <c r="O1317"/>
  <c r="J1317" i="1"/>
  <c r="L1317"/>
  <c r="G1318"/>
  <c r="AC1318" s="1"/>
  <c r="AD1318" s="1"/>
  <c r="N1317" l="1"/>
  <c r="T1317" s="1"/>
  <c r="M1318"/>
  <c r="V1317"/>
  <c r="W1316" s="1"/>
  <c r="X1316" s="1"/>
  <c r="Z1316" s="1"/>
  <c r="O1318"/>
  <c r="J1318" i="2"/>
  <c r="L1318"/>
  <c r="G1319"/>
  <c r="L1318" i="1"/>
  <c r="J1318"/>
  <c r="G1319"/>
  <c r="AC1319" s="1"/>
  <c r="AD1319" s="1"/>
  <c r="O1318" i="2"/>
  <c r="M1318"/>
  <c r="N1318" s="1"/>
  <c r="T1318" s="1"/>
  <c r="V1317"/>
  <c r="W1316" s="1"/>
  <c r="X1316" s="1"/>
  <c r="Z1316" s="1"/>
  <c r="J1319" l="1"/>
  <c r="L1319"/>
  <c r="G1320"/>
  <c r="O1319"/>
  <c r="M1319"/>
  <c r="N1319" s="1"/>
  <c r="T1319" s="1"/>
  <c r="V1318"/>
  <c r="W1317" s="1"/>
  <c r="X1317" s="1"/>
  <c r="Z1317" s="1"/>
  <c r="N1318" i="1"/>
  <c r="T1318" s="1"/>
  <c r="O1319"/>
  <c r="M1319"/>
  <c r="V1318"/>
  <c r="W1317" s="1"/>
  <c r="X1317" s="1"/>
  <c r="Z1317" s="1"/>
  <c r="J1319"/>
  <c r="L1319"/>
  <c r="G1320"/>
  <c r="AC1320" s="1"/>
  <c r="AD1320" s="1"/>
  <c r="J1320" l="1"/>
  <c r="L1320"/>
  <c r="G1321"/>
  <c r="AC1321" s="1"/>
  <c r="AD1321" s="1"/>
  <c r="J1320" i="2"/>
  <c r="L1320"/>
  <c r="G1321"/>
  <c r="N1319" i="1"/>
  <c r="T1319" s="1"/>
  <c r="O1320"/>
  <c r="M1320"/>
  <c r="N1320" s="1"/>
  <c r="T1320" s="1"/>
  <c r="V1319"/>
  <c r="W1318" s="1"/>
  <c r="X1318" s="1"/>
  <c r="Z1318" s="1"/>
  <c r="M1320" i="2"/>
  <c r="N1320" s="1"/>
  <c r="T1320" s="1"/>
  <c r="V1319"/>
  <c r="W1318" s="1"/>
  <c r="X1318" s="1"/>
  <c r="Z1318" s="1"/>
  <c r="O1320"/>
  <c r="J1321" i="1" l="1"/>
  <c r="L1321"/>
  <c r="G1322"/>
  <c r="AC1322" s="1"/>
  <c r="AD1322" s="1"/>
  <c r="M1321" i="2"/>
  <c r="V1320"/>
  <c r="W1319" s="1"/>
  <c r="X1319" s="1"/>
  <c r="Z1319" s="1"/>
  <c r="O1321"/>
  <c r="M1321" i="1"/>
  <c r="V1320"/>
  <c r="W1319" s="1"/>
  <c r="X1319" s="1"/>
  <c r="Z1319" s="1"/>
  <c r="O1321"/>
  <c r="L1321" i="2"/>
  <c r="J1321"/>
  <c r="G1322"/>
  <c r="N1321" i="1" l="1"/>
  <c r="T1321" s="1"/>
  <c r="L1322"/>
  <c r="J1322"/>
  <c r="G1323"/>
  <c r="AC1323" s="1"/>
  <c r="AD1323" s="1"/>
  <c r="N1321" i="2"/>
  <c r="T1321" s="1"/>
  <c r="M1322" i="1"/>
  <c r="N1322" s="1"/>
  <c r="T1322" s="1"/>
  <c r="V1321"/>
  <c r="W1320" s="1"/>
  <c r="X1320" s="1"/>
  <c r="Z1320" s="1"/>
  <c r="O1322"/>
  <c r="O1322" i="2"/>
  <c r="M1322"/>
  <c r="V1321"/>
  <c r="W1320" s="1"/>
  <c r="X1320" s="1"/>
  <c r="Z1320" s="1"/>
  <c r="J1322"/>
  <c r="L1322"/>
  <c r="G1323"/>
  <c r="O1323" l="1"/>
  <c r="M1323"/>
  <c r="V1322"/>
  <c r="W1321" s="1"/>
  <c r="X1321" s="1"/>
  <c r="Z1321" s="1"/>
  <c r="J1323"/>
  <c r="L1323"/>
  <c r="G1324"/>
  <c r="J1323" i="1"/>
  <c r="L1323"/>
  <c r="G1324"/>
  <c r="AC1324" s="1"/>
  <c r="AD1324" s="1"/>
  <c r="N1322" i="2"/>
  <c r="T1322" s="1"/>
  <c r="O1323" i="1"/>
  <c r="M1323"/>
  <c r="V1322"/>
  <c r="W1321" s="1"/>
  <c r="X1321" s="1"/>
  <c r="Z1321" s="1"/>
  <c r="J1324" i="2" l="1"/>
  <c r="L1324"/>
  <c r="G1325"/>
  <c r="N1323"/>
  <c r="T1323" s="1"/>
  <c r="O1324" i="1"/>
  <c r="M1324"/>
  <c r="V1323"/>
  <c r="W1322" s="1"/>
  <c r="M1324" i="2"/>
  <c r="N1324" s="1"/>
  <c r="T1324" s="1"/>
  <c r="V1323"/>
  <c r="W1322" s="1"/>
  <c r="X1322" s="1"/>
  <c r="Z1322" s="1"/>
  <c r="O1324"/>
  <c r="J1324" i="1"/>
  <c r="L1324"/>
  <c r="G1325"/>
  <c r="AC1325" s="1"/>
  <c r="AD1325" s="1"/>
  <c r="X1322"/>
  <c r="Z1322" s="1"/>
  <c r="N1323"/>
  <c r="T1323" s="1"/>
  <c r="M1325" l="1"/>
  <c r="V1324"/>
  <c r="W1323" s="1"/>
  <c r="O1325"/>
  <c r="J1325"/>
  <c r="L1325"/>
  <c r="G1326"/>
  <c r="AC1326" s="1"/>
  <c r="AD1326" s="1"/>
  <c r="L1325" i="2"/>
  <c r="J1325"/>
  <c r="G1326"/>
  <c r="N1324" i="1"/>
  <c r="T1324" s="1"/>
  <c r="M1325" i="2"/>
  <c r="V1324"/>
  <c r="W1323" s="1"/>
  <c r="X1323" s="1"/>
  <c r="Z1323" s="1"/>
  <c r="O1325"/>
  <c r="X1323" i="1"/>
  <c r="Z1323" s="1"/>
  <c r="L1326" l="1"/>
  <c r="J1326"/>
  <c r="G1327"/>
  <c r="AC1327" s="1"/>
  <c r="AD1327" s="1"/>
  <c r="N1325" i="2"/>
  <c r="T1325" s="1"/>
  <c r="O1326"/>
  <c r="M1326"/>
  <c r="V1325"/>
  <c r="W1324" s="1"/>
  <c r="X1324" s="1"/>
  <c r="Z1324" s="1"/>
  <c r="M1326" i="1"/>
  <c r="N1326" s="1"/>
  <c r="T1326" s="1"/>
  <c r="V1325"/>
  <c r="W1324" s="1"/>
  <c r="X1324" s="1"/>
  <c r="Z1324" s="1"/>
  <c r="O1326"/>
  <c r="N1325"/>
  <c r="T1325" s="1"/>
  <c r="J1326" i="2"/>
  <c r="L1326"/>
  <c r="G1327"/>
  <c r="J1327" i="1" l="1"/>
  <c r="L1327"/>
  <c r="G1328"/>
  <c r="AC1328" s="1"/>
  <c r="AD1328" s="1"/>
  <c r="N1326" i="2"/>
  <c r="T1326" s="1"/>
  <c r="J1327"/>
  <c r="L1327"/>
  <c r="G1328"/>
  <c r="O1327"/>
  <c r="M1327"/>
  <c r="N1327" s="1"/>
  <c r="T1327" s="1"/>
  <c r="V1326"/>
  <c r="W1325" s="1"/>
  <c r="X1325" s="1"/>
  <c r="Z1325" s="1"/>
  <c r="O1327" i="1"/>
  <c r="M1327"/>
  <c r="V1326"/>
  <c r="W1325" s="1"/>
  <c r="X1325" s="1"/>
  <c r="Z1325" s="1"/>
  <c r="N1327" l="1"/>
  <c r="T1327" s="1"/>
  <c r="J1328" i="2"/>
  <c r="L1328"/>
  <c r="G1329"/>
  <c r="J1328" i="1"/>
  <c r="L1328"/>
  <c r="G1329"/>
  <c r="AC1329" s="1"/>
  <c r="AD1329" s="1"/>
  <c r="M1328" i="2"/>
  <c r="N1328" s="1"/>
  <c r="T1328" s="1"/>
  <c r="V1327"/>
  <c r="W1326" s="1"/>
  <c r="X1326" s="1"/>
  <c r="Z1326" s="1"/>
  <c r="O1328"/>
  <c r="O1328" i="1"/>
  <c r="M1328"/>
  <c r="V1327"/>
  <c r="W1326" s="1"/>
  <c r="X1326"/>
  <c r="Z1326" s="1"/>
  <c r="N1328" l="1"/>
  <c r="T1328" s="1"/>
  <c r="L1329" i="2"/>
  <c r="J1329"/>
  <c r="G1330"/>
  <c r="M1329" i="1"/>
  <c r="V1328"/>
  <c r="W1327" s="1"/>
  <c r="X1327" s="1"/>
  <c r="Z1327" s="1"/>
  <c r="O1329"/>
  <c r="M1329" i="2"/>
  <c r="N1329" s="1"/>
  <c r="T1329" s="1"/>
  <c r="V1328"/>
  <c r="W1327" s="1"/>
  <c r="X1327" s="1"/>
  <c r="Z1327" s="1"/>
  <c r="O1329"/>
  <c r="J1329" i="1"/>
  <c r="L1329"/>
  <c r="G1330"/>
  <c r="AC1330" s="1"/>
  <c r="AD1330" s="1"/>
  <c r="J1330" i="2" l="1"/>
  <c r="L1330"/>
  <c r="G1331"/>
  <c r="M1330" i="1"/>
  <c r="V1329"/>
  <c r="W1328" s="1"/>
  <c r="X1328" s="1"/>
  <c r="Z1328" s="1"/>
  <c r="O1330"/>
  <c r="N1329"/>
  <c r="T1329" s="1"/>
  <c r="L1330"/>
  <c r="J1330"/>
  <c r="G1331"/>
  <c r="AC1331" s="1"/>
  <c r="AD1331" s="1"/>
  <c r="O1330" i="2"/>
  <c r="M1330"/>
  <c r="N1330" s="1"/>
  <c r="T1330" s="1"/>
  <c r="V1329"/>
  <c r="W1328" s="1"/>
  <c r="X1328" s="1"/>
  <c r="Z1328" s="1"/>
  <c r="J1331" l="1"/>
  <c r="L1331"/>
  <c r="G1332"/>
  <c r="O1331" i="1"/>
  <c r="M1331"/>
  <c r="V1330"/>
  <c r="W1329" s="1"/>
  <c r="X1329" s="1"/>
  <c r="Z1329" s="1"/>
  <c r="J1331"/>
  <c r="L1331"/>
  <c r="G1332"/>
  <c r="AC1332" s="1"/>
  <c r="AD1332" s="1"/>
  <c r="O1331" i="2"/>
  <c r="M1331"/>
  <c r="N1331" s="1"/>
  <c r="V1330"/>
  <c r="W1329" s="1"/>
  <c r="X1329" s="1"/>
  <c r="Z1329" s="1"/>
  <c r="N1330" i="1"/>
  <c r="T1330" s="1"/>
  <c r="J1332" l="1"/>
  <c r="L1332"/>
  <c r="G1333"/>
  <c r="AC1333" s="1"/>
  <c r="AD1333" s="1"/>
  <c r="J1332" i="2"/>
  <c r="L1332"/>
  <c r="G1333"/>
  <c r="N1331" i="1"/>
  <c r="T1331" s="1"/>
  <c r="O1332"/>
  <c r="M1332"/>
  <c r="N1332" s="1"/>
  <c r="T1332" s="1"/>
  <c r="V1331"/>
  <c r="W1330" s="1"/>
  <c r="X1330" s="1"/>
  <c r="Z1330" s="1"/>
  <c r="M1332" i="2"/>
  <c r="N1332" s="1"/>
  <c r="T1332" s="1"/>
  <c r="V1331"/>
  <c r="W1330" s="1"/>
  <c r="X1330" s="1"/>
  <c r="Z1330" s="1"/>
  <c r="O1332"/>
  <c r="T1331"/>
  <c r="J1333" i="1" l="1"/>
  <c r="L1333"/>
  <c r="G1334"/>
  <c r="AC1334" s="1"/>
  <c r="AD1334" s="1"/>
  <c r="M1333" i="2"/>
  <c r="V1332"/>
  <c r="W1331" s="1"/>
  <c r="X1331" s="1"/>
  <c r="Z1331" s="1"/>
  <c r="O1333"/>
  <c r="M1333" i="1"/>
  <c r="N1333" s="1"/>
  <c r="T1333" s="1"/>
  <c r="V1332"/>
  <c r="W1331" s="1"/>
  <c r="O1333"/>
  <c r="X1331"/>
  <c r="Z1331" s="1"/>
  <c r="L1333" i="2"/>
  <c r="J1333"/>
  <c r="G1334"/>
  <c r="J1334" l="1"/>
  <c r="L1334"/>
  <c r="G1335"/>
  <c r="L1334" i="1"/>
  <c r="J1334"/>
  <c r="G1335"/>
  <c r="AC1335" s="1"/>
  <c r="AD1335" s="1"/>
  <c r="N1333" i="2"/>
  <c r="T1333" s="1"/>
  <c r="M1334" i="1"/>
  <c r="V1333"/>
  <c r="W1332" s="1"/>
  <c r="X1332" s="1"/>
  <c r="Z1332" s="1"/>
  <c r="O1334"/>
  <c r="O1334" i="2"/>
  <c r="M1334"/>
  <c r="N1334" s="1"/>
  <c r="T1334" s="1"/>
  <c r="V1333"/>
  <c r="W1332" s="1"/>
  <c r="X1332" s="1"/>
  <c r="Z1332" s="1"/>
  <c r="N1334" i="1" l="1"/>
  <c r="T1334" s="1"/>
  <c r="J1335" i="2"/>
  <c r="L1335"/>
  <c r="G1336"/>
  <c r="O1335" i="1"/>
  <c r="M1335"/>
  <c r="N1335" s="1"/>
  <c r="T1335" s="1"/>
  <c r="V1334"/>
  <c r="W1333" s="1"/>
  <c r="X1333" s="1"/>
  <c r="Z1333" s="1"/>
  <c r="O1335" i="2"/>
  <c r="M1335"/>
  <c r="N1335" s="1"/>
  <c r="T1335" s="1"/>
  <c r="V1334"/>
  <c r="W1333" s="1"/>
  <c r="X1333" s="1"/>
  <c r="Z1333" s="1"/>
  <c r="J1335" i="1"/>
  <c r="L1335"/>
  <c r="G1336"/>
  <c r="AC1336" s="1"/>
  <c r="AD1336" s="1"/>
  <c r="J1336" i="2" l="1"/>
  <c r="L1336"/>
  <c r="G1337"/>
  <c r="O1336" i="1"/>
  <c r="M1336"/>
  <c r="V1335"/>
  <c r="W1334" s="1"/>
  <c r="X1334" s="1"/>
  <c r="Z1334" s="1"/>
  <c r="M1336" i="2"/>
  <c r="N1336" s="1"/>
  <c r="T1336" s="1"/>
  <c r="V1335"/>
  <c r="W1334" s="1"/>
  <c r="X1334" s="1"/>
  <c r="Z1334" s="1"/>
  <c r="O1336"/>
  <c r="J1336" i="1"/>
  <c r="L1336"/>
  <c r="G1337"/>
  <c r="AC1337" s="1"/>
  <c r="AD1337" s="1"/>
  <c r="L1337" i="2" l="1"/>
  <c r="J1337"/>
  <c r="G1338"/>
  <c r="M1337" i="1"/>
  <c r="V1336"/>
  <c r="W1335" s="1"/>
  <c r="X1335" s="1"/>
  <c r="Z1335" s="1"/>
  <c r="O1337"/>
  <c r="M1337" i="2"/>
  <c r="N1337" s="1"/>
  <c r="T1337" s="1"/>
  <c r="V1336"/>
  <c r="W1335" s="1"/>
  <c r="X1335" s="1"/>
  <c r="Z1335" s="1"/>
  <c r="O1337"/>
  <c r="J1337" i="1"/>
  <c r="L1337"/>
  <c r="G1338"/>
  <c r="AC1338" s="1"/>
  <c r="AD1338" s="1"/>
  <c r="N1336"/>
  <c r="T1336" s="1"/>
  <c r="J1338" i="2" l="1"/>
  <c r="L1338"/>
  <c r="G1339"/>
  <c r="L1338" i="1"/>
  <c r="J1338"/>
  <c r="G1339"/>
  <c r="AC1339" s="1"/>
  <c r="AD1339" s="1"/>
  <c r="N1337"/>
  <c r="T1337" s="1"/>
  <c r="M1338"/>
  <c r="N1338" s="1"/>
  <c r="T1338" s="1"/>
  <c r="V1337"/>
  <c r="W1336" s="1"/>
  <c r="X1336" s="1"/>
  <c r="Z1336" s="1"/>
  <c r="O1338"/>
  <c r="O1338" i="2"/>
  <c r="M1338"/>
  <c r="N1338" s="1"/>
  <c r="T1338" s="1"/>
  <c r="V1337"/>
  <c r="W1336" s="1"/>
  <c r="X1336" s="1"/>
  <c r="Z1336" s="1"/>
  <c r="J1339" l="1"/>
  <c r="L1339"/>
  <c r="G1340"/>
  <c r="O1339" i="1"/>
  <c r="M1339"/>
  <c r="V1338"/>
  <c r="W1337" s="1"/>
  <c r="X1337" s="1"/>
  <c r="Z1337" s="1"/>
  <c r="O1339" i="2"/>
  <c r="M1339"/>
  <c r="N1339" s="1"/>
  <c r="T1339" s="1"/>
  <c r="V1338"/>
  <c r="W1337" s="1"/>
  <c r="X1337" s="1"/>
  <c r="Z1337" s="1"/>
  <c r="J1339" i="1"/>
  <c r="L1339"/>
  <c r="G1340"/>
  <c r="AC1340" s="1"/>
  <c r="AD1340" s="1"/>
  <c r="O1340" l="1"/>
  <c r="M1340"/>
  <c r="V1339"/>
  <c r="W1338" s="1"/>
  <c r="X1338" s="1"/>
  <c r="Z1338" s="1"/>
  <c r="J1340" i="2"/>
  <c r="L1340"/>
  <c r="G1341"/>
  <c r="M1340"/>
  <c r="V1339"/>
  <c r="W1338" s="1"/>
  <c r="X1338" s="1"/>
  <c r="Z1338" s="1"/>
  <c r="O1340"/>
  <c r="J1340" i="1"/>
  <c r="L1340"/>
  <c r="G1341"/>
  <c r="AC1341" s="1"/>
  <c r="AD1341" s="1"/>
  <c r="N1339"/>
  <c r="T1339" s="1"/>
  <c r="L1341" i="2" l="1"/>
  <c r="J1341"/>
  <c r="G1342"/>
  <c r="N1340" i="1"/>
  <c r="T1340" s="1"/>
  <c r="M1341"/>
  <c r="V1340"/>
  <c r="W1339" s="1"/>
  <c r="X1339" s="1"/>
  <c r="Z1339" s="1"/>
  <c r="O1341"/>
  <c r="N1340" i="2"/>
  <c r="T1340" s="1"/>
  <c r="M1341"/>
  <c r="N1341" s="1"/>
  <c r="T1341" s="1"/>
  <c r="V1340"/>
  <c r="W1339" s="1"/>
  <c r="X1339" s="1"/>
  <c r="Z1339" s="1"/>
  <c r="O1341"/>
  <c r="J1341" i="1"/>
  <c r="L1341"/>
  <c r="G1342"/>
  <c r="AC1342" s="1"/>
  <c r="AD1342" s="1"/>
  <c r="M1342" l="1"/>
  <c r="V1341"/>
  <c r="W1340" s="1"/>
  <c r="X1340" s="1"/>
  <c r="Z1340" s="1"/>
  <c r="O1342"/>
  <c r="J1342" i="2"/>
  <c r="L1342"/>
  <c r="G1343"/>
  <c r="L1342" i="1"/>
  <c r="J1342"/>
  <c r="G1343"/>
  <c r="AC1343" s="1"/>
  <c r="AD1343" s="1"/>
  <c r="N1341"/>
  <c r="T1341" s="1"/>
  <c r="O1342" i="2"/>
  <c r="M1342"/>
  <c r="N1342" s="1"/>
  <c r="T1342" s="1"/>
  <c r="V1341"/>
  <c r="W1340" s="1"/>
  <c r="X1340" s="1"/>
  <c r="Z1340" s="1"/>
  <c r="J1343" l="1"/>
  <c r="L1343"/>
  <c r="G1344"/>
  <c r="O1343" i="1"/>
  <c r="M1343"/>
  <c r="V1342"/>
  <c r="W1341" s="1"/>
  <c r="X1341" s="1"/>
  <c r="Z1341" s="1"/>
  <c r="O1343" i="2"/>
  <c r="M1343"/>
  <c r="N1343" s="1"/>
  <c r="T1343" s="1"/>
  <c r="V1342"/>
  <c r="W1341" s="1"/>
  <c r="X1341" s="1"/>
  <c r="Z1341" s="1"/>
  <c r="N1342" i="1"/>
  <c r="T1342" s="1"/>
  <c r="J1343"/>
  <c r="L1343"/>
  <c r="G1344"/>
  <c r="AC1344" s="1"/>
  <c r="AD1344" s="1"/>
  <c r="J1344" l="1"/>
  <c r="L1344"/>
  <c r="G1345"/>
  <c r="AC1345" s="1"/>
  <c r="AD1345" s="1"/>
  <c r="J1344" i="2"/>
  <c r="L1344"/>
  <c r="G1345"/>
  <c r="O1344" i="1"/>
  <c r="M1344"/>
  <c r="N1344" s="1"/>
  <c r="T1344" s="1"/>
  <c r="V1343"/>
  <c r="W1342" s="1"/>
  <c r="X1342" s="1"/>
  <c r="Z1342" s="1"/>
  <c r="M1344" i="2"/>
  <c r="N1344" s="1"/>
  <c r="T1344" s="1"/>
  <c r="V1343"/>
  <c r="W1342" s="1"/>
  <c r="X1342" s="1"/>
  <c r="Z1342" s="1"/>
  <c r="O1344"/>
  <c r="N1343" i="1"/>
  <c r="T1343" s="1"/>
  <c r="J1345" l="1"/>
  <c r="L1345"/>
  <c r="G1346"/>
  <c r="AC1346" s="1"/>
  <c r="AD1346" s="1"/>
  <c r="M1345" i="2"/>
  <c r="V1344"/>
  <c r="W1343" s="1"/>
  <c r="X1343" s="1"/>
  <c r="Z1343" s="1"/>
  <c r="O1345"/>
  <c r="M1345" i="1"/>
  <c r="N1345" s="1"/>
  <c r="T1345" s="1"/>
  <c r="V1344"/>
  <c r="W1343" s="1"/>
  <c r="X1343" s="1"/>
  <c r="Z1343" s="1"/>
  <c r="O1345"/>
  <c r="L1345" i="2"/>
  <c r="J1345"/>
  <c r="G1346"/>
  <c r="L1346" i="1" l="1"/>
  <c r="J1346"/>
  <c r="G1347"/>
  <c r="AC1347" s="1"/>
  <c r="AD1347" s="1"/>
  <c r="N1345" i="2"/>
  <c r="T1345" s="1"/>
  <c r="O1346"/>
  <c r="M1346"/>
  <c r="V1345"/>
  <c r="W1344" s="1"/>
  <c r="X1344" s="1"/>
  <c r="Z1344" s="1"/>
  <c r="M1346" i="1"/>
  <c r="V1345"/>
  <c r="W1344" s="1"/>
  <c r="X1344" s="1"/>
  <c r="Z1344" s="1"/>
  <c r="O1346"/>
  <c r="J1346" i="2"/>
  <c r="L1346"/>
  <c r="G1347"/>
  <c r="N1346" i="1" l="1"/>
  <c r="T1346" s="1"/>
  <c r="J1347" i="2"/>
  <c r="L1347"/>
  <c r="G1348"/>
  <c r="O1347"/>
  <c r="M1347"/>
  <c r="N1347" s="1"/>
  <c r="T1347" s="1"/>
  <c r="V1346"/>
  <c r="W1345" s="1"/>
  <c r="J1347" i="1"/>
  <c r="L1347"/>
  <c r="G1348"/>
  <c r="AC1348" s="1"/>
  <c r="AD1348" s="1"/>
  <c r="X1345" i="2"/>
  <c r="Z1345" s="1"/>
  <c r="N1346"/>
  <c r="T1346" s="1"/>
  <c r="O1347" i="1"/>
  <c r="M1347"/>
  <c r="V1346"/>
  <c r="W1345" s="1"/>
  <c r="X1345" s="1"/>
  <c r="Z1345" s="1"/>
  <c r="J1348" i="2" l="1"/>
  <c r="L1348"/>
  <c r="G1349"/>
  <c r="N1347" i="1"/>
  <c r="T1347" s="1"/>
  <c r="O1348"/>
  <c r="M1348"/>
  <c r="V1347"/>
  <c r="W1346" s="1"/>
  <c r="X1346" s="1"/>
  <c r="Z1346" s="1"/>
  <c r="M1348" i="2"/>
  <c r="N1348" s="1"/>
  <c r="T1348" s="1"/>
  <c r="V1347"/>
  <c r="W1346" s="1"/>
  <c r="X1346" s="1"/>
  <c r="Z1346" s="1"/>
  <c r="O1348"/>
  <c r="J1348" i="1"/>
  <c r="L1348"/>
  <c r="G1349"/>
  <c r="AC1349" s="1"/>
  <c r="AD1349" s="1"/>
  <c r="M1349" l="1"/>
  <c r="V1348"/>
  <c r="W1347" s="1"/>
  <c r="X1347" s="1"/>
  <c r="Z1347" s="1"/>
  <c r="O1349"/>
  <c r="L1349" i="2"/>
  <c r="J1349"/>
  <c r="G1350"/>
  <c r="N1348" i="1"/>
  <c r="T1348" s="1"/>
  <c r="J1349"/>
  <c r="L1349"/>
  <c r="G1350"/>
  <c r="AC1350" s="1"/>
  <c r="AD1350" s="1"/>
  <c r="M1349" i="2"/>
  <c r="N1349" s="1"/>
  <c r="T1349" s="1"/>
  <c r="V1348"/>
  <c r="W1347" s="1"/>
  <c r="X1347" s="1"/>
  <c r="Z1347" s="1"/>
  <c r="O1349"/>
  <c r="J1350" l="1"/>
  <c r="L1350"/>
  <c r="G1351"/>
  <c r="L1350" i="1"/>
  <c r="J1350"/>
  <c r="G1351"/>
  <c r="AC1351" s="1"/>
  <c r="AD1351" s="1"/>
  <c r="N1349"/>
  <c r="T1349" s="1"/>
  <c r="M1350"/>
  <c r="N1350" s="1"/>
  <c r="T1350" s="1"/>
  <c r="V1349"/>
  <c r="W1348" s="1"/>
  <c r="X1348" s="1"/>
  <c r="Z1348" s="1"/>
  <c r="O1350"/>
  <c r="O1350" i="2"/>
  <c r="M1350"/>
  <c r="N1350" s="1"/>
  <c r="T1350" s="1"/>
  <c r="V1349"/>
  <c r="W1348" s="1"/>
  <c r="X1348" s="1"/>
  <c r="Z1348" s="1"/>
  <c r="J1351" l="1"/>
  <c r="L1351"/>
  <c r="G1352"/>
  <c r="O1351" i="1"/>
  <c r="M1351"/>
  <c r="V1350"/>
  <c r="W1349" s="1"/>
  <c r="X1349" s="1"/>
  <c r="Z1349" s="1"/>
  <c r="O1351" i="2"/>
  <c r="M1351"/>
  <c r="N1351" s="1"/>
  <c r="T1351" s="1"/>
  <c r="V1350"/>
  <c r="W1349" s="1"/>
  <c r="X1349" s="1"/>
  <c r="Z1349" s="1"/>
  <c r="J1351" i="1"/>
  <c r="L1351"/>
  <c r="G1352"/>
  <c r="AC1352" s="1"/>
  <c r="AD1352" s="1"/>
  <c r="J1352" i="2" l="1"/>
  <c r="L1352"/>
  <c r="G1353"/>
  <c r="N1351" i="1"/>
  <c r="T1351" s="1"/>
  <c r="J1352"/>
  <c r="L1352"/>
  <c r="G1353"/>
  <c r="AC1353" s="1"/>
  <c r="AD1353" s="1"/>
  <c r="O1352"/>
  <c r="M1352"/>
  <c r="V1351"/>
  <c r="W1350" s="1"/>
  <c r="X1350" s="1"/>
  <c r="Z1350" s="1"/>
  <c r="M1352" i="2"/>
  <c r="N1352" s="1"/>
  <c r="T1352" s="1"/>
  <c r="V1351"/>
  <c r="W1350" s="1"/>
  <c r="O1352"/>
  <c r="X1350"/>
  <c r="Z1350" s="1"/>
  <c r="J1353" i="1" l="1"/>
  <c r="L1353"/>
  <c r="G1354"/>
  <c r="AC1354" s="1"/>
  <c r="AD1354" s="1"/>
  <c r="L1353" i="2"/>
  <c r="J1353"/>
  <c r="G1354"/>
  <c r="M1353" i="1"/>
  <c r="V1352"/>
  <c r="W1351" s="1"/>
  <c r="X1351" s="1"/>
  <c r="Z1351" s="1"/>
  <c r="O1353"/>
  <c r="M1353" i="2"/>
  <c r="N1353" s="1"/>
  <c r="T1353" s="1"/>
  <c r="V1352"/>
  <c r="W1351" s="1"/>
  <c r="X1351" s="1"/>
  <c r="Z1351" s="1"/>
  <c r="O1353"/>
  <c r="N1352" i="1"/>
  <c r="T1352" s="1"/>
  <c r="N1353" l="1"/>
  <c r="T1353" s="1"/>
  <c r="L1354"/>
  <c r="J1354"/>
  <c r="G1355"/>
  <c r="AC1355" s="1"/>
  <c r="AD1355" s="1"/>
  <c r="O1354" i="2"/>
  <c r="M1354"/>
  <c r="V1353"/>
  <c r="W1352" s="1"/>
  <c r="X1352" s="1"/>
  <c r="Z1352" s="1"/>
  <c r="M1354" i="1"/>
  <c r="V1353"/>
  <c r="W1352" s="1"/>
  <c r="X1352" s="1"/>
  <c r="Z1352" s="1"/>
  <c r="O1354"/>
  <c r="J1354" i="2"/>
  <c r="L1354"/>
  <c r="G1355"/>
  <c r="N1354" i="1" l="1"/>
  <c r="T1354" s="1"/>
  <c r="J1355"/>
  <c r="L1355"/>
  <c r="G1356"/>
  <c r="AC1356" s="1"/>
  <c r="AD1356" s="1"/>
  <c r="N1354" i="2"/>
  <c r="T1354" s="1"/>
  <c r="J1355"/>
  <c r="L1355"/>
  <c r="G1356"/>
  <c r="O1355"/>
  <c r="M1355"/>
  <c r="N1355" s="1"/>
  <c r="T1355" s="1"/>
  <c r="V1354"/>
  <c r="W1353" s="1"/>
  <c r="X1353" s="1"/>
  <c r="Z1353" s="1"/>
  <c r="O1355" i="1"/>
  <c r="M1355"/>
  <c r="N1355" s="1"/>
  <c r="T1355" s="1"/>
  <c r="V1354"/>
  <c r="W1353" s="1"/>
  <c r="X1353" s="1"/>
  <c r="Z1353" s="1"/>
  <c r="J1356" l="1"/>
  <c r="L1356"/>
  <c r="G1357"/>
  <c r="AC1357" s="1"/>
  <c r="AD1357" s="1"/>
  <c r="J1356" i="2"/>
  <c r="L1356"/>
  <c r="G1357"/>
  <c r="O1356" i="1"/>
  <c r="M1356"/>
  <c r="V1355"/>
  <c r="W1354" s="1"/>
  <c r="X1354" s="1"/>
  <c r="Z1354" s="1"/>
  <c r="M1356" i="2"/>
  <c r="N1356" s="1"/>
  <c r="T1356" s="1"/>
  <c r="V1355"/>
  <c r="W1354" s="1"/>
  <c r="O1356"/>
  <c r="X1354"/>
  <c r="Z1354" s="1"/>
  <c r="N1356" i="1" l="1"/>
  <c r="T1356" s="1"/>
  <c r="J1357"/>
  <c r="L1357"/>
  <c r="G1358"/>
  <c r="AC1358" s="1"/>
  <c r="AD1358" s="1"/>
  <c r="M1357" i="2"/>
  <c r="V1356"/>
  <c r="W1355" s="1"/>
  <c r="X1355" s="1"/>
  <c r="Z1355" s="1"/>
  <c r="O1357"/>
  <c r="M1357" i="1"/>
  <c r="N1357" s="1"/>
  <c r="T1357" s="1"/>
  <c r="V1356"/>
  <c r="W1355" s="1"/>
  <c r="X1355" s="1"/>
  <c r="Z1355" s="1"/>
  <c r="O1357"/>
  <c r="L1357" i="2"/>
  <c r="J1357"/>
  <c r="G1358"/>
  <c r="L1358" i="1" l="1"/>
  <c r="J1358"/>
  <c r="G1359"/>
  <c r="AC1359" s="1"/>
  <c r="AD1359" s="1"/>
  <c r="N1357" i="2"/>
  <c r="T1357" s="1"/>
  <c r="M1358" i="1"/>
  <c r="V1357"/>
  <c r="W1356" s="1"/>
  <c r="X1356" s="1"/>
  <c r="Z1356" s="1"/>
  <c r="O1358"/>
  <c r="O1358" i="2"/>
  <c r="M1358"/>
  <c r="V1357"/>
  <c r="W1356" s="1"/>
  <c r="X1356" s="1"/>
  <c r="Z1356" s="1"/>
  <c r="J1358"/>
  <c r="L1358"/>
  <c r="G1359"/>
  <c r="N1358" i="1" l="1"/>
  <c r="T1358" s="1"/>
  <c r="J1359"/>
  <c r="L1359"/>
  <c r="G1360"/>
  <c r="AC1360" s="1"/>
  <c r="AD1360" s="1"/>
  <c r="N1358" i="2"/>
  <c r="T1358" s="1"/>
  <c r="J1359"/>
  <c r="L1359"/>
  <c r="G1360"/>
  <c r="O1359"/>
  <c r="M1359"/>
  <c r="V1358"/>
  <c r="W1357" s="1"/>
  <c r="X1357" s="1"/>
  <c r="Z1357" s="1"/>
  <c r="O1359" i="1"/>
  <c r="M1359"/>
  <c r="V1358"/>
  <c r="W1357" s="1"/>
  <c r="X1357" s="1"/>
  <c r="Z1357" s="1"/>
  <c r="J1360" l="1"/>
  <c r="L1360"/>
  <c r="G1361"/>
  <c r="AC1361" s="1"/>
  <c r="AD1361" s="1"/>
  <c r="N1359"/>
  <c r="T1359" s="1"/>
  <c r="N1359" i="2"/>
  <c r="T1359" s="1"/>
  <c r="M1360"/>
  <c r="V1359"/>
  <c r="W1358" s="1"/>
  <c r="X1358" s="1"/>
  <c r="Z1358" s="1"/>
  <c r="O1360"/>
  <c r="J1360"/>
  <c r="L1360"/>
  <c r="G1361"/>
  <c r="O1360" i="1"/>
  <c r="M1360"/>
  <c r="N1360" s="1"/>
  <c r="T1360" s="1"/>
  <c r="V1359"/>
  <c r="W1358" s="1"/>
  <c r="X1358" s="1"/>
  <c r="Z1358" s="1"/>
  <c r="J1361" l="1"/>
  <c r="L1361"/>
  <c r="G1362"/>
  <c r="AC1362" s="1"/>
  <c r="AD1362" s="1"/>
  <c r="L1361" i="2"/>
  <c r="J1361"/>
  <c r="G1362"/>
  <c r="M1361" i="1"/>
  <c r="N1361" s="1"/>
  <c r="T1361" s="1"/>
  <c r="V1360"/>
  <c r="W1359" s="1"/>
  <c r="O1361"/>
  <c r="M1361" i="2"/>
  <c r="N1361" s="1"/>
  <c r="T1361" s="1"/>
  <c r="V1360"/>
  <c r="W1359" s="1"/>
  <c r="X1359" s="1"/>
  <c r="Z1359" s="1"/>
  <c r="O1361"/>
  <c r="X1359" i="1"/>
  <c r="Z1359" s="1"/>
  <c r="N1360" i="2"/>
  <c r="T1360" s="1"/>
  <c r="L1362" i="1" l="1"/>
  <c r="J1362"/>
  <c r="G1363"/>
  <c r="AC1363" s="1"/>
  <c r="AD1363" s="1"/>
  <c r="O1362" i="2"/>
  <c r="M1362"/>
  <c r="V1361"/>
  <c r="W1360" s="1"/>
  <c r="X1360" s="1"/>
  <c r="Z1360" s="1"/>
  <c r="M1362" i="1"/>
  <c r="V1361"/>
  <c r="W1360" s="1"/>
  <c r="X1360" s="1"/>
  <c r="Z1360" s="1"/>
  <c r="O1362"/>
  <c r="J1362" i="2"/>
  <c r="L1362"/>
  <c r="G1363"/>
  <c r="N1362" i="1" l="1"/>
  <c r="T1362" s="1"/>
  <c r="O1363" i="2"/>
  <c r="M1363"/>
  <c r="V1362"/>
  <c r="W1361" s="1"/>
  <c r="X1361" s="1"/>
  <c r="Z1361" s="1"/>
  <c r="J1363" i="1"/>
  <c r="L1363"/>
  <c r="G1364"/>
  <c r="AC1364" s="1"/>
  <c r="AD1364" s="1"/>
  <c r="J1363" i="2"/>
  <c r="L1363"/>
  <c r="G1364"/>
  <c r="O1363" i="1"/>
  <c r="M1363"/>
  <c r="N1363" s="1"/>
  <c r="T1363" s="1"/>
  <c r="V1362"/>
  <c r="W1361" s="1"/>
  <c r="X1361" s="1"/>
  <c r="Z1361" s="1"/>
  <c r="N1362" i="2"/>
  <c r="T1362" s="1"/>
  <c r="M1364" l="1"/>
  <c r="V1363"/>
  <c r="W1362" s="1"/>
  <c r="X1362" s="1"/>
  <c r="Z1362" s="1"/>
  <c r="O1364"/>
  <c r="J1364"/>
  <c r="L1364"/>
  <c r="G1365"/>
  <c r="J1364" i="1"/>
  <c r="L1364"/>
  <c r="G1365"/>
  <c r="AC1365" s="1"/>
  <c r="AD1365" s="1"/>
  <c r="N1363" i="2"/>
  <c r="T1363" s="1"/>
  <c r="O1364" i="1"/>
  <c r="M1364"/>
  <c r="N1364" s="1"/>
  <c r="T1364" s="1"/>
  <c r="V1363"/>
  <c r="W1362" s="1"/>
  <c r="X1362" s="1"/>
  <c r="Z1362" s="1"/>
  <c r="L1365" i="2" l="1"/>
  <c r="J1365"/>
  <c r="G1366"/>
  <c r="M1365" i="1"/>
  <c r="V1364"/>
  <c r="W1363" s="1"/>
  <c r="X1363" s="1"/>
  <c r="Z1363" s="1"/>
  <c r="O1365"/>
  <c r="M1365" i="2"/>
  <c r="N1365" s="1"/>
  <c r="T1365" s="1"/>
  <c r="V1364"/>
  <c r="W1363" s="1"/>
  <c r="X1363" s="1"/>
  <c r="Z1363" s="1"/>
  <c r="O1365"/>
  <c r="N1364"/>
  <c r="T1364" s="1"/>
  <c r="J1365" i="1"/>
  <c r="L1365"/>
  <c r="G1366"/>
  <c r="AC1366" s="1"/>
  <c r="AD1366" s="1"/>
  <c r="L1366" l="1"/>
  <c r="J1366"/>
  <c r="G1367"/>
  <c r="AC1367" s="1"/>
  <c r="AD1367" s="1"/>
  <c r="J1366" i="2"/>
  <c r="L1366"/>
  <c r="G1367"/>
  <c r="N1365" i="1"/>
  <c r="T1365" s="1"/>
  <c r="M1366"/>
  <c r="N1366" s="1"/>
  <c r="T1366" s="1"/>
  <c r="V1365"/>
  <c r="W1364" s="1"/>
  <c r="X1364" s="1"/>
  <c r="Z1364" s="1"/>
  <c r="O1366"/>
  <c r="O1366" i="2"/>
  <c r="M1366"/>
  <c r="N1366" s="1"/>
  <c r="T1366" s="1"/>
  <c r="V1365"/>
  <c r="W1364" s="1"/>
  <c r="X1364" s="1"/>
  <c r="Z1364" s="1"/>
  <c r="J1367" i="1" l="1"/>
  <c r="L1367"/>
  <c r="G1368"/>
  <c r="AC1368" s="1"/>
  <c r="AD1368" s="1"/>
  <c r="O1367" i="2"/>
  <c r="M1367"/>
  <c r="V1366"/>
  <c r="W1365" s="1"/>
  <c r="X1365" s="1"/>
  <c r="Z1365" s="1"/>
  <c r="J1367"/>
  <c r="L1367"/>
  <c r="G1368"/>
  <c r="O1367" i="1"/>
  <c r="M1367"/>
  <c r="V1366"/>
  <c r="W1365" s="1"/>
  <c r="X1365" s="1"/>
  <c r="Z1365" s="1"/>
  <c r="N1367" l="1"/>
  <c r="T1367" s="1"/>
  <c r="J1368" i="2"/>
  <c r="L1368"/>
  <c r="G1369"/>
  <c r="J1368" i="1"/>
  <c r="L1368"/>
  <c r="G1369"/>
  <c r="AC1369" s="1"/>
  <c r="AD1369" s="1"/>
  <c r="N1367" i="2"/>
  <c r="T1367" s="1"/>
  <c r="M1368"/>
  <c r="V1367"/>
  <c r="W1366" s="1"/>
  <c r="O1368"/>
  <c r="O1368" i="1"/>
  <c r="M1368"/>
  <c r="N1368" s="1"/>
  <c r="V1367"/>
  <c r="W1366" s="1"/>
  <c r="X1366" s="1"/>
  <c r="Z1366" s="1"/>
  <c r="X1366" i="2"/>
  <c r="Z1366" s="1"/>
  <c r="T1368" i="1" l="1"/>
  <c r="J1369"/>
  <c r="L1369"/>
  <c r="G1370"/>
  <c r="AC1370" s="1"/>
  <c r="AD1370" s="1"/>
  <c r="L1369" i="2"/>
  <c r="J1369"/>
  <c r="G1370"/>
  <c r="M1369" i="1"/>
  <c r="N1369" s="1"/>
  <c r="T1369" s="1"/>
  <c r="V1368"/>
  <c r="W1367" s="1"/>
  <c r="X1367" s="1"/>
  <c r="Z1367" s="1"/>
  <c r="O1369"/>
  <c r="N1368" i="2"/>
  <c r="T1368" s="1"/>
  <c r="M1369"/>
  <c r="N1369" s="1"/>
  <c r="T1369" s="1"/>
  <c r="V1368"/>
  <c r="W1367" s="1"/>
  <c r="X1367" s="1"/>
  <c r="Z1367" s="1"/>
  <c r="O1369"/>
  <c r="L1370" i="1" l="1"/>
  <c r="J1370"/>
  <c r="G1371"/>
  <c r="AC1371" s="1"/>
  <c r="AD1371" s="1"/>
  <c r="O1370" i="2"/>
  <c r="M1370"/>
  <c r="V1369"/>
  <c r="W1368" s="1"/>
  <c r="X1368" s="1"/>
  <c r="Z1368" s="1"/>
  <c r="M1370" i="1"/>
  <c r="V1369"/>
  <c r="W1368" s="1"/>
  <c r="X1368" s="1"/>
  <c r="Z1368" s="1"/>
  <c r="O1370"/>
  <c r="J1370" i="2"/>
  <c r="L1370"/>
  <c r="G1371"/>
  <c r="N1370" i="1" l="1"/>
  <c r="O1371" i="2"/>
  <c r="M1371"/>
  <c r="V1370"/>
  <c r="W1369" s="1"/>
  <c r="X1369" s="1"/>
  <c r="Z1369" s="1"/>
  <c r="J1371"/>
  <c r="L1371"/>
  <c r="G1372"/>
  <c r="J1371" i="1"/>
  <c r="L1371"/>
  <c r="G1372"/>
  <c r="AC1372" s="1"/>
  <c r="AD1372" s="1"/>
  <c r="N1370" i="2"/>
  <c r="T1370" s="1"/>
  <c r="T1370" i="1"/>
  <c r="O1371"/>
  <c r="M1371"/>
  <c r="V1370"/>
  <c r="W1369" s="1"/>
  <c r="X1369" s="1"/>
  <c r="Z1369" s="1"/>
  <c r="N1371" l="1"/>
  <c r="T1371" s="1"/>
  <c r="J1372" i="2"/>
  <c r="L1372"/>
  <c r="G1373"/>
  <c r="N1371"/>
  <c r="T1371" s="1"/>
  <c r="O1372" i="1"/>
  <c r="M1372"/>
  <c r="V1371"/>
  <c r="W1370" s="1"/>
  <c r="X1370" s="1"/>
  <c r="Z1370" s="1"/>
  <c r="M1372" i="2"/>
  <c r="N1372" s="1"/>
  <c r="T1372" s="1"/>
  <c r="V1371"/>
  <c r="W1370" s="1"/>
  <c r="X1370" s="1"/>
  <c r="Z1370" s="1"/>
  <c r="O1372"/>
  <c r="J1372" i="1"/>
  <c r="L1372"/>
  <c r="G1373"/>
  <c r="AC1373" s="1"/>
  <c r="AD1373" s="1"/>
  <c r="J1373" l="1"/>
  <c r="L1373"/>
  <c r="G1374"/>
  <c r="AC1374" s="1"/>
  <c r="AD1374" s="1"/>
  <c r="L1373" i="2"/>
  <c r="J1373"/>
  <c r="G1374"/>
  <c r="N1372" i="1"/>
  <c r="T1372" s="1"/>
  <c r="M1373" i="2"/>
  <c r="N1373" s="1"/>
  <c r="T1373" s="1"/>
  <c r="V1372"/>
  <c r="W1371" s="1"/>
  <c r="X1371" s="1"/>
  <c r="Z1371" s="1"/>
  <c r="O1373"/>
  <c r="M1373" i="1"/>
  <c r="V1372"/>
  <c r="W1371" s="1"/>
  <c r="X1371" s="1"/>
  <c r="Z1371" s="1"/>
  <c r="O1373"/>
  <c r="N1373" l="1"/>
  <c r="T1373" s="1"/>
  <c r="L1374"/>
  <c r="J1374"/>
  <c r="G1375"/>
  <c r="AC1375" s="1"/>
  <c r="AD1375" s="1"/>
  <c r="O1374" i="2"/>
  <c r="M1374"/>
  <c r="V1373"/>
  <c r="W1372" s="1"/>
  <c r="X1372" s="1"/>
  <c r="Z1372" s="1"/>
  <c r="M1374" i="1"/>
  <c r="N1374" s="1"/>
  <c r="T1374" s="1"/>
  <c r="V1373"/>
  <c r="W1372" s="1"/>
  <c r="X1372" s="1"/>
  <c r="Z1372" s="1"/>
  <c r="O1374"/>
  <c r="J1374" i="2"/>
  <c r="L1374"/>
  <c r="G1375"/>
  <c r="J1375" l="1"/>
  <c r="L1375"/>
  <c r="G1376"/>
  <c r="J1375" i="1"/>
  <c r="L1375"/>
  <c r="G1376"/>
  <c r="AC1376" s="1"/>
  <c r="AD1376" s="1"/>
  <c r="O1375" i="2"/>
  <c r="M1375"/>
  <c r="N1375" s="1"/>
  <c r="T1375" s="1"/>
  <c r="V1374"/>
  <c r="W1373" s="1"/>
  <c r="X1373" s="1"/>
  <c r="Z1373" s="1"/>
  <c r="O1375" i="1"/>
  <c r="M1375"/>
  <c r="V1374"/>
  <c r="W1373" s="1"/>
  <c r="X1373" s="1"/>
  <c r="Z1373" s="1"/>
  <c r="N1374" i="2"/>
  <c r="T1374" s="1"/>
  <c r="N1375" i="1" l="1"/>
  <c r="T1375" s="1"/>
  <c r="J1376" i="2"/>
  <c r="L1376"/>
  <c r="G1377"/>
  <c r="O1376" i="1"/>
  <c r="M1376"/>
  <c r="V1375"/>
  <c r="W1374" s="1"/>
  <c r="X1374" s="1"/>
  <c r="Z1374" s="1"/>
  <c r="M1376" i="2"/>
  <c r="N1376" s="1"/>
  <c r="T1376" s="1"/>
  <c r="V1375"/>
  <c r="W1374" s="1"/>
  <c r="X1374" s="1"/>
  <c r="Z1374" s="1"/>
  <c r="O1376"/>
  <c r="J1376" i="1"/>
  <c r="L1376"/>
  <c r="G1377"/>
  <c r="AC1377" s="1"/>
  <c r="AD1377" s="1"/>
  <c r="J1377" l="1"/>
  <c r="L1377"/>
  <c r="G1378"/>
  <c r="AC1378" s="1"/>
  <c r="AD1378" s="1"/>
  <c r="M1377"/>
  <c r="N1377" s="1"/>
  <c r="T1377" s="1"/>
  <c r="V1376"/>
  <c r="W1375" s="1"/>
  <c r="X1375" s="1"/>
  <c r="Z1375" s="1"/>
  <c r="O1377"/>
  <c r="L1377" i="2"/>
  <c r="J1377"/>
  <c r="G1378"/>
  <c r="M1377"/>
  <c r="V1376"/>
  <c r="W1375" s="1"/>
  <c r="X1375" s="1"/>
  <c r="Z1375" s="1"/>
  <c r="O1377"/>
  <c r="N1376" i="1"/>
  <c r="T1376" s="1"/>
  <c r="L1378" l="1"/>
  <c r="J1378"/>
  <c r="G1379"/>
  <c r="AC1379" s="1"/>
  <c r="AD1379" s="1"/>
  <c r="N1377" i="2"/>
  <c r="T1377" s="1"/>
  <c r="O1378"/>
  <c r="M1378"/>
  <c r="V1377"/>
  <c r="W1376" s="1"/>
  <c r="X1376" s="1"/>
  <c r="Z1376" s="1"/>
  <c r="M1378" i="1"/>
  <c r="N1378" s="1"/>
  <c r="T1378" s="1"/>
  <c r="V1377"/>
  <c r="W1376" s="1"/>
  <c r="X1376" s="1"/>
  <c r="O1378"/>
  <c r="J1378" i="2"/>
  <c r="L1378"/>
  <c r="G1379"/>
  <c r="Z1376" i="1" l="1"/>
  <c r="J1379" i="2"/>
  <c r="L1379"/>
  <c r="G1380"/>
  <c r="O1379" i="1"/>
  <c r="M1379"/>
  <c r="V1378"/>
  <c r="W1377" s="1"/>
  <c r="X1377" s="1"/>
  <c r="O1379" i="2"/>
  <c r="M1379"/>
  <c r="N1379" s="1"/>
  <c r="T1379" s="1"/>
  <c r="V1378"/>
  <c r="W1377" s="1"/>
  <c r="X1377" s="1"/>
  <c r="Z1377" s="1"/>
  <c r="J1379" i="1"/>
  <c r="L1379"/>
  <c r="G1380"/>
  <c r="AC1380" s="1"/>
  <c r="AD1380" s="1"/>
  <c r="N1378" i="2"/>
  <c r="T1378" s="1"/>
  <c r="J1380" i="1" l="1"/>
  <c r="L1380"/>
  <c r="G1381"/>
  <c r="AC1381" s="1"/>
  <c r="AD1381" s="1"/>
  <c r="O1380"/>
  <c r="M1380"/>
  <c r="N1380" s="1"/>
  <c r="T1380" s="1"/>
  <c r="V1379"/>
  <c r="W1378" s="1"/>
  <c r="X1378" s="1"/>
  <c r="M1380" i="2"/>
  <c r="V1379"/>
  <c r="W1378" s="1"/>
  <c r="X1378" s="1"/>
  <c r="Z1378" s="1"/>
  <c r="O1380"/>
  <c r="N1379" i="1"/>
  <c r="T1379" s="1"/>
  <c r="J1380" i="2"/>
  <c r="L1380"/>
  <c r="G1381"/>
  <c r="Z1377" i="1"/>
  <c r="M1381" i="2" l="1"/>
  <c r="V1380"/>
  <c r="W1379" s="1"/>
  <c r="X1379" s="1"/>
  <c r="Z1379" s="1"/>
  <c r="O1381"/>
  <c r="J1381" i="1"/>
  <c r="L1381"/>
  <c r="G1382"/>
  <c r="AC1382" s="1"/>
  <c r="AD1382" s="1"/>
  <c r="L1381" i="2"/>
  <c r="J1381"/>
  <c r="G1382"/>
  <c r="Z1378" i="1"/>
  <c r="N1380" i="2"/>
  <c r="T1380" s="1"/>
  <c r="M1381" i="1"/>
  <c r="N1381" s="1"/>
  <c r="T1381" s="1"/>
  <c r="V1380"/>
  <c r="W1379" s="1"/>
  <c r="X1379" s="1"/>
  <c r="O1381"/>
  <c r="L1382" l="1"/>
  <c r="J1382"/>
  <c r="G1383"/>
  <c r="AC1383" s="1"/>
  <c r="AD1383" s="1"/>
  <c r="Z1379"/>
  <c r="O1382" i="2"/>
  <c r="M1382"/>
  <c r="V1381"/>
  <c r="W1380" s="1"/>
  <c r="X1380" s="1"/>
  <c r="Z1380" s="1"/>
  <c r="M1382" i="1"/>
  <c r="N1382" s="1"/>
  <c r="T1382" s="1"/>
  <c r="V1381"/>
  <c r="W1380" s="1"/>
  <c r="X1380" s="1"/>
  <c r="O1382"/>
  <c r="N1381" i="2"/>
  <c r="T1381" s="1"/>
  <c r="J1382"/>
  <c r="L1382"/>
  <c r="G1383"/>
  <c r="O1383" l="1"/>
  <c r="M1383"/>
  <c r="V1382"/>
  <c r="W1381" s="1"/>
  <c r="X1381" s="1"/>
  <c r="Z1381" s="1"/>
  <c r="O1383" i="1"/>
  <c r="M1383"/>
  <c r="V1382"/>
  <c r="W1381" s="1"/>
  <c r="X1381" s="1"/>
  <c r="N1382" i="2"/>
  <c r="T1382" s="1"/>
  <c r="Z1380" i="1"/>
  <c r="J1383" i="2"/>
  <c r="L1383"/>
  <c r="G1384"/>
  <c r="J1383" i="1"/>
  <c r="L1383"/>
  <c r="G1384"/>
  <c r="AC1384" s="1"/>
  <c r="AD1384" s="1"/>
  <c r="J1384" l="1"/>
  <c r="L1384"/>
  <c r="G1385"/>
  <c r="AC1385" s="1"/>
  <c r="AD1385" s="1"/>
  <c r="O1384"/>
  <c r="M1384"/>
  <c r="N1384" s="1"/>
  <c r="T1384" s="1"/>
  <c r="V1383"/>
  <c r="W1382" s="1"/>
  <c r="X1382" s="1"/>
  <c r="J1384" i="2"/>
  <c r="L1384"/>
  <c r="G1385"/>
  <c r="Z1381" i="1"/>
  <c r="M1384" i="2"/>
  <c r="N1384" s="1"/>
  <c r="T1384" s="1"/>
  <c r="V1383"/>
  <c r="W1382" s="1"/>
  <c r="X1382" s="1"/>
  <c r="Z1382" s="1"/>
  <c r="O1384"/>
  <c r="N1383" i="1"/>
  <c r="T1383" s="1"/>
  <c r="N1383" i="2"/>
  <c r="T1383" s="1"/>
  <c r="M1385" l="1"/>
  <c r="V1384"/>
  <c r="W1383" s="1"/>
  <c r="O1385"/>
  <c r="M1385" i="1"/>
  <c r="V1384"/>
  <c r="W1383" s="1"/>
  <c r="X1383" s="1"/>
  <c r="O1385"/>
  <c r="Z1382"/>
  <c r="L1385" i="2"/>
  <c r="J1385"/>
  <c r="G1386"/>
  <c r="X1383"/>
  <c r="Z1383" s="1"/>
  <c r="J1385" i="1"/>
  <c r="L1385"/>
  <c r="G1386"/>
  <c r="AC1386" s="1"/>
  <c r="AD1386" s="1"/>
  <c r="Z1383" l="1"/>
  <c r="Z1384" s="1"/>
  <c r="J1386" i="2"/>
  <c r="L1386"/>
  <c r="G1387"/>
  <c r="M1386" i="1"/>
  <c r="V1385"/>
  <c r="W1384" s="1"/>
  <c r="X1384" s="1"/>
  <c r="O1386"/>
  <c r="N1385" i="2"/>
  <c r="T1385" s="1"/>
  <c r="O1386"/>
  <c r="M1386"/>
  <c r="N1386" s="1"/>
  <c r="T1386" s="1"/>
  <c r="V1385"/>
  <c r="W1384" s="1"/>
  <c r="X1384" s="1"/>
  <c r="L1386" i="1"/>
  <c r="J1386"/>
  <c r="G1387"/>
  <c r="AC1387" s="1"/>
  <c r="AD1387" s="1"/>
  <c r="N1385"/>
  <c r="T1385" s="1"/>
  <c r="Z1384" i="2" l="1"/>
  <c r="J1387" i="1"/>
  <c r="L1387"/>
  <c r="G1388"/>
  <c r="AC1388" s="1"/>
  <c r="AD1388" s="1"/>
  <c r="N1386"/>
  <c r="T1386" s="1"/>
  <c r="O1387" i="2"/>
  <c r="M1387"/>
  <c r="N1387" s="1"/>
  <c r="T1387" s="1"/>
  <c r="V1386"/>
  <c r="W1385" s="1"/>
  <c r="X1385" s="1"/>
  <c r="O1387" i="1"/>
  <c r="M1387"/>
  <c r="N1387" s="1"/>
  <c r="T1387" s="1"/>
  <c r="V1386"/>
  <c r="W1385" s="1"/>
  <c r="X1385" s="1"/>
  <c r="Z1385" s="1"/>
  <c r="J1387" i="2"/>
  <c r="L1387"/>
  <c r="G1388"/>
  <c r="J1388" l="1"/>
  <c r="L1388"/>
  <c r="G1389"/>
  <c r="J1388" i="1"/>
  <c r="L1388"/>
  <c r="G1389"/>
  <c r="AC1389" s="1"/>
  <c r="AD1389" s="1"/>
  <c r="M1388" i="2"/>
  <c r="N1388" s="1"/>
  <c r="T1388" s="1"/>
  <c r="V1387"/>
  <c r="W1386" s="1"/>
  <c r="O1388"/>
  <c r="X1386"/>
  <c r="Z1385"/>
  <c r="O1388" i="1"/>
  <c r="M1388"/>
  <c r="N1388" s="1"/>
  <c r="T1388" s="1"/>
  <c r="V1387"/>
  <c r="W1386" s="1"/>
  <c r="X1386" s="1"/>
  <c r="Z1386" s="1"/>
  <c r="L1389" i="2" l="1"/>
  <c r="J1389"/>
  <c r="G1390"/>
  <c r="M1389" i="1"/>
  <c r="V1388"/>
  <c r="W1387" s="1"/>
  <c r="O1389"/>
  <c r="J1389"/>
  <c r="L1389"/>
  <c r="G1390"/>
  <c r="AC1390" s="1"/>
  <c r="AD1390" s="1"/>
  <c r="Z1386" i="2"/>
  <c r="X1387" i="1"/>
  <c r="Z1387" s="1"/>
  <c r="M1389" i="2"/>
  <c r="N1389" s="1"/>
  <c r="T1389" s="1"/>
  <c r="V1388"/>
  <c r="W1387" s="1"/>
  <c r="X1387" s="1"/>
  <c r="O1389"/>
  <c r="J1390" l="1"/>
  <c r="L1390"/>
  <c r="G1391"/>
  <c r="L1390" i="1"/>
  <c r="J1390"/>
  <c r="G1391"/>
  <c r="AC1391" s="1"/>
  <c r="AD1391" s="1"/>
  <c r="O1390" i="2"/>
  <c r="M1390"/>
  <c r="N1390" s="1"/>
  <c r="T1390" s="1"/>
  <c r="V1389"/>
  <c r="W1388" s="1"/>
  <c r="Z1387"/>
  <c r="M1390" i="1"/>
  <c r="V1389"/>
  <c r="W1388" s="1"/>
  <c r="X1388" s="1"/>
  <c r="Z1388" s="1"/>
  <c r="O1390"/>
  <c r="N1389"/>
  <c r="T1389" s="1"/>
  <c r="X1388" i="2"/>
  <c r="N1390" i="1" l="1"/>
  <c r="T1390" s="1"/>
  <c r="O1391"/>
  <c r="M1391"/>
  <c r="V1390"/>
  <c r="W1389" s="1"/>
  <c r="X1389" s="1"/>
  <c r="Z1389" s="1"/>
  <c r="O1391" i="2"/>
  <c r="M1391"/>
  <c r="V1390"/>
  <c r="W1389" s="1"/>
  <c r="X1389" s="1"/>
  <c r="J1391" i="1"/>
  <c r="L1391"/>
  <c r="G1392"/>
  <c r="AC1392" s="1"/>
  <c r="AD1392" s="1"/>
  <c r="J1391" i="2"/>
  <c r="L1391"/>
  <c r="G1392"/>
  <c r="Z1388"/>
  <c r="J1392" i="1" l="1"/>
  <c r="L1392"/>
  <c r="G1393"/>
  <c r="AC1393" s="1"/>
  <c r="AD1393" s="1"/>
  <c r="Z1389" i="2"/>
  <c r="N1391"/>
  <c r="T1391" s="1"/>
  <c r="N1391" i="1"/>
  <c r="T1391" s="1"/>
  <c r="M1392" i="2"/>
  <c r="V1391"/>
  <c r="W1390" s="1"/>
  <c r="O1392"/>
  <c r="O1392" i="1"/>
  <c r="M1392"/>
  <c r="V1391"/>
  <c r="W1390" s="1"/>
  <c r="X1390" s="1"/>
  <c r="Z1390" s="1"/>
  <c r="J1392" i="2"/>
  <c r="L1392"/>
  <c r="G1393"/>
  <c r="X1390"/>
  <c r="N1392" i="1" l="1"/>
  <c r="T1392" s="1"/>
  <c r="M1393" i="2"/>
  <c r="N1393" s="1"/>
  <c r="T1393" s="1"/>
  <c r="V1392"/>
  <c r="W1391" s="1"/>
  <c r="X1391" s="1"/>
  <c r="O1393"/>
  <c r="N1392"/>
  <c r="T1392" s="1"/>
  <c r="Z1390"/>
  <c r="Z1391" s="1"/>
  <c r="L1393"/>
  <c r="J1393"/>
  <c r="G1394"/>
  <c r="M1393" i="1"/>
  <c r="V1392"/>
  <c r="W1391" s="1"/>
  <c r="X1391" s="1"/>
  <c r="Z1391" s="1"/>
  <c r="O1393"/>
  <c r="J1393"/>
  <c r="L1393"/>
  <c r="G1394"/>
  <c r="AC1394" s="1"/>
  <c r="AD1394" s="1"/>
  <c r="J1394" i="2" l="1"/>
  <c r="L1394"/>
  <c r="G1395"/>
  <c r="L1394" i="1"/>
  <c r="J1394"/>
  <c r="G1395"/>
  <c r="AC1395" s="1"/>
  <c r="AD1395" s="1"/>
  <c r="O1394" i="2"/>
  <c r="M1394"/>
  <c r="N1394" s="1"/>
  <c r="T1394" s="1"/>
  <c r="V1393"/>
  <c r="W1392" s="1"/>
  <c r="X1392" s="1"/>
  <c r="Z1392" s="1"/>
  <c r="M1394" i="1"/>
  <c r="V1393"/>
  <c r="W1392" s="1"/>
  <c r="X1392" s="1"/>
  <c r="Z1392" s="1"/>
  <c r="O1394"/>
  <c r="N1393"/>
  <c r="T1393" s="1"/>
  <c r="N1394" l="1"/>
  <c r="T1394" s="1"/>
  <c r="O1395"/>
  <c r="M1395"/>
  <c r="V1394"/>
  <c r="W1393" s="1"/>
  <c r="X1393" s="1"/>
  <c r="Z1393" s="1"/>
  <c r="O1395" i="2"/>
  <c r="M1395"/>
  <c r="N1395" s="1"/>
  <c r="T1395" s="1"/>
  <c r="V1394"/>
  <c r="W1393" s="1"/>
  <c r="X1393" s="1"/>
  <c r="Z1393" s="1"/>
  <c r="J1395" i="1"/>
  <c r="L1395"/>
  <c r="G1396"/>
  <c r="AC1396" s="1"/>
  <c r="AD1396" s="1"/>
  <c r="J1395" i="2"/>
  <c r="L1395"/>
  <c r="G1396"/>
  <c r="O1396" i="1" l="1"/>
  <c r="M1396"/>
  <c r="V1395"/>
  <c r="W1394" s="1"/>
  <c r="J1396" i="2"/>
  <c r="L1396"/>
  <c r="G1397"/>
  <c r="X1394" i="1"/>
  <c r="Z1394" s="1"/>
  <c r="N1395"/>
  <c r="T1395" s="1"/>
  <c r="J1396"/>
  <c r="L1396"/>
  <c r="G1397"/>
  <c r="AC1397" s="1"/>
  <c r="AD1397" s="1"/>
  <c r="M1396" i="2"/>
  <c r="N1396" s="1"/>
  <c r="T1396" s="1"/>
  <c r="V1395"/>
  <c r="W1394" s="1"/>
  <c r="X1394" s="1"/>
  <c r="Z1394" s="1"/>
  <c r="O1396"/>
  <c r="M1397" i="1" l="1"/>
  <c r="V1396"/>
  <c r="W1395" s="1"/>
  <c r="O1397"/>
  <c r="L1397" i="2"/>
  <c r="J1397"/>
  <c r="G1398"/>
  <c r="N1396" i="1"/>
  <c r="T1396" s="1"/>
  <c r="J1397"/>
  <c r="L1397"/>
  <c r="G1398"/>
  <c r="AC1398" s="1"/>
  <c r="AD1398" s="1"/>
  <c r="M1397" i="2"/>
  <c r="N1397" s="1"/>
  <c r="T1397" s="1"/>
  <c r="V1396"/>
  <c r="W1395" s="1"/>
  <c r="X1395" s="1"/>
  <c r="Z1395" s="1"/>
  <c r="O1397"/>
  <c r="X1395" i="1"/>
  <c r="Z1395" s="1"/>
  <c r="L1398" l="1"/>
  <c r="J1398"/>
  <c r="G1399"/>
  <c r="AC1399" s="1"/>
  <c r="AD1399" s="1"/>
  <c r="J1398" i="2"/>
  <c r="L1398"/>
  <c r="G1399"/>
  <c r="M1398" i="1"/>
  <c r="V1397"/>
  <c r="W1396" s="1"/>
  <c r="X1396" s="1"/>
  <c r="Z1396" s="1"/>
  <c r="O1398"/>
  <c r="N1397"/>
  <c r="T1397" s="1"/>
  <c r="O1398" i="2"/>
  <c r="M1398"/>
  <c r="N1398" s="1"/>
  <c r="T1398" s="1"/>
  <c r="V1397"/>
  <c r="W1396" s="1"/>
  <c r="X1396" s="1"/>
  <c r="Z1396" s="1"/>
  <c r="N1398" i="1" l="1"/>
  <c r="T1398" s="1"/>
  <c r="J1399"/>
  <c r="L1399"/>
  <c r="G1400"/>
  <c r="AC1400" s="1"/>
  <c r="AD1400" s="1"/>
  <c r="O1399" i="2"/>
  <c r="M1399"/>
  <c r="V1398"/>
  <c r="W1397" s="1"/>
  <c r="J1399"/>
  <c r="L1399"/>
  <c r="G1400"/>
  <c r="O1399" i="1"/>
  <c r="M1399"/>
  <c r="V1398"/>
  <c r="W1397" s="1"/>
  <c r="X1397" s="1"/>
  <c r="Z1397" s="1"/>
  <c r="X1397" i="2"/>
  <c r="Z1397" s="1"/>
  <c r="N1399" i="1" l="1"/>
  <c r="T1399" s="1"/>
  <c r="J1400" i="2"/>
  <c r="L1400"/>
  <c r="G1401"/>
  <c r="J1400" i="1"/>
  <c r="L1400"/>
  <c r="G1401"/>
  <c r="AC1401" s="1"/>
  <c r="AD1401" s="1"/>
  <c r="N1399" i="2"/>
  <c r="T1399" s="1"/>
  <c r="M1400"/>
  <c r="N1400" s="1"/>
  <c r="T1400" s="1"/>
  <c r="V1399"/>
  <c r="W1398" s="1"/>
  <c r="O1400"/>
  <c r="O1400" i="1"/>
  <c r="M1400"/>
  <c r="N1400" s="1"/>
  <c r="T1400" s="1"/>
  <c r="V1399"/>
  <c r="W1398" s="1"/>
  <c r="X1398" s="1"/>
  <c r="Z1398" s="1"/>
  <c r="X1398" i="2"/>
  <c r="Z1398" s="1"/>
  <c r="L1401" l="1"/>
  <c r="J1401"/>
  <c r="G1402"/>
  <c r="M1401" i="1"/>
  <c r="V1400"/>
  <c r="W1399" s="1"/>
  <c r="X1399" s="1"/>
  <c r="Z1399" s="1"/>
  <c r="O1401"/>
  <c r="M1401" i="2"/>
  <c r="N1401" s="1"/>
  <c r="T1401" s="1"/>
  <c r="V1400"/>
  <c r="W1399" s="1"/>
  <c r="X1399" s="1"/>
  <c r="Z1399" s="1"/>
  <c r="O1401"/>
  <c r="J1401" i="1"/>
  <c r="L1401"/>
  <c r="G1402"/>
  <c r="AC1402" s="1"/>
  <c r="AD1402" s="1"/>
  <c r="M1402" l="1"/>
  <c r="V1401"/>
  <c r="W1400" s="1"/>
  <c r="X1400" s="1"/>
  <c r="Z1400" s="1"/>
  <c r="O1402"/>
  <c r="L1402"/>
  <c r="J1402"/>
  <c r="G1403"/>
  <c r="AC1403" s="1"/>
  <c r="AD1403" s="1"/>
  <c r="J1402" i="2"/>
  <c r="L1402"/>
  <c r="G1403"/>
  <c r="N1401" i="1"/>
  <c r="T1401" s="1"/>
  <c r="O1402" i="2"/>
  <c r="M1402"/>
  <c r="N1402" s="1"/>
  <c r="T1402" s="1"/>
  <c r="V1401"/>
  <c r="W1400" s="1"/>
  <c r="X1400" s="1"/>
  <c r="Z1400" s="1"/>
  <c r="N1402" i="1" l="1"/>
  <c r="T1402" s="1"/>
  <c r="J1403"/>
  <c r="L1403"/>
  <c r="G1404"/>
  <c r="AC1404" s="1"/>
  <c r="AD1404" s="1"/>
  <c r="O1403" i="2"/>
  <c r="M1403"/>
  <c r="V1402"/>
  <c r="W1401" s="1"/>
  <c r="J1403"/>
  <c r="L1403"/>
  <c r="G1404"/>
  <c r="O1403" i="1"/>
  <c r="M1403"/>
  <c r="V1402"/>
  <c r="W1401" s="1"/>
  <c r="X1401" s="1"/>
  <c r="Z1401" s="1"/>
  <c r="X1401" i="2"/>
  <c r="Z1401" s="1"/>
  <c r="N1403" i="1" l="1"/>
  <c r="T1403" s="1"/>
  <c r="J1404"/>
  <c r="L1404"/>
  <c r="G1405"/>
  <c r="AC1405" s="1"/>
  <c r="AD1405" s="1"/>
  <c r="M1404" i="2"/>
  <c r="V1403"/>
  <c r="W1402" s="1"/>
  <c r="X1402" s="1"/>
  <c r="Z1402" s="1"/>
  <c r="O1404"/>
  <c r="O1404" i="1"/>
  <c r="M1404"/>
  <c r="N1404" s="1"/>
  <c r="T1404" s="1"/>
  <c r="V1403"/>
  <c r="W1402" s="1"/>
  <c r="X1402" s="1"/>
  <c r="Z1402" s="1"/>
  <c r="J1404" i="2"/>
  <c r="L1404"/>
  <c r="G1405"/>
  <c r="N1403"/>
  <c r="T1403" s="1"/>
  <c r="J1405" i="1" l="1"/>
  <c r="L1405"/>
  <c r="G1406"/>
  <c r="AC1406" s="1"/>
  <c r="AD1406" s="1"/>
  <c r="M1405" i="2"/>
  <c r="V1404"/>
  <c r="W1403" s="1"/>
  <c r="X1403" s="1"/>
  <c r="Z1403" s="1"/>
  <c r="O1405"/>
  <c r="N1404"/>
  <c r="T1404" s="1"/>
  <c r="L1405"/>
  <c r="J1405"/>
  <c r="G1406"/>
  <c r="M1405" i="1"/>
  <c r="N1405" s="1"/>
  <c r="T1405" s="1"/>
  <c r="V1404"/>
  <c r="W1403" s="1"/>
  <c r="X1403" s="1"/>
  <c r="Z1403" s="1"/>
  <c r="O1405"/>
  <c r="O1406" i="2" l="1"/>
  <c r="M1406"/>
  <c r="V1405"/>
  <c r="W1404" s="1"/>
  <c r="L1406" i="1"/>
  <c r="J1406"/>
  <c r="G1407"/>
  <c r="AC1407" s="1"/>
  <c r="AD1407" s="1"/>
  <c r="J1406" i="2"/>
  <c r="L1406"/>
  <c r="G1407"/>
  <c r="X1404"/>
  <c r="Z1404" s="1"/>
  <c r="M1406" i="1"/>
  <c r="V1405"/>
  <c r="W1404" s="1"/>
  <c r="X1404" s="1"/>
  <c r="Z1404" s="1"/>
  <c r="O1406"/>
  <c r="N1405" i="2"/>
  <c r="T1405" s="1"/>
  <c r="N1406" i="1" l="1"/>
  <c r="T1406" s="1"/>
  <c r="J1407"/>
  <c r="L1407"/>
  <c r="G1408"/>
  <c r="AC1408" s="1"/>
  <c r="AD1408" s="1"/>
  <c r="N1406" i="2"/>
  <c r="T1406" s="1"/>
  <c r="O1407"/>
  <c r="M1407"/>
  <c r="V1406"/>
  <c r="W1405" s="1"/>
  <c r="J1407"/>
  <c r="L1407"/>
  <c r="G1408"/>
  <c r="O1407" i="1"/>
  <c r="M1407"/>
  <c r="N1407" s="1"/>
  <c r="T1407" s="1"/>
  <c r="V1406"/>
  <c r="W1405" s="1"/>
  <c r="X1405" s="1"/>
  <c r="Z1405" s="1"/>
  <c r="X1405" i="2"/>
  <c r="Z1405" s="1"/>
  <c r="J1408" l="1"/>
  <c r="L1408"/>
  <c r="G1409"/>
  <c r="J1408" i="1"/>
  <c r="L1408"/>
  <c r="G1409"/>
  <c r="AC1409" s="1"/>
  <c r="AD1409" s="1"/>
  <c r="N1407" i="2"/>
  <c r="T1407" s="1"/>
  <c r="M1408"/>
  <c r="N1408" s="1"/>
  <c r="T1408" s="1"/>
  <c r="V1407"/>
  <c r="W1406" s="1"/>
  <c r="O1408"/>
  <c r="O1408" i="1"/>
  <c r="M1408"/>
  <c r="N1408" s="1"/>
  <c r="T1408" s="1"/>
  <c r="V1407"/>
  <c r="W1406" s="1"/>
  <c r="X1406" s="1"/>
  <c r="Z1406" s="1"/>
  <c r="X1406" i="2"/>
  <c r="Z1406" s="1"/>
  <c r="L1409" l="1"/>
  <c r="J1409"/>
  <c r="G1410"/>
  <c r="M1409" i="1"/>
  <c r="V1408"/>
  <c r="W1407" s="1"/>
  <c r="X1407" s="1"/>
  <c r="Z1407" s="1"/>
  <c r="O1409"/>
  <c r="M1409" i="2"/>
  <c r="N1409" s="1"/>
  <c r="T1409" s="1"/>
  <c r="V1408"/>
  <c r="W1407" s="1"/>
  <c r="X1407" s="1"/>
  <c r="Z1407" s="1"/>
  <c r="O1409"/>
  <c r="J1409" i="1"/>
  <c r="L1409"/>
  <c r="G1410"/>
  <c r="AC1410" s="1"/>
  <c r="AD1410" s="1"/>
  <c r="M1410" l="1"/>
  <c r="V1409"/>
  <c r="W1408" s="1"/>
  <c r="X1408" s="1"/>
  <c r="Z1408" s="1"/>
  <c r="O1410"/>
  <c r="L1410"/>
  <c r="J1410"/>
  <c r="G1411"/>
  <c r="AC1411" s="1"/>
  <c r="AD1411" s="1"/>
  <c r="J1410" i="2"/>
  <c r="L1410"/>
  <c r="G1411"/>
  <c r="N1409" i="1"/>
  <c r="T1409" s="1"/>
  <c r="O1410" i="2"/>
  <c r="M1410"/>
  <c r="N1410" s="1"/>
  <c r="T1410" s="1"/>
  <c r="V1409"/>
  <c r="W1408" s="1"/>
  <c r="X1408" s="1"/>
  <c r="Z1408" s="1"/>
  <c r="N1410" i="1" l="1"/>
  <c r="T1410" s="1"/>
  <c r="J1411"/>
  <c r="L1411"/>
  <c r="G1412"/>
  <c r="AC1412" s="1"/>
  <c r="AD1412" s="1"/>
  <c r="O1411" i="2"/>
  <c r="M1411"/>
  <c r="V1410"/>
  <c r="W1409" s="1"/>
  <c r="X1409" s="1"/>
  <c r="Z1409" s="1"/>
  <c r="J1411"/>
  <c r="L1411"/>
  <c r="G1412"/>
  <c r="O1411" i="1"/>
  <c r="M1411"/>
  <c r="N1411" s="1"/>
  <c r="T1411" s="1"/>
  <c r="V1410"/>
  <c r="W1409" s="1"/>
  <c r="X1409" s="1"/>
  <c r="Z1409" s="1"/>
  <c r="J1412" l="1"/>
  <c r="L1412"/>
  <c r="G1413"/>
  <c r="AC1413" s="1"/>
  <c r="AD1413" s="1"/>
  <c r="M1412" i="2"/>
  <c r="V1411"/>
  <c r="W1410" s="1"/>
  <c r="X1410" s="1"/>
  <c r="Z1410" s="1"/>
  <c r="O1412"/>
  <c r="O1412" i="1"/>
  <c r="M1412"/>
  <c r="N1412" s="1"/>
  <c r="T1412" s="1"/>
  <c r="V1411"/>
  <c r="W1410" s="1"/>
  <c r="X1410" s="1"/>
  <c r="Z1410" s="1"/>
  <c r="J1412" i="2"/>
  <c r="L1412"/>
  <c r="G1413"/>
  <c r="N1411"/>
  <c r="T1411" s="1"/>
  <c r="Z1411" l="1"/>
  <c r="J1413" i="1"/>
  <c r="L1413"/>
  <c r="G1414"/>
  <c r="AC1414" s="1"/>
  <c r="AD1414" s="1"/>
  <c r="M1413" i="2"/>
  <c r="N1413" s="1"/>
  <c r="T1413" s="1"/>
  <c r="V1412"/>
  <c r="W1411" s="1"/>
  <c r="X1411" s="1"/>
  <c r="O1413"/>
  <c r="N1412"/>
  <c r="T1412" s="1"/>
  <c r="L1413"/>
  <c r="J1413"/>
  <c r="G1414"/>
  <c r="M1413" i="1"/>
  <c r="N1413" s="1"/>
  <c r="T1413" s="1"/>
  <c r="V1412"/>
  <c r="W1411" s="1"/>
  <c r="X1411" s="1"/>
  <c r="Z1411" s="1"/>
  <c r="O1413"/>
  <c r="O1414" i="2" l="1"/>
  <c r="M1414"/>
  <c r="V1413"/>
  <c r="W1412" s="1"/>
  <c r="X1412" s="1"/>
  <c r="J1414"/>
  <c r="L1414"/>
  <c r="G1415"/>
  <c r="L1414" i="1"/>
  <c r="J1414"/>
  <c r="G1415"/>
  <c r="AC1415" s="1"/>
  <c r="AD1415" s="1"/>
  <c r="M1414"/>
  <c r="V1413"/>
  <c r="W1412" s="1"/>
  <c r="X1412" s="1"/>
  <c r="Z1412" s="1"/>
  <c r="O1414"/>
  <c r="Z1412" i="2"/>
  <c r="N1414" i="1" l="1"/>
  <c r="T1414" s="1"/>
  <c r="O1415" i="2"/>
  <c r="M1415"/>
  <c r="V1414"/>
  <c r="W1413" s="1"/>
  <c r="X1413" s="1"/>
  <c r="Z1413" s="1"/>
  <c r="J1415" i="1"/>
  <c r="L1415"/>
  <c r="G1416"/>
  <c r="AC1416" s="1"/>
  <c r="AD1416" s="1"/>
  <c r="O1415"/>
  <c r="M1415"/>
  <c r="N1415" s="1"/>
  <c r="T1415" s="1"/>
  <c r="V1414"/>
  <c r="W1413" s="1"/>
  <c r="J1415" i="2"/>
  <c r="L1415"/>
  <c r="G1416"/>
  <c r="X1413" i="1"/>
  <c r="Z1413" s="1"/>
  <c r="N1414" i="2"/>
  <c r="T1414" s="1"/>
  <c r="J1416" l="1"/>
  <c r="L1416"/>
  <c r="G1417"/>
  <c r="J1416" i="1"/>
  <c r="L1416"/>
  <c r="G1417"/>
  <c r="AC1417" s="1"/>
  <c r="AD1417" s="1"/>
  <c r="N1415" i="2"/>
  <c r="T1415" s="1"/>
  <c r="M1416"/>
  <c r="N1416" s="1"/>
  <c r="T1416" s="1"/>
  <c r="V1415"/>
  <c r="W1414" s="1"/>
  <c r="X1414" s="1"/>
  <c r="Z1414" s="1"/>
  <c r="O1416"/>
  <c r="O1416" i="1"/>
  <c r="M1416"/>
  <c r="N1416" s="1"/>
  <c r="T1416" s="1"/>
  <c r="V1415"/>
  <c r="W1414" s="1"/>
  <c r="X1414" s="1"/>
  <c r="Z1414" s="1"/>
  <c r="L1417" i="2" l="1"/>
  <c r="J1417"/>
  <c r="G1418"/>
  <c r="M1417" i="1"/>
  <c r="V1416"/>
  <c r="W1415" s="1"/>
  <c r="X1415" s="1"/>
  <c r="Z1415" s="1"/>
  <c r="O1417"/>
  <c r="M1417" i="2"/>
  <c r="N1417" s="1"/>
  <c r="T1417" s="1"/>
  <c r="V1416"/>
  <c r="W1415" s="1"/>
  <c r="X1415" s="1"/>
  <c r="Z1415" s="1"/>
  <c r="O1417"/>
  <c r="J1417" i="1"/>
  <c r="L1417"/>
  <c r="G1418"/>
  <c r="AC1418" s="1"/>
  <c r="AD1418" s="1"/>
  <c r="J1418" i="2" l="1"/>
  <c r="L1418"/>
  <c r="G1419"/>
  <c r="N1417" i="1"/>
  <c r="T1417" s="1"/>
  <c r="M1418"/>
  <c r="V1417"/>
  <c r="W1416" s="1"/>
  <c r="X1416" s="1"/>
  <c r="Z1416" s="1"/>
  <c r="O1418"/>
  <c r="L1418"/>
  <c r="J1418"/>
  <c r="G1419"/>
  <c r="AC1419" s="1"/>
  <c r="AD1419" s="1"/>
  <c r="O1418" i="2"/>
  <c r="M1418"/>
  <c r="N1418" s="1"/>
  <c r="T1418" s="1"/>
  <c r="V1417"/>
  <c r="W1416" s="1"/>
  <c r="X1416" s="1"/>
  <c r="Z1416" s="1"/>
  <c r="O1419" i="1" l="1"/>
  <c r="M1419"/>
  <c r="V1418"/>
  <c r="W1417" s="1"/>
  <c r="X1417" s="1"/>
  <c r="Z1417" s="1"/>
  <c r="J1419" i="2"/>
  <c r="L1419"/>
  <c r="G1420"/>
  <c r="J1419" i="1"/>
  <c r="L1419"/>
  <c r="G1420"/>
  <c r="AC1420" s="1"/>
  <c r="AD1420" s="1"/>
  <c r="O1419" i="2"/>
  <c r="M1419"/>
  <c r="N1419" s="1"/>
  <c r="T1419" s="1"/>
  <c r="V1418"/>
  <c r="W1417" s="1"/>
  <c r="X1417"/>
  <c r="Z1417" s="1"/>
  <c r="N1418" i="1"/>
  <c r="T1418" s="1"/>
  <c r="J1420" i="2" l="1"/>
  <c r="L1420"/>
  <c r="G1421"/>
  <c r="N1419" i="1"/>
  <c r="T1419" s="1"/>
  <c r="O1420"/>
  <c r="M1420"/>
  <c r="V1419"/>
  <c r="W1418" s="1"/>
  <c r="X1418" s="1"/>
  <c r="Z1418" s="1"/>
  <c r="M1420" i="2"/>
  <c r="N1420" s="1"/>
  <c r="T1420" s="1"/>
  <c r="V1419"/>
  <c r="W1418" s="1"/>
  <c r="X1418" s="1"/>
  <c r="Z1418" s="1"/>
  <c r="O1420"/>
  <c r="J1420" i="1"/>
  <c r="L1420"/>
  <c r="G1421"/>
  <c r="AC1421" s="1"/>
  <c r="AD1421" s="1"/>
  <c r="J1421" l="1"/>
  <c r="L1421"/>
  <c r="G1422"/>
  <c r="AC1422" s="1"/>
  <c r="AD1422" s="1"/>
  <c r="L1421" i="2"/>
  <c r="J1421"/>
  <c r="G1422"/>
  <c r="N1420" i="1"/>
  <c r="T1420" s="1"/>
  <c r="M1421" i="2"/>
  <c r="N1421" s="1"/>
  <c r="T1421" s="1"/>
  <c r="V1420"/>
  <c r="W1419" s="1"/>
  <c r="X1419" s="1"/>
  <c r="Z1419" s="1"/>
  <c r="O1421"/>
  <c r="M1421" i="1"/>
  <c r="V1420"/>
  <c r="W1419" s="1"/>
  <c r="X1419" s="1"/>
  <c r="Z1419" s="1"/>
  <c r="O1421"/>
  <c r="N1421" l="1"/>
  <c r="T1421" s="1"/>
  <c r="L1422"/>
  <c r="J1422"/>
  <c r="G1423"/>
  <c r="AC1423" s="1"/>
  <c r="AD1423" s="1"/>
  <c r="O1422" i="2"/>
  <c r="M1422"/>
  <c r="V1421"/>
  <c r="W1420" s="1"/>
  <c r="X1420" s="1"/>
  <c r="Z1420" s="1"/>
  <c r="M1422" i="1"/>
  <c r="N1422" s="1"/>
  <c r="T1422" s="1"/>
  <c r="V1421"/>
  <c r="W1420" s="1"/>
  <c r="X1420" s="1"/>
  <c r="Z1420" s="1"/>
  <c r="O1422"/>
  <c r="J1422" i="2"/>
  <c r="L1422"/>
  <c r="G1423"/>
  <c r="O1423" l="1"/>
  <c r="M1423"/>
  <c r="V1422"/>
  <c r="W1421" s="1"/>
  <c r="X1421" s="1"/>
  <c r="Z1421" s="1"/>
  <c r="J1423"/>
  <c r="L1423"/>
  <c r="G1424"/>
  <c r="J1423" i="1"/>
  <c r="L1423"/>
  <c r="G1424"/>
  <c r="AC1424" s="1"/>
  <c r="AD1424" s="1"/>
  <c r="O1423"/>
  <c r="M1423"/>
  <c r="N1423" s="1"/>
  <c r="T1423" s="1"/>
  <c r="V1422"/>
  <c r="W1421" s="1"/>
  <c r="X1421" s="1"/>
  <c r="Z1421" s="1"/>
  <c r="N1422" i="2"/>
  <c r="T1422" s="1"/>
  <c r="J1424" l="1"/>
  <c r="L1424"/>
  <c r="G1425"/>
  <c r="N1423"/>
  <c r="T1423" s="1"/>
  <c r="O1424" i="1"/>
  <c r="M1424"/>
  <c r="V1423"/>
  <c r="W1422" s="1"/>
  <c r="X1422" s="1"/>
  <c r="Z1422" s="1"/>
  <c r="M1424" i="2"/>
  <c r="N1424" s="1"/>
  <c r="T1424" s="1"/>
  <c r="V1423"/>
  <c r="W1422" s="1"/>
  <c r="X1422" s="1"/>
  <c r="Z1422" s="1"/>
  <c r="O1424"/>
  <c r="J1424" i="1"/>
  <c r="L1424"/>
  <c r="G1425"/>
  <c r="AC1425" s="1"/>
  <c r="AD1425" s="1"/>
  <c r="L1425" i="2" l="1"/>
  <c r="J1425"/>
  <c r="G1426"/>
  <c r="N1424" i="1"/>
  <c r="T1424" s="1"/>
  <c r="J1425"/>
  <c r="L1425"/>
  <c r="G1426"/>
  <c r="AC1426" s="1"/>
  <c r="AD1426" s="1"/>
  <c r="M1425" i="2"/>
  <c r="N1425" s="1"/>
  <c r="T1425" s="1"/>
  <c r="V1424"/>
  <c r="W1423" s="1"/>
  <c r="X1423" s="1"/>
  <c r="Z1423" s="1"/>
  <c r="O1425"/>
  <c r="M1425" i="1"/>
  <c r="V1424"/>
  <c r="W1423" s="1"/>
  <c r="X1423" s="1"/>
  <c r="Z1423" s="1"/>
  <c r="O1425"/>
  <c r="N1425" l="1"/>
  <c r="T1425" s="1"/>
  <c r="L1426"/>
  <c r="J1426"/>
  <c r="G1427"/>
  <c r="AC1427" s="1"/>
  <c r="AD1427" s="1"/>
  <c r="J1426" i="2"/>
  <c r="L1426"/>
  <c r="G1427"/>
  <c r="M1426" i="1"/>
  <c r="N1426" s="1"/>
  <c r="T1426" s="1"/>
  <c r="V1425"/>
  <c r="W1424" s="1"/>
  <c r="X1424" s="1"/>
  <c r="Z1424" s="1"/>
  <c r="O1426"/>
  <c r="O1426" i="2"/>
  <c r="M1426"/>
  <c r="N1426" s="1"/>
  <c r="T1426" s="1"/>
  <c r="V1425"/>
  <c r="W1424" s="1"/>
  <c r="X1424" s="1"/>
  <c r="Z1424" s="1"/>
  <c r="J1427" i="1" l="1"/>
  <c r="L1427"/>
  <c r="G1428"/>
  <c r="AC1428" s="1"/>
  <c r="AD1428" s="1"/>
  <c r="O1427" i="2"/>
  <c r="M1427"/>
  <c r="V1426"/>
  <c r="W1425" s="1"/>
  <c r="X1425" s="1"/>
  <c r="Z1425" s="1"/>
  <c r="J1427"/>
  <c r="L1427"/>
  <c r="G1428"/>
  <c r="O1427" i="1"/>
  <c r="M1427"/>
  <c r="N1427" s="1"/>
  <c r="T1427" s="1"/>
  <c r="V1426"/>
  <c r="W1425" s="1"/>
  <c r="X1425" s="1"/>
  <c r="Z1425" s="1"/>
  <c r="J1428" l="1"/>
  <c r="L1428"/>
  <c r="G1429"/>
  <c r="AC1429" s="1"/>
  <c r="AD1429" s="1"/>
  <c r="M1428" i="2"/>
  <c r="V1427"/>
  <c r="W1426" s="1"/>
  <c r="X1426" s="1"/>
  <c r="Z1426" s="1"/>
  <c r="O1428"/>
  <c r="O1428" i="1"/>
  <c r="M1428"/>
  <c r="N1428" s="1"/>
  <c r="T1428" s="1"/>
  <c r="V1427"/>
  <c r="W1426" s="1"/>
  <c r="X1426" s="1"/>
  <c r="Z1426" s="1"/>
  <c r="J1428" i="2"/>
  <c r="L1428"/>
  <c r="G1429"/>
  <c r="N1427"/>
  <c r="T1427" s="1"/>
  <c r="L1429" l="1"/>
  <c r="J1429"/>
  <c r="G1430"/>
  <c r="J1429" i="1"/>
  <c r="L1429"/>
  <c r="G1430"/>
  <c r="AC1430" s="1"/>
  <c r="AD1430" s="1"/>
  <c r="M1429" i="2"/>
  <c r="N1429" s="1"/>
  <c r="T1429" s="1"/>
  <c r="V1428"/>
  <c r="W1427" s="1"/>
  <c r="X1427" s="1"/>
  <c r="Z1427" s="1"/>
  <c r="O1429"/>
  <c r="N1428"/>
  <c r="T1428" s="1"/>
  <c r="M1429" i="1"/>
  <c r="V1428"/>
  <c r="W1427" s="1"/>
  <c r="X1427" s="1"/>
  <c r="Z1427" s="1"/>
  <c r="O1429"/>
  <c r="N1429" l="1"/>
  <c r="T1429" s="1"/>
  <c r="J1430" i="2"/>
  <c r="L1430"/>
  <c r="G1431"/>
  <c r="M1430" i="1"/>
  <c r="V1429"/>
  <c r="W1428" s="1"/>
  <c r="X1428" s="1"/>
  <c r="Z1428" s="1"/>
  <c r="O1430"/>
  <c r="L1430"/>
  <c r="J1430"/>
  <c r="G1431"/>
  <c r="AC1431" s="1"/>
  <c r="AD1431" s="1"/>
  <c r="O1430" i="2"/>
  <c r="M1430"/>
  <c r="N1430" s="1"/>
  <c r="T1430" s="1"/>
  <c r="V1429"/>
  <c r="W1428" s="1"/>
  <c r="X1428" s="1"/>
  <c r="Z1428" s="1"/>
  <c r="J1431" l="1"/>
  <c r="L1431"/>
  <c r="G1432"/>
  <c r="N1430" i="1"/>
  <c r="T1430" s="1"/>
  <c r="O1431"/>
  <c r="M1431"/>
  <c r="V1430"/>
  <c r="W1429" s="1"/>
  <c r="X1429" s="1"/>
  <c r="Z1429" s="1"/>
  <c r="O1431" i="2"/>
  <c r="M1431"/>
  <c r="N1431" s="1"/>
  <c r="T1431" s="1"/>
  <c r="V1430"/>
  <c r="W1429" s="1"/>
  <c r="X1429" s="1"/>
  <c r="Z1429" s="1"/>
  <c r="J1431" i="1"/>
  <c r="L1431"/>
  <c r="G1432"/>
  <c r="AC1432" s="1"/>
  <c r="AD1432" s="1"/>
  <c r="O1432" l="1"/>
  <c r="M1432"/>
  <c r="V1431"/>
  <c r="W1430" s="1"/>
  <c r="X1430" s="1"/>
  <c r="Z1430" s="1"/>
  <c r="J1432" i="2"/>
  <c r="L1432"/>
  <c r="G1433"/>
  <c r="N1431" i="1"/>
  <c r="T1431" s="1"/>
  <c r="J1432"/>
  <c r="L1432"/>
  <c r="G1433"/>
  <c r="AC1433" s="1"/>
  <c r="AD1433" s="1"/>
  <c r="M1432" i="2"/>
  <c r="N1432" s="1"/>
  <c r="T1432" s="1"/>
  <c r="V1431"/>
  <c r="W1430" s="1"/>
  <c r="X1430" s="1"/>
  <c r="Z1430" s="1"/>
  <c r="O1432"/>
  <c r="J1433" i="1" l="1"/>
  <c r="L1433"/>
  <c r="G1434"/>
  <c r="AC1434" s="1"/>
  <c r="AD1434" s="1"/>
  <c r="L1433" i="2"/>
  <c r="J1433"/>
  <c r="G1434"/>
  <c r="N1432" i="1"/>
  <c r="T1432" s="1"/>
  <c r="M1433"/>
  <c r="N1433" s="1"/>
  <c r="T1433" s="1"/>
  <c r="V1432"/>
  <c r="W1431" s="1"/>
  <c r="X1431" s="1"/>
  <c r="Z1431" s="1"/>
  <c r="O1433"/>
  <c r="M1433" i="2"/>
  <c r="N1433" s="1"/>
  <c r="T1433" s="1"/>
  <c r="V1432"/>
  <c r="W1431" s="1"/>
  <c r="X1431" s="1"/>
  <c r="Z1431" s="1"/>
  <c r="O1433"/>
  <c r="L1434" i="1" l="1"/>
  <c r="J1434"/>
  <c r="G1435"/>
  <c r="AC1435" s="1"/>
  <c r="AD1435" s="1"/>
  <c r="O1434" i="2"/>
  <c r="M1434"/>
  <c r="V1433"/>
  <c r="W1432" s="1"/>
  <c r="X1432" s="1"/>
  <c r="Z1432" s="1"/>
  <c r="M1434" i="1"/>
  <c r="V1433"/>
  <c r="W1432" s="1"/>
  <c r="X1432" s="1"/>
  <c r="Z1432" s="1"/>
  <c r="O1434"/>
  <c r="J1434" i="2"/>
  <c r="L1434"/>
  <c r="G1435"/>
  <c r="N1434" i="1" l="1"/>
  <c r="T1434" s="1"/>
  <c r="J1435"/>
  <c r="L1435"/>
  <c r="G1436"/>
  <c r="AC1436" s="1"/>
  <c r="AD1436" s="1"/>
  <c r="O1435" i="2"/>
  <c r="M1435"/>
  <c r="V1434"/>
  <c r="W1433" s="1"/>
  <c r="X1433"/>
  <c r="Z1433" s="1"/>
  <c r="J1435"/>
  <c r="L1435"/>
  <c r="G1436"/>
  <c r="O1435" i="1"/>
  <c r="M1435"/>
  <c r="V1434"/>
  <c r="W1433" s="1"/>
  <c r="X1433" s="1"/>
  <c r="Z1433" s="1"/>
  <c r="N1434" i="2"/>
  <c r="T1434" s="1"/>
  <c r="N1435" i="1" l="1"/>
  <c r="T1435" s="1"/>
  <c r="J1436" i="2"/>
  <c r="L1436"/>
  <c r="G1437"/>
  <c r="J1436" i="1"/>
  <c r="L1436"/>
  <c r="G1437"/>
  <c r="AC1437" s="1"/>
  <c r="AD1437" s="1"/>
  <c r="M1436" i="2"/>
  <c r="N1436" s="1"/>
  <c r="T1436" s="1"/>
  <c r="V1435"/>
  <c r="W1434" s="1"/>
  <c r="X1434" s="1"/>
  <c r="Z1434" s="1"/>
  <c r="O1436"/>
  <c r="O1436" i="1"/>
  <c r="M1436"/>
  <c r="V1435"/>
  <c r="W1434" s="1"/>
  <c r="X1434" s="1"/>
  <c r="Z1434" s="1"/>
  <c r="N1435" i="2"/>
  <c r="T1435" s="1"/>
  <c r="N1436" i="1" l="1"/>
  <c r="T1436" s="1"/>
  <c r="L1437" i="2"/>
  <c r="J1437"/>
  <c r="G1438"/>
  <c r="M1437" i="1"/>
  <c r="V1436"/>
  <c r="W1435" s="1"/>
  <c r="X1435" s="1"/>
  <c r="Z1435" s="1"/>
  <c r="O1437"/>
  <c r="M1437" i="2"/>
  <c r="N1437" s="1"/>
  <c r="T1437" s="1"/>
  <c r="V1436"/>
  <c r="W1435" s="1"/>
  <c r="X1435" s="1"/>
  <c r="Z1435" s="1"/>
  <c r="O1437"/>
  <c r="J1437" i="1"/>
  <c r="L1437"/>
  <c r="G1438"/>
  <c r="AC1438" s="1"/>
  <c r="AD1438" s="1"/>
  <c r="M1438" l="1"/>
  <c r="V1437"/>
  <c r="W1436" s="1"/>
  <c r="X1436" s="1"/>
  <c r="Z1436" s="1"/>
  <c r="O1438"/>
  <c r="J1438" i="2"/>
  <c r="L1438"/>
  <c r="G1439"/>
  <c r="N1437" i="1"/>
  <c r="T1437" s="1"/>
  <c r="L1438"/>
  <c r="J1438"/>
  <c r="G1439"/>
  <c r="AC1439" s="1"/>
  <c r="AD1439" s="1"/>
  <c r="O1438" i="2"/>
  <c r="M1438"/>
  <c r="N1438" s="1"/>
  <c r="T1438" s="1"/>
  <c r="V1437"/>
  <c r="W1436" s="1"/>
  <c r="X1436" s="1"/>
  <c r="Z1436" s="1"/>
  <c r="J1439" i="1" l="1"/>
  <c r="L1439"/>
  <c r="G1440"/>
  <c r="AC1440" s="1"/>
  <c r="AD1440" s="1"/>
  <c r="J1439" i="2"/>
  <c r="L1439"/>
  <c r="G1440"/>
  <c r="O1439"/>
  <c r="M1439"/>
  <c r="N1439" s="1"/>
  <c r="T1439" s="1"/>
  <c r="V1438"/>
  <c r="W1437" s="1"/>
  <c r="X1437" s="1"/>
  <c r="Z1437" s="1"/>
  <c r="N1438" i="1"/>
  <c r="T1438" s="1"/>
  <c r="O1439"/>
  <c r="M1439"/>
  <c r="N1439" s="1"/>
  <c r="T1439" s="1"/>
  <c r="V1438"/>
  <c r="W1437" s="1"/>
  <c r="X1437" s="1"/>
  <c r="Z1437" s="1"/>
  <c r="J1440" l="1"/>
  <c r="L1440"/>
  <c r="G1441"/>
  <c r="AC1441" s="1"/>
  <c r="AD1441" s="1"/>
  <c r="M1440" i="2"/>
  <c r="V1439"/>
  <c r="W1438" s="1"/>
  <c r="X1438" s="1"/>
  <c r="Z1438" s="1"/>
  <c r="O1440"/>
  <c r="O1440" i="1"/>
  <c r="M1440"/>
  <c r="V1439"/>
  <c r="W1438" s="1"/>
  <c r="X1438" s="1"/>
  <c r="Z1438" s="1"/>
  <c r="J1440" i="2"/>
  <c r="L1440"/>
  <c r="G1441"/>
  <c r="N1440" i="1" l="1"/>
  <c r="T1440" s="1"/>
  <c r="L1441" i="2"/>
  <c r="J1441"/>
  <c r="G1442"/>
  <c r="J1441" i="1"/>
  <c r="L1441"/>
  <c r="G1442"/>
  <c r="AC1442" s="1"/>
  <c r="AD1442" s="1"/>
  <c r="M1441" i="2"/>
  <c r="N1441" s="1"/>
  <c r="T1441" s="1"/>
  <c r="V1440"/>
  <c r="W1439" s="1"/>
  <c r="X1439" s="1"/>
  <c r="Z1439" s="1"/>
  <c r="O1441"/>
  <c r="N1440"/>
  <c r="T1440" s="1"/>
  <c r="M1441" i="1"/>
  <c r="N1441" s="1"/>
  <c r="T1441" s="1"/>
  <c r="V1440"/>
  <c r="W1439" s="1"/>
  <c r="X1439" s="1"/>
  <c r="Z1439" s="1"/>
  <c r="O1441"/>
  <c r="J1442" i="2" l="1"/>
  <c r="L1442"/>
  <c r="G1443"/>
  <c r="M1442" i="1"/>
  <c r="V1441"/>
  <c r="W1440" s="1"/>
  <c r="X1440" s="1"/>
  <c r="Z1440" s="1"/>
  <c r="O1442"/>
  <c r="L1442"/>
  <c r="J1442"/>
  <c r="G1443"/>
  <c r="AC1443" s="1"/>
  <c r="AD1443" s="1"/>
  <c r="O1442" i="2"/>
  <c r="M1442"/>
  <c r="N1442" s="1"/>
  <c r="T1442" s="1"/>
  <c r="V1441"/>
  <c r="W1440" s="1"/>
  <c r="X1440" s="1"/>
  <c r="Z1440" s="1"/>
  <c r="J1443" l="1"/>
  <c r="L1443"/>
  <c r="G1444"/>
  <c r="N1442" i="1"/>
  <c r="T1442" s="1"/>
  <c r="O1443"/>
  <c r="M1443"/>
  <c r="V1442"/>
  <c r="W1441" s="1"/>
  <c r="X1441" s="1"/>
  <c r="Z1441" s="1"/>
  <c r="O1443" i="2"/>
  <c r="M1443"/>
  <c r="N1443" s="1"/>
  <c r="T1443" s="1"/>
  <c r="V1442"/>
  <c r="W1441" s="1"/>
  <c r="X1441" s="1"/>
  <c r="Z1441" s="1"/>
  <c r="J1443" i="1"/>
  <c r="L1443"/>
  <c r="G1444"/>
  <c r="AC1444" s="1"/>
  <c r="AD1444" s="1"/>
  <c r="J1444" i="2" l="1"/>
  <c r="L1444"/>
  <c r="G1445"/>
  <c r="N1443" i="1"/>
  <c r="T1443" s="1"/>
  <c r="M1444" i="2"/>
  <c r="N1444" s="1"/>
  <c r="T1444" s="1"/>
  <c r="V1443"/>
  <c r="W1442" s="1"/>
  <c r="X1442" s="1"/>
  <c r="Z1442" s="1"/>
  <c r="O1444"/>
  <c r="J1444" i="1"/>
  <c r="L1444"/>
  <c r="G1445"/>
  <c r="AC1445" s="1"/>
  <c r="AD1445" s="1"/>
  <c r="O1444"/>
  <c r="M1444"/>
  <c r="N1444" s="1"/>
  <c r="T1444" s="1"/>
  <c r="V1443"/>
  <c r="W1442" s="1"/>
  <c r="X1442" s="1"/>
  <c r="Z1442" s="1"/>
  <c r="J1445" l="1"/>
  <c r="L1445"/>
  <c r="G1446"/>
  <c r="AC1446" s="1"/>
  <c r="AD1446" s="1"/>
  <c r="L1445" i="2"/>
  <c r="J1445"/>
  <c r="G1446"/>
  <c r="M1445" i="1"/>
  <c r="N1445" s="1"/>
  <c r="T1445" s="1"/>
  <c r="V1444"/>
  <c r="W1443" s="1"/>
  <c r="O1445"/>
  <c r="M1445" i="2"/>
  <c r="N1445" s="1"/>
  <c r="T1445" s="1"/>
  <c r="V1444"/>
  <c r="W1443" s="1"/>
  <c r="X1443" s="1"/>
  <c r="Z1443" s="1"/>
  <c r="O1445"/>
  <c r="X1443" i="1"/>
  <c r="Z1443" s="1"/>
  <c r="L1446" l="1"/>
  <c r="J1446"/>
  <c r="G1447"/>
  <c r="AC1447" s="1"/>
  <c r="AD1447" s="1"/>
  <c r="O1446" i="2"/>
  <c r="M1446"/>
  <c r="V1445"/>
  <c r="W1444" s="1"/>
  <c r="X1444" s="1"/>
  <c r="Z1444" s="1"/>
  <c r="M1446" i="1"/>
  <c r="V1445"/>
  <c r="W1444" s="1"/>
  <c r="X1444" s="1"/>
  <c r="Z1444" s="1"/>
  <c r="O1446"/>
  <c r="J1446" i="2"/>
  <c r="L1446"/>
  <c r="G1447"/>
  <c r="N1446" i="1" l="1"/>
  <c r="T1446" s="1"/>
  <c r="J1447" i="2"/>
  <c r="L1447"/>
  <c r="G1448"/>
  <c r="J1447" i="1"/>
  <c r="L1447"/>
  <c r="G1448"/>
  <c r="AC1448" s="1"/>
  <c r="AD1448" s="1"/>
  <c r="O1447" i="2"/>
  <c r="M1447"/>
  <c r="N1447" s="1"/>
  <c r="T1447" s="1"/>
  <c r="V1446"/>
  <c r="W1445" s="1"/>
  <c r="X1445" s="1"/>
  <c r="Z1445" s="1"/>
  <c r="O1447" i="1"/>
  <c r="M1447"/>
  <c r="N1447" s="1"/>
  <c r="T1447" s="1"/>
  <c r="V1446"/>
  <c r="W1445" s="1"/>
  <c r="X1445" s="1"/>
  <c r="Z1445" s="1"/>
  <c r="N1446" i="2"/>
  <c r="T1446" s="1"/>
  <c r="J1448" l="1"/>
  <c r="L1448"/>
  <c r="G1449"/>
  <c r="O1448" i="1"/>
  <c r="M1448"/>
  <c r="V1447"/>
  <c r="W1446" s="1"/>
  <c r="X1446" s="1"/>
  <c r="Z1446" s="1"/>
  <c r="M1448" i="2"/>
  <c r="N1448" s="1"/>
  <c r="T1448" s="1"/>
  <c r="V1447"/>
  <c r="W1446" s="1"/>
  <c r="X1446" s="1"/>
  <c r="Z1446" s="1"/>
  <c r="O1448"/>
  <c r="J1448" i="1"/>
  <c r="L1448"/>
  <c r="G1449"/>
  <c r="AC1449" s="1"/>
  <c r="AD1449" s="1"/>
  <c r="J1449" l="1"/>
  <c r="L1449"/>
  <c r="G1450"/>
  <c r="AC1450" s="1"/>
  <c r="AD1450" s="1"/>
  <c r="L1449" i="2"/>
  <c r="J1449"/>
  <c r="G1450"/>
  <c r="M1449" i="1"/>
  <c r="V1448"/>
  <c r="W1447" s="1"/>
  <c r="X1447" s="1"/>
  <c r="Z1447" s="1"/>
  <c r="O1449"/>
  <c r="M1449" i="2"/>
  <c r="N1449" s="1"/>
  <c r="T1449" s="1"/>
  <c r="V1448"/>
  <c r="W1447" s="1"/>
  <c r="X1447" s="1"/>
  <c r="Z1447" s="1"/>
  <c r="O1449"/>
  <c r="N1448" i="1"/>
  <c r="T1448" s="1"/>
  <c r="N1449" l="1"/>
  <c r="T1449" s="1"/>
  <c r="L1450"/>
  <c r="J1450"/>
  <c r="G1451"/>
  <c r="AC1451" s="1"/>
  <c r="AD1451" s="1"/>
  <c r="O1450" i="2"/>
  <c r="M1450"/>
  <c r="V1449"/>
  <c r="W1448" s="1"/>
  <c r="M1450" i="1"/>
  <c r="N1450" s="1"/>
  <c r="T1450" s="1"/>
  <c r="V1449"/>
  <c r="W1448" s="1"/>
  <c r="X1448" s="1"/>
  <c r="Z1448" s="1"/>
  <c r="O1450"/>
  <c r="J1450" i="2"/>
  <c r="L1450"/>
  <c r="G1451"/>
  <c r="X1448"/>
  <c r="Z1448" s="1"/>
  <c r="J1451" l="1"/>
  <c r="L1451"/>
  <c r="G1452"/>
  <c r="J1451" i="1"/>
  <c r="L1451"/>
  <c r="G1452"/>
  <c r="AC1452" s="1"/>
  <c r="AD1452" s="1"/>
  <c r="O1451" i="2"/>
  <c r="M1451"/>
  <c r="N1451" s="1"/>
  <c r="T1451" s="1"/>
  <c r="V1450"/>
  <c r="W1449" s="1"/>
  <c r="X1449" s="1"/>
  <c r="Z1449" s="1"/>
  <c r="O1451" i="1"/>
  <c r="M1451"/>
  <c r="N1451" s="1"/>
  <c r="T1451" s="1"/>
  <c r="V1450"/>
  <c r="W1449" s="1"/>
  <c r="X1449" s="1"/>
  <c r="Z1449" s="1"/>
  <c r="N1450" i="2"/>
  <c r="T1450" s="1"/>
  <c r="J1452" l="1"/>
  <c r="L1452"/>
  <c r="G1453"/>
  <c r="O1452" i="1"/>
  <c r="M1452"/>
  <c r="V1451"/>
  <c r="W1450" s="1"/>
  <c r="X1450" s="1"/>
  <c r="Z1450" s="1"/>
  <c r="M1452" i="2"/>
  <c r="N1452" s="1"/>
  <c r="T1452" s="1"/>
  <c r="V1451"/>
  <c r="W1450" s="1"/>
  <c r="X1450" s="1"/>
  <c r="Z1450" s="1"/>
  <c r="O1452"/>
  <c r="J1452" i="1"/>
  <c r="L1452"/>
  <c r="G1453"/>
  <c r="AC1453" s="1"/>
  <c r="AD1453" s="1"/>
  <c r="J1453" l="1"/>
  <c r="L1453"/>
  <c r="G1454"/>
  <c r="AC1454" s="1"/>
  <c r="AD1454" s="1"/>
  <c r="L1453" i="2"/>
  <c r="J1453"/>
  <c r="G1454"/>
  <c r="M1453" i="1"/>
  <c r="V1452"/>
  <c r="W1451" s="1"/>
  <c r="X1451" s="1"/>
  <c r="Z1451" s="1"/>
  <c r="O1453"/>
  <c r="M1453" i="2"/>
  <c r="N1453" s="1"/>
  <c r="T1453" s="1"/>
  <c r="V1452"/>
  <c r="W1451" s="1"/>
  <c r="X1451" s="1"/>
  <c r="Z1451" s="1"/>
  <c r="O1453"/>
  <c r="N1452" i="1"/>
  <c r="T1452" s="1"/>
  <c r="N1453" l="1"/>
  <c r="T1453" s="1"/>
  <c r="L1454"/>
  <c r="J1454"/>
  <c r="G1455"/>
  <c r="AC1455" s="1"/>
  <c r="AD1455" s="1"/>
  <c r="O1454" i="2"/>
  <c r="M1454"/>
  <c r="V1453"/>
  <c r="W1452" s="1"/>
  <c r="M1454" i="1"/>
  <c r="V1453"/>
  <c r="W1452" s="1"/>
  <c r="X1452" s="1"/>
  <c r="Z1452" s="1"/>
  <c r="O1454"/>
  <c r="J1454" i="2"/>
  <c r="L1454"/>
  <c r="G1455"/>
  <c r="X1452"/>
  <c r="Z1452" s="1"/>
  <c r="N1454" i="1" l="1"/>
  <c r="T1454" s="1"/>
  <c r="J1455" i="2"/>
  <c r="L1455"/>
  <c r="G1456"/>
  <c r="J1455" i="1"/>
  <c r="L1455"/>
  <c r="G1456"/>
  <c r="AC1456" s="1"/>
  <c r="AD1456" s="1"/>
  <c r="O1455" i="2"/>
  <c r="M1455"/>
  <c r="N1455" s="1"/>
  <c r="T1455" s="1"/>
  <c r="V1454"/>
  <c r="W1453" s="1"/>
  <c r="X1453" s="1"/>
  <c r="Z1453" s="1"/>
  <c r="O1455" i="1"/>
  <c r="M1455"/>
  <c r="N1455" s="1"/>
  <c r="T1455" s="1"/>
  <c r="V1454"/>
  <c r="W1453" s="1"/>
  <c r="X1453" s="1"/>
  <c r="Z1453" s="1"/>
  <c r="N1454" i="2"/>
  <c r="T1454" s="1"/>
  <c r="J1456" l="1"/>
  <c r="L1456"/>
  <c r="G1457"/>
  <c r="O1456" i="1"/>
  <c r="M1456"/>
  <c r="V1455"/>
  <c r="W1454" s="1"/>
  <c r="X1454" s="1"/>
  <c r="Z1454" s="1"/>
  <c r="M1456" i="2"/>
  <c r="N1456" s="1"/>
  <c r="T1456" s="1"/>
  <c r="V1455"/>
  <c r="W1454" s="1"/>
  <c r="X1454" s="1"/>
  <c r="Z1454" s="1"/>
  <c r="O1456"/>
  <c r="J1456" i="1"/>
  <c r="L1456"/>
  <c r="G1457"/>
  <c r="AC1457" s="1"/>
  <c r="AD1457" s="1"/>
  <c r="M1457" l="1"/>
  <c r="V1456"/>
  <c r="W1455" s="1"/>
  <c r="X1455" s="1"/>
  <c r="Z1455" s="1"/>
  <c r="O1457"/>
  <c r="J1457"/>
  <c r="L1457"/>
  <c r="G1458"/>
  <c r="AC1458" s="1"/>
  <c r="AD1458" s="1"/>
  <c r="L1457" i="2"/>
  <c r="J1457"/>
  <c r="G1458"/>
  <c r="M1457"/>
  <c r="N1457" s="1"/>
  <c r="T1457" s="1"/>
  <c r="V1456"/>
  <c r="W1455" s="1"/>
  <c r="X1455" s="1"/>
  <c r="Z1455" s="1"/>
  <c r="O1457"/>
  <c r="N1456" i="1"/>
  <c r="T1456" s="1"/>
  <c r="L1458" l="1"/>
  <c r="J1458"/>
  <c r="G1459"/>
  <c r="AC1459" s="1"/>
  <c r="AD1459" s="1"/>
  <c r="O1458" i="2"/>
  <c r="M1458"/>
  <c r="V1457"/>
  <c r="W1456" s="1"/>
  <c r="X1456" s="1"/>
  <c r="Z1456" s="1"/>
  <c r="M1458" i="1"/>
  <c r="V1457"/>
  <c r="W1456" s="1"/>
  <c r="X1456" s="1"/>
  <c r="Z1456" s="1"/>
  <c r="O1458"/>
  <c r="N1457"/>
  <c r="T1457" s="1"/>
  <c r="J1458" i="2"/>
  <c r="L1458"/>
  <c r="G1459"/>
  <c r="N1458" i="1" l="1"/>
  <c r="T1458" s="1"/>
  <c r="J1459"/>
  <c r="L1459"/>
  <c r="G1460"/>
  <c r="AC1460" s="1"/>
  <c r="AD1460" s="1"/>
  <c r="N1458" i="2"/>
  <c r="T1458" s="1"/>
  <c r="J1459"/>
  <c r="L1459"/>
  <c r="G1460"/>
  <c r="O1459"/>
  <c r="M1459"/>
  <c r="N1459" s="1"/>
  <c r="T1459" s="1"/>
  <c r="V1458"/>
  <c r="W1457" s="1"/>
  <c r="X1457" s="1"/>
  <c r="Z1457" s="1"/>
  <c r="O1459" i="1"/>
  <c r="M1459"/>
  <c r="N1459" s="1"/>
  <c r="V1458"/>
  <c r="W1457" s="1"/>
  <c r="X1457" s="1"/>
  <c r="Z1457" s="1"/>
  <c r="T1459" l="1"/>
  <c r="J1460" i="2"/>
  <c r="L1460"/>
  <c r="G1461"/>
  <c r="J1460" i="1"/>
  <c r="L1460"/>
  <c r="G1461"/>
  <c r="AC1461" s="1"/>
  <c r="AD1461" s="1"/>
  <c r="M1460" i="2"/>
  <c r="N1460" s="1"/>
  <c r="T1460" s="1"/>
  <c r="V1459"/>
  <c r="W1458" s="1"/>
  <c r="O1460"/>
  <c r="O1460" i="1"/>
  <c r="M1460"/>
  <c r="V1459"/>
  <c r="W1458" s="1"/>
  <c r="X1458" s="1"/>
  <c r="Z1458" s="1"/>
  <c r="X1458" i="2"/>
  <c r="Z1458" s="1"/>
  <c r="N1460" i="1" l="1"/>
  <c r="T1460" s="1"/>
  <c r="L1461" i="2"/>
  <c r="J1461"/>
  <c r="G1462"/>
  <c r="M1461" i="1"/>
  <c r="V1460"/>
  <c r="W1459" s="1"/>
  <c r="X1459" s="1"/>
  <c r="Z1459" s="1"/>
  <c r="O1461"/>
  <c r="M1461" i="2"/>
  <c r="N1461" s="1"/>
  <c r="T1461" s="1"/>
  <c r="V1460"/>
  <c r="W1459" s="1"/>
  <c r="X1459" s="1"/>
  <c r="Z1459" s="1"/>
  <c r="O1461"/>
  <c r="J1461" i="1"/>
  <c r="L1461"/>
  <c r="G1462"/>
  <c r="AC1462" s="1"/>
  <c r="AD1462" s="1"/>
  <c r="J1462" i="2" l="1"/>
  <c r="L1462"/>
  <c r="G1463"/>
  <c r="N1461" i="1"/>
  <c r="T1461" s="1"/>
  <c r="M1462"/>
  <c r="V1461"/>
  <c r="W1460" s="1"/>
  <c r="X1460" s="1"/>
  <c r="Z1460" s="1"/>
  <c r="O1462"/>
  <c r="L1462"/>
  <c r="J1462"/>
  <c r="G1463"/>
  <c r="AC1463" s="1"/>
  <c r="AD1463" s="1"/>
  <c r="O1462" i="2"/>
  <c r="M1462"/>
  <c r="N1462" s="1"/>
  <c r="T1462" s="1"/>
  <c r="V1461"/>
  <c r="W1460" s="1"/>
  <c r="X1460" s="1"/>
  <c r="Z1460" s="1"/>
  <c r="J1463" l="1"/>
  <c r="L1463"/>
  <c r="G1464"/>
  <c r="N1462" i="1"/>
  <c r="T1462" s="1"/>
  <c r="O1463"/>
  <c r="M1463"/>
  <c r="V1462"/>
  <c r="W1461" s="1"/>
  <c r="X1461" s="1"/>
  <c r="Z1461" s="1"/>
  <c r="J1463"/>
  <c r="L1463"/>
  <c r="G1464"/>
  <c r="AC1464" s="1"/>
  <c r="AD1464" s="1"/>
  <c r="O1463" i="2"/>
  <c r="M1463"/>
  <c r="N1463" s="1"/>
  <c r="T1463" s="1"/>
  <c r="V1462"/>
  <c r="W1461" s="1"/>
  <c r="X1461" s="1"/>
  <c r="Z1461" s="1"/>
  <c r="N1463" i="1" l="1"/>
  <c r="T1463" s="1"/>
  <c r="J1464"/>
  <c r="L1464"/>
  <c r="G1465"/>
  <c r="AC1465" s="1"/>
  <c r="AD1465" s="1"/>
  <c r="J1464" i="2"/>
  <c r="L1464"/>
  <c r="G1465"/>
  <c r="M1464"/>
  <c r="N1464" s="1"/>
  <c r="T1464" s="1"/>
  <c r="V1463"/>
  <c r="W1462" s="1"/>
  <c r="O1464"/>
  <c r="O1464" i="1"/>
  <c r="M1464"/>
  <c r="N1464" s="1"/>
  <c r="V1463"/>
  <c r="W1462" s="1"/>
  <c r="X1462" s="1"/>
  <c r="Z1462" s="1"/>
  <c r="X1462" i="2"/>
  <c r="Z1462" s="1"/>
  <c r="J1465" i="1" l="1"/>
  <c r="L1465"/>
  <c r="G1466"/>
  <c r="AC1466" s="1"/>
  <c r="AD1466" s="1"/>
  <c r="M1465" i="2"/>
  <c r="V1464"/>
  <c r="W1463" s="1"/>
  <c r="X1463" s="1"/>
  <c r="Z1463" s="1"/>
  <c r="O1465"/>
  <c r="M1465" i="1"/>
  <c r="V1464"/>
  <c r="W1463" s="1"/>
  <c r="X1463" s="1"/>
  <c r="Z1463" s="1"/>
  <c r="O1465"/>
  <c r="L1465" i="2"/>
  <c r="J1465"/>
  <c r="G1466"/>
  <c r="T1464" i="1"/>
  <c r="N1465" l="1"/>
  <c r="T1465" s="1"/>
  <c r="O1466" i="2"/>
  <c r="M1466"/>
  <c r="V1465"/>
  <c r="W1464" s="1"/>
  <c r="J1466"/>
  <c r="L1466"/>
  <c r="G1467"/>
  <c r="L1466" i="1"/>
  <c r="J1466"/>
  <c r="G1467"/>
  <c r="AC1467" s="1"/>
  <c r="AD1467" s="1"/>
  <c r="X1464" i="2"/>
  <c r="Z1464" s="1"/>
  <c r="N1465"/>
  <c r="T1465" s="1"/>
  <c r="M1466" i="1"/>
  <c r="V1465"/>
  <c r="W1464" s="1"/>
  <c r="X1464" s="1"/>
  <c r="Z1464" s="1"/>
  <c r="O1466"/>
  <c r="J1467" i="2" l="1"/>
  <c r="L1467"/>
  <c r="G1468"/>
  <c r="N1466"/>
  <c r="T1466" s="1"/>
  <c r="O1467" i="1"/>
  <c r="M1467"/>
  <c r="V1466"/>
  <c r="W1465" s="1"/>
  <c r="X1465" s="1"/>
  <c r="Z1465" s="1"/>
  <c r="O1467" i="2"/>
  <c r="M1467"/>
  <c r="N1467" s="1"/>
  <c r="T1467" s="1"/>
  <c r="V1466"/>
  <c r="W1465" s="1"/>
  <c r="J1467" i="1"/>
  <c r="L1467"/>
  <c r="G1468"/>
  <c r="AC1468" s="1"/>
  <c r="AD1468" s="1"/>
  <c r="N1466"/>
  <c r="T1466" s="1"/>
  <c r="X1465" i="2"/>
  <c r="Z1465" s="1"/>
  <c r="O1468" i="1" l="1"/>
  <c r="M1468"/>
  <c r="V1467"/>
  <c r="W1466" s="1"/>
  <c r="X1466" s="1"/>
  <c r="Z1466" s="1"/>
  <c r="J1468"/>
  <c r="L1468"/>
  <c r="G1469"/>
  <c r="AC1469" s="1"/>
  <c r="AD1469" s="1"/>
  <c r="J1468" i="2"/>
  <c r="L1468"/>
  <c r="G1469"/>
  <c r="N1467" i="1"/>
  <c r="T1467" s="1"/>
  <c r="M1468" i="2"/>
  <c r="N1468" s="1"/>
  <c r="T1468" s="1"/>
  <c r="V1467"/>
  <c r="W1466" s="1"/>
  <c r="X1466" s="1"/>
  <c r="Z1466" s="1"/>
  <c r="O1468"/>
  <c r="J1469" i="1" l="1"/>
  <c r="L1469"/>
  <c r="G1470"/>
  <c r="AC1470" s="1"/>
  <c r="AD1470" s="1"/>
  <c r="N1468"/>
  <c r="T1468" s="1"/>
  <c r="M1469" i="2"/>
  <c r="V1468"/>
  <c r="W1467" s="1"/>
  <c r="X1467" s="1"/>
  <c r="Z1467" s="1"/>
  <c r="O1469"/>
  <c r="M1469" i="1"/>
  <c r="N1469" s="1"/>
  <c r="T1469" s="1"/>
  <c r="V1468"/>
  <c r="W1467" s="1"/>
  <c r="O1469"/>
  <c r="L1469" i="2"/>
  <c r="J1469"/>
  <c r="G1470"/>
  <c r="X1467" i="1"/>
  <c r="Z1467" s="1"/>
  <c r="J1470" i="2" l="1"/>
  <c r="L1470"/>
  <c r="G1471"/>
  <c r="L1470" i="1"/>
  <c r="J1470"/>
  <c r="G1471"/>
  <c r="AC1471" s="1"/>
  <c r="AD1471" s="1"/>
  <c r="M1470"/>
  <c r="N1470" s="1"/>
  <c r="T1470" s="1"/>
  <c r="V1469"/>
  <c r="W1468" s="1"/>
  <c r="X1468" s="1"/>
  <c r="Z1468" s="1"/>
  <c r="O1470"/>
  <c r="N1469" i="2"/>
  <c r="T1469" s="1"/>
  <c r="O1470"/>
  <c r="M1470"/>
  <c r="N1470" s="1"/>
  <c r="T1470" s="1"/>
  <c r="V1469"/>
  <c r="W1468" s="1"/>
  <c r="X1468" s="1"/>
  <c r="Z1468" s="1"/>
  <c r="J1471" l="1"/>
  <c r="L1471"/>
  <c r="G1472"/>
  <c r="O1471" i="1"/>
  <c r="M1471"/>
  <c r="V1470"/>
  <c r="W1469" s="1"/>
  <c r="X1469" s="1"/>
  <c r="Z1469" s="1"/>
  <c r="O1471" i="2"/>
  <c r="M1471"/>
  <c r="N1471" s="1"/>
  <c r="T1471" s="1"/>
  <c r="V1470"/>
  <c r="W1469" s="1"/>
  <c r="X1469"/>
  <c r="Z1469" s="1"/>
  <c r="J1471" i="1"/>
  <c r="L1471"/>
  <c r="G1472"/>
  <c r="AC1472" s="1"/>
  <c r="AD1472" s="1"/>
  <c r="J1472" l="1"/>
  <c r="L1472"/>
  <c r="G1473"/>
  <c r="AC1473" s="1"/>
  <c r="AD1473" s="1"/>
  <c r="J1472" i="2"/>
  <c r="L1472"/>
  <c r="G1473"/>
  <c r="O1472" i="1"/>
  <c r="M1472"/>
  <c r="V1471"/>
  <c r="W1470" s="1"/>
  <c r="X1470" s="1"/>
  <c r="Z1470" s="1"/>
  <c r="M1472" i="2"/>
  <c r="N1472" s="1"/>
  <c r="T1472" s="1"/>
  <c r="V1471"/>
  <c r="W1470" s="1"/>
  <c r="O1472"/>
  <c r="X1470"/>
  <c r="Z1470" s="1"/>
  <c r="N1471" i="1"/>
  <c r="T1471" s="1"/>
  <c r="N1472" l="1"/>
  <c r="T1472" s="1"/>
  <c r="J1473"/>
  <c r="L1473"/>
  <c r="G1474"/>
  <c r="AC1474" s="1"/>
  <c r="AD1474" s="1"/>
  <c r="M1473" i="2"/>
  <c r="V1472"/>
  <c r="W1471" s="1"/>
  <c r="X1471" s="1"/>
  <c r="Z1471" s="1"/>
  <c r="O1473"/>
  <c r="M1473" i="1"/>
  <c r="V1472"/>
  <c r="W1471" s="1"/>
  <c r="X1471" s="1"/>
  <c r="Z1471" s="1"/>
  <c r="O1473"/>
  <c r="L1473" i="2"/>
  <c r="J1473"/>
  <c r="G1474"/>
  <c r="N1473" i="1" l="1"/>
  <c r="T1473" s="1"/>
  <c r="L1474"/>
  <c r="J1474"/>
  <c r="G1475"/>
  <c r="AC1475" s="1"/>
  <c r="AD1475" s="1"/>
  <c r="N1473" i="2"/>
  <c r="T1473" s="1"/>
  <c r="M1474" i="1"/>
  <c r="N1474" s="1"/>
  <c r="T1474" s="1"/>
  <c r="V1473"/>
  <c r="W1472" s="1"/>
  <c r="X1472" s="1"/>
  <c r="Z1472" s="1"/>
  <c r="O1474"/>
  <c r="O1474" i="2"/>
  <c r="M1474"/>
  <c r="V1473"/>
  <c r="W1472" s="1"/>
  <c r="X1472" s="1"/>
  <c r="Z1472" s="1"/>
  <c r="J1474"/>
  <c r="L1474"/>
  <c r="G1475"/>
  <c r="J1475" i="1" l="1"/>
  <c r="L1475"/>
  <c r="G1476"/>
  <c r="AC1476" s="1"/>
  <c r="AD1476" s="1"/>
  <c r="O1475" i="2"/>
  <c r="M1475"/>
  <c r="V1474"/>
  <c r="W1473" s="1"/>
  <c r="X1473"/>
  <c r="Z1473" s="1"/>
  <c r="J1475"/>
  <c r="L1475"/>
  <c r="G1476"/>
  <c r="O1475" i="1"/>
  <c r="M1475"/>
  <c r="V1474"/>
  <c r="W1473" s="1"/>
  <c r="X1473" s="1"/>
  <c r="Z1473" s="1"/>
  <c r="N1474" i="2"/>
  <c r="T1474" s="1"/>
  <c r="N1475" i="1" l="1"/>
  <c r="T1475" s="1"/>
  <c r="J1476" i="2"/>
  <c r="L1476"/>
  <c r="G1477"/>
  <c r="J1476" i="1"/>
  <c r="L1476"/>
  <c r="G1477"/>
  <c r="AC1477" s="1"/>
  <c r="AD1477" s="1"/>
  <c r="M1476" i="2"/>
  <c r="N1476" s="1"/>
  <c r="T1476" s="1"/>
  <c r="V1475"/>
  <c r="W1474" s="1"/>
  <c r="X1474" s="1"/>
  <c r="Z1474" s="1"/>
  <c r="O1476"/>
  <c r="O1476" i="1"/>
  <c r="M1476"/>
  <c r="N1476" s="1"/>
  <c r="T1476" s="1"/>
  <c r="V1475"/>
  <c r="W1474" s="1"/>
  <c r="X1474" s="1"/>
  <c r="Z1474" s="1"/>
  <c r="N1475" i="2"/>
  <c r="T1475" s="1"/>
  <c r="L1477" l="1"/>
  <c r="J1477"/>
  <c r="G1478"/>
  <c r="M1477" i="1"/>
  <c r="V1476"/>
  <c r="W1475" s="1"/>
  <c r="X1475" s="1"/>
  <c r="Z1475" s="1"/>
  <c r="O1477"/>
  <c r="M1477" i="2"/>
  <c r="N1477" s="1"/>
  <c r="T1477" s="1"/>
  <c r="V1476"/>
  <c r="W1475" s="1"/>
  <c r="X1475" s="1"/>
  <c r="Z1475" s="1"/>
  <c r="O1477"/>
  <c r="J1477" i="1"/>
  <c r="L1477"/>
  <c r="G1478"/>
  <c r="AC1478" s="1"/>
  <c r="AD1478" s="1"/>
  <c r="L1478" l="1"/>
  <c r="J1478"/>
  <c r="G1479"/>
  <c r="AC1479" s="1"/>
  <c r="AD1479" s="1"/>
  <c r="J1478" i="2"/>
  <c r="L1478"/>
  <c r="G1479"/>
  <c r="N1477" i="1"/>
  <c r="T1477" s="1"/>
  <c r="M1478"/>
  <c r="N1478" s="1"/>
  <c r="T1478" s="1"/>
  <c r="V1477"/>
  <c r="W1476" s="1"/>
  <c r="X1476" s="1"/>
  <c r="Z1476" s="1"/>
  <c r="O1478"/>
  <c r="O1478" i="2"/>
  <c r="M1478"/>
  <c r="N1478" s="1"/>
  <c r="T1478" s="1"/>
  <c r="V1477"/>
  <c r="W1476" s="1"/>
  <c r="X1476" s="1"/>
  <c r="Z1476" s="1"/>
  <c r="J1479" i="1" l="1"/>
  <c r="L1479"/>
  <c r="G1480"/>
  <c r="AC1480" s="1"/>
  <c r="AD1480" s="1"/>
  <c r="O1479" i="2"/>
  <c r="M1479"/>
  <c r="V1478"/>
  <c r="W1477" s="1"/>
  <c r="J1479"/>
  <c r="L1479"/>
  <c r="G1480"/>
  <c r="O1479" i="1"/>
  <c r="M1479"/>
  <c r="V1478"/>
  <c r="W1477" s="1"/>
  <c r="X1477" s="1"/>
  <c r="Z1477" s="1"/>
  <c r="X1477" i="2"/>
  <c r="Z1477" s="1"/>
  <c r="N1479" i="1" l="1"/>
  <c r="T1479" s="1"/>
  <c r="J1480"/>
  <c r="L1480"/>
  <c r="G1481"/>
  <c r="AC1481" s="1"/>
  <c r="AD1481" s="1"/>
  <c r="O1480" i="2"/>
  <c r="V1479"/>
  <c r="W1478" s="1"/>
  <c r="M1480"/>
  <c r="O1480" i="1"/>
  <c r="M1480"/>
  <c r="N1480" s="1"/>
  <c r="T1480" s="1"/>
  <c r="V1479"/>
  <c r="W1478" s="1"/>
  <c r="X1478" s="1"/>
  <c r="Z1478" s="1"/>
  <c r="X1478" i="2"/>
  <c r="Z1478" s="1"/>
  <c r="J1480"/>
  <c r="L1480"/>
  <c r="G1481"/>
  <c r="N1479"/>
  <c r="T1479" s="1"/>
  <c r="L1481" l="1"/>
  <c r="J1481"/>
  <c r="G1482"/>
  <c r="J1481" i="1"/>
  <c r="L1481"/>
  <c r="G1482"/>
  <c r="AC1482" s="1"/>
  <c r="AD1482" s="1"/>
  <c r="N1480" i="2"/>
  <c r="T1480" s="1"/>
  <c r="M1481"/>
  <c r="N1481" s="1"/>
  <c r="T1481" s="1"/>
  <c r="O1481"/>
  <c r="V1480"/>
  <c r="W1479" s="1"/>
  <c r="X1479" s="1"/>
  <c r="Z1479" s="1"/>
  <c r="M1481" i="1"/>
  <c r="V1480"/>
  <c r="W1479" s="1"/>
  <c r="X1479" s="1"/>
  <c r="Z1479" s="1"/>
  <c r="O1481"/>
  <c r="N1481" l="1"/>
  <c r="T1481" s="1"/>
  <c r="J1482" i="2"/>
  <c r="L1482"/>
  <c r="G1483"/>
  <c r="M1482" i="1"/>
  <c r="V1481"/>
  <c r="W1480" s="1"/>
  <c r="X1480" s="1"/>
  <c r="Z1480" s="1"/>
  <c r="O1482"/>
  <c r="L1482"/>
  <c r="J1482"/>
  <c r="G1483"/>
  <c r="AC1483" s="1"/>
  <c r="AD1483" s="1"/>
  <c r="O1482" i="2"/>
  <c r="M1482"/>
  <c r="N1482" s="1"/>
  <c r="T1482" s="1"/>
  <c r="V1481"/>
  <c r="W1480" s="1"/>
  <c r="X1480" s="1"/>
  <c r="Z1480" s="1"/>
  <c r="J1483" l="1"/>
  <c r="L1483"/>
  <c r="G1484"/>
  <c r="N1482" i="1"/>
  <c r="T1482" s="1"/>
  <c r="O1483"/>
  <c r="M1483"/>
  <c r="V1482"/>
  <c r="W1481" s="1"/>
  <c r="X1481" s="1"/>
  <c r="Z1481" s="1"/>
  <c r="O1483" i="2"/>
  <c r="M1483"/>
  <c r="N1483" s="1"/>
  <c r="T1483" s="1"/>
  <c r="V1482"/>
  <c r="W1481" s="1"/>
  <c r="X1481" s="1"/>
  <c r="Z1481" s="1"/>
  <c r="J1483" i="1"/>
  <c r="L1483"/>
  <c r="G1484"/>
  <c r="AC1484" s="1"/>
  <c r="AD1484" s="1"/>
  <c r="J1484" i="2" l="1"/>
  <c r="L1484"/>
  <c r="G1485"/>
  <c r="N1483" i="1"/>
  <c r="T1483" s="1"/>
  <c r="M1484" i="2"/>
  <c r="N1484" s="1"/>
  <c r="T1484" s="1"/>
  <c r="V1483"/>
  <c r="W1482" s="1"/>
  <c r="X1482" s="1"/>
  <c r="Z1482" s="1"/>
  <c r="O1484"/>
  <c r="J1484" i="1"/>
  <c r="L1484"/>
  <c r="G1485"/>
  <c r="AC1485" s="1"/>
  <c r="AD1485" s="1"/>
  <c r="O1484"/>
  <c r="M1484"/>
  <c r="N1484" s="1"/>
  <c r="T1484" s="1"/>
  <c r="V1483"/>
  <c r="W1482" s="1"/>
  <c r="X1482" s="1"/>
  <c r="Z1482" s="1"/>
  <c r="J1485" l="1"/>
  <c r="L1485"/>
  <c r="G1486"/>
  <c r="AC1486" s="1"/>
  <c r="AD1486" s="1"/>
  <c r="L1485" i="2"/>
  <c r="J1485"/>
  <c r="G1486"/>
  <c r="M1485" i="1"/>
  <c r="N1485" s="1"/>
  <c r="T1485" s="1"/>
  <c r="V1484"/>
  <c r="W1483" s="1"/>
  <c r="X1483" s="1"/>
  <c r="Z1483" s="1"/>
  <c r="O1485"/>
  <c r="M1485" i="2"/>
  <c r="N1485" s="1"/>
  <c r="T1485" s="1"/>
  <c r="V1484"/>
  <c r="W1483" s="1"/>
  <c r="X1483" s="1"/>
  <c r="Z1483" s="1"/>
  <c r="O1485"/>
  <c r="L1486" i="1" l="1"/>
  <c r="J1486"/>
  <c r="G1487"/>
  <c r="AC1487" s="1"/>
  <c r="AD1487" s="1"/>
  <c r="O1486" i="2"/>
  <c r="M1486"/>
  <c r="V1485"/>
  <c r="W1484" s="1"/>
  <c r="X1484" s="1"/>
  <c r="Z1484" s="1"/>
  <c r="M1486" i="1"/>
  <c r="V1485"/>
  <c r="W1484" s="1"/>
  <c r="X1484" s="1"/>
  <c r="Z1484" s="1"/>
  <c r="O1486"/>
  <c r="J1486" i="2"/>
  <c r="L1486"/>
  <c r="G1487"/>
  <c r="N1486" i="1" l="1"/>
  <c r="T1486" s="1"/>
  <c r="O1487" i="2"/>
  <c r="M1487"/>
  <c r="V1486"/>
  <c r="W1485" s="1"/>
  <c r="X1485" s="1"/>
  <c r="Z1485" s="1"/>
  <c r="J1487"/>
  <c r="L1487"/>
  <c r="G1488"/>
  <c r="J1487" i="1"/>
  <c r="L1487"/>
  <c r="G1488"/>
  <c r="AC1488" s="1"/>
  <c r="AD1488" s="1"/>
  <c r="O1487"/>
  <c r="M1487"/>
  <c r="N1487" s="1"/>
  <c r="T1487" s="1"/>
  <c r="V1486"/>
  <c r="W1485" s="1"/>
  <c r="X1485" s="1"/>
  <c r="Z1485" s="1"/>
  <c r="N1486" i="2"/>
  <c r="T1486" s="1"/>
  <c r="J1488" l="1"/>
  <c r="L1488"/>
  <c r="G1489"/>
  <c r="N1487"/>
  <c r="T1487" s="1"/>
  <c r="O1488" i="1"/>
  <c r="M1488"/>
  <c r="V1487"/>
  <c r="W1486" s="1"/>
  <c r="X1486" s="1"/>
  <c r="Z1486" s="1"/>
  <c r="M1488" i="2"/>
  <c r="N1488" s="1"/>
  <c r="T1488" s="1"/>
  <c r="V1487"/>
  <c r="W1486" s="1"/>
  <c r="X1486" s="1"/>
  <c r="Z1486" s="1"/>
  <c r="O1488"/>
  <c r="J1488" i="1"/>
  <c r="L1488"/>
  <c r="G1489"/>
  <c r="AC1489" s="1"/>
  <c r="AD1489" s="1"/>
  <c r="J1489" l="1"/>
  <c r="L1489"/>
  <c r="G1490"/>
  <c r="AC1490" s="1"/>
  <c r="AD1490" s="1"/>
  <c r="L1489" i="2"/>
  <c r="J1489"/>
  <c r="G1490"/>
  <c r="N1488" i="1"/>
  <c r="T1488" s="1"/>
  <c r="M1489" i="2"/>
  <c r="N1489" s="1"/>
  <c r="T1489" s="1"/>
  <c r="V1488"/>
  <c r="W1487" s="1"/>
  <c r="X1487" s="1"/>
  <c r="Z1487" s="1"/>
  <c r="O1489"/>
  <c r="M1489" i="1"/>
  <c r="N1489" s="1"/>
  <c r="T1489" s="1"/>
  <c r="V1488"/>
  <c r="W1487" s="1"/>
  <c r="X1487" s="1"/>
  <c r="Z1487" s="1"/>
  <c r="O1489"/>
  <c r="L1490" l="1"/>
  <c r="J1490"/>
  <c r="G1491"/>
  <c r="AC1491" s="1"/>
  <c r="AD1491" s="1"/>
  <c r="O1490" i="2"/>
  <c r="M1490"/>
  <c r="V1489"/>
  <c r="W1488" s="1"/>
  <c r="X1488" s="1"/>
  <c r="Z1488" s="1"/>
  <c r="M1490" i="1"/>
  <c r="V1489"/>
  <c r="W1488" s="1"/>
  <c r="X1488" s="1"/>
  <c r="Z1488" s="1"/>
  <c r="O1490"/>
  <c r="J1490" i="2"/>
  <c r="L1490"/>
  <c r="G1491"/>
  <c r="N1490" i="1" l="1"/>
  <c r="T1490" s="1"/>
  <c r="O1491" i="2"/>
  <c r="M1491"/>
  <c r="V1490"/>
  <c r="W1489" s="1"/>
  <c r="J1491" i="1"/>
  <c r="L1491"/>
  <c r="G1492"/>
  <c r="AC1492" s="1"/>
  <c r="AD1492" s="1"/>
  <c r="X1489" i="2"/>
  <c r="Z1489" s="1"/>
  <c r="N1490"/>
  <c r="T1490" s="1"/>
  <c r="J1491"/>
  <c r="L1491"/>
  <c r="G1492"/>
  <c r="O1491" i="1"/>
  <c r="M1491"/>
  <c r="V1490"/>
  <c r="W1489" s="1"/>
  <c r="X1489" s="1"/>
  <c r="Z1489" s="1"/>
  <c r="O1492" l="1"/>
  <c r="M1492"/>
  <c r="V1491"/>
  <c r="W1490" s="1"/>
  <c r="X1490" s="1"/>
  <c r="Z1490" s="1"/>
  <c r="J1492"/>
  <c r="L1492"/>
  <c r="G1493"/>
  <c r="AC1493" s="1"/>
  <c r="AD1493" s="1"/>
  <c r="N1491"/>
  <c r="T1491" s="1"/>
  <c r="N1491" i="2"/>
  <c r="T1491" s="1"/>
  <c r="M1492"/>
  <c r="V1491"/>
  <c r="W1490" s="1"/>
  <c r="X1490" s="1"/>
  <c r="Z1490" s="1"/>
  <c r="O1492"/>
  <c r="J1492"/>
  <c r="L1492"/>
  <c r="G1493"/>
  <c r="J1493" i="1" l="1"/>
  <c r="L1493"/>
  <c r="G1494"/>
  <c r="AC1494" s="1"/>
  <c r="AD1494" s="1"/>
  <c r="N1492"/>
  <c r="T1492" s="1"/>
  <c r="M1493"/>
  <c r="N1493" s="1"/>
  <c r="T1493" s="1"/>
  <c r="V1492"/>
  <c r="W1491" s="1"/>
  <c r="X1491" s="1"/>
  <c r="Z1491" s="1"/>
  <c r="O1493"/>
  <c r="L1493" i="2"/>
  <c r="J1493"/>
  <c r="G1494"/>
  <c r="M1493"/>
  <c r="N1493" s="1"/>
  <c r="T1493" s="1"/>
  <c r="V1492"/>
  <c r="W1491" s="1"/>
  <c r="X1491" s="1"/>
  <c r="Z1491" s="1"/>
  <c r="O1493"/>
  <c r="N1492"/>
  <c r="T1492" s="1"/>
  <c r="J1494" l="1"/>
  <c r="L1494"/>
  <c r="G1495"/>
  <c r="L1494" i="1"/>
  <c r="J1494"/>
  <c r="G1495"/>
  <c r="AC1495" s="1"/>
  <c r="AD1495" s="1"/>
  <c r="M1494"/>
  <c r="V1493"/>
  <c r="W1492" s="1"/>
  <c r="X1492" s="1"/>
  <c r="Z1492" s="1"/>
  <c r="O1494"/>
  <c r="O1494" i="2"/>
  <c r="M1494"/>
  <c r="N1494" s="1"/>
  <c r="T1494" s="1"/>
  <c r="V1493"/>
  <c r="W1492" s="1"/>
  <c r="X1492" s="1"/>
  <c r="Z1492" s="1"/>
  <c r="N1494" i="1" l="1"/>
  <c r="T1494" s="1"/>
  <c r="J1495" i="2"/>
  <c r="L1495"/>
  <c r="G1496"/>
  <c r="O1495" i="1"/>
  <c r="M1495"/>
  <c r="V1494"/>
  <c r="W1493" s="1"/>
  <c r="X1493" s="1"/>
  <c r="Z1493" s="1"/>
  <c r="O1495" i="2"/>
  <c r="M1495"/>
  <c r="N1495" s="1"/>
  <c r="T1495" s="1"/>
  <c r="V1494"/>
  <c r="W1493" s="1"/>
  <c r="X1493" s="1"/>
  <c r="Z1493" s="1"/>
  <c r="J1495" i="1"/>
  <c r="L1495"/>
  <c r="G1496"/>
  <c r="AC1496" s="1"/>
  <c r="AD1496" s="1"/>
  <c r="J1496" l="1"/>
  <c r="L1496"/>
  <c r="G1497"/>
  <c r="AC1497" s="1"/>
  <c r="AD1497" s="1"/>
  <c r="J1496" i="2"/>
  <c r="L1496"/>
  <c r="G1497"/>
  <c r="N1495" i="1"/>
  <c r="T1495" s="1"/>
  <c r="M1496" i="2"/>
  <c r="N1496" s="1"/>
  <c r="T1496" s="1"/>
  <c r="V1495"/>
  <c r="W1494" s="1"/>
  <c r="O1496"/>
  <c r="O1496" i="1"/>
  <c r="M1496"/>
  <c r="N1496" s="1"/>
  <c r="T1496" s="1"/>
  <c r="V1495"/>
  <c r="W1494" s="1"/>
  <c r="X1494" s="1"/>
  <c r="Z1494" s="1"/>
  <c r="X1494" i="2"/>
  <c r="Z1494" s="1"/>
  <c r="J1497" i="1" l="1"/>
  <c r="L1497"/>
  <c r="G1498"/>
  <c r="AC1498" s="1"/>
  <c r="AD1498" s="1"/>
  <c r="M1497" i="2"/>
  <c r="V1496"/>
  <c r="W1495" s="1"/>
  <c r="X1495" s="1"/>
  <c r="Z1495" s="1"/>
  <c r="O1497"/>
  <c r="M1497" i="1"/>
  <c r="N1497" s="1"/>
  <c r="T1497" s="1"/>
  <c r="V1496"/>
  <c r="W1495" s="1"/>
  <c r="X1495" s="1"/>
  <c r="Z1495" s="1"/>
  <c r="O1497"/>
  <c r="L1497" i="2"/>
  <c r="J1497"/>
  <c r="G1498"/>
  <c r="L1498" i="1" l="1"/>
  <c r="J1498"/>
  <c r="G1499"/>
  <c r="AC1499" s="1"/>
  <c r="AD1499" s="1"/>
  <c r="J1498" i="2"/>
  <c r="L1498"/>
  <c r="G1499"/>
  <c r="M1498" i="1"/>
  <c r="V1497"/>
  <c r="W1496" s="1"/>
  <c r="X1496" s="1"/>
  <c r="Z1496" s="1"/>
  <c r="O1498"/>
  <c r="N1497" i="2"/>
  <c r="T1497" s="1"/>
  <c r="O1498"/>
  <c r="M1498"/>
  <c r="N1498" s="1"/>
  <c r="T1498" s="1"/>
  <c r="V1497"/>
  <c r="W1496" s="1"/>
  <c r="X1496" s="1"/>
  <c r="Z1496" s="1"/>
  <c r="N1498" i="1" l="1"/>
  <c r="T1498" s="1"/>
  <c r="J1499"/>
  <c r="L1499"/>
  <c r="G1500"/>
  <c r="AC1500" s="1"/>
  <c r="AD1500" s="1"/>
  <c r="O1499" i="2"/>
  <c r="M1499"/>
  <c r="V1498"/>
  <c r="W1497" s="1"/>
  <c r="J1499"/>
  <c r="L1499"/>
  <c r="G1500"/>
  <c r="O1499" i="1"/>
  <c r="M1499"/>
  <c r="N1499" s="1"/>
  <c r="T1499" s="1"/>
  <c r="V1498"/>
  <c r="W1497" s="1"/>
  <c r="X1497" s="1"/>
  <c r="Z1497" s="1"/>
  <c r="X1497" i="2"/>
  <c r="Z1497" s="1"/>
  <c r="J1500" i="1" l="1"/>
  <c r="L1500"/>
  <c r="G1501"/>
  <c r="AC1501" s="1"/>
  <c r="AD1501" s="1"/>
  <c r="M1500" i="2"/>
  <c r="V1499"/>
  <c r="W1498" s="1"/>
  <c r="O1500"/>
  <c r="O1500" i="1"/>
  <c r="M1500"/>
  <c r="N1500" s="1"/>
  <c r="T1500" s="1"/>
  <c r="V1499"/>
  <c r="W1498" s="1"/>
  <c r="X1498" s="1"/>
  <c r="Z1498" s="1"/>
  <c r="X1498" i="2"/>
  <c r="Z1498" s="1"/>
  <c r="J1500"/>
  <c r="L1500"/>
  <c r="G1501"/>
  <c r="N1499"/>
  <c r="T1499" s="1"/>
  <c r="L1501" l="1"/>
  <c r="J1501"/>
  <c r="G1502"/>
  <c r="J1501" i="1"/>
  <c r="L1501"/>
  <c r="G1502"/>
  <c r="AC1502" s="1"/>
  <c r="AD1502" s="1"/>
  <c r="N1500" i="2"/>
  <c r="T1500" s="1"/>
  <c r="M1501"/>
  <c r="N1501" s="1"/>
  <c r="T1501" s="1"/>
  <c r="V1500"/>
  <c r="W1499" s="1"/>
  <c r="X1499" s="1"/>
  <c r="Z1499" s="1"/>
  <c r="O1501"/>
  <c r="M1501" i="1"/>
  <c r="V1500"/>
  <c r="W1499" s="1"/>
  <c r="X1499" s="1"/>
  <c r="Z1499" s="1"/>
  <c r="O1501"/>
  <c r="N1501" l="1"/>
  <c r="T1501" s="1"/>
  <c r="J1502" i="2"/>
  <c r="L1502"/>
  <c r="G1503"/>
  <c r="M1502" i="1"/>
  <c r="V1501"/>
  <c r="W1500" s="1"/>
  <c r="X1500" s="1"/>
  <c r="Z1500" s="1"/>
  <c r="O1502"/>
  <c r="L1502"/>
  <c r="J1502"/>
  <c r="G1503"/>
  <c r="AC1503" s="1"/>
  <c r="AD1503" s="1"/>
  <c r="O1502" i="2"/>
  <c r="M1502"/>
  <c r="N1502" s="1"/>
  <c r="T1502" s="1"/>
  <c r="V1501"/>
  <c r="W1500" s="1"/>
  <c r="X1500" s="1"/>
  <c r="Z1500" s="1"/>
  <c r="J1503" l="1"/>
  <c r="L1503"/>
  <c r="G1504"/>
  <c r="N1502" i="1"/>
  <c r="T1502" s="1"/>
  <c r="O1503"/>
  <c r="M1503"/>
  <c r="V1502"/>
  <c r="W1501" s="1"/>
  <c r="X1501" s="1"/>
  <c r="Z1501" s="1"/>
  <c r="O1503" i="2"/>
  <c r="M1503"/>
  <c r="N1503" s="1"/>
  <c r="T1503" s="1"/>
  <c r="V1502"/>
  <c r="W1501" s="1"/>
  <c r="X1501" s="1"/>
  <c r="Z1501" s="1"/>
  <c r="J1503" i="1"/>
  <c r="L1503"/>
  <c r="G1504"/>
  <c r="AC1504" s="1"/>
  <c r="AD1504" s="1"/>
  <c r="J1504" i="2" l="1"/>
  <c r="L1504"/>
  <c r="G1505"/>
  <c r="N1503" i="1"/>
  <c r="T1503" s="1"/>
  <c r="J1504"/>
  <c r="L1504"/>
  <c r="G1505"/>
  <c r="AC1505" s="1"/>
  <c r="AD1505" s="1"/>
  <c r="M1504" i="2"/>
  <c r="N1504" s="1"/>
  <c r="T1504" s="1"/>
  <c r="V1503"/>
  <c r="W1502" s="1"/>
  <c r="X1502" s="1"/>
  <c r="Z1502" s="1"/>
  <c r="O1504"/>
  <c r="O1504" i="1"/>
  <c r="M1504"/>
  <c r="N1504" s="1"/>
  <c r="T1504" s="1"/>
  <c r="V1503"/>
  <c r="W1502" s="1"/>
  <c r="X1502" s="1"/>
  <c r="Z1502" s="1"/>
  <c r="J1505" l="1"/>
  <c r="L1505"/>
  <c r="G1506"/>
  <c r="AC1506" s="1"/>
  <c r="AD1506" s="1"/>
  <c r="L1505" i="2"/>
  <c r="J1505"/>
  <c r="G1506"/>
  <c r="M1505" i="1"/>
  <c r="V1504"/>
  <c r="W1503" s="1"/>
  <c r="X1503" s="1"/>
  <c r="Z1503" s="1"/>
  <c r="O1505"/>
  <c r="M1505" i="2"/>
  <c r="N1505" s="1"/>
  <c r="T1505" s="1"/>
  <c r="V1504"/>
  <c r="W1503" s="1"/>
  <c r="X1503" s="1"/>
  <c r="Z1503" s="1"/>
  <c r="O1505"/>
  <c r="N1505" i="1" l="1"/>
  <c r="T1505" s="1"/>
  <c r="L1506"/>
  <c r="J1506"/>
  <c r="G1507"/>
  <c r="AC1507" s="1"/>
  <c r="AD1507" s="1"/>
  <c r="O1506" i="2"/>
  <c r="M1506"/>
  <c r="V1505"/>
  <c r="W1504" s="1"/>
  <c r="X1504" s="1"/>
  <c r="Z1504" s="1"/>
  <c r="M1506" i="1"/>
  <c r="V1505"/>
  <c r="W1504" s="1"/>
  <c r="X1504" s="1"/>
  <c r="Z1504" s="1"/>
  <c r="O1506"/>
  <c r="J1506" i="2"/>
  <c r="L1506"/>
  <c r="G1507"/>
  <c r="N1506" i="1" l="1"/>
  <c r="T1506" s="1"/>
  <c r="J1507" i="2"/>
  <c r="L1507"/>
  <c r="G1508"/>
  <c r="J1507" i="1"/>
  <c r="L1507"/>
  <c r="G1508"/>
  <c r="AC1508" s="1"/>
  <c r="AD1508" s="1"/>
  <c r="O1507" i="2"/>
  <c r="M1507"/>
  <c r="N1507" s="1"/>
  <c r="T1507" s="1"/>
  <c r="V1506"/>
  <c r="W1505" s="1"/>
  <c r="X1505" s="1"/>
  <c r="Z1505" s="1"/>
  <c r="O1507" i="1"/>
  <c r="M1507"/>
  <c r="N1507" s="1"/>
  <c r="T1507" s="1"/>
  <c r="V1506"/>
  <c r="W1505" s="1"/>
  <c r="X1505" s="1"/>
  <c r="Z1505" s="1"/>
  <c r="N1506" i="2"/>
  <c r="T1506" s="1"/>
  <c r="J1508" l="1"/>
  <c r="L1508"/>
  <c r="G1509"/>
  <c r="O1508" i="1"/>
  <c r="M1508"/>
  <c r="V1507"/>
  <c r="W1506" s="1"/>
  <c r="X1506" s="1"/>
  <c r="Z1506" s="1"/>
  <c r="M1508" i="2"/>
  <c r="N1508" s="1"/>
  <c r="T1508" s="1"/>
  <c r="V1507"/>
  <c r="W1506" s="1"/>
  <c r="X1506" s="1"/>
  <c r="Z1506" s="1"/>
  <c r="O1508"/>
  <c r="J1508" i="1"/>
  <c r="L1508"/>
  <c r="G1509"/>
  <c r="AC1509" s="1"/>
  <c r="AD1509" s="1"/>
  <c r="J1509" l="1"/>
  <c r="L1509"/>
  <c r="G1510"/>
  <c r="AC1510" s="1"/>
  <c r="AD1510" s="1"/>
  <c r="L1509" i="2"/>
  <c r="J1509"/>
  <c r="G1510"/>
  <c r="M1509" i="1"/>
  <c r="V1508"/>
  <c r="W1507" s="1"/>
  <c r="X1507" s="1"/>
  <c r="Z1507" s="1"/>
  <c r="O1509"/>
  <c r="M1509" i="2"/>
  <c r="N1509" s="1"/>
  <c r="T1509" s="1"/>
  <c r="V1508"/>
  <c r="W1507" s="1"/>
  <c r="X1507" s="1"/>
  <c r="Z1507" s="1"/>
  <c r="O1509"/>
  <c r="N1508" i="1"/>
  <c r="T1508" s="1"/>
  <c r="N1509" l="1"/>
  <c r="T1509" s="1"/>
  <c r="L1510"/>
  <c r="J1510"/>
  <c r="G1511"/>
  <c r="AC1511" s="1"/>
  <c r="AD1511" s="1"/>
  <c r="O1510" i="2"/>
  <c r="M1510"/>
  <c r="V1509"/>
  <c r="W1508" s="1"/>
  <c r="X1508" s="1"/>
  <c r="Z1508" s="1"/>
  <c r="M1510" i="1"/>
  <c r="N1510" s="1"/>
  <c r="T1510" s="1"/>
  <c r="V1509"/>
  <c r="W1508" s="1"/>
  <c r="X1508" s="1"/>
  <c r="Z1508" s="1"/>
  <c r="O1510"/>
  <c r="J1510" i="2"/>
  <c r="L1510"/>
  <c r="G1511"/>
  <c r="O1511" l="1"/>
  <c r="M1511"/>
  <c r="V1510"/>
  <c r="W1509" s="1"/>
  <c r="X1509" s="1"/>
  <c r="Z1509" s="1"/>
  <c r="J1511"/>
  <c r="L1511"/>
  <c r="G1512"/>
  <c r="J1511" i="1"/>
  <c r="L1511"/>
  <c r="G1512"/>
  <c r="AC1512" s="1"/>
  <c r="AD1512" s="1"/>
  <c r="O1511"/>
  <c r="M1511"/>
  <c r="N1511" s="1"/>
  <c r="V1510"/>
  <c r="W1509" s="1"/>
  <c r="X1509" s="1"/>
  <c r="Z1509" s="1"/>
  <c r="N1510" i="2"/>
  <c r="T1510" s="1"/>
  <c r="T1511" i="1" l="1"/>
  <c r="J1512" i="2"/>
  <c r="L1512"/>
  <c r="G1513"/>
  <c r="N1511"/>
  <c r="T1511" s="1"/>
  <c r="O1512" i="1"/>
  <c r="M1512"/>
  <c r="V1511"/>
  <c r="W1510" s="1"/>
  <c r="X1510" s="1"/>
  <c r="Z1510" s="1"/>
  <c r="M1512" i="2"/>
  <c r="N1512" s="1"/>
  <c r="T1512" s="1"/>
  <c r="V1511"/>
  <c r="W1510" s="1"/>
  <c r="O1512"/>
  <c r="J1512" i="1"/>
  <c r="L1512"/>
  <c r="G1513"/>
  <c r="AC1513" s="1"/>
  <c r="AD1513" s="1"/>
  <c r="X1510" i="2"/>
  <c r="Z1510" s="1"/>
  <c r="J1513" i="1" l="1"/>
  <c r="L1513"/>
  <c r="G1514"/>
  <c r="AC1514" s="1"/>
  <c r="AD1514" s="1"/>
  <c r="L1513" i="2"/>
  <c r="J1513"/>
  <c r="G1514"/>
  <c r="N1512" i="1"/>
  <c r="T1512" s="1"/>
  <c r="M1513" i="2"/>
  <c r="V1512"/>
  <c r="W1511" s="1"/>
  <c r="X1511" s="1"/>
  <c r="Z1511" s="1"/>
  <c r="O1513"/>
  <c r="M1513" i="1"/>
  <c r="V1512"/>
  <c r="W1511" s="1"/>
  <c r="X1511" s="1"/>
  <c r="Z1511" s="1"/>
  <c r="O1513"/>
  <c r="N1513" l="1"/>
  <c r="T1513" s="1"/>
  <c r="L1514"/>
  <c r="J1514"/>
  <c r="G1515"/>
  <c r="AC1515" s="1"/>
  <c r="AD1515" s="1"/>
  <c r="N1513" i="2"/>
  <c r="T1513" s="1"/>
  <c r="O1514"/>
  <c r="M1514"/>
  <c r="V1513"/>
  <c r="W1512" s="1"/>
  <c r="X1512" s="1"/>
  <c r="Z1512" s="1"/>
  <c r="M1514" i="1"/>
  <c r="N1514" s="1"/>
  <c r="T1514" s="1"/>
  <c r="V1513"/>
  <c r="W1512" s="1"/>
  <c r="X1512" s="1"/>
  <c r="Z1512" s="1"/>
  <c r="O1514"/>
  <c r="J1514" i="2"/>
  <c r="L1514"/>
  <c r="G1515"/>
  <c r="O1515" l="1"/>
  <c r="M1515"/>
  <c r="V1514"/>
  <c r="W1513" s="1"/>
  <c r="J1515" i="1"/>
  <c r="L1515"/>
  <c r="G1516"/>
  <c r="AC1516" s="1"/>
  <c r="AD1516" s="1"/>
  <c r="X1513" i="2"/>
  <c r="Z1513" s="1"/>
  <c r="N1514"/>
  <c r="T1514" s="1"/>
  <c r="J1515"/>
  <c r="L1515"/>
  <c r="G1516"/>
  <c r="O1515" i="1"/>
  <c r="M1515"/>
  <c r="N1515" s="1"/>
  <c r="T1515" s="1"/>
  <c r="V1514"/>
  <c r="W1513" s="1"/>
  <c r="X1513" s="1"/>
  <c r="Z1513" s="1"/>
  <c r="J1516" l="1"/>
  <c r="L1516"/>
  <c r="G1517"/>
  <c r="AC1517" s="1"/>
  <c r="AD1517" s="1"/>
  <c r="N1515" i="2"/>
  <c r="T1515" s="1"/>
  <c r="J1516"/>
  <c r="L1516"/>
  <c r="G1517"/>
  <c r="O1516" i="1"/>
  <c r="M1516"/>
  <c r="N1516" s="1"/>
  <c r="T1516" s="1"/>
  <c r="V1515"/>
  <c r="W1514" s="1"/>
  <c r="X1514" s="1"/>
  <c r="Z1514" s="1"/>
  <c r="M1516" i="2"/>
  <c r="N1516" s="1"/>
  <c r="T1516" s="1"/>
  <c r="V1515"/>
  <c r="W1514" s="1"/>
  <c r="O1516"/>
  <c r="X1514"/>
  <c r="Z1514" s="1"/>
  <c r="L1517" l="1"/>
  <c r="J1517"/>
  <c r="G1518"/>
  <c r="J1517" i="1"/>
  <c r="L1517"/>
  <c r="G1518"/>
  <c r="AC1518" s="1"/>
  <c r="AD1518" s="1"/>
  <c r="M1517" i="2"/>
  <c r="N1517" s="1"/>
  <c r="T1517" s="1"/>
  <c r="V1516"/>
  <c r="W1515" s="1"/>
  <c r="X1515" s="1"/>
  <c r="Z1515" s="1"/>
  <c r="O1517"/>
  <c r="M1517" i="1"/>
  <c r="V1516"/>
  <c r="W1515" s="1"/>
  <c r="X1515" s="1"/>
  <c r="Z1515" s="1"/>
  <c r="O1517"/>
  <c r="N1517" l="1"/>
  <c r="T1517" s="1"/>
  <c r="J1518" i="2"/>
  <c r="L1518"/>
  <c r="G1519"/>
  <c r="M1518" i="1"/>
  <c r="V1517"/>
  <c r="W1516" s="1"/>
  <c r="O1518"/>
  <c r="L1518"/>
  <c r="J1518"/>
  <c r="G1519"/>
  <c r="AC1519" s="1"/>
  <c r="AD1519" s="1"/>
  <c r="O1518" i="2"/>
  <c r="M1518"/>
  <c r="N1518" s="1"/>
  <c r="T1518" s="1"/>
  <c r="V1517"/>
  <c r="W1516" s="1"/>
  <c r="X1516" s="1"/>
  <c r="Z1516" s="1"/>
  <c r="X1516" i="1"/>
  <c r="Z1516" s="1"/>
  <c r="J1519" i="2" l="1"/>
  <c r="L1519"/>
  <c r="G1520"/>
  <c r="N1518" i="1"/>
  <c r="T1518" s="1"/>
  <c r="O1519"/>
  <c r="M1519"/>
  <c r="V1518"/>
  <c r="W1517" s="1"/>
  <c r="X1517" s="1"/>
  <c r="Z1517" s="1"/>
  <c r="O1519" i="2"/>
  <c r="M1519"/>
  <c r="N1519" s="1"/>
  <c r="T1519" s="1"/>
  <c r="V1518"/>
  <c r="W1517" s="1"/>
  <c r="X1517" s="1"/>
  <c r="Z1517" s="1"/>
  <c r="J1519" i="1"/>
  <c r="L1519"/>
  <c r="G1520"/>
  <c r="AC1520" s="1"/>
  <c r="AD1520" s="1"/>
  <c r="J1520" l="1"/>
  <c r="L1520"/>
  <c r="G1521"/>
  <c r="AC1521" s="1"/>
  <c r="AD1521" s="1"/>
  <c r="J1520" i="2"/>
  <c r="L1520"/>
  <c r="G1521"/>
  <c r="O1520" i="1"/>
  <c r="M1520"/>
  <c r="N1520" s="1"/>
  <c r="T1520" s="1"/>
  <c r="V1519"/>
  <c r="W1518" s="1"/>
  <c r="X1518" s="1"/>
  <c r="Z1518" s="1"/>
  <c r="M1520" i="2"/>
  <c r="N1520" s="1"/>
  <c r="T1520" s="1"/>
  <c r="V1519"/>
  <c r="W1518" s="1"/>
  <c r="X1518" s="1"/>
  <c r="Z1518" s="1"/>
  <c r="O1520"/>
  <c r="N1519" i="1"/>
  <c r="T1519" s="1"/>
  <c r="J1521" l="1"/>
  <c r="L1521"/>
  <c r="G1522"/>
  <c r="AC1522" s="1"/>
  <c r="AD1522" s="1"/>
  <c r="M1521" i="2"/>
  <c r="V1520"/>
  <c r="W1519" s="1"/>
  <c r="X1519" s="1"/>
  <c r="Z1519" s="1"/>
  <c r="O1521"/>
  <c r="M1521" i="1"/>
  <c r="V1520"/>
  <c r="W1519" s="1"/>
  <c r="X1519" s="1"/>
  <c r="Z1519" s="1"/>
  <c r="O1521"/>
  <c r="L1521" i="2"/>
  <c r="J1521"/>
  <c r="G1522"/>
  <c r="N1521" i="1" l="1"/>
  <c r="T1521" s="1"/>
  <c r="L1522"/>
  <c r="J1522"/>
  <c r="G1523"/>
  <c r="AC1523" s="1"/>
  <c r="AD1523" s="1"/>
  <c r="O1522" i="2"/>
  <c r="M1522"/>
  <c r="V1521"/>
  <c r="W1520" s="1"/>
  <c r="X1520" s="1"/>
  <c r="Z1520" s="1"/>
  <c r="J1522"/>
  <c r="L1522"/>
  <c r="G1523"/>
  <c r="N1521"/>
  <c r="T1521" s="1"/>
  <c r="M1522" i="1"/>
  <c r="V1521"/>
  <c r="W1520" s="1"/>
  <c r="X1520" s="1"/>
  <c r="Z1520" s="1"/>
  <c r="O1522"/>
  <c r="N1522" l="1"/>
  <c r="T1522" s="1"/>
  <c r="J1523"/>
  <c r="L1523"/>
  <c r="G1524"/>
  <c r="AC1524" s="1"/>
  <c r="AD1524" s="1"/>
  <c r="O1523" i="2"/>
  <c r="M1523"/>
  <c r="V1522"/>
  <c r="W1521" s="1"/>
  <c r="X1521" s="1"/>
  <c r="Z1521" s="1"/>
  <c r="J1523"/>
  <c r="L1523"/>
  <c r="G1524"/>
  <c r="O1523" i="1"/>
  <c r="M1523"/>
  <c r="N1523" s="1"/>
  <c r="T1523" s="1"/>
  <c r="V1522"/>
  <c r="W1521" s="1"/>
  <c r="X1521" s="1"/>
  <c r="Z1521" s="1"/>
  <c r="N1522" i="2"/>
  <c r="T1522" s="1"/>
  <c r="J1524" i="1" l="1"/>
  <c r="L1524"/>
  <c r="G1525"/>
  <c r="AC1525" s="1"/>
  <c r="AD1525" s="1"/>
  <c r="M1524" i="2"/>
  <c r="V1523"/>
  <c r="W1522" s="1"/>
  <c r="O1524"/>
  <c r="O1524" i="1"/>
  <c r="M1524"/>
  <c r="N1524" s="1"/>
  <c r="T1524" s="1"/>
  <c r="V1523"/>
  <c r="W1522" s="1"/>
  <c r="X1522" s="1"/>
  <c r="Z1522" s="1"/>
  <c r="X1522" i="2"/>
  <c r="Z1522" s="1"/>
  <c r="J1524"/>
  <c r="L1524"/>
  <c r="G1525"/>
  <c r="N1523"/>
  <c r="T1523" s="1"/>
  <c r="J1525" i="1" l="1"/>
  <c r="L1525"/>
  <c r="G1526"/>
  <c r="AC1526" s="1"/>
  <c r="AD1526" s="1"/>
  <c r="L1525" i="2"/>
  <c r="J1525"/>
  <c r="G1526"/>
  <c r="N1524"/>
  <c r="T1524" s="1"/>
  <c r="M1525" i="1"/>
  <c r="N1525" s="1"/>
  <c r="T1525" s="1"/>
  <c r="V1524"/>
  <c r="W1523" s="1"/>
  <c r="X1523" s="1"/>
  <c r="Z1523" s="1"/>
  <c r="O1525"/>
  <c r="M1525" i="2"/>
  <c r="N1525" s="1"/>
  <c r="T1525" s="1"/>
  <c r="V1524"/>
  <c r="W1523" s="1"/>
  <c r="X1523" s="1"/>
  <c r="Z1523" s="1"/>
  <c r="O1525"/>
  <c r="L1526" i="1" l="1"/>
  <c r="J1526"/>
  <c r="G1527"/>
  <c r="AC1527" s="1"/>
  <c r="AD1527" s="1"/>
  <c r="O1526" i="2"/>
  <c r="M1526"/>
  <c r="V1525"/>
  <c r="W1524" s="1"/>
  <c r="X1524" s="1"/>
  <c r="Z1524" s="1"/>
  <c r="M1526" i="1"/>
  <c r="V1525"/>
  <c r="W1524" s="1"/>
  <c r="X1524" s="1"/>
  <c r="Z1524" s="1"/>
  <c r="O1526"/>
  <c r="J1526" i="2"/>
  <c r="L1526"/>
  <c r="G1527"/>
  <c r="N1526" i="1" l="1"/>
  <c r="T1526" s="1"/>
  <c r="O1527" i="2"/>
  <c r="M1527"/>
  <c r="V1526"/>
  <c r="W1525" s="1"/>
  <c r="J1527"/>
  <c r="L1527"/>
  <c r="G1528"/>
  <c r="J1527" i="1"/>
  <c r="L1527"/>
  <c r="G1528"/>
  <c r="AC1528" s="1"/>
  <c r="AD1528" s="1"/>
  <c r="X1525" i="2"/>
  <c r="Z1525" s="1"/>
  <c r="O1527" i="1"/>
  <c r="M1527"/>
  <c r="N1527" s="1"/>
  <c r="T1527" s="1"/>
  <c r="V1526"/>
  <c r="W1525" s="1"/>
  <c r="X1525" s="1"/>
  <c r="Z1525" s="1"/>
  <c r="N1526" i="2"/>
  <c r="T1526" s="1"/>
  <c r="J1528" l="1"/>
  <c r="L1528"/>
  <c r="G1529"/>
  <c r="N1527"/>
  <c r="T1527" s="1"/>
  <c r="O1528" i="1"/>
  <c r="M1528"/>
  <c r="V1527"/>
  <c r="W1526" s="1"/>
  <c r="X1526" s="1"/>
  <c r="Z1526" s="1"/>
  <c r="M1528" i="2"/>
  <c r="N1528" s="1"/>
  <c r="T1528" s="1"/>
  <c r="V1527"/>
  <c r="W1526" s="1"/>
  <c r="O1528"/>
  <c r="J1528" i="1"/>
  <c r="L1528"/>
  <c r="G1529"/>
  <c r="AC1529" s="1"/>
  <c r="AD1529" s="1"/>
  <c r="X1526" i="2"/>
  <c r="Z1526" s="1"/>
  <c r="J1529" i="1" l="1"/>
  <c r="L1529"/>
  <c r="G1530"/>
  <c r="AC1530" s="1"/>
  <c r="AD1530" s="1"/>
  <c r="L1529" i="2"/>
  <c r="J1529"/>
  <c r="G1530"/>
  <c r="N1528" i="1"/>
  <c r="T1528" s="1"/>
  <c r="M1529" i="2"/>
  <c r="N1529" s="1"/>
  <c r="T1529" s="1"/>
  <c r="V1528"/>
  <c r="W1527" s="1"/>
  <c r="X1527" s="1"/>
  <c r="Z1527" s="1"/>
  <c r="O1529"/>
  <c r="M1529" i="1"/>
  <c r="N1529" s="1"/>
  <c r="T1529" s="1"/>
  <c r="V1528"/>
  <c r="W1527" s="1"/>
  <c r="O1529"/>
  <c r="X1527"/>
  <c r="Z1527" s="1"/>
  <c r="L1530" l="1"/>
  <c r="J1530"/>
  <c r="G1531"/>
  <c r="AC1531" s="1"/>
  <c r="AD1531" s="1"/>
  <c r="O1530" i="2"/>
  <c r="M1530"/>
  <c r="V1529"/>
  <c r="W1528" s="1"/>
  <c r="X1528" s="1"/>
  <c r="Z1528" s="1"/>
  <c r="M1530" i="1"/>
  <c r="V1529"/>
  <c r="W1528" s="1"/>
  <c r="X1528" s="1"/>
  <c r="Z1528" s="1"/>
  <c r="O1530"/>
  <c r="J1530" i="2"/>
  <c r="L1530"/>
  <c r="G1531"/>
  <c r="N1530" i="1" l="1"/>
  <c r="T1530" s="1"/>
  <c r="J1531" i="2"/>
  <c r="L1531"/>
  <c r="G1532"/>
  <c r="J1531" i="1"/>
  <c r="L1531"/>
  <c r="G1532"/>
  <c r="AC1532" s="1"/>
  <c r="AD1532" s="1"/>
  <c r="O1531" i="2"/>
  <c r="M1531"/>
  <c r="N1531" s="1"/>
  <c r="T1531" s="1"/>
  <c r="V1530"/>
  <c r="W1529" s="1"/>
  <c r="X1529" s="1"/>
  <c r="Z1529" s="1"/>
  <c r="O1531" i="1"/>
  <c r="M1531"/>
  <c r="N1531" s="1"/>
  <c r="T1531" s="1"/>
  <c r="V1530"/>
  <c r="W1529" s="1"/>
  <c r="X1529" s="1"/>
  <c r="Z1529" s="1"/>
  <c r="N1530" i="2"/>
  <c r="T1530" s="1"/>
  <c r="J1532" l="1"/>
  <c r="L1532"/>
  <c r="G1533"/>
  <c r="O1532" i="1"/>
  <c r="M1532"/>
  <c r="V1531"/>
  <c r="W1530" s="1"/>
  <c r="M1532" i="2"/>
  <c r="N1532" s="1"/>
  <c r="T1532" s="1"/>
  <c r="V1531"/>
  <c r="W1530" s="1"/>
  <c r="X1530" s="1"/>
  <c r="Z1530" s="1"/>
  <c r="O1532"/>
  <c r="X1530" i="1"/>
  <c r="Z1530" s="1"/>
  <c r="J1532"/>
  <c r="L1532"/>
  <c r="G1533"/>
  <c r="AC1533" s="1"/>
  <c r="AD1533" s="1"/>
  <c r="J1533" l="1"/>
  <c r="L1533"/>
  <c r="G1534"/>
  <c r="AC1534" s="1"/>
  <c r="AD1534" s="1"/>
  <c r="L1533" i="2"/>
  <c r="J1533"/>
  <c r="G1534"/>
  <c r="M1533" i="1"/>
  <c r="V1532"/>
  <c r="W1531" s="1"/>
  <c r="X1531" s="1"/>
  <c r="Z1531" s="1"/>
  <c r="O1533"/>
  <c r="M1533" i="2"/>
  <c r="N1533" s="1"/>
  <c r="T1533" s="1"/>
  <c r="V1532"/>
  <c r="W1531" s="1"/>
  <c r="X1531" s="1"/>
  <c r="Z1531" s="1"/>
  <c r="O1533"/>
  <c r="N1532" i="1"/>
  <c r="T1532" s="1"/>
  <c r="N1533" l="1"/>
  <c r="T1533" s="1"/>
  <c r="L1534"/>
  <c r="J1534"/>
  <c r="G1535"/>
  <c r="AC1535" s="1"/>
  <c r="AD1535" s="1"/>
  <c r="O1534" i="2"/>
  <c r="M1534"/>
  <c r="V1533"/>
  <c r="W1532" s="1"/>
  <c r="X1532" s="1"/>
  <c r="Z1532" s="1"/>
  <c r="M1534" i="1"/>
  <c r="N1534" s="1"/>
  <c r="T1534" s="1"/>
  <c r="V1533"/>
  <c r="W1532" s="1"/>
  <c r="X1532" s="1"/>
  <c r="Z1532" s="1"/>
  <c r="O1534"/>
  <c r="J1534" i="2"/>
  <c r="L1534"/>
  <c r="G1535"/>
  <c r="O1535" l="1"/>
  <c r="M1535"/>
  <c r="V1534"/>
  <c r="W1533" s="1"/>
  <c r="J1535" i="1"/>
  <c r="L1535"/>
  <c r="G1536"/>
  <c r="AC1536" s="1"/>
  <c r="AD1536" s="1"/>
  <c r="X1533" i="2"/>
  <c r="Z1533" s="1"/>
  <c r="N1534"/>
  <c r="T1534" s="1"/>
  <c r="J1535"/>
  <c r="L1535"/>
  <c r="G1536"/>
  <c r="O1535" i="1"/>
  <c r="M1535"/>
  <c r="V1534"/>
  <c r="W1533" s="1"/>
  <c r="X1533" s="1"/>
  <c r="Z1533" s="1"/>
  <c r="J1536" l="1"/>
  <c r="L1536"/>
  <c r="G1537"/>
  <c r="AC1537" s="1"/>
  <c r="AD1537" s="1"/>
  <c r="N1535"/>
  <c r="T1535" s="1"/>
  <c r="N1535" i="2"/>
  <c r="T1535" s="1"/>
  <c r="M1536"/>
  <c r="V1535"/>
  <c r="W1534" s="1"/>
  <c r="X1534" s="1"/>
  <c r="Z1534" s="1"/>
  <c r="O1536"/>
  <c r="J1536"/>
  <c r="L1536"/>
  <c r="G1537"/>
  <c r="O1536" i="1"/>
  <c r="M1536"/>
  <c r="N1536" s="1"/>
  <c r="T1536" s="1"/>
  <c r="V1535"/>
  <c r="W1534" s="1"/>
  <c r="X1534" s="1"/>
  <c r="Z1534" s="1"/>
  <c r="J1537" l="1"/>
  <c r="L1537"/>
  <c r="G1538"/>
  <c r="AC1538" s="1"/>
  <c r="AD1538" s="1"/>
  <c r="M1537"/>
  <c r="V1536"/>
  <c r="W1535" s="1"/>
  <c r="O1537"/>
  <c r="L1537" i="2"/>
  <c r="J1537"/>
  <c r="G1538"/>
  <c r="M1537"/>
  <c r="N1537" s="1"/>
  <c r="T1537" s="1"/>
  <c r="V1536"/>
  <c r="W1535" s="1"/>
  <c r="X1535" s="1"/>
  <c r="Z1535" s="1"/>
  <c r="O1537"/>
  <c r="X1535" i="1"/>
  <c r="Z1535" s="1"/>
  <c r="N1536" i="2"/>
  <c r="T1536" s="1"/>
  <c r="N1537" i="1" l="1"/>
  <c r="T1537" s="1"/>
  <c r="L1538"/>
  <c r="J1538"/>
  <c r="G1539"/>
  <c r="AC1539" s="1"/>
  <c r="AD1539" s="1"/>
  <c r="O1538" i="2"/>
  <c r="M1538"/>
  <c r="V1537"/>
  <c r="W1536" s="1"/>
  <c r="M1538" i="1"/>
  <c r="N1538" s="1"/>
  <c r="T1538" s="1"/>
  <c r="V1537"/>
  <c r="W1536" s="1"/>
  <c r="X1536" s="1"/>
  <c r="Z1536" s="1"/>
  <c r="O1538"/>
  <c r="J1538" i="2"/>
  <c r="L1538"/>
  <c r="G1539"/>
  <c r="X1536"/>
  <c r="Z1536" s="1"/>
  <c r="J1539" i="1" l="1"/>
  <c r="L1539"/>
  <c r="G1540"/>
  <c r="AC1540" s="1"/>
  <c r="AD1540" s="1"/>
  <c r="N1538" i="2"/>
  <c r="T1538" s="1"/>
  <c r="O1539"/>
  <c r="M1539"/>
  <c r="V1538"/>
  <c r="W1537" s="1"/>
  <c r="X1537" s="1"/>
  <c r="Z1537" s="1"/>
  <c r="J1539"/>
  <c r="L1539"/>
  <c r="G1540"/>
  <c r="O1539" i="1"/>
  <c r="M1539"/>
  <c r="V1538"/>
  <c r="W1537" s="1"/>
  <c r="X1537" s="1"/>
  <c r="Z1537" s="1"/>
  <c r="N1539" l="1"/>
  <c r="T1539" s="1"/>
  <c r="J1540" i="2"/>
  <c r="L1540"/>
  <c r="G1541"/>
  <c r="J1540" i="1"/>
  <c r="L1540"/>
  <c r="G1541"/>
  <c r="AC1541" s="1"/>
  <c r="AD1541" s="1"/>
  <c r="N1539" i="2"/>
  <c r="T1539" s="1"/>
  <c r="M1540"/>
  <c r="N1540" s="1"/>
  <c r="T1540" s="1"/>
  <c r="V1539"/>
  <c r="W1538" s="1"/>
  <c r="O1540"/>
  <c r="O1540" i="1"/>
  <c r="M1540"/>
  <c r="N1540" s="1"/>
  <c r="T1540" s="1"/>
  <c r="V1539"/>
  <c r="W1538" s="1"/>
  <c r="X1538" s="1"/>
  <c r="Z1538" s="1"/>
  <c r="X1538" i="2"/>
  <c r="Z1538" s="1"/>
  <c r="L1541" l="1"/>
  <c r="J1541"/>
  <c r="G1542"/>
  <c r="M1541" i="1"/>
  <c r="V1540"/>
  <c r="W1539" s="1"/>
  <c r="X1539" s="1"/>
  <c r="Z1539" s="1"/>
  <c r="O1541"/>
  <c r="M1541" i="2"/>
  <c r="N1541" s="1"/>
  <c r="T1541" s="1"/>
  <c r="V1540"/>
  <c r="W1539" s="1"/>
  <c r="X1539" s="1"/>
  <c r="Z1539" s="1"/>
  <c r="O1541"/>
  <c r="J1541" i="1"/>
  <c r="L1541"/>
  <c r="G1542"/>
  <c r="AC1542" s="1"/>
  <c r="AD1542" s="1"/>
  <c r="M1542" l="1"/>
  <c r="V1541"/>
  <c r="W1540" s="1"/>
  <c r="X1540" s="1"/>
  <c r="Z1540" s="1"/>
  <c r="O1542"/>
  <c r="L1542"/>
  <c r="J1542"/>
  <c r="G1543"/>
  <c r="AC1543" s="1"/>
  <c r="AD1543" s="1"/>
  <c r="J1542" i="2"/>
  <c r="L1542"/>
  <c r="G1543"/>
  <c r="N1541" i="1"/>
  <c r="T1541" s="1"/>
  <c r="O1542" i="2"/>
  <c r="M1542"/>
  <c r="N1542" s="1"/>
  <c r="T1542" s="1"/>
  <c r="V1541"/>
  <c r="W1540" s="1"/>
  <c r="X1540" s="1"/>
  <c r="Z1540" s="1"/>
  <c r="J1543" i="1" l="1"/>
  <c r="L1543"/>
  <c r="G1544"/>
  <c r="AC1544" s="1"/>
  <c r="AD1544" s="1"/>
  <c r="O1543" i="2"/>
  <c r="M1543"/>
  <c r="N1543" s="1"/>
  <c r="T1543" s="1"/>
  <c r="V1542"/>
  <c r="W1541" s="1"/>
  <c r="N1542" i="1"/>
  <c r="T1542" s="1"/>
  <c r="J1543" i="2"/>
  <c r="L1543"/>
  <c r="G1544"/>
  <c r="O1543" i="1"/>
  <c r="M1543"/>
  <c r="N1543" s="1"/>
  <c r="T1543" s="1"/>
  <c r="V1542"/>
  <c r="W1541" s="1"/>
  <c r="X1541" s="1"/>
  <c r="Z1541" s="1"/>
  <c r="X1541" i="2"/>
  <c r="Z1541" s="1"/>
  <c r="J1544" l="1"/>
  <c r="L1544"/>
  <c r="G1545"/>
  <c r="J1544" i="1"/>
  <c r="L1544"/>
  <c r="G1545"/>
  <c r="AC1545" s="1"/>
  <c r="AD1545" s="1"/>
  <c r="M1544" i="2"/>
  <c r="N1544" s="1"/>
  <c r="T1544" s="1"/>
  <c r="V1543"/>
  <c r="W1542" s="1"/>
  <c r="O1544"/>
  <c r="O1544" i="1"/>
  <c r="M1544"/>
  <c r="N1544" s="1"/>
  <c r="T1544" s="1"/>
  <c r="V1543"/>
  <c r="W1542" s="1"/>
  <c r="X1542" s="1"/>
  <c r="Z1542" s="1"/>
  <c r="X1542" i="2"/>
  <c r="Z1542" s="1"/>
  <c r="L1545" l="1"/>
  <c r="J1545"/>
  <c r="G1546"/>
  <c r="M1545" i="1"/>
  <c r="V1544"/>
  <c r="W1543" s="1"/>
  <c r="X1543" s="1"/>
  <c r="Z1543" s="1"/>
  <c r="O1545"/>
  <c r="M1545" i="2"/>
  <c r="N1545" s="1"/>
  <c r="T1545" s="1"/>
  <c r="V1544"/>
  <c r="W1543" s="1"/>
  <c r="X1543" s="1"/>
  <c r="Z1543" s="1"/>
  <c r="O1545"/>
  <c r="J1545" i="1"/>
  <c r="L1545"/>
  <c r="G1546"/>
  <c r="AC1546" s="1"/>
  <c r="AD1546" s="1"/>
  <c r="J1546" i="2" l="1"/>
  <c r="L1546"/>
  <c r="G1547"/>
  <c r="N1545" i="1"/>
  <c r="T1545" s="1"/>
  <c r="M1546"/>
  <c r="V1545"/>
  <c r="W1544" s="1"/>
  <c r="X1544" s="1"/>
  <c r="Z1544" s="1"/>
  <c r="O1546"/>
  <c r="L1546"/>
  <c r="J1546"/>
  <c r="G1547"/>
  <c r="AC1547" s="1"/>
  <c r="AD1547" s="1"/>
  <c r="O1546" i="2"/>
  <c r="M1546"/>
  <c r="N1546" s="1"/>
  <c r="T1546" s="1"/>
  <c r="V1545"/>
  <c r="W1544" s="1"/>
  <c r="X1544" s="1"/>
  <c r="Z1544" s="1"/>
  <c r="O1547" i="1" l="1"/>
  <c r="M1547"/>
  <c r="V1546"/>
  <c r="W1545" s="1"/>
  <c r="X1545" s="1"/>
  <c r="Z1545" s="1"/>
  <c r="J1547" i="2"/>
  <c r="L1547"/>
  <c r="G1548"/>
  <c r="J1547" i="1"/>
  <c r="L1547"/>
  <c r="G1548"/>
  <c r="AC1548" s="1"/>
  <c r="AD1548" s="1"/>
  <c r="O1547" i="2"/>
  <c r="M1547"/>
  <c r="N1547" s="1"/>
  <c r="T1547" s="1"/>
  <c r="V1546"/>
  <c r="W1545" s="1"/>
  <c r="X1545" s="1"/>
  <c r="Z1545" s="1"/>
  <c r="N1546" i="1"/>
  <c r="T1546" s="1"/>
  <c r="J1548" l="1"/>
  <c r="L1548"/>
  <c r="G1549"/>
  <c r="AC1549" s="1"/>
  <c r="AD1549" s="1"/>
  <c r="J1548" i="2"/>
  <c r="L1548"/>
  <c r="G1549"/>
  <c r="N1547" i="1"/>
  <c r="T1547" s="1"/>
  <c r="O1548"/>
  <c r="M1548"/>
  <c r="N1548" s="1"/>
  <c r="T1548" s="1"/>
  <c r="V1547"/>
  <c r="W1546" s="1"/>
  <c r="X1546" s="1"/>
  <c r="Z1546" s="1"/>
  <c r="M1548" i="2"/>
  <c r="N1548" s="1"/>
  <c r="T1548" s="1"/>
  <c r="V1547"/>
  <c r="W1546" s="1"/>
  <c r="X1546" s="1"/>
  <c r="Z1546" s="1"/>
  <c r="O1548"/>
  <c r="J1549" i="1" l="1"/>
  <c r="L1549"/>
  <c r="G1550"/>
  <c r="AC1550" s="1"/>
  <c r="AD1550" s="1"/>
  <c r="M1549" i="2"/>
  <c r="V1548"/>
  <c r="W1547" s="1"/>
  <c r="X1547" s="1"/>
  <c r="Z1547" s="1"/>
  <c r="O1549"/>
  <c r="M1549" i="1"/>
  <c r="V1548"/>
  <c r="W1547" s="1"/>
  <c r="X1547" s="1"/>
  <c r="Z1547" s="1"/>
  <c r="O1549"/>
  <c r="L1549" i="2"/>
  <c r="J1549"/>
  <c r="G1550"/>
  <c r="N1549" i="1" l="1"/>
  <c r="T1549" s="1"/>
  <c r="J1550" i="2"/>
  <c r="L1550"/>
  <c r="G1551"/>
  <c r="L1550" i="1"/>
  <c r="J1550"/>
  <c r="G1551"/>
  <c r="AC1551" s="1"/>
  <c r="AD1551" s="1"/>
  <c r="O1550" i="2"/>
  <c r="M1550"/>
  <c r="N1550" s="1"/>
  <c r="T1550" s="1"/>
  <c r="V1549"/>
  <c r="W1548" s="1"/>
  <c r="X1548" s="1"/>
  <c r="Z1548" s="1"/>
  <c r="N1549"/>
  <c r="T1549" s="1"/>
  <c r="M1550" i="1"/>
  <c r="N1550" s="1"/>
  <c r="T1550" s="1"/>
  <c r="V1549"/>
  <c r="W1548" s="1"/>
  <c r="X1548" s="1"/>
  <c r="Z1548" s="1"/>
  <c r="O1550"/>
  <c r="J1551" i="2" l="1"/>
  <c r="L1551"/>
  <c r="G1552"/>
  <c r="O1551" i="1"/>
  <c r="M1551"/>
  <c r="V1550"/>
  <c r="W1549" s="1"/>
  <c r="X1549" s="1"/>
  <c r="Z1549" s="1"/>
  <c r="O1551" i="2"/>
  <c r="M1551"/>
  <c r="N1551" s="1"/>
  <c r="T1551" s="1"/>
  <c r="V1550"/>
  <c r="W1549" s="1"/>
  <c r="X1549" s="1"/>
  <c r="Z1549" s="1"/>
  <c r="J1551" i="1"/>
  <c r="L1551"/>
  <c r="G1552"/>
  <c r="AC1552" s="1"/>
  <c r="AD1552" s="1"/>
  <c r="J1552" i="2" l="1"/>
  <c r="L1552"/>
  <c r="G1553"/>
  <c r="N1551" i="1"/>
  <c r="T1551" s="1"/>
  <c r="J1552"/>
  <c r="L1552"/>
  <c r="G1553"/>
  <c r="AC1553" s="1"/>
  <c r="AD1553" s="1"/>
  <c r="M1552" i="2"/>
  <c r="N1552" s="1"/>
  <c r="T1552" s="1"/>
  <c r="V1551"/>
  <c r="W1550" s="1"/>
  <c r="X1550" s="1"/>
  <c r="Z1550" s="1"/>
  <c r="O1552"/>
  <c r="O1552" i="1"/>
  <c r="M1552"/>
  <c r="V1551"/>
  <c r="W1550" s="1"/>
  <c r="X1550" s="1"/>
  <c r="Z1550" s="1"/>
  <c r="N1552" l="1"/>
  <c r="T1552" s="1"/>
  <c r="J1553"/>
  <c r="L1553"/>
  <c r="G1554"/>
  <c r="AC1554" s="1"/>
  <c r="AD1554" s="1"/>
  <c r="L1553" i="2"/>
  <c r="J1553"/>
  <c r="G1554"/>
  <c r="M1553" i="1"/>
  <c r="V1552"/>
  <c r="W1551" s="1"/>
  <c r="X1551" s="1"/>
  <c r="Z1551" s="1"/>
  <c r="O1553"/>
  <c r="M1553" i="2"/>
  <c r="N1553" s="1"/>
  <c r="T1553" s="1"/>
  <c r="V1552"/>
  <c r="W1551" s="1"/>
  <c r="X1551" s="1"/>
  <c r="Z1551" s="1"/>
  <c r="O1553"/>
  <c r="N1553" i="1" l="1"/>
  <c r="L1554"/>
  <c r="J1554"/>
  <c r="G1555"/>
  <c r="AC1555" s="1"/>
  <c r="AD1555" s="1"/>
  <c r="T1553"/>
  <c r="O1554" i="2"/>
  <c r="M1554"/>
  <c r="V1553"/>
  <c r="W1552" s="1"/>
  <c r="M1554" i="1"/>
  <c r="N1554" s="1"/>
  <c r="T1554" s="1"/>
  <c r="V1553"/>
  <c r="W1552" s="1"/>
  <c r="X1552" s="1"/>
  <c r="Z1552" s="1"/>
  <c r="O1554"/>
  <c r="J1554" i="2"/>
  <c r="L1554"/>
  <c r="G1555"/>
  <c r="X1552"/>
  <c r="Z1552" s="1"/>
  <c r="O1555" l="1"/>
  <c r="M1555"/>
  <c r="V1554"/>
  <c r="W1553" s="1"/>
  <c r="J1555" i="1"/>
  <c r="L1555"/>
  <c r="G1556"/>
  <c r="AC1556" s="1"/>
  <c r="AD1556" s="1"/>
  <c r="N1554" i="2"/>
  <c r="T1554" s="1"/>
  <c r="J1555"/>
  <c r="L1555"/>
  <c r="G1556"/>
  <c r="O1555" i="1"/>
  <c r="M1555"/>
  <c r="N1555" s="1"/>
  <c r="T1555" s="1"/>
  <c r="V1554"/>
  <c r="W1553" s="1"/>
  <c r="X1553" s="1"/>
  <c r="Z1553" s="1"/>
  <c r="X1553" i="2"/>
  <c r="Z1553" s="1"/>
  <c r="J1556" l="1"/>
  <c r="L1556"/>
  <c r="G1557"/>
  <c r="J1556" i="1"/>
  <c r="L1556"/>
  <c r="G1557"/>
  <c r="AC1557" s="1"/>
  <c r="AD1557" s="1"/>
  <c r="N1555" i="2"/>
  <c r="T1555" s="1"/>
  <c r="M1556"/>
  <c r="N1556" s="1"/>
  <c r="T1556" s="1"/>
  <c r="V1555"/>
  <c r="W1554" s="1"/>
  <c r="O1556"/>
  <c r="O1556" i="1"/>
  <c r="M1556"/>
  <c r="N1556" s="1"/>
  <c r="T1556" s="1"/>
  <c r="V1555"/>
  <c r="W1554" s="1"/>
  <c r="X1554" s="1"/>
  <c r="Z1554" s="1"/>
  <c r="X1554" i="2"/>
  <c r="Z1554" s="1"/>
  <c r="L1557" l="1"/>
  <c r="J1557"/>
  <c r="G1558"/>
  <c r="M1557" i="1"/>
  <c r="V1556"/>
  <c r="W1555" s="1"/>
  <c r="X1555" s="1"/>
  <c r="Z1555" s="1"/>
  <c r="O1557"/>
  <c r="M1557" i="2"/>
  <c r="N1557" s="1"/>
  <c r="T1557" s="1"/>
  <c r="V1556"/>
  <c r="W1555" s="1"/>
  <c r="X1555" s="1"/>
  <c r="Z1555" s="1"/>
  <c r="O1557"/>
  <c r="J1557" i="1"/>
  <c r="L1557"/>
  <c r="G1558"/>
  <c r="AC1558" s="1"/>
  <c r="AD1558" s="1"/>
  <c r="L1558" l="1"/>
  <c r="J1558"/>
  <c r="G1559"/>
  <c r="AC1559" s="1"/>
  <c r="AD1559" s="1"/>
  <c r="J1558" i="2"/>
  <c r="L1558"/>
  <c r="G1559"/>
  <c r="N1557" i="1"/>
  <c r="T1557" s="1"/>
  <c r="M1558"/>
  <c r="N1558" s="1"/>
  <c r="T1558" s="1"/>
  <c r="V1557"/>
  <c r="W1556" s="1"/>
  <c r="X1556" s="1"/>
  <c r="Z1556" s="1"/>
  <c r="O1558"/>
  <c r="O1558" i="2"/>
  <c r="M1558"/>
  <c r="N1558" s="1"/>
  <c r="T1558" s="1"/>
  <c r="V1557"/>
  <c r="W1556" s="1"/>
  <c r="X1556" s="1"/>
  <c r="Z1556" s="1"/>
  <c r="J1559" i="1" l="1"/>
  <c r="L1559"/>
  <c r="G1560"/>
  <c r="AC1560" s="1"/>
  <c r="AD1560" s="1"/>
  <c r="O1559" i="2"/>
  <c r="M1559"/>
  <c r="V1558"/>
  <c r="W1557" s="1"/>
  <c r="X1557" s="1"/>
  <c r="Z1557" s="1"/>
  <c r="J1559"/>
  <c r="L1559"/>
  <c r="G1560"/>
  <c r="O1559" i="1"/>
  <c r="M1559"/>
  <c r="N1559" s="1"/>
  <c r="V1558"/>
  <c r="W1557" s="1"/>
  <c r="X1557" s="1"/>
  <c r="Z1557" s="1"/>
  <c r="T1559" l="1"/>
  <c r="J1560"/>
  <c r="L1560"/>
  <c r="G1561"/>
  <c r="AC1561" s="1"/>
  <c r="AD1561" s="1"/>
  <c r="M1560" i="2"/>
  <c r="V1559"/>
  <c r="W1558" s="1"/>
  <c r="X1558" s="1"/>
  <c r="Z1558" s="1"/>
  <c r="O1560"/>
  <c r="O1560" i="1"/>
  <c r="M1560"/>
  <c r="V1559"/>
  <c r="W1558" s="1"/>
  <c r="X1558" s="1"/>
  <c r="Z1558" s="1"/>
  <c r="J1560" i="2"/>
  <c r="L1560"/>
  <c r="G1561"/>
  <c r="N1559"/>
  <c r="T1559" s="1"/>
  <c r="N1560" i="1" l="1"/>
  <c r="T1560" s="1"/>
  <c r="L1561" i="2"/>
  <c r="J1561"/>
  <c r="G1562"/>
  <c r="J1561" i="1"/>
  <c r="L1561"/>
  <c r="G1562"/>
  <c r="AC1562" s="1"/>
  <c r="AD1562" s="1"/>
  <c r="N1560" i="2"/>
  <c r="T1560" s="1"/>
  <c r="M1561"/>
  <c r="N1561" s="1"/>
  <c r="T1561" s="1"/>
  <c r="V1560"/>
  <c r="W1559" s="1"/>
  <c r="X1559" s="1"/>
  <c r="Z1559" s="1"/>
  <c r="O1561"/>
  <c r="M1561" i="1"/>
  <c r="V1560"/>
  <c r="W1559" s="1"/>
  <c r="X1559" s="1"/>
  <c r="Z1559" s="1"/>
  <c r="O1561"/>
  <c r="N1561" l="1"/>
  <c r="T1561" s="1"/>
  <c r="J1562" i="2"/>
  <c r="L1562"/>
  <c r="G1563"/>
  <c r="M1562" i="1"/>
  <c r="V1561"/>
  <c r="W1560" s="1"/>
  <c r="X1560" s="1"/>
  <c r="Z1560" s="1"/>
  <c r="O1562"/>
  <c r="L1562"/>
  <c r="J1562"/>
  <c r="G1563"/>
  <c r="AC1563" s="1"/>
  <c r="AD1563" s="1"/>
  <c r="O1562" i="2"/>
  <c r="M1562"/>
  <c r="N1562" s="1"/>
  <c r="T1562" s="1"/>
  <c r="V1561"/>
  <c r="W1560" s="1"/>
  <c r="X1560" s="1"/>
  <c r="Z1560" s="1"/>
  <c r="J1563" i="1" l="1"/>
  <c r="L1563"/>
  <c r="G1564"/>
  <c r="AC1564" s="1"/>
  <c r="AD1564" s="1"/>
  <c r="J1563" i="2"/>
  <c r="L1563"/>
  <c r="G1564"/>
  <c r="O1563"/>
  <c r="M1563"/>
  <c r="N1563" s="1"/>
  <c r="T1563" s="1"/>
  <c r="V1562"/>
  <c r="W1561" s="1"/>
  <c r="X1561" s="1"/>
  <c r="Z1561" s="1"/>
  <c r="N1562" i="1"/>
  <c r="T1562" s="1"/>
  <c r="O1563"/>
  <c r="M1563"/>
  <c r="V1562"/>
  <c r="W1561" s="1"/>
  <c r="X1561" s="1"/>
  <c r="Z1561" s="1"/>
  <c r="N1563" l="1"/>
  <c r="T1563" s="1"/>
  <c r="J1564"/>
  <c r="L1564"/>
  <c r="G1565"/>
  <c r="AC1565" s="1"/>
  <c r="AD1565" s="1"/>
  <c r="M1564" i="2"/>
  <c r="V1563"/>
  <c r="W1562" s="1"/>
  <c r="X1562" s="1"/>
  <c r="Z1562" s="1"/>
  <c r="O1564"/>
  <c r="O1564" i="1"/>
  <c r="M1564"/>
  <c r="V1563"/>
  <c r="W1562" s="1"/>
  <c r="X1562" s="1"/>
  <c r="Z1562" s="1"/>
  <c r="L1564" i="2"/>
  <c r="J1564"/>
  <c r="G1565"/>
  <c r="N1564" i="1" l="1"/>
  <c r="T1564" s="1"/>
  <c r="L1565" i="2"/>
  <c r="J1565"/>
  <c r="G1566"/>
  <c r="J1565" i="1"/>
  <c r="L1565"/>
  <c r="G1566"/>
  <c r="AC1566" s="1"/>
  <c r="AD1566" s="1"/>
  <c r="N1564" i="2"/>
  <c r="T1564" s="1"/>
  <c r="M1565"/>
  <c r="N1565" s="1"/>
  <c r="T1565" s="1"/>
  <c r="V1564"/>
  <c r="W1563" s="1"/>
  <c r="X1563" s="1"/>
  <c r="Z1563" s="1"/>
  <c r="O1565"/>
  <c r="M1565" i="1"/>
  <c r="N1565" s="1"/>
  <c r="T1565" s="1"/>
  <c r="V1564"/>
  <c r="W1563" s="1"/>
  <c r="X1563" s="1"/>
  <c r="Z1563" s="1"/>
  <c r="O1565"/>
  <c r="J1566" i="2" l="1"/>
  <c r="L1566"/>
  <c r="G1567"/>
  <c r="M1566" i="1"/>
  <c r="V1565"/>
  <c r="W1564" s="1"/>
  <c r="X1564" s="1"/>
  <c r="Z1564" s="1"/>
  <c r="O1566"/>
  <c r="L1566"/>
  <c r="J1566"/>
  <c r="G1567"/>
  <c r="AC1567" s="1"/>
  <c r="AD1567" s="1"/>
  <c r="O1566" i="2"/>
  <c r="M1566"/>
  <c r="N1566" s="1"/>
  <c r="T1566" s="1"/>
  <c r="V1565"/>
  <c r="W1564" s="1"/>
  <c r="X1564" s="1"/>
  <c r="Z1564" s="1"/>
  <c r="J1567" l="1"/>
  <c r="L1567"/>
  <c r="G1568"/>
  <c r="N1566" i="1"/>
  <c r="T1566" s="1"/>
  <c r="O1567"/>
  <c r="M1567"/>
  <c r="V1566"/>
  <c r="W1565" s="1"/>
  <c r="X1565" s="1"/>
  <c r="Z1565" s="1"/>
  <c r="O1567" i="2"/>
  <c r="M1567"/>
  <c r="N1567" s="1"/>
  <c r="T1567" s="1"/>
  <c r="V1566"/>
  <c r="W1565" s="1"/>
  <c r="X1565" s="1"/>
  <c r="Z1565" s="1"/>
  <c r="J1567" i="1"/>
  <c r="L1567"/>
  <c r="G1568"/>
  <c r="AC1568" s="1"/>
  <c r="AD1568" s="1"/>
  <c r="L1568" i="2" l="1"/>
  <c r="J1568"/>
  <c r="G1569"/>
  <c r="N1567" i="1"/>
  <c r="T1567" s="1"/>
  <c r="J1568"/>
  <c r="L1568"/>
  <c r="G1569"/>
  <c r="AC1569" s="1"/>
  <c r="AD1569" s="1"/>
  <c r="M1568" i="2"/>
  <c r="N1568" s="1"/>
  <c r="T1568" s="1"/>
  <c r="V1567"/>
  <c r="W1566" s="1"/>
  <c r="X1566" s="1"/>
  <c r="Z1566" s="1"/>
  <c r="O1568"/>
  <c r="O1568" i="1"/>
  <c r="M1568"/>
  <c r="N1568" s="1"/>
  <c r="T1568" s="1"/>
  <c r="V1567"/>
  <c r="W1566" s="1"/>
  <c r="X1566" s="1"/>
  <c r="Z1566" s="1"/>
  <c r="M1569" l="1"/>
  <c r="V1568"/>
  <c r="W1567" s="1"/>
  <c r="X1567" s="1"/>
  <c r="Z1567" s="1"/>
  <c r="O1569"/>
  <c r="L1569" i="2"/>
  <c r="J1569"/>
  <c r="G1570"/>
  <c r="J1569" i="1"/>
  <c r="L1569"/>
  <c r="G1570"/>
  <c r="AC1570" s="1"/>
  <c r="AD1570" s="1"/>
  <c r="M1569" i="2"/>
  <c r="N1569" s="1"/>
  <c r="T1569" s="1"/>
  <c r="V1568"/>
  <c r="W1567" s="1"/>
  <c r="X1567" s="1"/>
  <c r="Z1567" s="1"/>
  <c r="O1569"/>
  <c r="J1570" l="1"/>
  <c r="L1570"/>
  <c r="G1571"/>
  <c r="O1570" i="1"/>
  <c r="V1569"/>
  <c r="W1568" s="1"/>
  <c r="X1568" s="1"/>
  <c r="Z1568" s="1"/>
  <c r="M1570"/>
  <c r="N1569"/>
  <c r="T1569" s="1"/>
  <c r="J1570"/>
  <c r="L1570"/>
  <c r="G1571"/>
  <c r="AC1571" s="1"/>
  <c r="AD1571" s="1"/>
  <c r="M1570" i="2"/>
  <c r="N1570" s="1"/>
  <c r="T1570" s="1"/>
  <c r="O1570"/>
  <c r="V1569"/>
  <c r="W1568" s="1"/>
  <c r="X1568" s="1"/>
  <c r="Z1568" s="1"/>
  <c r="N1570" i="1" l="1"/>
  <c r="T1570" s="1"/>
  <c r="J1571"/>
  <c r="L1571"/>
  <c r="G1572"/>
  <c r="AC1572" s="1"/>
  <c r="AD1572" s="1"/>
  <c r="L1571" i="2"/>
  <c r="J1571"/>
  <c r="G1572"/>
  <c r="M1571" i="1"/>
  <c r="N1571" s="1"/>
  <c r="T1571" s="1"/>
  <c r="V1570"/>
  <c r="W1569" s="1"/>
  <c r="X1569" s="1"/>
  <c r="Z1569" s="1"/>
  <c r="O1571"/>
  <c r="M1571" i="2"/>
  <c r="N1571" s="1"/>
  <c r="T1571" s="1"/>
  <c r="V1570"/>
  <c r="W1569" s="1"/>
  <c r="O1571"/>
  <c r="X1569"/>
  <c r="Z1569" s="1"/>
  <c r="L1572" i="1" l="1"/>
  <c r="J1572"/>
  <c r="G1573"/>
  <c r="AC1573" s="1"/>
  <c r="AD1573" s="1"/>
  <c r="O1572" i="2"/>
  <c r="M1572"/>
  <c r="V1571"/>
  <c r="W1570" s="1"/>
  <c r="M1572" i="1"/>
  <c r="V1571"/>
  <c r="W1570" s="1"/>
  <c r="X1570" s="1"/>
  <c r="Z1570" s="1"/>
  <c r="O1572"/>
  <c r="J1572" i="2"/>
  <c r="L1572"/>
  <c r="G1573"/>
  <c r="X1570"/>
  <c r="Z1570" s="1"/>
  <c r="N1572" i="1" l="1"/>
  <c r="T1572" s="1"/>
  <c r="J1573" i="2"/>
  <c r="L1573"/>
  <c r="G1574"/>
  <c r="J1573" i="1"/>
  <c r="L1573"/>
  <c r="G1574"/>
  <c r="AC1574" s="1"/>
  <c r="AD1574" s="1"/>
  <c r="O1573" i="2"/>
  <c r="M1573"/>
  <c r="N1573" s="1"/>
  <c r="T1573" s="1"/>
  <c r="V1572"/>
  <c r="W1571" s="1"/>
  <c r="X1571" s="1"/>
  <c r="Z1571" s="1"/>
  <c r="O1573" i="1"/>
  <c r="M1573"/>
  <c r="N1573" s="1"/>
  <c r="T1573" s="1"/>
  <c r="V1572"/>
  <c r="W1571" s="1"/>
  <c r="X1571" s="1"/>
  <c r="Z1571" s="1"/>
  <c r="N1572" i="2"/>
  <c r="T1572" s="1"/>
  <c r="J1574" l="1"/>
  <c r="L1574"/>
  <c r="G1575"/>
  <c r="O1574" i="1"/>
  <c r="M1574"/>
  <c r="V1573"/>
  <c r="W1572" s="1"/>
  <c r="X1572" s="1"/>
  <c r="Z1572" s="1"/>
  <c r="M1574" i="2"/>
  <c r="N1574" s="1"/>
  <c r="T1574" s="1"/>
  <c r="V1573"/>
  <c r="W1572" s="1"/>
  <c r="X1572" s="1"/>
  <c r="Z1572" s="1"/>
  <c r="O1574"/>
  <c r="J1574" i="1"/>
  <c r="L1574"/>
  <c r="G1575"/>
  <c r="AC1575" s="1"/>
  <c r="AD1575" s="1"/>
  <c r="J1575" l="1"/>
  <c r="L1575"/>
  <c r="G1576"/>
  <c r="AC1576" s="1"/>
  <c r="AD1576" s="1"/>
  <c r="L1575" i="2"/>
  <c r="J1575"/>
  <c r="G1576"/>
  <c r="M1575"/>
  <c r="V1574"/>
  <c r="W1573" s="1"/>
  <c r="X1573" s="1"/>
  <c r="Z1573" s="1"/>
  <c r="O1575"/>
  <c r="M1575" i="1"/>
  <c r="V1574"/>
  <c r="W1573" s="1"/>
  <c r="X1573" s="1"/>
  <c r="Z1573" s="1"/>
  <c r="O1575"/>
  <c r="N1574"/>
  <c r="T1574" s="1"/>
  <c r="N1575" l="1"/>
  <c r="T1575" s="1"/>
  <c r="L1576"/>
  <c r="J1576"/>
  <c r="G1577"/>
  <c r="AC1577" s="1"/>
  <c r="AD1577" s="1"/>
  <c r="N1575" i="2"/>
  <c r="T1575" s="1"/>
  <c r="O1576"/>
  <c r="M1576"/>
  <c r="V1575"/>
  <c r="W1574" s="1"/>
  <c r="X1574" s="1"/>
  <c r="Z1574" s="1"/>
  <c r="M1576" i="1"/>
  <c r="N1576" s="1"/>
  <c r="T1576" s="1"/>
  <c r="V1575"/>
  <c r="W1574" s="1"/>
  <c r="X1574" s="1"/>
  <c r="Z1574" s="1"/>
  <c r="O1576"/>
  <c r="J1576" i="2"/>
  <c r="L1576"/>
  <c r="G1577"/>
  <c r="J1577" i="1" l="1"/>
  <c r="L1577"/>
  <c r="G1578"/>
  <c r="AC1578" s="1"/>
  <c r="AD1578" s="1"/>
  <c r="N1576" i="2"/>
  <c r="T1576" s="1"/>
  <c r="J1577"/>
  <c r="L1577"/>
  <c r="G1578"/>
  <c r="O1577"/>
  <c r="M1577"/>
  <c r="N1577" s="1"/>
  <c r="T1577" s="1"/>
  <c r="V1576"/>
  <c r="W1575" s="1"/>
  <c r="X1575" s="1"/>
  <c r="Z1575" s="1"/>
  <c r="O1577" i="1"/>
  <c r="M1577"/>
  <c r="N1577" s="1"/>
  <c r="T1577" s="1"/>
  <c r="V1576"/>
  <c r="W1575" s="1"/>
  <c r="X1575" s="1"/>
  <c r="Z1575" s="1"/>
  <c r="J1578" i="2" l="1"/>
  <c r="L1578"/>
  <c r="G1579"/>
  <c r="J1578" i="1"/>
  <c r="L1578"/>
  <c r="G1579"/>
  <c r="AC1579" s="1"/>
  <c r="AD1579" s="1"/>
  <c r="M1578" i="2"/>
  <c r="N1578" s="1"/>
  <c r="T1578" s="1"/>
  <c r="V1577"/>
  <c r="W1576" s="1"/>
  <c r="X1576" s="1"/>
  <c r="Z1576" s="1"/>
  <c r="O1578"/>
  <c r="O1578" i="1"/>
  <c r="M1578"/>
  <c r="V1577"/>
  <c r="W1576" s="1"/>
  <c r="X1576" s="1"/>
  <c r="Z1576" s="1"/>
  <c r="N1578" l="1"/>
  <c r="T1578" s="1"/>
  <c r="L1579" i="2"/>
  <c r="J1579"/>
  <c r="G1580"/>
  <c r="M1579" i="1"/>
  <c r="V1578"/>
  <c r="W1577" s="1"/>
  <c r="X1577" s="1"/>
  <c r="Z1577" s="1"/>
  <c r="O1579"/>
  <c r="M1579" i="2"/>
  <c r="N1579" s="1"/>
  <c r="T1579" s="1"/>
  <c r="V1578"/>
  <c r="W1577" s="1"/>
  <c r="X1577" s="1"/>
  <c r="Z1577" s="1"/>
  <c r="O1579"/>
  <c r="J1579" i="1"/>
  <c r="L1579"/>
  <c r="G1580"/>
  <c r="AC1580" s="1"/>
  <c r="AD1580" s="1"/>
  <c r="L1580" l="1"/>
  <c r="J1580"/>
  <c r="G1581"/>
  <c r="AC1581" s="1"/>
  <c r="AD1581" s="1"/>
  <c r="J1580" i="2"/>
  <c r="L1580"/>
  <c r="G1581"/>
  <c r="N1579" i="1"/>
  <c r="T1579" s="1"/>
  <c r="M1580"/>
  <c r="N1580" s="1"/>
  <c r="T1580" s="1"/>
  <c r="V1579"/>
  <c r="W1578" s="1"/>
  <c r="X1578" s="1"/>
  <c r="Z1578" s="1"/>
  <c r="O1580"/>
  <c r="O1580" i="2"/>
  <c r="M1580"/>
  <c r="N1580" s="1"/>
  <c r="T1580" s="1"/>
  <c r="V1579"/>
  <c r="W1578" s="1"/>
  <c r="X1578" s="1"/>
  <c r="Z1578" s="1"/>
  <c r="J1581" i="1" l="1"/>
  <c r="L1581"/>
  <c r="G1582"/>
  <c r="AC1582" s="1"/>
  <c r="AD1582" s="1"/>
  <c r="O1581" i="2"/>
  <c r="M1581"/>
  <c r="N1581" s="1"/>
  <c r="T1581" s="1"/>
  <c r="V1580"/>
  <c r="W1579" s="1"/>
  <c r="X1579" s="1"/>
  <c r="Z1579" s="1"/>
  <c r="J1581"/>
  <c r="L1581"/>
  <c r="G1582"/>
  <c r="O1581" i="1"/>
  <c r="M1581"/>
  <c r="N1581" s="1"/>
  <c r="T1581" s="1"/>
  <c r="V1580"/>
  <c r="W1579" s="1"/>
  <c r="X1579" s="1"/>
  <c r="Z1579" s="1"/>
  <c r="J1582" l="1"/>
  <c r="L1582"/>
  <c r="G1583"/>
  <c r="AC1583" s="1"/>
  <c r="AD1583" s="1"/>
  <c r="J1582" i="2"/>
  <c r="L1582"/>
  <c r="G1583"/>
  <c r="M1582"/>
  <c r="N1582" s="1"/>
  <c r="T1582" s="1"/>
  <c r="V1581"/>
  <c r="W1580" s="1"/>
  <c r="O1582"/>
  <c r="O1582" i="1"/>
  <c r="M1582"/>
  <c r="N1582" s="1"/>
  <c r="T1582" s="1"/>
  <c r="V1581"/>
  <c r="W1580" s="1"/>
  <c r="X1580" s="1"/>
  <c r="Z1580" s="1"/>
  <c r="X1580" i="2"/>
  <c r="Z1580" s="1"/>
  <c r="J1583" i="1" l="1"/>
  <c r="L1583"/>
  <c r="G1584"/>
  <c r="AC1584" s="1"/>
  <c r="AD1584" s="1"/>
  <c r="M1583" i="2"/>
  <c r="N1583" s="1"/>
  <c r="T1583" s="1"/>
  <c r="V1582"/>
  <c r="W1581" s="1"/>
  <c r="X1581" s="1"/>
  <c r="Z1581" s="1"/>
  <c r="O1583"/>
  <c r="M1583" i="1"/>
  <c r="V1582"/>
  <c r="W1581" s="1"/>
  <c r="X1581" s="1"/>
  <c r="Z1581" s="1"/>
  <c r="O1583"/>
  <c r="L1583" i="2"/>
  <c r="J1583"/>
  <c r="G1584"/>
  <c r="N1583" i="1" l="1"/>
  <c r="T1583" s="1"/>
  <c r="O1584" i="2"/>
  <c r="M1584"/>
  <c r="V1583"/>
  <c r="W1582" s="1"/>
  <c r="X1582" s="1"/>
  <c r="Z1582" s="1"/>
  <c r="L1584" i="1"/>
  <c r="J1584"/>
  <c r="G1585"/>
  <c r="AC1585" s="1"/>
  <c r="AD1585" s="1"/>
  <c r="M1584"/>
  <c r="N1584" s="1"/>
  <c r="T1584" s="1"/>
  <c r="V1583"/>
  <c r="W1582" s="1"/>
  <c r="X1582" s="1"/>
  <c r="Z1582" s="1"/>
  <c r="O1584"/>
  <c r="J1584" i="2"/>
  <c r="L1584"/>
  <c r="G1585"/>
  <c r="O1585" l="1"/>
  <c r="M1585"/>
  <c r="V1584"/>
  <c r="W1583" s="1"/>
  <c r="X1583" s="1"/>
  <c r="Z1583" s="1"/>
  <c r="J1585"/>
  <c r="L1585"/>
  <c r="G1586"/>
  <c r="O1585" i="1"/>
  <c r="M1585"/>
  <c r="V1584"/>
  <c r="W1583" s="1"/>
  <c r="X1583" s="1"/>
  <c r="Z1583" s="1"/>
  <c r="J1585"/>
  <c r="L1585"/>
  <c r="G1586"/>
  <c r="AC1586" s="1"/>
  <c r="AD1586" s="1"/>
  <c r="N1584" i="2"/>
  <c r="T1584" s="1"/>
  <c r="Z1584" l="1"/>
  <c r="M1586"/>
  <c r="V1585"/>
  <c r="W1584" s="1"/>
  <c r="X1584" s="1"/>
  <c r="O1586"/>
  <c r="J1586"/>
  <c r="L1586"/>
  <c r="G1587"/>
  <c r="N1585"/>
  <c r="T1585" s="1"/>
  <c r="O1586" i="1"/>
  <c r="M1586"/>
  <c r="V1585"/>
  <c r="W1584" s="1"/>
  <c r="X1584" s="1"/>
  <c r="Z1584" s="1"/>
  <c r="J1586"/>
  <c r="L1586"/>
  <c r="G1587"/>
  <c r="AC1587" s="1"/>
  <c r="AD1587" s="1"/>
  <c r="N1585"/>
  <c r="T1585" s="1"/>
  <c r="N1586" l="1"/>
  <c r="T1586" s="1"/>
  <c r="J1587"/>
  <c r="L1587"/>
  <c r="G1588"/>
  <c r="AC1588" s="1"/>
  <c r="AD1588" s="1"/>
  <c r="L1587" i="2"/>
  <c r="J1587"/>
  <c r="G1588"/>
  <c r="M1587"/>
  <c r="N1587" s="1"/>
  <c r="T1587" s="1"/>
  <c r="V1586"/>
  <c r="W1585" s="1"/>
  <c r="X1585" s="1"/>
  <c r="Z1585" s="1"/>
  <c r="O1587"/>
  <c r="N1586"/>
  <c r="T1586" s="1"/>
  <c r="M1587" i="1"/>
  <c r="V1586"/>
  <c r="W1585" s="1"/>
  <c r="X1585" s="1"/>
  <c r="Z1585" s="1"/>
  <c r="O1587"/>
  <c r="N1587" l="1"/>
  <c r="T1587" s="1"/>
  <c r="O1588" i="2"/>
  <c r="M1588"/>
  <c r="N1588" s="1"/>
  <c r="T1588" s="1"/>
  <c r="V1587"/>
  <c r="W1586" s="1"/>
  <c r="X1586" s="1"/>
  <c r="Z1586" s="1"/>
  <c r="M1588" i="1"/>
  <c r="V1587"/>
  <c r="W1586" s="1"/>
  <c r="X1586" s="1"/>
  <c r="Z1586" s="1"/>
  <c r="O1588"/>
  <c r="J1588" i="2"/>
  <c r="L1588"/>
  <c r="G1589"/>
  <c r="L1588" i="1"/>
  <c r="J1588"/>
  <c r="G1589"/>
  <c r="AC1589" s="1"/>
  <c r="AD1589" s="1"/>
  <c r="Z1587" i="2" l="1"/>
  <c r="J1589"/>
  <c r="L1589"/>
  <c r="G1590"/>
  <c r="O1589" i="1"/>
  <c r="M1589"/>
  <c r="V1588"/>
  <c r="W1587" s="1"/>
  <c r="X1587" s="1"/>
  <c r="Z1587" s="1"/>
  <c r="O1589" i="2"/>
  <c r="M1589"/>
  <c r="N1589" s="1"/>
  <c r="T1589" s="1"/>
  <c r="V1588"/>
  <c r="W1587" s="1"/>
  <c r="X1587" s="1"/>
  <c r="N1588" i="1"/>
  <c r="T1588" s="1"/>
  <c r="J1589"/>
  <c r="L1589"/>
  <c r="G1590"/>
  <c r="AC1590" s="1"/>
  <c r="AD1590" s="1"/>
  <c r="N1589" l="1"/>
  <c r="T1589" s="1"/>
  <c r="J1590"/>
  <c r="L1590"/>
  <c r="G1591"/>
  <c r="AC1591" s="1"/>
  <c r="AD1591" s="1"/>
  <c r="J1590" i="2"/>
  <c r="L1590"/>
  <c r="G1591"/>
  <c r="Z1588"/>
  <c r="O1590" i="1"/>
  <c r="M1590"/>
  <c r="N1590" s="1"/>
  <c r="T1590" s="1"/>
  <c r="V1589"/>
  <c r="W1588" s="1"/>
  <c r="X1588" s="1"/>
  <c r="Z1588" s="1"/>
  <c r="M1590" i="2"/>
  <c r="N1590" s="1"/>
  <c r="T1590" s="1"/>
  <c r="V1589"/>
  <c r="W1588" s="1"/>
  <c r="X1588" s="1"/>
  <c r="O1590"/>
  <c r="J1591" i="1" l="1"/>
  <c r="L1591"/>
  <c r="G1592"/>
  <c r="AC1592" s="1"/>
  <c r="AD1592" s="1"/>
  <c r="M1591" i="2"/>
  <c r="V1590"/>
  <c r="W1589" s="1"/>
  <c r="X1589" s="1"/>
  <c r="Z1589" s="1"/>
  <c r="O1591"/>
  <c r="M1591" i="1"/>
  <c r="V1590"/>
  <c r="W1589" s="1"/>
  <c r="X1589" s="1"/>
  <c r="Z1589" s="1"/>
  <c r="O1591"/>
  <c r="L1591" i="2"/>
  <c r="J1591"/>
  <c r="G1592"/>
  <c r="J1592" l="1"/>
  <c r="L1592"/>
  <c r="G1593"/>
  <c r="N1591" i="1"/>
  <c r="T1591" s="1"/>
  <c r="N1591" i="2"/>
  <c r="T1591" s="1"/>
  <c r="M1592" i="1"/>
  <c r="V1591"/>
  <c r="W1590" s="1"/>
  <c r="O1592"/>
  <c r="O1592" i="2"/>
  <c r="M1592"/>
  <c r="N1592" s="1"/>
  <c r="T1592" s="1"/>
  <c r="V1591"/>
  <c r="W1590" s="1"/>
  <c r="X1590" s="1"/>
  <c r="Z1590" s="1"/>
  <c r="L1592" i="1"/>
  <c r="J1592"/>
  <c r="G1593"/>
  <c r="AC1593" s="1"/>
  <c r="AD1593" s="1"/>
  <c r="X1590"/>
  <c r="Z1590" s="1"/>
  <c r="O1593" l="1"/>
  <c r="M1593"/>
  <c r="V1592"/>
  <c r="W1591" s="1"/>
  <c r="X1591" s="1"/>
  <c r="Z1591" s="1"/>
  <c r="J1593" i="2"/>
  <c r="L1593"/>
  <c r="G1594"/>
  <c r="J1593" i="1"/>
  <c r="L1593"/>
  <c r="G1594"/>
  <c r="AC1594" s="1"/>
  <c r="AD1594" s="1"/>
  <c r="O1593" i="2"/>
  <c r="M1593"/>
  <c r="V1592"/>
  <c r="W1591" s="1"/>
  <c r="X1591" s="1"/>
  <c r="Z1591" s="1"/>
  <c r="N1592" i="1"/>
  <c r="T1592" s="1"/>
  <c r="N1593" l="1"/>
  <c r="T1593" s="1"/>
  <c r="J1594"/>
  <c r="L1594"/>
  <c r="G1595"/>
  <c r="AC1595" s="1"/>
  <c r="AD1595" s="1"/>
  <c r="M1594" i="2"/>
  <c r="N1594" s="1"/>
  <c r="T1594" s="1"/>
  <c r="V1593"/>
  <c r="W1592" s="1"/>
  <c r="O1594"/>
  <c r="X1592"/>
  <c r="Z1592" s="1"/>
  <c r="J1594"/>
  <c r="L1594"/>
  <c r="G1595"/>
  <c r="O1594" i="1"/>
  <c r="M1594"/>
  <c r="N1594" s="1"/>
  <c r="T1594" s="1"/>
  <c r="V1593"/>
  <c r="W1592" s="1"/>
  <c r="N1593" i="2"/>
  <c r="T1593" s="1"/>
  <c r="X1592" i="1"/>
  <c r="Z1592" s="1"/>
  <c r="Z1593" i="2" l="1"/>
  <c r="M1595"/>
  <c r="V1594"/>
  <c r="W1593" s="1"/>
  <c r="X1593" s="1"/>
  <c r="O1595"/>
  <c r="M1595" i="1"/>
  <c r="V1594"/>
  <c r="W1593" s="1"/>
  <c r="X1593" s="1"/>
  <c r="Z1593" s="1"/>
  <c r="O1595"/>
  <c r="L1595" i="2"/>
  <c r="J1595"/>
  <c r="G1596"/>
  <c r="J1595" i="1"/>
  <c r="L1595"/>
  <c r="G1596"/>
  <c r="AC1596" s="1"/>
  <c r="AD1596" s="1"/>
  <c r="Z1594" l="1"/>
  <c r="L1596"/>
  <c r="J1596"/>
  <c r="G1597"/>
  <c r="AC1597" s="1"/>
  <c r="AD1597" s="1"/>
  <c r="J1596" i="2"/>
  <c r="L1596"/>
  <c r="G1597"/>
  <c r="N1595" i="1"/>
  <c r="T1595" s="1"/>
  <c r="N1595" i="2"/>
  <c r="T1595" s="1"/>
  <c r="O1596"/>
  <c r="M1596"/>
  <c r="N1596" s="1"/>
  <c r="T1596" s="1"/>
  <c r="V1595"/>
  <c r="W1594" s="1"/>
  <c r="X1594" s="1"/>
  <c r="Z1594" s="1"/>
  <c r="M1596" i="1"/>
  <c r="N1596" s="1"/>
  <c r="T1596" s="1"/>
  <c r="V1595"/>
  <c r="W1594" s="1"/>
  <c r="X1594" s="1"/>
  <c r="O1596"/>
  <c r="O1597" i="2" l="1"/>
  <c r="M1597"/>
  <c r="V1596"/>
  <c r="W1595" s="1"/>
  <c r="J1597"/>
  <c r="L1597"/>
  <c r="G1598"/>
  <c r="O1597" i="1"/>
  <c r="M1597"/>
  <c r="V1596"/>
  <c r="W1595" s="1"/>
  <c r="X1595" s="1"/>
  <c r="Z1595" s="1"/>
  <c r="J1597"/>
  <c r="L1597"/>
  <c r="G1598"/>
  <c r="AC1598" s="1"/>
  <c r="AD1598" s="1"/>
  <c r="X1595" i="2"/>
  <c r="Z1595" s="1"/>
  <c r="Z1596" l="1"/>
  <c r="O1598" i="1"/>
  <c r="M1598"/>
  <c r="V1597"/>
  <c r="W1596" s="1"/>
  <c r="X1596" s="1"/>
  <c r="Z1596" s="1"/>
  <c r="J1598" i="2"/>
  <c r="L1598"/>
  <c r="G1599"/>
  <c r="M1598"/>
  <c r="N1598" s="1"/>
  <c r="T1598" s="1"/>
  <c r="V1597"/>
  <c r="W1596" s="1"/>
  <c r="O1598"/>
  <c r="X1596"/>
  <c r="J1598" i="1"/>
  <c r="L1598"/>
  <c r="G1599"/>
  <c r="AC1599" s="1"/>
  <c r="AD1599" s="1"/>
  <c r="N1597"/>
  <c r="T1597" s="1"/>
  <c r="N1597" i="2"/>
  <c r="T1597" s="1"/>
  <c r="L1599" l="1"/>
  <c r="J1599"/>
  <c r="G1600"/>
  <c r="N1598" i="1"/>
  <c r="T1598" s="1"/>
  <c r="J1599"/>
  <c r="L1599"/>
  <c r="G1600"/>
  <c r="AC1600" s="1"/>
  <c r="AD1600" s="1"/>
  <c r="M1599" i="2"/>
  <c r="N1599" s="1"/>
  <c r="T1599" s="1"/>
  <c r="V1598"/>
  <c r="W1597" s="1"/>
  <c r="X1597" s="1"/>
  <c r="O1599"/>
  <c r="M1599" i="1"/>
  <c r="V1598"/>
  <c r="W1597" s="1"/>
  <c r="X1597" s="1"/>
  <c r="Z1597" s="1"/>
  <c r="O1599"/>
  <c r="Z1597" i="2"/>
  <c r="N1599" i="1" l="1"/>
  <c r="T1599" s="1"/>
  <c r="J1600" i="2"/>
  <c r="L1600"/>
  <c r="G1601"/>
  <c r="M1600" i="1"/>
  <c r="V1599"/>
  <c r="W1598" s="1"/>
  <c r="X1598" s="1"/>
  <c r="Z1598" s="1"/>
  <c r="O1600"/>
  <c r="L1600"/>
  <c r="J1600"/>
  <c r="G1601"/>
  <c r="AC1601" s="1"/>
  <c r="AD1601" s="1"/>
  <c r="O1600" i="2"/>
  <c r="M1600"/>
  <c r="N1600" s="1"/>
  <c r="T1600" s="1"/>
  <c r="V1599"/>
  <c r="W1598" s="1"/>
  <c r="X1598" s="1"/>
  <c r="Z1598" s="1"/>
  <c r="J1601" i="1" l="1"/>
  <c r="L1601"/>
  <c r="G1602"/>
  <c r="AC1602" s="1"/>
  <c r="AD1602" s="1"/>
  <c r="N1600"/>
  <c r="T1600" s="1"/>
  <c r="O1601" i="2"/>
  <c r="M1601"/>
  <c r="N1601" s="1"/>
  <c r="T1601" s="1"/>
  <c r="V1600"/>
  <c r="W1599" s="1"/>
  <c r="X1599"/>
  <c r="Z1599" s="1"/>
  <c r="O1601" i="1"/>
  <c r="M1601"/>
  <c r="V1600"/>
  <c r="W1599" s="1"/>
  <c r="X1599" s="1"/>
  <c r="Z1599" s="1"/>
  <c r="J1601" i="2"/>
  <c r="L1601"/>
  <c r="G1602"/>
  <c r="N1601" i="1" l="1"/>
  <c r="T1601" s="1"/>
  <c r="J1602" i="2"/>
  <c r="L1602"/>
  <c r="G1603"/>
  <c r="J1602" i="1"/>
  <c r="L1602"/>
  <c r="G1603"/>
  <c r="AC1603" s="1"/>
  <c r="AD1603" s="1"/>
  <c r="O1602"/>
  <c r="M1602"/>
  <c r="V1601"/>
  <c r="W1600" s="1"/>
  <c r="X1600" s="1"/>
  <c r="M1602" i="2"/>
  <c r="N1602" s="1"/>
  <c r="T1602" s="1"/>
  <c r="V1601"/>
  <c r="W1600" s="1"/>
  <c r="X1600" s="1"/>
  <c r="Z1600" s="1"/>
  <c r="O1602"/>
  <c r="Z1600" i="1"/>
  <c r="M1603" l="1"/>
  <c r="V1602"/>
  <c r="W1601" s="1"/>
  <c r="X1601" s="1"/>
  <c r="Z1601" s="1"/>
  <c r="O1603"/>
  <c r="M1603" i="2"/>
  <c r="V1602"/>
  <c r="W1601" s="1"/>
  <c r="O1603"/>
  <c r="N1602" i="1"/>
  <c r="T1602" s="1"/>
  <c r="J1603"/>
  <c r="L1603"/>
  <c r="G1604"/>
  <c r="AC1604" s="1"/>
  <c r="AD1604" s="1"/>
  <c r="X1601" i="2"/>
  <c r="Z1601" s="1"/>
  <c r="L1603"/>
  <c r="J1603"/>
  <c r="G1604"/>
  <c r="M1604" i="1" l="1"/>
  <c r="V1603"/>
  <c r="W1602" s="1"/>
  <c r="X1602" s="1"/>
  <c r="O1604"/>
  <c r="O1604" i="2"/>
  <c r="M1604"/>
  <c r="N1604" s="1"/>
  <c r="T1604" s="1"/>
  <c r="V1603"/>
  <c r="W1602" s="1"/>
  <c r="X1602"/>
  <c r="Z1602" s="1"/>
  <c r="J1604"/>
  <c r="L1604"/>
  <c r="G1605"/>
  <c r="L1604" i="1"/>
  <c r="J1604"/>
  <c r="G1605"/>
  <c r="AC1605" s="1"/>
  <c r="AD1605" s="1"/>
  <c r="Z1602"/>
  <c r="N1603" i="2"/>
  <c r="T1603" s="1"/>
  <c r="N1603" i="1"/>
  <c r="T1603" s="1"/>
  <c r="N1604" l="1"/>
  <c r="T1604" s="1"/>
  <c r="J1605" i="2"/>
  <c r="L1605"/>
  <c r="G1606"/>
  <c r="O1605" i="1"/>
  <c r="M1605"/>
  <c r="N1605" s="1"/>
  <c r="T1605" s="1"/>
  <c r="V1604"/>
  <c r="W1603" s="1"/>
  <c r="X1603" s="1"/>
  <c r="Z1603" s="1"/>
  <c r="O1605" i="2"/>
  <c r="M1605"/>
  <c r="N1605" s="1"/>
  <c r="T1605" s="1"/>
  <c r="V1604"/>
  <c r="W1603" s="1"/>
  <c r="X1603" s="1"/>
  <c r="Z1603" s="1"/>
  <c r="J1605" i="1"/>
  <c r="L1605"/>
  <c r="G1606"/>
  <c r="AC1606" s="1"/>
  <c r="AD1606" s="1"/>
  <c r="J1606" l="1"/>
  <c r="L1606"/>
  <c r="G1607"/>
  <c r="AC1607" s="1"/>
  <c r="AD1607" s="1"/>
  <c r="O1606"/>
  <c r="M1606"/>
  <c r="N1606" s="1"/>
  <c r="T1606" s="1"/>
  <c r="V1605"/>
  <c r="W1604" s="1"/>
  <c r="X1604" s="1"/>
  <c r="Z1604" s="1"/>
  <c r="M1606" i="2"/>
  <c r="V1605"/>
  <c r="W1604" s="1"/>
  <c r="X1604" s="1"/>
  <c r="Z1604" s="1"/>
  <c r="O1606"/>
  <c r="J1606"/>
  <c r="L1606"/>
  <c r="G1607"/>
  <c r="J1607" i="1" l="1"/>
  <c r="L1607"/>
  <c r="G1608"/>
  <c r="AC1608" s="1"/>
  <c r="AD1608" s="1"/>
  <c r="L1607" i="2"/>
  <c r="J1607"/>
  <c r="G1608"/>
  <c r="M1607"/>
  <c r="N1607" s="1"/>
  <c r="T1607" s="1"/>
  <c r="V1606"/>
  <c r="W1605" s="1"/>
  <c r="X1605" s="1"/>
  <c r="Z1605" s="1"/>
  <c r="O1607"/>
  <c r="N1606"/>
  <c r="T1606" s="1"/>
  <c r="M1607" i="1"/>
  <c r="V1606"/>
  <c r="W1605" s="1"/>
  <c r="X1605" s="1"/>
  <c r="Z1605" s="1"/>
  <c r="O1607"/>
  <c r="N1607" l="1"/>
  <c r="T1607" s="1"/>
  <c r="L1608"/>
  <c r="J1608"/>
  <c r="G1609"/>
  <c r="AC1609" s="1"/>
  <c r="AD1609" s="1"/>
  <c r="O1608" i="2"/>
  <c r="M1608"/>
  <c r="V1607"/>
  <c r="W1606" s="1"/>
  <c r="X1606" s="1"/>
  <c r="Z1606" s="1"/>
  <c r="M1608" i="1"/>
  <c r="N1608" s="1"/>
  <c r="T1608" s="1"/>
  <c r="V1607"/>
  <c r="W1606" s="1"/>
  <c r="X1606" s="1"/>
  <c r="Z1606" s="1"/>
  <c r="O1608"/>
  <c r="J1608" i="2"/>
  <c r="L1608"/>
  <c r="G1609"/>
  <c r="O1609" l="1"/>
  <c r="M1609"/>
  <c r="V1608"/>
  <c r="W1607" s="1"/>
  <c r="X1607" s="1"/>
  <c r="Z1607" s="1"/>
  <c r="O1609" i="1"/>
  <c r="M1609"/>
  <c r="V1608"/>
  <c r="W1607" s="1"/>
  <c r="X1607" s="1"/>
  <c r="N1608" i="2"/>
  <c r="T1608" s="1"/>
  <c r="J1609"/>
  <c r="L1609"/>
  <c r="G1610"/>
  <c r="J1609" i="1"/>
  <c r="L1609"/>
  <c r="G1610"/>
  <c r="AC1610" s="1"/>
  <c r="AD1610" s="1"/>
  <c r="Z1607"/>
  <c r="J1610" i="2" l="1"/>
  <c r="L1610"/>
  <c r="G1611"/>
  <c r="O1610" i="1"/>
  <c r="M1610"/>
  <c r="N1610" s="1"/>
  <c r="T1610" s="1"/>
  <c r="V1609"/>
  <c r="W1608" s="1"/>
  <c r="M1610" i="2"/>
  <c r="N1610" s="1"/>
  <c r="T1610" s="1"/>
  <c r="V1609"/>
  <c r="W1608" s="1"/>
  <c r="X1608" s="1"/>
  <c r="Z1608" s="1"/>
  <c r="O1610"/>
  <c r="X1608" i="1"/>
  <c r="Z1608" s="1"/>
  <c r="J1610"/>
  <c r="L1610"/>
  <c r="G1611"/>
  <c r="AC1611" s="1"/>
  <c r="AD1611" s="1"/>
  <c r="N1609"/>
  <c r="T1609" s="1"/>
  <c r="N1609" i="2"/>
  <c r="T1609" s="1"/>
  <c r="L1611" l="1"/>
  <c r="J1611"/>
  <c r="G1612"/>
  <c r="J1611" i="1"/>
  <c r="L1611"/>
  <c r="G1612"/>
  <c r="AC1612" s="1"/>
  <c r="AD1612" s="1"/>
  <c r="M1611" i="2"/>
  <c r="N1611" s="1"/>
  <c r="T1611" s="1"/>
  <c r="V1610"/>
  <c r="W1609" s="1"/>
  <c r="X1609" s="1"/>
  <c r="Z1609" s="1"/>
  <c r="O1611"/>
  <c r="M1611" i="1"/>
  <c r="N1611" s="1"/>
  <c r="T1611" s="1"/>
  <c r="V1610"/>
  <c r="W1609" s="1"/>
  <c r="X1609" s="1"/>
  <c r="Z1609" s="1"/>
  <c r="O1611"/>
  <c r="J1612" i="2" l="1"/>
  <c r="L1612"/>
  <c r="G1613"/>
  <c r="M1612" i="1"/>
  <c r="V1611"/>
  <c r="W1610" s="1"/>
  <c r="O1612"/>
  <c r="L1612"/>
  <c r="J1612"/>
  <c r="G1613"/>
  <c r="AC1613" s="1"/>
  <c r="AD1613" s="1"/>
  <c r="O1612" i="2"/>
  <c r="M1612"/>
  <c r="N1612" s="1"/>
  <c r="T1612" s="1"/>
  <c r="V1611"/>
  <c r="W1610" s="1"/>
  <c r="X1610" s="1"/>
  <c r="Z1610" s="1"/>
  <c r="X1610" i="1"/>
  <c r="Z1610" s="1"/>
  <c r="N1612" l="1"/>
  <c r="T1612" s="1"/>
  <c r="O1613"/>
  <c r="M1613"/>
  <c r="V1612"/>
  <c r="W1611" s="1"/>
  <c r="O1613" i="2"/>
  <c r="M1613"/>
  <c r="V1612"/>
  <c r="W1611" s="1"/>
  <c r="X1611" s="1"/>
  <c r="Z1611" s="1"/>
  <c r="J1613" i="1"/>
  <c r="L1613"/>
  <c r="G1614"/>
  <c r="AC1614" s="1"/>
  <c r="AD1614" s="1"/>
  <c r="J1613" i="2"/>
  <c r="L1613"/>
  <c r="G1614"/>
  <c r="X1611" i="1"/>
  <c r="Z1611" s="1"/>
  <c r="O1614" l="1"/>
  <c r="M1614"/>
  <c r="V1613"/>
  <c r="W1612" s="1"/>
  <c r="X1612" s="1"/>
  <c r="Z1612" s="1"/>
  <c r="J1614" i="2"/>
  <c r="L1614"/>
  <c r="G1615"/>
  <c r="J1614" i="1"/>
  <c r="L1614"/>
  <c r="G1615"/>
  <c r="AC1615" s="1"/>
  <c r="AD1615" s="1"/>
  <c r="N1613" i="2"/>
  <c r="T1613" s="1"/>
  <c r="N1613" i="1"/>
  <c r="T1613" s="1"/>
  <c r="M1614" i="2"/>
  <c r="N1614" s="1"/>
  <c r="T1614" s="1"/>
  <c r="V1613"/>
  <c r="W1612" s="1"/>
  <c r="X1612" s="1"/>
  <c r="Z1612" s="1"/>
  <c r="O1614"/>
  <c r="L1615" l="1"/>
  <c r="J1615"/>
  <c r="G1616"/>
  <c r="N1614" i="1"/>
  <c r="T1614" s="1"/>
  <c r="M1615"/>
  <c r="V1614"/>
  <c r="W1613" s="1"/>
  <c r="X1613" s="1"/>
  <c r="Z1613" s="1"/>
  <c r="O1615"/>
  <c r="M1615" i="2"/>
  <c r="N1615" s="1"/>
  <c r="T1615" s="1"/>
  <c r="V1614"/>
  <c r="W1613" s="1"/>
  <c r="X1613" s="1"/>
  <c r="Z1613" s="1"/>
  <c r="O1615"/>
  <c r="J1615" i="1"/>
  <c r="L1615"/>
  <c r="G1616"/>
  <c r="AC1616" s="1"/>
  <c r="AD1616" s="1"/>
  <c r="J1616" i="2" l="1"/>
  <c r="L1616"/>
  <c r="G1617"/>
  <c r="X1614"/>
  <c r="Z1614" s="1"/>
  <c r="L1616" i="1"/>
  <c r="J1616"/>
  <c r="G1617"/>
  <c r="AC1617" s="1"/>
  <c r="AD1617" s="1"/>
  <c r="M1616"/>
  <c r="V1615"/>
  <c r="W1614" s="1"/>
  <c r="X1614" s="1"/>
  <c r="Z1614" s="1"/>
  <c r="O1616"/>
  <c r="N1615"/>
  <c r="T1615" s="1"/>
  <c r="O1616" i="2"/>
  <c r="M1616"/>
  <c r="N1616" s="1"/>
  <c r="T1616" s="1"/>
  <c r="V1615"/>
  <c r="W1614" s="1"/>
  <c r="N1616" i="1" l="1"/>
  <c r="T1616" s="1"/>
  <c r="O1617"/>
  <c r="M1617"/>
  <c r="V1616"/>
  <c r="W1615" s="1"/>
  <c r="X1615" s="1"/>
  <c r="Z1615" s="1"/>
  <c r="J1617" i="2"/>
  <c r="L1617"/>
  <c r="G1618"/>
  <c r="X1615"/>
  <c r="Z1615" s="1"/>
  <c r="J1617" i="1"/>
  <c r="L1617"/>
  <c r="G1618"/>
  <c r="AC1618" s="1"/>
  <c r="AD1618" s="1"/>
  <c r="O1617" i="2"/>
  <c r="M1617"/>
  <c r="N1617" s="1"/>
  <c r="T1617" s="1"/>
  <c r="V1616"/>
  <c r="W1615" s="1"/>
  <c r="J1618" i="1" l="1"/>
  <c r="L1618"/>
  <c r="G1619"/>
  <c r="AC1619" s="1"/>
  <c r="AD1619" s="1"/>
  <c r="J1618" i="2"/>
  <c r="L1618"/>
  <c r="G1619"/>
  <c r="N1617" i="1"/>
  <c r="T1617" s="1"/>
  <c r="O1618"/>
  <c r="M1618"/>
  <c r="N1618" s="1"/>
  <c r="T1618" s="1"/>
  <c r="V1617"/>
  <c r="W1616" s="1"/>
  <c r="X1616" s="1"/>
  <c r="Z1616" s="1"/>
  <c r="M1618" i="2"/>
  <c r="N1618" s="1"/>
  <c r="T1618" s="1"/>
  <c r="V1617"/>
  <c r="W1616" s="1"/>
  <c r="X1616" s="1"/>
  <c r="Z1616" s="1"/>
  <c r="O1618"/>
  <c r="J1619" i="1" l="1"/>
  <c r="L1619"/>
  <c r="G1620"/>
  <c r="AC1620" s="1"/>
  <c r="AD1620" s="1"/>
  <c r="M1619" i="2"/>
  <c r="V1618"/>
  <c r="W1617" s="1"/>
  <c r="X1617" s="1"/>
  <c r="Z1617" s="1"/>
  <c r="O1619"/>
  <c r="M1619" i="1"/>
  <c r="V1618"/>
  <c r="W1617" s="1"/>
  <c r="X1617" s="1"/>
  <c r="Z1617" s="1"/>
  <c r="O1619"/>
  <c r="L1619" i="2"/>
  <c r="J1619"/>
  <c r="G1620"/>
  <c r="Z1618" l="1"/>
  <c r="O1620"/>
  <c r="M1620"/>
  <c r="N1620" s="1"/>
  <c r="T1620" s="1"/>
  <c r="V1619"/>
  <c r="W1618" s="1"/>
  <c r="L1620" i="1"/>
  <c r="J1620"/>
  <c r="G1621"/>
  <c r="AC1621" s="1"/>
  <c r="AD1621" s="1"/>
  <c r="X1618" i="2"/>
  <c r="M1620" i="1"/>
  <c r="V1619"/>
  <c r="W1618" s="1"/>
  <c r="X1618" s="1"/>
  <c r="Z1618" s="1"/>
  <c r="O1620"/>
  <c r="J1620" i="2"/>
  <c r="L1620"/>
  <c r="G1621"/>
  <c r="N1619" i="1"/>
  <c r="T1619" s="1"/>
  <c r="N1619" i="2"/>
  <c r="T1619" s="1"/>
  <c r="N1620" i="1" l="1"/>
  <c r="T1620" s="1"/>
  <c r="J1621"/>
  <c r="L1621"/>
  <c r="G1622"/>
  <c r="AC1622" s="1"/>
  <c r="AD1622" s="1"/>
  <c r="J1621" i="2"/>
  <c r="L1621"/>
  <c r="G1622"/>
  <c r="O1621"/>
  <c r="M1621"/>
  <c r="N1621" s="1"/>
  <c r="T1621" s="1"/>
  <c r="V1620"/>
  <c r="W1619" s="1"/>
  <c r="O1621" i="1"/>
  <c r="M1621"/>
  <c r="N1621" s="1"/>
  <c r="T1621" s="1"/>
  <c r="V1620"/>
  <c r="W1619" s="1"/>
  <c r="X1619" s="1"/>
  <c r="Z1619" s="1"/>
  <c r="X1619" i="2"/>
  <c r="Z1619" s="1"/>
  <c r="Z1620" l="1"/>
  <c r="M1622"/>
  <c r="V1621"/>
  <c r="W1620" s="1"/>
  <c r="X1620" s="1"/>
  <c r="O1622"/>
  <c r="O1622" i="1"/>
  <c r="M1622"/>
  <c r="V1621"/>
  <c r="W1620" s="1"/>
  <c r="X1620" s="1"/>
  <c r="Z1620" s="1"/>
  <c r="J1622" i="2"/>
  <c r="L1622"/>
  <c r="G1623"/>
  <c r="J1622" i="1"/>
  <c r="L1622"/>
  <c r="G1623"/>
  <c r="AC1623" s="1"/>
  <c r="AD1623" s="1"/>
  <c r="J1623" l="1"/>
  <c r="L1623"/>
  <c r="G1624"/>
  <c r="AC1624" s="1"/>
  <c r="AD1624" s="1"/>
  <c r="N1622"/>
  <c r="T1622" s="1"/>
  <c r="L1623" i="2"/>
  <c r="J1623"/>
  <c r="G1624"/>
  <c r="M1623" i="1"/>
  <c r="V1622"/>
  <c r="W1621" s="1"/>
  <c r="X1621" s="1"/>
  <c r="Z1621" s="1"/>
  <c r="O1623"/>
  <c r="Z1621" i="2"/>
  <c r="N1622"/>
  <c r="T1622" s="1"/>
  <c r="M1623"/>
  <c r="N1623" s="1"/>
  <c r="T1623" s="1"/>
  <c r="V1622"/>
  <c r="W1621" s="1"/>
  <c r="X1621" s="1"/>
  <c r="O1623"/>
  <c r="N1623" i="1" l="1"/>
  <c r="T1623" s="1"/>
  <c r="M1624"/>
  <c r="V1623"/>
  <c r="W1622" s="1"/>
  <c r="X1622" s="1"/>
  <c r="O1624"/>
  <c r="O1624" i="2"/>
  <c r="M1624"/>
  <c r="V1623"/>
  <c r="W1622" s="1"/>
  <c r="X1622" s="1"/>
  <c r="Z1622"/>
  <c r="J1624"/>
  <c r="L1624"/>
  <c r="G1625"/>
  <c r="L1624" i="1"/>
  <c r="J1624"/>
  <c r="G1625"/>
  <c r="AC1625" s="1"/>
  <c r="AD1625" s="1"/>
  <c r="J1625" l="1"/>
  <c r="L1625"/>
  <c r="G1626"/>
  <c r="AC1626" s="1"/>
  <c r="AD1626" s="1"/>
  <c r="J1625" i="2"/>
  <c r="L1625"/>
  <c r="G1626"/>
  <c r="O1625" i="1"/>
  <c r="M1625"/>
  <c r="N1625" s="1"/>
  <c r="T1625" s="1"/>
  <c r="V1624"/>
  <c r="W1623" s="1"/>
  <c r="X1623" s="1"/>
  <c r="O1625" i="2"/>
  <c r="M1625"/>
  <c r="N1625" s="1"/>
  <c r="T1625" s="1"/>
  <c r="V1624"/>
  <c r="W1623" s="1"/>
  <c r="X1623" s="1"/>
  <c r="Z1623" s="1"/>
  <c r="Z1622" i="1"/>
  <c r="N1624"/>
  <c r="T1624" s="1"/>
  <c r="N1624" i="2"/>
  <c r="T1624" s="1"/>
  <c r="O1626" i="1" l="1"/>
  <c r="M1626"/>
  <c r="V1625"/>
  <c r="W1624" s="1"/>
  <c r="X1624" s="1"/>
  <c r="M1626" i="2"/>
  <c r="N1626" s="1"/>
  <c r="T1626" s="1"/>
  <c r="V1625"/>
  <c r="W1624" s="1"/>
  <c r="X1624" s="1"/>
  <c r="Z1624" s="1"/>
  <c r="O1626"/>
  <c r="Z1623" i="1"/>
  <c r="Z1624" s="1"/>
  <c r="J1626" i="2"/>
  <c r="L1626"/>
  <c r="G1627"/>
  <c r="J1626" i="1"/>
  <c r="L1626"/>
  <c r="G1627"/>
  <c r="AC1627" s="1"/>
  <c r="AD1627" s="1"/>
  <c r="L1627" i="2" l="1"/>
  <c r="J1627"/>
  <c r="G1628"/>
  <c r="M1627"/>
  <c r="N1627" s="1"/>
  <c r="T1627" s="1"/>
  <c r="V1626"/>
  <c r="W1625" s="1"/>
  <c r="X1625" s="1"/>
  <c r="Z1625" s="1"/>
  <c r="O1627"/>
  <c r="J1627" i="1"/>
  <c r="L1627"/>
  <c r="G1628"/>
  <c r="AC1628" s="1"/>
  <c r="AD1628" s="1"/>
  <c r="M1627"/>
  <c r="V1626"/>
  <c r="W1625" s="1"/>
  <c r="X1625" s="1"/>
  <c r="Z1625" s="1"/>
  <c r="O1627"/>
  <c r="N1626"/>
  <c r="T1626" s="1"/>
  <c r="O1628" i="2" l="1"/>
  <c r="M1628"/>
  <c r="N1628" s="1"/>
  <c r="T1628" s="1"/>
  <c r="V1627"/>
  <c r="W1626" s="1"/>
  <c r="X1626" s="1"/>
  <c r="Z1626" s="1"/>
  <c r="N1627" i="1"/>
  <c r="T1627" s="1"/>
  <c r="L1628"/>
  <c r="J1628"/>
  <c r="G1629"/>
  <c r="AC1629" s="1"/>
  <c r="AD1629" s="1"/>
  <c r="M1628"/>
  <c r="V1627"/>
  <c r="W1626" s="1"/>
  <c r="X1626" s="1"/>
  <c r="O1628"/>
  <c r="J1628" i="2"/>
  <c r="L1628"/>
  <c r="G1629"/>
  <c r="O1629" l="1"/>
  <c r="M1629"/>
  <c r="V1628"/>
  <c r="W1627" s="1"/>
  <c r="X1627" s="1"/>
  <c r="O1629" i="1"/>
  <c r="M1629"/>
  <c r="N1629" s="1"/>
  <c r="T1629" s="1"/>
  <c r="V1628"/>
  <c r="W1627" s="1"/>
  <c r="X1627" s="1"/>
  <c r="J1629"/>
  <c r="L1629"/>
  <c r="G1630"/>
  <c r="AC1630" s="1"/>
  <c r="AD1630" s="1"/>
  <c r="Z1626"/>
  <c r="Z1627" s="1"/>
  <c r="N1628"/>
  <c r="T1628" s="1"/>
  <c r="J1629" i="2"/>
  <c r="L1629"/>
  <c r="G1630"/>
  <c r="Z1627" l="1"/>
  <c r="M1630"/>
  <c r="V1629"/>
  <c r="W1628" s="1"/>
  <c r="X1628" s="1"/>
  <c r="O1630"/>
  <c r="J1630" i="1"/>
  <c r="L1630"/>
  <c r="G1631"/>
  <c r="AC1631" s="1"/>
  <c r="AD1631" s="1"/>
  <c r="J1630" i="2"/>
  <c r="L1630"/>
  <c r="G1631"/>
  <c r="O1630" i="1"/>
  <c r="M1630"/>
  <c r="V1629"/>
  <c r="W1628" s="1"/>
  <c r="X1628" s="1"/>
  <c r="N1629" i="2"/>
  <c r="T1629" s="1"/>
  <c r="Z1628" i="1"/>
  <c r="N1630" l="1"/>
  <c r="T1630" s="1"/>
  <c r="M1631" i="2"/>
  <c r="V1630"/>
  <c r="W1629" s="1"/>
  <c r="X1629" s="1"/>
  <c r="O1631"/>
  <c r="M1631" i="1"/>
  <c r="V1630"/>
  <c r="W1629" s="1"/>
  <c r="X1629" s="1"/>
  <c r="Z1629" s="1"/>
  <c r="O1631"/>
  <c r="L1631" i="2"/>
  <c r="J1631"/>
  <c r="G1632"/>
  <c r="N1630"/>
  <c r="T1630" s="1"/>
  <c r="Z1628"/>
  <c r="Z1629" s="1"/>
  <c r="J1631" i="1"/>
  <c r="L1631"/>
  <c r="G1632"/>
  <c r="AC1632" s="1"/>
  <c r="AD1632" s="1"/>
  <c r="L1632" l="1"/>
  <c r="J1632"/>
  <c r="G1633"/>
  <c r="AC1633" s="1"/>
  <c r="AD1633" s="1"/>
  <c r="O1632" i="2"/>
  <c r="M1632"/>
  <c r="V1631"/>
  <c r="W1630" s="1"/>
  <c r="X1630" s="1"/>
  <c r="N1631"/>
  <c r="T1631" s="1"/>
  <c r="N1631" i="1"/>
  <c r="T1631" s="1"/>
  <c r="J1632" i="2"/>
  <c r="L1632"/>
  <c r="G1633"/>
  <c r="M1632" i="1"/>
  <c r="N1632" s="1"/>
  <c r="T1632" s="1"/>
  <c r="V1631"/>
  <c r="W1630" s="1"/>
  <c r="X1630" s="1"/>
  <c r="Z1630" s="1"/>
  <c r="O1632"/>
  <c r="Z1630" i="2"/>
  <c r="J1633" l="1"/>
  <c r="L1633"/>
  <c r="G1634"/>
  <c r="O1633"/>
  <c r="M1633"/>
  <c r="N1633" s="1"/>
  <c r="T1633" s="1"/>
  <c r="V1632"/>
  <c r="W1631" s="1"/>
  <c r="X1631" s="1"/>
  <c r="O1633" i="1"/>
  <c r="M1633"/>
  <c r="V1632"/>
  <c r="W1631" s="1"/>
  <c r="X1631" s="1"/>
  <c r="Z1631" s="1"/>
  <c r="N1632" i="2"/>
  <c r="T1632" s="1"/>
  <c r="J1633" i="1"/>
  <c r="L1633"/>
  <c r="G1634"/>
  <c r="AC1634" s="1"/>
  <c r="AD1634" s="1"/>
  <c r="Z1631" i="2"/>
  <c r="N1633" i="1" l="1"/>
  <c r="T1633" s="1"/>
  <c r="M1634" i="2"/>
  <c r="V1633"/>
  <c r="W1632" s="1"/>
  <c r="X1632" s="1"/>
  <c r="O1634"/>
  <c r="J1634" i="1"/>
  <c r="L1634"/>
  <c r="G1635"/>
  <c r="AC1635" s="1"/>
  <c r="AD1635" s="1"/>
  <c r="O1634"/>
  <c r="M1634"/>
  <c r="N1634" s="1"/>
  <c r="T1634" s="1"/>
  <c r="V1633"/>
  <c r="W1632" s="1"/>
  <c r="X1632" s="1"/>
  <c r="Z1632" s="1"/>
  <c r="J1634" i="2"/>
  <c r="L1634"/>
  <c r="G1635"/>
  <c r="Z1632"/>
  <c r="M1635" i="1" l="1"/>
  <c r="N1635" s="1"/>
  <c r="T1635" s="1"/>
  <c r="V1634"/>
  <c r="W1633" s="1"/>
  <c r="X1633" s="1"/>
  <c r="Z1633" s="1"/>
  <c r="O1635"/>
  <c r="N1634" i="2"/>
  <c r="T1634" s="1"/>
  <c r="L1635"/>
  <c r="J1635"/>
  <c r="G1636"/>
  <c r="M1635"/>
  <c r="N1635" s="1"/>
  <c r="T1635" s="1"/>
  <c r="V1634"/>
  <c r="W1633" s="1"/>
  <c r="X1633" s="1"/>
  <c r="O1635"/>
  <c r="J1635" i="1"/>
  <c r="L1635"/>
  <c r="G1636"/>
  <c r="AC1636" s="1"/>
  <c r="AD1636" s="1"/>
  <c r="M1636" l="1"/>
  <c r="V1635"/>
  <c r="W1634" s="1"/>
  <c r="X1634" s="1"/>
  <c r="Z1634" s="1"/>
  <c r="O1636"/>
  <c r="L1636"/>
  <c r="J1636"/>
  <c r="G1637"/>
  <c r="AC1637" s="1"/>
  <c r="AD1637" s="1"/>
  <c r="J1636" i="2"/>
  <c r="L1636"/>
  <c r="G1637"/>
  <c r="Z1633"/>
  <c r="O1636"/>
  <c r="M1636"/>
  <c r="N1636" s="1"/>
  <c r="T1636" s="1"/>
  <c r="V1635"/>
  <c r="W1634" s="1"/>
  <c r="X1634" s="1"/>
  <c r="J1637" l="1"/>
  <c r="L1637"/>
  <c r="G1638"/>
  <c r="O1637"/>
  <c r="M1637"/>
  <c r="N1637" s="1"/>
  <c r="T1637" s="1"/>
  <c r="V1636"/>
  <c r="W1635" s="1"/>
  <c r="X1635" s="1"/>
  <c r="N1636" i="1"/>
  <c r="T1636" s="1"/>
  <c r="O1637"/>
  <c r="M1637"/>
  <c r="V1636"/>
  <c r="W1635" s="1"/>
  <c r="X1635" s="1"/>
  <c r="Z1635" s="1"/>
  <c r="J1637"/>
  <c r="L1637"/>
  <c r="G1638"/>
  <c r="AC1638" s="1"/>
  <c r="AD1638" s="1"/>
  <c r="Z1634" i="2"/>
  <c r="Z1635" s="1"/>
  <c r="O1638" i="1" l="1"/>
  <c r="M1638"/>
  <c r="V1637"/>
  <c r="W1636" s="1"/>
  <c r="X1636" s="1"/>
  <c r="Z1636" s="1"/>
  <c r="M1638" i="2"/>
  <c r="N1638" s="1"/>
  <c r="T1638" s="1"/>
  <c r="V1637"/>
  <c r="W1636" s="1"/>
  <c r="X1636" s="1"/>
  <c r="Z1636" s="1"/>
  <c r="O1638"/>
  <c r="J1638" i="1"/>
  <c r="L1638"/>
  <c r="G1639"/>
  <c r="AC1639" s="1"/>
  <c r="AD1639" s="1"/>
  <c r="J1638" i="2"/>
  <c r="L1638"/>
  <c r="G1639"/>
  <c r="N1637" i="1"/>
  <c r="T1637" s="1"/>
  <c r="J1639" l="1"/>
  <c r="L1639"/>
  <c r="G1640"/>
  <c r="AC1640" s="1"/>
  <c r="AD1640" s="1"/>
  <c r="N1638"/>
  <c r="T1638" s="1"/>
  <c r="M1639" i="2"/>
  <c r="V1638"/>
  <c r="W1637" s="1"/>
  <c r="X1637" s="1"/>
  <c r="Z1637" s="1"/>
  <c r="O1639"/>
  <c r="M1639" i="1"/>
  <c r="N1639" s="1"/>
  <c r="T1639" s="1"/>
  <c r="V1638"/>
  <c r="W1637" s="1"/>
  <c r="X1637" s="1"/>
  <c r="Z1637" s="1"/>
  <c r="O1639"/>
  <c r="L1639" i="2"/>
  <c r="J1639"/>
  <c r="G1640"/>
  <c r="J1640" l="1"/>
  <c r="L1640"/>
  <c r="G1641"/>
  <c r="L1640" i="1"/>
  <c r="J1640"/>
  <c r="G1641"/>
  <c r="AC1641" s="1"/>
  <c r="AD1641" s="1"/>
  <c r="M1640"/>
  <c r="V1639"/>
  <c r="W1638" s="1"/>
  <c r="X1638" s="1"/>
  <c r="Z1638" s="1"/>
  <c r="O1640"/>
  <c r="N1639" i="2"/>
  <c r="T1639" s="1"/>
  <c r="O1640"/>
  <c r="M1640"/>
  <c r="N1640" s="1"/>
  <c r="T1640" s="1"/>
  <c r="V1639"/>
  <c r="W1638" s="1"/>
  <c r="X1638" s="1"/>
  <c r="Z1638" s="1"/>
  <c r="J1641" l="1"/>
  <c r="L1641"/>
  <c r="G1642"/>
  <c r="N1640" i="1"/>
  <c r="T1640" s="1"/>
  <c r="O1641"/>
  <c r="M1641"/>
  <c r="V1640"/>
  <c r="W1639" s="1"/>
  <c r="X1639" s="1"/>
  <c r="Z1639" s="1"/>
  <c r="O1641" i="2"/>
  <c r="M1641"/>
  <c r="N1641" s="1"/>
  <c r="T1641" s="1"/>
  <c r="V1640"/>
  <c r="W1639" s="1"/>
  <c r="X1639" s="1"/>
  <c r="Z1639" s="1"/>
  <c r="J1641" i="1"/>
  <c r="L1641"/>
  <c r="G1642"/>
  <c r="AC1642" s="1"/>
  <c r="AD1642" s="1"/>
  <c r="J1642" l="1"/>
  <c r="L1642"/>
  <c r="G1643"/>
  <c r="AC1643" s="1"/>
  <c r="AD1643" s="1"/>
  <c r="J1642" i="2"/>
  <c r="L1642"/>
  <c r="G1643"/>
  <c r="N1641" i="1"/>
  <c r="T1641" s="1"/>
  <c r="O1642"/>
  <c r="M1642"/>
  <c r="N1642" s="1"/>
  <c r="T1642" s="1"/>
  <c r="V1641"/>
  <c r="W1640" s="1"/>
  <c r="X1640" s="1"/>
  <c r="Z1640" s="1"/>
  <c r="M1642" i="2"/>
  <c r="N1642" s="1"/>
  <c r="T1642" s="1"/>
  <c r="V1641"/>
  <c r="W1640" s="1"/>
  <c r="X1640" s="1"/>
  <c r="Z1640" s="1"/>
  <c r="O1642"/>
  <c r="J1643" i="1" l="1"/>
  <c r="L1643"/>
  <c r="G1644"/>
  <c r="AC1644" s="1"/>
  <c r="AD1644" s="1"/>
  <c r="M1643" i="2"/>
  <c r="V1642"/>
  <c r="W1641" s="1"/>
  <c r="X1641" s="1"/>
  <c r="Z1641" s="1"/>
  <c r="O1643"/>
  <c r="M1643" i="1"/>
  <c r="V1642"/>
  <c r="W1641" s="1"/>
  <c r="X1641" s="1"/>
  <c r="Z1641" s="1"/>
  <c r="O1643"/>
  <c r="L1643" i="2"/>
  <c r="J1643"/>
  <c r="G1644"/>
  <c r="N1643" i="1" l="1"/>
  <c r="T1643" s="1"/>
  <c r="L1644"/>
  <c r="J1644"/>
  <c r="G1645"/>
  <c r="AC1645" s="1"/>
  <c r="AD1645" s="1"/>
  <c r="N1643" i="2"/>
  <c r="T1643" s="1"/>
  <c r="M1644" i="1"/>
  <c r="N1644" s="1"/>
  <c r="T1644" s="1"/>
  <c r="V1643"/>
  <c r="W1642" s="1"/>
  <c r="X1642" s="1"/>
  <c r="Z1642" s="1"/>
  <c r="O1644"/>
  <c r="O1644" i="2"/>
  <c r="M1644"/>
  <c r="V1643"/>
  <c r="W1642" s="1"/>
  <c r="X1642" s="1"/>
  <c r="Z1642" s="1"/>
  <c r="J1644"/>
  <c r="L1644"/>
  <c r="G1645"/>
  <c r="J1645" l="1"/>
  <c r="L1645"/>
  <c r="G1646"/>
  <c r="J1645" i="1"/>
  <c r="L1645"/>
  <c r="G1646"/>
  <c r="AC1646" s="1"/>
  <c r="AD1646" s="1"/>
  <c r="N1644" i="2"/>
  <c r="T1644" s="1"/>
  <c r="O1645"/>
  <c r="M1645"/>
  <c r="N1645" s="1"/>
  <c r="T1645" s="1"/>
  <c r="V1644"/>
  <c r="W1643" s="1"/>
  <c r="X1643" s="1"/>
  <c r="Z1643" s="1"/>
  <c r="O1645" i="1"/>
  <c r="M1645"/>
  <c r="N1645" s="1"/>
  <c r="T1645" s="1"/>
  <c r="V1644"/>
  <c r="W1643" s="1"/>
  <c r="X1643" s="1"/>
  <c r="Z1643" s="1"/>
  <c r="J1646" i="2" l="1"/>
  <c r="L1646"/>
  <c r="G1647"/>
  <c r="O1646" i="1"/>
  <c r="M1646"/>
  <c r="V1645"/>
  <c r="W1644" s="1"/>
  <c r="X1644" s="1"/>
  <c r="Z1644" s="1"/>
  <c r="M1646" i="2"/>
  <c r="N1646" s="1"/>
  <c r="T1646" s="1"/>
  <c r="V1645"/>
  <c r="W1644" s="1"/>
  <c r="X1644" s="1"/>
  <c r="Z1644" s="1"/>
  <c r="O1646"/>
  <c r="J1646" i="1"/>
  <c r="L1646"/>
  <c r="G1647"/>
  <c r="AC1647" s="1"/>
  <c r="AD1647" s="1"/>
  <c r="M1647" l="1"/>
  <c r="V1646"/>
  <c r="W1645" s="1"/>
  <c r="X1645" s="1"/>
  <c r="Z1645" s="1"/>
  <c r="O1647"/>
  <c r="J1647"/>
  <c r="L1647"/>
  <c r="G1648"/>
  <c r="AC1648" s="1"/>
  <c r="AD1648" s="1"/>
  <c r="L1647" i="2"/>
  <c r="J1647"/>
  <c r="G1648"/>
  <c r="M1647"/>
  <c r="V1646"/>
  <c r="W1645" s="1"/>
  <c r="X1645" s="1"/>
  <c r="Z1645" s="1"/>
  <c r="O1647"/>
  <c r="N1646" i="1"/>
  <c r="T1646" s="1"/>
  <c r="J1648" i="2" l="1"/>
  <c r="L1648"/>
  <c r="G1649"/>
  <c r="L1648" i="1"/>
  <c r="J1648"/>
  <c r="G1649"/>
  <c r="AC1649" s="1"/>
  <c r="AD1649" s="1"/>
  <c r="N1647" i="2"/>
  <c r="T1647" s="1"/>
  <c r="O1648"/>
  <c r="M1648"/>
  <c r="N1648" s="1"/>
  <c r="T1648" s="1"/>
  <c r="V1647"/>
  <c r="W1646" s="1"/>
  <c r="X1646" s="1"/>
  <c r="Z1646" s="1"/>
  <c r="M1648" i="1"/>
  <c r="V1647"/>
  <c r="W1646" s="1"/>
  <c r="X1646" s="1"/>
  <c r="Z1646" s="1"/>
  <c r="O1648"/>
  <c r="N1647"/>
  <c r="T1647" s="1"/>
  <c r="N1648" l="1"/>
  <c r="T1648" s="1"/>
  <c r="J1649" i="2"/>
  <c r="L1649"/>
  <c r="G1650"/>
  <c r="O1649" i="1"/>
  <c r="M1649"/>
  <c r="V1648"/>
  <c r="W1647" s="1"/>
  <c r="X1647" s="1"/>
  <c r="Z1647" s="1"/>
  <c r="O1649" i="2"/>
  <c r="M1649"/>
  <c r="N1649" s="1"/>
  <c r="T1649" s="1"/>
  <c r="V1648"/>
  <c r="W1647" s="1"/>
  <c r="X1647" s="1"/>
  <c r="Z1647" s="1"/>
  <c r="J1649" i="1"/>
  <c r="L1649"/>
  <c r="G1650"/>
  <c r="AC1650" s="1"/>
  <c r="AD1650" s="1"/>
  <c r="J1650" i="2" l="1"/>
  <c r="L1650"/>
  <c r="G1651"/>
  <c r="O1650" i="1"/>
  <c r="M1650"/>
  <c r="V1649"/>
  <c r="W1648" s="1"/>
  <c r="X1648" s="1"/>
  <c r="Z1648" s="1"/>
  <c r="M1650" i="2"/>
  <c r="N1650" s="1"/>
  <c r="T1650" s="1"/>
  <c r="V1649"/>
  <c r="W1648" s="1"/>
  <c r="X1648" s="1"/>
  <c r="Z1648" s="1"/>
  <c r="O1650"/>
  <c r="J1650" i="1"/>
  <c r="L1650"/>
  <c r="G1651"/>
  <c r="AC1651" s="1"/>
  <c r="AD1651" s="1"/>
  <c r="N1649"/>
  <c r="T1649" s="1"/>
  <c r="L1651" i="2" l="1"/>
  <c r="J1651"/>
  <c r="G1652"/>
  <c r="M1651" i="1"/>
  <c r="V1650"/>
  <c r="W1649" s="1"/>
  <c r="X1649" s="1"/>
  <c r="Z1649" s="1"/>
  <c r="O1651"/>
  <c r="M1651" i="2"/>
  <c r="N1651" s="1"/>
  <c r="T1651" s="1"/>
  <c r="V1650"/>
  <c r="W1649" s="1"/>
  <c r="X1649" s="1"/>
  <c r="Z1649" s="1"/>
  <c r="O1651"/>
  <c r="J1651" i="1"/>
  <c r="L1651"/>
  <c r="G1652"/>
  <c r="AC1652" s="1"/>
  <c r="AD1652" s="1"/>
  <c r="N1650"/>
  <c r="T1650" s="1"/>
  <c r="L1652" l="1"/>
  <c r="J1652"/>
  <c r="G1653"/>
  <c r="AC1653" s="1"/>
  <c r="AD1653" s="1"/>
  <c r="J1652" i="2"/>
  <c r="L1652"/>
  <c r="G1653"/>
  <c r="M1652" i="1"/>
  <c r="V1651"/>
  <c r="W1650" s="1"/>
  <c r="X1650" s="1"/>
  <c r="Z1650" s="1"/>
  <c r="O1652"/>
  <c r="N1651"/>
  <c r="T1651" s="1"/>
  <c r="O1652" i="2"/>
  <c r="M1652"/>
  <c r="N1652" s="1"/>
  <c r="T1652" s="1"/>
  <c r="V1651"/>
  <c r="W1650" s="1"/>
  <c r="X1650" s="1"/>
  <c r="Z1650" s="1"/>
  <c r="N1652" i="1" l="1"/>
  <c r="T1652" s="1"/>
  <c r="J1653"/>
  <c r="L1653"/>
  <c r="G1654"/>
  <c r="AC1654" s="1"/>
  <c r="AD1654" s="1"/>
  <c r="O1653" i="2"/>
  <c r="M1653"/>
  <c r="V1652"/>
  <c r="W1651" s="1"/>
  <c r="X1651" s="1"/>
  <c r="Z1651" s="1"/>
  <c r="J1653"/>
  <c r="L1653"/>
  <c r="G1654"/>
  <c r="O1653" i="1"/>
  <c r="M1653"/>
  <c r="N1653" s="1"/>
  <c r="T1653" s="1"/>
  <c r="V1652"/>
  <c r="W1651" s="1"/>
  <c r="X1651" s="1"/>
  <c r="Z1651" s="1"/>
  <c r="J1654" l="1"/>
  <c r="L1654"/>
  <c r="G1655"/>
  <c r="AC1655" s="1"/>
  <c r="AD1655" s="1"/>
  <c r="M1654" i="2"/>
  <c r="O1654"/>
  <c r="V1653"/>
  <c r="W1652" s="1"/>
  <c r="X1652" s="1"/>
  <c r="Z1652" s="1"/>
  <c r="O1654" i="1"/>
  <c r="M1654"/>
  <c r="N1654" s="1"/>
  <c r="T1654" s="1"/>
  <c r="V1653"/>
  <c r="W1652" s="1"/>
  <c r="X1652" s="1"/>
  <c r="Z1652" s="1"/>
  <c r="L1654" i="2"/>
  <c r="J1654"/>
  <c r="G1655"/>
  <c r="N1653"/>
  <c r="T1653" s="1"/>
  <c r="J1655" i="1" l="1"/>
  <c r="L1655"/>
  <c r="G1656"/>
  <c r="AC1656" s="1"/>
  <c r="AD1656" s="1"/>
  <c r="L1655" i="2"/>
  <c r="J1655"/>
  <c r="G1656"/>
  <c r="N1654"/>
  <c r="T1654" s="1"/>
  <c r="M1655"/>
  <c r="N1655" s="1"/>
  <c r="T1655" s="1"/>
  <c r="V1654"/>
  <c r="W1653" s="1"/>
  <c r="X1653" s="1"/>
  <c r="Z1653" s="1"/>
  <c r="O1655"/>
  <c r="M1655" i="1"/>
  <c r="V1654"/>
  <c r="W1653" s="1"/>
  <c r="X1653" s="1"/>
  <c r="Z1653" s="1"/>
  <c r="O1655"/>
  <c r="N1655" l="1"/>
  <c r="T1655" s="1"/>
  <c r="L1656"/>
  <c r="J1656"/>
  <c r="G1657"/>
  <c r="AC1657" s="1"/>
  <c r="AD1657" s="1"/>
  <c r="M1656" i="2"/>
  <c r="O1656"/>
  <c r="V1655"/>
  <c r="W1654" s="1"/>
  <c r="X1654" s="1"/>
  <c r="Z1654" s="1"/>
  <c r="M1656" i="1"/>
  <c r="V1655"/>
  <c r="W1654" s="1"/>
  <c r="X1654" s="1"/>
  <c r="Z1654" s="1"/>
  <c r="O1656"/>
  <c r="J1656" i="2"/>
  <c r="L1656"/>
  <c r="G1657"/>
  <c r="N1656" i="1" l="1"/>
  <c r="T1656" s="1"/>
  <c r="J1657"/>
  <c r="L1657"/>
  <c r="G1658"/>
  <c r="AC1658" s="1"/>
  <c r="AD1658" s="1"/>
  <c r="N1656" i="2"/>
  <c r="T1656" s="1"/>
  <c r="M1657"/>
  <c r="N1657" s="1"/>
  <c r="T1657" s="1"/>
  <c r="V1656"/>
  <c r="W1655" s="1"/>
  <c r="X1655" s="1"/>
  <c r="Z1655" s="1"/>
  <c r="O1657"/>
  <c r="L1657"/>
  <c r="J1657"/>
  <c r="G1658"/>
  <c r="O1657" i="1"/>
  <c r="M1657"/>
  <c r="N1657" s="1"/>
  <c r="T1657" s="1"/>
  <c r="V1656"/>
  <c r="W1655" s="1"/>
  <c r="X1655" s="1"/>
  <c r="Z1655" s="1"/>
  <c r="J1658" i="2" l="1"/>
  <c r="L1658"/>
  <c r="G1659"/>
  <c r="J1658" i="1"/>
  <c r="L1658"/>
  <c r="G1659"/>
  <c r="AC1659" s="1"/>
  <c r="AD1659" s="1"/>
  <c r="O1658"/>
  <c r="M1658"/>
  <c r="N1658" s="1"/>
  <c r="T1658" s="1"/>
  <c r="V1657"/>
  <c r="W1656" s="1"/>
  <c r="X1656" s="1"/>
  <c r="Z1656" s="1"/>
  <c r="O1658" i="2"/>
  <c r="M1658"/>
  <c r="N1658" s="1"/>
  <c r="T1658" s="1"/>
  <c r="V1657"/>
  <c r="W1656" s="1"/>
  <c r="X1656" s="1"/>
  <c r="Z1656" s="1"/>
  <c r="J1659" l="1"/>
  <c r="L1659"/>
  <c r="G1660"/>
  <c r="M1659" i="1"/>
  <c r="V1658"/>
  <c r="W1657" s="1"/>
  <c r="X1657" s="1"/>
  <c r="Z1657" s="1"/>
  <c r="O1659"/>
  <c r="O1659" i="2"/>
  <c r="M1659"/>
  <c r="N1659" s="1"/>
  <c r="T1659" s="1"/>
  <c r="V1658"/>
  <c r="W1657" s="1"/>
  <c r="X1657" s="1"/>
  <c r="Z1657" s="1"/>
  <c r="J1659" i="1"/>
  <c r="L1659"/>
  <c r="G1660"/>
  <c r="AC1660" s="1"/>
  <c r="AD1660" s="1"/>
  <c r="J1660" i="2" l="1"/>
  <c r="L1660"/>
  <c r="G1661"/>
  <c r="M1660" i="1"/>
  <c r="V1659"/>
  <c r="W1658" s="1"/>
  <c r="X1658" s="1"/>
  <c r="Z1658" s="1"/>
  <c r="O1660"/>
  <c r="N1659"/>
  <c r="T1659" s="1"/>
  <c r="M1660" i="2"/>
  <c r="N1660" s="1"/>
  <c r="T1660" s="1"/>
  <c r="V1659"/>
  <c r="W1658" s="1"/>
  <c r="X1658" s="1"/>
  <c r="Z1658" s="1"/>
  <c r="O1660"/>
  <c r="L1660" i="1"/>
  <c r="J1660"/>
  <c r="G1661"/>
  <c r="AC1661" s="1"/>
  <c r="AD1661" s="1"/>
  <c r="J1661" l="1"/>
  <c r="L1661"/>
  <c r="G1662"/>
  <c r="AC1662" s="1"/>
  <c r="AD1662" s="1"/>
  <c r="L1661" i="2"/>
  <c r="J1661"/>
  <c r="G1662"/>
  <c r="N1660" i="1"/>
  <c r="T1660" s="1"/>
  <c r="M1661" i="2"/>
  <c r="N1661" s="1"/>
  <c r="T1661" s="1"/>
  <c r="V1660"/>
  <c r="W1659" s="1"/>
  <c r="X1659" s="1"/>
  <c r="Z1659" s="1"/>
  <c r="O1661"/>
  <c r="O1661" i="1"/>
  <c r="M1661"/>
  <c r="N1661" s="1"/>
  <c r="T1661" s="1"/>
  <c r="V1660"/>
  <c r="W1659" s="1"/>
  <c r="X1659" s="1"/>
  <c r="Z1659" s="1"/>
  <c r="J1662" l="1"/>
  <c r="L1662"/>
  <c r="G1663"/>
  <c r="AC1663" s="1"/>
  <c r="AD1663" s="1"/>
  <c r="O1662" i="2"/>
  <c r="M1662"/>
  <c r="V1661"/>
  <c r="W1660" s="1"/>
  <c r="X1660" s="1"/>
  <c r="Z1660" s="1"/>
  <c r="O1662" i="1"/>
  <c r="M1662"/>
  <c r="V1661"/>
  <c r="W1660" s="1"/>
  <c r="J1662" i="2"/>
  <c r="L1662"/>
  <c r="G1663"/>
  <c r="X1660" i="1"/>
  <c r="Z1660" s="1"/>
  <c r="N1662" l="1"/>
  <c r="T1662" s="1"/>
  <c r="J1663" i="2"/>
  <c r="L1663"/>
  <c r="G1664"/>
  <c r="J1663" i="1"/>
  <c r="L1663"/>
  <c r="G1664"/>
  <c r="AC1664" s="1"/>
  <c r="AD1664" s="1"/>
  <c r="O1663" i="2"/>
  <c r="M1663"/>
  <c r="N1663" s="1"/>
  <c r="T1663" s="1"/>
  <c r="V1662"/>
  <c r="W1661" s="1"/>
  <c r="X1661" s="1"/>
  <c r="Z1661" s="1"/>
  <c r="M1663" i="1"/>
  <c r="V1662"/>
  <c r="W1661" s="1"/>
  <c r="X1661" s="1"/>
  <c r="Z1661" s="1"/>
  <c r="O1663"/>
  <c r="N1662" i="2"/>
  <c r="T1662" s="1"/>
  <c r="N1663" i="1" l="1"/>
  <c r="T1663" s="1"/>
  <c r="J1664" i="2"/>
  <c r="L1664"/>
  <c r="G1665"/>
  <c r="M1664" i="1"/>
  <c r="V1663"/>
  <c r="W1662" s="1"/>
  <c r="X1662" s="1"/>
  <c r="Z1662" s="1"/>
  <c r="O1664"/>
  <c r="M1664" i="2"/>
  <c r="N1664" s="1"/>
  <c r="T1664" s="1"/>
  <c r="V1663"/>
  <c r="W1662" s="1"/>
  <c r="X1662" s="1"/>
  <c r="Z1662" s="1"/>
  <c r="O1664"/>
  <c r="L1664" i="1"/>
  <c r="J1664"/>
  <c r="G1665"/>
  <c r="AC1665" s="1"/>
  <c r="AD1665" s="1"/>
  <c r="Z1663" i="2" l="1"/>
  <c r="O1665" i="1"/>
  <c r="M1665"/>
  <c r="V1664"/>
  <c r="W1663" s="1"/>
  <c r="X1663" s="1"/>
  <c r="Z1663" s="1"/>
  <c r="L1665" i="2"/>
  <c r="J1665"/>
  <c r="G1666"/>
  <c r="N1664" i="1"/>
  <c r="T1664" s="1"/>
  <c r="M1665" i="2"/>
  <c r="N1665" s="1"/>
  <c r="V1664"/>
  <c r="W1663" s="1"/>
  <c r="X1663" s="1"/>
  <c r="O1665"/>
  <c r="J1665" i="1"/>
  <c r="L1665"/>
  <c r="G1666"/>
  <c r="AC1666" s="1"/>
  <c r="AD1666" s="1"/>
  <c r="J1666" i="2" l="1"/>
  <c r="L1666"/>
  <c r="G1667"/>
  <c r="N1665" i="1"/>
  <c r="T1665" s="1"/>
  <c r="J1666"/>
  <c r="L1666"/>
  <c r="G1667"/>
  <c r="AC1667" s="1"/>
  <c r="AD1667" s="1"/>
  <c r="O1666"/>
  <c r="M1666"/>
  <c r="N1666" s="1"/>
  <c r="T1666" s="1"/>
  <c r="V1665"/>
  <c r="W1664" s="1"/>
  <c r="X1664" s="1"/>
  <c r="Z1664" s="1"/>
  <c r="O1666" i="2"/>
  <c r="M1666"/>
  <c r="N1666" s="1"/>
  <c r="T1666" s="1"/>
  <c r="V1665"/>
  <c r="W1664" s="1"/>
  <c r="X1664" s="1"/>
  <c r="Z1664" s="1"/>
  <c r="T1665"/>
  <c r="M1667" i="1" l="1"/>
  <c r="V1666"/>
  <c r="W1665" s="1"/>
  <c r="X1665" s="1"/>
  <c r="Z1665" s="1"/>
  <c r="O1667"/>
  <c r="O1667" i="2"/>
  <c r="M1667"/>
  <c r="V1666"/>
  <c r="W1665" s="1"/>
  <c r="X1665"/>
  <c r="Z1665" s="1"/>
  <c r="J1667" i="1"/>
  <c r="L1667"/>
  <c r="G1668"/>
  <c r="AC1668" s="1"/>
  <c r="AD1668" s="1"/>
  <c r="J1667" i="2"/>
  <c r="L1667"/>
  <c r="G1668"/>
  <c r="N1667" i="1" l="1"/>
  <c r="T1667" s="1"/>
  <c r="J1668" i="2"/>
  <c r="L1668"/>
  <c r="G1669"/>
  <c r="N1667"/>
  <c r="T1667" s="1"/>
  <c r="M1668"/>
  <c r="N1668" s="1"/>
  <c r="T1668" s="1"/>
  <c r="V1667"/>
  <c r="W1666" s="1"/>
  <c r="X1666" s="1"/>
  <c r="Z1666" s="1"/>
  <c r="O1668"/>
  <c r="L1668" i="1"/>
  <c r="J1668"/>
  <c r="G1669"/>
  <c r="AC1669" s="1"/>
  <c r="AD1669" s="1"/>
  <c r="M1668"/>
  <c r="V1667"/>
  <c r="W1666" s="1"/>
  <c r="X1666" s="1"/>
  <c r="Z1666" s="1"/>
  <c r="O1668"/>
  <c r="O1669" l="1"/>
  <c r="M1669"/>
  <c r="V1668"/>
  <c r="W1667" s="1"/>
  <c r="J1669"/>
  <c r="L1669"/>
  <c r="G1670"/>
  <c r="AC1670" s="1"/>
  <c r="AD1670" s="1"/>
  <c r="L1669" i="2"/>
  <c r="J1669"/>
  <c r="G1670"/>
  <c r="X1667" i="1"/>
  <c r="Z1667" s="1"/>
  <c r="N1668"/>
  <c r="T1668" s="1"/>
  <c r="X1667" i="2"/>
  <c r="Z1667" s="1"/>
  <c r="M1669"/>
  <c r="N1669" s="1"/>
  <c r="T1669" s="1"/>
  <c r="V1668"/>
  <c r="W1667" s="1"/>
  <c r="O1669"/>
  <c r="J1670" i="1" l="1"/>
  <c r="L1670"/>
  <c r="G1671"/>
  <c r="AC1671" s="1"/>
  <c r="AD1671" s="1"/>
  <c r="N1669"/>
  <c r="T1669" s="1"/>
  <c r="O1670" i="2"/>
  <c r="M1670"/>
  <c r="V1669"/>
  <c r="W1668" s="1"/>
  <c r="X1668" s="1"/>
  <c r="Z1668" s="1"/>
  <c r="O1670" i="1"/>
  <c r="M1670"/>
  <c r="N1670" s="1"/>
  <c r="T1670" s="1"/>
  <c r="V1669"/>
  <c r="W1668" s="1"/>
  <c r="X1668" s="1"/>
  <c r="Z1668" s="1"/>
  <c r="J1670" i="2"/>
  <c r="L1670"/>
  <c r="G1671"/>
  <c r="J1671" i="1" l="1"/>
  <c r="L1671"/>
  <c r="G1672"/>
  <c r="AC1672" s="1"/>
  <c r="AD1672" s="1"/>
  <c r="N1670" i="2"/>
  <c r="T1670" s="1"/>
  <c r="J1671"/>
  <c r="L1671"/>
  <c r="G1672"/>
  <c r="M1671" i="1"/>
  <c r="V1670"/>
  <c r="W1669" s="1"/>
  <c r="X1669" s="1"/>
  <c r="Z1669" s="1"/>
  <c r="O1671"/>
  <c r="O1671" i="2"/>
  <c r="M1671"/>
  <c r="N1671" s="1"/>
  <c r="T1671" s="1"/>
  <c r="V1670"/>
  <c r="W1669" s="1"/>
  <c r="X1669"/>
  <c r="Z1669" s="1"/>
  <c r="N1671" i="1" l="1"/>
  <c r="T1671" s="1"/>
  <c r="J1672" i="2"/>
  <c r="L1672"/>
  <c r="G1673"/>
  <c r="L1672" i="1"/>
  <c r="J1672"/>
  <c r="G1673"/>
  <c r="AC1673" s="1"/>
  <c r="AD1673" s="1"/>
  <c r="M1672" i="2"/>
  <c r="N1672" s="1"/>
  <c r="T1672" s="1"/>
  <c r="V1671"/>
  <c r="W1670" s="1"/>
  <c r="X1670" s="1"/>
  <c r="Z1670" s="1"/>
  <c r="O1672"/>
  <c r="M1672" i="1"/>
  <c r="V1671"/>
  <c r="W1670" s="1"/>
  <c r="X1670" s="1"/>
  <c r="Z1670" s="1"/>
  <c r="O1672"/>
  <c r="N1672" l="1"/>
  <c r="T1672" s="1"/>
  <c r="L1673" i="2"/>
  <c r="J1673"/>
  <c r="G1674"/>
  <c r="O1673" i="1"/>
  <c r="M1673"/>
  <c r="V1672"/>
  <c r="W1671" s="1"/>
  <c r="X1671" s="1"/>
  <c r="Z1671" s="1"/>
  <c r="M1673" i="2"/>
  <c r="N1673" s="1"/>
  <c r="T1673" s="1"/>
  <c r="V1672"/>
  <c r="W1671" s="1"/>
  <c r="O1673"/>
  <c r="J1673" i="1"/>
  <c r="L1673"/>
  <c r="G1674"/>
  <c r="AC1674" s="1"/>
  <c r="AD1674" s="1"/>
  <c r="X1671" i="2"/>
  <c r="Z1671" s="1"/>
  <c r="J1674" i="1" l="1"/>
  <c r="L1674"/>
  <c r="G1675"/>
  <c r="AC1675" s="1"/>
  <c r="AD1675" s="1"/>
  <c r="J1674" i="2"/>
  <c r="L1674"/>
  <c r="G1675"/>
  <c r="O1674" i="1"/>
  <c r="M1674"/>
  <c r="N1674" s="1"/>
  <c r="T1674" s="1"/>
  <c r="V1673"/>
  <c r="W1672" s="1"/>
  <c r="X1672" s="1"/>
  <c r="Z1672" s="1"/>
  <c r="O1674" i="2"/>
  <c r="M1674"/>
  <c r="N1674" s="1"/>
  <c r="T1674" s="1"/>
  <c r="V1673"/>
  <c r="W1672" s="1"/>
  <c r="X1672" s="1"/>
  <c r="Z1672" s="1"/>
  <c r="N1673" i="1"/>
  <c r="T1673" s="1"/>
  <c r="J1675" l="1"/>
  <c r="L1675"/>
  <c r="G1676"/>
  <c r="AC1676" s="1"/>
  <c r="AD1676" s="1"/>
  <c r="O1675" i="2"/>
  <c r="M1675"/>
  <c r="V1674"/>
  <c r="W1673" s="1"/>
  <c r="X1673"/>
  <c r="Z1673" s="1"/>
  <c r="M1675" i="1"/>
  <c r="V1674"/>
  <c r="W1673" s="1"/>
  <c r="X1673" s="1"/>
  <c r="Z1673" s="1"/>
  <c r="O1675"/>
  <c r="J1675" i="2"/>
  <c r="L1675"/>
  <c r="G1676"/>
  <c r="N1675" i="1" l="1"/>
  <c r="T1675" s="1"/>
  <c r="J1676" i="2"/>
  <c r="L1676"/>
  <c r="G1677"/>
  <c r="L1676" i="1"/>
  <c r="J1676"/>
  <c r="G1677"/>
  <c r="AC1677" s="1"/>
  <c r="AD1677" s="1"/>
  <c r="M1676" i="2"/>
  <c r="N1676" s="1"/>
  <c r="T1676" s="1"/>
  <c r="V1675"/>
  <c r="W1674" s="1"/>
  <c r="X1674" s="1"/>
  <c r="Z1674" s="1"/>
  <c r="O1676"/>
  <c r="M1676" i="1"/>
  <c r="V1675"/>
  <c r="W1674" s="1"/>
  <c r="X1674" s="1"/>
  <c r="Z1674" s="1"/>
  <c r="O1676"/>
  <c r="N1675" i="2"/>
  <c r="T1675" s="1"/>
  <c r="N1676" i="1" l="1"/>
  <c r="T1676" s="1"/>
  <c r="L1677" i="2"/>
  <c r="J1677"/>
  <c r="G1678"/>
  <c r="O1677" i="1"/>
  <c r="M1677"/>
  <c r="V1676"/>
  <c r="W1675" s="1"/>
  <c r="X1675" s="1"/>
  <c r="Z1675" s="1"/>
  <c r="M1677" i="2"/>
  <c r="N1677" s="1"/>
  <c r="T1677" s="1"/>
  <c r="V1676"/>
  <c r="W1675" s="1"/>
  <c r="O1677"/>
  <c r="J1677" i="1"/>
  <c r="L1677"/>
  <c r="G1678"/>
  <c r="AC1678" s="1"/>
  <c r="AD1678" s="1"/>
  <c r="X1675" i="2"/>
  <c r="Z1675" s="1"/>
  <c r="J1678" l="1"/>
  <c r="L1678"/>
  <c r="G1679"/>
  <c r="N1677" i="1"/>
  <c r="T1677" s="1"/>
  <c r="J1678"/>
  <c r="L1678"/>
  <c r="G1679"/>
  <c r="AC1679" s="1"/>
  <c r="AD1679" s="1"/>
  <c r="O1678"/>
  <c r="M1678"/>
  <c r="N1678" s="1"/>
  <c r="V1677"/>
  <c r="W1676" s="1"/>
  <c r="O1678" i="2"/>
  <c r="M1678"/>
  <c r="N1678" s="1"/>
  <c r="T1678" s="1"/>
  <c r="V1677"/>
  <c r="W1676" s="1"/>
  <c r="X1676" s="1"/>
  <c r="Z1676" s="1"/>
  <c r="X1676" i="1"/>
  <c r="Z1676" s="1"/>
  <c r="J1679" l="1"/>
  <c r="L1679"/>
  <c r="G1680"/>
  <c r="AC1680" s="1"/>
  <c r="AD1680" s="1"/>
  <c r="J1679" i="2"/>
  <c r="L1679"/>
  <c r="G1680"/>
  <c r="M1679" i="1"/>
  <c r="N1679" s="1"/>
  <c r="T1679" s="1"/>
  <c r="V1678"/>
  <c r="W1677" s="1"/>
  <c r="X1677" s="1"/>
  <c r="Z1677" s="1"/>
  <c r="O1679"/>
  <c r="O1679" i="2"/>
  <c r="M1679"/>
  <c r="N1679" s="1"/>
  <c r="T1679" s="1"/>
  <c r="V1678"/>
  <c r="W1677" s="1"/>
  <c r="X1677" s="1"/>
  <c r="Z1677" s="1"/>
  <c r="T1678" i="1"/>
  <c r="L1680" l="1"/>
  <c r="J1680"/>
  <c r="G1681"/>
  <c r="AC1681" s="1"/>
  <c r="AD1681" s="1"/>
  <c r="M1680" i="2"/>
  <c r="V1679"/>
  <c r="W1678" s="1"/>
  <c r="X1678" s="1"/>
  <c r="Z1678" s="1"/>
  <c r="O1680"/>
  <c r="M1680" i="1"/>
  <c r="V1679"/>
  <c r="W1678" s="1"/>
  <c r="X1678" s="1"/>
  <c r="Z1678" s="1"/>
  <c r="O1680"/>
  <c r="J1680" i="2"/>
  <c r="L1680"/>
  <c r="G1681"/>
  <c r="N1680" i="1" l="1"/>
  <c r="T1680" s="1"/>
  <c r="M1681" i="2"/>
  <c r="V1680"/>
  <c r="W1679" s="1"/>
  <c r="X1679" s="1"/>
  <c r="Z1679" s="1"/>
  <c r="O1681"/>
  <c r="J1681" i="1"/>
  <c r="L1681"/>
  <c r="G1682"/>
  <c r="AC1682" s="1"/>
  <c r="AD1682" s="1"/>
  <c r="N1680" i="2"/>
  <c r="T1680" s="1"/>
  <c r="L1681"/>
  <c r="J1681"/>
  <c r="G1682"/>
  <c r="O1681" i="1"/>
  <c r="M1681"/>
  <c r="N1681" s="1"/>
  <c r="T1681" s="1"/>
  <c r="V1680"/>
  <c r="W1679" s="1"/>
  <c r="X1679" s="1"/>
  <c r="Z1679" s="1"/>
  <c r="O1682" i="2" l="1"/>
  <c r="M1682"/>
  <c r="V1681"/>
  <c r="W1680" s="1"/>
  <c r="X1680" s="1"/>
  <c r="Z1680" s="1"/>
  <c r="J1682" i="1"/>
  <c r="L1682"/>
  <c r="G1683"/>
  <c r="AC1683" s="1"/>
  <c r="AD1683" s="1"/>
  <c r="J1682" i="2"/>
  <c r="L1682"/>
  <c r="G1683"/>
  <c r="O1682" i="1"/>
  <c r="M1682"/>
  <c r="V1681"/>
  <c r="W1680" s="1"/>
  <c r="X1680" s="1"/>
  <c r="Z1680" s="1"/>
  <c r="N1681" i="2"/>
  <c r="T1681" s="1"/>
  <c r="N1682" i="1" l="1"/>
  <c r="T1682" s="1"/>
  <c r="J1683"/>
  <c r="L1683"/>
  <c r="G1684"/>
  <c r="AC1684" s="1"/>
  <c r="AD1684" s="1"/>
  <c r="N1682" i="2"/>
  <c r="T1682" s="1"/>
  <c r="O1683"/>
  <c r="M1683"/>
  <c r="V1682"/>
  <c r="W1681" s="1"/>
  <c r="X1681" i="1"/>
  <c r="Z1681" s="1"/>
  <c r="M1683"/>
  <c r="N1683" s="1"/>
  <c r="T1683" s="1"/>
  <c r="V1682"/>
  <c r="W1681" s="1"/>
  <c r="O1683"/>
  <c r="J1683" i="2"/>
  <c r="L1683"/>
  <c r="G1684"/>
  <c r="X1681"/>
  <c r="Z1681" s="1"/>
  <c r="J1684" l="1"/>
  <c r="L1684"/>
  <c r="G1685"/>
  <c r="L1684" i="1"/>
  <c r="J1684"/>
  <c r="G1685"/>
  <c r="AC1685" s="1"/>
  <c r="AD1685" s="1"/>
  <c r="N1683" i="2"/>
  <c r="T1683" s="1"/>
  <c r="M1684" i="1"/>
  <c r="N1684" s="1"/>
  <c r="V1683"/>
  <c r="W1682" s="1"/>
  <c r="X1682" s="1"/>
  <c r="Z1682" s="1"/>
  <c r="O1684"/>
  <c r="M1684" i="2"/>
  <c r="N1684" s="1"/>
  <c r="T1684" s="1"/>
  <c r="V1683"/>
  <c r="W1682" s="1"/>
  <c r="O1684"/>
  <c r="X1682"/>
  <c r="Z1682" s="1"/>
  <c r="L1685" l="1"/>
  <c r="J1685"/>
  <c r="G1686"/>
  <c r="T1684" i="1"/>
  <c r="O1685"/>
  <c r="M1685"/>
  <c r="V1684"/>
  <c r="W1683" s="1"/>
  <c r="X1683" s="1"/>
  <c r="Z1683" s="1"/>
  <c r="M1685" i="2"/>
  <c r="N1685" s="1"/>
  <c r="T1685" s="1"/>
  <c r="V1684"/>
  <c r="W1683" s="1"/>
  <c r="X1683" s="1"/>
  <c r="Z1683" s="1"/>
  <c r="O1685"/>
  <c r="J1685" i="1"/>
  <c r="L1685"/>
  <c r="G1686"/>
  <c r="AC1686" s="1"/>
  <c r="AD1686" s="1"/>
  <c r="J1686" l="1"/>
  <c r="L1686"/>
  <c r="G1687"/>
  <c r="AC1687" s="1"/>
  <c r="AD1687" s="1"/>
  <c r="J1686" i="2"/>
  <c r="L1686"/>
  <c r="G1687"/>
  <c r="N1685" i="1"/>
  <c r="T1685" s="1"/>
  <c r="O1686"/>
  <c r="M1686"/>
  <c r="N1686" s="1"/>
  <c r="T1686" s="1"/>
  <c r="V1685"/>
  <c r="W1684" s="1"/>
  <c r="O1686" i="2"/>
  <c r="M1686"/>
  <c r="N1686" s="1"/>
  <c r="T1686" s="1"/>
  <c r="V1685"/>
  <c r="W1684" s="1"/>
  <c r="X1684" s="1"/>
  <c r="Z1684" s="1"/>
  <c r="X1684" i="1"/>
  <c r="Z1684" s="1"/>
  <c r="J1687" l="1"/>
  <c r="L1687"/>
  <c r="G1688"/>
  <c r="AC1688" s="1"/>
  <c r="AD1688" s="1"/>
  <c r="O1687" i="2"/>
  <c r="M1687"/>
  <c r="V1686"/>
  <c r="W1685" s="1"/>
  <c r="M1687" i="1"/>
  <c r="N1687" s="1"/>
  <c r="T1687" s="1"/>
  <c r="V1686"/>
  <c r="W1685" s="1"/>
  <c r="X1685" s="1"/>
  <c r="Z1685" s="1"/>
  <c r="O1687"/>
  <c r="X1685" i="2"/>
  <c r="Z1685" s="1"/>
  <c r="J1687"/>
  <c r="L1687"/>
  <c r="G1688"/>
  <c r="J1688" l="1"/>
  <c r="L1688"/>
  <c r="G1689"/>
  <c r="L1688" i="1"/>
  <c r="J1688"/>
  <c r="G1689"/>
  <c r="AC1689" s="1"/>
  <c r="AD1689" s="1"/>
  <c r="M1688" i="2"/>
  <c r="N1688" s="1"/>
  <c r="T1688" s="1"/>
  <c r="V1687"/>
  <c r="W1686" s="1"/>
  <c r="X1686" s="1"/>
  <c r="Z1686" s="1"/>
  <c r="O1688"/>
  <c r="M1688" i="1"/>
  <c r="N1688" s="1"/>
  <c r="T1688" s="1"/>
  <c r="V1687"/>
  <c r="W1686" s="1"/>
  <c r="X1686" s="1"/>
  <c r="Z1686" s="1"/>
  <c r="O1688"/>
  <c r="N1687" i="2"/>
  <c r="T1687" s="1"/>
  <c r="L1689" l="1"/>
  <c r="J1689"/>
  <c r="G1690"/>
  <c r="O1689" i="1"/>
  <c r="M1689"/>
  <c r="V1688"/>
  <c r="W1687" s="1"/>
  <c r="X1687" s="1"/>
  <c r="Z1687" s="1"/>
  <c r="M1689" i="2"/>
  <c r="N1689" s="1"/>
  <c r="T1689" s="1"/>
  <c r="V1688"/>
  <c r="W1687" s="1"/>
  <c r="X1687" s="1"/>
  <c r="Z1687" s="1"/>
  <c r="O1689"/>
  <c r="J1689" i="1"/>
  <c r="L1689"/>
  <c r="G1690"/>
  <c r="AC1690" s="1"/>
  <c r="AD1690" s="1"/>
  <c r="J1690" l="1"/>
  <c r="L1690"/>
  <c r="G1691"/>
  <c r="AC1691" s="1"/>
  <c r="AD1691" s="1"/>
  <c r="J1690" i="2"/>
  <c r="L1690"/>
  <c r="G1691"/>
  <c r="O1690" i="1"/>
  <c r="M1690"/>
  <c r="V1689"/>
  <c r="W1688" s="1"/>
  <c r="X1688" s="1"/>
  <c r="Z1688" s="1"/>
  <c r="O1690" i="2"/>
  <c r="M1690"/>
  <c r="N1690" s="1"/>
  <c r="T1690" s="1"/>
  <c r="V1689"/>
  <c r="W1688" s="1"/>
  <c r="X1688" s="1"/>
  <c r="Z1688" s="1"/>
  <c r="N1689" i="1"/>
  <c r="T1689" s="1"/>
  <c r="N1690" l="1"/>
  <c r="T1690" s="1"/>
  <c r="J1691"/>
  <c r="L1691"/>
  <c r="G1692"/>
  <c r="AC1692" s="1"/>
  <c r="AD1692" s="1"/>
  <c r="O1691" i="2"/>
  <c r="M1691"/>
  <c r="V1690"/>
  <c r="W1689" s="1"/>
  <c r="X1689" s="1"/>
  <c r="Z1689" s="1"/>
  <c r="M1691" i="1"/>
  <c r="V1690"/>
  <c r="W1689" s="1"/>
  <c r="X1689" s="1"/>
  <c r="Z1689" s="1"/>
  <c r="O1691"/>
  <c r="J1691" i="2"/>
  <c r="L1691"/>
  <c r="G1692"/>
  <c r="N1691" i="1" l="1"/>
  <c r="T1691" s="1"/>
  <c r="M1692" i="2"/>
  <c r="V1691"/>
  <c r="W1690" s="1"/>
  <c r="X1690" s="1"/>
  <c r="Z1690" s="1"/>
  <c r="O1692"/>
  <c r="J1692"/>
  <c r="L1692"/>
  <c r="G1693"/>
  <c r="L1692" i="1"/>
  <c r="J1692"/>
  <c r="G1693"/>
  <c r="AC1693" s="1"/>
  <c r="AD1693" s="1"/>
  <c r="M1692"/>
  <c r="V1691"/>
  <c r="W1690" s="1"/>
  <c r="X1690" s="1"/>
  <c r="Z1690" s="1"/>
  <c r="O1692"/>
  <c r="N1691" i="2"/>
  <c r="T1691" s="1"/>
  <c r="N1692" i="1" l="1"/>
  <c r="T1692" s="1"/>
  <c r="L1693" i="2"/>
  <c r="J1693"/>
  <c r="G1694"/>
  <c r="O1693" i="1"/>
  <c r="M1693"/>
  <c r="V1692"/>
  <c r="W1691" s="1"/>
  <c r="X1691" s="1"/>
  <c r="Z1691" s="1"/>
  <c r="M1693" i="2"/>
  <c r="N1693" s="1"/>
  <c r="T1693" s="1"/>
  <c r="V1692"/>
  <c r="W1691" s="1"/>
  <c r="X1691" s="1"/>
  <c r="Z1691" s="1"/>
  <c r="O1693"/>
  <c r="N1692"/>
  <c r="T1692" s="1"/>
  <c r="J1693" i="1"/>
  <c r="L1693"/>
  <c r="G1694"/>
  <c r="AC1694" s="1"/>
  <c r="AD1694" s="1"/>
  <c r="J1694" l="1"/>
  <c r="L1694"/>
  <c r="G1695"/>
  <c r="AC1695" s="1"/>
  <c r="AD1695" s="1"/>
  <c r="J1694" i="2"/>
  <c r="L1694"/>
  <c r="G1695"/>
  <c r="O1694" i="1"/>
  <c r="M1694"/>
  <c r="V1693"/>
  <c r="W1692" s="1"/>
  <c r="X1692" s="1"/>
  <c r="Z1692" s="1"/>
  <c r="O1694" i="2"/>
  <c r="M1694"/>
  <c r="N1694" s="1"/>
  <c r="T1694" s="1"/>
  <c r="V1693"/>
  <c r="W1692" s="1"/>
  <c r="X1692" s="1"/>
  <c r="Z1692" s="1"/>
  <c r="N1693" i="1"/>
  <c r="T1693" s="1"/>
  <c r="N1694" l="1"/>
  <c r="T1694" s="1"/>
  <c r="J1695"/>
  <c r="L1695"/>
  <c r="G1696"/>
  <c r="AC1696" s="1"/>
  <c r="AD1696" s="1"/>
  <c r="O1695" i="2"/>
  <c r="M1695"/>
  <c r="V1694"/>
  <c r="W1693" s="1"/>
  <c r="X1693" s="1"/>
  <c r="Z1693" s="1"/>
  <c r="M1695" i="1"/>
  <c r="N1695" s="1"/>
  <c r="T1695" s="1"/>
  <c r="V1694"/>
  <c r="W1693" s="1"/>
  <c r="X1693" s="1"/>
  <c r="Z1693" s="1"/>
  <c r="O1695"/>
  <c r="J1695" i="2"/>
  <c r="L1695"/>
  <c r="G1696"/>
  <c r="L1696" i="1" l="1"/>
  <c r="J1696"/>
  <c r="G1697"/>
  <c r="AC1697" s="1"/>
  <c r="AD1697" s="1"/>
  <c r="J1696" i="2"/>
  <c r="L1696"/>
  <c r="G1697"/>
  <c r="M1696"/>
  <c r="N1696" s="1"/>
  <c r="T1696" s="1"/>
  <c r="V1695"/>
  <c r="W1694" s="1"/>
  <c r="O1696"/>
  <c r="M1696" i="1"/>
  <c r="N1696" s="1"/>
  <c r="T1696" s="1"/>
  <c r="V1695"/>
  <c r="W1694" s="1"/>
  <c r="X1694" s="1"/>
  <c r="Z1694" s="1"/>
  <c r="O1696"/>
  <c r="X1694" i="2"/>
  <c r="Z1694" s="1"/>
  <c r="N1695"/>
  <c r="T1695" s="1"/>
  <c r="J1697" i="1" l="1"/>
  <c r="L1697"/>
  <c r="G1698"/>
  <c r="AC1698" s="1"/>
  <c r="AD1698" s="1"/>
  <c r="O1697" i="2"/>
  <c r="M1697"/>
  <c r="V1696"/>
  <c r="W1695" s="1"/>
  <c r="J1697"/>
  <c r="L1697"/>
  <c r="G1698"/>
  <c r="O1697" i="1"/>
  <c r="M1697"/>
  <c r="N1697" s="1"/>
  <c r="V1696"/>
  <c r="W1695" s="1"/>
  <c r="X1695" s="1"/>
  <c r="Z1695" s="1"/>
  <c r="X1695" i="2"/>
  <c r="Z1695" s="1"/>
  <c r="T1697" i="1" l="1"/>
  <c r="J1698"/>
  <c r="L1698"/>
  <c r="G1699"/>
  <c r="AC1699" s="1"/>
  <c r="AD1699" s="1"/>
  <c r="O1698" i="2"/>
  <c r="M1698"/>
  <c r="N1698" s="1"/>
  <c r="T1698" s="1"/>
  <c r="V1697"/>
  <c r="W1696" s="1"/>
  <c r="O1698" i="1"/>
  <c r="M1698"/>
  <c r="V1697"/>
  <c r="W1696" s="1"/>
  <c r="X1696" s="1"/>
  <c r="Z1696" s="1"/>
  <c r="X1696" i="2"/>
  <c r="Z1696" s="1"/>
  <c r="J1698"/>
  <c r="L1698"/>
  <c r="G1699"/>
  <c r="N1697"/>
  <c r="T1697" s="1"/>
  <c r="N1698" i="1" l="1"/>
  <c r="T1698" s="1"/>
  <c r="L1699" i="2"/>
  <c r="J1699"/>
  <c r="G1700"/>
  <c r="J1699" i="1"/>
  <c r="L1699"/>
  <c r="G1700"/>
  <c r="AC1700" s="1"/>
  <c r="AD1700" s="1"/>
  <c r="M1699" i="2"/>
  <c r="N1699" s="1"/>
  <c r="T1699" s="1"/>
  <c r="V1698"/>
  <c r="W1697" s="1"/>
  <c r="X1697" s="1"/>
  <c r="Z1697" s="1"/>
  <c r="O1699"/>
  <c r="O1699" i="1"/>
  <c r="M1699"/>
  <c r="V1698"/>
  <c r="W1697" s="1"/>
  <c r="X1697" s="1"/>
  <c r="Z1697" s="1"/>
  <c r="J1700" i="2" l="1"/>
  <c r="L1700"/>
  <c r="G1701"/>
  <c r="N1699" i="1"/>
  <c r="T1699" s="1"/>
  <c r="M1700"/>
  <c r="V1699"/>
  <c r="W1698" s="1"/>
  <c r="X1698" s="1"/>
  <c r="Z1698" s="1"/>
  <c r="O1700"/>
  <c r="L1700"/>
  <c r="J1700"/>
  <c r="G1701"/>
  <c r="AC1701" s="1"/>
  <c r="AD1701" s="1"/>
  <c r="M1700" i="2"/>
  <c r="V1699"/>
  <c r="W1698" s="1"/>
  <c r="X1698" s="1"/>
  <c r="Z1698" s="1"/>
  <c r="O1700"/>
  <c r="J1701" i="1" l="1"/>
  <c r="L1701"/>
  <c r="G1702"/>
  <c r="AC1702" s="1"/>
  <c r="AD1702" s="1"/>
  <c r="J1701" i="2"/>
  <c r="L1701"/>
  <c r="G1702"/>
  <c r="N1700"/>
  <c r="T1700" s="1"/>
  <c r="X1699" i="1"/>
  <c r="Z1699" s="1"/>
  <c r="O1701" i="2"/>
  <c r="M1701"/>
  <c r="N1701" s="1"/>
  <c r="T1701" s="1"/>
  <c r="V1700"/>
  <c r="W1699" s="1"/>
  <c r="X1699" s="1"/>
  <c r="Z1699" s="1"/>
  <c r="N1700" i="1"/>
  <c r="T1700" s="1"/>
  <c r="M1701"/>
  <c r="V1700"/>
  <c r="W1699" s="1"/>
  <c r="O1701"/>
  <c r="J1702" l="1"/>
  <c r="L1702"/>
  <c r="G1703"/>
  <c r="AC1703" s="1"/>
  <c r="AD1703" s="1"/>
  <c r="N1701"/>
  <c r="T1701" s="1"/>
  <c r="O1702"/>
  <c r="M1702"/>
  <c r="V1701"/>
  <c r="W1700" s="1"/>
  <c r="X1700" s="1"/>
  <c r="Z1700" s="1"/>
  <c r="O1702" i="2"/>
  <c r="M1702"/>
  <c r="V1701"/>
  <c r="W1700" s="1"/>
  <c r="X1700" s="1"/>
  <c r="Z1700" s="1"/>
  <c r="J1702"/>
  <c r="L1702"/>
  <c r="G1703"/>
  <c r="L1703" l="1"/>
  <c r="J1703"/>
  <c r="G1704"/>
  <c r="J1703" i="1"/>
  <c r="L1703"/>
  <c r="G1704"/>
  <c r="AC1704" s="1"/>
  <c r="AD1704" s="1"/>
  <c r="N1702" i="2"/>
  <c r="T1702" s="1"/>
  <c r="N1702" i="1"/>
  <c r="T1702" s="1"/>
  <c r="M1703" i="2"/>
  <c r="N1703" s="1"/>
  <c r="T1703" s="1"/>
  <c r="V1702"/>
  <c r="W1701" s="1"/>
  <c r="X1701" s="1"/>
  <c r="Z1701" s="1"/>
  <c r="O1703"/>
  <c r="O1703" i="1"/>
  <c r="M1703"/>
  <c r="V1702"/>
  <c r="W1701" s="1"/>
  <c r="X1701" s="1"/>
  <c r="Z1701" s="1"/>
  <c r="N1703" l="1"/>
  <c r="T1703" s="1"/>
  <c r="J1704" i="2"/>
  <c r="L1704"/>
  <c r="G1705"/>
  <c r="M1704" i="1"/>
  <c r="V1703"/>
  <c r="W1702" s="1"/>
  <c r="O1704"/>
  <c r="L1704"/>
  <c r="J1704"/>
  <c r="G1705"/>
  <c r="AC1705" s="1"/>
  <c r="AD1705" s="1"/>
  <c r="M1704" i="2"/>
  <c r="N1704" s="1"/>
  <c r="T1704" s="1"/>
  <c r="V1703"/>
  <c r="W1702" s="1"/>
  <c r="X1702" s="1"/>
  <c r="Z1702" s="1"/>
  <c r="O1704"/>
  <c r="X1702" i="1"/>
  <c r="Z1702" s="1"/>
  <c r="J1705" i="2" l="1"/>
  <c r="L1705"/>
  <c r="G1706"/>
  <c r="N1704" i="1"/>
  <c r="T1704" s="1"/>
  <c r="M1705"/>
  <c r="V1704"/>
  <c r="W1703" s="1"/>
  <c r="X1703" s="1"/>
  <c r="Z1703" s="1"/>
  <c r="O1705"/>
  <c r="O1705" i="2"/>
  <c r="M1705"/>
  <c r="N1705" s="1"/>
  <c r="T1705" s="1"/>
  <c r="V1704"/>
  <c r="W1703" s="1"/>
  <c r="X1703" s="1"/>
  <c r="Z1703" s="1"/>
  <c r="J1705" i="1"/>
  <c r="L1705"/>
  <c r="G1706"/>
  <c r="AC1706" s="1"/>
  <c r="AD1706" s="1"/>
  <c r="J1706" l="1"/>
  <c r="L1706"/>
  <c r="G1707"/>
  <c r="AC1707" s="1"/>
  <c r="AD1707" s="1"/>
  <c r="J1706" i="2"/>
  <c r="L1706"/>
  <c r="G1707"/>
  <c r="O1706"/>
  <c r="M1706"/>
  <c r="N1706" s="1"/>
  <c r="T1706" s="1"/>
  <c r="V1705"/>
  <c r="W1704" s="1"/>
  <c r="X1704" s="1"/>
  <c r="Z1704" s="1"/>
  <c r="O1706" i="1"/>
  <c r="M1706"/>
  <c r="V1705"/>
  <c r="W1704" s="1"/>
  <c r="X1704" s="1"/>
  <c r="Z1704" s="1"/>
  <c r="N1705"/>
  <c r="T1705" s="1"/>
  <c r="N1706" l="1"/>
  <c r="T1706" s="1"/>
  <c r="J1707"/>
  <c r="L1707"/>
  <c r="G1708"/>
  <c r="AC1708" s="1"/>
  <c r="AD1708" s="1"/>
  <c r="M1707" i="2"/>
  <c r="V1706"/>
  <c r="W1705" s="1"/>
  <c r="X1705" s="1"/>
  <c r="Z1705" s="1"/>
  <c r="O1707"/>
  <c r="O1707" i="1"/>
  <c r="M1707"/>
  <c r="N1707" s="1"/>
  <c r="T1707" s="1"/>
  <c r="V1706"/>
  <c r="W1705" s="1"/>
  <c r="X1705" s="1"/>
  <c r="Z1705" s="1"/>
  <c r="L1707" i="2"/>
  <c r="J1707"/>
  <c r="G1708"/>
  <c r="J1708" l="1"/>
  <c r="L1708"/>
  <c r="G1709"/>
  <c r="L1708" i="1"/>
  <c r="J1708"/>
  <c r="G1709"/>
  <c r="AC1709" s="1"/>
  <c r="AD1709" s="1"/>
  <c r="N1707" i="2"/>
  <c r="T1707" s="1"/>
  <c r="M1708"/>
  <c r="N1708" s="1"/>
  <c r="T1708" s="1"/>
  <c r="V1707"/>
  <c r="W1706" s="1"/>
  <c r="X1706" s="1"/>
  <c r="Z1706" s="1"/>
  <c r="O1708"/>
  <c r="M1708" i="1"/>
  <c r="N1708" s="1"/>
  <c r="T1708" s="1"/>
  <c r="V1707"/>
  <c r="W1706" s="1"/>
  <c r="X1706" s="1"/>
  <c r="Z1706" s="1"/>
  <c r="O1708"/>
  <c r="J1709" i="2" l="1"/>
  <c r="L1709"/>
  <c r="G1710"/>
  <c r="M1709" i="1"/>
  <c r="V1708"/>
  <c r="W1707" s="1"/>
  <c r="X1707" s="1"/>
  <c r="Z1707" s="1"/>
  <c r="O1709"/>
  <c r="O1709" i="2"/>
  <c r="M1709"/>
  <c r="N1709" s="1"/>
  <c r="T1709" s="1"/>
  <c r="V1708"/>
  <c r="W1707" s="1"/>
  <c r="X1707" s="1"/>
  <c r="Z1707" s="1"/>
  <c r="J1709" i="1"/>
  <c r="L1709"/>
  <c r="G1710"/>
  <c r="AC1710" s="1"/>
  <c r="AD1710" s="1"/>
  <c r="J1710" l="1"/>
  <c r="L1710"/>
  <c r="G1711"/>
  <c r="AC1711" s="1"/>
  <c r="AD1711" s="1"/>
  <c r="J1710" i="2"/>
  <c r="L1710"/>
  <c r="G1711"/>
  <c r="O1710" i="1"/>
  <c r="M1710"/>
  <c r="V1709"/>
  <c r="W1708" s="1"/>
  <c r="X1708" s="1"/>
  <c r="Z1708" s="1"/>
  <c r="N1709"/>
  <c r="T1709" s="1"/>
  <c r="O1710" i="2"/>
  <c r="M1710"/>
  <c r="N1710" s="1"/>
  <c r="T1710" s="1"/>
  <c r="V1709"/>
  <c r="W1708" s="1"/>
  <c r="X1708" s="1"/>
  <c r="Z1708" s="1"/>
  <c r="N1710" i="1" l="1"/>
  <c r="T1710" s="1"/>
  <c r="J1711"/>
  <c r="L1711"/>
  <c r="G1712"/>
  <c r="AC1712" s="1"/>
  <c r="AD1712" s="1"/>
  <c r="M1711" i="2"/>
  <c r="V1710"/>
  <c r="W1709" s="1"/>
  <c r="X1709" s="1"/>
  <c r="Z1709" s="1"/>
  <c r="O1711"/>
  <c r="O1711" i="1"/>
  <c r="M1711"/>
  <c r="V1710"/>
  <c r="W1709" s="1"/>
  <c r="X1709" s="1"/>
  <c r="Z1709" s="1"/>
  <c r="L1711" i="2"/>
  <c r="J1711"/>
  <c r="G1712"/>
  <c r="N1711" i="1" l="1"/>
  <c r="T1711" s="1"/>
  <c r="J1712" i="2"/>
  <c r="L1712"/>
  <c r="G1713"/>
  <c r="L1712" i="1"/>
  <c r="J1712"/>
  <c r="G1713"/>
  <c r="AC1713" s="1"/>
  <c r="AD1713" s="1"/>
  <c r="N1711" i="2"/>
  <c r="T1711" s="1"/>
  <c r="M1712"/>
  <c r="N1712" s="1"/>
  <c r="T1712" s="1"/>
  <c r="V1711"/>
  <c r="W1710" s="1"/>
  <c r="X1710" s="1"/>
  <c r="Z1710" s="1"/>
  <c r="O1712"/>
  <c r="M1712" i="1"/>
  <c r="V1711"/>
  <c r="W1710" s="1"/>
  <c r="X1710" s="1"/>
  <c r="Z1710" s="1"/>
  <c r="O1712"/>
  <c r="N1712" l="1"/>
  <c r="T1712" s="1"/>
  <c r="J1713" i="2"/>
  <c r="L1713"/>
  <c r="G1714"/>
  <c r="M1713" i="1"/>
  <c r="V1712"/>
  <c r="W1711" s="1"/>
  <c r="X1711" s="1"/>
  <c r="Z1711" s="1"/>
  <c r="O1713"/>
  <c r="O1713" i="2"/>
  <c r="M1713"/>
  <c r="N1713" s="1"/>
  <c r="T1713" s="1"/>
  <c r="V1712"/>
  <c r="W1711" s="1"/>
  <c r="X1711" s="1"/>
  <c r="Z1711" s="1"/>
  <c r="J1713" i="1"/>
  <c r="L1713"/>
  <c r="G1714"/>
  <c r="AC1714" s="1"/>
  <c r="AD1714" s="1"/>
  <c r="J1714" i="2" l="1"/>
  <c r="L1714"/>
  <c r="G1715"/>
  <c r="J1714" i="1"/>
  <c r="L1714"/>
  <c r="G1715"/>
  <c r="AC1715" s="1"/>
  <c r="AD1715" s="1"/>
  <c r="O1714" i="2"/>
  <c r="M1714"/>
  <c r="N1714" s="1"/>
  <c r="T1714" s="1"/>
  <c r="V1713"/>
  <c r="W1712" s="1"/>
  <c r="X1712" s="1"/>
  <c r="Z1712" s="1"/>
  <c r="N1713" i="1"/>
  <c r="T1713" s="1"/>
  <c r="O1714"/>
  <c r="M1714"/>
  <c r="N1714" s="1"/>
  <c r="T1714" s="1"/>
  <c r="V1713"/>
  <c r="W1712" s="1"/>
  <c r="X1712" s="1"/>
  <c r="Z1712" s="1"/>
  <c r="L1715" i="2" l="1"/>
  <c r="J1715"/>
  <c r="G1716"/>
  <c r="O1715" i="1"/>
  <c r="M1715"/>
  <c r="V1714"/>
  <c r="W1713" s="1"/>
  <c r="M1715" i="2"/>
  <c r="N1715" s="1"/>
  <c r="T1715" s="1"/>
  <c r="V1714"/>
  <c r="W1713" s="1"/>
  <c r="X1713" s="1"/>
  <c r="Z1713" s="1"/>
  <c r="O1715"/>
  <c r="J1715" i="1"/>
  <c r="L1715"/>
  <c r="G1716"/>
  <c r="AC1716" s="1"/>
  <c r="AD1716" s="1"/>
  <c r="X1713"/>
  <c r="Z1713" s="1"/>
  <c r="M1716" l="1"/>
  <c r="V1715"/>
  <c r="W1714" s="1"/>
  <c r="X1714" s="1"/>
  <c r="Z1714" s="1"/>
  <c r="O1716"/>
  <c r="L1716"/>
  <c r="J1716"/>
  <c r="G1717"/>
  <c r="AC1717" s="1"/>
  <c r="AD1717" s="1"/>
  <c r="J1716" i="2"/>
  <c r="L1716"/>
  <c r="G1717"/>
  <c r="M1716"/>
  <c r="N1716" s="1"/>
  <c r="T1716" s="1"/>
  <c r="V1715"/>
  <c r="W1714" s="1"/>
  <c r="X1714" s="1"/>
  <c r="Z1714" s="1"/>
  <c r="O1716"/>
  <c r="N1715" i="1"/>
  <c r="T1715" s="1"/>
  <c r="J1717" i="2" l="1"/>
  <c r="L1717"/>
  <c r="G1718"/>
  <c r="J1717" i="1"/>
  <c r="L1717"/>
  <c r="G1718"/>
  <c r="AC1718" s="1"/>
  <c r="AD1718" s="1"/>
  <c r="O1717" i="2"/>
  <c r="M1717"/>
  <c r="N1717" s="1"/>
  <c r="T1717" s="1"/>
  <c r="V1716"/>
  <c r="W1715" s="1"/>
  <c r="X1715" s="1"/>
  <c r="Z1715" s="1"/>
  <c r="N1716" i="1"/>
  <c r="T1716" s="1"/>
  <c r="M1717"/>
  <c r="N1717" s="1"/>
  <c r="T1717" s="1"/>
  <c r="V1716"/>
  <c r="W1715" s="1"/>
  <c r="X1715" s="1"/>
  <c r="Z1715" s="1"/>
  <c r="O1717"/>
  <c r="J1718" i="2" l="1"/>
  <c r="L1718"/>
  <c r="G1719"/>
  <c r="O1718" i="1"/>
  <c r="M1718"/>
  <c r="V1717"/>
  <c r="W1716" s="1"/>
  <c r="X1716" s="1"/>
  <c r="Z1716" s="1"/>
  <c r="O1718" i="2"/>
  <c r="M1718"/>
  <c r="N1718" s="1"/>
  <c r="T1718" s="1"/>
  <c r="V1717"/>
  <c r="W1716" s="1"/>
  <c r="X1716" s="1"/>
  <c r="Z1716" s="1"/>
  <c r="J1718" i="1"/>
  <c r="L1718"/>
  <c r="G1719"/>
  <c r="AC1719" s="1"/>
  <c r="AD1719" s="1"/>
  <c r="J1719" l="1"/>
  <c r="L1719"/>
  <c r="G1720"/>
  <c r="AC1720" s="1"/>
  <c r="AD1720" s="1"/>
  <c r="L1719" i="2"/>
  <c r="J1719"/>
  <c r="G1720"/>
  <c r="O1719" i="1"/>
  <c r="M1719"/>
  <c r="N1719" s="1"/>
  <c r="T1719" s="1"/>
  <c r="V1718"/>
  <c r="W1717" s="1"/>
  <c r="X1717" s="1"/>
  <c r="Z1717" s="1"/>
  <c r="M1719" i="2"/>
  <c r="N1719" s="1"/>
  <c r="T1719" s="1"/>
  <c r="V1718"/>
  <c r="W1717" s="1"/>
  <c r="X1717" s="1"/>
  <c r="Z1717" s="1"/>
  <c r="O1719"/>
  <c r="N1718" i="1"/>
  <c r="T1718" s="1"/>
  <c r="L1720" l="1"/>
  <c r="J1720"/>
  <c r="G1721"/>
  <c r="AC1721" s="1"/>
  <c r="AD1721" s="1"/>
  <c r="M1720" i="2"/>
  <c r="V1719"/>
  <c r="W1718" s="1"/>
  <c r="X1718" s="1"/>
  <c r="Z1718" s="1"/>
  <c r="O1720"/>
  <c r="M1720" i="1"/>
  <c r="V1719"/>
  <c r="W1718" s="1"/>
  <c r="X1718" s="1"/>
  <c r="Z1718" s="1"/>
  <c r="O1720"/>
  <c r="J1720" i="2"/>
  <c r="L1720"/>
  <c r="G1721"/>
  <c r="N1720" i="1" l="1"/>
  <c r="T1720" s="1"/>
  <c r="J1721"/>
  <c r="L1721"/>
  <c r="G1722"/>
  <c r="AC1722" s="1"/>
  <c r="AD1722" s="1"/>
  <c r="N1720" i="2"/>
  <c r="T1720" s="1"/>
  <c r="O1721"/>
  <c r="M1721"/>
  <c r="N1721" s="1"/>
  <c r="T1721" s="1"/>
  <c r="V1720"/>
  <c r="W1719" s="1"/>
  <c r="X1719" s="1"/>
  <c r="Z1719" s="1"/>
  <c r="J1721"/>
  <c r="L1721"/>
  <c r="G1722"/>
  <c r="M1721" i="1"/>
  <c r="N1721" s="1"/>
  <c r="T1721" s="1"/>
  <c r="V1720"/>
  <c r="W1719" s="1"/>
  <c r="X1719" s="1"/>
  <c r="Z1719" s="1"/>
  <c r="O1721"/>
  <c r="J1722" i="2" l="1"/>
  <c r="L1722"/>
  <c r="G1723"/>
  <c r="O1722"/>
  <c r="M1722"/>
  <c r="N1722" s="1"/>
  <c r="T1722" s="1"/>
  <c r="V1721"/>
  <c r="W1720" s="1"/>
  <c r="J1722" i="1"/>
  <c r="L1722"/>
  <c r="G1723"/>
  <c r="AC1723" s="1"/>
  <c r="AD1723" s="1"/>
  <c r="X1720" i="2"/>
  <c r="Z1720" s="1"/>
  <c r="O1722" i="1"/>
  <c r="M1722"/>
  <c r="V1721"/>
  <c r="W1720" s="1"/>
  <c r="X1720" s="1"/>
  <c r="Z1720" s="1"/>
  <c r="N1722" l="1"/>
  <c r="T1722" s="1"/>
  <c r="L1723" i="2"/>
  <c r="J1723"/>
  <c r="G1724"/>
  <c r="O1723" i="1"/>
  <c r="M1723"/>
  <c r="V1722"/>
  <c r="W1721" s="1"/>
  <c r="X1721" s="1"/>
  <c r="Z1721" s="1"/>
  <c r="M1723" i="2"/>
  <c r="N1723" s="1"/>
  <c r="T1723" s="1"/>
  <c r="V1722"/>
  <c r="W1721" s="1"/>
  <c r="X1721" s="1"/>
  <c r="Z1721" s="1"/>
  <c r="O1723"/>
  <c r="J1723" i="1"/>
  <c r="L1723"/>
  <c r="G1724"/>
  <c r="AC1724" s="1"/>
  <c r="AD1724" s="1"/>
  <c r="L1724" l="1"/>
  <c r="J1724"/>
  <c r="G1725"/>
  <c r="AC1725" s="1"/>
  <c r="AD1725" s="1"/>
  <c r="J1724" i="2"/>
  <c r="L1724"/>
  <c r="G1725"/>
  <c r="M1724" i="1"/>
  <c r="V1723"/>
  <c r="W1722" s="1"/>
  <c r="X1722" s="1"/>
  <c r="Z1722" s="1"/>
  <c r="O1724"/>
  <c r="M1724" i="2"/>
  <c r="N1724" s="1"/>
  <c r="T1724" s="1"/>
  <c r="V1723"/>
  <c r="W1722" s="1"/>
  <c r="X1722" s="1"/>
  <c r="Z1722" s="1"/>
  <c r="O1724"/>
  <c r="N1723" i="1"/>
  <c r="T1723" s="1"/>
  <c r="N1724" l="1"/>
  <c r="T1724" s="1"/>
  <c r="J1725"/>
  <c r="L1725"/>
  <c r="G1726"/>
  <c r="AC1726" s="1"/>
  <c r="AD1726" s="1"/>
  <c r="O1725" i="2"/>
  <c r="M1725"/>
  <c r="V1724"/>
  <c r="W1723" s="1"/>
  <c r="J1725"/>
  <c r="L1725"/>
  <c r="G1726"/>
  <c r="M1725" i="1"/>
  <c r="V1724"/>
  <c r="W1723" s="1"/>
  <c r="X1723" s="1"/>
  <c r="Z1723" s="1"/>
  <c r="O1725"/>
  <c r="X1723" i="2"/>
  <c r="Z1723" s="1"/>
  <c r="N1725" i="1" l="1"/>
  <c r="T1725" s="1"/>
  <c r="J1726"/>
  <c r="L1726"/>
  <c r="G1727"/>
  <c r="AC1727" s="1"/>
  <c r="AD1727" s="1"/>
  <c r="O1726" i="2"/>
  <c r="M1726"/>
  <c r="V1725"/>
  <c r="W1724" s="1"/>
  <c r="X1724" s="1"/>
  <c r="Z1724" s="1"/>
  <c r="O1726" i="1"/>
  <c r="M1726"/>
  <c r="N1726" s="1"/>
  <c r="V1725"/>
  <c r="W1724" s="1"/>
  <c r="X1724" s="1"/>
  <c r="Z1724" s="1"/>
  <c r="J1726" i="2"/>
  <c r="L1726"/>
  <c r="G1727"/>
  <c r="N1725"/>
  <c r="T1725" s="1"/>
  <c r="T1726" i="1" l="1"/>
  <c r="L1727" i="2"/>
  <c r="J1727"/>
  <c r="G1728"/>
  <c r="J1727" i="1"/>
  <c r="L1727"/>
  <c r="G1728"/>
  <c r="AC1728" s="1"/>
  <c r="AD1728" s="1"/>
  <c r="M1727" i="2"/>
  <c r="N1727" s="1"/>
  <c r="T1727" s="1"/>
  <c r="V1726"/>
  <c r="W1725" s="1"/>
  <c r="X1725" s="1"/>
  <c r="Z1725" s="1"/>
  <c r="O1727"/>
  <c r="M1727" i="1"/>
  <c r="V1726"/>
  <c r="W1725" s="1"/>
  <c r="X1725" s="1"/>
  <c r="Z1725" s="1"/>
  <c r="O1727"/>
  <c r="N1726" i="2"/>
  <c r="T1726" s="1"/>
  <c r="N1727" i="1" l="1"/>
  <c r="T1727" s="1"/>
  <c r="J1728" i="2"/>
  <c r="L1728"/>
  <c r="G1729"/>
  <c r="M1728" i="1"/>
  <c r="V1727"/>
  <c r="W1726" s="1"/>
  <c r="X1726" s="1"/>
  <c r="Z1726" s="1"/>
  <c r="O1728"/>
  <c r="L1728"/>
  <c r="J1728"/>
  <c r="G1729"/>
  <c r="AC1729" s="1"/>
  <c r="AD1729" s="1"/>
  <c r="M1728" i="2"/>
  <c r="N1728" s="1"/>
  <c r="T1728" s="1"/>
  <c r="V1727"/>
  <c r="W1726" s="1"/>
  <c r="X1726" s="1"/>
  <c r="Z1726" s="1"/>
  <c r="O1728"/>
  <c r="J1729" l="1"/>
  <c r="L1729"/>
  <c r="G1730"/>
  <c r="N1728" i="1"/>
  <c r="T1728" s="1"/>
  <c r="M1729"/>
  <c r="V1728"/>
  <c r="W1727" s="1"/>
  <c r="X1727" s="1"/>
  <c r="Z1727" s="1"/>
  <c r="O1729"/>
  <c r="O1729" i="2"/>
  <c r="M1729"/>
  <c r="N1729" s="1"/>
  <c r="T1729" s="1"/>
  <c r="V1728"/>
  <c r="W1727" s="1"/>
  <c r="X1727" s="1"/>
  <c r="Z1727" s="1"/>
  <c r="J1729" i="1"/>
  <c r="L1729"/>
  <c r="G1730"/>
  <c r="AC1730" s="1"/>
  <c r="AD1730" s="1"/>
  <c r="Z1728" l="1"/>
  <c r="M1730"/>
  <c r="V1729"/>
  <c r="W1728" s="1"/>
  <c r="X1728" s="1"/>
  <c r="O1730"/>
  <c r="J1730" i="2"/>
  <c r="L1730"/>
  <c r="G1731"/>
  <c r="O1730"/>
  <c r="M1730"/>
  <c r="V1729"/>
  <c r="W1728" s="1"/>
  <c r="X1728" s="1"/>
  <c r="Z1728" s="1"/>
  <c r="L1730" i="1"/>
  <c r="J1730"/>
  <c r="G1731"/>
  <c r="AC1731" s="1"/>
  <c r="AD1731" s="1"/>
  <c r="N1729"/>
  <c r="T1729" s="1"/>
  <c r="L1731" i="2" l="1"/>
  <c r="J1731"/>
  <c r="G1732"/>
  <c r="O1731" i="1"/>
  <c r="M1731"/>
  <c r="V1730"/>
  <c r="W1729" s="1"/>
  <c r="X1729" s="1"/>
  <c r="Z1729" s="1"/>
  <c r="M1731" i="2"/>
  <c r="N1731" s="1"/>
  <c r="T1731" s="1"/>
  <c r="V1730"/>
  <c r="W1729" s="1"/>
  <c r="X1729" s="1"/>
  <c r="Z1729" s="1"/>
  <c r="O1731"/>
  <c r="N1730" i="1"/>
  <c r="T1730" s="1"/>
  <c r="J1731"/>
  <c r="L1731"/>
  <c r="G1732"/>
  <c r="AC1732" s="1"/>
  <c r="AD1732" s="1"/>
  <c r="N1730" i="2"/>
  <c r="T1730" s="1"/>
  <c r="L1732" i="1" l="1"/>
  <c r="J1732"/>
  <c r="G1733"/>
  <c r="AC1733" s="1"/>
  <c r="AD1733" s="1"/>
  <c r="M1732"/>
  <c r="V1731"/>
  <c r="W1730" s="1"/>
  <c r="X1730" s="1"/>
  <c r="Z1730" s="1"/>
  <c r="O1732"/>
  <c r="M1732" i="2"/>
  <c r="V1731"/>
  <c r="W1730" s="1"/>
  <c r="X1730" s="1"/>
  <c r="Z1730" s="1"/>
  <c r="O1732"/>
  <c r="J1732"/>
  <c r="L1732"/>
  <c r="G1733"/>
  <c r="N1731" i="1"/>
  <c r="T1731" s="1"/>
  <c r="N1732" l="1"/>
  <c r="T1732" s="1"/>
  <c r="L1733" i="2"/>
  <c r="J1733"/>
  <c r="G1734"/>
  <c r="J1733" i="1"/>
  <c r="L1733"/>
  <c r="G1734"/>
  <c r="AC1734" s="1"/>
  <c r="AD1734" s="1"/>
  <c r="N1732" i="2"/>
  <c r="T1732" s="1"/>
  <c r="M1733"/>
  <c r="N1733" s="1"/>
  <c r="T1733" s="1"/>
  <c r="V1732"/>
  <c r="W1731" s="1"/>
  <c r="X1731" s="1"/>
  <c r="Z1731" s="1"/>
  <c r="O1733"/>
  <c r="M1733" i="1"/>
  <c r="V1732"/>
  <c r="W1731" s="1"/>
  <c r="X1731" s="1"/>
  <c r="Z1731" s="1"/>
  <c r="O1733"/>
  <c r="N1733" l="1"/>
  <c r="T1733" s="1"/>
  <c r="J1734" i="2"/>
  <c r="L1734"/>
  <c r="G1735"/>
  <c r="O1734" i="1"/>
  <c r="M1734"/>
  <c r="V1733"/>
  <c r="W1732" s="1"/>
  <c r="X1732" s="1"/>
  <c r="Z1732" s="1"/>
  <c r="J1734"/>
  <c r="L1734"/>
  <c r="G1735"/>
  <c r="AC1735" s="1"/>
  <c r="AD1735" s="1"/>
  <c r="O1734" i="2"/>
  <c r="M1734"/>
  <c r="N1734" s="1"/>
  <c r="T1734" s="1"/>
  <c r="V1733"/>
  <c r="W1732" s="1"/>
  <c r="X1732" s="1"/>
  <c r="Z1732" s="1"/>
  <c r="L1735" l="1"/>
  <c r="J1735"/>
  <c r="G1736"/>
  <c r="O1735" i="1"/>
  <c r="M1735"/>
  <c r="V1734"/>
  <c r="W1733" s="1"/>
  <c r="X1733" s="1"/>
  <c r="Z1733" s="1"/>
  <c r="X1733" i="2"/>
  <c r="Z1733" s="1"/>
  <c r="M1735"/>
  <c r="N1735" s="1"/>
  <c r="T1735" s="1"/>
  <c r="V1734"/>
  <c r="W1733" s="1"/>
  <c r="O1735"/>
  <c r="J1735" i="1"/>
  <c r="L1735"/>
  <c r="G1736"/>
  <c r="AC1736" s="1"/>
  <c r="AD1736" s="1"/>
  <c r="N1734"/>
  <c r="T1734" s="1"/>
  <c r="L1736" l="1"/>
  <c r="J1736"/>
  <c r="G1737"/>
  <c r="AC1737" s="1"/>
  <c r="AD1737" s="1"/>
  <c r="J1736" i="2"/>
  <c r="L1736"/>
  <c r="G1737"/>
  <c r="M1736" i="1"/>
  <c r="V1735"/>
  <c r="W1734" s="1"/>
  <c r="X1734" s="1"/>
  <c r="Z1734" s="1"/>
  <c r="O1736"/>
  <c r="M1736" i="2"/>
  <c r="N1736" s="1"/>
  <c r="T1736" s="1"/>
  <c r="V1735"/>
  <c r="W1734" s="1"/>
  <c r="X1734" s="1"/>
  <c r="Z1734" s="1"/>
  <c r="O1736"/>
  <c r="N1735" i="1"/>
  <c r="T1735" s="1"/>
  <c r="N1736" l="1"/>
  <c r="T1736" s="1"/>
  <c r="J1737"/>
  <c r="L1737"/>
  <c r="G1738"/>
  <c r="AC1738" s="1"/>
  <c r="AD1738" s="1"/>
  <c r="O1737" i="2"/>
  <c r="M1737"/>
  <c r="V1736"/>
  <c r="W1735" s="1"/>
  <c r="J1737"/>
  <c r="L1737"/>
  <c r="G1738"/>
  <c r="M1737" i="1"/>
  <c r="V1736"/>
  <c r="W1735" s="1"/>
  <c r="X1735" s="1"/>
  <c r="Z1735" s="1"/>
  <c r="O1737"/>
  <c r="X1735" i="2"/>
  <c r="Z1735" s="1"/>
  <c r="N1737" i="1" l="1"/>
  <c r="T1737" s="1"/>
  <c r="J1738"/>
  <c r="L1738"/>
  <c r="G1739"/>
  <c r="AC1739" s="1"/>
  <c r="AD1739" s="1"/>
  <c r="O1738" i="2"/>
  <c r="M1738"/>
  <c r="V1737"/>
  <c r="W1736" s="1"/>
  <c r="X1736" s="1"/>
  <c r="Z1736" s="1"/>
  <c r="O1738" i="1"/>
  <c r="M1738"/>
  <c r="N1738" s="1"/>
  <c r="T1738" s="1"/>
  <c r="V1737"/>
  <c r="W1736" s="1"/>
  <c r="X1736" s="1"/>
  <c r="Z1736" s="1"/>
  <c r="J1738" i="2"/>
  <c r="L1738"/>
  <c r="G1739"/>
  <c r="N1737"/>
  <c r="T1737" s="1"/>
  <c r="J1739" i="1" l="1"/>
  <c r="L1739"/>
  <c r="G1740"/>
  <c r="AC1740" s="1"/>
  <c r="AD1740" s="1"/>
  <c r="M1739" i="2"/>
  <c r="V1738"/>
  <c r="W1737" s="1"/>
  <c r="X1737" s="1"/>
  <c r="Z1737" s="1"/>
  <c r="O1739"/>
  <c r="O1739" i="1"/>
  <c r="M1739"/>
  <c r="V1738"/>
  <c r="W1737" s="1"/>
  <c r="X1737" s="1"/>
  <c r="Z1737" s="1"/>
  <c r="L1739" i="2"/>
  <c r="J1739"/>
  <c r="G1740"/>
  <c r="N1738"/>
  <c r="T1738" s="1"/>
  <c r="N1739" i="1" l="1"/>
  <c r="T1739" s="1"/>
  <c r="L1740"/>
  <c r="J1740"/>
  <c r="G1741"/>
  <c r="AC1741" s="1"/>
  <c r="AD1741" s="1"/>
  <c r="J1740" i="2"/>
  <c r="L1740"/>
  <c r="G1741"/>
  <c r="N1739"/>
  <c r="T1739" s="1"/>
  <c r="O1740"/>
  <c r="M1740"/>
  <c r="N1740" s="1"/>
  <c r="T1740" s="1"/>
  <c r="V1739"/>
  <c r="W1738" s="1"/>
  <c r="X1738" s="1"/>
  <c r="Z1738" s="1"/>
  <c r="M1740" i="1"/>
  <c r="N1740" s="1"/>
  <c r="T1740" s="1"/>
  <c r="V1739"/>
  <c r="W1738" s="1"/>
  <c r="X1738" s="1"/>
  <c r="Z1738" s="1"/>
  <c r="O1740"/>
  <c r="J1741" l="1"/>
  <c r="L1741"/>
  <c r="G1742"/>
  <c r="AC1742" s="1"/>
  <c r="AD1742" s="1"/>
  <c r="O1741" i="2"/>
  <c r="M1741"/>
  <c r="V1740"/>
  <c r="W1739" s="1"/>
  <c r="X1739" s="1"/>
  <c r="Z1739" s="1"/>
  <c r="J1741"/>
  <c r="L1741"/>
  <c r="G1742"/>
  <c r="M1741" i="1"/>
  <c r="V1740"/>
  <c r="W1739" s="1"/>
  <c r="X1739" s="1"/>
  <c r="Z1739" s="1"/>
  <c r="O1741"/>
  <c r="N1741" l="1"/>
  <c r="T1741" s="1"/>
  <c r="J1742"/>
  <c r="L1742"/>
  <c r="G1743"/>
  <c r="AC1743" s="1"/>
  <c r="AD1743" s="1"/>
  <c r="M1742" i="2"/>
  <c r="V1741"/>
  <c r="W1740" s="1"/>
  <c r="X1740" s="1"/>
  <c r="Z1740" s="1"/>
  <c r="O1742"/>
  <c r="O1742" i="1"/>
  <c r="M1742"/>
  <c r="N1742" s="1"/>
  <c r="T1742" s="1"/>
  <c r="V1741"/>
  <c r="W1740" s="1"/>
  <c r="X1740" s="1"/>
  <c r="Z1740" s="1"/>
  <c r="L1742" i="2"/>
  <c r="J1742"/>
  <c r="G1743"/>
  <c r="N1741"/>
  <c r="T1741" s="1"/>
  <c r="J1743" l="1"/>
  <c r="L1743"/>
  <c r="G1744"/>
  <c r="J1743" i="1"/>
  <c r="L1743"/>
  <c r="G1744"/>
  <c r="AC1744" s="1"/>
  <c r="AD1744" s="1"/>
  <c r="N1742" i="2"/>
  <c r="T1742" s="1"/>
  <c r="M1743"/>
  <c r="N1743" s="1"/>
  <c r="T1743" s="1"/>
  <c r="V1742"/>
  <c r="W1741" s="1"/>
  <c r="X1741" s="1"/>
  <c r="Z1741" s="1"/>
  <c r="O1743"/>
  <c r="O1743" i="1"/>
  <c r="M1743"/>
  <c r="N1743" s="1"/>
  <c r="T1743" s="1"/>
  <c r="V1742"/>
  <c r="W1741" s="1"/>
  <c r="X1741" s="1"/>
  <c r="Z1741" s="1"/>
  <c r="J1744" i="2" l="1"/>
  <c r="L1744"/>
  <c r="G1745"/>
  <c r="M1744" i="1"/>
  <c r="V1743"/>
  <c r="W1742" s="1"/>
  <c r="X1742" s="1"/>
  <c r="Z1742" s="1"/>
  <c r="O1744"/>
  <c r="O1744" i="2"/>
  <c r="M1744"/>
  <c r="N1744" s="1"/>
  <c r="T1744" s="1"/>
  <c r="V1743"/>
  <c r="W1742" s="1"/>
  <c r="X1742" s="1"/>
  <c r="Z1742" s="1"/>
  <c r="L1744" i="1"/>
  <c r="J1744"/>
  <c r="G1745"/>
  <c r="AC1745" s="1"/>
  <c r="AD1745" s="1"/>
  <c r="J1745" i="2" l="1"/>
  <c r="L1745"/>
  <c r="G1746"/>
  <c r="N1744" i="1"/>
  <c r="T1744" s="1"/>
  <c r="O1745"/>
  <c r="M1745"/>
  <c r="V1744"/>
  <c r="W1743" s="1"/>
  <c r="X1743" s="1"/>
  <c r="Z1743" s="1"/>
  <c r="M1745" i="2"/>
  <c r="N1745" s="1"/>
  <c r="T1745" s="1"/>
  <c r="V1744"/>
  <c r="W1743" s="1"/>
  <c r="X1743" s="1"/>
  <c r="Z1743" s="1"/>
  <c r="O1745"/>
  <c r="J1745" i="1"/>
  <c r="L1745"/>
  <c r="G1746"/>
  <c r="AC1746" s="1"/>
  <c r="AD1746" s="1"/>
  <c r="L1746" l="1"/>
  <c r="J1746"/>
  <c r="G1747"/>
  <c r="AC1747" s="1"/>
  <c r="AD1747" s="1"/>
  <c r="L1746" i="2"/>
  <c r="J1746"/>
  <c r="G1747"/>
  <c r="N1745" i="1"/>
  <c r="T1745" s="1"/>
  <c r="M1746" i="2"/>
  <c r="N1746" s="1"/>
  <c r="T1746" s="1"/>
  <c r="V1745"/>
  <c r="W1744" s="1"/>
  <c r="X1744" s="1"/>
  <c r="Z1744" s="1"/>
  <c r="O1746"/>
  <c r="M1746" i="1"/>
  <c r="V1745"/>
  <c r="W1744" s="1"/>
  <c r="X1744" s="1"/>
  <c r="Z1744" s="1"/>
  <c r="O1746"/>
  <c r="N1746" l="1"/>
  <c r="T1746" s="1"/>
  <c r="J1747"/>
  <c r="L1747"/>
  <c r="G1748"/>
  <c r="AC1748" s="1"/>
  <c r="AD1748" s="1"/>
  <c r="M1747" i="2"/>
  <c r="V1746"/>
  <c r="W1745" s="1"/>
  <c r="X1745" s="1"/>
  <c r="Z1745" s="1"/>
  <c r="O1747"/>
  <c r="J1747"/>
  <c r="L1747"/>
  <c r="G1748"/>
  <c r="M1747" i="1"/>
  <c r="V1746"/>
  <c r="W1745" s="1"/>
  <c r="X1745" s="1"/>
  <c r="Z1745" s="1"/>
  <c r="O1747"/>
  <c r="N1747" l="1"/>
  <c r="T1747" s="1"/>
  <c r="J1748"/>
  <c r="L1748"/>
  <c r="G1749"/>
  <c r="AC1749" s="1"/>
  <c r="AD1749" s="1"/>
  <c r="O1748" i="2"/>
  <c r="M1748"/>
  <c r="V1747"/>
  <c r="W1746" s="1"/>
  <c r="X1746" s="1"/>
  <c r="Z1746" s="1"/>
  <c r="N1747"/>
  <c r="T1747" s="1"/>
  <c r="O1748" i="1"/>
  <c r="M1748"/>
  <c r="N1748" s="1"/>
  <c r="T1748" s="1"/>
  <c r="V1747"/>
  <c r="W1746" s="1"/>
  <c r="X1746" s="1"/>
  <c r="Z1746" s="1"/>
  <c r="J1748" i="2"/>
  <c r="L1748"/>
  <c r="G1749"/>
  <c r="J1749" i="1" l="1"/>
  <c r="L1749"/>
  <c r="G1750"/>
  <c r="AC1750" s="1"/>
  <c r="AD1750" s="1"/>
  <c r="J1749" i="2"/>
  <c r="L1749"/>
  <c r="G1750"/>
  <c r="O1749"/>
  <c r="M1749"/>
  <c r="N1749" s="1"/>
  <c r="T1749" s="1"/>
  <c r="V1748"/>
  <c r="W1747" s="1"/>
  <c r="X1747" s="1"/>
  <c r="Z1747" s="1"/>
  <c r="O1749" i="1"/>
  <c r="M1749"/>
  <c r="V1748"/>
  <c r="W1747" s="1"/>
  <c r="X1747" s="1"/>
  <c r="Z1747" s="1"/>
  <c r="N1748" i="2"/>
  <c r="T1748" s="1"/>
  <c r="N1749" i="1" l="1"/>
  <c r="T1749" s="1"/>
  <c r="L1750"/>
  <c r="J1750"/>
  <c r="G1751"/>
  <c r="AC1751" s="1"/>
  <c r="AD1751" s="1"/>
  <c r="M1750" i="2"/>
  <c r="V1749"/>
  <c r="W1748" s="1"/>
  <c r="X1748" s="1"/>
  <c r="Z1748" s="1"/>
  <c r="O1750"/>
  <c r="M1750" i="1"/>
  <c r="V1749"/>
  <c r="W1748" s="1"/>
  <c r="X1748" s="1"/>
  <c r="Z1748" s="1"/>
  <c r="O1750"/>
  <c r="L1750" i="2"/>
  <c r="J1750"/>
  <c r="G1751"/>
  <c r="N1750" i="1" l="1"/>
  <c r="T1750" s="1"/>
  <c r="O1751" i="2"/>
  <c r="M1751"/>
  <c r="V1750"/>
  <c r="W1749" s="1"/>
  <c r="X1749" s="1"/>
  <c r="Z1749" s="1"/>
  <c r="J1751"/>
  <c r="L1751"/>
  <c r="G1752"/>
  <c r="J1751" i="1"/>
  <c r="L1751"/>
  <c r="G1752"/>
  <c r="AC1752" s="1"/>
  <c r="AD1752" s="1"/>
  <c r="N1750" i="2"/>
  <c r="T1750" s="1"/>
  <c r="M1751" i="1"/>
  <c r="N1751" s="1"/>
  <c r="T1751" s="1"/>
  <c r="V1750"/>
  <c r="W1749" s="1"/>
  <c r="X1749" s="1"/>
  <c r="Z1749" s="1"/>
  <c r="O1751"/>
  <c r="L1752" i="2" l="1"/>
  <c r="J1752"/>
  <c r="G1753"/>
  <c r="N1751"/>
  <c r="T1751" s="1"/>
  <c r="O1752" i="1"/>
  <c r="M1752"/>
  <c r="V1751"/>
  <c r="W1750" s="1"/>
  <c r="X1750" s="1"/>
  <c r="Z1750" s="1"/>
  <c r="M1752" i="2"/>
  <c r="N1752" s="1"/>
  <c r="T1752" s="1"/>
  <c r="V1751"/>
  <c r="W1750" s="1"/>
  <c r="X1750" s="1"/>
  <c r="Z1750" s="1"/>
  <c r="O1752"/>
  <c r="J1752" i="1"/>
  <c r="L1752"/>
  <c r="G1753"/>
  <c r="AC1753" s="1"/>
  <c r="AD1753" s="1"/>
  <c r="J1753" l="1"/>
  <c r="L1753"/>
  <c r="G1754"/>
  <c r="AC1754" s="1"/>
  <c r="AD1754" s="1"/>
  <c r="J1753" i="2"/>
  <c r="L1753"/>
  <c r="G1754"/>
  <c r="N1752" i="1"/>
  <c r="T1752" s="1"/>
  <c r="O1753"/>
  <c r="M1753"/>
  <c r="N1753" s="1"/>
  <c r="T1753" s="1"/>
  <c r="V1752"/>
  <c r="W1751" s="1"/>
  <c r="X1751" s="1"/>
  <c r="Z1751" s="1"/>
  <c r="O1753" i="2"/>
  <c r="M1753"/>
  <c r="N1753" s="1"/>
  <c r="T1753" s="1"/>
  <c r="V1752"/>
  <c r="W1751" s="1"/>
  <c r="X1751" s="1"/>
  <c r="Z1751" s="1"/>
  <c r="L1754" i="1" l="1"/>
  <c r="J1754"/>
  <c r="G1755"/>
  <c r="AC1755" s="1"/>
  <c r="AD1755" s="1"/>
  <c r="M1754" i="2"/>
  <c r="V1753"/>
  <c r="W1752" s="1"/>
  <c r="X1752" s="1"/>
  <c r="Z1752" s="1"/>
  <c r="O1754"/>
  <c r="M1754" i="1"/>
  <c r="V1753"/>
  <c r="W1752" s="1"/>
  <c r="X1752" s="1"/>
  <c r="Z1752" s="1"/>
  <c r="O1754"/>
  <c r="L1754" i="2"/>
  <c r="J1754"/>
  <c r="G1755"/>
  <c r="N1754" i="1" l="1"/>
  <c r="T1754" s="1"/>
  <c r="J1755"/>
  <c r="L1755"/>
  <c r="G1756"/>
  <c r="AC1756" s="1"/>
  <c r="AD1756" s="1"/>
  <c r="N1754" i="2"/>
  <c r="T1754" s="1"/>
  <c r="M1755"/>
  <c r="V1754"/>
  <c r="W1753" s="1"/>
  <c r="X1753" s="1"/>
  <c r="Z1753" s="1"/>
  <c r="O1755"/>
  <c r="J1755"/>
  <c r="L1755"/>
  <c r="G1756"/>
  <c r="M1755" i="1"/>
  <c r="N1755" s="1"/>
  <c r="T1755" s="1"/>
  <c r="V1754"/>
  <c r="W1753" s="1"/>
  <c r="X1753" s="1"/>
  <c r="Z1753" s="1"/>
  <c r="O1755"/>
  <c r="J1756" l="1"/>
  <c r="L1756"/>
  <c r="G1757"/>
  <c r="AC1757" s="1"/>
  <c r="AD1757" s="1"/>
  <c r="J1756" i="2"/>
  <c r="L1756"/>
  <c r="G1757"/>
  <c r="O1756"/>
  <c r="M1756"/>
  <c r="N1756" s="1"/>
  <c r="T1756" s="1"/>
  <c r="V1755"/>
  <c r="W1754" s="1"/>
  <c r="X1754" s="1"/>
  <c r="Z1754" s="1"/>
  <c r="O1756" i="1"/>
  <c r="M1756"/>
  <c r="N1756" s="1"/>
  <c r="T1756" s="1"/>
  <c r="V1755"/>
  <c r="W1754" s="1"/>
  <c r="X1754" s="1"/>
  <c r="Z1754" s="1"/>
  <c r="N1755" i="2"/>
  <c r="T1755" s="1"/>
  <c r="J1757" i="1" l="1"/>
  <c r="L1757"/>
  <c r="G1758"/>
  <c r="AC1758" s="1"/>
  <c r="AD1758" s="1"/>
  <c r="O1757" i="2"/>
  <c r="M1757"/>
  <c r="V1756"/>
  <c r="W1755" s="1"/>
  <c r="X1755" s="1"/>
  <c r="Z1755" s="1"/>
  <c r="O1757" i="1"/>
  <c r="M1757"/>
  <c r="V1756"/>
  <c r="W1755" s="1"/>
  <c r="X1755" s="1"/>
  <c r="Z1755" s="1"/>
  <c r="J1757" i="2"/>
  <c r="L1757"/>
  <c r="G1758"/>
  <c r="N1757" i="1" l="1"/>
  <c r="T1757" s="1"/>
  <c r="L1758" i="2"/>
  <c r="J1758"/>
  <c r="G1759"/>
  <c r="L1758" i="1"/>
  <c r="J1758"/>
  <c r="G1759"/>
  <c r="AC1759" s="1"/>
  <c r="AD1759" s="1"/>
  <c r="M1758" i="2"/>
  <c r="N1758" s="1"/>
  <c r="T1758" s="1"/>
  <c r="V1757"/>
  <c r="W1756" s="1"/>
  <c r="X1756" s="1"/>
  <c r="Z1756" s="1"/>
  <c r="O1758"/>
  <c r="M1758" i="1"/>
  <c r="V1757"/>
  <c r="W1756" s="1"/>
  <c r="X1756" s="1"/>
  <c r="Z1756" s="1"/>
  <c r="O1758"/>
  <c r="N1757" i="2"/>
  <c r="T1757" s="1"/>
  <c r="N1758" i="1" l="1"/>
  <c r="T1758" s="1"/>
  <c r="J1759" i="2"/>
  <c r="L1759"/>
  <c r="G1760"/>
  <c r="O1759" i="1"/>
  <c r="M1759"/>
  <c r="V1758"/>
  <c r="W1757" s="1"/>
  <c r="X1757" s="1"/>
  <c r="Z1757" s="1"/>
  <c r="J1759"/>
  <c r="L1759"/>
  <c r="G1760"/>
  <c r="AC1760" s="1"/>
  <c r="AD1760" s="1"/>
  <c r="M1759" i="2"/>
  <c r="N1759" s="1"/>
  <c r="T1759" s="1"/>
  <c r="V1758"/>
  <c r="W1757" s="1"/>
  <c r="X1757" s="1"/>
  <c r="Z1757" s="1"/>
  <c r="O1759"/>
  <c r="J1760" l="1"/>
  <c r="L1760"/>
  <c r="G1761"/>
  <c r="O1760" i="1"/>
  <c r="M1760"/>
  <c r="V1759"/>
  <c r="W1758" s="1"/>
  <c r="O1760" i="2"/>
  <c r="M1760"/>
  <c r="N1760" s="1"/>
  <c r="T1760" s="1"/>
  <c r="V1759"/>
  <c r="W1758" s="1"/>
  <c r="X1758" s="1"/>
  <c r="Z1758" s="1"/>
  <c r="X1758" i="1"/>
  <c r="Z1758" s="1"/>
  <c r="J1760"/>
  <c r="L1760"/>
  <c r="G1761"/>
  <c r="AC1761" s="1"/>
  <c r="AD1761" s="1"/>
  <c r="N1759"/>
  <c r="T1759" s="1"/>
  <c r="J1761" l="1"/>
  <c r="L1761"/>
  <c r="G1762"/>
  <c r="AC1762" s="1"/>
  <c r="AD1762" s="1"/>
  <c r="J1761" i="2"/>
  <c r="L1761"/>
  <c r="G1762"/>
  <c r="M1761" i="1"/>
  <c r="N1761" s="1"/>
  <c r="T1761" s="1"/>
  <c r="V1760"/>
  <c r="W1759" s="1"/>
  <c r="O1761"/>
  <c r="M1761" i="2"/>
  <c r="N1761" s="1"/>
  <c r="T1761" s="1"/>
  <c r="V1760"/>
  <c r="W1759" s="1"/>
  <c r="X1759" s="1"/>
  <c r="Z1759" s="1"/>
  <c r="O1761"/>
  <c r="X1759" i="1"/>
  <c r="Z1759" s="1"/>
  <c r="N1760"/>
  <c r="T1760" s="1"/>
  <c r="L1762" l="1"/>
  <c r="J1762"/>
  <c r="G1763"/>
  <c r="AC1763" s="1"/>
  <c r="AD1763" s="1"/>
  <c r="O1762" i="2"/>
  <c r="M1762"/>
  <c r="V1761"/>
  <c r="W1760" s="1"/>
  <c r="X1760" s="1"/>
  <c r="Z1760" s="1"/>
  <c r="M1762" i="1"/>
  <c r="V1761"/>
  <c r="W1760" s="1"/>
  <c r="X1760" s="1"/>
  <c r="Z1760" s="1"/>
  <c r="O1762"/>
  <c r="J1762" i="2"/>
  <c r="L1762"/>
  <c r="G1763"/>
  <c r="N1762" i="1" l="1"/>
  <c r="T1762" s="1"/>
  <c r="J1763" i="2"/>
  <c r="L1763"/>
  <c r="G1764"/>
  <c r="J1763" i="1"/>
  <c r="L1763"/>
  <c r="G1764"/>
  <c r="AC1764" s="1"/>
  <c r="AD1764" s="1"/>
  <c r="M1763" i="2"/>
  <c r="N1763" s="1"/>
  <c r="T1763" s="1"/>
  <c r="V1762"/>
  <c r="W1761" s="1"/>
  <c r="X1761" s="1"/>
  <c r="Z1761" s="1"/>
  <c r="O1763"/>
  <c r="M1763" i="1"/>
  <c r="N1763" s="1"/>
  <c r="T1763" s="1"/>
  <c r="V1762"/>
  <c r="W1761" s="1"/>
  <c r="X1761" s="1"/>
  <c r="Z1761" s="1"/>
  <c r="O1763"/>
  <c r="N1762" i="2"/>
  <c r="T1762" s="1"/>
  <c r="J1764" l="1"/>
  <c r="L1764"/>
  <c r="G1765"/>
  <c r="O1764" i="1"/>
  <c r="M1764"/>
  <c r="V1763"/>
  <c r="W1762" s="1"/>
  <c r="O1764" i="2"/>
  <c r="M1764"/>
  <c r="N1764" s="1"/>
  <c r="T1764" s="1"/>
  <c r="V1763"/>
  <c r="W1762" s="1"/>
  <c r="J1764" i="1"/>
  <c r="L1764"/>
  <c r="G1765"/>
  <c r="AC1765" s="1"/>
  <c r="AD1765" s="1"/>
  <c r="X1762"/>
  <c r="Z1762" s="1"/>
  <c r="X1762" i="2"/>
  <c r="Z1762" s="1"/>
  <c r="J1765" i="1" l="1"/>
  <c r="L1765"/>
  <c r="G1766"/>
  <c r="AC1766" s="1"/>
  <c r="AD1766" s="1"/>
  <c r="J1765" i="2"/>
  <c r="L1765"/>
  <c r="G1766"/>
  <c r="O1765" i="1"/>
  <c r="M1765"/>
  <c r="V1764"/>
  <c r="W1763" s="1"/>
  <c r="X1763" s="1"/>
  <c r="Z1763" s="1"/>
  <c r="O1765" i="2"/>
  <c r="M1765"/>
  <c r="N1765" s="1"/>
  <c r="T1765" s="1"/>
  <c r="V1764"/>
  <c r="W1763" s="1"/>
  <c r="X1763"/>
  <c r="Z1763" s="1"/>
  <c r="N1764" i="1"/>
  <c r="T1764" s="1"/>
  <c r="N1765" l="1"/>
  <c r="T1765" s="1"/>
  <c r="L1766"/>
  <c r="J1766"/>
  <c r="G1767"/>
  <c r="AC1767" s="1"/>
  <c r="AD1767" s="1"/>
  <c r="M1766" i="2"/>
  <c r="V1765"/>
  <c r="W1764" s="1"/>
  <c r="O1766"/>
  <c r="X1764"/>
  <c r="Z1764" s="1"/>
  <c r="X1764" i="1"/>
  <c r="Z1764" s="1"/>
  <c r="M1766"/>
  <c r="N1766" s="1"/>
  <c r="T1766" s="1"/>
  <c r="V1765"/>
  <c r="W1764" s="1"/>
  <c r="O1766"/>
  <c r="L1766" i="2"/>
  <c r="J1766"/>
  <c r="G1767"/>
  <c r="M1767" l="1"/>
  <c r="V1766"/>
  <c r="W1765" s="1"/>
  <c r="O1767"/>
  <c r="J1767" i="1"/>
  <c r="L1767"/>
  <c r="G1768"/>
  <c r="AC1768" s="1"/>
  <c r="AD1768" s="1"/>
  <c r="X1765" i="2"/>
  <c r="Z1765" s="1"/>
  <c r="N1766"/>
  <c r="T1766" s="1"/>
  <c r="J1767"/>
  <c r="L1767"/>
  <c r="G1768"/>
  <c r="M1767" i="1"/>
  <c r="N1767" s="1"/>
  <c r="T1767" s="1"/>
  <c r="V1766"/>
  <c r="W1765" s="1"/>
  <c r="X1765" s="1"/>
  <c r="Z1765" s="1"/>
  <c r="O1767"/>
  <c r="J1768" l="1"/>
  <c r="L1768"/>
  <c r="G1769"/>
  <c r="AC1769" s="1"/>
  <c r="AD1769" s="1"/>
  <c r="L1768" i="2"/>
  <c r="J1768"/>
  <c r="G1769"/>
  <c r="O1768" i="1"/>
  <c r="M1768"/>
  <c r="V1767"/>
  <c r="W1766" s="1"/>
  <c r="X1766" s="1"/>
  <c r="Z1766" s="1"/>
  <c r="N1767" i="2"/>
  <c r="T1767" s="1"/>
  <c r="M1768"/>
  <c r="N1768" s="1"/>
  <c r="V1767"/>
  <c r="W1766" s="1"/>
  <c r="X1766" s="1"/>
  <c r="Z1766" s="1"/>
  <c r="O1768"/>
  <c r="N1768" i="1" l="1"/>
  <c r="T1768" s="1"/>
  <c r="J1769"/>
  <c r="L1769"/>
  <c r="G1770"/>
  <c r="AC1770" s="1"/>
  <c r="AD1770" s="1"/>
  <c r="X1767" i="2"/>
  <c r="Z1767" s="1"/>
  <c r="T1768"/>
  <c r="O1769"/>
  <c r="M1769"/>
  <c r="V1768"/>
  <c r="W1767" s="1"/>
  <c r="O1769" i="1"/>
  <c r="M1769"/>
  <c r="V1768"/>
  <c r="W1767" s="1"/>
  <c r="X1767" s="1"/>
  <c r="Z1767" s="1"/>
  <c r="J1769" i="2"/>
  <c r="L1769"/>
  <c r="G1770"/>
  <c r="N1769" i="1" l="1"/>
  <c r="T1769" s="1"/>
  <c r="J1770"/>
  <c r="L1770"/>
  <c r="G1771"/>
  <c r="AC1771" s="1"/>
  <c r="AD1771" s="1"/>
  <c r="M1770" i="2"/>
  <c r="V1769"/>
  <c r="W1768" s="1"/>
  <c r="X1768" s="1"/>
  <c r="Z1768" s="1"/>
  <c r="O1770"/>
  <c r="O1770" i="1"/>
  <c r="M1770"/>
  <c r="N1770" s="1"/>
  <c r="T1770" s="1"/>
  <c r="V1769"/>
  <c r="W1768" s="1"/>
  <c r="X1768" s="1"/>
  <c r="Z1768" s="1"/>
  <c r="L1770" i="2"/>
  <c r="J1770"/>
  <c r="G1771"/>
  <c r="N1769"/>
  <c r="T1769" s="1"/>
  <c r="J1771" i="1" l="1"/>
  <c r="L1771"/>
  <c r="G1772"/>
  <c r="AC1772" s="1"/>
  <c r="AD1772" s="1"/>
  <c r="N1770" i="2"/>
  <c r="T1770" s="1"/>
  <c r="J1771"/>
  <c r="L1771"/>
  <c r="G1772"/>
  <c r="M1771"/>
  <c r="N1771" s="1"/>
  <c r="T1771" s="1"/>
  <c r="V1770"/>
  <c r="W1769" s="1"/>
  <c r="X1769" s="1"/>
  <c r="Z1769" s="1"/>
  <c r="O1771"/>
  <c r="O1771" i="1"/>
  <c r="M1771"/>
  <c r="V1770"/>
  <c r="W1769" s="1"/>
  <c r="X1769" s="1"/>
  <c r="Z1769" s="1"/>
  <c r="N1771" l="1"/>
  <c r="T1771" s="1"/>
  <c r="J1772" i="2"/>
  <c r="L1772"/>
  <c r="G1773"/>
  <c r="L1772" i="1"/>
  <c r="J1772"/>
  <c r="G1773"/>
  <c r="AC1773" s="1"/>
  <c r="AD1773" s="1"/>
  <c r="O1772" i="2"/>
  <c r="M1772"/>
  <c r="N1772" s="1"/>
  <c r="T1772" s="1"/>
  <c r="V1771"/>
  <c r="W1770" s="1"/>
  <c r="X1770" s="1"/>
  <c r="Z1770" s="1"/>
  <c r="M1772" i="1"/>
  <c r="V1771"/>
  <c r="W1770" s="1"/>
  <c r="X1770" s="1"/>
  <c r="Z1770" s="1"/>
  <c r="O1772"/>
  <c r="N1772" l="1"/>
  <c r="T1772" s="1"/>
  <c r="J1773" i="2"/>
  <c r="L1773"/>
  <c r="G1774"/>
  <c r="O1773" i="1"/>
  <c r="M1773"/>
  <c r="V1772"/>
  <c r="W1771" s="1"/>
  <c r="X1771" s="1"/>
  <c r="Z1771" s="1"/>
  <c r="O1773" i="2"/>
  <c r="M1773"/>
  <c r="N1773" s="1"/>
  <c r="T1773" s="1"/>
  <c r="V1772"/>
  <c r="W1771" s="1"/>
  <c r="X1771" s="1"/>
  <c r="Z1771" s="1"/>
  <c r="J1773" i="1"/>
  <c r="L1773"/>
  <c r="G1774"/>
  <c r="AC1774" s="1"/>
  <c r="AD1774" s="1"/>
  <c r="L1774" l="1"/>
  <c r="J1774"/>
  <c r="G1775"/>
  <c r="AC1775" s="1"/>
  <c r="AD1775" s="1"/>
  <c r="L1774" i="2"/>
  <c r="J1774"/>
  <c r="G1775"/>
  <c r="M1774" i="1"/>
  <c r="V1773"/>
  <c r="W1772" s="1"/>
  <c r="X1772" s="1"/>
  <c r="Z1772" s="1"/>
  <c r="O1774"/>
  <c r="M1774" i="2"/>
  <c r="N1774" s="1"/>
  <c r="T1774" s="1"/>
  <c r="V1773"/>
  <c r="W1772" s="1"/>
  <c r="O1774"/>
  <c r="X1772"/>
  <c r="Z1772" s="1"/>
  <c r="N1773" i="1"/>
  <c r="T1773" s="1"/>
  <c r="N1774" l="1"/>
  <c r="T1774" s="1"/>
  <c r="J1775"/>
  <c r="L1775"/>
  <c r="G1776"/>
  <c r="AC1776" s="1"/>
  <c r="AD1776" s="1"/>
  <c r="O1775" i="2"/>
  <c r="M1775"/>
  <c r="V1774"/>
  <c r="W1773" s="1"/>
  <c r="J1775"/>
  <c r="L1775"/>
  <c r="G1776"/>
  <c r="M1775" i="1"/>
  <c r="V1774"/>
  <c r="W1773" s="1"/>
  <c r="X1773" s="1"/>
  <c r="Z1773" s="1"/>
  <c r="O1775"/>
  <c r="X1773" i="2"/>
  <c r="Z1773" s="1"/>
  <c r="N1775" i="1" l="1"/>
  <c r="T1775" s="1"/>
  <c r="J1776"/>
  <c r="L1776"/>
  <c r="G1777"/>
  <c r="AC1777" s="1"/>
  <c r="AD1777" s="1"/>
  <c r="M1776" i="2"/>
  <c r="V1775"/>
  <c r="W1774" s="1"/>
  <c r="X1774" s="1"/>
  <c r="Z1774" s="1"/>
  <c r="O1776"/>
  <c r="O1776" i="1"/>
  <c r="M1776"/>
  <c r="N1776" s="1"/>
  <c r="T1776" s="1"/>
  <c r="V1775"/>
  <c r="W1774" s="1"/>
  <c r="X1774" s="1"/>
  <c r="Z1774" s="1"/>
  <c r="L1776" i="2"/>
  <c r="J1776"/>
  <c r="G1777"/>
  <c r="N1775"/>
  <c r="T1775" s="1"/>
  <c r="J1777" l="1"/>
  <c r="L1777"/>
  <c r="G1778"/>
  <c r="J1777" i="1"/>
  <c r="L1777"/>
  <c r="G1778"/>
  <c r="AC1778" s="1"/>
  <c r="AD1778" s="1"/>
  <c r="N1776" i="2"/>
  <c r="T1776" s="1"/>
  <c r="M1777"/>
  <c r="N1777" s="1"/>
  <c r="T1777" s="1"/>
  <c r="V1776"/>
  <c r="W1775" s="1"/>
  <c r="X1775" s="1"/>
  <c r="Z1775" s="1"/>
  <c r="O1777"/>
  <c r="O1777" i="1"/>
  <c r="M1777"/>
  <c r="N1777" s="1"/>
  <c r="T1777" s="1"/>
  <c r="V1776"/>
  <c r="W1775" s="1"/>
  <c r="X1775" s="1"/>
  <c r="Z1775" s="1"/>
  <c r="J1778" i="2" l="1"/>
  <c r="L1778"/>
  <c r="G1779"/>
  <c r="M1778" i="1"/>
  <c r="V1777"/>
  <c r="W1776" s="1"/>
  <c r="X1776" s="1"/>
  <c r="Z1776" s="1"/>
  <c r="O1778"/>
  <c r="O1778" i="2"/>
  <c r="M1778"/>
  <c r="N1778" s="1"/>
  <c r="T1778" s="1"/>
  <c r="V1777"/>
  <c r="W1776" s="1"/>
  <c r="X1776" s="1"/>
  <c r="Z1776" s="1"/>
  <c r="L1778" i="1"/>
  <c r="J1778"/>
  <c r="G1779"/>
  <c r="AC1779" s="1"/>
  <c r="AD1779" s="1"/>
  <c r="J1779" i="2" l="1"/>
  <c r="L1779"/>
  <c r="G1780"/>
  <c r="N1778" i="1"/>
  <c r="T1778" s="1"/>
  <c r="M1779"/>
  <c r="V1778"/>
  <c r="W1777" s="1"/>
  <c r="X1777" s="1"/>
  <c r="Z1777" s="1"/>
  <c r="O1779"/>
  <c r="M1779" i="2"/>
  <c r="N1779" s="1"/>
  <c r="T1779" s="1"/>
  <c r="V1778"/>
  <c r="W1777" s="1"/>
  <c r="X1777" s="1"/>
  <c r="Z1777" s="1"/>
  <c r="O1779"/>
  <c r="J1779" i="1"/>
  <c r="L1779"/>
  <c r="G1780"/>
  <c r="AC1780" s="1"/>
  <c r="AD1780" s="1"/>
  <c r="O1780" l="1"/>
  <c r="M1780"/>
  <c r="V1779"/>
  <c r="W1778" s="1"/>
  <c r="X1778" s="1"/>
  <c r="Z1778" s="1"/>
  <c r="J1780" i="2"/>
  <c r="L1780"/>
  <c r="G1781"/>
  <c r="J1780" i="1"/>
  <c r="L1780"/>
  <c r="G1781"/>
  <c r="AC1781" s="1"/>
  <c r="AD1781" s="1"/>
  <c r="O1780" i="2"/>
  <c r="M1780"/>
  <c r="N1780" s="1"/>
  <c r="T1780" s="1"/>
  <c r="V1779"/>
  <c r="W1778" s="1"/>
  <c r="X1778" s="1"/>
  <c r="Z1778" s="1"/>
  <c r="N1779" i="1"/>
  <c r="T1779" s="1"/>
  <c r="J1781" i="2" l="1"/>
  <c r="L1781"/>
  <c r="G1782"/>
  <c r="N1780" i="1"/>
  <c r="T1780" s="1"/>
  <c r="O1781"/>
  <c r="M1781"/>
  <c r="V1780"/>
  <c r="W1779" s="1"/>
  <c r="X1779" s="1"/>
  <c r="Z1779" s="1"/>
  <c r="O1781" i="2"/>
  <c r="M1781"/>
  <c r="N1781" s="1"/>
  <c r="T1781" s="1"/>
  <c r="V1780"/>
  <c r="W1779" s="1"/>
  <c r="X1779" s="1"/>
  <c r="Z1779" s="1"/>
  <c r="J1781" i="1"/>
  <c r="L1781"/>
  <c r="G1782"/>
  <c r="AC1782" s="1"/>
  <c r="AD1782" s="1"/>
  <c r="L1782" i="2" l="1"/>
  <c r="J1782"/>
  <c r="G1783"/>
  <c r="N1781" i="1"/>
  <c r="T1781" s="1"/>
  <c r="L1782"/>
  <c r="J1782"/>
  <c r="G1783"/>
  <c r="AC1783" s="1"/>
  <c r="AD1783" s="1"/>
  <c r="M1782" i="2"/>
  <c r="N1782" s="1"/>
  <c r="T1782" s="1"/>
  <c r="V1781"/>
  <c r="W1780" s="1"/>
  <c r="X1780" s="1"/>
  <c r="Z1780" s="1"/>
  <c r="O1782"/>
  <c r="M1782" i="1"/>
  <c r="V1781"/>
  <c r="W1780" s="1"/>
  <c r="X1780" s="1"/>
  <c r="Z1780" s="1"/>
  <c r="O1782"/>
  <c r="N1782" l="1"/>
  <c r="T1782" s="1"/>
  <c r="J1783"/>
  <c r="L1783"/>
  <c r="G1784"/>
  <c r="AC1784" s="1"/>
  <c r="AD1784" s="1"/>
  <c r="J1783" i="2"/>
  <c r="L1783"/>
  <c r="G1784"/>
  <c r="M1783" i="1"/>
  <c r="N1783" s="1"/>
  <c r="T1783" s="1"/>
  <c r="V1782"/>
  <c r="W1781" s="1"/>
  <c r="X1781" s="1"/>
  <c r="Z1781" s="1"/>
  <c r="O1783"/>
  <c r="M1783" i="2"/>
  <c r="N1783" s="1"/>
  <c r="T1783" s="1"/>
  <c r="V1782"/>
  <c r="W1781" s="1"/>
  <c r="X1781" s="1"/>
  <c r="Z1781" s="1"/>
  <c r="O1783"/>
  <c r="L1784" i="1" l="1"/>
  <c r="J1784"/>
  <c r="G1785"/>
  <c r="AC1785" s="1"/>
  <c r="AD1785" s="1"/>
  <c r="O1784" i="2"/>
  <c r="M1784"/>
  <c r="V1783"/>
  <c r="W1782" s="1"/>
  <c r="X1782" s="1"/>
  <c r="Z1782" s="1"/>
  <c r="M1784" i="1"/>
  <c r="V1783"/>
  <c r="W1782" s="1"/>
  <c r="X1782" s="1"/>
  <c r="Z1782" s="1"/>
  <c r="O1784"/>
  <c r="J1784" i="2"/>
  <c r="L1784"/>
  <c r="G1785"/>
  <c r="N1784" i="1" l="1"/>
  <c r="T1784" s="1"/>
  <c r="M1785"/>
  <c r="V1784"/>
  <c r="W1783" s="1"/>
  <c r="X1783" s="1"/>
  <c r="Z1783" s="1"/>
  <c r="O1785"/>
  <c r="N1784" i="2"/>
  <c r="T1784" s="1"/>
  <c r="J1785"/>
  <c r="L1785"/>
  <c r="G1786"/>
  <c r="J1785" i="1"/>
  <c r="L1785"/>
  <c r="G1786"/>
  <c r="AC1786" s="1"/>
  <c r="AD1786" s="1"/>
  <c r="O1785" i="2"/>
  <c r="M1785"/>
  <c r="N1785" s="1"/>
  <c r="T1785" s="1"/>
  <c r="V1784"/>
  <c r="W1783" s="1"/>
  <c r="X1783" s="1"/>
  <c r="Z1783" s="1"/>
  <c r="J1786" i="1" l="1"/>
  <c r="L1786"/>
  <c r="G1787"/>
  <c r="AC1787" s="1"/>
  <c r="AD1787" s="1"/>
  <c r="L1786" i="2"/>
  <c r="J1786"/>
  <c r="G1787"/>
  <c r="O1786" i="1"/>
  <c r="M1786"/>
  <c r="V1785"/>
  <c r="W1784" s="1"/>
  <c r="X1784" s="1"/>
  <c r="Z1784" s="1"/>
  <c r="N1785"/>
  <c r="T1785" s="1"/>
  <c r="M1786" i="2"/>
  <c r="N1786" s="1"/>
  <c r="T1786" s="1"/>
  <c r="V1785"/>
  <c r="W1784" s="1"/>
  <c r="X1784" s="1"/>
  <c r="Z1784" s="1"/>
  <c r="O1786"/>
  <c r="N1786" i="1" l="1"/>
  <c r="T1786" s="1"/>
  <c r="J1787"/>
  <c r="L1787"/>
  <c r="G1788"/>
  <c r="AC1788" s="1"/>
  <c r="AD1788" s="1"/>
  <c r="M1787" i="2"/>
  <c r="V1786"/>
  <c r="W1785" s="1"/>
  <c r="X1785" s="1"/>
  <c r="Z1785" s="1"/>
  <c r="O1787"/>
  <c r="O1787" i="1"/>
  <c r="M1787"/>
  <c r="V1786"/>
  <c r="W1785" s="1"/>
  <c r="X1785" s="1"/>
  <c r="Z1785" s="1"/>
  <c r="J1787" i="2"/>
  <c r="L1787"/>
  <c r="G1788"/>
  <c r="N1787" i="1" l="1"/>
  <c r="T1787" s="1"/>
  <c r="O1788" i="2"/>
  <c r="M1788"/>
  <c r="V1787"/>
  <c r="W1786" s="1"/>
  <c r="X1786" s="1"/>
  <c r="Z1786" s="1"/>
  <c r="J1788"/>
  <c r="L1788"/>
  <c r="G1789"/>
  <c r="L1788" i="1"/>
  <c r="J1788"/>
  <c r="G1789"/>
  <c r="AC1789" s="1"/>
  <c r="AD1789" s="1"/>
  <c r="N1787" i="2"/>
  <c r="T1787" s="1"/>
  <c r="M1788" i="1"/>
  <c r="V1787"/>
  <c r="W1786" s="1"/>
  <c r="X1786" s="1"/>
  <c r="Z1786" s="1"/>
  <c r="O1788"/>
  <c r="N1788" l="1"/>
  <c r="T1788" s="1"/>
  <c r="J1789" i="2"/>
  <c r="L1789"/>
  <c r="G1790"/>
  <c r="N1788"/>
  <c r="T1788" s="1"/>
  <c r="M1789" i="1"/>
  <c r="V1788"/>
  <c r="W1787" s="1"/>
  <c r="X1787" s="1"/>
  <c r="Z1787" s="1"/>
  <c r="O1789"/>
  <c r="O1789" i="2"/>
  <c r="M1789"/>
  <c r="N1789" s="1"/>
  <c r="T1789" s="1"/>
  <c r="V1788"/>
  <c r="W1787" s="1"/>
  <c r="X1787" s="1"/>
  <c r="Z1787" s="1"/>
  <c r="J1789" i="1"/>
  <c r="L1789"/>
  <c r="G1790"/>
  <c r="AC1790" s="1"/>
  <c r="AD1790" s="1"/>
  <c r="O1790" l="1"/>
  <c r="M1790"/>
  <c r="V1789"/>
  <c r="W1788" s="1"/>
  <c r="X1788" s="1"/>
  <c r="Z1788" s="1"/>
  <c r="L1790" i="2"/>
  <c r="J1790"/>
  <c r="G1791"/>
  <c r="M1790"/>
  <c r="N1790" s="1"/>
  <c r="T1790" s="1"/>
  <c r="V1789"/>
  <c r="W1788" s="1"/>
  <c r="X1788" s="1"/>
  <c r="Z1788" s="1"/>
  <c r="O1790"/>
  <c r="J1790" i="1"/>
  <c r="L1790"/>
  <c r="G1791"/>
  <c r="AC1791" s="1"/>
  <c r="AD1791" s="1"/>
  <c r="N1789"/>
  <c r="T1789" s="1"/>
  <c r="O1791" l="1"/>
  <c r="M1791"/>
  <c r="V1790"/>
  <c r="W1789" s="1"/>
  <c r="J1791"/>
  <c r="L1791"/>
  <c r="G1792"/>
  <c r="AC1792" s="1"/>
  <c r="AD1792" s="1"/>
  <c r="M1791" i="2"/>
  <c r="V1790"/>
  <c r="W1789" s="1"/>
  <c r="X1789" s="1"/>
  <c r="Z1789" s="1"/>
  <c r="O1791"/>
  <c r="X1789" i="1"/>
  <c r="Z1789" s="1"/>
  <c r="J1791" i="2"/>
  <c r="L1791"/>
  <c r="G1792"/>
  <c r="N1790" i="1"/>
  <c r="T1790" s="1"/>
  <c r="J1792" i="2" l="1"/>
  <c r="L1792"/>
  <c r="G1793"/>
  <c r="L1792" i="1"/>
  <c r="J1792"/>
  <c r="G1793"/>
  <c r="AC1793" s="1"/>
  <c r="AD1793" s="1"/>
  <c r="N1791"/>
  <c r="T1791" s="1"/>
  <c r="N1791" i="2"/>
  <c r="T1791" s="1"/>
  <c r="O1792"/>
  <c r="M1792"/>
  <c r="N1792" s="1"/>
  <c r="T1792" s="1"/>
  <c r="V1791"/>
  <c r="W1790" s="1"/>
  <c r="X1790" s="1"/>
  <c r="Z1790" s="1"/>
  <c r="M1792" i="1"/>
  <c r="N1792" s="1"/>
  <c r="T1792" s="1"/>
  <c r="V1791"/>
  <c r="W1790" s="1"/>
  <c r="X1790" s="1"/>
  <c r="Z1790" s="1"/>
  <c r="O1792"/>
  <c r="L1793" i="2" l="1"/>
  <c r="J1793"/>
  <c r="G1794"/>
  <c r="M1793" i="1"/>
  <c r="V1792"/>
  <c r="W1791" s="1"/>
  <c r="X1791" s="1"/>
  <c r="Z1791" s="1"/>
  <c r="O1793"/>
  <c r="M1793" i="2"/>
  <c r="N1793" s="1"/>
  <c r="T1793" s="1"/>
  <c r="V1792"/>
  <c r="W1791" s="1"/>
  <c r="X1791" s="1"/>
  <c r="Z1791" s="1"/>
  <c r="O1793"/>
  <c r="J1793" i="1"/>
  <c r="L1793"/>
  <c r="G1794"/>
  <c r="AC1794" s="1"/>
  <c r="AD1794" s="1"/>
  <c r="O1794" l="1"/>
  <c r="M1794"/>
  <c r="V1793"/>
  <c r="W1792" s="1"/>
  <c r="J1794" i="2"/>
  <c r="L1794"/>
  <c r="G1795"/>
  <c r="X1792" i="1"/>
  <c r="Z1792" s="1"/>
  <c r="N1793"/>
  <c r="T1793" s="1"/>
  <c r="J1794"/>
  <c r="L1794"/>
  <c r="G1795"/>
  <c r="AC1795" s="1"/>
  <c r="AD1795" s="1"/>
  <c r="M1794" i="2"/>
  <c r="N1794" s="1"/>
  <c r="T1794" s="1"/>
  <c r="V1793"/>
  <c r="W1792" s="1"/>
  <c r="X1792" s="1"/>
  <c r="Z1792" s="1"/>
  <c r="O1794"/>
  <c r="O1795" i="1" l="1"/>
  <c r="M1795"/>
  <c r="V1794"/>
  <c r="W1793" s="1"/>
  <c r="J1795" i="2"/>
  <c r="L1795"/>
  <c r="G1796"/>
  <c r="N1794" i="1"/>
  <c r="T1794" s="1"/>
  <c r="J1795"/>
  <c r="L1795"/>
  <c r="G1796"/>
  <c r="AC1796" s="1"/>
  <c r="AD1796" s="1"/>
  <c r="O1795" i="2"/>
  <c r="M1795"/>
  <c r="V1794"/>
  <c r="W1793" s="1"/>
  <c r="X1793" s="1"/>
  <c r="Z1793" s="1"/>
  <c r="X1793" i="1"/>
  <c r="Z1793" s="1"/>
  <c r="O1796" i="2" l="1"/>
  <c r="M1796"/>
  <c r="V1795"/>
  <c r="W1794" s="1"/>
  <c r="X1794" s="1"/>
  <c r="Z1794" s="1"/>
  <c r="L1796" i="1"/>
  <c r="J1796"/>
  <c r="G1797"/>
  <c r="AC1797" s="1"/>
  <c r="AD1797" s="1"/>
  <c r="J1796" i="2"/>
  <c r="L1796"/>
  <c r="G1797"/>
  <c r="N1795" i="1"/>
  <c r="T1795" s="1"/>
  <c r="N1795" i="2"/>
  <c r="T1795" s="1"/>
  <c r="M1796" i="1"/>
  <c r="N1796" s="1"/>
  <c r="T1796" s="1"/>
  <c r="V1795"/>
  <c r="W1794" s="1"/>
  <c r="X1794" s="1"/>
  <c r="Z1794" s="1"/>
  <c r="O1796"/>
  <c r="J1797" l="1"/>
  <c r="L1797"/>
  <c r="G1798"/>
  <c r="AC1798" s="1"/>
  <c r="AD1798" s="1"/>
  <c r="N1796" i="2"/>
  <c r="T1796" s="1"/>
  <c r="M1797"/>
  <c r="V1796"/>
  <c r="W1795" s="1"/>
  <c r="O1797"/>
  <c r="L1797"/>
  <c r="J1797"/>
  <c r="G1798"/>
  <c r="M1797" i="1"/>
  <c r="N1797" s="1"/>
  <c r="T1797" s="1"/>
  <c r="V1796"/>
  <c r="W1795" s="1"/>
  <c r="X1795" s="1"/>
  <c r="Z1795" s="1"/>
  <c r="O1797"/>
  <c r="X1795" i="2"/>
  <c r="Z1795" s="1"/>
  <c r="J1798" l="1"/>
  <c r="L1798"/>
  <c r="G1799"/>
  <c r="J1798" i="1"/>
  <c r="L1798"/>
  <c r="G1799"/>
  <c r="AC1799" s="1"/>
  <c r="AD1799" s="1"/>
  <c r="O1798"/>
  <c r="M1798"/>
  <c r="N1798" s="1"/>
  <c r="T1798" s="1"/>
  <c r="V1797"/>
  <c r="W1796" s="1"/>
  <c r="X1796" s="1"/>
  <c r="Z1796" s="1"/>
  <c r="N1797" i="2"/>
  <c r="T1797" s="1"/>
  <c r="M1798"/>
  <c r="N1798" s="1"/>
  <c r="T1798" s="1"/>
  <c r="V1797"/>
  <c r="W1796" s="1"/>
  <c r="X1796" s="1"/>
  <c r="Z1796" s="1"/>
  <c r="O1798"/>
  <c r="J1799" l="1"/>
  <c r="L1799"/>
  <c r="G1800"/>
  <c r="M1799" i="1"/>
  <c r="V1798"/>
  <c r="W1797" s="1"/>
  <c r="X1797" s="1"/>
  <c r="Z1797" s="1"/>
  <c r="O1799"/>
  <c r="O1799" i="2"/>
  <c r="M1799"/>
  <c r="N1799" s="1"/>
  <c r="T1799" s="1"/>
  <c r="V1798"/>
  <c r="W1797" s="1"/>
  <c r="X1797" s="1"/>
  <c r="Z1797" s="1"/>
  <c r="L1799" i="1"/>
  <c r="J1799"/>
  <c r="G1800"/>
  <c r="AC1800" s="1"/>
  <c r="AD1800" s="1"/>
  <c r="J1800" l="1"/>
  <c r="L1800"/>
  <c r="G1801"/>
  <c r="AC1801" s="1"/>
  <c r="AD1801" s="1"/>
  <c r="J1800" i="2"/>
  <c r="L1800"/>
  <c r="G1801"/>
  <c r="N1799" i="1"/>
  <c r="T1799" s="1"/>
  <c r="O1800" i="2"/>
  <c r="M1800"/>
  <c r="N1800" s="1"/>
  <c r="T1800" s="1"/>
  <c r="V1799"/>
  <c r="W1798" s="1"/>
  <c r="M1800" i="1"/>
  <c r="V1799"/>
  <c r="W1798" s="1"/>
  <c r="X1798" s="1"/>
  <c r="Z1798" s="1"/>
  <c r="O1800"/>
  <c r="X1798" i="2"/>
  <c r="Z1798" s="1"/>
  <c r="N1800" i="1" l="1"/>
  <c r="T1800" s="1"/>
  <c r="J1801"/>
  <c r="L1801"/>
  <c r="G1802"/>
  <c r="AC1802" s="1"/>
  <c r="AD1802" s="1"/>
  <c r="M1801" i="2"/>
  <c r="V1800"/>
  <c r="W1799" s="1"/>
  <c r="O1801"/>
  <c r="O1801" i="1"/>
  <c r="M1801"/>
  <c r="V1800"/>
  <c r="W1799" s="1"/>
  <c r="X1799" s="1"/>
  <c r="Z1799" s="1"/>
  <c r="X1799" i="2"/>
  <c r="Z1799" s="1"/>
  <c r="L1801"/>
  <c r="J1801"/>
  <c r="G1802"/>
  <c r="N1801" i="1" l="1"/>
  <c r="T1801" s="1"/>
  <c r="O1802" i="2"/>
  <c r="M1802"/>
  <c r="V1801"/>
  <c r="W1800" s="1"/>
  <c r="J1802"/>
  <c r="L1802"/>
  <c r="G1803"/>
  <c r="J1802" i="1"/>
  <c r="L1802"/>
  <c r="G1803"/>
  <c r="X1800" i="2"/>
  <c r="Z1800" s="1"/>
  <c r="N1801"/>
  <c r="T1801" s="1"/>
  <c r="O1802" i="1"/>
  <c r="M1802"/>
  <c r="N1802" s="1"/>
  <c r="T1802" s="1"/>
  <c r="V1801"/>
  <c r="W1800" s="1"/>
  <c r="X1800" s="1"/>
  <c r="Z1800" s="1"/>
  <c r="G1804" l="1"/>
  <c r="AC1803"/>
  <c r="AD1803" s="1"/>
  <c r="J1803" i="2"/>
  <c r="L1803"/>
  <c r="G1804"/>
  <c r="N1802"/>
  <c r="T1802" s="1"/>
  <c r="M1803" i="1"/>
  <c r="V1802"/>
  <c r="W1801" s="1"/>
  <c r="X1801" s="1"/>
  <c r="Z1801" s="1"/>
  <c r="O1803"/>
  <c r="O1803" i="2"/>
  <c r="M1803"/>
  <c r="N1803" s="1"/>
  <c r="T1803" s="1"/>
  <c r="V1802"/>
  <c r="W1801" s="1"/>
  <c r="X1801" s="1"/>
  <c r="Z1801" s="1"/>
  <c r="L1803" i="1"/>
  <c r="J1803"/>
  <c r="AC1804" l="1"/>
  <c r="AD1804" s="1"/>
  <c r="L1804"/>
  <c r="J1804"/>
  <c r="G1805"/>
  <c r="O1804"/>
  <c r="M1804"/>
  <c r="L1804" i="2"/>
  <c r="J1804"/>
  <c r="G1805"/>
  <c r="M1804"/>
  <c r="V1803"/>
  <c r="W1802" s="1"/>
  <c r="X1802" s="1"/>
  <c r="Z1802" s="1"/>
  <c r="O1804"/>
  <c r="N1803" i="1"/>
  <c r="T1803" s="1"/>
  <c r="V1803"/>
  <c r="W1802" s="1"/>
  <c r="X1802" s="1"/>
  <c r="Z1802" s="1"/>
  <c r="N1804" l="1"/>
  <c r="T1804" s="1"/>
  <c r="M1805"/>
  <c r="N1805" s="1"/>
  <c r="T1805" s="1"/>
  <c r="V1804"/>
  <c r="W1803" s="1"/>
  <c r="X1803" s="1"/>
  <c r="Z1803" s="1"/>
  <c r="O1805"/>
  <c r="AC1805"/>
  <c r="AD1805" s="1"/>
  <c r="L1805"/>
  <c r="J1805"/>
  <c r="G1806"/>
  <c r="N1804" i="2"/>
  <c r="T1804" s="1"/>
  <c r="M1805"/>
  <c r="V1804"/>
  <c r="W1803" s="1"/>
  <c r="X1803" s="1"/>
  <c r="Z1803" s="1"/>
  <c r="O1805"/>
  <c r="J1805"/>
  <c r="L1805"/>
  <c r="G1806"/>
  <c r="O1806" i="1" l="1"/>
  <c r="M1806"/>
  <c r="V1805"/>
  <c r="W1804" s="1"/>
  <c r="X1804" s="1"/>
  <c r="Z1804" s="1"/>
  <c r="AC1806"/>
  <c r="AD1806" s="1"/>
  <c r="L1806"/>
  <c r="J1806"/>
  <c r="G1807"/>
  <c r="J1806" i="2"/>
  <c r="L1806"/>
  <c r="G1807"/>
  <c r="N1805"/>
  <c r="T1805" s="1"/>
  <c r="O1806"/>
  <c r="M1806"/>
  <c r="N1806" s="1"/>
  <c r="T1806" s="1"/>
  <c r="V1805"/>
  <c r="W1804" s="1"/>
  <c r="X1804" s="1"/>
  <c r="Z1804" s="1"/>
  <c r="Z1805" i="1" l="1"/>
  <c r="AC1807"/>
  <c r="AD1807" s="1"/>
  <c r="L1807"/>
  <c r="J1807"/>
  <c r="G1808"/>
  <c r="O1807"/>
  <c r="M1807"/>
  <c r="V1806"/>
  <c r="W1805" s="1"/>
  <c r="X1805" s="1"/>
  <c r="N1806"/>
  <c r="T1806" s="1"/>
  <c r="J1807" i="2"/>
  <c r="L1807"/>
  <c r="G1808"/>
  <c r="C9" i="3"/>
  <c r="C4"/>
  <c r="D4"/>
  <c r="D9"/>
  <c r="E9"/>
  <c r="E4"/>
  <c r="F9"/>
  <c r="F4"/>
  <c r="G9"/>
  <c r="G4"/>
  <c r="H9"/>
  <c r="H4"/>
  <c r="I9"/>
  <c r="I4"/>
  <c r="O1807" i="2"/>
  <c r="M1807"/>
  <c r="N1807" s="1"/>
  <c r="T1807" s="1"/>
  <c r="V1806"/>
  <c r="W1805" s="1"/>
  <c r="X1805" s="1"/>
  <c r="Z1805" s="1"/>
  <c r="AC1808" i="1" l="1"/>
  <c r="AD1808" s="1"/>
  <c r="L1808"/>
  <c r="J1808"/>
  <c r="G1809"/>
  <c r="Z1806"/>
  <c r="N1807"/>
  <c r="T1807" s="1"/>
  <c r="M1808"/>
  <c r="N1808" s="1"/>
  <c r="T1808" s="1"/>
  <c r="V1807"/>
  <c r="W1806" s="1"/>
  <c r="X1806" s="1"/>
  <c r="O1808"/>
  <c r="L1808" i="2"/>
  <c r="J1808"/>
  <c r="G1809"/>
  <c r="C10" i="3"/>
  <c r="C5"/>
  <c r="C7" s="1"/>
  <c r="D10"/>
  <c r="D12" s="1"/>
  <c r="D5"/>
  <c r="D7" s="1"/>
  <c r="E10"/>
  <c r="E12" s="1"/>
  <c r="E5"/>
  <c r="E7" s="1"/>
  <c r="F10"/>
  <c r="F12" s="1"/>
  <c r="F5"/>
  <c r="F7" s="1"/>
  <c r="G10"/>
  <c r="G12" s="1"/>
  <c r="G5"/>
  <c r="G7" s="1"/>
  <c r="H10"/>
  <c r="H12" s="1"/>
  <c r="H5"/>
  <c r="H7" s="1"/>
  <c r="I10"/>
  <c r="I12" s="1"/>
  <c r="I5"/>
  <c r="I7" s="1"/>
  <c r="M1808" i="2"/>
  <c r="N1808" s="1"/>
  <c r="T1808" s="1"/>
  <c r="V1807"/>
  <c r="W1806" s="1"/>
  <c r="X1806" s="1"/>
  <c r="Z1806" s="1"/>
  <c r="O1808"/>
  <c r="AC1809" i="1" l="1"/>
  <c r="AD1809" s="1"/>
  <c r="J1809"/>
  <c r="G1810"/>
  <c r="L1809"/>
  <c r="M1809"/>
  <c r="V1808"/>
  <c r="W1807" s="1"/>
  <c r="X1807" s="1"/>
  <c r="O1809"/>
  <c r="M1809" i="2"/>
  <c r="V1808"/>
  <c r="W1807" s="1"/>
  <c r="X1807" s="1"/>
  <c r="Z1807" s="1"/>
  <c r="O1809"/>
  <c r="H14" i="3"/>
  <c r="F14"/>
  <c r="D14"/>
  <c r="C12"/>
  <c r="J1809" i="2"/>
  <c r="L1809"/>
  <c r="G1810"/>
  <c r="I14" i="3"/>
  <c r="G14"/>
  <c r="E14"/>
  <c r="AC1810" i="1" l="1"/>
  <c r="AD1810" s="1"/>
  <c r="J1810"/>
  <c r="G1811"/>
  <c r="L1810"/>
  <c r="M1810"/>
  <c r="V1809"/>
  <c r="W1808" s="1"/>
  <c r="X1808" s="1"/>
  <c r="O1810"/>
  <c r="Z1807"/>
  <c r="Z1808" s="1"/>
  <c r="N1809"/>
  <c r="T1809" s="1"/>
  <c r="O1810" i="2"/>
  <c r="M1810"/>
  <c r="V1809"/>
  <c r="W1808" s="1"/>
  <c r="X1808" s="1"/>
  <c r="Z1808" s="1"/>
  <c r="N1809"/>
  <c r="T1809" s="1"/>
  <c r="J1810"/>
  <c r="L1810"/>
  <c r="G1811"/>
  <c r="C14" i="3"/>
  <c r="M1811" i="1" l="1"/>
  <c r="N1811" s="1"/>
  <c r="T1811" s="1"/>
  <c r="V1810"/>
  <c r="W1809" s="1"/>
  <c r="X1809" s="1"/>
  <c r="O1811"/>
  <c r="AC1811"/>
  <c r="AD1811" s="1"/>
  <c r="J1811"/>
  <c r="G1812"/>
  <c r="L1811"/>
  <c r="N1810"/>
  <c r="T1810" s="1"/>
  <c r="J1811" i="2"/>
  <c r="L1811"/>
  <c r="G1812"/>
  <c r="O1811"/>
  <c r="M1811"/>
  <c r="V1810"/>
  <c r="W1809" s="1"/>
  <c r="X1809" s="1"/>
  <c r="Z1809" s="1"/>
  <c r="N1810"/>
  <c r="T1810" s="1"/>
  <c r="M1812" i="1" l="1"/>
  <c r="V1811"/>
  <c r="W1810" s="1"/>
  <c r="X1810" s="1"/>
  <c r="O1812"/>
  <c r="Z1809"/>
  <c r="Z1810" s="1"/>
  <c r="AC1812"/>
  <c r="AD1812" s="1"/>
  <c r="L1812"/>
  <c r="J1812"/>
  <c r="G1813"/>
  <c r="N1811" i="2"/>
  <c r="T1811" s="1"/>
  <c r="M1812"/>
  <c r="V1811"/>
  <c r="W1810" s="1"/>
  <c r="X1810" s="1"/>
  <c r="Z1810" s="1"/>
  <c r="O1812"/>
  <c r="L1812"/>
  <c r="J1812"/>
  <c r="V1812" i="1" l="1"/>
  <c r="W1811" s="1"/>
  <c r="X1811" s="1"/>
  <c r="O1813"/>
  <c r="M1813"/>
  <c r="N1812"/>
  <c r="T1812" s="1"/>
  <c r="AC1813"/>
  <c r="AD1813" s="1"/>
  <c r="J1813"/>
  <c r="G1814"/>
  <c r="L1813"/>
  <c r="Z1811"/>
  <c r="N1812" i="2"/>
  <c r="T1812" s="1"/>
  <c r="V1812"/>
  <c r="W1811" s="1"/>
  <c r="X1811" s="1"/>
  <c r="Z1811" s="1"/>
  <c r="O1814" i="1" l="1"/>
  <c r="M1814"/>
  <c r="V1813"/>
  <c r="W1812" s="1"/>
  <c r="X1812" s="1"/>
  <c r="Z1812" s="1"/>
  <c r="AC1814"/>
  <c r="AD1814" s="1"/>
  <c r="L1814"/>
  <c r="J1814"/>
  <c r="G1815"/>
  <c r="N1813"/>
  <c r="T1813" s="1"/>
  <c r="X1812" i="2"/>
  <c r="Z1812" s="1"/>
  <c r="Z1813" s="1"/>
  <c r="Z1814" s="1"/>
  <c r="Z1815" s="1"/>
  <c r="Z1816" s="1"/>
  <c r="Z1817" s="1"/>
  <c r="Z1818" s="1"/>
  <c r="Z1819" s="1"/>
  <c r="Z1820" s="1"/>
  <c r="Z1821" s="1"/>
  <c r="Z1822" s="1"/>
  <c r="Z1823" s="1"/>
  <c r="Z1824" s="1"/>
  <c r="Z1825" s="1"/>
  <c r="Z1826" s="1"/>
  <c r="Z1827" s="1"/>
  <c r="Z1828" s="1"/>
  <c r="Z1829" s="1"/>
  <c r="Z1830" s="1"/>
  <c r="Z1831" s="1"/>
  <c r="Z1832" s="1"/>
  <c r="Z1833" s="1"/>
  <c r="Z1834" s="1"/>
  <c r="Z1835" s="1"/>
  <c r="Z1836" s="1"/>
  <c r="Z1837" s="1"/>
  <c r="Z1838" s="1"/>
  <c r="Z1839" s="1"/>
  <c r="Z1840" s="1"/>
  <c r="Z1841" s="1"/>
  <c r="Z1842" s="1"/>
  <c r="Z1843" s="1"/>
  <c r="Z1844" s="1"/>
  <c r="Z1845" s="1"/>
  <c r="Z1846" s="1"/>
  <c r="Z1847" s="1"/>
  <c r="Z1848" s="1"/>
  <c r="Z1849" s="1"/>
  <c r="Z1850" s="1"/>
  <c r="Z1851" s="1"/>
  <c r="Z1852" s="1"/>
  <c r="Z1853" s="1"/>
  <c r="Z1854" s="1"/>
  <c r="Z1855" s="1"/>
  <c r="Z1856" s="1"/>
  <c r="Z1857" s="1"/>
  <c r="Z1858" s="1"/>
  <c r="Z1859" s="1"/>
  <c r="Z1860" s="1"/>
  <c r="Z1861" s="1"/>
  <c r="Z1862" s="1"/>
  <c r="Z1863" s="1"/>
  <c r="Z1864" s="1"/>
  <c r="Z1865" s="1"/>
  <c r="Z1866" s="1"/>
  <c r="Z1867" s="1"/>
  <c r="Z1868" s="1"/>
  <c r="Z1869" s="1"/>
  <c r="Z1870" s="1"/>
  <c r="Z1871" s="1"/>
  <c r="Z1872" s="1"/>
  <c r="Z1873" s="1"/>
  <c r="Z1874" s="1"/>
  <c r="Z1875" s="1"/>
  <c r="Z1876" s="1"/>
  <c r="Z1877" s="1"/>
  <c r="Z1878" s="1"/>
  <c r="Z1879" s="1"/>
  <c r="Z1880" s="1"/>
  <c r="Z1881" s="1"/>
  <c r="Z1882" s="1"/>
  <c r="Z1883" s="1"/>
  <c r="Z1884" s="1"/>
  <c r="Z1885" s="1"/>
  <c r="Z1886" s="1"/>
  <c r="Z1887" s="1"/>
  <c r="Z1888" s="1"/>
  <c r="Z1889" s="1"/>
  <c r="Z1890" s="1"/>
  <c r="Z1891" s="1"/>
  <c r="Z1892" s="1"/>
  <c r="Z1893" s="1"/>
  <c r="Z1894" s="1"/>
  <c r="Z1895" s="1"/>
  <c r="Z1896" s="1"/>
  <c r="Z1897" s="1"/>
  <c r="Z1898" s="1"/>
  <c r="Z1899" s="1"/>
  <c r="Z1900" s="1"/>
  <c r="Z1901" s="1"/>
  <c r="Z1902" s="1"/>
  <c r="Z1903" s="1"/>
  <c r="Z1904" s="1"/>
  <c r="Z1905" s="1"/>
  <c r="Z1906" s="1"/>
  <c r="Z1907" s="1"/>
  <c r="Z1908" s="1"/>
  <c r="Z1909" s="1"/>
  <c r="Z1910" s="1"/>
  <c r="Z1911" s="1"/>
  <c r="Z1912" s="1"/>
  <c r="Z1913" s="1"/>
  <c r="Z1914" s="1"/>
  <c r="Z1915" s="1"/>
  <c r="Z1916" s="1"/>
  <c r="Z1917" s="1"/>
  <c r="Z1918" s="1"/>
  <c r="Z1919" s="1"/>
  <c r="Z1920" s="1"/>
  <c r="Z1921" s="1"/>
  <c r="Z1922" s="1"/>
  <c r="Z1923" s="1"/>
  <c r="Z1924" s="1"/>
  <c r="Z1925" s="1"/>
  <c r="Z1926" s="1"/>
  <c r="Z1927" s="1"/>
  <c r="Z1928" s="1"/>
  <c r="Z1929" s="1"/>
  <c r="Z1930" s="1"/>
  <c r="Z1931" s="1"/>
  <c r="Z1932" s="1"/>
  <c r="Z1933" s="1"/>
  <c r="Z1934" s="1"/>
  <c r="Z1935" s="1"/>
  <c r="Z1936" s="1"/>
  <c r="Z1937" s="1"/>
  <c r="Z1938" s="1"/>
  <c r="Z1939" s="1"/>
  <c r="Z1940" s="1"/>
  <c r="Z1941" s="1"/>
  <c r="Z1942" s="1"/>
  <c r="Z1943" s="1"/>
  <c r="Z1944" s="1"/>
  <c r="Z1945" s="1"/>
  <c r="Z1946" s="1"/>
  <c r="Z1947" s="1"/>
  <c r="Z1948" s="1"/>
  <c r="Z1949" s="1"/>
  <c r="Z1950" s="1"/>
  <c r="Z1951" s="1"/>
  <c r="Z1952" s="1"/>
  <c r="Z1953" s="1"/>
  <c r="Z1954" s="1"/>
  <c r="Z1955" s="1"/>
  <c r="Z1956" s="1"/>
  <c r="Z1957" s="1"/>
  <c r="Z1958" s="1"/>
  <c r="Z1959" s="1"/>
  <c r="Z1960" s="1"/>
  <c r="Z1961" s="1"/>
  <c r="Z1962" s="1"/>
  <c r="Z1963" s="1"/>
  <c r="Z1964" s="1"/>
  <c r="Z1965" s="1"/>
  <c r="Z1966" s="1"/>
  <c r="Z1967" s="1"/>
  <c r="Z1968" s="1"/>
  <c r="Z1969" s="1"/>
  <c r="Z1970" s="1"/>
  <c r="Z1971" s="1"/>
  <c r="Z1972" s="1"/>
  <c r="Z1973" s="1"/>
  <c r="Z1974" s="1"/>
  <c r="Z1975" s="1"/>
  <c r="Z1976" s="1"/>
  <c r="Z1977" s="1"/>
  <c r="Z1978" s="1"/>
  <c r="Z1979" s="1"/>
  <c r="Z1980" s="1"/>
  <c r="Z1981" s="1"/>
  <c r="Z1982" s="1"/>
  <c r="Z1983" s="1"/>
  <c r="Z1984" s="1"/>
  <c r="Z1985" s="1"/>
  <c r="Z1986" s="1"/>
  <c r="Z1987" s="1"/>
  <c r="Z1988" s="1"/>
  <c r="Z1989" s="1"/>
  <c r="Z1990" s="1"/>
  <c r="Z1991" s="1"/>
  <c r="Z1992" s="1"/>
  <c r="Z1993" s="1"/>
  <c r="Z1994" s="1"/>
  <c r="Z1995" s="1"/>
  <c r="Z1996" s="1"/>
  <c r="Z1997" s="1"/>
  <c r="Z1998" s="1"/>
  <c r="Z1999" s="1"/>
  <c r="Z2000" s="1"/>
  <c r="Z2001" s="1"/>
  <c r="Z2002" s="1"/>
  <c r="Z2003" s="1"/>
  <c r="Z2004" s="1"/>
  <c r="Z2005" s="1"/>
  <c r="Z2006" s="1"/>
  <c r="Z2007" s="1"/>
  <c r="Z2008" s="1"/>
  <c r="Z2009" s="1"/>
  <c r="Z2010" s="1"/>
  <c r="Z2011" s="1"/>
  <c r="Z2012" s="1"/>
  <c r="Z2013" s="1"/>
  <c r="Z2014" s="1"/>
  <c r="Z2015" s="1"/>
  <c r="Z2016" s="1"/>
  <c r="Z2017" s="1"/>
  <c r="Z2018" s="1"/>
  <c r="Z2019" s="1"/>
  <c r="Z2020" s="1"/>
  <c r="Z2021" s="1"/>
  <c r="Z2022" s="1"/>
  <c r="Z2023" s="1"/>
  <c r="Z2024" s="1"/>
  <c r="Z2025" s="1"/>
  <c r="Z2026" s="1"/>
  <c r="Z2027" s="1"/>
  <c r="Z2028" s="1"/>
  <c r="Z2029" s="1"/>
  <c r="Z2030" s="1"/>
  <c r="Z2031" s="1"/>
  <c r="Z2032" s="1"/>
  <c r="Z2033" s="1"/>
  <c r="Z2034" s="1"/>
  <c r="Z2035" s="1"/>
  <c r="Z2036" s="1"/>
  <c r="Z2037" s="1"/>
  <c r="Z2038" s="1"/>
  <c r="Z2039" s="1"/>
  <c r="Z2040" s="1"/>
  <c r="Z2041" s="1"/>
  <c r="Z2042" s="1"/>
  <c r="Z2043" s="1"/>
  <c r="Z2044" s="1"/>
  <c r="Z2045" s="1"/>
  <c r="Z2046" s="1"/>
  <c r="Z2047" s="1"/>
  <c r="Z2048" s="1"/>
  <c r="Z2049" s="1"/>
  <c r="Z2050" s="1"/>
  <c r="Z2051" s="1"/>
  <c r="Z2052" s="1"/>
  <c r="Z2053" s="1"/>
  <c r="Z2054" s="1"/>
  <c r="Z2055" s="1"/>
  <c r="Z2056" s="1"/>
  <c r="Z2057" s="1"/>
  <c r="Z2058" s="1"/>
  <c r="Z2059" s="1"/>
  <c r="Z2060" s="1"/>
  <c r="Z2061" s="1"/>
  <c r="Z2062" s="1"/>
  <c r="Z2063" s="1"/>
  <c r="Z2064" s="1"/>
  <c r="Z2065" s="1"/>
  <c r="Z2066" s="1"/>
  <c r="Z2067" s="1"/>
  <c r="Z2068" s="1"/>
  <c r="Z2069" s="1"/>
  <c r="Z2070" s="1"/>
  <c r="Z2071" s="1"/>
  <c r="Z2072" s="1"/>
  <c r="Z2073" s="1"/>
  <c r="Z2074" s="1"/>
  <c r="Z2075" s="1"/>
  <c r="Z2076" s="1"/>
  <c r="Z2077" s="1"/>
  <c r="Z2078" s="1"/>
  <c r="Z2079" s="1"/>
  <c r="Z2080" s="1"/>
  <c r="Z2081" s="1"/>
  <c r="Z2082" s="1"/>
  <c r="Z2083" s="1"/>
  <c r="Z2084" s="1"/>
  <c r="Z2085" s="1"/>
  <c r="Z2086" s="1"/>
  <c r="Z2087" s="1"/>
  <c r="Z2088" s="1"/>
  <c r="Z2089" s="1"/>
  <c r="Z2090" s="1"/>
  <c r="Z2091" s="1"/>
  <c r="Z2092" s="1"/>
  <c r="Z2093" s="1"/>
  <c r="Z2094" s="1"/>
  <c r="Z2095" s="1"/>
  <c r="Z2096" s="1"/>
  <c r="Z2097" s="1"/>
  <c r="Z2098" s="1"/>
  <c r="Z2099" s="1"/>
  <c r="Z2100" s="1"/>
  <c r="Z2101" s="1"/>
  <c r="Z2102" s="1"/>
  <c r="Z2103" s="1"/>
  <c r="Z2104" s="1"/>
  <c r="Z2105" s="1"/>
  <c r="Z2106" s="1"/>
  <c r="Z2107" s="1"/>
  <c r="Z2108" s="1"/>
  <c r="Z2109" s="1"/>
  <c r="Z2110" s="1"/>
  <c r="Z2111" s="1"/>
  <c r="Z2112" s="1"/>
  <c r="Z2113" s="1"/>
  <c r="Z2114" s="1"/>
  <c r="Z2115" s="1"/>
  <c r="Z2116" s="1"/>
  <c r="Z2117" s="1"/>
  <c r="Z2118" s="1"/>
  <c r="Z2119" s="1"/>
  <c r="Z2120" s="1"/>
  <c r="Z2121" s="1"/>
  <c r="Z2122" s="1"/>
  <c r="Z2123" s="1"/>
  <c r="Z2124" s="1"/>
  <c r="Z2125" s="1"/>
  <c r="Z2126" s="1"/>
  <c r="Z2127" s="1"/>
  <c r="Z2128" s="1"/>
  <c r="Z2129" s="1"/>
  <c r="Z2130" s="1"/>
  <c r="Z2131" s="1"/>
  <c r="Z2132" s="1"/>
  <c r="Z2133" s="1"/>
  <c r="Z2134" s="1"/>
  <c r="Z2135" s="1"/>
  <c r="Z2136" s="1"/>
  <c r="Z2137" s="1"/>
  <c r="Z2138" s="1"/>
  <c r="Z2139" s="1"/>
  <c r="Z2140" s="1"/>
  <c r="Z2141" s="1"/>
  <c r="Z2142" s="1"/>
  <c r="Z2143" s="1"/>
  <c r="Z2144" s="1"/>
  <c r="Z2145" s="1"/>
  <c r="Z2146" s="1"/>
  <c r="Z2147" s="1"/>
  <c r="Z2148" s="1"/>
  <c r="Z2149" s="1"/>
  <c r="Z2150" s="1"/>
  <c r="Z2151" s="1"/>
  <c r="Z2152" s="1"/>
  <c r="Z2153" s="1"/>
  <c r="Z2154" s="1"/>
  <c r="Z2155" s="1"/>
  <c r="Z2156" s="1"/>
  <c r="Z2157" s="1"/>
  <c r="Z2158" s="1"/>
  <c r="Z2159" s="1"/>
  <c r="Z2160" s="1"/>
  <c r="Z2161" s="1"/>
  <c r="Z2162" s="1"/>
  <c r="Z2163" s="1"/>
  <c r="Z2164" s="1"/>
  <c r="Z2165" s="1"/>
  <c r="Z2166" s="1"/>
  <c r="Z2167" s="1"/>
  <c r="Z2168" s="1"/>
  <c r="Z2169" s="1"/>
  <c r="Z2170" s="1"/>
  <c r="Z2171" s="1"/>
  <c r="Z2172" s="1"/>
  <c r="Z2173" s="1"/>
  <c r="Z2174" s="1"/>
  <c r="Z2175" s="1"/>
  <c r="Z2176" s="1"/>
  <c r="Z2177" s="1"/>
  <c r="Z2178" s="1"/>
  <c r="Z2179" s="1"/>
  <c r="Z2180" s="1"/>
  <c r="Z2181" s="1"/>
  <c r="Z2182" s="1"/>
  <c r="Z2183" s="1"/>
  <c r="Z2184" s="1"/>
  <c r="Z2185" s="1"/>
  <c r="Z2186" s="1"/>
  <c r="Z2187" s="1"/>
  <c r="Z2188" s="1"/>
  <c r="Z2189" s="1"/>
  <c r="Z2190" s="1"/>
  <c r="Z2191" s="1"/>
  <c r="Z2192" s="1"/>
  <c r="Z2193" s="1"/>
  <c r="Z2194" s="1"/>
  <c r="Z2195" s="1"/>
  <c r="Z2196" s="1"/>
  <c r="Z2197" s="1"/>
  <c r="Z2198" s="1"/>
  <c r="Z2199" s="1"/>
  <c r="Z2200" s="1"/>
  <c r="Z2201" s="1"/>
  <c r="Z2202" s="1"/>
  <c r="Z2203" s="1"/>
  <c r="Z2204" s="1"/>
  <c r="Z2205" s="1"/>
  <c r="Z2206" s="1"/>
  <c r="Z2207" s="1"/>
  <c r="Z2208" s="1"/>
  <c r="Z2209" s="1"/>
  <c r="Z2210" s="1"/>
  <c r="Z2211" s="1"/>
  <c r="Z2212" s="1"/>
  <c r="Z2213" s="1"/>
  <c r="Z2214" s="1"/>
  <c r="Z2215" s="1"/>
  <c r="Z2216" s="1"/>
  <c r="Z2217" s="1"/>
  <c r="Z2218" s="1"/>
  <c r="Z2219" s="1"/>
  <c r="Z2220" s="1"/>
  <c r="Z2221" s="1"/>
  <c r="Z2222" s="1"/>
  <c r="Z2223" s="1"/>
  <c r="Z2224" s="1"/>
  <c r="Z2225" s="1"/>
  <c r="Z2226" s="1"/>
  <c r="Z2227" s="1"/>
  <c r="Z2228" s="1"/>
  <c r="Z2229" s="1"/>
  <c r="Z2230" s="1"/>
  <c r="Z2231" s="1"/>
  <c r="Z2232" s="1"/>
  <c r="Z2233" s="1"/>
  <c r="Z2234" s="1"/>
  <c r="Z2235" s="1"/>
  <c r="Z2236" s="1"/>
  <c r="Z2237" s="1"/>
  <c r="Z2238" s="1"/>
  <c r="Z2239" s="1"/>
  <c r="Z2240" s="1"/>
  <c r="Z2241" s="1"/>
  <c r="Z2242" s="1"/>
  <c r="Z2243" s="1"/>
  <c r="Z2244" s="1"/>
  <c r="Z2245" s="1"/>
  <c r="Z2246" s="1"/>
  <c r="Z2247" s="1"/>
  <c r="Z2248" s="1"/>
  <c r="Z2249" s="1"/>
  <c r="Z2250" s="1"/>
  <c r="Z2251" s="1"/>
  <c r="Z2252" s="1"/>
  <c r="Z2253" s="1"/>
  <c r="Z2254" s="1"/>
  <c r="Z2255" s="1"/>
  <c r="Z2256" s="1"/>
  <c r="Z2257" s="1"/>
  <c r="Z2258" s="1"/>
  <c r="Z2259" s="1"/>
  <c r="Z2260" s="1"/>
  <c r="Z2261" s="1"/>
  <c r="Z2262" s="1"/>
  <c r="Z2263" s="1"/>
  <c r="Z2264" s="1"/>
  <c r="Z2265" s="1"/>
  <c r="Z2266" s="1"/>
  <c r="Z2267" s="1"/>
  <c r="Z2268" s="1"/>
  <c r="Z2269" s="1"/>
  <c r="Z2270" s="1"/>
  <c r="Z2271" s="1"/>
  <c r="Z2272" s="1"/>
  <c r="Z2273" s="1"/>
  <c r="Z2274" s="1"/>
  <c r="Z2275" s="1"/>
  <c r="Z2276" s="1"/>
  <c r="Z2277" s="1"/>
  <c r="Z2278" s="1"/>
  <c r="Z2279" s="1"/>
  <c r="Z2280" s="1"/>
  <c r="Z2281" s="1"/>
  <c r="Z2282" s="1"/>
  <c r="Z2283" s="1"/>
  <c r="Z2284" s="1"/>
  <c r="Z2285" s="1"/>
  <c r="Z2286" s="1"/>
  <c r="Z2287" s="1"/>
  <c r="Z2288" s="1"/>
  <c r="Z2289" s="1"/>
  <c r="Z2290" s="1"/>
  <c r="Z2291" s="1"/>
  <c r="Z2292" s="1"/>
  <c r="Z2293" s="1"/>
  <c r="Z2294" s="1"/>
  <c r="Z2295" s="1"/>
  <c r="Z2296" s="1"/>
  <c r="Z2297" s="1"/>
  <c r="Z2298" s="1"/>
  <c r="Z2299" s="1"/>
  <c r="Z2300" s="1"/>
  <c r="Z2301" s="1"/>
  <c r="Z2302" s="1"/>
  <c r="Z2303" s="1"/>
  <c r="Z2304" s="1"/>
  <c r="Z2305" s="1"/>
  <c r="Z2306" s="1"/>
  <c r="Z2307" s="1"/>
  <c r="Z2308" s="1"/>
  <c r="Z2309" s="1"/>
  <c r="Z2310" s="1"/>
  <c r="Z2311" s="1"/>
  <c r="Z2312" s="1"/>
  <c r="Z2313" s="1"/>
  <c r="Z2314" s="1"/>
  <c r="Z2315" s="1"/>
  <c r="Z2316" s="1"/>
  <c r="Z2317" s="1"/>
  <c r="Z2318" s="1"/>
  <c r="Z2319" s="1"/>
  <c r="Z2320" s="1"/>
  <c r="Z2321" s="1"/>
  <c r="Z2322" s="1"/>
  <c r="Z2323" s="1"/>
  <c r="Z2324" s="1"/>
  <c r="Z2325" s="1"/>
  <c r="Z2326" s="1"/>
  <c r="Z2327" s="1"/>
  <c r="Z2328" s="1"/>
  <c r="Z2329" s="1"/>
  <c r="Z2330" s="1"/>
  <c r="Z2331" s="1"/>
  <c r="Z2332" s="1"/>
  <c r="Z2333" s="1"/>
  <c r="Z2334" s="1"/>
  <c r="Z2335" s="1"/>
  <c r="Z2336" s="1"/>
  <c r="Z2337" s="1"/>
  <c r="Z2338" s="1"/>
  <c r="Z2339" s="1"/>
  <c r="Z2340" s="1"/>
  <c r="Z2341" s="1"/>
  <c r="Z2342" s="1"/>
  <c r="Z2343" s="1"/>
  <c r="Z2344" s="1"/>
  <c r="Z2345" s="1"/>
  <c r="Z2346" s="1"/>
  <c r="Z2347" s="1"/>
  <c r="Z2348" s="1"/>
  <c r="Z2349" s="1"/>
  <c r="Z2350" s="1"/>
  <c r="Z2351" s="1"/>
  <c r="Z2352" s="1"/>
  <c r="Z2353" s="1"/>
  <c r="Z2354" s="1"/>
  <c r="Z2355" s="1"/>
  <c r="Z2356" s="1"/>
  <c r="Z2357" s="1"/>
  <c r="Z2358" s="1"/>
  <c r="Z2359" s="1"/>
  <c r="Z2360" s="1"/>
  <c r="Z2361" s="1"/>
  <c r="Z2362" s="1"/>
  <c r="Z2363" s="1"/>
  <c r="Z2364" s="1"/>
  <c r="Z2365" s="1"/>
  <c r="Z2366" s="1"/>
  <c r="Z2367" s="1"/>
  <c r="Z2368" s="1"/>
  <c r="Z2369" s="1"/>
  <c r="Z2370" s="1"/>
  <c r="Z2371" s="1"/>
  <c r="Z2372" s="1"/>
  <c r="Z2373" s="1"/>
  <c r="Z2374" s="1"/>
  <c r="Z2375" s="1"/>
  <c r="Z2376" s="1"/>
  <c r="Z2377" s="1"/>
  <c r="Z2378" s="1"/>
  <c r="Z2379" s="1"/>
  <c r="Z2380" s="1"/>
  <c r="Z2381" s="1"/>
  <c r="Z2382" s="1"/>
  <c r="Z2383" s="1"/>
  <c r="Z2384" s="1"/>
  <c r="Z2385" s="1"/>
  <c r="Z2386" s="1"/>
  <c r="Z2387" s="1"/>
  <c r="Z2388" s="1"/>
  <c r="Z2389" s="1"/>
  <c r="Z2390" s="1"/>
  <c r="Z2391" s="1"/>
  <c r="Z2392" s="1"/>
  <c r="Z2393" s="1"/>
  <c r="Z2394" s="1"/>
  <c r="Z2395" s="1"/>
  <c r="Z2396" s="1"/>
  <c r="Z2397" s="1"/>
  <c r="Z2398" s="1"/>
  <c r="Z2399" s="1"/>
  <c r="Z2400" s="1"/>
  <c r="Z2401" s="1"/>
  <c r="Z2402" s="1"/>
  <c r="Z2403" s="1"/>
  <c r="Z2404" s="1"/>
  <c r="Z2405" s="1"/>
  <c r="Z2406" s="1"/>
  <c r="Z2407" s="1"/>
  <c r="Z2408" s="1"/>
  <c r="Z2409" s="1"/>
  <c r="Z2410" s="1"/>
  <c r="Z2411" s="1"/>
  <c r="Z2412" s="1"/>
  <c r="Z2413" s="1"/>
  <c r="Z2414" s="1"/>
  <c r="Z2415" s="1"/>
  <c r="Z2416" s="1"/>
  <c r="Z2417" s="1"/>
  <c r="Z2418" s="1"/>
  <c r="Z2419" s="1"/>
  <c r="Z2420" s="1"/>
  <c r="Z2421" s="1"/>
  <c r="Z2422" s="1"/>
  <c r="Z2423" s="1"/>
  <c r="Z2424" s="1"/>
  <c r="Z2425" s="1"/>
  <c r="Z2426" s="1"/>
  <c r="Z2427" s="1"/>
  <c r="Z2428" s="1"/>
  <c r="Z2429" s="1"/>
  <c r="Z2430" s="1"/>
  <c r="Z2431" s="1"/>
  <c r="Z2432" s="1"/>
  <c r="Z2433" s="1"/>
  <c r="Z2434" s="1"/>
  <c r="Z2435" s="1"/>
  <c r="Z2436" s="1"/>
  <c r="Z2437" s="1"/>
  <c r="Z2438" s="1"/>
  <c r="Z2439" s="1"/>
  <c r="Z2440" s="1"/>
  <c r="Z2441" s="1"/>
  <c r="Z2442" s="1"/>
  <c r="Z2443" s="1"/>
  <c r="Z2444" s="1"/>
  <c r="Z2445" s="1"/>
  <c r="Z2446" s="1"/>
  <c r="Z2447" s="1"/>
  <c r="Z2448" s="1"/>
  <c r="Z2449" s="1"/>
  <c r="Z2450" s="1"/>
  <c r="Z2451" s="1"/>
  <c r="Z2452" s="1"/>
  <c r="Z2453" s="1"/>
  <c r="Z2454" s="1"/>
  <c r="Z2455" s="1"/>
  <c r="Z2456" s="1"/>
  <c r="Z2457" s="1"/>
  <c r="Z2458" s="1"/>
  <c r="Z2459" s="1"/>
  <c r="Z2460" s="1"/>
  <c r="Z2461" s="1"/>
  <c r="Z2462" s="1"/>
  <c r="Z2463" s="1"/>
  <c r="Z2464" s="1"/>
  <c r="Z2465" s="1"/>
  <c r="Z2466" s="1"/>
  <c r="Z2467" s="1"/>
  <c r="Z2468" s="1"/>
  <c r="Z2469" s="1"/>
  <c r="Z2470" s="1"/>
  <c r="Z2471" s="1"/>
  <c r="Z2472" s="1"/>
  <c r="Z2473" s="1"/>
  <c r="Z2474" s="1"/>
  <c r="Z2475" s="1"/>
  <c r="Z2476" s="1"/>
  <c r="Z2477" s="1"/>
  <c r="Z2478" s="1"/>
  <c r="Z2479" s="1"/>
  <c r="Z2480" s="1"/>
  <c r="Z2481" s="1"/>
  <c r="Z2482" s="1"/>
  <c r="Z2483" s="1"/>
  <c r="Z2484" s="1"/>
  <c r="Z2485" s="1"/>
  <c r="Z2486" s="1"/>
  <c r="Z2487" s="1"/>
  <c r="Z2488" s="1"/>
  <c r="Z2489" s="1"/>
  <c r="Z2490" s="1"/>
  <c r="Z2491" s="1"/>
  <c r="Z2492" s="1"/>
  <c r="Z2493" s="1"/>
  <c r="Z2494" s="1"/>
  <c r="Z2495" s="1"/>
  <c r="Z2496" s="1"/>
  <c r="Z2497" s="1"/>
  <c r="AC1815" i="1" l="1"/>
  <c r="AD1815" s="1"/>
  <c r="L1815"/>
  <c r="J1815"/>
  <c r="G1816"/>
  <c r="O1815"/>
  <c r="M1815"/>
  <c r="N1815" s="1"/>
  <c r="T1815" s="1"/>
  <c r="V1814"/>
  <c r="W1813" s="1"/>
  <c r="X1813" s="1"/>
  <c r="N1814"/>
  <c r="T1814" s="1"/>
  <c r="C17" i="3"/>
  <c r="C22"/>
  <c r="D22"/>
  <c r="D17"/>
  <c r="E22"/>
  <c r="E17"/>
  <c r="F22"/>
  <c r="F17"/>
  <c r="G22"/>
  <c r="G17"/>
  <c r="H22"/>
  <c r="H17"/>
  <c r="I22"/>
  <c r="I17"/>
  <c r="J17"/>
  <c r="J22"/>
  <c r="M1816" i="1" l="1"/>
  <c r="N1816" s="1"/>
  <c r="T1816" s="1"/>
  <c r="V1815"/>
  <c r="W1814" s="1"/>
  <c r="X1814" s="1"/>
  <c r="O1816"/>
  <c r="AC1816"/>
  <c r="AD1816" s="1"/>
  <c r="L1816"/>
  <c r="J1816"/>
  <c r="G1817"/>
  <c r="Z1813"/>
  <c r="Z1814" s="1"/>
  <c r="L17" i="3"/>
  <c r="L22"/>
  <c r="C18"/>
  <c r="C20" s="1"/>
  <c r="C23"/>
  <c r="D23"/>
  <c r="D25" s="1"/>
  <c r="D18"/>
  <c r="D20" s="1"/>
  <c r="E23"/>
  <c r="E25" s="1"/>
  <c r="E18"/>
  <c r="E20" s="1"/>
  <c r="F23"/>
  <c r="F25" s="1"/>
  <c r="F18"/>
  <c r="F20" s="1"/>
  <c r="G23"/>
  <c r="G25" s="1"/>
  <c r="G18"/>
  <c r="G20" s="1"/>
  <c r="H23"/>
  <c r="H25" s="1"/>
  <c r="H18"/>
  <c r="H20" s="1"/>
  <c r="I23"/>
  <c r="I25" s="1"/>
  <c r="I18"/>
  <c r="I20" s="1"/>
  <c r="J23"/>
  <c r="J25" s="1"/>
  <c r="J18"/>
  <c r="J20" s="1"/>
  <c r="V1816" i="1" l="1"/>
  <c r="W1815" s="1"/>
  <c r="X1815" s="1"/>
  <c r="O1817"/>
  <c r="M1817"/>
  <c r="AC1817"/>
  <c r="AD1817" s="1"/>
  <c r="J1817"/>
  <c r="G1818"/>
  <c r="L1817"/>
  <c r="Z1815"/>
  <c r="L20" i="3"/>
  <c r="J27"/>
  <c r="H27"/>
  <c r="H29" s="1"/>
  <c r="F27"/>
  <c r="F29" s="1"/>
  <c r="D27"/>
  <c r="D29" s="1"/>
  <c r="I27"/>
  <c r="I29" s="1"/>
  <c r="G27"/>
  <c r="G29" s="1"/>
  <c r="E27"/>
  <c r="E29" s="1"/>
  <c r="L18"/>
  <c r="L23"/>
  <c r="C25"/>
  <c r="V1817" i="1" l="1"/>
  <c r="W1816" s="1"/>
  <c r="X1816" s="1"/>
  <c r="Z1816" s="1"/>
  <c r="O1818"/>
  <c r="M1818"/>
  <c r="AC1818"/>
  <c r="AD1818" s="1"/>
  <c r="G1819"/>
  <c r="L1818"/>
  <c r="J1818"/>
  <c r="N1817"/>
  <c r="T1817" s="1"/>
  <c r="L25" i="3"/>
  <c r="C27"/>
  <c r="AC1819" i="1" l="1"/>
  <c r="AD1819" s="1"/>
  <c r="J1819"/>
  <c r="G1820"/>
  <c r="L1819"/>
  <c r="M1819"/>
  <c r="N1819" s="1"/>
  <c r="T1819" s="1"/>
  <c r="V1818"/>
  <c r="W1817" s="1"/>
  <c r="X1817" s="1"/>
  <c r="Z1817" s="1"/>
  <c r="O1819"/>
  <c r="N1818"/>
  <c r="T1818" s="1"/>
  <c r="L27" i="3"/>
  <c r="C29"/>
  <c r="O1820" i="1" l="1"/>
  <c r="M1820"/>
  <c r="V1819"/>
  <c r="W1818" s="1"/>
  <c r="X1818" s="1"/>
  <c r="Z1818" s="1"/>
  <c r="AC1820"/>
  <c r="AD1820" s="1"/>
  <c r="G1821"/>
  <c r="L1820"/>
  <c r="J1820"/>
  <c r="Z1819" l="1"/>
  <c r="M1821"/>
  <c r="V1820"/>
  <c r="W1819" s="1"/>
  <c r="X1819" s="1"/>
  <c r="O1821"/>
  <c r="AC1821"/>
  <c r="AD1821" s="1"/>
  <c r="L1821"/>
  <c r="J1821"/>
  <c r="G1822"/>
  <c r="N1820"/>
  <c r="T1820" s="1"/>
  <c r="O1822" l="1"/>
  <c r="M1822"/>
  <c r="V1821"/>
  <c r="W1820" s="1"/>
  <c r="X1820" s="1"/>
  <c r="AC1822"/>
  <c r="AD1822" s="1"/>
  <c r="L1822"/>
  <c r="J1822"/>
  <c r="G1823"/>
  <c r="Z1820"/>
  <c r="N1821"/>
  <c r="T1821" s="1"/>
  <c r="V1822" l="1"/>
  <c r="W1821" s="1"/>
  <c r="X1821" s="1"/>
  <c r="O1823"/>
  <c r="M1823"/>
  <c r="AC1823"/>
  <c r="AD1823" s="1"/>
  <c r="G1824"/>
  <c r="L1823"/>
  <c r="J1823"/>
  <c r="Z1821"/>
  <c r="N1822"/>
  <c r="T1822" s="1"/>
  <c r="AC1824" l="1"/>
  <c r="AD1824" s="1"/>
  <c r="G1825"/>
  <c r="L1824"/>
  <c r="J1824"/>
  <c r="O1824"/>
  <c r="M1824"/>
  <c r="V1823"/>
  <c r="W1822" s="1"/>
  <c r="X1822" s="1"/>
  <c r="Z1822"/>
  <c r="N1823"/>
  <c r="T1823" s="1"/>
  <c r="M1825" l="1"/>
  <c r="N1825" s="1"/>
  <c r="T1825" s="1"/>
  <c r="V1824"/>
  <c r="W1823" s="1"/>
  <c r="X1823" s="1"/>
  <c r="O1825"/>
  <c r="AC1825"/>
  <c r="AD1825" s="1"/>
  <c r="L1825"/>
  <c r="J1825"/>
  <c r="G1826"/>
  <c r="Z1823"/>
  <c r="N1824"/>
  <c r="T1824" s="1"/>
  <c r="M1826" l="1"/>
  <c r="N1826" s="1"/>
  <c r="T1826" s="1"/>
  <c r="V1825"/>
  <c r="W1824" s="1"/>
  <c r="X1824" s="1"/>
  <c r="O1826"/>
  <c r="AC1826"/>
  <c r="AD1826" s="1"/>
  <c r="G1827"/>
  <c r="L1826"/>
  <c r="J1826"/>
  <c r="Z1824"/>
  <c r="AC1827" l="1"/>
  <c r="AD1827" s="1"/>
  <c r="G1828"/>
  <c r="L1827"/>
  <c r="J1827"/>
  <c r="V1826"/>
  <c r="W1825" s="1"/>
  <c r="X1825" s="1"/>
  <c r="O1827"/>
  <c r="M1827"/>
  <c r="Z1825"/>
  <c r="M1828" l="1"/>
  <c r="V1827"/>
  <c r="W1826" s="1"/>
  <c r="X1826" s="1"/>
  <c r="Z1826" s="1"/>
  <c r="O1828"/>
  <c r="AC1828"/>
  <c r="AD1828" s="1"/>
  <c r="J1828"/>
  <c r="G1829"/>
  <c r="L1828"/>
  <c r="N1827"/>
  <c r="T1827" s="1"/>
  <c r="Z1827" l="1"/>
  <c r="V1828"/>
  <c r="W1827" s="1"/>
  <c r="X1827" s="1"/>
  <c r="O1829"/>
  <c r="M1829"/>
  <c r="N1829" s="1"/>
  <c r="T1829" s="1"/>
  <c r="N1828"/>
  <c r="T1828" s="1"/>
  <c r="AC1829"/>
  <c r="AD1829" s="1"/>
  <c r="J1829"/>
  <c r="G1830"/>
  <c r="L1829"/>
  <c r="AC1830" l="1"/>
  <c r="AD1830" s="1"/>
  <c r="J1830"/>
  <c r="L1830"/>
  <c r="G1831"/>
  <c r="M1830"/>
  <c r="N1830" s="1"/>
  <c r="T1830" s="1"/>
  <c r="V1829"/>
  <c r="W1828" s="1"/>
  <c r="X1828" s="1"/>
  <c r="Z1828" s="1"/>
  <c r="O1830"/>
  <c r="Z1829" l="1"/>
  <c r="M1831"/>
  <c r="V1830"/>
  <c r="W1829" s="1"/>
  <c r="X1829" s="1"/>
  <c r="O1831"/>
  <c r="AC1831"/>
  <c r="AD1831" s="1"/>
  <c r="J1831"/>
  <c r="G1832"/>
  <c r="L1831"/>
  <c r="M1832" l="1"/>
  <c r="V1831"/>
  <c r="W1830" s="1"/>
  <c r="X1830" s="1"/>
  <c r="Z1830" s="1"/>
  <c r="O1832"/>
  <c r="AC1832"/>
  <c r="AD1832" s="1"/>
  <c r="J1832"/>
  <c r="G1833"/>
  <c r="L1832"/>
  <c r="N1831"/>
  <c r="T1831" s="1"/>
  <c r="O1833" l="1"/>
  <c r="M1833"/>
  <c r="V1832"/>
  <c r="W1831" s="1"/>
  <c r="X1831" s="1"/>
  <c r="Z1831" s="1"/>
  <c r="N1832"/>
  <c r="T1832" s="1"/>
  <c r="AC1833"/>
  <c r="AD1833" s="1"/>
  <c r="G1834"/>
  <c r="L1833"/>
  <c r="J1833"/>
  <c r="AC1834" l="1"/>
  <c r="AD1834" s="1"/>
  <c r="J1834"/>
  <c r="G1835"/>
  <c r="L1834"/>
  <c r="M1834"/>
  <c r="N1834" s="1"/>
  <c r="T1834" s="1"/>
  <c r="V1833"/>
  <c r="W1832" s="1"/>
  <c r="O1834"/>
  <c r="X1832"/>
  <c r="Z1832" s="1"/>
  <c r="N1833"/>
  <c r="T1833" s="1"/>
  <c r="Z1833" l="1"/>
  <c r="AC1835"/>
  <c r="AD1835" s="1"/>
  <c r="G1836"/>
  <c r="L1835"/>
  <c r="J1835"/>
  <c r="V1834"/>
  <c r="W1833" s="1"/>
  <c r="X1833" s="1"/>
  <c r="O1835"/>
  <c r="M1835"/>
  <c r="N1835" s="1"/>
  <c r="T1835" s="1"/>
  <c r="M1836" l="1"/>
  <c r="V1835"/>
  <c r="W1834" s="1"/>
  <c r="X1834" s="1"/>
  <c r="Z1834" s="1"/>
  <c r="O1836"/>
  <c r="AC1836"/>
  <c r="AD1836" s="1"/>
  <c r="L1836"/>
  <c r="J1836"/>
  <c r="G1837"/>
  <c r="N1836" l="1"/>
  <c r="T1836" s="1"/>
  <c r="M1837"/>
  <c r="V1836"/>
  <c r="W1835" s="1"/>
  <c r="X1835" s="1"/>
  <c r="Z1835" s="1"/>
  <c r="O1837"/>
  <c r="AC1837"/>
  <c r="AD1837" s="1"/>
  <c r="L1837"/>
  <c r="J1837"/>
  <c r="G1838"/>
  <c r="Z1836" l="1"/>
  <c r="V1837"/>
  <c r="W1836" s="1"/>
  <c r="X1836" s="1"/>
  <c r="O1838"/>
  <c r="M1838"/>
  <c r="AC1838"/>
  <c r="AD1838" s="1"/>
  <c r="G1839"/>
  <c r="L1838"/>
  <c r="J1838"/>
  <c r="N1837"/>
  <c r="T1837" s="1"/>
  <c r="V1838" l="1"/>
  <c r="W1837" s="1"/>
  <c r="X1837" s="1"/>
  <c r="O1839"/>
  <c r="M1839"/>
  <c r="AC1839"/>
  <c r="AD1839" s="1"/>
  <c r="G1840"/>
  <c r="L1839"/>
  <c r="J1839"/>
  <c r="N1838"/>
  <c r="T1838" s="1"/>
  <c r="Z1837"/>
  <c r="AC1840" l="1"/>
  <c r="AD1840" s="1"/>
  <c r="L1840"/>
  <c r="G1841"/>
  <c r="J1840"/>
  <c r="M1840"/>
  <c r="V1839"/>
  <c r="W1838" s="1"/>
  <c r="X1838" s="1"/>
  <c r="O1840"/>
  <c r="Z1838"/>
  <c r="N1839"/>
  <c r="T1839" s="1"/>
  <c r="M1841" l="1"/>
  <c r="N1841" s="1"/>
  <c r="T1841" s="1"/>
  <c r="V1840"/>
  <c r="W1839" s="1"/>
  <c r="X1839" s="1"/>
  <c r="O1841"/>
  <c r="AC1841"/>
  <c r="AD1841" s="1"/>
  <c r="L1841"/>
  <c r="J1841"/>
  <c r="G1842"/>
  <c r="Z1839"/>
  <c r="N1840"/>
  <c r="T1840" s="1"/>
  <c r="AC1842" l="1"/>
  <c r="AD1842" s="1"/>
  <c r="G1843"/>
  <c r="L1842"/>
  <c r="J1842"/>
  <c r="V1841"/>
  <c r="W1840" s="1"/>
  <c r="X1840" s="1"/>
  <c r="Z1840" s="1"/>
  <c r="O1842"/>
  <c r="M1842"/>
  <c r="N1842" s="1"/>
  <c r="T1842" s="1"/>
  <c r="Z1841" l="1"/>
  <c r="AC1843"/>
  <c r="AD1843" s="1"/>
  <c r="G1844"/>
  <c r="L1843"/>
  <c r="J1843"/>
  <c r="M1843"/>
  <c r="V1842"/>
  <c r="W1841" s="1"/>
  <c r="X1841" s="1"/>
  <c r="O1843"/>
  <c r="M1844" l="1"/>
  <c r="V1843"/>
  <c r="W1842" s="1"/>
  <c r="X1842" s="1"/>
  <c r="Z1842" s="1"/>
  <c r="O1844"/>
  <c r="AC1844"/>
  <c r="AD1844" s="1"/>
  <c r="L1844"/>
  <c r="J1844"/>
  <c r="G1845"/>
  <c r="N1843"/>
  <c r="T1843" s="1"/>
  <c r="N1844" l="1"/>
  <c r="T1844" s="1"/>
  <c r="O1845"/>
  <c r="M1845"/>
  <c r="N1845" s="1"/>
  <c r="T1845" s="1"/>
  <c r="V1844"/>
  <c r="W1843" s="1"/>
  <c r="X1843" s="1"/>
  <c r="Z1843" s="1"/>
  <c r="AC1845"/>
  <c r="AD1845" s="1"/>
  <c r="G1846"/>
  <c r="L1845"/>
  <c r="J1845"/>
  <c r="AC1846" l="1"/>
  <c r="AD1846" s="1"/>
  <c r="J1846"/>
  <c r="G1847"/>
  <c r="L1846"/>
  <c r="M1846"/>
  <c r="N1846" s="1"/>
  <c r="T1846" s="1"/>
  <c r="V1845"/>
  <c r="W1844" s="1"/>
  <c r="O1846"/>
  <c r="X1844"/>
  <c r="Z1844" s="1"/>
  <c r="Z1845" l="1"/>
  <c r="AC1847"/>
  <c r="AD1847" s="1"/>
  <c r="G1848"/>
  <c r="L1847"/>
  <c r="J1847"/>
  <c r="V1846"/>
  <c r="W1845" s="1"/>
  <c r="X1845" s="1"/>
  <c r="O1847"/>
  <c r="M1847"/>
  <c r="N1847" s="1"/>
  <c r="T1847" s="1"/>
  <c r="M1848" l="1"/>
  <c r="N1848" s="1"/>
  <c r="T1848" s="1"/>
  <c r="V1847"/>
  <c r="W1846" s="1"/>
  <c r="X1846" s="1"/>
  <c r="Z1846" s="1"/>
  <c r="O1848"/>
  <c r="AC1848"/>
  <c r="AD1848" s="1"/>
  <c r="L1848"/>
  <c r="J1848"/>
  <c r="G1849"/>
  <c r="O1849" l="1"/>
  <c r="M1849"/>
  <c r="N1849" s="1"/>
  <c r="T1849" s="1"/>
  <c r="V1848"/>
  <c r="W1847" s="1"/>
  <c r="X1847" s="1"/>
  <c r="Z1847" s="1"/>
  <c r="AC1849"/>
  <c r="AD1849" s="1"/>
  <c r="G1850"/>
  <c r="L1849"/>
  <c r="J1849"/>
  <c r="Z1848" l="1"/>
  <c r="M1850"/>
  <c r="N1850" s="1"/>
  <c r="T1850" s="1"/>
  <c r="V1849"/>
  <c r="W1848" s="1"/>
  <c r="X1848" s="1"/>
  <c r="O1850"/>
  <c r="AC1850"/>
  <c r="AD1850" s="1"/>
  <c r="J1850"/>
  <c r="G1851"/>
  <c r="L1850"/>
  <c r="V1850" l="1"/>
  <c r="W1849" s="1"/>
  <c r="X1849" s="1"/>
  <c r="Z1849" s="1"/>
  <c r="O1851"/>
  <c r="M1851"/>
  <c r="AC1851"/>
  <c r="AD1851" s="1"/>
  <c r="G1852"/>
  <c r="L1851"/>
  <c r="J1851"/>
  <c r="Z1850" l="1"/>
  <c r="AC1852"/>
  <c r="AD1852" s="1"/>
  <c r="L1852"/>
  <c r="J1852"/>
  <c r="G1853"/>
  <c r="M1852"/>
  <c r="V1851"/>
  <c r="W1850" s="1"/>
  <c r="X1850" s="1"/>
  <c r="O1852"/>
  <c r="N1851"/>
  <c r="T1851" s="1"/>
  <c r="V1852" l="1"/>
  <c r="W1851" s="1"/>
  <c r="X1851" s="1"/>
  <c r="Z1851" s="1"/>
  <c r="O1853"/>
  <c r="M1853"/>
  <c r="AC1853"/>
  <c r="AD1853" s="1"/>
  <c r="J1853"/>
  <c r="G1854"/>
  <c r="L1853"/>
  <c r="N1852"/>
  <c r="T1852" s="1"/>
  <c r="Z1852" l="1"/>
  <c r="M1854"/>
  <c r="V1853"/>
  <c r="W1852" s="1"/>
  <c r="X1852" s="1"/>
  <c r="O1854"/>
  <c r="AC1854"/>
  <c r="AD1854" s="1"/>
  <c r="J1854"/>
  <c r="G1855"/>
  <c r="L1854"/>
  <c r="N1853"/>
  <c r="T1853" s="1"/>
  <c r="J4" i="3" l="1"/>
  <c r="L4" s="1"/>
  <c r="J9"/>
  <c r="L9" s="1"/>
  <c r="M1855" i="1"/>
  <c r="V1854"/>
  <c r="W1853" s="1"/>
  <c r="X1853" s="1"/>
  <c r="O1855"/>
  <c r="AC1855"/>
  <c r="AD1855" s="1"/>
  <c r="J1855"/>
  <c r="G1856"/>
  <c r="L1855"/>
  <c r="Z1853"/>
  <c r="N1854"/>
  <c r="T1854" s="1"/>
  <c r="O1856" l="1"/>
  <c r="M1856"/>
  <c r="V1855"/>
  <c r="W1854" s="1"/>
  <c r="X1854" s="1"/>
  <c r="N1855"/>
  <c r="T1855" s="1"/>
  <c r="AC1856"/>
  <c r="AD1856" s="1"/>
  <c r="G1857"/>
  <c r="L1856"/>
  <c r="J1856"/>
  <c r="J5" i="3"/>
  <c r="J10"/>
  <c r="Z1854" i="1"/>
  <c r="J12" i="3" l="1"/>
  <c r="L10"/>
  <c r="AC1857" i="1"/>
  <c r="AD1857" s="1"/>
  <c r="L1857"/>
  <c r="J1857"/>
  <c r="G1858"/>
  <c r="N1856"/>
  <c r="T1856" s="1"/>
  <c r="J7" i="3"/>
  <c r="L7" s="1"/>
  <c r="L5"/>
  <c r="M1857" i="1"/>
  <c r="V1856"/>
  <c r="W1855" s="1"/>
  <c r="X1855" s="1"/>
  <c r="Z1855" s="1"/>
  <c r="O1857"/>
  <c r="Z1856" l="1"/>
  <c r="M1858"/>
  <c r="V1857"/>
  <c r="W1856" s="1"/>
  <c r="X1856" s="1"/>
  <c r="O1858"/>
  <c r="J14" i="3"/>
  <c r="L12"/>
  <c r="AC1858" i="1"/>
  <c r="AD1858" s="1"/>
  <c r="J1858"/>
  <c r="G1859"/>
  <c r="L1858"/>
  <c r="N1857"/>
  <c r="T1857" s="1"/>
  <c r="O1859" l="1"/>
  <c r="M1859"/>
  <c r="V1858"/>
  <c r="W1857" s="1"/>
  <c r="X1857" s="1"/>
  <c r="AC1859"/>
  <c r="AD1859" s="1"/>
  <c r="L1859"/>
  <c r="J1859"/>
  <c r="G1860"/>
  <c r="L14" i="3"/>
  <c r="J29"/>
  <c r="L29" s="1"/>
  <c r="Z1857" i="1"/>
  <c r="N1858"/>
  <c r="T1858" s="1"/>
  <c r="M1860" l="1"/>
  <c r="V1859"/>
  <c r="W1858" s="1"/>
  <c r="X1858" s="1"/>
  <c r="Z1858" s="1"/>
  <c r="O1860"/>
  <c r="AC1860"/>
  <c r="AD1860" s="1"/>
  <c r="L1860"/>
  <c r="J1860"/>
  <c r="G1861"/>
  <c r="N1859"/>
  <c r="T1859" s="1"/>
  <c r="N1860" l="1"/>
  <c r="T1860" s="1"/>
  <c r="O1861"/>
  <c r="M1861"/>
  <c r="N1861" s="1"/>
  <c r="T1861" s="1"/>
  <c r="V1860"/>
  <c r="W1859" s="1"/>
  <c r="X1859" s="1"/>
  <c r="Z1859" s="1"/>
  <c r="AC1861"/>
  <c r="AD1861" s="1"/>
  <c r="G1862"/>
  <c r="L1861"/>
  <c r="J1861"/>
  <c r="M1862" l="1"/>
  <c r="V1861"/>
  <c r="W1860" s="1"/>
  <c r="X1860" s="1"/>
  <c r="Z1860" s="1"/>
  <c r="O1862"/>
  <c r="AC1862"/>
  <c r="AD1862" s="1"/>
  <c r="J1862"/>
  <c r="G1863"/>
  <c r="L1862"/>
  <c r="Z1861" l="1"/>
  <c r="V1862"/>
  <c r="W1861" s="1"/>
  <c r="X1861" s="1"/>
  <c r="O1863"/>
  <c r="M1863"/>
  <c r="AC1863"/>
  <c r="AD1863" s="1"/>
  <c r="G1864"/>
  <c r="L1863"/>
  <c r="J1863"/>
  <c r="N1862"/>
  <c r="T1862" s="1"/>
  <c r="M1864" l="1"/>
  <c r="N1864" s="1"/>
  <c r="T1864" s="1"/>
  <c r="V1863"/>
  <c r="W1862" s="1"/>
  <c r="X1862" s="1"/>
  <c r="O1864"/>
  <c r="AC1864"/>
  <c r="AD1864" s="1"/>
  <c r="L1864"/>
  <c r="J1864"/>
  <c r="G1865"/>
  <c r="N1863"/>
  <c r="T1863" s="1"/>
  <c r="Z1862"/>
  <c r="O1865" l="1"/>
  <c r="M1865"/>
  <c r="N1865" s="1"/>
  <c r="V1864"/>
  <c r="W1863" s="1"/>
  <c r="X1863" s="1"/>
  <c r="AC1865"/>
  <c r="AD1865" s="1"/>
  <c r="G1866"/>
  <c r="L1865"/>
  <c r="J1865"/>
  <c r="Z1863"/>
  <c r="AC1866" l="1"/>
  <c r="AD1866" s="1"/>
  <c r="G1867"/>
  <c r="L1866"/>
  <c r="J1866"/>
  <c r="V1865"/>
  <c r="W1864" s="1"/>
  <c r="X1864" s="1"/>
  <c r="O1866"/>
  <c r="M1866"/>
  <c r="Z1864"/>
  <c r="T1865"/>
  <c r="M1867" l="1"/>
  <c r="V1866"/>
  <c r="W1865" s="1"/>
  <c r="X1865" s="1"/>
  <c r="O1867"/>
  <c r="AC1867"/>
  <c r="AD1867" s="1"/>
  <c r="J1867"/>
  <c r="G1868"/>
  <c r="L1867"/>
  <c r="Z1865"/>
  <c r="N1866"/>
  <c r="T1866" s="1"/>
  <c r="V1867" l="1"/>
  <c r="W1866" s="1"/>
  <c r="X1866" s="1"/>
  <c r="O1868"/>
  <c r="M1868"/>
  <c r="AC1868"/>
  <c r="AD1868" s="1"/>
  <c r="J1868"/>
  <c r="G1869"/>
  <c r="L1868"/>
  <c r="Z1866"/>
  <c r="N1867"/>
  <c r="T1867" s="1"/>
  <c r="M1869" l="1"/>
  <c r="N1869" s="1"/>
  <c r="T1869" s="1"/>
  <c r="V1868"/>
  <c r="W1867" s="1"/>
  <c r="X1867" s="1"/>
  <c r="O1869"/>
  <c r="AC1869"/>
  <c r="AD1869" s="1"/>
  <c r="L1869"/>
  <c r="J1869"/>
  <c r="G1870"/>
  <c r="Z1867"/>
  <c r="N1868"/>
  <c r="T1868" s="1"/>
  <c r="O1870" l="1"/>
  <c r="M1870"/>
  <c r="V1869"/>
  <c r="W1868" s="1"/>
  <c r="X1868" s="1"/>
  <c r="Z1868" s="1"/>
  <c r="AC1870"/>
  <c r="AD1870" s="1"/>
  <c r="L1870"/>
  <c r="J1870"/>
  <c r="G1871"/>
  <c r="Z1869" l="1"/>
  <c r="V1870"/>
  <c r="W1869" s="1"/>
  <c r="X1869" s="1"/>
  <c r="O1871"/>
  <c r="M1871"/>
  <c r="AC1871"/>
  <c r="AD1871" s="1"/>
  <c r="G1872"/>
  <c r="L1871"/>
  <c r="J1871"/>
  <c r="N1870"/>
  <c r="T1870" s="1"/>
  <c r="M1872" l="1"/>
  <c r="N1872" s="1"/>
  <c r="T1872" s="1"/>
  <c r="V1871"/>
  <c r="W1870" s="1"/>
  <c r="X1870" s="1"/>
  <c r="O1872"/>
  <c r="AC1872"/>
  <c r="AD1872" s="1"/>
  <c r="G1873"/>
  <c r="L1872"/>
  <c r="J1872"/>
  <c r="N1871"/>
  <c r="T1871" s="1"/>
  <c r="Z1870"/>
  <c r="AC1873" l="1"/>
  <c r="AD1873" s="1"/>
  <c r="G1874"/>
  <c r="L1873"/>
  <c r="J1873"/>
  <c r="O1873"/>
  <c r="M1873"/>
  <c r="N1873" s="1"/>
  <c r="T1873" s="1"/>
  <c r="V1872"/>
  <c r="W1871" s="1"/>
  <c r="X1871" s="1"/>
  <c r="Z1871" s="1"/>
  <c r="Z1872" l="1"/>
  <c r="AC1874"/>
  <c r="AD1874" s="1"/>
  <c r="J1874"/>
  <c r="G1875"/>
  <c r="L1874"/>
  <c r="M1874"/>
  <c r="N1874" s="1"/>
  <c r="T1874" s="1"/>
  <c r="V1873"/>
  <c r="W1872" s="1"/>
  <c r="X1872" s="1"/>
  <c r="O1874"/>
  <c r="AC1875" l="1"/>
  <c r="AD1875" s="1"/>
  <c r="G1876"/>
  <c r="L1875"/>
  <c r="J1875"/>
  <c r="V1874"/>
  <c r="W1873" s="1"/>
  <c r="X1873" s="1"/>
  <c r="Z1873" s="1"/>
  <c r="O1875"/>
  <c r="M1875"/>
  <c r="N1875" s="1"/>
  <c r="T1875" s="1"/>
  <c r="AC1876" l="1"/>
  <c r="AD1876" s="1"/>
  <c r="L1876"/>
  <c r="J1876"/>
  <c r="G1877"/>
  <c r="M1876"/>
  <c r="N1876" s="1"/>
  <c r="T1876" s="1"/>
  <c r="V1875"/>
  <c r="W1874" s="1"/>
  <c r="X1874" s="1"/>
  <c r="Z1874" s="1"/>
  <c r="O1876"/>
  <c r="Z1875" l="1"/>
  <c r="AC1877"/>
  <c r="AD1877" s="1"/>
  <c r="J1877"/>
  <c r="G1878"/>
  <c r="L1877"/>
  <c r="V1876"/>
  <c r="W1875" s="1"/>
  <c r="X1875" s="1"/>
  <c r="O1877"/>
  <c r="M1877"/>
  <c r="N1877" s="1"/>
  <c r="T1877" s="1"/>
  <c r="AC1878" l="1"/>
  <c r="AD1878" s="1"/>
  <c r="J1878"/>
  <c r="G1879"/>
  <c r="L1878"/>
  <c r="M1878"/>
  <c r="V1877"/>
  <c r="W1876" s="1"/>
  <c r="X1876" s="1"/>
  <c r="Z1876" s="1"/>
  <c r="O1878"/>
  <c r="N1878" l="1"/>
  <c r="T1878" s="1"/>
  <c r="O1879"/>
  <c r="M1879"/>
  <c r="V1878"/>
  <c r="W1877" s="1"/>
  <c r="X1877" s="1"/>
  <c r="Z1877" s="1"/>
  <c r="AC1879"/>
  <c r="AD1879" s="1"/>
  <c r="L1879"/>
  <c r="J1879"/>
  <c r="G1880"/>
  <c r="O1880" l="1"/>
  <c r="M1880"/>
  <c r="V1879"/>
  <c r="W1878" s="1"/>
  <c r="X1878" s="1"/>
  <c r="Z1878" s="1"/>
  <c r="AC1880"/>
  <c r="AD1880" s="1"/>
  <c r="G1881"/>
  <c r="L1880"/>
  <c r="J1880"/>
  <c r="N1879"/>
  <c r="T1879" s="1"/>
  <c r="Z1879" l="1"/>
  <c r="M1881"/>
  <c r="V1880"/>
  <c r="W1879" s="1"/>
  <c r="X1879" s="1"/>
  <c r="O1881"/>
  <c r="AC1881"/>
  <c r="AD1881" s="1"/>
  <c r="L1881"/>
  <c r="J1881"/>
  <c r="G1882"/>
  <c r="N1880"/>
  <c r="T1880" s="1"/>
  <c r="M1882" l="1"/>
  <c r="V1881"/>
  <c r="W1880" s="1"/>
  <c r="X1880" s="1"/>
  <c r="O1882"/>
  <c r="AC1882"/>
  <c r="AD1882" s="1"/>
  <c r="J1882"/>
  <c r="G1883"/>
  <c r="L1882"/>
  <c r="Z1880"/>
  <c r="N1881"/>
  <c r="T1881" s="1"/>
  <c r="O1883" l="1"/>
  <c r="M1883"/>
  <c r="V1882"/>
  <c r="W1881" s="1"/>
  <c r="X1881" s="1"/>
  <c r="AC1883"/>
  <c r="AD1883" s="1"/>
  <c r="L1883"/>
  <c r="J1883"/>
  <c r="G1884"/>
  <c r="Z1881"/>
  <c r="N1882"/>
  <c r="T1882" s="1"/>
  <c r="V1883" l="1"/>
  <c r="W1882" s="1"/>
  <c r="X1882" s="1"/>
  <c r="O1884"/>
  <c r="M1884"/>
  <c r="AC1884"/>
  <c r="AD1884" s="1"/>
  <c r="J1884"/>
  <c r="G1885"/>
  <c r="L1884"/>
  <c r="Z1882"/>
  <c r="N1883"/>
  <c r="T1883" s="1"/>
  <c r="V1884" l="1"/>
  <c r="W1883" s="1"/>
  <c r="X1883" s="1"/>
  <c r="O1885"/>
  <c r="M1885"/>
  <c r="AC1885"/>
  <c r="AD1885" s="1"/>
  <c r="J1885"/>
  <c r="G1886"/>
  <c r="L1885"/>
  <c r="Z1883"/>
  <c r="N1884"/>
  <c r="T1884" s="1"/>
  <c r="M1886" l="1"/>
  <c r="V1885"/>
  <c r="W1884" s="1"/>
  <c r="X1884" s="1"/>
  <c r="O1886"/>
  <c r="AC1886"/>
  <c r="AD1886" s="1"/>
  <c r="J1886"/>
  <c r="G1887"/>
  <c r="L1886"/>
  <c r="Z1884"/>
  <c r="N1885"/>
  <c r="T1885" s="1"/>
  <c r="O1887" l="1"/>
  <c r="M1887"/>
  <c r="V1886"/>
  <c r="W1885" s="1"/>
  <c r="X1885" s="1"/>
  <c r="AC1887"/>
  <c r="AD1887" s="1"/>
  <c r="L1887"/>
  <c r="J1887"/>
  <c r="G1888"/>
  <c r="Z1885"/>
  <c r="N1886"/>
  <c r="T1886" s="1"/>
  <c r="M1888" l="1"/>
  <c r="V1887"/>
  <c r="W1886" s="1"/>
  <c r="X1886" s="1"/>
  <c r="O1888"/>
  <c r="AC1888"/>
  <c r="AD1888" s="1"/>
  <c r="J1888"/>
  <c r="G1889"/>
  <c r="L1888"/>
  <c r="Z1886"/>
  <c r="N1887"/>
  <c r="T1887" s="1"/>
  <c r="O1889" l="1"/>
  <c r="M1889"/>
  <c r="N1889" s="1"/>
  <c r="T1889" s="1"/>
  <c r="V1888"/>
  <c r="W1887" s="1"/>
  <c r="X1887" s="1"/>
  <c r="AC1889"/>
  <c r="AD1889" s="1"/>
  <c r="G1890"/>
  <c r="J1889"/>
  <c r="L1889"/>
  <c r="Z1887"/>
  <c r="N1888"/>
  <c r="T1888" s="1"/>
  <c r="AC1890" l="1"/>
  <c r="AD1890" s="1"/>
  <c r="G1891"/>
  <c r="J1890"/>
  <c r="L1890"/>
  <c r="O1890"/>
  <c r="V1889"/>
  <c r="W1888" s="1"/>
  <c r="X1888" s="1"/>
  <c r="Z1888" s="1"/>
  <c r="M1890"/>
  <c r="N1890" s="1"/>
  <c r="T1890" s="1"/>
  <c r="AC1891" l="1"/>
  <c r="AD1891" s="1"/>
  <c r="L1891"/>
  <c r="J1891"/>
  <c r="G1892"/>
  <c r="O1891"/>
  <c r="M1891"/>
  <c r="V1890"/>
  <c r="W1889" s="1"/>
  <c r="X1889" s="1"/>
  <c r="Z1889" s="1"/>
  <c r="O1892" l="1"/>
  <c r="M1892"/>
  <c r="V1891"/>
  <c r="W1890" s="1"/>
  <c r="X1890" s="1"/>
  <c r="Z1890" s="1"/>
  <c r="AC1892"/>
  <c r="AD1892" s="1"/>
  <c r="L1892"/>
  <c r="J1892"/>
  <c r="G1893"/>
  <c r="N1891"/>
  <c r="T1891" s="1"/>
  <c r="Z1891" l="1"/>
  <c r="AC1893"/>
  <c r="AD1893" s="1"/>
  <c r="J1893"/>
  <c r="G1894"/>
  <c r="L1893"/>
  <c r="M1893"/>
  <c r="N1893" s="1"/>
  <c r="T1893" s="1"/>
  <c r="V1892"/>
  <c r="W1891" s="1"/>
  <c r="X1891" s="1"/>
  <c r="O1893"/>
  <c r="N1892"/>
  <c r="T1892" s="1"/>
  <c r="AC1894" l="1"/>
  <c r="AD1894" s="1"/>
  <c r="L1894"/>
  <c r="G1895"/>
  <c r="J1894"/>
  <c r="V1893"/>
  <c r="W1892" s="1"/>
  <c r="X1892" s="1"/>
  <c r="M1894"/>
  <c r="O1894"/>
  <c r="Z1892"/>
  <c r="O1895" l="1"/>
  <c r="V1894"/>
  <c r="W1893" s="1"/>
  <c r="X1893" s="1"/>
  <c r="Z1893" s="1"/>
  <c r="M1895"/>
  <c r="AC1895"/>
  <c r="AD1895" s="1"/>
  <c r="L1895"/>
  <c r="J1895"/>
  <c r="G1896"/>
  <c r="N1894"/>
  <c r="T1894" s="1"/>
  <c r="Z1894" l="1"/>
  <c r="V1895"/>
  <c r="W1894" s="1"/>
  <c r="X1894" s="1"/>
  <c r="O1896"/>
  <c r="M1896"/>
  <c r="AC1896"/>
  <c r="AD1896" s="1"/>
  <c r="L1896"/>
  <c r="J1896"/>
  <c r="G1897"/>
  <c r="N1895"/>
  <c r="T1895" s="1"/>
  <c r="M1897" l="1"/>
  <c r="V1896"/>
  <c r="W1895" s="1"/>
  <c r="X1895" s="1"/>
  <c r="O1897"/>
  <c r="AC1897"/>
  <c r="AD1897" s="1"/>
  <c r="J1897"/>
  <c r="G1898"/>
  <c r="L1897"/>
  <c r="N1896"/>
  <c r="T1896" s="1"/>
  <c r="Z1895"/>
  <c r="O1898" l="1"/>
  <c r="V1897"/>
  <c r="W1896" s="1"/>
  <c r="X1896" s="1"/>
  <c r="M1898"/>
  <c r="AC1898"/>
  <c r="AD1898" s="1"/>
  <c r="G1899"/>
  <c r="J1898"/>
  <c r="L1898"/>
  <c r="Z1896"/>
  <c r="N1897"/>
  <c r="T1897" s="1"/>
  <c r="Z1897" l="1"/>
  <c r="AC1899"/>
  <c r="AD1899" s="1"/>
  <c r="J1899"/>
  <c r="G1900"/>
  <c r="L1899"/>
  <c r="M1899"/>
  <c r="N1899" s="1"/>
  <c r="T1899" s="1"/>
  <c r="V1898"/>
  <c r="W1897" s="1"/>
  <c r="O1899"/>
  <c r="N1898"/>
  <c r="T1898" s="1"/>
  <c r="X1897"/>
  <c r="AC1900" l="1"/>
  <c r="AD1900" s="1"/>
  <c r="L1900"/>
  <c r="J1900"/>
  <c r="G1901"/>
  <c r="O1900"/>
  <c r="M1900"/>
  <c r="N1900" s="1"/>
  <c r="T1900" s="1"/>
  <c r="V1899"/>
  <c r="W1898" s="1"/>
  <c r="X1898" s="1"/>
  <c r="Z1898"/>
  <c r="AC1901" l="1"/>
  <c r="AD1901" s="1"/>
  <c r="J1901"/>
  <c r="L1901"/>
  <c r="G1902"/>
  <c r="M1901"/>
  <c r="N1901" s="1"/>
  <c r="T1901" s="1"/>
  <c r="V1900"/>
  <c r="W1899" s="1"/>
  <c r="X1899" s="1"/>
  <c r="O1901"/>
  <c r="Z1899"/>
  <c r="AC1902" l="1"/>
  <c r="AD1902" s="1"/>
  <c r="J1902"/>
  <c r="L1902"/>
  <c r="G1903"/>
  <c r="V1901"/>
  <c r="W1900" s="1"/>
  <c r="X1900" s="1"/>
  <c r="Z1900" s="1"/>
  <c r="M1902"/>
  <c r="N1902" s="1"/>
  <c r="T1902" s="1"/>
  <c r="O1902"/>
  <c r="Z1901" l="1"/>
  <c r="O1903"/>
  <c r="V1902"/>
  <c r="W1901" s="1"/>
  <c r="X1901" s="1"/>
  <c r="M1903"/>
  <c r="N1903" s="1"/>
  <c r="T1903" s="1"/>
  <c r="AC1903"/>
  <c r="AD1903" s="1"/>
  <c r="G1904"/>
  <c r="J1903"/>
  <c r="L1903"/>
  <c r="AC1904" l="1"/>
  <c r="AD1904" s="1"/>
  <c r="G1905"/>
  <c r="L1904"/>
  <c r="J1904"/>
  <c r="V1903"/>
  <c r="W1902" s="1"/>
  <c r="X1902" s="1"/>
  <c r="O1904"/>
  <c r="M1904"/>
  <c r="Z1902"/>
  <c r="O1905" l="1"/>
  <c r="M1905"/>
  <c r="N1905" s="1"/>
  <c r="T1905" s="1"/>
  <c r="V1904"/>
  <c r="W1903" s="1"/>
  <c r="X1903" s="1"/>
  <c r="AC1905"/>
  <c r="AD1905" s="1"/>
  <c r="L1905"/>
  <c r="J1905"/>
  <c r="G1906"/>
  <c r="Z1903"/>
  <c r="N1904"/>
  <c r="T1904" s="1"/>
  <c r="AC1906" l="1"/>
  <c r="AD1906" s="1"/>
  <c r="J1906"/>
  <c r="L1906"/>
  <c r="G1907"/>
  <c r="V1905"/>
  <c r="W1904" s="1"/>
  <c r="X1904" s="1"/>
  <c r="M1906"/>
  <c r="N1906" s="1"/>
  <c r="T1906" s="1"/>
  <c r="O1906"/>
  <c r="Z1904"/>
  <c r="AC1907" l="1"/>
  <c r="AD1907" s="1"/>
  <c r="J1907"/>
  <c r="G1908"/>
  <c r="L1907"/>
  <c r="V1906"/>
  <c r="W1905" s="1"/>
  <c r="X1905" s="1"/>
  <c r="Z1905" s="1"/>
  <c r="M1907"/>
  <c r="N1907" s="1"/>
  <c r="T1907" s="1"/>
  <c r="O1907"/>
  <c r="Z1906" l="1"/>
  <c r="V1907"/>
  <c r="W1906" s="1"/>
  <c r="X1906" s="1"/>
  <c r="O1908"/>
  <c r="M1908"/>
  <c r="N1908" s="1"/>
  <c r="T1908" s="1"/>
  <c r="AC1908"/>
  <c r="AD1908" s="1"/>
  <c r="L1908"/>
  <c r="J1908"/>
  <c r="G1909"/>
  <c r="AC1909" l="1"/>
  <c r="AD1909" s="1"/>
  <c r="J1909"/>
  <c r="G1910"/>
  <c r="L1909"/>
  <c r="M1909"/>
  <c r="N1909" s="1"/>
  <c r="T1909" s="1"/>
  <c r="V1908"/>
  <c r="W1907" s="1"/>
  <c r="X1907" s="1"/>
  <c r="O1909"/>
  <c r="Z1907"/>
  <c r="V1909" l="1"/>
  <c r="W1908" s="1"/>
  <c r="X1908" s="1"/>
  <c r="M1910"/>
  <c r="N1910" s="1"/>
  <c r="T1910" s="1"/>
  <c r="O1910"/>
  <c r="AC1910"/>
  <c r="AD1910" s="1"/>
  <c r="L1910"/>
  <c r="G1911"/>
  <c r="J1910"/>
  <c r="Z1908"/>
  <c r="AC1911" l="1"/>
  <c r="AD1911" s="1"/>
  <c r="G1912"/>
  <c r="L1911"/>
  <c r="J1911"/>
  <c r="M1911"/>
  <c r="V1910"/>
  <c r="W1909" s="1"/>
  <c r="O1911"/>
  <c r="X1909"/>
  <c r="Z1909" s="1"/>
  <c r="O1912" l="1"/>
  <c r="M1912"/>
  <c r="V1911"/>
  <c r="W1910" s="1"/>
  <c r="X1910" s="1"/>
  <c r="Z1910" s="1"/>
  <c r="AC1912"/>
  <c r="AD1912" s="1"/>
  <c r="L1912"/>
  <c r="J1912"/>
  <c r="G1913"/>
  <c r="N1911"/>
  <c r="T1911" s="1"/>
  <c r="O1913" l="1"/>
  <c r="M1913"/>
  <c r="V1912"/>
  <c r="W1911" s="1"/>
  <c r="X1911" s="1"/>
  <c r="Z1911" s="1"/>
  <c r="AC1913"/>
  <c r="AD1913" s="1"/>
  <c r="L1913"/>
  <c r="J1913"/>
  <c r="G1914"/>
  <c r="N1912"/>
  <c r="T1912" s="1"/>
  <c r="Z1912" l="1"/>
  <c r="V1913"/>
  <c r="W1912" s="1"/>
  <c r="M1914"/>
  <c r="O1914"/>
  <c r="AC1914"/>
  <c r="AD1914" s="1"/>
  <c r="J1914"/>
  <c r="L1914"/>
  <c r="G1915"/>
  <c r="X1912"/>
  <c r="N1913"/>
  <c r="T1913" s="1"/>
  <c r="AC1915" l="1"/>
  <c r="AD1915" s="1"/>
  <c r="J1915"/>
  <c r="G1916"/>
  <c r="L1915"/>
  <c r="M1915"/>
  <c r="N1915" s="1"/>
  <c r="T1915" s="1"/>
  <c r="V1914"/>
  <c r="W1913" s="1"/>
  <c r="X1913" s="1"/>
  <c r="O1915"/>
  <c r="Z1913"/>
  <c r="N1914"/>
  <c r="T1914" s="1"/>
  <c r="V1915" l="1"/>
  <c r="W1914" s="1"/>
  <c r="X1914" s="1"/>
  <c r="M1916"/>
  <c r="O1916"/>
  <c r="AC1916"/>
  <c r="AD1916" s="1"/>
  <c r="G1917"/>
  <c r="L1916"/>
  <c r="J1916"/>
  <c r="Z1914"/>
  <c r="M1917" l="1"/>
  <c r="V1916"/>
  <c r="W1915" s="1"/>
  <c r="X1915" s="1"/>
  <c r="Z1915" s="1"/>
  <c r="O1917"/>
  <c r="AC1917"/>
  <c r="AD1917" s="1"/>
  <c r="J1917"/>
  <c r="G1918"/>
  <c r="L1917"/>
  <c r="N1916"/>
  <c r="T1916" s="1"/>
  <c r="O1918" l="1"/>
  <c r="M1918"/>
  <c r="V1917"/>
  <c r="W1916" s="1"/>
  <c r="X1916" s="1"/>
  <c r="Z1916" s="1"/>
  <c r="N1917"/>
  <c r="T1917" s="1"/>
  <c r="AC1918"/>
  <c r="AD1918" s="1"/>
  <c r="G1919"/>
  <c r="J1918"/>
  <c r="L1918"/>
  <c r="AC1919" l="1"/>
  <c r="AD1919" s="1"/>
  <c r="J1919"/>
  <c r="G1920"/>
  <c r="L1919"/>
  <c r="M1919"/>
  <c r="N1919" s="1"/>
  <c r="T1919" s="1"/>
  <c r="V1918"/>
  <c r="W1917" s="1"/>
  <c r="O1919"/>
  <c r="X1917"/>
  <c r="Z1917" s="1"/>
  <c r="N1918"/>
  <c r="T1918" s="1"/>
  <c r="Z1918" l="1"/>
  <c r="AC1920"/>
  <c r="AD1920" s="1"/>
  <c r="J1920"/>
  <c r="G1921"/>
  <c r="L1920"/>
  <c r="M1920"/>
  <c r="N1920" s="1"/>
  <c r="T1920" s="1"/>
  <c r="V1919"/>
  <c r="W1918" s="1"/>
  <c r="X1918" s="1"/>
  <c r="O1920"/>
  <c r="AC1921" l="1"/>
  <c r="AD1921" s="1"/>
  <c r="J1921"/>
  <c r="G1922"/>
  <c r="L1921"/>
  <c r="V1920"/>
  <c r="W1919" s="1"/>
  <c r="X1919" s="1"/>
  <c r="Z1919" s="1"/>
  <c r="O1921"/>
  <c r="M1921"/>
  <c r="Z1920" l="1"/>
  <c r="V1921"/>
  <c r="W1920" s="1"/>
  <c r="X1920" s="1"/>
  <c r="M1922"/>
  <c r="O1922"/>
  <c r="AC1922"/>
  <c r="AD1922" s="1"/>
  <c r="J1922"/>
  <c r="L1922"/>
  <c r="G1923"/>
  <c r="N1921"/>
  <c r="T1921" s="1"/>
  <c r="AC1923" l="1"/>
  <c r="AD1923" s="1"/>
  <c r="L1923"/>
  <c r="G1924"/>
  <c r="J1923"/>
  <c r="O1923"/>
  <c r="V1922"/>
  <c r="W1921" s="1"/>
  <c r="X1921" s="1"/>
  <c r="M1923"/>
  <c r="Z1921"/>
  <c r="N1922"/>
  <c r="T1922" s="1"/>
  <c r="V1923" l="1"/>
  <c r="W1922" s="1"/>
  <c r="X1922" s="1"/>
  <c r="O1924"/>
  <c r="M1924"/>
  <c r="AC1924"/>
  <c r="AD1924" s="1"/>
  <c r="G1925"/>
  <c r="L1924"/>
  <c r="J1924"/>
  <c r="Z1922"/>
  <c r="N1923"/>
  <c r="T1923" s="1"/>
  <c r="V1924" l="1"/>
  <c r="W1923" s="1"/>
  <c r="X1923" s="1"/>
  <c r="O1925"/>
  <c r="M1925"/>
  <c r="AC1925"/>
  <c r="AD1925" s="1"/>
  <c r="G1926"/>
  <c r="L1925"/>
  <c r="J1925"/>
  <c r="Z1923"/>
  <c r="N1924"/>
  <c r="T1924" s="1"/>
  <c r="AC1926" l="1"/>
  <c r="AD1926" s="1"/>
  <c r="G1927"/>
  <c r="J1926"/>
  <c r="L1926"/>
  <c r="O1926"/>
  <c r="V1925"/>
  <c r="W1924" s="1"/>
  <c r="X1924" s="1"/>
  <c r="M1926"/>
  <c r="N1926" s="1"/>
  <c r="T1926" s="1"/>
  <c r="Z1924"/>
  <c r="N1925"/>
  <c r="T1925" s="1"/>
  <c r="AC1927" l="1"/>
  <c r="AD1927" s="1"/>
  <c r="L1927"/>
  <c r="J1927"/>
  <c r="G1928"/>
  <c r="M1927"/>
  <c r="N1927" s="1"/>
  <c r="T1927" s="1"/>
  <c r="V1926"/>
  <c r="W1925" s="1"/>
  <c r="X1925" s="1"/>
  <c r="O1927"/>
  <c r="Z1925"/>
  <c r="AC1928" l="1"/>
  <c r="AD1928" s="1"/>
  <c r="L1928"/>
  <c r="J1928"/>
  <c r="G1929"/>
  <c r="O1928"/>
  <c r="M1928"/>
  <c r="N1928" s="1"/>
  <c r="T1928" s="1"/>
  <c r="V1927"/>
  <c r="W1926" s="1"/>
  <c r="X1926" s="1"/>
  <c r="Z1926"/>
  <c r="V1928" l="1"/>
  <c r="W1927" s="1"/>
  <c r="O1929"/>
  <c r="M1929"/>
  <c r="AC1929"/>
  <c r="AD1929" s="1"/>
  <c r="G1930"/>
  <c r="L1929"/>
  <c r="J1929"/>
  <c r="X1927"/>
  <c r="Z1927" s="1"/>
  <c r="AC1930" l="1"/>
  <c r="AD1930" s="1"/>
  <c r="J1930"/>
  <c r="L1930"/>
  <c r="G1931"/>
  <c r="V1929"/>
  <c r="W1928" s="1"/>
  <c r="M1930"/>
  <c r="N1930" s="1"/>
  <c r="T1930" s="1"/>
  <c r="O1930"/>
  <c r="X1928"/>
  <c r="Z1928" s="1"/>
  <c r="N1929"/>
  <c r="T1929" s="1"/>
  <c r="AC1931" l="1"/>
  <c r="AD1931" s="1"/>
  <c r="G1932"/>
  <c r="L1931"/>
  <c r="J1931"/>
  <c r="O1931"/>
  <c r="M1931"/>
  <c r="V1930"/>
  <c r="W1929" s="1"/>
  <c r="X1929" s="1"/>
  <c r="Z1929" s="1"/>
  <c r="Z1930" l="1"/>
  <c r="O1932"/>
  <c r="M1932"/>
  <c r="V1931"/>
  <c r="W1930" s="1"/>
  <c r="X1930" s="1"/>
  <c r="AC1932"/>
  <c r="AD1932" s="1"/>
  <c r="J1932"/>
  <c r="L1932"/>
  <c r="G1933"/>
  <c r="N1931"/>
  <c r="T1931" s="1"/>
  <c r="AC1933" l="1"/>
  <c r="AD1933" s="1"/>
  <c r="G1934"/>
  <c r="J1933"/>
  <c r="L1933"/>
  <c r="O1933"/>
  <c r="M1933"/>
  <c r="N1933" s="1"/>
  <c r="T1933" s="1"/>
  <c r="V1932"/>
  <c r="W1931" s="1"/>
  <c r="X1931" s="1"/>
  <c r="Z1931" s="1"/>
  <c r="N1932"/>
  <c r="T1932" s="1"/>
  <c r="Z1932" l="1"/>
  <c r="AC1934"/>
  <c r="AD1934" s="1"/>
  <c r="G1935"/>
  <c r="L1934"/>
  <c r="J1934"/>
  <c r="M1934"/>
  <c r="O1934"/>
  <c r="V1933"/>
  <c r="W1932" s="1"/>
  <c r="X1932" s="1"/>
  <c r="O1935" l="1"/>
  <c r="M1935"/>
  <c r="V1934"/>
  <c r="W1933" s="1"/>
  <c r="X1933" s="1"/>
  <c r="AC1935"/>
  <c r="AD1935" s="1"/>
  <c r="J1935"/>
  <c r="G1936"/>
  <c r="L1935"/>
  <c r="Z1933"/>
  <c r="N1934"/>
  <c r="T1934" s="1"/>
  <c r="M1936" l="1"/>
  <c r="N1936" s="1"/>
  <c r="T1936" s="1"/>
  <c r="V1935"/>
  <c r="W1934" s="1"/>
  <c r="X1934" s="1"/>
  <c r="O1936"/>
  <c r="AC1936"/>
  <c r="AD1936" s="1"/>
  <c r="L1936"/>
  <c r="J1936"/>
  <c r="G1937"/>
  <c r="Z1934"/>
  <c r="N1935"/>
  <c r="T1935" s="1"/>
  <c r="V1936" l="1"/>
  <c r="W1935" s="1"/>
  <c r="X1935" s="1"/>
  <c r="O1937"/>
  <c r="M1937"/>
  <c r="AC1937"/>
  <c r="AD1937" s="1"/>
  <c r="J1937"/>
  <c r="L1937"/>
  <c r="G1938"/>
  <c r="Z1935"/>
  <c r="V1937" l="1"/>
  <c r="W1936" s="1"/>
  <c r="X1936" s="1"/>
  <c r="Z1936" s="1"/>
  <c r="M1938"/>
  <c r="O1938"/>
  <c r="AC1938"/>
  <c r="AD1938" s="1"/>
  <c r="G1939"/>
  <c r="J1938"/>
  <c r="L1938"/>
  <c r="N1937"/>
  <c r="T1937" s="1"/>
  <c r="AC1939" l="1"/>
  <c r="AD1939" s="1"/>
  <c r="L1939"/>
  <c r="J1939"/>
  <c r="G1940"/>
  <c r="O1939"/>
  <c r="M1939"/>
  <c r="V1938"/>
  <c r="W1937" s="1"/>
  <c r="X1937" s="1"/>
  <c r="Z1937" s="1"/>
  <c r="N1938"/>
  <c r="T1938" s="1"/>
  <c r="V1939" l="1"/>
  <c r="W1938" s="1"/>
  <c r="O1940"/>
  <c r="M1940"/>
  <c r="N1940" s="1"/>
  <c r="T1940" s="1"/>
  <c r="AC1940"/>
  <c r="AD1940" s="1"/>
  <c r="J1940"/>
  <c r="G1941"/>
  <c r="L1940"/>
  <c r="X1938"/>
  <c r="Z1938" s="1"/>
  <c r="N1939"/>
  <c r="T1939" s="1"/>
  <c r="Z1939" l="1"/>
  <c r="V1940"/>
  <c r="W1939" s="1"/>
  <c r="X1939" s="1"/>
  <c r="O1941"/>
  <c r="M1941"/>
  <c r="N1941" s="1"/>
  <c r="T1941" s="1"/>
  <c r="AC1941"/>
  <c r="AD1941" s="1"/>
  <c r="J1941"/>
  <c r="L1941"/>
  <c r="G1942"/>
  <c r="AC1942" l="1"/>
  <c r="AD1942" s="1"/>
  <c r="J1942"/>
  <c r="G1943"/>
  <c r="L1942"/>
  <c r="V1941"/>
  <c r="W1940" s="1"/>
  <c r="X1940" s="1"/>
  <c r="M1942"/>
  <c r="N1942" s="1"/>
  <c r="T1942" s="1"/>
  <c r="O1942"/>
  <c r="Z1940"/>
  <c r="O1943" l="1"/>
  <c r="M1943"/>
  <c r="V1942"/>
  <c r="W1941" s="1"/>
  <c r="AC1943"/>
  <c r="AD1943" s="1"/>
  <c r="J1943"/>
  <c r="G1944"/>
  <c r="L1943"/>
  <c r="X1941"/>
  <c r="Z1941" s="1"/>
  <c r="N1943" l="1"/>
  <c r="T1943" s="1"/>
  <c r="M1944"/>
  <c r="V1943"/>
  <c r="W1942" s="1"/>
  <c r="X1942" s="1"/>
  <c r="Z1942" s="1"/>
  <c r="O1944"/>
  <c r="AC1944"/>
  <c r="AD1944" s="1"/>
  <c r="L1944"/>
  <c r="J1944"/>
  <c r="G1945"/>
  <c r="Z1943" l="1"/>
  <c r="M1945"/>
  <c r="N1945" s="1"/>
  <c r="T1945" s="1"/>
  <c r="V1944"/>
  <c r="W1943" s="1"/>
  <c r="X1943" s="1"/>
  <c r="O1945"/>
  <c r="AC1945"/>
  <c r="AD1945" s="1"/>
  <c r="G1946"/>
  <c r="J1945"/>
  <c r="L1945"/>
  <c r="N1944"/>
  <c r="T1944" s="1"/>
  <c r="AC1946" l="1"/>
  <c r="AD1946" s="1"/>
  <c r="J1946"/>
  <c r="G1947"/>
  <c r="L1946"/>
  <c r="V1945"/>
  <c r="W1944" s="1"/>
  <c r="X1944" s="1"/>
  <c r="M1946"/>
  <c r="N1946" s="1"/>
  <c r="T1946" s="1"/>
  <c r="O1946"/>
  <c r="Z1944"/>
  <c r="V1946" l="1"/>
  <c r="W1945" s="1"/>
  <c r="X1945" s="1"/>
  <c r="Z1945" s="1"/>
  <c r="M1947"/>
  <c r="N1947" s="1"/>
  <c r="T1947" s="1"/>
  <c r="O1947"/>
  <c r="AC1947"/>
  <c r="AD1947" s="1"/>
  <c r="G1948"/>
  <c r="L1947"/>
  <c r="J1947"/>
  <c r="Z1946" l="1"/>
  <c r="AC1948"/>
  <c r="AD1948" s="1"/>
  <c r="J1948"/>
  <c r="G1949"/>
  <c r="L1948"/>
  <c r="V1947"/>
  <c r="W1946" s="1"/>
  <c r="X1946" s="1"/>
  <c r="O1948"/>
  <c r="M1948"/>
  <c r="N1948" s="1"/>
  <c r="T1948" s="1"/>
  <c r="AC1949" l="1"/>
  <c r="AD1949" s="1"/>
  <c r="J1949"/>
  <c r="L1949"/>
  <c r="G1950"/>
  <c r="M1949"/>
  <c r="V1948"/>
  <c r="W1947" s="1"/>
  <c r="X1947" s="1"/>
  <c r="Z1947" s="1"/>
  <c r="O1949"/>
  <c r="N1949" l="1"/>
  <c r="T1949" s="1"/>
  <c r="O1950"/>
  <c r="V1949"/>
  <c r="W1948" s="1"/>
  <c r="X1948" s="1"/>
  <c r="Z1948" s="1"/>
  <c r="M1950"/>
  <c r="AC1950"/>
  <c r="AD1950" s="1"/>
  <c r="L1950"/>
  <c r="J1950"/>
  <c r="G1951"/>
  <c r="O1951" l="1"/>
  <c r="M1951"/>
  <c r="V1950"/>
  <c r="W1949" s="1"/>
  <c r="X1949" s="1"/>
  <c r="Z1949" s="1"/>
  <c r="AC1951"/>
  <c r="AD1951" s="1"/>
  <c r="L1951"/>
  <c r="J1951"/>
  <c r="G1952"/>
  <c r="N1950"/>
  <c r="T1950" s="1"/>
  <c r="AC1952" l="1"/>
  <c r="AD1952" s="1"/>
  <c r="L1952"/>
  <c r="J1952"/>
  <c r="G1953"/>
  <c r="O1952"/>
  <c r="M1952"/>
  <c r="V1951"/>
  <c r="W1950" s="1"/>
  <c r="X1950" s="1"/>
  <c r="Z1950" s="1"/>
  <c r="N1951"/>
  <c r="T1951" s="1"/>
  <c r="Z1951" l="1"/>
  <c r="M1953"/>
  <c r="N1953" s="1"/>
  <c r="T1953" s="1"/>
  <c r="V1952"/>
  <c r="W1951" s="1"/>
  <c r="X1951" s="1"/>
  <c r="O1953"/>
  <c r="AC1953"/>
  <c r="AD1953" s="1"/>
  <c r="G1954"/>
  <c r="J1953"/>
  <c r="L1953"/>
  <c r="N1952"/>
  <c r="T1952" s="1"/>
  <c r="AC1954" l="1"/>
  <c r="AD1954" s="1"/>
  <c r="J1954"/>
  <c r="G1955"/>
  <c r="L1954"/>
  <c r="V1953"/>
  <c r="W1952" s="1"/>
  <c r="X1952" s="1"/>
  <c r="M1954"/>
  <c r="N1954" s="1"/>
  <c r="T1954" s="1"/>
  <c r="O1954"/>
  <c r="Z1952"/>
  <c r="O1955" l="1"/>
  <c r="M1955"/>
  <c r="V1954"/>
  <c r="W1953" s="1"/>
  <c r="X1953" s="1"/>
  <c r="AC1955"/>
  <c r="AD1955" s="1"/>
  <c r="L1955"/>
  <c r="J1955"/>
  <c r="G1956"/>
  <c r="Z1953"/>
  <c r="M1956" l="1"/>
  <c r="V1955"/>
  <c r="W1954" s="1"/>
  <c r="X1954" s="1"/>
  <c r="Z1954" s="1"/>
  <c r="O1956"/>
  <c r="AC1956"/>
  <c r="AD1956" s="1"/>
  <c r="L1956"/>
  <c r="J1956"/>
  <c r="G1957"/>
  <c r="N1955"/>
  <c r="T1955" s="1"/>
  <c r="Z1955" l="1"/>
  <c r="N1956"/>
  <c r="T1956" s="1"/>
  <c r="V1956"/>
  <c r="W1955" s="1"/>
  <c r="O1957"/>
  <c r="M1957"/>
  <c r="AC1957"/>
  <c r="AD1957" s="1"/>
  <c r="G1958"/>
  <c r="J1957"/>
  <c r="L1957"/>
  <c r="X1955"/>
  <c r="V1957" l="1"/>
  <c r="W1956" s="1"/>
  <c r="X1956" s="1"/>
  <c r="M1958"/>
  <c r="N1958" s="1"/>
  <c r="T1958" s="1"/>
  <c r="O1958"/>
  <c r="AC1958"/>
  <c r="AD1958" s="1"/>
  <c r="G1959"/>
  <c r="L1958"/>
  <c r="J1958"/>
  <c r="N1957"/>
  <c r="T1957" s="1"/>
  <c r="Z1956"/>
  <c r="AC1959" l="1"/>
  <c r="AD1959" s="1"/>
  <c r="J1959"/>
  <c r="G1960"/>
  <c r="L1959"/>
  <c r="O1959"/>
  <c r="M1959"/>
  <c r="N1959" s="1"/>
  <c r="T1959" s="1"/>
  <c r="V1958"/>
  <c r="W1957" s="1"/>
  <c r="X1957" s="1"/>
  <c r="Z1957"/>
  <c r="M1960" l="1"/>
  <c r="N1960" s="1"/>
  <c r="T1960" s="1"/>
  <c r="V1959"/>
  <c r="W1958" s="1"/>
  <c r="X1958" s="1"/>
  <c r="O1960"/>
  <c r="AC1960"/>
  <c r="AD1960" s="1"/>
  <c r="L1960"/>
  <c r="J1960"/>
  <c r="G1961"/>
  <c r="Z1958"/>
  <c r="V1960" l="1"/>
  <c r="W1959" s="1"/>
  <c r="X1959" s="1"/>
  <c r="Z1959" s="1"/>
  <c r="O1961"/>
  <c r="M1961"/>
  <c r="AC1961"/>
  <c r="AD1961" s="1"/>
  <c r="J1961"/>
  <c r="L1961"/>
  <c r="G1962"/>
  <c r="Z1960" l="1"/>
  <c r="V1961"/>
  <c r="W1960" s="1"/>
  <c r="X1960" s="1"/>
  <c r="O1962"/>
  <c r="M1962"/>
  <c r="N1962" s="1"/>
  <c r="T1962" s="1"/>
  <c r="AC1962"/>
  <c r="AD1962" s="1"/>
  <c r="J1962"/>
  <c r="L1962"/>
  <c r="G1963"/>
  <c r="N1961"/>
  <c r="T1961" s="1"/>
  <c r="AC1963" l="1"/>
  <c r="AD1963" s="1"/>
  <c r="L1963"/>
  <c r="J1963"/>
  <c r="G1964"/>
  <c r="O1963"/>
  <c r="M1963"/>
  <c r="N1963" s="1"/>
  <c r="T1963" s="1"/>
  <c r="V1962"/>
  <c r="W1961" s="1"/>
  <c r="X1961" s="1"/>
  <c r="Z1961"/>
  <c r="AC1964" l="1"/>
  <c r="AD1964" s="1"/>
  <c r="J1964"/>
  <c r="G1965"/>
  <c r="L1964"/>
  <c r="M1964"/>
  <c r="V1963"/>
  <c r="W1962" s="1"/>
  <c r="X1962" s="1"/>
  <c r="Z1962" s="1"/>
  <c r="O1964"/>
  <c r="N1964" l="1"/>
  <c r="T1964" s="1"/>
  <c r="M1965"/>
  <c r="V1964"/>
  <c r="W1963" s="1"/>
  <c r="X1963" s="1"/>
  <c r="Z1963" s="1"/>
  <c r="O1965"/>
  <c r="AC1965"/>
  <c r="AD1965" s="1"/>
  <c r="J1965"/>
  <c r="L1965"/>
  <c r="G1966"/>
  <c r="Z1964" l="1"/>
  <c r="AC1966"/>
  <c r="AD1966" s="1"/>
  <c r="J1966"/>
  <c r="G1967"/>
  <c r="L1966"/>
  <c r="O1966"/>
  <c r="V1965"/>
  <c r="W1964" s="1"/>
  <c r="X1964" s="1"/>
  <c r="M1966"/>
  <c r="N1966" s="1"/>
  <c r="T1966" s="1"/>
  <c r="N1965"/>
  <c r="T1965" s="1"/>
  <c r="AC1967" l="1"/>
  <c r="AD1967" s="1"/>
  <c r="L1967"/>
  <c r="J1967"/>
  <c r="G1968"/>
  <c r="O1967"/>
  <c r="M1967"/>
  <c r="N1967" s="1"/>
  <c r="T1967" s="1"/>
  <c r="V1966"/>
  <c r="W1965" s="1"/>
  <c r="X1965" s="1"/>
  <c r="Z1965"/>
  <c r="AC1968" l="1"/>
  <c r="AD1968" s="1"/>
  <c r="J1968"/>
  <c r="G1969"/>
  <c r="L1968"/>
  <c r="M1968"/>
  <c r="N1968" s="1"/>
  <c r="T1968" s="1"/>
  <c r="V1967"/>
  <c r="W1966" s="1"/>
  <c r="X1966" s="1"/>
  <c r="O1968"/>
  <c r="Z1966"/>
  <c r="O1969" l="1"/>
  <c r="M1969"/>
  <c r="N1969" s="1"/>
  <c r="T1969" s="1"/>
  <c r="V1968"/>
  <c r="W1967" s="1"/>
  <c r="X1967" s="1"/>
  <c r="Z1967" s="1"/>
  <c r="AC1969"/>
  <c r="AD1969" s="1"/>
  <c r="L1969"/>
  <c r="G1970"/>
  <c r="J1969"/>
  <c r="AC1970" l="1"/>
  <c r="AD1970" s="1"/>
  <c r="L1970"/>
  <c r="J1970"/>
  <c r="G1971"/>
  <c r="M1970"/>
  <c r="O1970"/>
  <c r="V1969"/>
  <c r="W1968" s="1"/>
  <c r="X1968" s="1"/>
  <c r="Z1968" s="1"/>
  <c r="O1971" l="1"/>
  <c r="M1971"/>
  <c r="V1970"/>
  <c r="W1969" s="1"/>
  <c r="X1969" s="1"/>
  <c r="Z1969" s="1"/>
  <c r="AC1971"/>
  <c r="AD1971" s="1"/>
  <c r="J1971"/>
  <c r="G1972"/>
  <c r="L1971"/>
  <c r="N1970"/>
  <c r="T1970" s="1"/>
  <c r="M1972" l="1"/>
  <c r="V1971"/>
  <c r="W1970" s="1"/>
  <c r="X1970" s="1"/>
  <c r="Z1970" s="1"/>
  <c r="O1972"/>
  <c r="AC1972"/>
  <c r="AD1972" s="1"/>
  <c r="J1972"/>
  <c r="G1973"/>
  <c r="L1972"/>
  <c r="N1971"/>
  <c r="T1971" s="1"/>
  <c r="Z1971" l="1"/>
  <c r="V1972"/>
  <c r="W1971" s="1"/>
  <c r="X1971" s="1"/>
  <c r="O1973"/>
  <c r="M1973"/>
  <c r="N1973" s="1"/>
  <c r="T1973" s="1"/>
  <c r="AC1973"/>
  <c r="AD1973" s="1"/>
  <c r="J1973"/>
  <c r="L1973"/>
  <c r="G1974"/>
  <c r="N1972"/>
  <c r="T1972" s="1"/>
  <c r="AC1974" l="1"/>
  <c r="AD1974" s="1"/>
  <c r="G1975"/>
  <c r="L1974"/>
  <c r="J1974"/>
  <c r="V1973"/>
  <c r="W1972" s="1"/>
  <c r="X1972" s="1"/>
  <c r="M1974"/>
  <c r="O1974"/>
  <c r="Z1972"/>
  <c r="V1974" l="1"/>
  <c r="W1973" s="1"/>
  <c r="X1973" s="1"/>
  <c r="O1975"/>
  <c r="M1975"/>
  <c r="N1975" s="1"/>
  <c r="T1975" s="1"/>
  <c r="AC1975"/>
  <c r="AD1975" s="1"/>
  <c r="G1976"/>
  <c r="L1975"/>
  <c r="J1975"/>
  <c r="Z1973"/>
  <c r="N1974"/>
  <c r="T1974" s="1"/>
  <c r="AC1976" l="1"/>
  <c r="AD1976" s="1"/>
  <c r="J1976"/>
  <c r="G1977"/>
  <c r="L1976"/>
  <c r="O1976"/>
  <c r="M1976"/>
  <c r="V1975"/>
  <c r="W1974" s="1"/>
  <c r="X1974" s="1"/>
  <c r="Z1974" s="1"/>
  <c r="Z1975" l="1"/>
  <c r="V1976"/>
  <c r="W1975" s="1"/>
  <c r="X1975" s="1"/>
  <c r="O1977"/>
  <c r="M1977"/>
  <c r="N1977" s="1"/>
  <c r="T1977" s="1"/>
  <c r="AC1977"/>
  <c r="AD1977" s="1"/>
  <c r="J1977"/>
  <c r="L1977"/>
  <c r="G1978"/>
  <c r="N1976"/>
  <c r="T1976" s="1"/>
  <c r="AC1978" l="1"/>
  <c r="AD1978" s="1"/>
  <c r="J1978"/>
  <c r="L1978"/>
  <c r="G1979"/>
  <c r="V1977"/>
  <c r="W1976" s="1"/>
  <c r="X1976" s="1"/>
  <c r="O1978"/>
  <c r="M1978"/>
  <c r="Z1976"/>
  <c r="AC1979" l="1"/>
  <c r="AD1979" s="1"/>
  <c r="J1979"/>
  <c r="G1980"/>
  <c r="L1979"/>
  <c r="O1979"/>
  <c r="M1979"/>
  <c r="N1979" s="1"/>
  <c r="T1979" s="1"/>
  <c r="V1978"/>
  <c r="W1977" s="1"/>
  <c r="X1977" s="1"/>
  <c r="Z1977" s="1"/>
  <c r="N1978"/>
  <c r="T1978" s="1"/>
  <c r="Z1978" l="1"/>
  <c r="M1980"/>
  <c r="V1979"/>
  <c r="W1978" s="1"/>
  <c r="X1978" s="1"/>
  <c r="O1980"/>
  <c r="AC1980"/>
  <c r="AD1980" s="1"/>
  <c r="L1980"/>
  <c r="J1980"/>
  <c r="G1981"/>
  <c r="V1980" l="1"/>
  <c r="W1979" s="1"/>
  <c r="X1979" s="1"/>
  <c r="Z1979" s="1"/>
  <c r="O1981"/>
  <c r="M1981"/>
  <c r="AC1981"/>
  <c r="AD1981" s="1"/>
  <c r="G1982"/>
  <c r="J1981"/>
  <c r="L1981"/>
  <c r="N1980"/>
  <c r="T1980" s="1"/>
  <c r="Z1980" l="1"/>
  <c r="AC1982"/>
  <c r="AD1982" s="1"/>
  <c r="L1982"/>
  <c r="J1982"/>
  <c r="G1983"/>
  <c r="O1982"/>
  <c r="V1981"/>
  <c r="W1980" s="1"/>
  <c r="X1980" s="1"/>
  <c r="M1982"/>
  <c r="N1982" s="1"/>
  <c r="T1982" s="1"/>
  <c r="N1981"/>
  <c r="T1981" s="1"/>
  <c r="V1982" l="1"/>
  <c r="W1981" s="1"/>
  <c r="X1981" s="1"/>
  <c r="O1983"/>
  <c r="M1983"/>
  <c r="AC1983"/>
  <c r="AD1983" s="1"/>
  <c r="G1984"/>
  <c r="L1983"/>
  <c r="J1983"/>
  <c r="Z1981"/>
  <c r="V1983" l="1"/>
  <c r="W1982" s="1"/>
  <c r="X1982" s="1"/>
  <c r="Z1982" s="1"/>
  <c r="O1984"/>
  <c r="M1984"/>
  <c r="AC1984"/>
  <c r="AD1984" s="1"/>
  <c r="L1984"/>
  <c r="J1984"/>
  <c r="G1985"/>
  <c r="N1983"/>
  <c r="T1983" s="1"/>
  <c r="Z1983" l="1"/>
  <c r="M1985"/>
  <c r="N1985" s="1"/>
  <c r="T1985" s="1"/>
  <c r="V1984"/>
  <c r="W1983" s="1"/>
  <c r="X1983" s="1"/>
  <c r="O1985"/>
  <c r="AC1985"/>
  <c r="AD1985" s="1"/>
  <c r="G1986"/>
  <c r="J1985"/>
  <c r="L1985"/>
  <c r="N1984"/>
  <c r="T1984" s="1"/>
  <c r="AC1986" l="1"/>
  <c r="AD1986" s="1"/>
  <c r="L1986"/>
  <c r="J1986"/>
  <c r="G1987"/>
  <c r="O1986"/>
  <c r="V1985"/>
  <c r="W1984" s="1"/>
  <c r="X1984" s="1"/>
  <c r="M1986"/>
  <c r="N1986" s="1"/>
  <c r="T1986" s="1"/>
  <c r="Z1984"/>
  <c r="AC1987" l="1"/>
  <c r="AD1987" s="1"/>
  <c r="G1988"/>
  <c r="L1987"/>
  <c r="J1987"/>
  <c r="V1986"/>
  <c r="W1985" s="1"/>
  <c r="X1985" s="1"/>
  <c r="O1987"/>
  <c r="M1987"/>
  <c r="N1987" s="1"/>
  <c r="T1987" s="1"/>
  <c r="Z1985"/>
  <c r="AC1988" l="1"/>
  <c r="AD1988" s="1"/>
  <c r="G1989"/>
  <c r="L1988"/>
  <c r="J1988"/>
  <c r="M1988"/>
  <c r="V1987"/>
  <c r="W1986" s="1"/>
  <c r="O1988"/>
  <c r="X1986"/>
  <c r="Z1986" s="1"/>
  <c r="Z1987" l="1"/>
  <c r="M1989"/>
  <c r="N1989" s="1"/>
  <c r="T1989" s="1"/>
  <c r="V1988"/>
  <c r="W1987" s="1"/>
  <c r="X1987" s="1"/>
  <c r="O1989"/>
  <c r="AC1989"/>
  <c r="AD1989" s="1"/>
  <c r="G1990"/>
  <c r="J1989"/>
  <c r="L1989"/>
  <c r="N1988"/>
  <c r="T1988" s="1"/>
  <c r="AC1990" l="1"/>
  <c r="AD1990" s="1"/>
  <c r="J1990"/>
  <c r="G1991"/>
  <c r="L1990"/>
  <c r="V1989"/>
  <c r="W1988" s="1"/>
  <c r="X1988" s="1"/>
  <c r="M1990"/>
  <c r="N1990" s="1"/>
  <c r="T1990" s="1"/>
  <c r="O1990"/>
  <c r="Z1988"/>
  <c r="O1991" l="1"/>
  <c r="M1991"/>
  <c r="V1990"/>
  <c r="W1989" s="1"/>
  <c r="X1989" s="1"/>
  <c r="Z1989" s="1"/>
  <c r="AC1991"/>
  <c r="AD1991" s="1"/>
  <c r="J1991"/>
  <c r="G1992"/>
  <c r="L1991"/>
  <c r="M1992" l="1"/>
  <c r="O1992"/>
  <c r="V1991"/>
  <c r="W1990" s="1"/>
  <c r="X1990" s="1"/>
  <c r="Z1990" s="1"/>
  <c r="AC1992"/>
  <c r="AD1992" s="1"/>
  <c r="L1992"/>
  <c r="G1993"/>
  <c r="J1992"/>
  <c r="N1991"/>
  <c r="T1991" s="1"/>
  <c r="Z1991" l="1"/>
  <c r="V1992"/>
  <c r="W1991" s="1"/>
  <c r="X1991" s="1"/>
  <c r="M1993"/>
  <c r="O1993"/>
  <c r="AC1993"/>
  <c r="AD1993" s="1"/>
  <c r="L1993"/>
  <c r="G1994"/>
  <c r="J1993"/>
  <c r="N1992"/>
  <c r="T1992" s="1"/>
  <c r="O1994" l="1"/>
  <c r="V1993"/>
  <c r="W1992" s="1"/>
  <c r="X1992" s="1"/>
  <c r="Z1992" s="1"/>
  <c r="M1994"/>
  <c r="AC1994"/>
  <c r="AD1994" s="1"/>
  <c r="L1994"/>
  <c r="G1995"/>
  <c r="J1994"/>
  <c r="N1993"/>
  <c r="T1993" s="1"/>
  <c r="AC1995" l="1"/>
  <c r="AD1995" s="1"/>
  <c r="J1995"/>
  <c r="G1996"/>
  <c r="L1995"/>
  <c r="O1995"/>
  <c r="M1995"/>
  <c r="N1995" s="1"/>
  <c r="T1995" s="1"/>
  <c r="V1994"/>
  <c r="W1993" s="1"/>
  <c r="X1993" s="1"/>
  <c r="Z1993" s="1"/>
  <c r="N1994"/>
  <c r="T1994" s="1"/>
  <c r="Z1994" l="1"/>
  <c r="AC1996"/>
  <c r="AD1996" s="1"/>
  <c r="G1997"/>
  <c r="L1996"/>
  <c r="J1996"/>
  <c r="M1996"/>
  <c r="V1995"/>
  <c r="W1994" s="1"/>
  <c r="O1996"/>
  <c r="X1994"/>
  <c r="M1997" l="1"/>
  <c r="V1996"/>
  <c r="W1995" s="1"/>
  <c r="X1995" s="1"/>
  <c r="Z1995" s="1"/>
  <c r="O1997"/>
  <c r="AC1997"/>
  <c r="AD1997" s="1"/>
  <c r="J1997"/>
  <c r="L1997"/>
  <c r="G1998"/>
  <c r="N1996"/>
  <c r="T1996" s="1"/>
  <c r="O1998" l="1"/>
  <c r="M1998"/>
  <c r="V1997"/>
  <c r="W1996" s="1"/>
  <c r="X1996" s="1"/>
  <c r="Z1996" s="1"/>
  <c r="N1997"/>
  <c r="T1997" s="1"/>
  <c r="AC1998"/>
  <c r="AD1998" s="1"/>
  <c r="L1998"/>
  <c r="J1998"/>
  <c r="G1999"/>
  <c r="Z1997" l="1"/>
  <c r="O1999"/>
  <c r="V1998"/>
  <c r="W1997" s="1"/>
  <c r="X1997" s="1"/>
  <c r="M1999"/>
  <c r="N1999" s="1"/>
  <c r="T1999" s="1"/>
  <c r="AC1999"/>
  <c r="AD1999" s="1"/>
  <c r="J1999"/>
  <c r="G2000"/>
  <c r="L1999"/>
  <c r="N1998"/>
  <c r="T1998" s="1"/>
  <c r="M2000" l="1"/>
  <c r="N2000" s="1"/>
  <c r="T2000" s="1"/>
  <c r="V1999"/>
  <c r="W1998" s="1"/>
  <c r="X1998" s="1"/>
  <c r="O2000"/>
  <c r="AC2000"/>
  <c r="AD2000" s="1"/>
  <c r="L2000"/>
  <c r="J2000"/>
  <c r="G2001"/>
  <c r="Z1998"/>
  <c r="O2001" l="1"/>
  <c r="M2001"/>
  <c r="V2000"/>
  <c r="W1999" s="1"/>
  <c r="X1999" s="1"/>
  <c r="AC2001"/>
  <c r="AD2001" s="1"/>
  <c r="L2001"/>
  <c r="G2002"/>
  <c r="J2001"/>
  <c r="Z1999"/>
  <c r="O2002" l="1"/>
  <c r="V2001"/>
  <c r="W2000" s="1"/>
  <c r="X2000" s="1"/>
  <c r="Z2000" s="1"/>
  <c r="M2002"/>
  <c r="AC2002"/>
  <c r="AD2002" s="1"/>
  <c r="L2002"/>
  <c r="J2002"/>
  <c r="G2003"/>
  <c r="N2001"/>
  <c r="T2001" s="1"/>
  <c r="Z2001" l="1"/>
  <c r="V2002"/>
  <c r="W2001" s="1"/>
  <c r="X2001" s="1"/>
  <c r="O2003"/>
  <c r="M2003"/>
  <c r="AC2003"/>
  <c r="AD2003" s="1"/>
  <c r="L2003"/>
  <c r="J2003"/>
  <c r="G2004"/>
  <c r="N2002"/>
  <c r="T2002" s="1"/>
  <c r="M2004" l="1"/>
  <c r="N2004" s="1"/>
  <c r="T2004" s="1"/>
  <c r="V2003"/>
  <c r="W2002" s="1"/>
  <c r="X2002" s="1"/>
  <c r="O2004"/>
  <c r="AC2004"/>
  <c r="AD2004" s="1"/>
  <c r="G2005"/>
  <c r="L2004"/>
  <c r="J2004"/>
  <c r="N2003"/>
  <c r="T2003" s="1"/>
  <c r="Z2002"/>
  <c r="AC2005" l="1"/>
  <c r="AD2005" s="1"/>
  <c r="J2005"/>
  <c r="L2005"/>
  <c r="G2006"/>
  <c r="V2004"/>
  <c r="W2003" s="1"/>
  <c r="X2003" s="1"/>
  <c r="Z2003" s="1"/>
  <c r="O2005"/>
  <c r="M2005"/>
  <c r="Z2004" l="1"/>
  <c r="O2006"/>
  <c r="V2005"/>
  <c r="W2004" s="1"/>
  <c r="X2004" s="1"/>
  <c r="M2006"/>
  <c r="N2006" s="1"/>
  <c r="T2006" s="1"/>
  <c r="AC2006"/>
  <c r="AD2006" s="1"/>
  <c r="L2006"/>
  <c r="J2006"/>
  <c r="G2007"/>
  <c r="N2005"/>
  <c r="T2005" s="1"/>
  <c r="AC2007" l="1"/>
  <c r="AD2007" s="1"/>
  <c r="G2008"/>
  <c r="L2007"/>
  <c r="J2007"/>
  <c r="V2006"/>
  <c r="W2005" s="1"/>
  <c r="X2005" s="1"/>
  <c r="O2007"/>
  <c r="M2007"/>
  <c r="Z2005"/>
  <c r="M2008" l="1"/>
  <c r="V2007"/>
  <c r="W2006" s="1"/>
  <c r="X2006" s="1"/>
  <c r="Z2006" s="1"/>
  <c r="O2008"/>
  <c r="AC2008"/>
  <c r="AD2008" s="1"/>
  <c r="J2008"/>
  <c r="G2009"/>
  <c r="L2008"/>
  <c r="N2007"/>
  <c r="T2007" s="1"/>
  <c r="O2009" l="1"/>
  <c r="M2009"/>
  <c r="V2008"/>
  <c r="W2007" s="1"/>
  <c r="X2007" s="1"/>
  <c r="Z2007" s="1"/>
  <c r="N2008"/>
  <c r="T2008" s="1"/>
  <c r="AC2009"/>
  <c r="AD2009" s="1"/>
  <c r="J2009"/>
  <c r="L2009"/>
  <c r="G2010"/>
  <c r="Z2008" l="1"/>
  <c r="AC2010"/>
  <c r="AD2010" s="1"/>
  <c r="J2010"/>
  <c r="G2011"/>
  <c r="L2010"/>
  <c r="V2009"/>
  <c r="W2008" s="1"/>
  <c r="X2008" s="1"/>
  <c r="M2010"/>
  <c r="N2010" s="1"/>
  <c r="T2010" s="1"/>
  <c r="O2010"/>
  <c r="N2009"/>
  <c r="T2009" s="1"/>
  <c r="AC2011" l="1"/>
  <c r="AD2011" s="1"/>
  <c r="G2012"/>
  <c r="L2011"/>
  <c r="J2011"/>
  <c r="M2011"/>
  <c r="V2010"/>
  <c r="W2009" s="1"/>
  <c r="X2009" s="1"/>
  <c r="O2011"/>
  <c r="Z2009"/>
  <c r="O2012" l="1"/>
  <c r="M2012"/>
  <c r="N2012" s="1"/>
  <c r="T2012" s="1"/>
  <c r="V2011"/>
  <c r="W2010" s="1"/>
  <c r="X2010" s="1"/>
  <c r="Z2010" s="1"/>
  <c r="AC2012"/>
  <c r="AD2012" s="1"/>
  <c r="G2013"/>
  <c r="L2012"/>
  <c r="J2012"/>
  <c r="N2011"/>
  <c r="T2011" s="1"/>
  <c r="AC2013" l="1"/>
  <c r="AD2013" s="1"/>
  <c r="L2013"/>
  <c r="G2014"/>
  <c r="J2013"/>
  <c r="O2013"/>
  <c r="M2013"/>
  <c r="V2012"/>
  <c r="W2011" s="1"/>
  <c r="X2011" s="1"/>
  <c r="Z2011" s="1"/>
  <c r="AC2014" l="1"/>
  <c r="AD2014" s="1"/>
  <c r="J2014"/>
  <c r="G2015"/>
  <c r="L2014"/>
  <c r="V2013"/>
  <c r="W2012" s="1"/>
  <c r="X2012" s="1"/>
  <c r="Z2012" s="1"/>
  <c r="M2014"/>
  <c r="N2014" s="1"/>
  <c r="T2014" s="1"/>
  <c r="O2014"/>
  <c r="N2013"/>
  <c r="T2013" s="1"/>
  <c r="O2015" l="1"/>
  <c r="M2015"/>
  <c r="V2014"/>
  <c r="W2013" s="1"/>
  <c r="X2013" s="1"/>
  <c r="Z2013" s="1"/>
  <c r="AC2015"/>
  <c r="AD2015" s="1"/>
  <c r="L2015"/>
  <c r="J2015"/>
  <c r="G2016"/>
  <c r="M2016" l="1"/>
  <c r="V2015"/>
  <c r="W2014" s="1"/>
  <c r="O2016"/>
  <c r="AC2016"/>
  <c r="AD2016" s="1"/>
  <c r="G2017"/>
  <c r="L2016"/>
  <c r="J2016"/>
  <c r="X2014"/>
  <c r="Z2014" s="1"/>
  <c r="N2015"/>
  <c r="T2015" s="1"/>
  <c r="Z2015" l="1"/>
  <c r="M2017"/>
  <c r="V2016"/>
  <c r="W2015" s="1"/>
  <c r="X2015" s="1"/>
  <c r="O2017"/>
  <c r="AC2017"/>
  <c r="AD2017" s="1"/>
  <c r="G2018"/>
  <c r="L2017"/>
  <c r="J2017"/>
  <c r="N2016"/>
  <c r="T2016" s="1"/>
  <c r="V2017" l="1"/>
  <c r="W2016" s="1"/>
  <c r="X2016" s="1"/>
  <c r="M2018"/>
  <c r="N2018" s="1"/>
  <c r="T2018" s="1"/>
  <c r="O2018"/>
  <c r="AC2018"/>
  <c r="AD2018" s="1"/>
  <c r="G2019"/>
  <c r="L2018"/>
  <c r="J2018"/>
  <c r="Z2016"/>
  <c r="N2017"/>
  <c r="T2017" s="1"/>
  <c r="AC2019" l="1"/>
  <c r="AD2019" s="1"/>
  <c r="G2020"/>
  <c r="L2019"/>
  <c r="J2019"/>
  <c r="V2018"/>
  <c r="W2017" s="1"/>
  <c r="X2017" s="1"/>
  <c r="O2019"/>
  <c r="M2019"/>
  <c r="Z2017"/>
  <c r="V2019" l="1"/>
  <c r="W2018" s="1"/>
  <c r="X2018" s="1"/>
  <c r="O2020"/>
  <c r="M2020"/>
  <c r="AC2020"/>
  <c r="AD2020" s="1"/>
  <c r="L2020"/>
  <c r="J2020"/>
  <c r="G2021"/>
  <c r="Z2018"/>
  <c r="N2019"/>
  <c r="T2019" s="1"/>
  <c r="V2020" l="1"/>
  <c r="W2019" s="1"/>
  <c r="X2019" s="1"/>
  <c r="Z2019" s="1"/>
  <c r="O2021"/>
  <c r="M2021"/>
  <c r="AC2021"/>
  <c r="AD2021" s="1"/>
  <c r="J2021"/>
  <c r="L2021"/>
  <c r="G2022"/>
  <c r="N2020"/>
  <c r="T2020" s="1"/>
  <c r="O2022" l="1"/>
  <c r="M2022"/>
  <c r="V2021"/>
  <c r="W2020" s="1"/>
  <c r="X2020" s="1"/>
  <c r="Z2020" s="1"/>
  <c r="AC2022"/>
  <c r="AD2022" s="1"/>
  <c r="L2022"/>
  <c r="G2023"/>
  <c r="J2022"/>
  <c r="N2021"/>
  <c r="T2021" s="1"/>
  <c r="O2023" l="1"/>
  <c r="M2023"/>
  <c r="V2022"/>
  <c r="W2021" s="1"/>
  <c r="X2021" s="1"/>
  <c r="Z2021" s="1"/>
  <c r="AC2023"/>
  <c r="AD2023" s="1"/>
  <c r="L2023"/>
  <c r="J2023"/>
  <c r="G2024"/>
  <c r="N2022"/>
  <c r="T2022" s="1"/>
  <c r="V2023" l="1"/>
  <c r="W2022" s="1"/>
  <c r="X2022" s="1"/>
  <c r="Z2022" s="1"/>
  <c r="O2024"/>
  <c r="M2024"/>
  <c r="AC2024"/>
  <c r="AD2024" s="1"/>
  <c r="J2024"/>
  <c r="G2025"/>
  <c r="L2024"/>
  <c r="N2023"/>
  <c r="T2023" s="1"/>
  <c r="Z2023" l="1"/>
  <c r="M2025"/>
  <c r="V2024"/>
  <c r="W2023" s="1"/>
  <c r="X2023" s="1"/>
  <c r="O2025"/>
  <c r="AC2025"/>
  <c r="AD2025" s="1"/>
  <c r="G2026"/>
  <c r="J2025"/>
  <c r="L2025"/>
  <c r="N2024"/>
  <c r="T2024" s="1"/>
  <c r="M2026" l="1"/>
  <c r="N2026" s="1"/>
  <c r="T2026" s="1"/>
  <c r="O2026"/>
  <c r="V2025"/>
  <c r="W2024" s="1"/>
  <c r="X2024" s="1"/>
  <c r="AC2026"/>
  <c r="AD2026" s="1"/>
  <c r="L2026"/>
  <c r="G2027"/>
  <c r="J2026"/>
  <c r="Z2024"/>
  <c r="N2025"/>
  <c r="T2025" s="1"/>
  <c r="AC2027" l="1"/>
  <c r="AD2027" s="1"/>
  <c r="L2027"/>
  <c r="J2027"/>
  <c r="G2028"/>
  <c r="V2026"/>
  <c r="W2025" s="1"/>
  <c r="X2025" s="1"/>
  <c r="O2027"/>
  <c r="M2027"/>
  <c r="N2027" s="1"/>
  <c r="T2027" s="1"/>
  <c r="Z2025"/>
  <c r="AC2028" l="1"/>
  <c r="AD2028" s="1"/>
  <c r="J2028"/>
  <c r="G2029"/>
  <c r="L2028"/>
  <c r="V2027"/>
  <c r="W2026" s="1"/>
  <c r="X2026" s="1"/>
  <c r="O2028"/>
  <c r="M2028"/>
  <c r="Z2026"/>
  <c r="V2028" l="1"/>
  <c r="W2027" s="1"/>
  <c r="X2027" s="1"/>
  <c r="Z2027" s="1"/>
  <c r="O2029"/>
  <c r="M2029"/>
  <c r="AC2029"/>
  <c r="AD2029" s="1"/>
  <c r="J2029"/>
  <c r="L2029"/>
  <c r="G2030"/>
  <c r="N2028"/>
  <c r="T2028" s="1"/>
  <c r="Z2028" l="1"/>
  <c r="V2029"/>
  <c r="W2028" s="1"/>
  <c r="X2028" s="1"/>
  <c r="M2030"/>
  <c r="O2030"/>
  <c r="AC2030"/>
  <c r="AD2030" s="1"/>
  <c r="G2031"/>
  <c r="L2030"/>
  <c r="J2030"/>
  <c r="N2029"/>
  <c r="T2029" s="1"/>
  <c r="O2031" l="1"/>
  <c r="M2031"/>
  <c r="V2030"/>
  <c r="W2029" s="1"/>
  <c r="X2029" s="1"/>
  <c r="AC2031"/>
  <c r="AD2031" s="1"/>
  <c r="J2031"/>
  <c r="G2032"/>
  <c r="L2031"/>
  <c r="Z2029"/>
  <c r="N2030"/>
  <c r="T2030" s="1"/>
  <c r="V2031" l="1"/>
  <c r="W2030" s="1"/>
  <c r="X2030" s="1"/>
  <c r="O2032"/>
  <c r="M2032"/>
  <c r="AC2032"/>
  <c r="AD2032" s="1"/>
  <c r="J2032"/>
  <c r="G2033"/>
  <c r="L2032"/>
  <c r="Z2030"/>
  <c r="N2031"/>
  <c r="T2031" s="1"/>
  <c r="V2032" l="1"/>
  <c r="W2031" s="1"/>
  <c r="X2031" s="1"/>
  <c r="O2033"/>
  <c r="M2033"/>
  <c r="AC2033"/>
  <c r="AD2033" s="1"/>
  <c r="J2033"/>
  <c r="L2033"/>
  <c r="G2034"/>
  <c r="Z2031"/>
  <c r="N2032"/>
  <c r="T2032" s="1"/>
  <c r="V2033" l="1"/>
  <c r="W2032" s="1"/>
  <c r="X2032" s="1"/>
  <c r="Z2032" s="1"/>
  <c r="M2034"/>
  <c r="O2034"/>
  <c r="AC2034"/>
  <c r="AD2034" s="1"/>
  <c r="G2035"/>
  <c r="L2034"/>
  <c r="J2034"/>
  <c r="N2033"/>
  <c r="T2033" s="1"/>
  <c r="O2035" l="1"/>
  <c r="M2035"/>
  <c r="V2034"/>
  <c r="W2033" s="1"/>
  <c r="X2033" s="1"/>
  <c r="Z2033" s="1"/>
  <c r="AC2035"/>
  <c r="AD2035" s="1"/>
  <c r="J2035"/>
  <c r="G2036"/>
  <c r="L2035"/>
  <c r="N2034"/>
  <c r="T2034" s="1"/>
  <c r="AC2036" l="1"/>
  <c r="AD2036" s="1"/>
  <c r="J2036"/>
  <c r="G2037"/>
  <c r="L2036"/>
  <c r="O2036"/>
  <c r="M2036"/>
  <c r="N2036" s="1"/>
  <c r="T2036" s="1"/>
  <c r="V2035"/>
  <c r="W2034" s="1"/>
  <c r="X2034" s="1"/>
  <c r="Z2034" s="1"/>
  <c r="N2035"/>
  <c r="T2035" s="1"/>
  <c r="Z2035" l="1"/>
  <c r="AC2037"/>
  <c r="AD2037" s="1"/>
  <c r="L2037"/>
  <c r="G2038"/>
  <c r="J2037"/>
  <c r="M2037"/>
  <c r="V2036"/>
  <c r="W2035" s="1"/>
  <c r="X2035" s="1"/>
  <c r="O2037"/>
  <c r="AC2038" l="1"/>
  <c r="AD2038" s="1"/>
  <c r="G2039"/>
  <c r="L2038"/>
  <c r="J2038"/>
  <c r="V2037"/>
  <c r="W2036" s="1"/>
  <c r="X2036" s="1"/>
  <c r="Z2036" s="1"/>
  <c r="M2038"/>
  <c r="N2038" s="1"/>
  <c r="T2038" s="1"/>
  <c r="O2038"/>
  <c r="N2037"/>
  <c r="T2037" s="1"/>
  <c r="Z2037" l="1"/>
  <c r="AC2039"/>
  <c r="AD2039" s="1"/>
  <c r="G2040"/>
  <c r="J2039"/>
  <c r="L2039"/>
  <c r="M2039"/>
  <c r="V2038"/>
  <c r="W2037" s="1"/>
  <c r="X2037" s="1"/>
  <c r="O2039"/>
  <c r="M2040" l="1"/>
  <c r="N2040" s="1"/>
  <c r="T2040" s="1"/>
  <c r="V2039"/>
  <c r="W2038" s="1"/>
  <c r="X2038" s="1"/>
  <c r="O2040"/>
  <c r="AC2040"/>
  <c r="AD2040" s="1"/>
  <c r="J2040"/>
  <c r="G2041"/>
  <c r="L2040"/>
  <c r="Z2038"/>
  <c r="N2039"/>
  <c r="T2039" s="1"/>
  <c r="V2040" l="1"/>
  <c r="W2039" s="1"/>
  <c r="X2039" s="1"/>
  <c r="Z2039" s="1"/>
  <c r="O2041"/>
  <c r="M2041"/>
  <c r="AC2041"/>
  <c r="AD2041" s="1"/>
  <c r="L2041"/>
  <c r="G2042"/>
  <c r="J2041"/>
  <c r="Z2040" l="1"/>
  <c r="AC2042"/>
  <c r="AD2042" s="1"/>
  <c r="J2042"/>
  <c r="G2043"/>
  <c r="L2042"/>
  <c r="V2041"/>
  <c r="W2040" s="1"/>
  <c r="X2040" s="1"/>
  <c r="M2042"/>
  <c r="N2042" s="1"/>
  <c r="T2042" s="1"/>
  <c r="O2042"/>
  <c r="N2041"/>
  <c r="T2041" s="1"/>
  <c r="AC2043" l="1"/>
  <c r="AD2043" s="1"/>
  <c r="L2043"/>
  <c r="J2043"/>
  <c r="G2044"/>
  <c r="V2042"/>
  <c r="W2041" s="1"/>
  <c r="X2041" s="1"/>
  <c r="M2043"/>
  <c r="N2043" s="1"/>
  <c r="T2043" s="1"/>
  <c r="O2043"/>
  <c r="Z2041"/>
  <c r="AC2044" l="1"/>
  <c r="AD2044" s="1"/>
  <c r="G2045"/>
  <c r="L2044"/>
  <c r="J2044"/>
  <c r="M2044"/>
  <c r="V2043"/>
  <c r="W2042" s="1"/>
  <c r="X2042" s="1"/>
  <c r="O2044"/>
  <c r="Z2042"/>
  <c r="V2044" l="1"/>
  <c r="W2043" s="1"/>
  <c r="X2043" s="1"/>
  <c r="Z2043" s="1"/>
  <c r="O2045"/>
  <c r="M2045"/>
  <c r="AC2045"/>
  <c r="AD2045" s="1"/>
  <c r="L2045"/>
  <c r="G2046"/>
  <c r="J2045"/>
  <c r="N2044"/>
  <c r="T2044" s="1"/>
  <c r="Z2044" l="1"/>
  <c r="AC2046"/>
  <c r="AD2046" s="1"/>
  <c r="L2046"/>
  <c r="J2046"/>
  <c r="G2047"/>
  <c r="V2045"/>
  <c r="W2044" s="1"/>
  <c r="X2044" s="1"/>
  <c r="M2046"/>
  <c r="O2046"/>
  <c r="N2045"/>
  <c r="T2045" s="1"/>
  <c r="O2047" l="1"/>
  <c r="M2047"/>
  <c r="N2047" s="1"/>
  <c r="T2047" s="1"/>
  <c r="V2046"/>
  <c r="W2045" s="1"/>
  <c r="X2045" s="1"/>
  <c r="AC2047"/>
  <c r="AD2047" s="1"/>
  <c r="L2047"/>
  <c r="G2048"/>
  <c r="J2047"/>
  <c r="Z2045"/>
  <c r="N2046"/>
  <c r="T2046" s="1"/>
  <c r="AC2048" l="1"/>
  <c r="AD2048" s="1"/>
  <c r="G2049"/>
  <c r="L2048"/>
  <c r="J2048"/>
  <c r="V2047"/>
  <c r="W2046" s="1"/>
  <c r="X2046" s="1"/>
  <c r="Z2046" s="1"/>
  <c r="O2048"/>
  <c r="M2048"/>
  <c r="N2048" s="1"/>
  <c r="T2048" s="1"/>
  <c r="Z2047" l="1"/>
  <c r="AC2049"/>
  <c r="AD2049" s="1"/>
  <c r="G2050"/>
  <c r="J2049"/>
  <c r="L2049"/>
  <c r="O2049"/>
  <c r="V2048"/>
  <c r="W2047" s="1"/>
  <c r="X2047" s="1"/>
  <c r="M2049"/>
  <c r="N2049" s="1"/>
  <c r="T2049" s="1"/>
  <c r="M2050" l="1"/>
  <c r="O2050"/>
  <c r="V2049"/>
  <c r="W2048" s="1"/>
  <c r="X2048" s="1"/>
  <c r="AC2050"/>
  <c r="AD2050" s="1"/>
  <c r="J2050"/>
  <c r="G2051"/>
  <c r="L2050"/>
  <c r="Z2048"/>
  <c r="V2050" l="1"/>
  <c r="W2049" s="1"/>
  <c r="X2049" s="1"/>
  <c r="Z2049" s="1"/>
  <c r="O2051"/>
  <c r="M2051"/>
  <c r="AC2051"/>
  <c r="AD2051" s="1"/>
  <c r="L2051"/>
  <c r="G2052"/>
  <c r="J2051"/>
  <c r="N2050"/>
  <c r="T2050" s="1"/>
  <c r="Z2050" l="1"/>
  <c r="AC2052"/>
  <c r="AD2052" s="1"/>
  <c r="J2052"/>
  <c r="G2053"/>
  <c r="L2052"/>
  <c r="M2052"/>
  <c r="N2052" s="1"/>
  <c r="T2052" s="1"/>
  <c r="V2051"/>
  <c r="W2050" s="1"/>
  <c r="X2050" s="1"/>
  <c r="O2052"/>
  <c r="N2051"/>
  <c r="T2051" s="1"/>
  <c r="AC2053" l="1"/>
  <c r="AD2053" s="1"/>
  <c r="L2053"/>
  <c r="G2054"/>
  <c r="J2053"/>
  <c r="M2053"/>
  <c r="N2053" s="1"/>
  <c r="T2053" s="1"/>
  <c r="O2053"/>
  <c r="V2052"/>
  <c r="W2051" s="1"/>
  <c r="X2051" s="1"/>
  <c r="Z2051" s="1"/>
  <c r="Z2052" l="1"/>
  <c r="AC2054"/>
  <c r="AD2054" s="1"/>
  <c r="J2054"/>
  <c r="G2055"/>
  <c r="L2054"/>
  <c r="M2054"/>
  <c r="N2054" s="1"/>
  <c r="T2054" s="1"/>
  <c r="O2054"/>
  <c r="V2053"/>
  <c r="W2052" s="1"/>
  <c r="X2052" s="1"/>
  <c r="V2054" l="1"/>
  <c r="W2053" s="1"/>
  <c r="X2053" s="1"/>
  <c r="Z2053" s="1"/>
  <c r="O2055"/>
  <c r="M2055"/>
  <c r="AC2055"/>
  <c r="AD2055" s="1"/>
  <c r="J2055"/>
  <c r="L2055"/>
  <c r="G2056"/>
  <c r="Z2054" l="1"/>
  <c r="M2056"/>
  <c r="N2056" s="1"/>
  <c r="T2056" s="1"/>
  <c r="V2055"/>
  <c r="W2054" s="1"/>
  <c r="X2054" s="1"/>
  <c r="O2056"/>
  <c r="AC2056"/>
  <c r="AD2056" s="1"/>
  <c r="L2056"/>
  <c r="J2056"/>
  <c r="G2057"/>
  <c r="N2055"/>
  <c r="T2055" s="1"/>
  <c r="AC2057" l="1"/>
  <c r="AD2057" s="1"/>
  <c r="J2057"/>
  <c r="L2057"/>
  <c r="G2058"/>
  <c r="O2057"/>
  <c r="V2056"/>
  <c r="W2055" s="1"/>
  <c r="X2055" s="1"/>
  <c r="M2057"/>
  <c r="Z2055"/>
  <c r="AC2058" l="1"/>
  <c r="AD2058" s="1"/>
  <c r="L2058"/>
  <c r="J2058"/>
  <c r="G2059"/>
  <c r="M2058"/>
  <c r="N2058" s="1"/>
  <c r="T2058" s="1"/>
  <c r="O2058"/>
  <c r="V2057"/>
  <c r="W2056" s="1"/>
  <c r="X2056" s="1"/>
  <c r="Z2056" s="1"/>
  <c r="N2057"/>
  <c r="T2057" s="1"/>
  <c r="Z2057" l="1"/>
  <c r="V2058"/>
  <c r="W2057" s="1"/>
  <c r="X2057" s="1"/>
  <c r="O2059"/>
  <c r="M2059"/>
  <c r="N2059" s="1"/>
  <c r="T2059" s="1"/>
  <c r="AC2059"/>
  <c r="AD2059" s="1"/>
  <c r="J2059"/>
  <c r="L2059"/>
  <c r="G2060"/>
  <c r="AC2060" l="1"/>
  <c r="AD2060" s="1"/>
  <c r="L2060"/>
  <c r="J2060"/>
  <c r="G2061"/>
  <c r="M2060"/>
  <c r="N2060" s="1"/>
  <c r="T2060" s="1"/>
  <c r="V2059"/>
  <c r="W2058" s="1"/>
  <c r="X2058" s="1"/>
  <c r="O2060"/>
  <c r="Z2058"/>
  <c r="AC2061" l="1"/>
  <c r="AD2061" s="1"/>
  <c r="L2061"/>
  <c r="J2061"/>
  <c r="G2062"/>
  <c r="V2060"/>
  <c r="W2059" s="1"/>
  <c r="X2059" s="1"/>
  <c r="M2061"/>
  <c r="N2061" s="1"/>
  <c r="T2061" s="1"/>
  <c r="O2061"/>
  <c r="Z2059"/>
  <c r="AC2062" l="1"/>
  <c r="AD2062" s="1"/>
  <c r="G2063"/>
  <c r="L2062"/>
  <c r="J2062"/>
  <c r="V2061"/>
  <c r="W2060" s="1"/>
  <c r="X2060" s="1"/>
  <c r="O2062"/>
  <c r="M2062"/>
  <c r="Z2060"/>
  <c r="M2063" l="1"/>
  <c r="O2063"/>
  <c r="V2062"/>
  <c r="W2061" s="1"/>
  <c r="X2061" s="1"/>
  <c r="Z2061" s="1"/>
  <c r="AC2063"/>
  <c r="AD2063" s="1"/>
  <c r="J2063"/>
  <c r="L2063"/>
  <c r="G2064"/>
  <c r="N2062"/>
  <c r="T2062" s="1"/>
  <c r="Z2062" l="1"/>
  <c r="V2063"/>
  <c r="W2062" s="1"/>
  <c r="X2062" s="1"/>
  <c r="O2064"/>
  <c r="M2064"/>
  <c r="N2064" s="1"/>
  <c r="T2064" s="1"/>
  <c r="N2063"/>
  <c r="T2063" s="1"/>
  <c r="AC2064"/>
  <c r="AD2064" s="1"/>
  <c r="L2064"/>
  <c r="G2065"/>
  <c r="J2064"/>
  <c r="AC2065" l="1"/>
  <c r="AD2065" s="1"/>
  <c r="G2066"/>
  <c r="L2065"/>
  <c r="J2065"/>
  <c r="M2065"/>
  <c r="N2065" s="1"/>
  <c r="T2065" s="1"/>
  <c r="O2065"/>
  <c r="V2064"/>
  <c r="W2063" s="1"/>
  <c r="X2063" s="1"/>
  <c r="Z2063" s="1"/>
  <c r="AC2066" l="1"/>
  <c r="AD2066" s="1"/>
  <c r="L2066"/>
  <c r="J2066"/>
  <c r="G2067"/>
  <c r="O2066"/>
  <c r="M2066"/>
  <c r="V2065"/>
  <c r="W2064" s="1"/>
  <c r="X2064" s="1"/>
  <c r="Z2064" s="1"/>
  <c r="Z2065" l="1"/>
  <c r="V2066"/>
  <c r="W2065" s="1"/>
  <c r="X2065" s="1"/>
  <c r="O2067"/>
  <c r="M2067"/>
  <c r="N2067" s="1"/>
  <c r="T2067" s="1"/>
  <c r="AC2067"/>
  <c r="AD2067" s="1"/>
  <c r="L2067"/>
  <c r="J2067"/>
  <c r="G2068"/>
  <c r="N2066"/>
  <c r="T2066" s="1"/>
  <c r="AC2068" l="1"/>
  <c r="AD2068" s="1"/>
  <c r="G2069"/>
  <c r="J2068"/>
  <c r="L2068"/>
  <c r="O2068"/>
  <c r="M2068"/>
  <c r="N2068" s="1"/>
  <c r="T2068" s="1"/>
  <c r="V2067"/>
  <c r="W2066" s="1"/>
  <c r="X2066" s="1"/>
  <c r="Z2066"/>
  <c r="AC2069" l="1"/>
  <c r="AD2069" s="1"/>
  <c r="L2069"/>
  <c r="J2069"/>
  <c r="G2070"/>
  <c r="M2069"/>
  <c r="N2069" s="1"/>
  <c r="T2069" s="1"/>
  <c r="O2069"/>
  <c r="V2068"/>
  <c r="W2067" s="1"/>
  <c r="X2067" s="1"/>
  <c r="Z2067" s="1"/>
  <c r="Z2068" l="1"/>
  <c r="M2070"/>
  <c r="V2069"/>
  <c r="W2068" s="1"/>
  <c r="X2068" s="1"/>
  <c r="O2070"/>
  <c r="AC2070"/>
  <c r="AD2070" s="1"/>
  <c r="J2070"/>
  <c r="G2071"/>
  <c r="L2070"/>
  <c r="M2071" l="1"/>
  <c r="V2070"/>
  <c r="W2069" s="1"/>
  <c r="X2069" s="1"/>
  <c r="Z2069" s="1"/>
  <c r="O2071"/>
  <c r="AC2071"/>
  <c r="AD2071" s="1"/>
  <c r="J2071"/>
  <c r="G2072"/>
  <c r="L2071"/>
  <c r="N2070"/>
  <c r="T2070" s="1"/>
  <c r="O2072" l="1"/>
  <c r="M2072"/>
  <c r="V2071"/>
  <c r="W2070" s="1"/>
  <c r="X2070" s="1"/>
  <c r="Z2070" s="1"/>
  <c r="N2071"/>
  <c r="T2071" s="1"/>
  <c r="AC2072"/>
  <c r="AD2072" s="1"/>
  <c r="L2072"/>
  <c r="G2073"/>
  <c r="J2072"/>
  <c r="AC2073" l="1"/>
  <c r="AD2073" s="1"/>
  <c r="G2074"/>
  <c r="L2073"/>
  <c r="J2073"/>
  <c r="M2073"/>
  <c r="O2073"/>
  <c r="V2072"/>
  <c r="W2071" s="1"/>
  <c r="X2071" s="1"/>
  <c r="Z2071" s="1"/>
  <c r="N2072"/>
  <c r="T2072" s="1"/>
  <c r="O2074" l="1"/>
  <c r="M2074"/>
  <c r="V2073"/>
  <c r="W2072" s="1"/>
  <c r="X2072" s="1"/>
  <c r="Z2072" s="1"/>
  <c r="AC2074"/>
  <c r="AD2074" s="1"/>
  <c r="L2074"/>
  <c r="J2074"/>
  <c r="G2075"/>
  <c r="N2073"/>
  <c r="T2073" s="1"/>
  <c r="AC2075" l="1"/>
  <c r="AD2075" s="1"/>
  <c r="J2075"/>
  <c r="G2076"/>
  <c r="L2075"/>
  <c r="O2075"/>
  <c r="M2075"/>
  <c r="N2075" s="1"/>
  <c r="T2075" s="1"/>
  <c r="V2074"/>
  <c r="W2073" s="1"/>
  <c r="X2073" s="1"/>
  <c r="Z2073" s="1"/>
  <c r="N2074"/>
  <c r="T2074" s="1"/>
  <c r="Z2074" l="1"/>
  <c r="AC2076"/>
  <c r="AD2076" s="1"/>
  <c r="J2076"/>
  <c r="L2076"/>
  <c r="G2077"/>
  <c r="V2075"/>
  <c r="W2074" s="1"/>
  <c r="X2074" s="1"/>
  <c r="O2076"/>
  <c r="M2076"/>
  <c r="N2076" s="1"/>
  <c r="T2076" s="1"/>
  <c r="AC2077" l="1"/>
  <c r="AD2077" s="1"/>
  <c r="J2077"/>
  <c r="G2078"/>
  <c r="L2077"/>
  <c r="V2076"/>
  <c r="W2075" s="1"/>
  <c r="X2075" s="1"/>
  <c r="Z2075" s="1"/>
  <c r="M2077"/>
  <c r="N2077" s="1"/>
  <c r="T2077" s="1"/>
  <c r="O2077"/>
  <c r="Z2076" l="1"/>
  <c r="M2078"/>
  <c r="V2077"/>
  <c r="W2076" s="1"/>
  <c r="X2076" s="1"/>
  <c r="O2078"/>
  <c r="AC2078"/>
  <c r="AD2078" s="1"/>
  <c r="L2078"/>
  <c r="G2079"/>
  <c r="J2078"/>
  <c r="O2079" l="1"/>
  <c r="M2079"/>
  <c r="V2078"/>
  <c r="W2077" s="1"/>
  <c r="X2077" s="1"/>
  <c r="AC2079"/>
  <c r="AD2079" s="1"/>
  <c r="J2079"/>
  <c r="G2080"/>
  <c r="L2079"/>
  <c r="Z2077"/>
  <c r="N2078"/>
  <c r="T2078" s="1"/>
  <c r="O2080" l="1"/>
  <c r="M2080"/>
  <c r="V2079"/>
  <c r="W2078" s="1"/>
  <c r="X2078" s="1"/>
  <c r="AC2080"/>
  <c r="AD2080" s="1"/>
  <c r="J2080"/>
  <c r="L2080"/>
  <c r="G2081"/>
  <c r="Z2078"/>
  <c r="N2079"/>
  <c r="T2079" s="1"/>
  <c r="O2081" l="1"/>
  <c r="V2080"/>
  <c r="W2079" s="1"/>
  <c r="X2079" s="1"/>
  <c r="M2081"/>
  <c r="AC2081"/>
  <c r="AD2081" s="1"/>
  <c r="L2081"/>
  <c r="J2081"/>
  <c r="G2082"/>
  <c r="Z2079"/>
  <c r="N2080"/>
  <c r="T2080" s="1"/>
  <c r="V2081" l="1"/>
  <c r="W2080" s="1"/>
  <c r="X2080" s="1"/>
  <c r="Z2080" s="1"/>
  <c r="M2082"/>
  <c r="N2082" s="1"/>
  <c r="T2082" s="1"/>
  <c r="O2082"/>
  <c r="AC2082"/>
  <c r="AD2082" s="1"/>
  <c r="G2083"/>
  <c r="L2082"/>
  <c r="J2082"/>
  <c r="N2081"/>
  <c r="T2081" s="1"/>
  <c r="Z2081" l="1"/>
  <c r="AC2083"/>
  <c r="AD2083" s="1"/>
  <c r="L2083"/>
  <c r="J2083"/>
  <c r="G2084"/>
  <c r="V2082"/>
  <c r="W2081" s="1"/>
  <c r="X2081" s="1"/>
  <c r="O2083"/>
  <c r="M2083"/>
  <c r="N2083" s="1"/>
  <c r="T2083" s="1"/>
  <c r="O2084" l="1"/>
  <c r="V2083"/>
  <c r="W2082" s="1"/>
  <c r="X2082" s="1"/>
  <c r="Z2082" s="1"/>
  <c r="M2084"/>
  <c r="AC2084"/>
  <c r="AD2084" s="1"/>
  <c r="L2084"/>
  <c r="J2084"/>
  <c r="G2085"/>
  <c r="Z2083" l="1"/>
  <c r="V2084"/>
  <c r="W2083" s="1"/>
  <c r="X2083" s="1"/>
  <c r="M2085"/>
  <c r="O2085"/>
  <c r="AC2085"/>
  <c r="AD2085" s="1"/>
  <c r="J2085"/>
  <c r="G2086"/>
  <c r="L2085"/>
  <c r="N2084"/>
  <c r="T2084" s="1"/>
  <c r="M2086" l="1"/>
  <c r="V2085"/>
  <c r="W2084" s="1"/>
  <c r="X2084" s="1"/>
  <c r="Z2084" s="1"/>
  <c r="O2086"/>
  <c r="AC2086"/>
  <c r="AD2086" s="1"/>
  <c r="J2086"/>
  <c r="G2087"/>
  <c r="L2086"/>
  <c r="N2085"/>
  <c r="T2085" s="1"/>
  <c r="O2087" l="1"/>
  <c r="M2087"/>
  <c r="V2086"/>
  <c r="W2085" s="1"/>
  <c r="X2085" s="1"/>
  <c r="Z2085" s="1"/>
  <c r="N2086"/>
  <c r="T2086" s="1"/>
  <c r="AC2087"/>
  <c r="AD2087" s="1"/>
  <c r="G2088"/>
  <c r="L2087"/>
  <c r="J2087"/>
  <c r="AC2088" l="1"/>
  <c r="AD2088" s="1"/>
  <c r="L2088"/>
  <c r="G2089"/>
  <c r="J2088"/>
  <c r="M2088"/>
  <c r="V2087"/>
  <c r="W2086" s="1"/>
  <c r="O2088"/>
  <c r="X2086"/>
  <c r="Z2086" s="1"/>
  <c r="N2087"/>
  <c r="T2087" s="1"/>
  <c r="AC2089" l="1"/>
  <c r="AD2089" s="1"/>
  <c r="L2089"/>
  <c r="J2089"/>
  <c r="G2090"/>
  <c r="O2089"/>
  <c r="M2089"/>
  <c r="V2088"/>
  <c r="W2087" s="1"/>
  <c r="X2087" s="1"/>
  <c r="Z2087" s="1"/>
  <c r="N2088"/>
  <c r="T2088" s="1"/>
  <c r="O2090" l="1"/>
  <c r="M2090"/>
  <c r="V2089"/>
  <c r="W2088" s="1"/>
  <c r="X2088" s="1"/>
  <c r="Z2088" s="1"/>
  <c r="AC2090"/>
  <c r="AD2090" s="1"/>
  <c r="J2090"/>
  <c r="G2091"/>
  <c r="L2090"/>
  <c r="N2089"/>
  <c r="T2089" s="1"/>
  <c r="AC2091" l="1"/>
  <c r="AD2091" s="1"/>
  <c r="J2091"/>
  <c r="G2092"/>
  <c r="L2091"/>
  <c r="M2091"/>
  <c r="N2091" s="1"/>
  <c r="T2091" s="1"/>
  <c r="V2090"/>
  <c r="W2089" s="1"/>
  <c r="O2091"/>
  <c r="X2089"/>
  <c r="Z2089" s="1"/>
  <c r="N2090"/>
  <c r="T2090" s="1"/>
  <c r="Z2090" l="1"/>
  <c r="AC2092"/>
  <c r="AD2092" s="1"/>
  <c r="J2092"/>
  <c r="G2093"/>
  <c r="L2092"/>
  <c r="V2091"/>
  <c r="W2090" s="1"/>
  <c r="X2090" s="1"/>
  <c r="O2092"/>
  <c r="M2092"/>
  <c r="N2092" s="1"/>
  <c r="T2092" s="1"/>
  <c r="AC2093" l="1"/>
  <c r="AD2093" s="1"/>
  <c r="J2093"/>
  <c r="G2094"/>
  <c r="L2093"/>
  <c r="O2093"/>
  <c r="V2092"/>
  <c r="W2091" s="1"/>
  <c r="X2091" s="1"/>
  <c r="Z2091" s="1"/>
  <c r="M2093"/>
  <c r="O2094" l="1"/>
  <c r="M2094"/>
  <c r="V2093"/>
  <c r="W2092" s="1"/>
  <c r="X2092" s="1"/>
  <c r="Z2092" s="1"/>
  <c r="AC2094"/>
  <c r="AD2094" s="1"/>
  <c r="J2094"/>
  <c r="G2095"/>
  <c r="L2094"/>
  <c r="N2093"/>
  <c r="T2093" s="1"/>
  <c r="O2095" l="1"/>
  <c r="M2095"/>
  <c r="V2094"/>
  <c r="W2093" s="1"/>
  <c r="X2093" s="1"/>
  <c r="Z2093" s="1"/>
  <c r="AC2095"/>
  <c r="AD2095" s="1"/>
  <c r="J2095"/>
  <c r="G2096"/>
  <c r="L2095"/>
  <c r="N2094"/>
  <c r="T2094" s="1"/>
  <c r="Z2094" l="1"/>
  <c r="V2095"/>
  <c r="W2094" s="1"/>
  <c r="X2094" s="1"/>
  <c r="O2096"/>
  <c r="M2096"/>
  <c r="N2096" s="1"/>
  <c r="T2096" s="1"/>
  <c r="AC2096"/>
  <c r="AD2096" s="1"/>
  <c r="J2096"/>
  <c r="G2097"/>
  <c r="L2096"/>
  <c r="N2095"/>
  <c r="T2095" s="1"/>
  <c r="O2097" l="1"/>
  <c r="V2096"/>
  <c r="W2095" s="1"/>
  <c r="X2095" s="1"/>
  <c r="M2097"/>
  <c r="AC2097"/>
  <c r="AD2097" s="1"/>
  <c r="L2097"/>
  <c r="J2097"/>
  <c r="G2098"/>
  <c r="Z2095"/>
  <c r="O2098" l="1"/>
  <c r="M2098"/>
  <c r="V2097"/>
  <c r="W2096" s="1"/>
  <c r="X2096" s="1"/>
  <c r="Z2096" s="1"/>
  <c r="AC2098"/>
  <c r="AD2098" s="1"/>
  <c r="J2098"/>
  <c r="G2099"/>
  <c r="L2098"/>
  <c r="N2097"/>
  <c r="T2097" s="1"/>
  <c r="Z2097" l="1"/>
  <c r="M2099"/>
  <c r="V2098"/>
  <c r="W2097" s="1"/>
  <c r="X2097" s="1"/>
  <c r="O2099"/>
  <c r="AC2099"/>
  <c r="AD2099" s="1"/>
  <c r="J2099"/>
  <c r="G2100"/>
  <c r="L2099"/>
  <c r="N2098"/>
  <c r="T2098" s="1"/>
  <c r="M2100" l="1"/>
  <c r="N2100" s="1"/>
  <c r="T2100" s="1"/>
  <c r="O2100"/>
  <c r="V2099"/>
  <c r="W2098" s="1"/>
  <c r="X2098" s="1"/>
  <c r="AC2100"/>
  <c r="AD2100" s="1"/>
  <c r="G2101"/>
  <c r="J2100"/>
  <c r="L2100"/>
  <c r="Z2098"/>
  <c r="N2099"/>
  <c r="T2099" s="1"/>
  <c r="AC2101" l="1"/>
  <c r="AD2101" s="1"/>
  <c r="L2101"/>
  <c r="J2101"/>
  <c r="G2102"/>
  <c r="O2101"/>
  <c r="V2100"/>
  <c r="W2099" s="1"/>
  <c r="X2099" s="1"/>
  <c r="Z2099" s="1"/>
  <c r="M2101"/>
  <c r="N2101" s="1"/>
  <c r="T2101" s="1"/>
  <c r="O2102" l="1"/>
  <c r="M2102"/>
  <c r="V2101"/>
  <c r="W2100" s="1"/>
  <c r="X2100" s="1"/>
  <c r="Z2100" s="1"/>
  <c r="AC2102"/>
  <c r="AD2102" s="1"/>
  <c r="J2102"/>
  <c r="G2103"/>
  <c r="L2102"/>
  <c r="Z2101" l="1"/>
  <c r="M2103"/>
  <c r="V2102"/>
  <c r="W2101" s="1"/>
  <c r="X2101" s="1"/>
  <c r="O2103"/>
  <c r="AC2103"/>
  <c r="AD2103" s="1"/>
  <c r="G2104"/>
  <c r="L2103"/>
  <c r="J2103"/>
  <c r="N2102"/>
  <c r="T2102" s="1"/>
  <c r="V2103" l="1"/>
  <c r="W2102" s="1"/>
  <c r="X2102" s="1"/>
  <c r="O2104"/>
  <c r="M2104"/>
  <c r="AC2104"/>
  <c r="AD2104" s="1"/>
  <c r="J2104"/>
  <c r="G2105"/>
  <c r="L2104"/>
  <c r="Z2102"/>
  <c r="N2103"/>
  <c r="T2103" s="1"/>
  <c r="V2104" l="1"/>
  <c r="W2103" s="1"/>
  <c r="X2103" s="1"/>
  <c r="M2105"/>
  <c r="O2105"/>
  <c r="AC2105"/>
  <c r="AD2105" s="1"/>
  <c r="J2105"/>
  <c r="G2106"/>
  <c r="L2105"/>
  <c r="Z2103"/>
  <c r="N2104"/>
  <c r="T2104" s="1"/>
  <c r="V2105" l="1"/>
  <c r="W2104" s="1"/>
  <c r="X2104" s="1"/>
  <c r="Z2104" s="1"/>
  <c r="M2106"/>
  <c r="N2106" s="1"/>
  <c r="T2106" s="1"/>
  <c r="O2106"/>
  <c r="AC2106"/>
  <c r="AD2106" s="1"/>
  <c r="G2107"/>
  <c r="L2106"/>
  <c r="J2106"/>
  <c r="N2105"/>
  <c r="T2105" s="1"/>
  <c r="Z2105" l="1"/>
  <c r="AC2107"/>
  <c r="AD2107" s="1"/>
  <c r="L2107"/>
  <c r="J2107"/>
  <c r="G2108"/>
  <c r="V2106"/>
  <c r="W2105" s="1"/>
  <c r="X2105" s="1"/>
  <c r="O2107"/>
  <c r="M2107"/>
  <c r="N2107" s="1"/>
  <c r="T2107" s="1"/>
  <c r="M2108" l="1"/>
  <c r="V2107"/>
  <c r="W2106" s="1"/>
  <c r="X2106" s="1"/>
  <c r="O2108"/>
  <c r="AC2108"/>
  <c r="AD2108" s="1"/>
  <c r="J2108"/>
  <c r="L2108"/>
  <c r="G2109"/>
  <c r="Z2106"/>
  <c r="O2109" l="1"/>
  <c r="V2108"/>
  <c r="W2107" s="1"/>
  <c r="X2107" s="1"/>
  <c r="Z2107" s="1"/>
  <c r="M2109"/>
  <c r="AC2109"/>
  <c r="AD2109" s="1"/>
  <c r="L2109"/>
  <c r="J2109"/>
  <c r="G2110"/>
  <c r="N2108"/>
  <c r="T2108" s="1"/>
  <c r="O2110" l="1"/>
  <c r="M2110"/>
  <c r="V2109"/>
  <c r="W2108" s="1"/>
  <c r="X2108" s="1"/>
  <c r="Z2108" s="1"/>
  <c r="AC2110"/>
  <c r="AD2110" s="1"/>
  <c r="J2110"/>
  <c r="G2111"/>
  <c r="L2110"/>
  <c r="N2109"/>
  <c r="T2109" s="1"/>
  <c r="O2111" l="1"/>
  <c r="M2111"/>
  <c r="V2110"/>
  <c r="W2109" s="1"/>
  <c r="X2109" s="1"/>
  <c r="Z2109" s="1"/>
  <c r="AC2111"/>
  <c r="AD2111" s="1"/>
  <c r="J2111"/>
  <c r="G2112"/>
  <c r="L2111"/>
  <c r="N2110"/>
  <c r="T2110" s="1"/>
  <c r="AC2112" l="1"/>
  <c r="AD2112" s="1"/>
  <c r="L2112"/>
  <c r="J2112"/>
  <c r="G2113"/>
  <c r="O2112"/>
  <c r="V2111"/>
  <c r="W2110" s="1"/>
  <c r="M2112"/>
  <c r="N2112" s="1"/>
  <c r="T2112" s="1"/>
  <c r="X2110"/>
  <c r="Z2110" s="1"/>
  <c r="N2111"/>
  <c r="T2111" s="1"/>
  <c r="Z2111" l="1"/>
  <c r="O2113"/>
  <c r="V2112"/>
  <c r="W2111" s="1"/>
  <c r="X2111" s="1"/>
  <c r="M2113"/>
  <c r="N2113" s="1"/>
  <c r="T2113" s="1"/>
  <c r="AC2113"/>
  <c r="AD2113" s="1"/>
  <c r="L2113"/>
  <c r="J2113"/>
  <c r="G2114"/>
  <c r="AC2114" l="1"/>
  <c r="AD2114" s="1"/>
  <c r="L2114"/>
  <c r="J2114"/>
  <c r="G2115"/>
  <c r="V2113"/>
  <c r="W2112" s="1"/>
  <c r="X2112" s="1"/>
  <c r="Z2112" s="1"/>
  <c r="O2114"/>
  <c r="M2114"/>
  <c r="N2114" s="1"/>
  <c r="T2114" s="1"/>
  <c r="V2114" l="1"/>
  <c r="W2113" s="1"/>
  <c r="X2113" s="1"/>
  <c r="Z2113" s="1"/>
  <c r="O2115"/>
  <c r="M2115"/>
  <c r="AC2115"/>
  <c r="AD2115" s="1"/>
  <c r="G2116"/>
  <c r="L2115"/>
  <c r="J2115"/>
  <c r="O2116" l="1"/>
  <c r="V2115"/>
  <c r="W2114" s="1"/>
  <c r="M2116"/>
  <c r="X2114"/>
  <c r="Z2114" s="1"/>
  <c r="AC2116"/>
  <c r="AD2116" s="1"/>
  <c r="G2117"/>
  <c r="J2116"/>
  <c r="L2116"/>
  <c r="N2115"/>
  <c r="T2115" s="1"/>
  <c r="Z2115" l="1"/>
  <c r="O2117"/>
  <c r="V2116"/>
  <c r="W2115" s="1"/>
  <c r="X2115" s="1"/>
  <c r="M2117"/>
  <c r="N2117" s="1"/>
  <c r="T2117" s="1"/>
  <c r="AC2117"/>
  <c r="AD2117" s="1"/>
  <c r="J2117"/>
  <c r="G2118"/>
  <c r="L2117"/>
  <c r="N2116"/>
  <c r="T2116" s="1"/>
  <c r="O2118" l="1"/>
  <c r="M2118"/>
  <c r="V2117"/>
  <c r="W2116" s="1"/>
  <c r="X2116" s="1"/>
  <c r="AC2118"/>
  <c r="AD2118" s="1"/>
  <c r="J2118"/>
  <c r="G2119"/>
  <c r="L2118"/>
  <c r="Z2116"/>
  <c r="Z2117" l="1"/>
  <c r="M2119"/>
  <c r="V2118"/>
  <c r="W2117" s="1"/>
  <c r="O2119"/>
  <c r="AC2119"/>
  <c r="AD2119" s="1"/>
  <c r="J2119"/>
  <c r="G2120"/>
  <c r="L2119"/>
  <c r="N2118"/>
  <c r="T2118" s="1"/>
  <c r="X2117"/>
  <c r="M2120" l="1"/>
  <c r="N2120" s="1"/>
  <c r="T2120" s="1"/>
  <c r="O2120"/>
  <c r="V2119"/>
  <c r="W2118" s="1"/>
  <c r="X2118" s="1"/>
  <c r="AC2120"/>
  <c r="AD2120" s="1"/>
  <c r="G2121"/>
  <c r="L2120"/>
  <c r="J2120"/>
  <c r="Z2118"/>
  <c r="N2119"/>
  <c r="T2119" s="1"/>
  <c r="AC2121" l="1"/>
  <c r="AD2121" s="1"/>
  <c r="L2121"/>
  <c r="J2121"/>
  <c r="G2122"/>
  <c r="M2121"/>
  <c r="N2121" s="1"/>
  <c r="T2121" s="1"/>
  <c r="O2121"/>
  <c r="V2120"/>
  <c r="W2119" s="1"/>
  <c r="X2119" s="1"/>
  <c r="Z2119"/>
  <c r="AC2122" l="1"/>
  <c r="AD2122" s="1"/>
  <c r="J2122"/>
  <c r="G2123"/>
  <c r="L2122"/>
  <c r="O2122"/>
  <c r="M2122"/>
  <c r="N2122" s="1"/>
  <c r="T2122" s="1"/>
  <c r="V2121"/>
  <c r="W2120" s="1"/>
  <c r="X2120" s="1"/>
  <c r="Z2120"/>
  <c r="V2122" l="1"/>
  <c r="W2121" s="1"/>
  <c r="X2121" s="1"/>
  <c r="Z2121" s="1"/>
  <c r="O2123"/>
  <c r="M2123"/>
  <c r="AC2123"/>
  <c r="AD2123" s="1"/>
  <c r="G2124"/>
  <c r="L2123"/>
  <c r="J2123"/>
  <c r="AC2124" l="1"/>
  <c r="AD2124" s="1"/>
  <c r="L2124"/>
  <c r="G2125"/>
  <c r="J2124"/>
  <c r="O2124"/>
  <c r="M2124"/>
  <c r="V2123"/>
  <c r="W2122" s="1"/>
  <c r="X2122" s="1"/>
  <c r="Z2122" s="1"/>
  <c r="N2123"/>
  <c r="T2123" s="1"/>
  <c r="Z2123" l="1"/>
  <c r="AC2125"/>
  <c r="AD2125" s="1"/>
  <c r="L2125"/>
  <c r="J2125"/>
  <c r="G2126"/>
  <c r="O2125"/>
  <c r="V2124"/>
  <c r="W2123" s="1"/>
  <c r="M2125"/>
  <c r="N2125" s="1"/>
  <c r="T2125" s="1"/>
  <c r="X2123"/>
  <c r="N2124"/>
  <c r="T2124" s="1"/>
  <c r="M2126" l="1"/>
  <c r="N2126" s="1"/>
  <c r="T2126" s="1"/>
  <c r="V2125"/>
  <c r="W2124" s="1"/>
  <c r="X2124" s="1"/>
  <c r="O2126"/>
  <c r="AC2126"/>
  <c r="AD2126" s="1"/>
  <c r="J2126"/>
  <c r="G2127"/>
  <c r="L2126"/>
  <c r="Z2124"/>
  <c r="O2127" l="1"/>
  <c r="M2127"/>
  <c r="N2127" s="1"/>
  <c r="T2127" s="1"/>
  <c r="V2126"/>
  <c r="W2125" s="1"/>
  <c r="X2125" s="1"/>
  <c r="Z2125" s="1"/>
  <c r="AC2127"/>
  <c r="AD2127" s="1"/>
  <c r="G2128"/>
  <c r="L2127"/>
  <c r="J2127"/>
  <c r="AC2128" l="1"/>
  <c r="AD2128" s="1"/>
  <c r="L2128"/>
  <c r="G2129"/>
  <c r="J2128"/>
  <c r="O2128"/>
  <c r="M2128"/>
  <c r="V2127"/>
  <c r="W2126" s="1"/>
  <c r="X2126" s="1"/>
  <c r="Z2126" s="1"/>
  <c r="AC2129" l="1"/>
  <c r="AD2129" s="1"/>
  <c r="L2129"/>
  <c r="J2129"/>
  <c r="G2130"/>
  <c r="O2129"/>
  <c r="V2128"/>
  <c r="W2127" s="1"/>
  <c r="M2129"/>
  <c r="N2129" s="1"/>
  <c r="T2129" s="1"/>
  <c r="X2127"/>
  <c r="Z2127" s="1"/>
  <c r="N2128"/>
  <c r="T2128" s="1"/>
  <c r="O2130" l="1"/>
  <c r="M2130"/>
  <c r="V2129"/>
  <c r="W2128" s="1"/>
  <c r="X2128" s="1"/>
  <c r="Z2128" s="1"/>
  <c r="AC2130"/>
  <c r="AD2130" s="1"/>
  <c r="J2130"/>
  <c r="G2131"/>
  <c r="L2130"/>
  <c r="Z2129" l="1"/>
  <c r="O2131"/>
  <c r="M2131"/>
  <c r="N2131" s="1"/>
  <c r="T2131" s="1"/>
  <c r="V2130"/>
  <c r="W2129" s="1"/>
  <c r="X2129" s="1"/>
  <c r="AC2131"/>
  <c r="AD2131" s="1"/>
  <c r="L2131"/>
  <c r="J2131"/>
  <c r="G2132"/>
  <c r="N2130"/>
  <c r="T2130" s="1"/>
  <c r="AC2132" l="1"/>
  <c r="AD2132" s="1"/>
  <c r="J2132"/>
  <c r="L2132"/>
  <c r="G2133"/>
  <c r="O2132"/>
  <c r="M2132"/>
  <c r="V2131"/>
  <c r="W2130" s="1"/>
  <c r="X2130" s="1"/>
  <c r="Z2130" s="1"/>
  <c r="AC2133" l="1"/>
  <c r="AD2133" s="1"/>
  <c r="J2133"/>
  <c r="G2134"/>
  <c r="L2133"/>
  <c r="O2133"/>
  <c r="V2132"/>
  <c r="W2131" s="1"/>
  <c r="X2131" s="1"/>
  <c r="Z2131" s="1"/>
  <c r="M2133"/>
  <c r="N2132"/>
  <c r="T2132" s="1"/>
  <c r="O2134" l="1"/>
  <c r="M2134"/>
  <c r="V2133"/>
  <c r="W2132" s="1"/>
  <c r="X2132" s="1"/>
  <c r="Z2132" s="1"/>
  <c r="AC2134"/>
  <c r="AD2134" s="1"/>
  <c r="L2134"/>
  <c r="J2134"/>
  <c r="G2135"/>
  <c r="N2133"/>
  <c r="T2133" s="1"/>
  <c r="Z2133" l="1"/>
  <c r="AC2135"/>
  <c r="AD2135" s="1"/>
  <c r="G2136"/>
  <c r="L2135"/>
  <c r="J2135"/>
  <c r="M2135"/>
  <c r="V2134"/>
  <c r="W2133" s="1"/>
  <c r="X2133" s="1"/>
  <c r="O2135"/>
  <c r="N2134"/>
  <c r="T2134" s="1"/>
  <c r="M2136" l="1"/>
  <c r="V2135"/>
  <c r="W2134" s="1"/>
  <c r="X2134" s="1"/>
  <c r="O2136"/>
  <c r="AC2136"/>
  <c r="AD2136" s="1"/>
  <c r="J2136"/>
  <c r="L2136"/>
  <c r="G2137"/>
  <c r="Z2134"/>
  <c r="N2135"/>
  <c r="T2135" s="1"/>
  <c r="O2137" l="1"/>
  <c r="V2136"/>
  <c r="W2135" s="1"/>
  <c r="X2135" s="1"/>
  <c r="M2137"/>
  <c r="AC2137"/>
  <c r="AD2137" s="1"/>
  <c r="L2137"/>
  <c r="J2137"/>
  <c r="G2138"/>
  <c r="Z2135"/>
  <c r="N2136"/>
  <c r="T2136" s="1"/>
  <c r="O2138" l="1"/>
  <c r="M2138"/>
  <c r="V2137"/>
  <c r="W2136" s="1"/>
  <c r="X2136" s="1"/>
  <c r="AC2138"/>
  <c r="AD2138" s="1"/>
  <c r="J2138"/>
  <c r="G2139"/>
  <c r="L2138"/>
  <c r="Z2136"/>
  <c r="N2137"/>
  <c r="T2137" s="1"/>
  <c r="V2138" l="1"/>
  <c r="W2137" s="1"/>
  <c r="X2137" s="1"/>
  <c r="Z2137" s="1"/>
  <c r="O2139"/>
  <c r="M2139"/>
  <c r="AC2139"/>
  <c r="AD2139" s="1"/>
  <c r="G2140"/>
  <c r="L2139"/>
  <c r="J2139"/>
  <c r="N2138"/>
  <c r="T2138" s="1"/>
  <c r="Z2138" l="1"/>
  <c r="AC2140"/>
  <c r="AD2140" s="1"/>
  <c r="J2140"/>
  <c r="G2141"/>
  <c r="L2140"/>
  <c r="V2139"/>
  <c r="W2138" s="1"/>
  <c r="X2138" s="1"/>
  <c r="O2140"/>
  <c r="M2140"/>
  <c r="N2140" s="1"/>
  <c r="T2140" s="1"/>
  <c r="N2139"/>
  <c r="T2139" s="1"/>
  <c r="AC2141" l="1"/>
  <c r="AD2141" s="1"/>
  <c r="J2141"/>
  <c r="G2142"/>
  <c r="L2141"/>
  <c r="M2141"/>
  <c r="N2141" s="1"/>
  <c r="T2141" s="1"/>
  <c r="O2141"/>
  <c r="V2140"/>
  <c r="W2139" s="1"/>
  <c r="X2139" s="1"/>
  <c r="Z2139"/>
  <c r="V2141" l="1"/>
  <c r="W2140" s="1"/>
  <c r="X2140" s="1"/>
  <c r="Z2140" s="1"/>
  <c r="O2142"/>
  <c r="M2142"/>
  <c r="AC2142"/>
  <c r="AD2142" s="1"/>
  <c r="L2142"/>
  <c r="J2142"/>
  <c r="G2143"/>
  <c r="O2143" l="1"/>
  <c r="M2143"/>
  <c r="V2142"/>
  <c r="W2141" s="1"/>
  <c r="X2141" s="1"/>
  <c r="Z2141" s="1"/>
  <c r="AC2143"/>
  <c r="AD2143" s="1"/>
  <c r="L2143"/>
  <c r="J2143"/>
  <c r="G2144"/>
  <c r="N2142"/>
  <c r="T2142" s="1"/>
  <c r="AC2144" l="1"/>
  <c r="AD2144" s="1"/>
  <c r="L2144"/>
  <c r="J2144"/>
  <c r="G2145"/>
  <c r="O2144"/>
  <c r="M2144"/>
  <c r="V2143"/>
  <c r="W2142" s="1"/>
  <c r="X2142" s="1"/>
  <c r="Z2142" s="1"/>
  <c r="N2143"/>
  <c r="T2143" s="1"/>
  <c r="Z2143" l="1"/>
  <c r="V2144"/>
  <c r="W2143" s="1"/>
  <c r="X2143" s="1"/>
  <c r="M2145"/>
  <c r="O2145"/>
  <c r="AC2145"/>
  <c r="AD2145" s="1"/>
  <c r="G2146"/>
  <c r="L2145"/>
  <c r="J2145"/>
  <c r="N2144"/>
  <c r="T2144" s="1"/>
  <c r="O2146" l="1"/>
  <c r="M2146"/>
  <c r="V2145"/>
  <c r="W2144" s="1"/>
  <c r="X2144" s="1"/>
  <c r="AC2146"/>
  <c r="AD2146" s="1"/>
  <c r="L2146"/>
  <c r="J2146"/>
  <c r="G2147"/>
  <c r="Z2144"/>
  <c r="N2145"/>
  <c r="T2145" s="1"/>
  <c r="O2147" l="1"/>
  <c r="M2147"/>
  <c r="N2147" s="1"/>
  <c r="T2147" s="1"/>
  <c r="V2146"/>
  <c r="W2145" s="1"/>
  <c r="X2145" s="1"/>
  <c r="AC2147"/>
  <c r="AD2147" s="1"/>
  <c r="L2147"/>
  <c r="J2147"/>
  <c r="G2148"/>
  <c r="Z2145"/>
  <c r="N2146"/>
  <c r="T2146" s="1"/>
  <c r="M2148" l="1"/>
  <c r="V2147"/>
  <c r="W2146" s="1"/>
  <c r="O2148"/>
  <c r="AC2148"/>
  <c r="AD2148" s="1"/>
  <c r="G2149"/>
  <c r="L2148"/>
  <c r="J2148"/>
  <c r="X2146"/>
  <c r="Z2146" s="1"/>
  <c r="Z2147" l="1"/>
  <c r="O2149"/>
  <c r="V2148"/>
  <c r="W2147" s="1"/>
  <c r="X2147" s="1"/>
  <c r="M2149"/>
  <c r="N2149" s="1"/>
  <c r="T2149" s="1"/>
  <c r="AC2149"/>
  <c r="AD2149" s="1"/>
  <c r="L2149"/>
  <c r="J2149"/>
  <c r="G2150"/>
  <c r="N2148"/>
  <c r="T2148" s="1"/>
  <c r="AC2150" l="1"/>
  <c r="AD2150" s="1"/>
  <c r="G2151"/>
  <c r="L2150"/>
  <c r="J2150"/>
  <c r="O2150"/>
  <c r="M2150"/>
  <c r="V2149"/>
  <c r="W2148" s="1"/>
  <c r="X2148" s="1"/>
  <c r="Z2148"/>
  <c r="V2150" l="1"/>
  <c r="W2149" s="1"/>
  <c r="X2149" s="1"/>
  <c r="O2151"/>
  <c r="M2151"/>
  <c r="N2151" s="1"/>
  <c r="AC2151"/>
  <c r="AD2151" s="1"/>
  <c r="G2152"/>
  <c r="L2151"/>
  <c r="J2151"/>
  <c r="Z2149"/>
  <c r="N2150"/>
  <c r="T2150" s="1"/>
  <c r="AC2152" l="1"/>
  <c r="AD2152" s="1"/>
  <c r="G2153"/>
  <c r="L2152"/>
  <c r="J2152"/>
  <c r="M2152"/>
  <c r="N2152" s="1"/>
  <c r="T2152" s="1"/>
  <c r="V2151"/>
  <c r="W2150" s="1"/>
  <c r="O2152"/>
  <c r="T2151"/>
  <c r="X2150"/>
  <c r="Z2150" s="1"/>
  <c r="AC2153" l="1"/>
  <c r="AD2153" s="1"/>
  <c r="G2154"/>
  <c r="L2153"/>
  <c r="J2153"/>
  <c r="M2153"/>
  <c r="O2153"/>
  <c r="V2152"/>
  <c r="W2151" s="1"/>
  <c r="X2151" s="1"/>
  <c r="Z2151" s="1"/>
  <c r="Z2152" l="1"/>
  <c r="V2153"/>
  <c r="W2152" s="1"/>
  <c r="X2152" s="1"/>
  <c r="O2154"/>
  <c r="M2154"/>
  <c r="N2154" s="1"/>
  <c r="T2154" s="1"/>
  <c r="AC2154"/>
  <c r="AD2154" s="1"/>
  <c r="L2154"/>
  <c r="J2154"/>
  <c r="G2155"/>
  <c r="N2153"/>
  <c r="T2153" s="1"/>
  <c r="AC2155" l="1"/>
  <c r="AD2155" s="1"/>
  <c r="J2155"/>
  <c r="G2156"/>
  <c r="L2155"/>
  <c r="M2155"/>
  <c r="N2155" s="1"/>
  <c r="T2155" s="1"/>
  <c r="V2154"/>
  <c r="W2153" s="1"/>
  <c r="X2153" s="1"/>
  <c r="O2155"/>
  <c r="Z2153"/>
  <c r="V2155" l="1"/>
  <c r="W2154" s="1"/>
  <c r="X2154" s="1"/>
  <c r="O2156"/>
  <c r="M2156"/>
  <c r="AC2156"/>
  <c r="AD2156" s="1"/>
  <c r="L2156"/>
  <c r="J2156"/>
  <c r="G2157"/>
  <c r="Z2154"/>
  <c r="O2157" l="1"/>
  <c r="V2156"/>
  <c r="W2155" s="1"/>
  <c r="X2155" s="1"/>
  <c r="Z2155" s="1"/>
  <c r="M2157"/>
  <c r="AC2157"/>
  <c r="AD2157" s="1"/>
  <c r="L2157"/>
  <c r="J2157"/>
  <c r="G2158"/>
  <c r="N2156"/>
  <c r="T2156" s="1"/>
  <c r="Z2156" l="1"/>
  <c r="V2157"/>
  <c r="W2156" s="1"/>
  <c r="X2156" s="1"/>
  <c r="O2158"/>
  <c r="M2158"/>
  <c r="N2158" s="1"/>
  <c r="T2158" s="1"/>
  <c r="AC2158"/>
  <c r="AD2158" s="1"/>
  <c r="L2158"/>
  <c r="J2158"/>
  <c r="G2159"/>
  <c r="N2157"/>
  <c r="T2157" s="1"/>
  <c r="AC2159" l="1"/>
  <c r="AD2159" s="1"/>
  <c r="G2160"/>
  <c r="L2159"/>
  <c r="J2159"/>
  <c r="V2158"/>
  <c r="W2157" s="1"/>
  <c r="X2157" s="1"/>
  <c r="O2159"/>
  <c r="M2159"/>
  <c r="Z2157"/>
  <c r="V2159" l="1"/>
  <c r="W2158" s="1"/>
  <c r="X2158" s="1"/>
  <c r="Z2158" s="1"/>
  <c r="O2160"/>
  <c r="M2160"/>
  <c r="AC2160"/>
  <c r="AD2160" s="1"/>
  <c r="J2160"/>
  <c r="G2161"/>
  <c r="L2160"/>
  <c r="N2159"/>
  <c r="T2159" s="1"/>
  <c r="Z2159" l="1"/>
  <c r="V2160"/>
  <c r="W2159" s="1"/>
  <c r="X2159" s="1"/>
  <c r="M2161"/>
  <c r="O2161"/>
  <c r="AC2161"/>
  <c r="AD2161" s="1"/>
  <c r="G2162"/>
  <c r="L2161"/>
  <c r="J2161"/>
  <c r="N2160"/>
  <c r="T2160" s="1"/>
  <c r="V2161" l="1"/>
  <c r="W2160" s="1"/>
  <c r="X2160" s="1"/>
  <c r="Z2160" s="1"/>
  <c r="O2162"/>
  <c r="M2162"/>
  <c r="AC2162"/>
  <c r="AD2162" s="1"/>
  <c r="L2162"/>
  <c r="J2162"/>
  <c r="G2163"/>
  <c r="N2161"/>
  <c r="T2161" s="1"/>
  <c r="Z2161" l="1"/>
  <c r="M2163"/>
  <c r="V2162"/>
  <c r="W2161" s="1"/>
  <c r="X2161" s="1"/>
  <c r="O2163"/>
  <c r="AC2163"/>
  <c r="AD2163" s="1"/>
  <c r="G2164"/>
  <c r="L2163"/>
  <c r="J2163"/>
  <c r="N2162"/>
  <c r="T2162" s="1"/>
  <c r="O2164" l="1"/>
  <c r="M2164"/>
  <c r="V2163"/>
  <c r="W2162" s="1"/>
  <c r="X2162" s="1"/>
  <c r="AC2164"/>
  <c r="AD2164" s="1"/>
  <c r="L2164"/>
  <c r="J2164"/>
  <c r="G2165"/>
  <c r="Z2162"/>
  <c r="N2163"/>
  <c r="T2163" s="1"/>
  <c r="V2164" l="1"/>
  <c r="W2163" s="1"/>
  <c r="X2163" s="1"/>
  <c r="M2165"/>
  <c r="N2165" s="1"/>
  <c r="T2165" s="1"/>
  <c r="O2165"/>
  <c r="AC2165"/>
  <c r="AD2165" s="1"/>
  <c r="G2166"/>
  <c r="L2165"/>
  <c r="J2165"/>
  <c r="Z2163"/>
  <c r="N2164"/>
  <c r="T2164" s="1"/>
  <c r="AC2166" l="1"/>
  <c r="AD2166" s="1"/>
  <c r="G2167"/>
  <c r="L2166"/>
  <c r="J2166"/>
  <c r="V2165"/>
  <c r="W2164" s="1"/>
  <c r="X2164" s="1"/>
  <c r="O2166"/>
  <c r="M2166"/>
  <c r="Z2164"/>
  <c r="M2167" l="1"/>
  <c r="V2166"/>
  <c r="W2165" s="1"/>
  <c r="X2165" s="1"/>
  <c r="Z2165" s="1"/>
  <c r="O2167"/>
  <c r="AC2167"/>
  <c r="AD2167" s="1"/>
  <c r="J2167"/>
  <c r="G2168"/>
  <c r="L2167"/>
  <c r="N2166"/>
  <c r="T2166" s="1"/>
  <c r="Z2166" l="1"/>
  <c r="M2168"/>
  <c r="V2167"/>
  <c r="W2166" s="1"/>
  <c r="X2166" s="1"/>
  <c r="O2168"/>
  <c r="N2167"/>
  <c r="T2167" s="1"/>
  <c r="AC2168"/>
  <c r="AD2168" s="1"/>
  <c r="G2169"/>
  <c r="L2168"/>
  <c r="J2168"/>
  <c r="V2168" l="1"/>
  <c r="W2167" s="1"/>
  <c r="X2167" s="1"/>
  <c r="M2169"/>
  <c r="N2169" s="1"/>
  <c r="T2169" s="1"/>
  <c r="O2169"/>
  <c r="AC2169"/>
  <c r="AD2169" s="1"/>
  <c r="G2170"/>
  <c r="L2169"/>
  <c r="J2169"/>
  <c r="Z2167"/>
  <c r="N2168"/>
  <c r="T2168" s="1"/>
  <c r="AC2170" l="1"/>
  <c r="AD2170" s="1"/>
  <c r="G2171"/>
  <c r="L2170"/>
  <c r="J2170"/>
  <c r="M2170"/>
  <c r="V2169"/>
  <c r="W2168" s="1"/>
  <c r="X2168" s="1"/>
  <c r="O2170"/>
  <c r="Z2168"/>
  <c r="V2170" l="1"/>
  <c r="W2169" s="1"/>
  <c r="X2169" s="1"/>
  <c r="Z2169" s="1"/>
  <c r="O2171"/>
  <c r="M2171"/>
  <c r="AC2171"/>
  <c r="AD2171" s="1"/>
  <c r="G2172"/>
  <c r="L2171"/>
  <c r="J2171"/>
  <c r="N2170"/>
  <c r="T2170" s="1"/>
  <c r="Z2170" l="1"/>
  <c r="AC2172"/>
  <c r="AD2172" s="1"/>
  <c r="J2172"/>
  <c r="G2173"/>
  <c r="L2172"/>
  <c r="V2171"/>
  <c r="W2170" s="1"/>
  <c r="X2170" s="1"/>
  <c r="M2172"/>
  <c r="N2172" s="1"/>
  <c r="T2172" s="1"/>
  <c r="O2172"/>
  <c r="N2171"/>
  <c r="T2171" s="1"/>
  <c r="AC2173" l="1"/>
  <c r="AD2173" s="1"/>
  <c r="G2174"/>
  <c r="L2173"/>
  <c r="J2173"/>
  <c r="O2173"/>
  <c r="M2173"/>
  <c r="V2172"/>
  <c r="W2171" s="1"/>
  <c r="X2171" s="1"/>
  <c r="Z2171"/>
  <c r="O2174" l="1"/>
  <c r="M2174"/>
  <c r="V2173"/>
  <c r="W2172" s="1"/>
  <c r="X2172" s="1"/>
  <c r="Z2172" s="1"/>
  <c r="AC2174"/>
  <c r="AD2174" s="1"/>
  <c r="L2174"/>
  <c r="J2174"/>
  <c r="G2175"/>
  <c r="N2173"/>
  <c r="T2173" s="1"/>
  <c r="Z2173" l="1"/>
  <c r="O2175"/>
  <c r="M2175"/>
  <c r="V2174"/>
  <c r="W2173" s="1"/>
  <c r="X2173" s="1"/>
  <c r="AC2175"/>
  <c r="AD2175" s="1"/>
  <c r="L2175"/>
  <c r="J2175"/>
  <c r="G2176"/>
  <c r="N2174"/>
  <c r="T2174" s="1"/>
  <c r="O2176" l="1"/>
  <c r="M2176"/>
  <c r="N2176" s="1"/>
  <c r="T2176" s="1"/>
  <c r="V2175"/>
  <c r="W2174" s="1"/>
  <c r="X2174" s="1"/>
  <c r="Z2174" s="1"/>
  <c r="AC2176"/>
  <c r="AD2176" s="1"/>
  <c r="L2176"/>
  <c r="G2177"/>
  <c r="J2176"/>
  <c r="N2175"/>
  <c r="T2175" s="1"/>
  <c r="AC2177" l="1"/>
  <c r="AD2177" s="1"/>
  <c r="J2177"/>
  <c r="G2178"/>
  <c r="L2177"/>
  <c r="M2177"/>
  <c r="N2177" s="1"/>
  <c r="T2177" s="1"/>
  <c r="V2176"/>
  <c r="W2175" s="1"/>
  <c r="X2175" s="1"/>
  <c r="Z2175" s="1"/>
  <c r="O2177"/>
  <c r="O2178" l="1"/>
  <c r="M2178"/>
  <c r="V2177"/>
  <c r="W2176" s="1"/>
  <c r="X2176" s="1"/>
  <c r="Z2176" s="1"/>
  <c r="AC2178"/>
  <c r="AD2178" s="1"/>
  <c r="L2178"/>
  <c r="J2178"/>
  <c r="G2179"/>
  <c r="Z2177" l="1"/>
  <c r="AC2179"/>
  <c r="AD2179" s="1"/>
  <c r="G2180"/>
  <c r="L2179"/>
  <c r="J2179"/>
  <c r="V2178"/>
  <c r="W2177" s="1"/>
  <c r="X2177" s="1"/>
  <c r="O2179"/>
  <c r="M2179"/>
  <c r="N2179" s="1"/>
  <c r="T2179" s="1"/>
  <c r="N2178"/>
  <c r="T2178" s="1"/>
  <c r="V2179" l="1"/>
  <c r="W2178" s="1"/>
  <c r="X2178" s="1"/>
  <c r="O2180"/>
  <c r="M2180"/>
  <c r="AC2180"/>
  <c r="AD2180" s="1"/>
  <c r="J2180"/>
  <c r="L2180"/>
  <c r="G2181"/>
  <c r="Z2178"/>
  <c r="V2180" l="1"/>
  <c r="W2179" s="1"/>
  <c r="X2179" s="1"/>
  <c r="Z2179" s="1"/>
  <c r="O2181"/>
  <c r="M2181"/>
  <c r="AC2181"/>
  <c r="AD2181" s="1"/>
  <c r="L2181"/>
  <c r="J2181"/>
  <c r="G2182"/>
  <c r="N2180"/>
  <c r="T2180" s="1"/>
  <c r="Z2180" l="1"/>
  <c r="M2182"/>
  <c r="V2181"/>
  <c r="W2180" s="1"/>
  <c r="X2180" s="1"/>
  <c r="O2182"/>
  <c r="AC2182"/>
  <c r="AD2182" s="1"/>
  <c r="J2182"/>
  <c r="G2183"/>
  <c r="L2182"/>
  <c r="N2181"/>
  <c r="T2181" s="1"/>
  <c r="O2183" l="1"/>
  <c r="M2183"/>
  <c r="V2182"/>
  <c r="W2181" s="1"/>
  <c r="X2181" s="1"/>
  <c r="AC2183"/>
  <c r="AD2183" s="1"/>
  <c r="G2184"/>
  <c r="J2183"/>
  <c r="L2183"/>
  <c r="Z2181"/>
  <c r="N2182"/>
  <c r="T2182" s="1"/>
  <c r="AC2184" l="1"/>
  <c r="AD2184" s="1"/>
  <c r="J2184"/>
  <c r="L2184"/>
  <c r="G2185"/>
  <c r="M2184"/>
  <c r="V2183"/>
  <c r="W2182" s="1"/>
  <c r="X2182" s="1"/>
  <c r="Z2182" s="1"/>
  <c r="O2184"/>
  <c r="N2183"/>
  <c r="T2183" s="1"/>
  <c r="N2184" l="1"/>
  <c r="T2184" s="1"/>
  <c r="M2185"/>
  <c r="V2184"/>
  <c r="W2183" s="1"/>
  <c r="X2183" s="1"/>
  <c r="Z2183" s="1"/>
  <c r="O2185"/>
  <c r="AC2185"/>
  <c r="AD2185" s="1"/>
  <c r="L2185"/>
  <c r="J2185"/>
  <c r="G2186"/>
  <c r="Z2184" l="1"/>
  <c r="M2186"/>
  <c r="V2185"/>
  <c r="W2184" s="1"/>
  <c r="X2184" s="1"/>
  <c r="O2186"/>
  <c r="AC2186"/>
  <c r="AD2186" s="1"/>
  <c r="G2187"/>
  <c r="L2186"/>
  <c r="J2186"/>
  <c r="N2185"/>
  <c r="T2185" s="1"/>
  <c r="M2187" l="1"/>
  <c r="V2186"/>
  <c r="W2185" s="1"/>
  <c r="X2185" s="1"/>
  <c r="Z2185" s="1"/>
  <c r="O2187"/>
  <c r="AC2187"/>
  <c r="AD2187" s="1"/>
  <c r="J2187"/>
  <c r="G2188"/>
  <c r="L2187"/>
  <c r="N2186"/>
  <c r="T2186" s="1"/>
  <c r="Z2186" l="1"/>
  <c r="V2187"/>
  <c r="W2186" s="1"/>
  <c r="X2186" s="1"/>
  <c r="O2188"/>
  <c r="M2188"/>
  <c r="N2188" s="1"/>
  <c r="T2188" s="1"/>
  <c r="N2187"/>
  <c r="T2187" s="1"/>
  <c r="AC2188"/>
  <c r="AD2188" s="1"/>
  <c r="L2188"/>
  <c r="G2189"/>
  <c r="J2188"/>
  <c r="AC2189" l="1"/>
  <c r="AD2189" s="1"/>
  <c r="G2190"/>
  <c r="L2189"/>
  <c r="J2189"/>
  <c r="M2189"/>
  <c r="N2189" s="1"/>
  <c r="T2189" s="1"/>
  <c r="V2188"/>
  <c r="W2187" s="1"/>
  <c r="X2187" s="1"/>
  <c r="Z2187" s="1"/>
  <c r="O2189"/>
  <c r="AC2190" l="1"/>
  <c r="AD2190" s="1"/>
  <c r="L2190"/>
  <c r="J2190"/>
  <c r="G2191"/>
  <c r="O2190"/>
  <c r="M2190"/>
  <c r="V2189"/>
  <c r="W2188" s="1"/>
  <c r="X2188" s="1"/>
  <c r="Z2188" s="1"/>
  <c r="Z2189" l="1"/>
  <c r="O2191"/>
  <c r="V2190"/>
  <c r="W2189" s="1"/>
  <c r="X2189" s="1"/>
  <c r="M2191"/>
  <c r="AC2191"/>
  <c r="AD2191" s="1"/>
  <c r="G2192"/>
  <c r="L2191"/>
  <c r="J2191"/>
  <c r="N2190"/>
  <c r="T2190" s="1"/>
  <c r="V2191" l="1"/>
  <c r="W2190" s="1"/>
  <c r="X2190" s="1"/>
  <c r="O2192"/>
  <c r="M2192"/>
  <c r="AC2192"/>
  <c r="AD2192" s="1"/>
  <c r="G2193"/>
  <c r="L2192"/>
  <c r="J2192"/>
  <c r="N2191"/>
  <c r="T2191" s="1"/>
  <c r="Z2190"/>
  <c r="AC2193" l="1"/>
  <c r="AD2193" s="1"/>
  <c r="L2193"/>
  <c r="J2193"/>
  <c r="G2194"/>
  <c r="O2193"/>
  <c r="M2193"/>
  <c r="N2193" s="1"/>
  <c r="T2193" s="1"/>
  <c r="V2192"/>
  <c r="W2191" s="1"/>
  <c r="X2191" s="1"/>
  <c r="Z2191" s="1"/>
  <c r="N2192"/>
  <c r="T2192" s="1"/>
  <c r="Z2192" l="1"/>
  <c r="M2194"/>
  <c r="V2193"/>
  <c r="W2192" s="1"/>
  <c r="X2192" s="1"/>
  <c r="O2194"/>
  <c r="AC2194"/>
  <c r="AD2194" s="1"/>
  <c r="J2194"/>
  <c r="G2195"/>
  <c r="L2194"/>
  <c r="V2194" l="1"/>
  <c r="W2193" s="1"/>
  <c r="X2193" s="1"/>
  <c r="Z2193" s="1"/>
  <c r="O2195"/>
  <c r="M2195"/>
  <c r="AC2195"/>
  <c r="AD2195" s="1"/>
  <c r="G2196"/>
  <c r="L2195"/>
  <c r="J2195"/>
  <c r="N2194"/>
  <c r="T2194" s="1"/>
  <c r="Z2194" l="1"/>
  <c r="AC2196"/>
  <c r="AD2196" s="1"/>
  <c r="L2196"/>
  <c r="G2197"/>
  <c r="J2196"/>
  <c r="M2196"/>
  <c r="V2195"/>
  <c r="W2194" s="1"/>
  <c r="X2194" s="1"/>
  <c r="O2196"/>
  <c r="N2195"/>
  <c r="T2195" s="1"/>
  <c r="AC2197" l="1"/>
  <c r="AD2197" s="1"/>
  <c r="G2198"/>
  <c r="L2197"/>
  <c r="J2197"/>
  <c r="M2197"/>
  <c r="V2196"/>
  <c r="W2195" s="1"/>
  <c r="X2195" s="1"/>
  <c r="O2197"/>
  <c r="Z2195"/>
  <c r="N2196"/>
  <c r="T2196" s="1"/>
  <c r="O2198" l="1"/>
  <c r="M2198"/>
  <c r="V2197"/>
  <c r="W2196" s="1"/>
  <c r="X2196" s="1"/>
  <c r="Z2196" s="1"/>
  <c r="AC2198"/>
  <c r="AD2198" s="1"/>
  <c r="L2198"/>
  <c r="J2198"/>
  <c r="G2199"/>
  <c r="N2197"/>
  <c r="T2197" s="1"/>
  <c r="Z2197" l="1"/>
  <c r="V2198"/>
  <c r="W2197" s="1"/>
  <c r="X2197" s="1"/>
  <c r="O2199"/>
  <c r="M2199"/>
  <c r="AC2199"/>
  <c r="AD2199" s="1"/>
  <c r="G2200"/>
  <c r="L2199"/>
  <c r="J2199"/>
  <c r="N2198"/>
  <c r="T2198" s="1"/>
  <c r="V2199" l="1"/>
  <c r="W2198" s="1"/>
  <c r="X2198" s="1"/>
  <c r="O2200"/>
  <c r="M2200"/>
  <c r="AC2200"/>
  <c r="AD2200" s="1"/>
  <c r="J2200"/>
  <c r="L2200"/>
  <c r="G2201"/>
  <c r="N2199"/>
  <c r="T2199" s="1"/>
  <c r="Z2198"/>
  <c r="O2201" l="1"/>
  <c r="M2201"/>
  <c r="V2200"/>
  <c r="W2199" s="1"/>
  <c r="X2199" s="1"/>
  <c r="Z2199" s="1"/>
  <c r="AC2201"/>
  <c r="AD2201" s="1"/>
  <c r="J2201"/>
  <c r="G2202"/>
  <c r="L2201"/>
  <c r="N2200"/>
  <c r="T2200" s="1"/>
  <c r="Z2200" l="1"/>
  <c r="O2202"/>
  <c r="V2201"/>
  <c r="W2200" s="1"/>
  <c r="X2200" s="1"/>
  <c r="M2202"/>
  <c r="N2202" s="1"/>
  <c r="T2202" s="1"/>
  <c r="AC2202"/>
  <c r="AD2202" s="1"/>
  <c r="L2202"/>
  <c r="J2202"/>
  <c r="G2203"/>
  <c r="N2201"/>
  <c r="T2201" s="1"/>
  <c r="AC2203" l="1"/>
  <c r="AD2203" s="1"/>
  <c r="G2204"/>
  <c r="L2203"/>
  <c r="J2203"/>
  <c r="V2202"/>
  <c r="W2201" s="1"/>
  <c r="X2201" s="1"/>
  <c r="O2203"/>
  <c r="M2203"/>
  <c r="Z2201"/>
  <c r="V2203" l="1"/>
  <c r="W2202" s="1"/>
  <c r="X2202" s="1"/>
  <c r="O2204"/>
  <c r="M2204"/>
  <c r="AC2204"/>
  <c r="AD2204" s="1"/>
  <c r="J2204"/>
  <c r="L2204"/>
  <c r="G2205"/>
  <c r="Z2202"/>
  <c r="N2203"/>
  <c r="T2203" s="1"/>
  <c r="M2205" l="1"/>
  <c r="N2205" s="1"/>
  <c r="T2205" s="1"/>
  <c r="V2204"/>
  <c r="W2203" s="1"/>
  <c r="O2205"/>
  <c r="AC2205"/>
  <c r="AD2205" s="1"/>
  <c r="G2206"/>
  <c r="L2205"/>
  <c r="J2205"/>
  <c r="N2204"/>
  <c r="T2204" s="1"/>
  <c r="X2203"/>
  <c r="Z2203" s="1"/>
  <c r="Z2204" l="1"/>
  <c r="AC2206"/>
  <c r="AD2206" s="1"/>
  <c r="J2206"/>
  <c r="G2207"/>
  <c r="L2206"/>
  <c r="M2206"/>
  <c r="N2206" s="1"/>
  <c r="V2205"/>
  <c r="W2204" s="1"/>
  <c r="X2204" s="1"/>
  <c r="O2206"/>
  <c r="AC2207" l="1"/>
  <c r="AD2207" s="1"/>
  <c r="J2207"/>
  <c r="G2208"/>
  <c r="L2207"/>
  <c r="M2207"/>
  <c r="V2206"/>
  <c r="W2205" s="1"/>
  <c r="X2205" s="1"/>
  <c r="Z2205" s="1"/>
  <c r="O2207"/>
  <c r="T2206"/>
  <c r="N2207" l="1"/>
  <c r="T2207" s="1"/>
  <c r="O2208"/>
  <c r="M2208"/>
  <c r="N2208" s="1"/>
  <c r="T2208" s="1"/>
  <c r="V2207"/>
  <c r="W2206" s="1"/>
  <c r="X2206" s="1"/>
  <c r="Z2206" s="1"/>
  <c r="AC2208"/>
  <c r="AD2208" s="1"/>
  <c r="L2208"/>
  <c r="G2209"/>
  <c r="J2208"/>
  <c r="AC2209" l="1"/>
  <c r="AD2209" s="1"/>
  <c r="J2209"/>
  <c r="G2210"/>
  <c r="L2209"/>
  <c r="O2209"/>
  <c r="M2209"/>
  <c r="N2209" s="1"/>
  <c r="T2209" s="1"/>
  <c r="V2208"/>
  <c r="W2207" s="1"/>
  <c r="X2207" s="1"/>
  <c r="Z2207" s="1"/>
  <c r="AC2210" l="1"/>
  <c r="AD2210" s="1"/>
  <c r="L2210"/>
  <c r="J2210"/>
  <c r="G2211"/>
  <c r="O2210"/>
  <c r="M2210"/>
  <c r="N2210" s="1"/>
  <c r="T2210" s="1"/>
  <c r="V2209"/>
  <c r="W2208" s="1"/>
  <c r="X2208" s="1"/>
  <c r="Z2208" s="1"/>
  <c r="Z2209" l="1"/>
  <c r="AC2211"/>
  <c r="AD2211" s="1"/>
  <c r="G2212"/>
  <c r="L2211"/>
  <c r="J2211"/>
  <c r="V2210"/>
  <c r="W2209" s="1"/>
  <c r="X2209" s="1"/>
  <c r="M2211"/>
  <c r="O2211"/>
  <c r="V2211" l="1"/>
  <c r="W2210" s="1"/>
  <c r="X2210" s="1"/>
  <c r="Z2210" s="1"/>
  <c r="O2212"/>
  <c r="M2212"/>
  <c r="AC2212"/>
  <c r="AD2212" s="1"/>
  <c r="J2212"/>
  <c r="L2212"/>
  <c r="G2213"/>
  <c r="N2211"/>
  <c r="T2211" s="1"/>
  <c r="Z2211" l="1"/>
  <c r="V2212"/>
  <c r="W2211" s="1"/>
  <c r="X2211" s="1"/>
  <c r="M2213"/>
  <c r="O2213"/>
  <c r="AC2213"/>
  <c r="AD2213" s="1"/>
  <c r="L2213"/>
  <c r="J2213"/>
  <c r="G2214"/>
  <c r="N2212"/>
  <c r="T2212" s="1"/>
  <c r="AC2214" l="1"/>
  <c r="AD2214" s="1"/>
  <c r="L2214"/>
  <c r="J2214"/>
  <c r="G2215"/>
  <c r="O2214"/>
  <c r="M2214"/>
  <c r="N2214" s="1"/>
  <c r="T2214" s="1"/>
  <c r="V2213"/>
  <c r="W2212" s="1"/>
  <c r="X2212" s="1"/>
  <c r="Z2212"/>
  <c r="N2213"/>
  <c r="T2213" s="1"/>
  <c r="AC2215" l="1"/>
  <c r="AD2215" s="1"/>
  <c r="G2216"/>
  <c r="L2215"/>
  <c r="J2215"/>
  <c r="V2214"/>
  <c r="W2213" s="1"/>
  <c r="X2213" s="1"/>
  <c r="O2215"/>
  <c r="M2215"/>
  <c r="Z2213"/>
  <c r="V2215" l="1"/>
  <c r="W2214" s="1"/>
  <c r="X2214" s="1"/>
  <c r="Z2214" s="1"/>
  <c r="O2216"/>
  <c r="M2216"/>
  <c r="AC2216"/>
  <c r="AD2216" s="1"/>
  <c r="J2216"/>
  <c r="G2217"/>
  <c r="L2216"/>
  <c r="N2215"/>
  <c r="T2215" s="1"/>
  <c r="O2217" l="1"/>
  <c r="M2217"/>
  <c r="V2216"/>
  <c r="W2215" s="1"/>
  <c r="X2215" s="1"/>
  <c r="Z2215" s="1"/>
  <c r="AC2217"/>
  <c r="AD2217" s="1"/>
  <c r="J2217"/>
  <c r="G2218"/>
  <c r="L2217"/>
  <c r="N2216"/>
  <c r="T2216" s="1"/>
  <c r="O2218" l="1"/>
  <c r="M2218"/>
  <c r="V2217"/>
  <c r="W2216" s="1"/>
  <c r="X2216" s="1"/>
  <c r="Z2216" s="1"/>
  <c r="AC2218"/>
  <c r="AD2218" s="1"/>
  <c r="L2218"/>
  <c r="J2218"/>
  <c r="G2219"/>
  <c r="N2217"/>
  <c r="T2217" s="1"/>
  <c r="Z2217" l="1"/>
  <c r="AC2219"/>
  <c r="AD2219" s="1"/>
  <c r="J2219"/>
  <c r="L2219"/>
  <c r="G2220"/>
  <c r="M2219"/>
  <c r="N2219" s="1"/>
  <c r="T2219" s="1"/>
  <c r="V2218"/>
  <c r="W2217" s="1"/>
  <c r="X2217" s="1"/>
  <c r="O2219"/>
  <c r="N2218"/>
  <c r="T2218" s="1"/>
  <c r="AC2220" l="1"/>
  <c r="AD2220" s="1"/>
  <c r="L2220"/>
  <c r="G2221"/>
  <c r="J2220"/>
  <c r="O2220"/>
  <c r="M2220"/>
  <c r="V2219"/>
  <c r="W2218" s="1"/>
  <c r="X2218" s="1"/>
  <c r="Z2218"/>
  <c r="O2221" l="1"/>
  <c r="V2220"/>
  <c r="W2219" s="1"/>
  <c r="X2219" s="1"/>
  <c r="Z2219" s="1"/>
  <c r="M2221"/>
  <c r="AC2221"/>
  <c r="AD2221" s="1"/>
  <c r="L2221"/>
  <c r="J2221"/>
  <c r="G2222"/>
  <c r="N2220"/>
  <c r="T2220" s="1"/>
  <c r="O2222" l="1"/>
  <c r="M2222"/>
  <c r="V2221"/>
  <c r="W2220" s="1"/>
  <c r="X2220" s="1"/>
  <c r="Z2220" s="1"/>
  <c r="AC2222"/>
  <c r="AD2222" s="1"/>
  <c r="L2222"/>
  <c r="J2222"/>
  <c r="G2223"/>
  <c r="N2221"/>
  <c r="T2221" s="1"/>
  <c r="Z2221" l="1"/>
  <c r="AC2223"/>
  <c r="AD2223" s="1"/>
  <c r="J2223"/>
  <c r="G2224"/>
  <c r="L2223"/>
  <c r="M2223"/>
  <c r="N2223" s="1"/>
  <c r="V2222"/>
  <c r="W2221" s="1"/>
  <c r="X2221" s="1"/>
  <c r="O2223"/>
  <c r="N2222"/>
  <c r="T2222" s="1"/>
  <c r="AC2224" l="1"/>
  <c r="AD2224" s="1"/>
  <c r="G2225"/>
  <c r="J2224"/>
  <c r="L2224"/>
  <c r="V2223"/>
  <c r="W2222" s="1"/>
  <c r="X2222" s="1"/>
  <c r="O2224"/>
  <c r="M2224"/>
  <c r="N2224" s="1"/>
  <c r="T2224" s="1"/>
  <c r="Z2222"/>
  <c r="T2223"/>
  <c r="AC2225" l="1"/>
  <c r="AD2225" s="1"/>
  <c r="J2225"/>
  <c r="G2226"/>
  <c r="L2225"/>
  <c r="V2224"/>
  <c r="W2223" s="1"/>
  <c r="X2223" s="1"/>
  <c r="O2225"/>
  <c r="M2225"/>
  <c r="Z2223"/>
  <c r="O2226" l="1"/>
  <c r="M2226"/>
  <c r="V2225"/>
  <c r="W2224" s="1"/>
  <c r="X2224" s="1"/>
  <c r="Z2224" s="1"/>
  <c r="AC2226"/>
  <c r="AD2226" s="1"/>
  <c r="L2226"/>
  <c r="J2226"/>
  <c r="G2227"/>
  <c r="N2225"/>
  <c r="T2225" s="1"/>
  <c r="Z2225" l="1"/>
  <c r="M2227"/>
  <c r="V2226"/>
  <c r="W2225" s="1"/>
  <c r="X2225" s="1"/>
  <c r="O2227"/>
  <c r="AC2227"/>
  <c r="AD2227" s="1"/>
  <c r="J2227"/>
  <c r="L2227"/>
  <c r="G2228"/>
  <c r="N2226"/>
  <c r="T2226" s="1"/>
  <c r="AC2228" l="1"/>
  <c r="AD2228" s="1"/>
  <c r="J2228"/>
  <c r="L2228"/>
  <c r="G2229"/>
  <c r="O2228"/>
  <c r="M2228"/>
  <c r="N2228" s="1"/>
  <c r="T2228" s="1"/>
  <c r="V2227"/>
  <c r="W2226" s="1"/>
  <c r="X2226" s="1"/>
  <c r="Z2226" s="1"/>
  <c r="N2227"/>
  <c r="T2227" s="1"/>
  <c r="Z2227" l="1"/>
  <c r="M2229"/>
  <c r="V2228"/>
  <c r="W2227" s="1"/>
  <c r="X2227" s="1"/>
  <c r="O2229"/>
  <c r="AC2229"/>
  <c r="AD2229" s="1"/>
  <c r="G2230"/>
  <c r="L2229"/>
  <c r="J2229"/>
  <c r="O2230" l="1"/>
  <c r="M2230"/>
  <c r="V2229"/>
  <c r="W2228" s="1"/>
  <c r="X2228" s="1"/>
  <c r="Z2228" s="1"/>
  <c r="AC2230"/>
  <c r="AD2230" s="1"/>
  <c r="L2230"/>
  <c r="J2230"/>
  <c r="G2231"/>
  <c r="N2229"/>
  <c r="T2229" s="1"/>
  <c r="Z2229" l="1"/>
  <c r="M2231"/>
  <c r="V2230"/>
  <c r="W2229" s="1"/>
  <c r="X2229" s="1"/>
  <c r="O2231"/>
  <c r="AC2231"/>
  <c r="AD2231" s="1"/>
  <c r="J2231"/>
  <c r="G2232"/>
  <c r="L2231"/>
  <c r="N2230"/>
  <c r="T2230" s="1"/>
  <c r="V2231" l="1"/>
  <c r="W2230" s="1"/>
  <c r="X2230" s="1"/>
  <c r="Z2230" s="1"/>
  <c r="O2232"/>
  <c r="M2232"/>
  <c r="AC2232"/>
  <c r="AD2232" s="1"/>
  <c r="J2232"/>
  <c r="L2232"/>
  <c r="G2233"/>
  <c r="N2231"/>
  <c r="T2231" s="1"/>
  <c r="Z2231" l="1"/>
  <c r="M2233"/>
  <c r="V2232"/>
  <c r="W2231" s="1"/>
  <c r="X2231" s="1"/>
  <c r="O2233"/>
  <c r="AC2233"/>
  <c r="AD2233" s="1"/>
  <c r="J2233"/>
  <c r="G2234"/>
  <c r="L2233"/>
  <c r="N2232"/>
  <c r="T2232" s="1"/>
  <c r="O2234" l="1"/>
  <c r="M2234"/>
  <c r="N2234" s="1"/>
  <c r="T2234" s="1"/>
  <c r="V2233"/>
  <c r="W2232" s="1"/>
  <c r="X2232" s="1"/>
  <c r="AC2234"/>
  <c r="AD2234" s="1"/>
  <c r="L2234"/>
  <c r="J2234"/>
  <c r="G2235"/>
  <c r="Z2232"/>
  <c r="N2233"/>
  <c r="T2233" s="1"/>
  <c r="AC2235" l="1"/>
  <c r="AD2235" s="1"/>
  <c r="L2235"/>
  <c r="G2236"/>
  <c r="J2235"/>
  <c r="M2235"/>
  <c r="N2235" s="1"/>
  <c r="T2235" s="1"/>
  <c r="V2234"/>
  <c r="W2233" s="1"/>
  <c r="X2233" s="1"/>
  <c r="Z2233" s="1"/>
  <c r="O2235"/>
  <c r="AC2236" l="1"/>
  <c r="AD2236" s="1"/>
  <c r="G2237"/>
  <c r="L2236"/>
  <c r="J2236"/>
  <c r="V2235"/>
  <c r="W2234" s="1"/>
  <c r="X2234" s="1"/>
  <c r="Z2234" s="1"/>
  <c r="O2236"/>
  <c r="M2236"/>
  <c r="N2236" s="1"/>
  <c r="T2236" s="1"/>
  <c r="Z2235" l="1"/>
  <c r="AC2237"/>
  <c r="AD2237" s="1"/>
  <c r="J2237"/>
  <c r="G2238"/>
  <c r="L2237"/>
  <c r="M2237"/>
  <c r="N2237" s="1"/>
  <c r="V2236"/>
  <c r="W2235" s="1"/>
  <c r="X2235" s="1"/>
  <c r="O2237"/>
  <c r="AC2238" l="1"/>
  <c r="AD2238" s="1"/>
  <c r="L2238"/>
  <c r="J2238"/>
  <c r="G2239"/>
  <c r="O2238"/>
  <c r="M2238"/>
  <c r="N2238" s="1"/>
  <c r="T2238" s="1"/>
  <c r="V2237"/>
  <c r="W2236" s="1"/>
  <c r="X2236" s="1"/>
  <c r="Z2236"/>
  <c r="T2237"/>
  <c r="AC2239" l="1"/>
  <c r="AD2239" s="1"/>
  <c r="G2240"/>
  <c r="L2239"/>
  <c r="J2239"/>
  <c r="V2238"/>
  <c r="W2237" s="1"/>
  <c r="X2237" s="1"/>
  <c r="O2239"/>
  <c r="M2239"/>
  <c r="Z2237"/>
  <c r="V2239" l="1"/>
  <c r="W2238" s="1"/>
  <c r="X2238" s="1"/>
  <c r="O2240"/>
  <c r="M2240"/>
  <c r="AC2240"/>
  <c r="AD2240" s="1"/>
  <c r="L2240"/>
  <c r="J2240"/>
  <c r="G2241"/>
  <c r="Z2238"/>
  <c r="N2239"/>
  <c r="T2239" s="1"/>
  <c r="Z2239" l="1"/>
  <c r="M2241"/>
  <c r="V2240"/>
  <c r="W2239" s="1"/>
  <c r="O2241"/>
  <c r="AC2241"/>
  <c r="AD2241" s="1"/>
  <c r="G2242"/>
  <c r="L2241"/>
  <c r="J2241"/>
  <c r="N2240"/>
  <c r="T2240" s="1"/>
  <c r="X2239"/>
  <c r="V2241" l="1"/>
  <c r="W2240" s="1"/>
  <c r="X2240" s="1"/>
  <c r="O2242"/>
  <c r="M2242"/>
  <c r="AC2242"/>
  <c r="AD2242" s="1"/>
  <c r="G2243"/>
  <c r="L2242"/>
  <c r="J2242"/>
  <c r="Z2240"/>
  <c r="N2241"/>
  <c r="T2241" s="1"/>
  <c r="AC2243" l="1"/>
  <c r="AD2243" s="1"/>
  <c r="L2243"/>
  <c r="J2243"/>
  <c r="G2244"/>
  <c r="O2243"/>
  <c r="M2243"/>
  <c r="N2243" s="1"/>
  <c r="V2242"/>
  <c r="W2241" s="1"/>
  <c r="X2241" s="1"/>
  <c r="Z2241"/>
  <c r="N2242"/>
  <c r="T2242" s="1"/>
  <c r="AC2244" l="1"/>
  <c r="AD2244" s="1"/>
  <c r="J2244"/>
  <c r="G2245"/>
  <c r="L2244"/>
  <c r="M2244"/>
  <c r="V2243"/>
  <c r="W2242" s="1"/>
  <c r="X2242" s="1"/>
  <c r="Z2242" s="1"/>
  <c r="O2244"/>
  <c r="T2243"/>
  <c r="N2244" l="1"/>
  <c r="T2244" s="1"/>
  <c r="M2245"/>
  <c r="V2244"/>
  <c r="W2243" s="1"/>
  <c r="X2243" s="1"/>
  <c r="Z2243" s="1"/>
  <c r="O2245"/>
  <c r="AC2245"/>
  <c r="AD2245" s="1"/>
  <c r="J2245"/>
  <c r="G2246"/>
  <c r="L2245"/>
  <c r="AC2246" l="1"/>
  <c r="AD2246" s="1"/>
  <c r="L2246"/>
  <c r="J2246"/>
  <c r="G2247"/>
  <c r="O2246"/>
  <c r="M2246"/>
  <c r="V2245"/>
  <c r="W2244" s="1"/>
  <c r="X2244" s="1"/>
  <c r="Z2244" s="1"/>
  <c r="N2245"/>
  <c r="T2245" s="1"/>
  <c r="Z2245" l="1"/>
  <c r="M2247"/>
  <c r="N2247" s="1"/>
  <c r="T2247" s="1"/>
  <c r="V2246"/>
  <c r="W2245" s="1"/>
  <c r="X2245" s="1"/>
  <c r="O2247"/>
  <c r="AC2247"/>
  <c r="AD2247" s="1"/>
  <c r="L2247"/>
  <c r="J2247"/>
  <c r="G2248"/>
  <c r="N2246"/>
  <c r="T2246" s="1"/>
  <c r="AC2248" l="1"/>
  <c r="AD2248" s="1"/>
  <c r="J2248"/>
  <c r="L2248"/>
  <c r="G2249"/>
  <c r="O2248"/>
  <c r="M2248"/>
  <c r="N2248" s="1"/>
  <c r="T2248" s="1"/>
  <c r="V2247"/>
  <c r="W2246" s="1"/>
  <c r="X2246" s="1"/>
  <c r="Z2246"/>
  <c r="AC2249" l="1"/>
  <c r="AD2249" s="1"/>
  <c r="G2250"/>
  <c r="L2249"/>
  <c r="J2249"/>
  <c r="O2249"/>
  <c r="M2249"/>
  <c r="N2249" s="1"/>
  <c r="T2249" s="1"/>
  <c r="V2248"/>
  <c r="W2247" s="1"/>
  <c r="X2247" s="1"/>
  <c r="Z2247" s="1"/>
  <c r="AC2250" l="1"/>
  <c r="AD2250" s="1"/>
  <c r="L2250"/>
  <c r="J2250"/>
  <c r="G2251"/>
  <c r="O2250"/>
  <c r="M2250"/>
  <c r="V2249"/>
  <c r="W2248" s="1"/>
  <c r="X2248" s="1"/>
  <c r="Z2248" s="1"/>
  <c r="Z2249" l="1"/>
  <c r="V2250"/>
  <c r="W2249" s="1"/>
  <c r="X2249" s="1"/>
  <c r="M2251"/>
  <c r="O2251"/>
  <c r="AC2251"/>
  <c r="AD2251" s="1"/>
  <c r="G2252"/>
  <c r="L2251"/>
  <c r="J2251"/>
  <c r="N2250"/>
  <c r="T2250" s="1"/>
  <c r="O2252" l="1"/>
  <c r="M2252"/>
  <c r="N2252" s="1"/>
  <c r="T2252" s="1"/>
  <c r="V2251"/>
  <c r="W2250" s="1"/>
  <c r="X2250" s="1"/>
  <c r="AC2252"/>
  <c r="AD2252" s="1"/>
  <c r="G2253"/>
  <c r="L2252"/>
  <c r="J2252"/>
  <c r="Z2250"/>
  <c r="N2251"/>
  <c r="T2251" s="1"/>
  <c r="AC2253" l="1"/>
  <c r="AD2253" s="1"/>
  <c r="J2253"/>
  <c r="G2254"/>
  <c r="L2253"/>
  <c r="M2253"/>
  <c r="N2253" s="1"/>
  <c r="T2253" s="1"/>
  <c r="V2252"/>
  <c r="W2251" s="1"/>
  <c r="X2251" s="1"/>
  <c r="O2253"/>
  <c r="Z2251"/>
  <c r="M2254" l="1"/>
  <c r="N2254" s="1"/>
  <c r="T2254" s="1"/>
  <c r="V2253"/>
  <c r="W2252" s="1"/>
  <c r="X2252" s="1"/>
  <c r="O2254"/>
  <c r="AC2254"/>
  <c r="AD2254" s="1"/>
  <c r="L2254"/>
  <c r="J2254"/>
  <c r="G2255"/>
  <c r="Z2252"/>
  <c r="V2254" l="1"/>
  <c r="W2253" s="1"/>
  <c r="X2253" s="1"/>
  <c r="Z2253" s="1"/>
  <c r="O2255"/>
  <c r="M2255"/>
  <c r="AC2255"/>
  <c r="AD2255" s="1"/>
  <c r="G2256"/>
  <c r="L2255"/>
  <c r="J2255"/>
  <c r="AC2256" l="1"/>
  <c r="AD2256" s="1"/>
  <c r="L2256"/>
  <c r="G2257"/>
  <c r="J2256"/>
  <c r="O2256"/>
  <c r="M2256"/>
  <c r="V2255"/>
  <c r="W2254" s="1"/>
  <c r="X2254" s="1"/>
  <c r="Z2254" s="1"/>
  <c r="N2255"/>
  <c r="T2255" s="1"/>
  <c r="Z2255" l="1"/>
  <c r="AC2257"/>
  <c r="AD2257" s="1"/>
  <c r="J2257"/>
  <c r="G2258"/>
  <c r="L2257"/>
  <c r="M2257"/>
  <c r="N2257" s="1"/>
  <c r="T2257" s="1"/>
  <c r="V2256"/>
  <c r="W2255" s="1"/>
  <c r="X2255" s="1"/>
  <c r="O2257"/>
  <c r="N2256"/>
  <c r="T2256" s="1"/>
  <c r="AC2258" l="1"/>
  <c r="AD2258" s="1"/>
  <c r="L2258"/>
  <c r="J2258"/>
  <c r="G2259"/>
  <c r="O2258"/>
  <c r="M2258"/>
  <c r="N2258" s="1"/>
  <c r="T2258" s="1"/>
  <c r="V2257"/>
  <c r="W2256" s="1"/>
  <c r="X2256" s="1"/>
  <c r="Z2256"/>
  <c r="AC2259" l="1"/>
  <c r="AD2259" s="1"/>
  <c r="J2259"/>
  <c r="G2260"/>
  <c r="L2259"/>
  <c r="M2259"/>
  <c r="O2259"/>
  <c r="V2258"/>
  <c r="W2257" s="1"/>
  <c r="X2257" s="1"/>
  <c r="Z2257" s="1"/>
  <c r="Z2258" l="1"/>
  <c r="N2259"/>
  <c r="T2259" s="1"/>
  <c r="V2259"/>
  <c r="W2258" s="1"/>
  <c r="X2258" s="1"/>
  <c r="O2260"/>
  <c r="M2260"/>
  <c r="AC2260"/>
  <c r="AD2260" s="1"/>
  <c r="L2260"/>
  <c r="J2260"/>
  <c r="G2261"/>
  <c r="O2261" l="1"/>
  <c r="M2261"/>
  <c r="V2260"/>
  <c r="W2259" s="1"/>
  <c r="X2259" s="1"/>
  <c r="AC2261"/>
  <c r="AD2261" s="1"/>
  <c r="J2261"/>
  <c r="G2262"/>
  <c r="L2261"/>
  <c r="N2260"/>
  <c r="T2260" s="1"/>
  <c r="Z2259"/>
  <c r="O2262" l="1"/>
  <c r="M2262"/>
  <c r="V2261"/>
  <c r="W2260" s="1"/>
  <c r="X2260" s="1"/>
  <c r="AC2262"/>
  <c r="AD2262" s="1"/>
  <c r="L2262"/>
  <c r="J2262"/>
  <c r="G2263"/>
  <c r="Z2260"/>
  <c r="N2261"/>
  <c r="T2261" s="1"/>
  <c r="M2263" l="1"/>
  <c r="V2262"/>
  <c r="W2261" s="1"/>
  <c r="X2261" s="1"/>
  <c r="O2263"/>
  <c r="AC2263"/>
  <c r="AD2263" s="1"/>
  <c r="J2263"/>
  <c r="G2264"/>
  <c r="L2263"/>
  <c r="Z2261"/>
  <c r="N2262"/>
  <c r="T2262" s="1"/>
  <c r="O2264" l="1"/>
  <c r="M2264"/>
  <c r="V2263"/>
  <c r="W2262" s="1"/>
  <c r="X2262" s="1"/>
  <c r="Z2262" s="1"/>
  <c r="AC2264"/>
  <c r="AD2264" s="1"/>
  <c r="G2265"/>
  <c r="J2264"/>
  <c r="L2264"/>
  <c r="N2263"/>
  <c r="T2263" s="1"/>
  <c r="Z2263" l="1"/>
  <c r="AC2265"/>
  <c r="AD2265" s="1"/>
  <c r="J2265"/>
  <c r="G2266"/>
  <c r="L2265"/>
  <c r="M2265"/>
  <c r="N2265" s="1"/>
  <c r="T2265" s="1"/>
  <c r="V2264"/>
  <c r="W2263" s="1"/>
  <c r="X2263" s="1"/>
  <c r="O2265"/>
  <c r="N2264"/>
  <c r="T2264" s="1"/>
  <c r="AC2266" l="1"/>
  <c r="AD2266" s="1"/>
  <c r="L2266"/>
  <c r="J2266"/>
  <c r="G2267"/>
  <c r="O2266"/>
  <c r="M2266"/>
  <c r="N2266" s="1"/>
  <c r="T2266" s="1"/>
  <c r="V2265"/>
  <c r="W2264" s="1"/>
  <c r="X2264" s="1"/>
  <c r="Z2264"/>
  <c r="AC2267" l="1"/>
  <c r="AD2267" s="1"/>
  <c r="L2267"/>
  <c r="J2267"/>
  <c r="G2268"/>
  <c r="O2267"/>
  <c r="M2267"/>
  <c r="N2267" s="1"/>
  <c r="V2266"/>
  <c r="W2265" s="1"/>
  <c r="X2265" s="1"/>
  <c r="Z2265"/>
  <c r="AC2268" l="1"/>
  <c r="AD2268" s="1"/>
  <c r="L2268"/>
  <c r="G2269"/>
  <c r="J2268"/>
  <c r="M2268"/>
  <c r="V2267"/>
  <c r="W2266" s="1"/>
  <c r="X2266" s="1"/>
  <c r="O2268"/>
  <c r="Z2266"/>
  <c r="T2267"/>
  <c r="M2269" l="1"/>
  <c r="V2268"/>
  <c r="W2267" s="1"/>
  <c r="X2267" s="1"/>
  <c r="Z2267" s="1"/>
  <c r="O2269"/>
  <c r="AC2269"/>
  <c r="AD2269" s="1"/>
  <c r="J2269"/>
  <c r="G2270"/>
  <c r="L2269"/>
  <c r="N2268"/>
  <c r="T2268" s="1"/>
  <c r="O2270" l="1"/>
  <c r="M2270"/>
  <c r="V2269"/>
  <c r="W2268" s="1"/>
  <c r="X2268" s="1"/>
  <c r="Z2268" s="1"/>
  <c r="N2269"/>
  <c r="T2269" s="1"/>
  <c r="AC2270"/>
  <c r="AD2270" s="1"/>
  <c r="J2270"/>
  <c r="G2271"/>
  <c r="L2270"/>
  <c r="AC2271" l="1"/>
  <c r="AD2271" s="1"/>
  <c r="L2271"/>
  <c r="J2271"/>
  <c r="G2272"/>
  <c r="O2271"/>
  <c r="M2271"/>
  <c r="V2270"/>
  <c r="W2269" s="1"/>
  <c r="X2269" s="1"/>
  <c r="Z2269" s="1"/>
  <c r="N2270"/>
  <c r="T2270" s="1"/>
  <c r="M2272" l="1"/>
  <c r="V2271"/>
  <c r="W2270" s="1"/>
  <c r="O2272"/>
  <c r="AC2272"/>
  <c r="AD2272" s="1"/>
  <c r="G2273"/>
  <c r="L2272"/>
  <c r="J2272"/>
  <c r="X2270"/>
  <c r="Z2270" s="1"/>
  <c r="N2271"/>
  <c r="T2271" s="1"/>
  <c r="O2273" l="1"/>
  <c r="M2273"/>
  <c r="V2272"/>
  <c r="W2271" s="1"/>
  <c r="X2271" s="1"/>
  <c r="Z2271" s="1"/>
  <c r="AC2273"/>
  <c r="AD2273" s="1"/>
  <c r="L2273"/>
  <c r="J2273"/>
  <c r="G2274"/>
  <c r="N2272"/>
  <c r="T2272" s="1"/>
  <c r="Z2272" l="1"/>
  <c r="AC2274"/>
  <c r="AD2274" s="1"/>
  <c r="L2274"/>
  <c r="J2274"/>
  <c r="G2275"/>
  <c r="V2273"/>
  <c r="W2272" s="1"/>
  <c r="X2272" s="1"/>
  <c r="O2274"/>
  <c r="M2274"/>
  <c r="N2274" s="1"/>
  <c r="T2274" s="1"/>
  <c r="N2273"/>
  <c r="T2273" s="1"/>
  <c r="V2274" l="1"/>
  <c r="W2273" s="1"/>
  <c r="X2273" s="1"/>
  <c r="O2275"/>
  <c r="M2275"/>
  <c r="AC2275"/>
  <c r="AD2275" s="1"/>
  <c r="J2275"/>
  <c r="G2276"/>
  <c r="L2275"/>
  <c r="Z2273"/>
  <c r="M2276" l="1"/>
  <c r="V2275"/>
  <c r="W2274" s="1"/>
  <c r="X2274" s="1"/>
  <c r="Z2274" s="1"/>
  <c r="O2276"/>
  <c r="AC2276"/>
  <c r="AD2276" s="1"/>
  <c r="J2276"/>
  <c r="L2276"/>
  <c r="G2277"/>
  <c r="N2275"/>
  <c r="T2275" s="1"/>
  <c r="O2277" l="1"/>
  <c r="M2277"/>
  <c r="V2276"/>
  <c r="W2275" s="1"/>
  <c r="X2275" s="1"/>
  <c r="Z2275" s="1"/>
  <c r="N2276"/>
  <c r="T2276" s="1"/>
  <c r="AC2277"/>
  <c r="AD2277" s="1"/>
  <c r="L2277"/>
  <c r="J2277"/>
  <c r="G2278"/>
  <c r="O2278" l="1"/>
  <c r="M2278"/>
  <c r="V2277"/>
  <c r="W2276" s="1"/>
  <c r="X2276" s="1"/>
  <c r="Z2276" s="1"/>
  <c r="AC2278"/>
  <c r="AD2278" s="1"/>
  <c r="L2278"/>
  <c r="J2278"/>
  <c r="G2279"/>
  <c r="N2277"/>
  <c r="T2277" s="1"/>
  <c r="AC2279" l="1"/>
  <c r="AD2279" s="1"/>
  <c r="J2279"/>
  <c r="G2280"/>
  <c r="L2279"/>
  <c r="M2279"/>
  <c r="N2279" s="1"/>
  <c r="T2279" s="1"/>
  <c r="O2279"/>
  <c r="V2278"/>
  <c r="W2277" s="1"/>
  <c r="X2277" s="1"/>
  <c r="Z2277" s="1"/>
  <c r="N2278"/>
  <c r="T2278" s="1"/>
  <c r="Z2278" l="1"/>
  <c r="AC2280"/>
  <c r="AD2280" s="1"/>
  <c r="G2281"/>
  <c r="L2280"/>
  <c r="J2280"/>
  <c r="V2279"/>
  <c r="W2278" s="1"/>
  <c r="X2278" s="1"/>
  <c r="O2280"/>
  <c r="M2280"/>
  <c r="N2280" s="1"/>
  <c r="T2280" s="1"/>
  <c r="M2281" l="1"/>
  <c r="V2280"/>
  <c r="W2279" s="1"/>
  <c r="X2279" s="1"/>
  <c r="O2281"/>
  <c r="AC2281"/>
  <c r="AD2281" s="1"/>
  <c r="J2281"/>
  <c r="G2282"/>
  <c r="L2281"/>
  <c r="Z2279"/>
  <c r="O2282" l="1"/>
  <c r="M2282"/>
  <c r="N2282" s="1"/>
  <c r="T2282" s="1"/>
  <c r="V2281"/>
  <c r="W2280" s="1"/>
  <c r="X2280" s="1"/>
  <c r="Z2280" s="1"/>
  <c r="AC2282"/>
  <c r="AD2282" s="1"/>
  <c r="G2283"/>
  <c r="L2282"/>
  <c r="J2282"/>
  <c r="N2281"/>
  <c r="T2281" s="1"/>
  <c r="Z2281" l="1"/>
  <c r="AC2283"/>
  <c r="AD2283" s="1"/>
  <c r="G2284"/>
  <c r="L2283"/>
  <c r="J2283"/>
  <c r="V2282"/>
  <c r="W2281" s="1"/>
  <c r="X2281" s="1"/>
  <c r="O2283"/>
  <c r="M2283"/>
  <c r="N2283" s="1"/>
  <c r="T2283" s="1"/>
  <c r="M2284" l="1"/>
  <c r="V2283"/>
  <c r="W2282" s="1"/>
  <c r="X2282" s="1"/>
  <c r="Z2282" s="1"/>
  <c r="O2284"/>
  <c r="AC2284"/>
  <c r="AD2284" s="1"/>
  <c r="G2285"/>
  <c r="J2284"/>
  <c r="L2284"/>
  <c r="AC2285" l="1"/>
  <c r="AD2285" s="1"/>
  <c r="J2285"/>
  <c r="G2286"/>
  <c r="L2285"/>
  <c r="N2284"/>
  <c r="T2284" s="1"/>
  <c r="M2285"/>
  <c r="N2285" s="1"/>
  <c r="T2285" s="1"/>
  <c r="V2284"/>
  <c r="W2283" s="1"/>
  <c r="X2283" s="1"/>
  <c r="Z2283" s="1"/>
  <c r="O2285"/>
  <c r="Z2284" l="1"/>
  <c r="AC2286"/>
  <c r="AD2286" s="1"/>
  <c r="J2286"/>
  <c r="G2287"/>
  <c r="L2286"/>
  <c r="V2285"/>
  <c r="W2284" s="1"/>
  <c r="X2284" s="1"/>
  <c r="O2286"/>
  <c r="M2286"/>
  <c r="N2286" s="1"/>
  <c r="T2286" s="1"/>
  <c r="AC2287" l="1"/>
  <c r="AD2287" s="1"/>
  <c r="J2287"/>
  <c r="G2288"/>
  <c r="L2287"/>
  <c r="M2287"/>
  <c r="N2287" s="1"/>
  <c r="T2287" s="1"/>
  <c r="V2286"/>
  <c r="W2285" s="1"/>
  <c r="X2285" s="1"/>
  <c r="Z2285" s="1"/>
  <c r="O2287"/>
  <c r="Z2286" l="1"/>
  <c r="V2287"/>
  <c r="W2286" s="1"/>
  <c r="X2286" s="1"/>
  <c r="O2288"/>
  <c r="M2288"/>
  <c r="N2288" s="1"/>
  <c r="T2288" s="1"/>
  <c r="AC2288"/>
  <c r="AD2288" s="1"/>
  <c r="L2288"/>
  <c r="J2288"/>
  <c r="G2289"/>
  <c r="AC2289" l="1"/>
  <c r="AD2289" s="1"/>
  <c r="L2289"/>
  <c r="J2289"/>
  <c r="G2290"/>
  <c r="O2289"/>
  <c r="V2288"/>
  <c r="W2287" s="1"/>
  <c r="X2287" s="1"/>
  <c r="M2289"/>
  <c r="N2289" s="1"/>
  <c r="T2289" s="1"/>
  <c r="Z2287"/>
  <c r="AC2290" l="1"/>
  <c r="AD2290" s="1"/>
  <c r="L2290"/>
  <c r="J2290"/>
  <c r="G2291"/>
  <c r="O2290"/>
  <c r="M2290"/>
  <c r="N2290" s="1"/>
  <c r="T2290" s="1"/>
  <c r="V2289"/>
  <c r="W2288" s="1"/>
  <c r="X2288" s="1"/>
  <c r="Z2288"/>
  <c r="AC2291" l="1"/>
  <c r="AD2291" s="1"/>
  <c r="J2291"/>
  <c r="G2292"/>
  <c r="L2291"/>
  <c r="M2291"/>
  <c r="O2291"/>
  <c r="V2290"/>
  <c r="W2289" s="1"/>
  <c r="X2289" s="1"/>
  <c r="Z2289" s="1"/>
  <c r="Z2290" l="1"/>
  <c r="N2291"/>
  <c r="T2291" s="1"/>
  <c r="V2291"/>
  <c r="W2290" s="1"/>
  <c r="X2290" s="1"/>
  <c r="O2292"/>
  <c r="M2292"/>
  <c r="AC2292"/>
  <c r="AD2292" s="1"/>
  <c r="L2292"/>
  <c r="G2293"/>
  <c r="J2292"/>
  <c r="AC2293" l="1"/>
  <c r="AD2293" s="1"/>
  <c r="J2293"/>
  <c r="G2294"/>
  <c r="L2293"/>
  <c r="M2293"/>
  <c r="V2292"/>
  <c r="W2291" s="1"/>
  <c r="X2291" s="1"/>
  <c r="Z2291" s="1"/>
  <c r="O2293"/>
  <c r="N2292"/>
  <c r="T2292" s="1"/>
  <c r="O2294" l="1"/>
  <c r="M2294"/>
  <c r="V2293"/>
  <c r="W2292" s="1"/>
  <c r="X2292" s="1"/>
  <c r="Z2292" s="1"/>
  <c r="N2293"/>
  <c r="T2293" s="1"/>
  <c r="AC2294"/>
  <c r="AD2294" s="1"/>
  <c r="L2294"/>
  <c r="J2294"/>
  <c r="G2295"/>
  <c r="Z2293" l="1"/>
  <c r="V2294"/>
  <c r="W2293" s="1"/>
  <c r="X2293" s="1"/>
  <c r="O2295"/>
  <c r="M2295"/>
  <c r="AC2295"/>
  <c r="AD2295" s="1"/>
  <c r="G2296"/>
  <c r="L2295"/>
  <c r="J2295"/>
  <c r="N2294"/>
  <c r="T2294" s="1"/>
  <c r="AC2296" l="1"/>
  <c r="AD2296" s="1"/>
  <c r="G2297"/>
  <c r="L2296"/>
  <c r="J2296"/>
  <c r="O2296"/>
  <c r="M2296"/>
  <c r="N2296" s="1"/>
  <c r="T2296" s="1"/>
  <c r="V2295"/>
  <c r="W2294" s="1"/>
  <c r="X2294" s="1"/>
  <c r="Z2294" s="1"/>
  <c r="N2295"/>
  <c r="T2295" s="1"/>
  <c r="AC2297" l="1"/>
  <c r="AD2297" s="1"/>
  <c r="J2297"/>
  <c r="G2298"/>
  <c r="L2297"/>
  <c r="O2297"/>
  <c r="M2297"/>
  <c r="N2297" s="1"/>
  <c r="T2297" s="1"/>
  <c r="V2296"/>
  <c r="W2295" s="1"/>
  <c r="X2295" s="1"/>
  <c r="Z2295" s="1"/>
  <c r="AC2298" l="1"/>
  <c r="AD2298" s="1"/>
  <c r="L2298"/>
  <c r="J2298"/>
  <c r="G2299"/>
  <c r="O2298"/>
  <c r="M2298"/>
  <c r="V2297"/>
  <c r="W2296" s="1"/>
  <c r="X2296" s="1"/>
  <c r="Z2296" s="1"/>
  <c r="Z2297" l="1"/>
  <c r="M2299"/>
  <c r="V2298"/>
  <c r="W2297" s="1"/>
  <c r="O2299"/>
  <c r="AC2299"/>
  <c r="AD2299" s="1"/>
  <c r="L2299"/>
  <c r="J2299"/>
  <c r="G2300"/>
  <c r="X2297"/>
  <c r="N2298"/>
  <c r="T2298" s="1"/>
  <c r="O2300" l="1"/>
  <c r="M2300"/>
  <c r="V2299"/>
  <c r="W2298" s="1"/>
  <c r="X2298" s="1"/>
  <c r="AC2300"/>
  <c r="AD2300" s="1"/>
  <c r="J2300"/>
  <c r="L2300"/>
  <c r="G2301"/>
  <c r="Z2298"/>
  <c r="N2299"/>
  <c r="T2299" s="1"/>
  <c r="O2301" l="1"/>
  <c r="M2301"/>
  <c r="V2300"/>
  <c r="W2299" s="1"/>
  <c r="X2299" s="1"/>
  <c r="Z2299" s="1"/>
  <c r="AC2301"/>
  <c r="AD2301" s="1"/>
  <c r="L2301"/>
  <c r="J2301"/>
  <c r="G2302"/>
  <c r="N2300"/>
  <c r="T2300" s="1"/>
  <c r="Z2300" l="1"/>
  <c r="V2301"/>
  <c r="W2300" s="1"/>
  <c r="X2300" s="1"/>
  <c r="M2302"/>
  <c r="O2302"/>
  <c r="AC2302"/>
  <c r="AD2302" s="1"/>
  <c r="L2302"/>
  <c r="J2302"/>
  <c r="G2303"/>
  <c r="N2301"/>
  <c r="T2301" s="1"/>
  <c r="AC2303" l="1"/>
  <c r="AD2303" s="1"/>
  <c r="G2304"/>
  <c r="J2303"/>
  <c r="L2303"/>
  <c r="O2303"/>
  <c r="M2303"/>
  <c r="N2303" s="1"/>
  <c r="T2303" s="1"/>
  <c r="V2302"/>
  <c r="W2301" s="1"/>
  <c r="X2301" s="1"/>
  <c r="Z2301"/>
  <c r="N2302"/>
  <c r="T2302" s="1"/>
  <c r="AC2304" l="1"/>
  <c r="AD2304" s="1"/>
  <c r="G2305"/>
  <c r="J2304"/>
  <c r="L2304"/>
  <c r="M2304"/>
  <c r="N2304" s="1"/>
  <c r="T2304" s="1"/>
  <c r="O2304"/>
  <c r="V2303"/>
  <c r="W2302" s="1"/>
  <c r="X2302" s="1"/>
  <c r="Z2302" s="1"/>
  <c r="AC2305" l="1"/>
  <c r="AD2305" s="1"/>
  <c r="L2305"/>
  <c r="J2305"/>
  <c r="G2306"/>
  <c r="O2305"/>
  <c r="M2305"/>
  <c r="V2304"/>
  <c r="W2303" s="1"/>
  <c r="X2303" s="1"/>
  <c r="Z2303" s="1"/>
  <c r="M2306" l="1"/>
  <c r="O2306"/>
  <c r="V2305"/>
  <c r="W2304" s="1"/>
  <c r="X2304" s="1"/>
  <c r="Z2304" s="1"/>
  <c r="AC2306"/>
  <c r="AD2306" s="1"/>
  <c r="G2307"/>
  <c r="L2306"/>
  <c r="J2306"/>
  <c r="N2305"/>
  <c r="T2305" s="1"/>
  <c r="Z2305" l="1"/>
  <c r="V2306"/>
  <c r="W2305" s="1"/>
  <c r="X2305" s="1"/>
  <c r="O2307"/>
  <c r="M2307"/>
  <c r="AC2307"/>
  <c r="AD2307" s="1"/>
  <c r="L2307"/>
  <c r="G2308"/>
  <c r="J2307"/>
  <c r="N2306"/>
  <c r="T2306" s="1"/>
  <c r="O2308" l="1"/>
  <c r="V2307"/>
  <c r="W2306" s="1"/>
  <c r="X2306" s="1"/>
  <c r="M2308"/>
  <c r="AC2308"/>
  <c r="AD2308" s="1"/>
  <c r="L2308"/>
  <c r="G2309"/>
  <c r="J2308"/>
  <c r="N2307"/>
  <c r="T2307" s="1"/>
  <c r="Z2306"/>
  <c r="AC2309" l="1"/>
  <c r="AD2309" s="1"/>
  <c r="L2309"/>
  <c r="J2309"/>
  <c r="G2310"/>
  <c r="M2309"/>
  <c r="N2309" s="1"/>
  <c r="T2309" s="1"/>
  <c r="V2308"/>
  <c r="W2307" s="1"/>
  <c r="X2307" s="1"/>
  <c r="Z2307" s="1"/>
  <c r="O2309"/>
  <c r="N2308"/>
  <c r="T2308" s="1"/>
  <c r="Z2308" l="1"/>
  <c r="AC2310"/>
  <c r="AD2310" s="1"/>
  <c r="G2311"/>
  <c r="L2310"/>
  <c r="J2310"/>
  <c r="O2310"/>
  <c r="V2309"/>
  <c r="W2308" s="1"/>
  <c r="X2308" s="1"/>
  <c r="M2310"/>
  <c r="N2310" s="1"/>
  <c r="T2310" s="1"/>
  <c r="M2311" l="1"/>
  <c r="V2310"/>
  <c r="W2309" s="1"/>
  <c r="X2309" s="1"/>
  <c r="Z2309" s="1"/>
  <c r="O2311"/>
  <c r="AC2311"/>
  <c r="AD2311" s="1"/>
  <c r="L2311"/>
  <c r="G2312"/>
  <c r="J2311"/>
  <c r="Z2310" l="1"/>
  <c r="AC2312"/>
  <c r="AD2312" s="1"/>
  <c r="L2312"/>
  <c r="G2313"/>
  <c r="J2312"/>
  <c r="N2311"/>
  <c r="T2311" s="1"/>
  <c r="V2311"/>
  <c r="W2310" s="1"/>
  <c r="X2310" s="1"/>
  <c r="M2312"/>
  <c r="N2312" s="1"/>
  <c r="T2312" s="1"/>
  <c r="O2312"/>
  <c r="AC2313" l="1"/>
  <c r="AD2313" s="1"/>
  <c r="L2313"/>
  <c r="J2313"/>
  <c r="G2314"/>
  <c r="O2313"/>
  <c r="M2313"/>
  <c r="N2313" s="1"/>
  <c r="V2312"/>
  <c r="W2311" s="1"/>
  <c r="X2311" s="1"/>
  <c r="Z2311"/>
  <c r="AC2314" l="1"/>
  <c r="AD2314" s="1"/>
  <c r="J2314"/>
  <c r="G2315"/>
  <c r="L2314"/>
  <c r="V2313"/>
  <c r="W2312" s="1"/>
  <c r="X2312" s="1"/>
  <c r="M2314"/>
  <c r="N2314" s="1"/>
  <c r="T2314" s="1"/>
  <c r="O2314"/>
  <c r="Z2312"/>
  <c r="T2313"/>
  <c r="O2315" l="1"/>
  <c r="M2315"/>
  <c r="V2314"/>
  <c r="W2313" s="1"/>
  <c r="X2313" s="1"/>
  <c r="AC2315"/>
  <c r="AD2315" s="1"/>
  <c r="G2316"/>
  <c r="J2315"/>
  <c r="L2315"/>
  <c r="Z2313"/>
  <c r="AC2316" l="1"/>
  <c r="AD2316" s="1"/>
  <c r="G2317"/>
  <c r="J2316"/>
  <c r="L2316"/>
  <c r="V2315"/>
  <c r="W2314" s="1"/>
  <c r="X2314" s="1"/>
  <c r="Z2314" s="1"/>
  <c r="M2316"/>
  <c r="N2316" s="1"/>
  <c r="T2316" s="1"/>
  <c r="O2316"/>
  <c r="N2315"/>
  <c r="T2315" s="1"/>
  <c r="AC2317" l="1"/>
  <c r="AD2317" s="1"/>
  <c r="G2318"/>
  <c r="L2317"/>
  <c r="J2317"/>
  <c r="O2317"/>
  <c r="M2317"/>
  <c r="V2316"/>
  <c r="W2315" s="1"/>
  <c r="X2315" s="1"/>
  <c r="Z2315" s="1"/>
  <c r="Z2316" l="1"/>
  <c r="O2318"/>
  <c r="V2317"/>
  <c r="W2316" s="1"/>
  <c r="X2316" s="1"/>
  <c r="M2318"/>
  <c r="N2318" s="1"/>
  <c r="T2318" s="1"/>
  <c r="AC2318"/>
  <c r="AD2318" s="1"/>
  <c r="L2318"/>
  <c r="J2318"/>
  <c r="G2319"/>
  <c r="N2317"/>
  <c r="T2317" s="1"/>
  <c r="AC2319" l="1"/>
  <c r="AD2319" s="1"/>
  <c r="L2319"/>
  <c r="G2320"/>
  <c r="J2319"/>
  <c r="M2319"/>
  <c r="V2318"/>
  <c r="W2317" s="1"/>
  <c r="X2317" s="1"/>
  <c r="O2319"/>
  <c r="Z2317"/>
  <c r="V2319" l="1"/>
  <c r="W2318" s="1"/>
  <c r="X2318" s="1"/>
  <c r="Z2318" s="1"/>
  <c r="M2320"/>
  <c r="N2320" s="1"/>
  <c r="T2320" s="1"/>
  <c r="O2320"/>
  <c r="AC2320"/>
  <c r="AD2320" s="1"/>
  <c r="J2320"/>
  <c r="L2320"/>
  <c r="G2321"/>
  <c r="N2319"/>
  <c r="T2319" s="1"/>
  <c r="O2321" l="1"/>
  <c r="M2321"/>
  <c r="V2320"/>
  <c r="W2319" s="1"/>
  <c r="X2319" s="1"/>
  <c r="Z2319" s="1"/>
  <c r="AC2321"/>
  <c r="AD2321" s="1"/>
  <c r="L2321"/>
  <c r="J2321"/>
  <c r="G2322"/>
  <c r="AC2322" l="1"/>
  <c r="AD2322" s="1"/>
  <c r="J2322"/>
  <c r="G2323"/>
  <c r="L2322"/>
  <c r="M2322"/>
  <c r="N2322" s="1"/>
  <c r="T2322" s="1"/>
  <c r="O2322"/>
  <c r="V2321"/>
  <c r="W2320" s="1"/>
  <c r="X2320" s="1"/>
  <c r="Z2320" s="1"/>
  <c r="N2321"/>
  <c r="T2321" s="1"/>
  <c r="O2323" l="1"/>
  <c r="M2323"/>
  <c r="V2322"/>
  <c r="W2321" s="1"/>
  <c r="X2321" s="1"/>
  <c r="Z2321" s="1"/>
  <c r="AC2323"/>
  <c r="AD2323" s="1"/>
  <c r="G2324"/>
  <c r="J2323"/>
  <c r="L2323"/>
  <c r="Z2322" l="1"/>
  <c r="AC2324"/>
  <c r="AD2324" s="1"/>
  <c r="J2324"/>
  <c r="L2324"/>
  <c r="G2325"/>
  <c r="V2323"/>
  <c r="W2322" s="1"/>
  <c r="X2322" s="1"/>
  <c r="M2324"/>
  <c r="N2324" s="1"/>
  <c r="T2324" s="1"/>
  <c r="O2324"/>
  <c r="N2323"/>
  <c r="T2323" s="1"/>
  <c r="AC2325" l="1"/>
  <c r="AD2325" s="1"/>
  <c r="G2326"/>
  <c r="L2325"/>
  <c r="J2325"/>
  <c r="M2325"/>
  <c r="V2324"/>
  <c r="W2323" s="1"/>
  <c r="X2323" s="1"/>
  <c r="O2325"/>
  <c r="Z2323"/>
  <c r="O2326" l="1"/>
  <c r="V2325"/>
  <c r="W2324" s="1"/>
  <c r="X2324" s="1"/>
  <c r="Z2324" s="1"/>
  <c r="M2326"/>
  <c r="AC2326"/>
  <c r="AD2326" s="1"/>
  <c r="L2326"/>
  <c r="J2326"/>
  <c r="G2327"/>
  <c r="N2325"/>
  <c r="T2325" s="1"/>
  <c r="Z2325" l="1"/>
  <c r="M2327"/>
  <c r="V2326"/>
  <c r="W2325" s="1"/>
  <c r="X2325" s="1"/>
  <c r="O2327"/>
  <c r="AC2327"/>
  <c r="AD2327" s="1"/>
  <c r="L2327"/>
  <c r="G2328"/>
  <c r="J2327"/>
  <c r="N2326"/>
  <c r="T2326" s="1"/>
  <c r="O2328" l="1"/>
  <c r="V2327"/>
  <c r="W2326" s="1"/>
  <c r="X2326" s="1"/>
  <c r="Z2326" s="1"/>
  <c r="M2328"/>
  <c r="AC2328"/>
  <c r="AD2328" s="1"/>
  <c r="G2329"/>
  <c r="J2328"/>
  <c r="L2328"/>
  <c r="N2327"/>
  <c r="T2327" s="1"/>
  <c r="Z2327" l="1"/>
  <c r="AC2329"/>
  <c r="AD2329" s="1"/>
  <c r="J2329"/>
  <c r="G2330"/>
  <c r="L2329"/>
  <c r="M2329"/>
  <c r="N2329" s="1"/>
  <c r="T2329" s="1"/>
  <c r="V2328"/>
  <c r="W2327" s="1"/>
  <c r="X2327" s="1"/>
  <c r="O2329"/>
  <c r="N2328"/>
  <c r="T2328" s="1"/>
  <c r="AC2330" l="1"/>
  <c r="AD2330" s="1"/>
  <c r="J2330"/>
  <c r="G2331"/>
  <c r="L2330"/>
  <c r="O2330"/>
  <c r="V2329"/>
  <c r="W2328" s="1"/>
  <c r="X2328" s="1"/>
  <c r="M2330"/>
  <c r="Z2328"/>
  <c r="V2330" l="1"/>
  <c r="W2329" s="1"/>
  <c r="X2329" s="1"/>
  <c r="Z2329" s="1"/>
  <c r="O2331"/>
  <c r="M2331"/>
  <c r="AC2331"/>
  <c r="AD2331" s="1"/>
  <c r="G2332"/>
  <c r="J2331"/>
  <c r="L2331"/>
  <c r="N2330"/>
  <c r="T2330" s="1"/>
  <c r="AC2332" l="1"/>
  <c r="AD2332" s="1"/>
  <c r="L2332"/>
  <c r="G2333"/>
  <c r="J2332"/>
  <c r="M2332"/>
  <c r="O2332"/>
  <c r="V2331"/>
  <c r="W2330" s="1"/>
  <c r="X2330" s="1"/>
  <c r="Z2330" s="1"/>
  <c r="N2331"/>
  <c r="T2331" s="1"/>
  <c r="Z2331" l="1"/>
  <c r="AC2333"/>
  <c r="AD2333" s="1"/>
  <c r="G2334"/>
  <c r="L2333"/>
  <c r="J2333"/>
  <c r="V2332"/>
  <c r="W2331" s="1"/>
  <c r="X2331" s="1"/>
  <c r="M2333"/>
  <c r="O2333"/>
  <c r="N2332"/>
  <c r="T2332" s="1"/>
  <c r="O2334" l="1"/>
  <c r="V2333"/>
  <c r="W2332" s="1"/>
  <c r="X2332" s="1"/>
  <c r="Z2332" s="1"/>
  <c r="M2334"/>
  <c r="AC2334"/>
  <c r="AD2334" s="1"/>
  <c r="L2334"/>
  <c r="J2334"/>
  <c r="G2335"/>
  <c r="N2333"/>
  <c r="T2333" s="1"/>
  <c r="Z2333" l="1"/>
  <c r="V2334"/>
  <c r="W2333" s="1"/>
  <c r="X2333" s="1"/>
  <c r="O2335"/>
  <c r="M2335"/>
  <c r="N2335" s="1"/>
  <c r="T2335" s="1"/>
  <c r="AC2335"/>
  <c r="AD2335" s="1"/>
  <c r="J2335"/>
  <c r="L2335"/>
  <c r="G2336"/>
  <c r="N2334"/>
  <c r="T2334" s="1"/>
  <c r="AC2336" l="1"/>
  <c r="AD2336" s="1"/>
  <c r="L2336"/>
  <c r="G2337"/>
  <c r="J2336"/>
  <c r="V2335"/>
  <c r="W2334" s="1"/>
  <c r="X2334" s="1"/>
  <c r="M2336"/>
  <c r="O2336"/>
  <c r="Z2334"/>
  <c r="M2337" l="1"/>
  <c r="V2336"/>
  <c r="W2335" s="1"/>
  <c r="X2335" s="1"/>
  <c r="Z2335" s="1"/>
  <c r="O2337"/>
  <c r="AC2337"/>
  <c r="AD2337" s="1"/>
  <c r="J2337"/>
  <c r="G2338"/>
  <c r="L2337"/>
  <c r="N2336"/>
  <c r="T2336" s="1"/>
  <c r="Z2336" l="1"/>
  <c r="V2337"/>
  <c r="W2336" s="1"/>
  <c r="X2336" s="1"/>
  <c r="O2338"/>
  <c r="M2338"/>
  <c r="N2338" s="1"/>
  <c r="T2338" s="1"/>
  <c r="N2337"/>
  <c r="T2337" s="1"/>
  <c r="AC2338"/>
  <c r="AD2338" s="1"/>
  <c r="J2338"/>
  <c r="G2339"/>
  <c r="L2338"/>
  <c r="AC2339" l="1"/>
  <c r="AD2339" s="1"/>
  <c r="G2340"/>
  <c r="J2339"/>
  <c r="L2339"/>
  <c r="V2338"/>
  <c r="W2337" s="1"/>
  <c r="X2337" s="1"/>
  <c r="Z2337" s="1"/>
  <c r="O2339"/>
  <c r="M2339"/>
  <c r="N2339" s="1"/>
  <c r="T2339" s="1"/>
  <c r="Z2338" l="1"/>
  <c r="AC2340"/>
  <c r="AD2340" s="1"/>
  <c r="J2340"/>
  <c r="L2340"/>
  <c r="G2341"/>
  <c r="V2339"/>
  <c r="W2338" s="1"/>
  <c r="X2338" s="1"/>
  <c r="M2340"/>
  <c r="N2340" s="1"/>
  <c r="T2340" s="1"/>
  <c r="O2340"/>
  <c r="AC2341" l="1"/>
  <c r="AD2341" s="1"/>
  <c r="G2342"/>
  <c r="L2341"/>
  <c r="J2341"/>
  <c r="V2340"/>
  <c r="W2339" s="1"/>
  <c r="X2339" s="1"/>
  <c r="Z2339" s="1"/>
  <c r="O2341"/>
  <c r="M2341"/>
  <c r="N2341" s="1"/>
  <c r="T2341" s="1"/>
  <c r="Z2340" l="1"/>
  <c r="AC2342"/>
  <c r="AD2342" s="1"/>
  <c r="L2342"/>
  <c r="J2342"/>
  <c r="G2343"/>
  <c r="O2342"/>
  <c r="V2341"/>
  <c r="W2340" s="1"/>
  <c r="X2340" s="1"/>
  <c r="M2342"/>
  <c r="N2342" s="1"/>
  <c r="T2342" s="1"/>
  <c r="O2343" l="1"/>
  <c r="M2343"/>
  <c r="N2343" s="1"/>
  <c r="T2343" s="1"/>
  <c r="V2342"/>
  <c r="W2341" s="1"/>
  <c r="X2341" s="1"/>
  <c r="Z2341" s="1"/>
  <c r="AC2343"/>
  <c r="AD2343" s="1"/>
  <c r="L2343"/>
  <c r="G2344"/>
  <c r="J2343"/>
  <c r="Z2342" l="1"/>
  <c r="AC2344"/>
  <c r="AD2344" s="1"/>
  <c r="L2344"/>
  <c r="G2345"/>
  <c r="J2344"/>
  <c r="V2343"/>
  <c r="W2342" s="1"/>
  <c r="X2342" s="1"/>
  <c r="M2344"/>
  <c r="O2344"/>
  <c r="AC2345" l="1"/>
  <c r="AD2345" s="1"/>
  <c r="J2345"/>
  <c r="G2346"/>
  <c r="L2345"/>
  <c r="M2345"/>
  <c r="N2345" s="1"/>
  <c r="T2345" s="1"/>
  <c r="V2344"/>
  <c r="W2343" s="1"/>
  <c r="X2343" s="1"/>
  <c r="O2345"/>
  <c r="Z2343"/>
  <c r="N2344"/>
  <c r="T2344" s="1"/>
  <c r="O2346" l="1"/>
  <c r="V2345"/>
  <c r="W2344" s="1"/>
  <c r="X2344" s="1"/>
  <c r="M2346"/>
  <c r="AC2346"/>
  <c r="AD2346" s="1"/>
  <c r="L2346"/>
  <c r="J2346"/>
  <c r="G2347"/>
  <c r="Z2344"/>
  <c r="O2347" l="1"/>
  <c r="M2347"/>
  <c r="V2346"/>
  <c r="W2345" s="1"/>
  <c r="X2345" s="1"/>
  <c r="Z2345" s="1"/>
  <c r="AC2347"/>
  <c r="AD2347" s="1"/>
  <c r="G2348"/>
  <c r="J2347"/>
  <c r="L2347"/>
  <c r="N2346"/>
  <c r="T2346" s="1"/>
  <c r="Z2346" l="1"/>
  <c r="AC2348"/>
  <c r="AD2348" s="1"/>
  <c r="G2349"/>
  <c r="J2348"/>
  <c r="L2348"/>
  <c r="V2347"/>
  <c r="W2346" s="1"/>
  <c r="X2346" s="1"/>
  <c r="M2348"/>
  <c r="O2348"/>
  <c r="N2347"/>
  <c r="T2347" s="1"/>
  <c r="M2349" l="1"/>
  <c r="V2348"/>
  <c r="W2347" s="1"/>
  <c r="X2347" s="1"/>
  <c r="Z2347" s="1"/>
  <c r="O2349"/>
  <c r="AC2349"/>
  <c r="AD2349" s="1"/>
  <c r="J2349"/>
  <c r="G2350"/>
  <c r="L2349"/>
  <c r="N2348"/>
  <c r="T2348" s="1"/>
  <c r="M2350" l="1"/>
  <c r="O2350"/>
  <c r="V2349"/>
  <c r="W2348" s="1"/>
  <c r="X2348" s="1"/>
  <c r="Z2348" s="1"/>
  <c r="N2349"/>
  <c r="T2349" s="1"/>
  <c r="AC2350"/>
  <c r="AD2350" s="1"/>
  <c r="L2350"/>
  <c r="J2350"/>
  <c r="G2351"/>
  <c r="O2351" l="1"/>
  <c r="M2351"/>
  <c r="V2350"/>
  <c r="W2349" s="1"/>
  <c r="X2349" s="1"/>
  <c r="Z2349" s="1"/>
  <c r="AC2351"/>
  <c r="AD2351" s="1"/>
  <c r="L2351"/>
  <c r="G2352"/>
  <c r="J2351"/>
  <c r="N2350"/>
  <c r="T2350" s="1"/>
  <c r="O2352" l="1"/>
  <c r="V2351"/>
  <c r="W2350" s="1"/>
  <c r="X2350" s="1"/>
  <c r="Z2350" s="1"/>
  <c r="M2352"/>
  <c r="AC2352"/>
  <c r="AD2352" s="1"/>
  <c r="L2352"/>
  <c r="G2353"/>
  <c r="J2352"/>
  <c r="N2351"/>
  <c r="T2351" s="1"/>
  <c r="Z2351" l="1"/>
  <c r="AC2353"/>
  <c r="AD2353" s="1"/>
  <c r="J2353"/>
  <c r="G2354"/>
  <c r="L2353"/>
  <c r="M2353"/>
  <c r="N2353" s="1"/>
  <c r="T2353" s="1"/>
  <c r="V2352"/>
  <c r="W2351" s="1"/>
  <c r="X2351" s="1"/>
  <c r="O2353"/>
  <c r="N2352"/>
  <c r="T2352" s="1"/>
  <c r="AC2354" l="1"/>
  <c r="AD2354" s="1"/>
  <c r="J2354"/>
  <c r="G2355"/>
  <c r="L2354"/>
  <c r="V2353"/>
  <c r="W2352" s="1"/>
  <c r="X2352" s="1"/>
  <c r="O2354"/>
  <c r="M2354"/>
  <c r="Z2352"/>
  <c r="O2355" l="1"/>
  <c r="M2355"/>
  <c r="V2354"/>
  <c r="W2353" s="1"/>
  <c r="X2353" s="1"/>
  <c r="AC2355"/>
  <c r="AD2355" s="1"/>
  <c r="G2356"/>
  <c r="J2355"/>
  <c r="L2355"/>
  <c r="Z2353"/>
  <c r="N2354"/>
  <c r="T2354" s="1"/>
  <c r="AC2356" l="1"/>
  <c r="AD2356" s="1"/>
  <c r="J2356"/>
  <c r="L2356"/>
  <c r="G2357"/>
  <c r="M2356"/>
  <c r="N2356" s="1"/>
  <c r="T2356" s="1"/>
  <c r="O2356"/>
  <c r="V2355"/>
  <c r="W2354" s="1"/>
  <c r="X2354" s="1"/>
  <c r="N2355"/>
  <c r="T2355" s="1"/>
  <c r="Z2354"/>
  <c r="M2357" l="1"/>
  <c r="V2356"/>
  <c r="W2355" s="1"/>
  <c r="X2355" s="1"/>
  <c r="Z2355" s="1"/>
  <c r="O2357"/>
  <c r="AC2357"/>
  <c r="AD2357" s="1"/>
  <c r="J2357"/>
  <c r="G2358"/>
  <c r="L2357"/>
  <c r="Z2356" l="1"/>
  <c r="V2357"/>
  <c r="W2356" s="1"/>
  <c r="X2356" s="1"/>
  <c r="O2358"/>
  <c r="M2358"/>
  <c r="AC2358"/>
  <c r="AD2358" s="1"/>
  <c r="L2358"/>
  <c r="J2358"/>
  <c r="G2359"/>
  <c r="N2357"/>
  <c r="T2357" s="1"/>
  <c r="O2359" l="1"/>
  <c r="M2359"/>
  <c r="V2358"/>
  <c r="W2357" s="1"/>
  <c r="X2357" s="1"/>
  <c r="Z2357" s="1"/>
  <c r="AC2359"/>
  <c r="AD2359" s="1"/>
  <c r="G2360"/>
  <c r="J2359"/>
  <c r="L2359"/>
  <c r="N2358"/>
  <c r="T2358" s="1"/>
  <c r="Z2358" l="1"/>
  <c r="AC2360"/>
  <c r="AD2360" s="1"/>
  <c r="G2361"/>
  <c r="J2360"/>
  <c r="L2360"/>
  <c r="M2360"/>
  <c r="N2360" s="1"/>
  <c r="T2360" s="1"/>
  <c r="O2360"/>
  <c r="V2359"/>
  <c r="W2358" s="1"/>
  <c r="X2358" s="1"/>
  <c r="N2359"/>
  <c r="T2359" s="1"/>
  <c r="Z2359" l="1"/>
  <c r="AC2361"/>
  <c r="AD2361" s="1"/>
  <c r="L2361"/>
  <c r="J2361"/>
  <c r="G2362"/>
  <c r="O2361"/>
  <c r="M2361"/>
  <c r="N2361" s="1"/>
  <c r="T2361" s="1"/>
  <c r="V2360"/>
  <c r="W2359" s="1"/>
  <c r="X2359" s="1"/>
  <c r="AC2362" l="1"/>
  <c r="AD2362" s="1"/>
  <c r="G2363"/>
  <c r="L2362"/>
  <c r="J2362"/>
  <c r="M2362"/>
  <c r="N2362" s="1"/>
  <c r="T2362" s="1"/>
  <c r="V2361"/>
  <c r="W2360" s="1"/>
  <c r="X2360" s="1"/>
  <c r="Z2360" s="1"/>
  <c r="O2362"/>
  <c r="AC2363" l="1"/>
  <c r="AD2363" s="1"/>
  <c r="L2363"/>
  <c r="G2364"/>
  <c r="J2363"/>
  <c r="M2363"/>
  <c r="N2363" s="1"/>
  <c r="T2363" s="1"/>
  <c r="V2362"/>
  <c r="W2361" s="1"/>
  <c r="X2361" s="1"/>
  <c r="Z2361" s="1"/>
  <c r="O2363"/>
  <c r="Z2362" l="1"/>
  <c r="V2363"/>
  <c r="W2362" s="1"/>
  <c r="X2362" s="1"/>
  <c r="M2364"/>
  <c r="O2364"/>
  <c r="AC2364"/>
  <c r="AD2364" s="1"/>
  <c r="G2365"/>
  <c r="J2364"/>
  <c r="L2364"/>
  <c r="AC2365" l="1"/>
  <c r="AD2365" s="1"/>
  <c r="L2365"/>
  <c r="J2365"/>
  <c r="G2366"/>
  <c r="O2365"/>
  <c r="M2365"/>
  <c r="N2365" s="1"/>
  <c r="T2365" s="1"/>
  <c r="V2364"/>
  <c r="W2363" s="1"/>
  <c r="X2363" s="1"/>
  <c r="Z2363" s="1"/>
  <c r="N2364"/>
  <c r="T2364" s="1"/>
  <c r="Z2364" l="1"/>
  <c r="V2365"/>
  <c r="W2364" s="1"/>
  <c r="X2364" s="1"/>
  <c r="M2366"/>
  <c r="O2366"/>
  <c r="AC2366"/>
  <c r="AD2366" s="1"/>
  <c r="L2366"/>
  <c r="G2367"/>
  <c r="J2366"/>
  <c r="O2367" l="1"/>
  <c r="M2367"/>
  <c r="V2366"/>
  <c r="W2365" s="1"/>
  <c r="X2365" s="1"/>
  <c r="Z2365" s="1"/>
  <c r="AC2367"/>
  <c r="AD2367" s="1"/>
  <c r="G2368"/>
  <c r="J2367"/>
  <c r="L2367"/>
  <c r="N2366"/>
  <c r="T2366" s="1"/>
  <c r="Z2366" l="1"/>
  <c r="AC2368"/>
  <c r="AD2368" s="1"/>
  <c r="J2368"/>
  <c r="L2368"/>
  <c r="G2369"/>
  <c r="V2367"/>
  <c r="W2366" s="1"/>
  <c r="X2366" s="1"/>
  <c r="M2368"/>
  <c r="N2368" s="1"/>
  <c r="T2368" s="1"/>
  <c r="O2368"/>
  <c r="N2367"/>
  <c r="T2367" s="1"/>
  <c r="AC2369" l="1"/>
  <c r="AD2369" s="1"/>
  <c r="J2369"/>
  <c r="G2370"/>
  <c r="L2369"/>
  <c r="M2369"/>
  <c r="N2369" s="1"/>
  <c r="T2369" s="1"/>
  <c r="V2368"/>
  <c r="W2367" s="1"/>
  <c r="X2367" s="1"/>
  <c r="O2369"/>
  <c r="Z2367"/>
  <c r="O2370" l="1"/>
  <c r="V2369"/>
  <c r="W2368" s="1"/>
  <c r="X2368" s="1"/>
  <c r="M2370"/>
  <c r="AC2370"/>
  <c r="AD2370" s="1"/>
  <c r="L2370"/>
  <c r="J2370"/>
  <c r="G2371"/>
  <c r="Z2368"/>
  <c r="M2371" l="1"/>
  <c r="N2371" s="1"/>
  <c r="T2371" s="1"/>
  <c r="O2371"/>
  <c r="V2370"/>
  <c r="W2369" s="1"/>
  <c r="X2369" s="1"/>
  <c r="AC2371"/>
  <c r="AD2371" s="1"/>
  <c r="G2372"/>
  <c r="J2371"/>
  <c r="L2371"/>
  <c r="Z2369"/>
  <c r="N2370"/>
  <c r="T2370" s="1"/>
  <c r="AC2372" l="1"/>
  <c r="AD2372" s="1"/>
  <c r="J2372"/>
  <c r="L2372"/>
  <c r="G2373"/>
  <c r="M2372"/>
  <c r="N2372" s="1"/>
  <c r="T2372" s="1"/>
  <c r="O2372"/>
  <c r="V2371"/>
  <c r="W2370" s="1"/>
  <c r="X2370" s="1"/>
  <c r="Z2370" s="1"/>
  <c r="Z2371" l="1"/>
  <c r="AC2373"/>
  <c r="AD2373" s="1"/>
  <c r="J2373"/>
  <c r="L2373"/>
  <c r="G2374"/>
  <c r="M2373"/>
  <c r="N2373" s="1"/>
  <c r="T2373" s="1"/>
  <c r="V2372"/>
  <c r="W2371" s="1"/>
  <c r="X2371" s="1"/>
  <c r="O2373"/>
  <c r="AC2374" l="1"/>
  <c r="AD2374" s="1"/>
  <c r="G2375"/>
  <c r="L2374"/>
  <c r="J2374"/>
  <c r="M2374"/>
  <c r="N2374" s="1"/>
  <c r="O2374"/>
  <c r="V2373"/>
  <c r="W2372" s="1"/>
  <c r="X2372" s="1"/>
  <c r="Z2372" s="1"/>
  <c r="Z2373" l="1"/>
  <c r="T2374"/>
  <c r="AC2375"/>
  <c r="AD2375" s="1"/>
  <c r="L2375"/>
  <c r="G2376"/>
  <c r="J2375"/>
  <c r="V2374"/>
  <c r="W2373" s="1"/>
  <c r="X2373" s="1"/>
  <c r="O2375"/>
  <c r="M2375"/>
  <c r="N2375" s="1"/>
  <c r="T2375" s="1"/>
  <c r="AC2376" l="1"/>
  <c r="AD2376" s="1"/>
  <c r="G2377"/>
  <c r="J2376"/>
  <c r="L2376"/>
  <c r="O2376"/>
  <c r="V2375"/>
  <c r="W2374" s="1"/>
  <c r="X2374" s="1"/>
  <c r="M2376"/>
  <c r="N2376" s="1"/>
  <c r="T2376" s="1"/>
  <c r="Z2374"/>
  <c r="AC2377" l="1"/>
  <c r="AD2377" s="1"/>
  <c r="L2377"/>
  <c r="J2377"/>
  <c r="G2378"/>
  <c r="O2377"/>
  <c r="M2377"/>
  <c r="N2377" s="1"/>
  <c r="T2377" s="1"/>
  <c r="V2376"/>
  <c r="W2375" s="1"/>
  <c r="X2375" s="1"/>
  <c r="Z2375"/>
  <c r="AC2378" l="1"/>
  <c r="AD2378" s="1"/>
  <c r="L2378"/>
  <c r="J2378"/>
  <c r="G2379"/>
  <c r="O2378"/>
  <c r="M2378"/>
  <c r="N2378" s="1"/>
  <c r="T2378" s="1"/>
  <c r="V2377"/>
  <c r="W2376" s="1"/>
  <c r="X2376" s="1"/>
  <c r="Z2376" s="1"/>
  <c r="Z2377" l="1"/>
  <c r="M2379"/>
  <c r="V2378"/>
  <c r="W2377" s="1"/>
  <c r="X2377" s="1"/>
  <c r="O2379"/>
  <c r="AC2379"/>
  <c r="AD2379" s="1"/>
  <c r="L2379"/>
  <c r="G2380"/>
  <c r="J2379"/>
  <c r="M2380" l="1"/>
  <c r="O2380"/>
  <c r="V2379"/>
  <c r="W2378" s="1"/>
  <c r="X2378" s="1"/>
  <c r="Z2378" s="1"/>
  <c r="AC2380"/>
  <c r="AD2380" s="1"/>
  <c r="G2381"/>
  <c r="J2380"/>
  <c r="L2380"/>
  <c r="N2379"/>
  <c r="T2379" s="1"/>
  <c r="AC2381" l="1"/>
  <c r="AD2381" s="1"/>
  <c r="L2381"/>
  <c r="J2381"/>
  <c r="G2382"/>
  <c r="N2380"/>
  <c r="T2380" s="1"/>
  <c r="O2381"/>
  <c r="M2381"/>
  <c r="N2381" s="1"/>
  <c r="T2381" s="1"/>
  <c r="V2380"/>
  <c r="W2379" s="1"/>
  <c r="X2379" s="1"/>
  <c r="Z2379" s="1"/>
  <c r="Z2380" l="1"/>
  <c r="M2382"/>
  <c r="V2381"/>
  <c r="W2380" s="1"/>
  <c r="X2380" s="1"/>
  <c r="O2382"/>
  <c r="AC2382"/>
  <c r="AD2382" s="1"/>
  <c r="J2382"/>
  <c r="G2383"/>
  <c r="L2382"/>
  <c r="V2382" l="1"/>
  <c r="W2381" s="1"/>
  <c r="X2381" s="1"/>
  <c r="Z2381" s="1"/>
  <c r="O2383"/>
  <c r="M2383"/>
  <c r="AC2383"/>
  <c r="AD2383" s="1"/>
  <c r="J2383"/>
  <c r="L2383"/>
  <c r="G2384"/>
  <c r="N2382"/>
  <c r="T2382" s="1"/>
  <c r="Z2382" l="1"/>
  <c r="V2383"/>
  <c r="W2382" s="1"/>
  <c r="X2382" s="1"/>
  <c r="M2384"/>
  <c r="O2384"/>
  <c r="AC2384"/>
  <c r="AD2384" s="1"/>
  <c r="L2384"/>
  <c r="G2385"/>
  <c r="J2384"/>
  <c r="N2383"/>
  <c r="T2383" s="1"/>
  <c r="O2385" l="1"/>
  <c r="M2385"/>
  <c r="V2384"/>
  <c r="W2383" s="1"/>
  <c r="X2383" s="1"/>
  <c r="Z2383" s="1"/>
  <c r="AC2385"/>
  <c r="AD2385" s="1"/>
  <c r="L2385"/>
  <c r="J2385"/>
  <c r="G2386"/>
  <c r="N2384"/>
  <c r="T2384" s="1"/>
  <c r="M2386" l="1"/>
  <c r="O2386"/>
  <c r="V2385"/>
  <c r="W2384" s="1"/>
  <c r="X2384" s="1"/>
  <c r="Z2384" s="1"/>
  <c r="AC2386"/>
  <c r="AD2386" s="1"/>
  <c r="G2387"/>
  <c r="L2386"/>
  <c r="J2386"/>
  <c r="N2385"/>
  <c r="T2385" s="1"/>
  <c r="Z2385" l="1"/>
  <c r="M2387"/>
  <c r="V2386"/>
  <c r="W2385" s="1"/>
  <c r="X2385" s="1"/>
  <c r="O2387"/>
  <c r="AC2387"/>
  <c r="AD2387" s="1"/>
  <c r="L2387"/>
  <c r="G2388"/>
  <c r="J2387"/>
  <c r="N2386"/>
  <c r="T2386" s="1"/>
  <c r="M2388" l="1"/>
  <c r="O2388"/>
  <c r="V2387"/>
  <c r="W2386" s="1"/>
  <c r="X2386" s="1"/>
  <c r="AC2388"/>
  <c r="AD2388" s="1"/>
  <c r="L2388"/>
  <c r="G2389"/>
  <c r="J2388"/>
  <c r="Z2386"/>
  <c r="N2387"/>
  <c r="T2387" s="1"/>
  <c r="O2389" l="1"/>
  <c r="M2389"/>
  <c r="V2388"/>
  <c r="W2387" s="1"/>
  <c r="X2387" s="1"/>
  <c r="AC2389"/>
  <c r="AD2389" s="1"/>
  <c r="L2389"/>
  <c r="J2389"/>
  <c r="G2390"/>
  <c r="Z2387"/>
  <c r="N2388"/>
  <c r="T2388" s="1"/>
  <c r="O2390" l="1"/>
  <c r="V2389"/>
  <c r="W2388" s="1"/>
  <c r="X2388" s="1"/>
  <c r="Z2388" s="1"/>
  <c r="M2390"/>
  <c r="AC2390"/>
  <c r="AD2390" s="1"/>
  <c r="L2390"/>
  <c r="J2390"/>
  <c r="G2391"/>
  <c r="N2389"/>
  <c r="T2389" s="1"/>
  <c r="Z2389" l="1"/>
  <c r="V2390"/>
  <c r="W2389" s="1"/>
  <c r="X2389" s="1"/>
  <c r="O2391"/>
  <c r="M2391"/>
  <c r="N2391" s="1"/>
  <c r="T2391" s="1"/>
  <c r="AC2391"/>
  <c r="AD2391" s="1"/>
  <c r="J2391"/>
  <c r="G2392"/>
  <c r="L2391"/>
  <c r="N2390"/>
  <c r="T2390" s="1"/>
  <c r="M2392" l="1"/>
  <c r="V2391"/>
  <c r="W2390" s="1"/>
  <c r="X2390" s="1"/>
  <c r="O2392"/>
  <c r="AC2392"/>
  <c r="AD2392" s="1"/>
  <c r="J2392"/>
  <c r="G2393"/>
  <c r="L2392"/>
  <c r="Z2390"/>
  <c r="V2392" l="1"/>
  <c r="W2391" s="1"/>
  <c r="X2391" s="1"/>
  <c r="O2393"/>
  <c r="M2393"/>
  <c r="AC2393"/>
  <c r="AD2393" s="1"/>
  <c r="J2393"/>
  <c r="G2394"/>
  <c r="L2393"/>
  <c r="Z2391"/>
  <c r="N2392"/>
  <c r="T2392" s="1"/>
  <c r="M2394" l="1"/>
  <c r="V2393"/>
  <c r="W2392" s="1"/>
  <c r="O2394"/>
  <c r="Z2392"/>
  <c r="AC2394"/>
  <c r="AD2394" s="1"/>
  <c r="G2395"/>
  <c r="L2394"/>
  <c r="J2394"/>
  <c r="N2393"/>
  <c r="T2393" s="1"/>
  <c r="X2392"/>
  <c r="O2395" l="1"/>
  <c r="M2395"/>
  <c r="N2395" s="1"/>
  <c r="T2395" s="1"/>
  <c r="V2394"/>
  <c r="W2393" s="1"/>
  <c r="X2393" s="1"/>
  <c r="AC2395"/>
  <c r="AD2395" s="1"/>
  <c r="G2396"/>
  <c r="L2395"/>
  <c r="J2395"/>
  <c r="Z2393"/>
  <c r="N2394"/>
  <c r="T2394" s="1"/>
  <c r="AC2396" l="1"/>
  <c r="AD2396" s="1"/>
  <c r="J2396"/>
  <c r="G2397"/>
  <c r="L2396"/>
  <c r="O2396"/>
  <c r="M2396"/>
  <c r="N2396" s="1"/>
  <c r="T2396" s="1"/>
  <c r="V2395"/>
  <c r="W2394" s="1"/>
  <c r="X2394" s="1"/>
  <c r="Z2394"/>
  <c r="V2396" l="1"/>
  <c r="W2395" s="1"/>
  <c r="X2395" s="1"/>
  <c r="O2397"/>
  <c r="M2397"/>
  <c r="AC2397"/>
  <c r="AD2397" s="1"/>
  <c r="J2397"/>
  <c r="G2398"/>
  <c r="L2397"/>
  <c r="Z2395"/>
  <c r="M2398" l="1"/>
  <c r="N2398" s="1"/>
  <c r="T2398" s="1"/>
  <c r="V2397"/>
  <c r="W2396" s="1"/>
  <c r="X2396" s="1"/>
  <c r="Z2396" s="1"/>
  <c r="O2398"/>
  <c r="AC2398"/>
  <c r="AD2398" s="1"/>
  <c r="G2399"/>
  <c r="L2398"/>
  <c r="J2398"/>
  <c r="N2397"/>
  <c r="T2397" s="1"/>
  <c r="AC2399" l="1"/>
  <c r="AD2399" s="1"/>
  <c r="G2400"/>
  <c r="L2399"/>
  <c r="J2399"/>
  <c r="O2399"/>
  <c r="M2399"/>
  <c r="V2398"/>
  <c r="W2397" s="1"/>
  <c r="X2397" s="1"/>
  <c r="Z2397" s="1"/>
  <c r="Z2398" l="1"/>
  <c r="V2399"/>
  <c r="W2398" s="1"/>
  <c r="X2398" s="1"/>
  <c r="M2400"/>
  <c r="O2400"/>
  <c r="AC2400"/>
  <c r="AD2400" s="1"/>
  <c r="J2400"/>
  <c r="G2401"/>
  <c r="L2400"/>
  <c r="N2399"/>
  <c r="T2399" s="1"/>
  <c r="V2400" l="1"/>
  <c r="W2399" s="1"/>
  <c r="X2399" s="1"/>
  <c r="O2401"/>
  <c r="M2401"/>
  <c r="AC2401"/>
  <c r="AD2401" s="1"/>
  <c r="L2401"/>
  <c r="J2401"/>
  <c r="G2402"/>
  <c r="Z2399"/>
  <c r="N2400"/>
  <c r="T2400" s="1"/>
  <c r="AC2402" l="1"/>
  <c r="AD2402" s="1"/>
  <c r="L2402"/>
  <c r="J2402"/>
  <c r="G2403"/>
  <c r="V2401"/>
  <c r="W2400" s="1"/>
  <c r="X2400" s="1"/>
  <c r="O2402"/>
  <c r="M2402"/>
  <c r="N2402" s="1"/>
  <c r="T2402" s="1"/>
  <c r="Z2400"/>
  <c r="N2401"/>
  <c r="T2401" s="1"/>
  <c r="AC2403" l="1"/>
  <c r="AD2403" s="1"/>
  <c r="J2403"/>
  <c r="G2404"/>
  <c r="L2403"/>
  <c r="V2402"/>
  <c r="W2401" s="1"/>
  <c r="X2401" s="1"/>
  <c r="O2403"/>
  <c r="M2403"/>
  <c r="Z2401"/>
  <c r="O2404" l="1"/>
  <c r="M2404"/>
  <c r="V2403"/>
  <c r="W2402" s="1"/>
  <c r="X2402" s="1"/>
  <c r="Z2402" s="1"/>
  <c r="AC2404"/>
  <c r="AD2404" s="1"/>
  <c r="L2404"/>
  <c r="J2404"/>
  <c r="G2405"/>
  <c r="N2403"/>
  <c r="T2403" s="1"/>
  <c r="Z2403" l="1"/>
  <c r="M2405"/>
  <c r="V2404"/>
  <c r="W2403" s="1"/>
  <c r="X2403" s="1"/>
  <c r="O2405"/>
  <c r="AC2405"/>
  <c r="AD2405" s="1"/>
  <c r="L2405"/>
  <c r="J2405"/>
  <c r="G2406"/>
  <c r="N2404"/>
  <c r="T2404" s="1"/>
  <c r="M2406" l="1"/>
  <c r="N2406" s="1"/>
  <c r="T2406" s="1"/>
  <c r="V2405"/>
  <c r="W2404" s="1"/>
  <c r="X2404" s="1"/>
  <c r="O2406"/>
  <c r="AC2406"/>
  <c r="AD2406" s="1"/>
  <c r="G2407"/>
  <c r="L2406"/>
  <c r="J2406"/>
  <c r="Z2404"/>
  <c r="N2405"/>
  <c r="T2405" s="1"/>
  <c r="AC2407" l="1"/>
  <c r="AD2407" s="1"/>
  <c r="J2407"/>
  <c r="G2408"/>
  <c r="L2407"/>
  <c r="M2407"/>
  <c r="N2407" s="1"/>
  <c r="T2407" s="1"/>
  <c r="V2406"/>
  <c r="W2405" s="1"/>
  <c r="X2405" s="1"/>
  <c r="O2407"/>
  <c r="Z2405"/>
  <c r="M2408" l="1"/>
  <c r="O2408"/>
  <c r="V2407"/>
  <c r="W2406" s="1"/>
  <c r="X2406" s="1"/>
  <c r="Z2406" s="1"/>
  <c r="AC2408"/>
  <c r="AD2408" s="1"/>
  <c r="J2408"/>
  <c r="G2409"/>
  <c r="L2408"/>
  <c r="Z2407" l="1"/>
  <c r="AC2409"/>
  <c r="AD2409" s="1"/>
  <c r="J2409"/>
  <c r="G2410"/>
  <c r="L2409"/>
  <c r="V2408"/>
  <c r="W2407" s="1"/>
  <c r="X2407" s="1"/>
  <c r="O2409"/>
  <c r="M2409"/>
  <c r="N2409" s="1"/>
  <c r="T2409" s="1"/>
  <c r="N2408"/>
  <c r="T2408" s="1"/>
  <c r="AC2410" l="1"/>
  <c r="AD2410" s="1"/>
  <c r="J2410"/>
  <c r="G2411"/>
  <c r="L2410"/>
  <c r="O2410"/>
  <c r="M2410"/>
  <c r="N2410" s="1"/>
  <c r="T2410" s="1"/>
  <c r="V2409"/>
  <c r="W2408" s="1"/>
  <c r="X2408" s="1"/>
  <c r="Z2408"/>
  <c r="V2410" l="1"/>
  <c r="W2409" s="1"/>
  <c r="X2409" s="1"/>
  <c r="Z2409" s="1"/>
  <c r="O2411"/>
  <c r="M2411"/>
  <c r="AC2411"/>
  <c r="AD2411" s="1"/>
  <c r="L2411"/>
  <c r="J2411"/>
  <c r="G2412"/>
  <c r="Z2410" l="1"/>
  <c r="M2412"/>
  <c r="N2412" s="1"/>
  <c r="T2412" s="1"/>
  <c r="V2411"/>
  <c r="W2410" s="1"/>
  <c r="X2410" s="1"/>
  <c r="O2412"/>
  <c r="AC2412"/>
  <c r="AD2412" s="1"/>
  <c r="L2412"/>
  <c r="J2412"/>
  <c r="G2413"/>
  <c r="N2411"/>
  <c r="T2411" s="1"/>
  <c r="AC2413" l="1"/>
  <c r="AD2413" s="1"/>
  <c r="L2413"/>
  <c r="G2414"/>
  <c r="J2413"/>
  <c r="O2413"/>
  <c r="V2412"/>
  <c r="W2411" s="1"/>
  <c r="X2411" s="1"/>
  <c r="M2413"/>
  <c r="Z2411"/>
  <c r="O2414" l="1"/>
  <c r="V2413"/>
  <c r="W2412" s="1"/>
  <c r="X2412" s="1"/>
  <c r="Z2412" s="1"/>
  <c r="M2414"/>
  <c r="AC2414"/>
  <c r="AD2414" s="1"/>
  <c r="J2414"/>
  <c r="L2414"/>
  <c r="G2415"/>
  <c r="N2413"/>
  <c r="T2413" s="1"/>
  <c r="Z2413" l="1"/>
  <c r="O2415"/>
  <c r="V2414"/>
  <c r="W2413" s="1"/>
  <c r="X2413" s="1"/>
  <c r="M2415"/>
  <c r="N2415" s="1"/>
  <c r="T2415" s="1"/>
  <c r="AC2415"/>
  <c r="AD2415" s="1"/>
  <c r="G2416"/>
  <c r="L2415"/>
  <c r="J2415"/>
  <c r="N2414"/>
  <c r="T2414" s="1"/>
  <c r="M2416" l="1"/>
  <c r="N2416" s="1"/>
  <c r="T2416" s="1"/>
  <c r="O2416"/>
  <c r="V2415"/>
  <c r="W2414" s="1"/>
  <c r="X2414" s="1"/>
  <c r="AC2416"/>
  <c r="AD2416" s="1"/>
  <c r="G2417"/>
  <c r="L2416"/>
  <c r="J2416"/>
  <c r="Z2414"/>
  <c r="AC2417" l="1"/>
  <c r="AD2417" s="1"/>
  <c r="L2417"/>
  <c r="G2418"/>
  <c r="J2417"/>
  <c r="V2416"/>
  <c r="W2415" s="1"/>
  <c r="X2415" s="1"/>
  <c r="O2417"/>
  <c r="M2417"/>
  <c r="N2417" s="1"/>
  <c r="T2417" s="1"/>
  <c r="Z2415"/>
  <c r="AC2418" l="1"/>
  <c r="AD2418" s="1"/>
  <c r="G2419"/>
  <c r="J2418"/>
  <c r="L2418"/>
  <c r="M2418"/>
  <c r="O2418"/>
  <c r="V2417"/>
  <c r="W2416" s="1"/>
  <c r="X2416" s="1"/>
  <c r="Z2416" s="1"/>
  <c r="Z2417" l="1"/>
  <c r="V2418"/>
  <c r="W2417" s="1"/>
  <c r="X2417" s="1"/>
  <c r="O2419"/>
  <c r="M2419"/>
  <c r="AC2419"/>
  <c r="AD2419" s="1"/>
  <c r="G2420"/>
  <c r="L2419"/>
  <c r="J2419"/>
  <c r="N2418"/>
  <c r="T2418" s="1"/>
  <c r="M2420" l="1"/>
  <c r="N2420" s="1"/>
  <c r="T2420" s="1"/>
  <c r="O2420"/>
  <c r="V2419"/>
  <c r="W2418" s="1"/>
  <c r="X2418" s="1"/>
  <c r="AC2420"/>
  <c r="AD2420" s="1"/>
  <c r="L2420"/>
  <c r="J2420"/>
  <c r="G2421"/>
  <c r="N2419"/>
  <c r="T2419" s="1"/>
  <c r="Z2418"/>
  <c r="AC2421" l="1"/>
  <c r="AD2421" s="1"/>
  <c r="L2421"/>
  <c r="G2422"/>
  <c r="J2421"/>
  <c r="O2421"/>
  <c r="M2421"/>
  <c r="N2421" s="1"/>
  <c r="T2421" s="1"/>
  <c r="V2420"/>
  <c r="W2419" s="1"/>
  <c r="X2419" s="1"/>
  <c r="Z2419" s="1"/>
  <c r="Z2420" l="1"/>
  <c r="AC2422"/>
  <c r="AD2422" s="1"/>
  <c r="J2422"/>
  <c r="L2422"/>
  <c r="G2423"/>
  <c r="O2422"/>
  <c r="V2421"/>
  <c r="W2420" s="1"/>
  <c r="X2420" s="1"/>
  <c r="M2422"/>
  <c r="AC2423" l="1"/>
  <c r="AD2423" s="1"/>
  <c r="J2423"/>
  <c r="G2424"/>
  <c r="L2423"/>
  <c r="V2422"/>
  <c r="W2421" s="1"/>
  <c r="X2421" s="1"/>
  <c r="Z2421" s="1"/>
  <c r="O2423"/>
  <c r="M2423"/>
  <c r="N2422"/>
  <c r="T2422" s="1"/>
  <c r="O2424" l="1"/>
  <c r="M2424"/>
  <c r="V2423"/>
  <c r="W2422" s="1"/>
  <c r="X2422" s="1"/>
  <c r="Z2422" s="1"/>
  <c r="AC2424"/>
  <c r="AD2424" s="1"/>
  <c r="J2424"/>
  <c r="G2425"/>
  <c r="L2424"/>
  <c r="N2423"/>
  <c r="T2423" s="1"/>
  <c r="Z2423" l="1"/>
  <c r="M2425"/>
  <c r="V2424"/>
  <c r="W2423" s="1"/>
  <c r="X2423" s="1"/>
  <c r="O2425"/>
  <c r="AC2425"/>
  <c r="AD2425" s="1"/>
  <c r="L2425"/>
  <c r="J2425"/>
  <c r="G2426"/>
  <c r="N2424"/>
  <c r="T2424" s="1"/>
  <c r="M2426" l="1"/>
  <c r="N2426" s="1"/>
  <c r="T2426" s="1"/>
  <c r="O2426"/>
  <c r="V2425"/>
  <c r="W2424" s="1"/>
  <c r="X2424" s="1"/>
  <c r="AC2426"/>
  <c r="AD2426" s="1"/>
  <c r="G2427"/>
  <c r="L2426"/>
  <c r="J2426"/>
  <c r="Z2424"/>
  <c r="N2425"/>
  <c r="T2425" s="1"/>
  <c r="AC2427" l="1"/>
  <c r="AD2427" s="1"/>
  <c r="J2427"/>
  <c r="G2428"/>
  <c r="L2427"/>
  <c r="M2427"/>
  <c r="N2427" s="1"/>
  <c r="T2427" s="1"/>
  <c r="V2426"/>
  <c r="W2425" s="1"/>
  <c r="X2425" s="1"/>
  <c r="O2427"/>
  <c r="Z2425"/>
  <c r="V2427" l="1"/>
  <c r="W2426" s="1"/>
  <c r="X2426" s="1"/>
  <c r="M2428"/>
  <c r="N2428" s="1"/>
  <c r="T2428" s="1"/>
  <c r="O2428"/>
  <c r="AC2428"/>
  <c r="AD2428" s="1"/>
  <c r="G2429"/>
  <c r="L2428"/>
  <c r="J2428"/>
  <c r="Z2426"/>
  <c r="AC2429" l="1"/>
  <c r="AD2429" s="1"/>
  <c r="L2429"/>
  <c r="J2429"/>
  <c r="G2430"/>
  <c r="O2429"/>
  <c r="M2429"/>
  <c r="N2429" s="1"/>
  <c r="T2429" s="1"/>
  <c r="V2428"/>
  <c r="W2427" s="1"/>
  <c r="X2427" s="1"/>
  <c r="Z2427" s="1"/>
  <c r="Z2428" l="1"/>
  <c r="V2429"/>
  <c r="W2428" s="1"/>
  <c r="X2428" s="1"/>
  <c r="M2430"/>
  <c r="O2430"/>
  <c r="AC2430"/>
  <c r="AD2430" s="1"/>
  <c r="G2431"/>
  <c r="L2430"/>
  <c r="J2430"/>
  <c r="V2430" l="1"/>
  <c r="W2429" s="1"/>
  <c r="X2429" s="1"/>
  <c r="Z2429" s="1"/>
  <c r="O2431"/>
  <c r="M2431"/>
  <c r="AC2431"/>
  <c r="AD2431" s="1"/>
  <c r="L2431"/>
  <c r="J2431"/>
  <c r="G2432"/>
  <c r="N2430"/>
  <c r="T2430" s="1"/>
  <c r="O2432" l="1"/>
  <c r="M2432"/>
  <c r="V2431"/>
  <c r="W2430" s="1"/>
  <c r="X2430" s="1"/>
  <c r="Z2430" s="1"/>
  <c r="AC2432"/>
  <c r="AD2432" s="1"/>
  <c r="J2432"/>
  <c r="G2433"/>
  <c r="L2432"/>
  <c r="N2431"/>
  <c r="T2431" s="1"/>
  <c r="Z2431" l="1"/>
  <c r="M2433"/>
  <c r="N2433" s="1"/>
  <c r="T2433" s="1"/>
  <c r="V2432"/>
  <c r="W2431" s="1"/>
  <c r="X2431" s="1"/>
  <c r="O2433"/>
  <c r="AC2433"/>
  <c r="AD2433" s="1"/>
  <c r="L2433"/>
  <c r="J2433"/>
  <c r="G2434"/>
  <c r="N2432"/>
  <c r="T2432" s="1"/>
  <c r="AC2434" l="1"/>
  <c r="AD2434" s="1"/>
  <c r="G2435"/>
  <c r="L2434"/>
  <c r="J2434"/>
  <c r="O2434"/>
  <c r="V2433"/>
  <c r="W2432" s="1"/>
  <c r="X2432" s="1"/>
  <c r="M2434"/>
  <c r="Z2432"/>
  <c r="V2434" l="1"/>
  <c r="W2433" s="1"/>
  <c r="X2433" s="1"/>
  <c r="Z2433" s="1"/>
  <c r="O2435"/>
  <c r="M2435"/>
  <c r="AC2435"/>
  <c r="AD2435" s="1"/>
  <c r="L2435"/>
  <c r="J2435"/>
  <c r="G2436"/>
  <c r="N2434"/>
  <c r="T2434" s="1"/>
  <c r="Z2434" l="1"/>
  <c r="V2435"/>
  <c r="W2434" s="1"/>
  <c r="X2434" s="1"/>
  <c r="O2436"/>
  <c r="M2436"/>
  <c r="N2436" s="1"/>
  <c r="T2436" s="1"/>
  <c r="AC2436"/>
  <c r="AD2436" s="1"/>
  <c r="J2436"/>
  <c r="L2436"/>
  <c r="G2437"/>
  <c r="N2435"/>
  <c r="T2435" s="1"/>
  <c r="AC2437" l="1"/>
  <c r="AD2437" s="1"/>
  <c r="L2437"/>
  <c r="G2438"/>
  <c r="J2437"/>
  <c r="O2437"/>
  <c r="V2436"/>
  <c r="W2435" s="1"/>
  <c r="X2435" s="1"/>
  <c r="M2437"/>
  <c r="Z2435"/>
  <c r="O2438" l="1"/>
  <c r="V2437"/>
  <c r="W2436" s="1"/>
  <c r="X2436" s="1"/>
  <c r="Z2436" s="1"/>
  <c r="M2438"/>
  <c r="AC2438"/>
  <c r="AD2438" s="1"/>
  <c r="G2439"/>
  <c r="L2438"/>
  <c r="J2438"/>
  <c r="N2437"/>
  <c r="T2437" s="1"/>
  <c r="AC2439" l="1"/>
  <c r="AD2439" s="1"/>
  <c r="G2440"/>
  <c r="L2439"/>
  <c r="J2439"/>
  <c r="O2439"/>
  <c r="M2439"/>
  <c r="V2438"/>
  <c r="W2437" s="1"/>
  <c r="X2437" s="1"/>
  <c r="Z2437" s="1"/>
  <c r="N2438"/>
  <c r="T2438" s="1"/>
  <c r="Z2438" l="1"/>
  <c r="O2440"/>
  <c r="V2439"/>
  <c r="W2438" s="1"/>
  <c r="X2438" s="1"/>
  <c r="M2440"/>
  <c r="AC2440"/>
  <c r="AD2440" s="1"/>
  <c r="G2441"/>
  <c r="J2440"/>
  <c r="L2440"/>
  <c r="N2439"/>
  <c r="T2439" s="1"/>
  <c r="V2440" l="1"/>
  <c r="W2439" s="1"/>
  <c r="X2439" s="1"/>
  <c r="Z2439" s="1"/>
  <c r="O2441"/>
  <c r="M2441"/>
  <c r="AC2441"/>
  <c r="AD2441" s="1"/>
  <c r="G2442"/>
  <c r="J2441"/>
  <c r="L2441"/>
  <c r="N2440"/>
  <c r="T2440" s="1"/>
  <c r="AC2442" l="1"/>
  <c r="AD2442" s="1"/>
  <c r="J2442"/>
  <c r="G2443"/>
  <c r="L2442"/>
  <c r="M2442"/>
  <c r="N2442" s="1"/>
  <c r="T2442" s="1"/>
  <c r="O2442"/>
  <c r="V2441"/>
  <c r="W2440" s="1"/>
  <c r="X2440" s="1"/>
  <c r="Z2440" s="1"/>
  <c r="N2441"/>
  <c r="T2441" s="1"/>
  <c r="Z2441" l="1"/>
  <c r="AC2443"/>
  <c r="AD2443" s="1"/>
  <c r="L2443"/>
  <c r="J2443"/>
  <c r="G2444"/>
  <c r="V2442"/>
  <c r="W2441" s="1"/>
  <c r="X2441" s="1"/>
  <c r="O2443"/>
  <c r="M2443"/>
  <c r="N2443" s="1"/>
  <c r="T2443" s="1"/>
  <c r="O2444" l="1"/>
  <c r="M2444"/>
  <c r="V2443"/>
  <c r="W2442" s="1"/>
  <c r="X2442" s="1"/>
  <c r="AC2444"/>
  <c r="AD2444" s="1"/>
  <c r="J2444"/>
  <c r="G2445"/>
  <c r="L2444"/>
  <c r="Z2442"/>
  <c r="M2445" l="1"/>
  <c r="N2445" s="1"/>
  <c r="T2445" s="1"/>
  <c r="V2444"/>
  <c r="W2443" s="1"/>
  <c r="X2443" s="1"/>
  <c r="O2445"/>
  <c r="AC2445"/>
  <c r="AD2445" s="1"/>
  <c r="L2445"/>
  <c r="J2445"/>
  <c r="G2446"/>
  <c r="Z2443"/>
  <c r="N2444"/>
  <c r="T2444" s="1"/>
  <c r="AC2446" l="1"/>
  <c r="AD2446" s="1"/>
  <c r="L2446"/>
  <c r="J2446"/>
  <c r="G2447"/>
  <c r="V2445"/>
  <c r="W2444" s="1"/>
  <c r="X2444" s="1"/>
  <c r="M2446"/>
  <c r="N2446" s="1"/>
  <c r="T2446" s="1"/>
  <c r="O2446"/>
  <c r="Z2444"/>
  <c r="AC2447" l="1"/>
  <c r="AD2447" s="1"/>
  <c r="J2447"/>
  <c r="G2448"/>
  <c r="L2447"/>
  <c r="M2447"/>
  <c r="N2447" s="1"/>
  <c r="T2447" s="1"/>
  <c r="V2446"/>
  <c r="W2445" s="1"/>
  <c r="X2445" s="1"/>
  <c r="Z2445" s="1"/>
  <c r="O2447"/>
  <c r="O2448" l="1"/>
  <c r="M2448"/>
  <c r="V2447"/>
  <c r="W2446" s="1"/>
  <c r="X2446" s="1"/>
  <c r="Z2446" s="1"/>
  <c r="AC2448"/>
  <c r="AD2448" s="1"/>
  <c r="J2448"/>
  <c r="G2449"/>
  <c r="L2448"/>
  <c r="Z2447" l="1"/>
  <c r="O2449"/>
  <c r="V2448"/>
  <c r="W2447" s="1"/>
  <c r="X2447" s="1"/>
  <c r="M2449"/>
  <c r="N2449" s="1"/>
  <c r="T2449" s="1"/>
  <c r="AC2449"/>
  <c r="AD2449" s="1"/>
  <c r="J2449"/>
  <c r="L2449"/>
  <c r="G2450"/>
  <c r="N2448"/>
  <c r="T2448" s="1"/>
  <c r="AC2450" l="1"/>
  <c r="AD2450" s="1"/>
  <c r="L2450"/>
  <c r="J2450"/>
  <c r="G2451"/>
  <c r="V2449"/>
  <c r="W2448" s="1"/>
  <c r="X2448" s="1"/>
  <c r="M2450"/>
  <c r="N2450" s="1"/>
  <c r="T2450" s="1"/>
  <c r="O2450"/>
  <c r="Z2448"/>
  <c r="AC2451" l="1"/>
  <c r="AD2451" s="1"/>
  <c r="G2452"/>
  <c r="L2451"/>
  <c r="J2451"/>
  <c r="O2451"/>
  <c r="M2451"/>
  <c r="V2450"/>
  <c r="W2449" s="1"/>
  <c r="X2449" s="1"/>
  <c r="Z2449"/>
  <c r="M2452" l="1"/>
  <c r="N2452" s="1"/>
  <c r="T2452" s="1"/>
  <c r="V2451"/>
  <c r="W2450" s="1"/>
  <c r="X2450" s="1"/>
  <c r="O2452"/>
  <c r="AC2452"/>
  <c r="AD2452" s="1"/>
  <c r="L2452"/>
  <c r="J2452"/>
  <c r="G2453"/>
  <c r="Z2450"/>
  <c r="N2451"/>
  <c r="T2451" s="1"/>
  <c r="O2453" l="1"/>
  <c r="M2453"/>
  <c r="V2452"/>
  <c r="W2451" s="1"/>
  <c r="X2451" s="1"/>
  <c r="Z2451" s="1"/>
  <c r="AC2453"/>
  <c r="AD2453" s="1"/>
  <c r="J2453"/>
  <c r="L2453"/>
  <c r="G2454"/>
  <c r="Z2452" l="1"/>
  <c r="V2453"/>
  <c r="W2452" s="1"/>
  <c r="X2452" s="1"/>
  <c r="M2454"/>
  <c r="O2454"/>
  <c r="AC2454"/>
  <c r="AD2454" s="1"/>
  <c r="L2454"/>
  <c r="J2454"/>
  <c r="G2455"/>
  <c r="N2453"/>
  <c r="M2455" l="1"/>
  <c r="V2454"/>
  <c r="W2453" s="1"/>
  <c r="X2453" s="1"/>
  <c r="Z2453" s="1"/>
  <c r="O2455"/>
  <c r="N2454"/>
  <c r="AC2455"/>
  <c r="AD2455" s="1"/>
  <c r="G2456"/>
  <c r="L2455"/>
  <c r="J2455"/>
  <c r="Z2454" l="1"/>
  <c r="V2455"/>
  <c r="W2454" s="1"/>
  <c r="X2454" s="1"/>
  <c r="O2456"/>
  <c r="M2456"/>
  <c r="AC2456"/>
  <c r="AD2456" s="1"/>
  <c r="J2456"/>
  <c r="G2457"/>
  <c r="L2456"/>
  <c r="N2455"/>
  <c r="O2457" l="1"/>
  <c r="M2457"/>
  <c r="V2456"/>
  <c r="W2455" s="1"/>
  <c r="X2455" s="1"/>
  <c r="Z2455" s="1"/>
  <c r="AC2457"/>
  <c r="AD2457" s="1"/>
  <c r="J2457"/>
  <c r="G2458"/>
  <c r="L2457"/>
  <c r="N2456"/>
  <c r="Z2456" l="1"/>
  <c r="O2458"/>
  <c r="V2457"/>
  <c r="W2456" s="1"/>
  <c r="X2456" s="1"/>
  <c r="M2458"/>
  <c r="AC2458"/>
  <c r="AD2458" s="1"/>
  <c r="J2458"/>
  <c r="G2459"/>
  <c r="L2458"/>
  <c r="N2457"/>
  <c r="O2459" l="1"/>
  <c r="M2459"/>
  <c r="V2458"/>
  <c r="W2457" s="1"/>
  <c r="X2457" s="1"/>
  <c r="Z2457" s="1"/>
  <c r="AC2459"/>
  <c r="AD2459" s="1"/>
  <c r="L2459"/>
  <c r="J2459"/>
  <c r="G2460"/>
  <c r="N2458"/>
  <c r="O2460" l="1"/>
  <c r="M2460"/>
  <c r="V2459"/>
  <c r="W2458" s="1"/>
  <c r="X2458" s="1"/>
  <c r="Z2458" s="1"/>
  <c r="AC2460"/>
  <c r="AD2460" s="1"/>
  <c r="J2460"/>
  <c r="G2461"/>
  <c r="L2460"/>
  <c r="N2459"/>
  <c r="AC2461" l="1"/>
  <c r="AD2461" s="1"/>
  <c r="J2461"/>
  <c r="G2462"/>
  <c r="L2461"/>
  <c r="O2461"/>
  <c r="M2461"/>
  <c r="N2461" s="1"/>
  <c r="T2461" s="1"/>
  <c r="V2460"/>
  <c r="W2459" s="1"/>
  <c r="X2459" s="1"/>
  <c r="Z2459" s="1"/>
  <c r="N2460"/>
  <c r="AC2462" l="1"/>
  <c r="AD2462" s="1"/>
  <c r="L2462"/>
  <c r="J2462"/>
  <c r="G2463"/>
  <c r="M2462"/>
  <c r="O2462"/>
  <c r="V2461"/>
  <c r="W2460" s="1"/>
  <c r="X2460" s="1"/>
  <c r="Z2460" s="1"/>
  <c r="V2462" l="1"/>
  <c r="W2461" s="1"/>
  <c r="X2461" s="1"/>
  <c r="Z2461" s="1"/>
  <c r="O2463"/>
  <c r="M2463"/>
  <c r="AC2463"/>
  <c r="AD2463" s="1"/>
  <c r="G2464"/>
  <c r="L2463"/>
  <c r="J2463"/>
  <c r="N2462"/>
  <c r="T2462" s="1"/>
  <c r="O2464" l="1"/>
  <c r="M2464"/>
  <c r="V2463"/>
  <c r="W2462" s="1"/>
  <c r="X2462" s="1"/>
  <c r="Z2462" s="1"/>
  <c r="AC2464"/>
  <c r="AD2464" s="1"/>
  <c r="J2464"/>
  <c r="G2465"/>
  <c r="L2464"/>
  <c r="N2463"/>
  <c r="T2463" s="1"/>
  <c r="O2465" l="1"/>
  <c r="V2464"/>
  <c r="W2463" s="1"/>
  <c r="X2463" s="1"/>
  <c r="Z2463" s="1"/>
  <c r="M2465"/>
  <c r="AC2465"/>
  <c r="AD2465" s="1"/>
  <c r="L2465"/>
  <c r="G2466"/>
  <c r="J2465"/>
  <c r="N2464"/>
  <c r="T2464" s="1"/>
  <c r="O2466" l="1"/>
  <c r="V2465"/>
  <c r="W2464" s="1"/>
  <c r="X2464" s="1"/>
  <c r="Z2464" s="1"/>
  <c r="M2466"/>
  <c r="AC2466"/>
  <c r="AD2466" s="1"/>
  <c r="L2466"/>
  <c r="J2466"/>
  <c r="G2467"/>
  <c r="N2465"/>
  <c r="T2465" s="1"/>
  <c r="M2467" l="1"/>
  <c r="V2466"/>
  <c r="W2465" s="1"/>
  <c r="X2465" s="1"/>
  <c r="Z2465" s="1"/>
  <c r="O2467"/>
  <c r="AC2467"/>
  <c r="AD2467" s="1"/>
  <c r="J2467"/>
  <c r="G2468"/>
  <c r="L2467"/>
  <c r="N2466"/>
  <c r="T2466" s="1"/>
  <c r="O2468" l="1"/>
  <c r="M2468"/>
  <c r="V2467"/>
  <c r="W2466" s="1"/>
  <c r="X2466" s="1"/>
  <c r="Z2466" s="1"/>
  <c r="AC2468"/>
  <c r="AD2468" s="1"/>
  <c r="G2469"/>
  <c r="L2468"/>
  <c r="J2468"/>
  <c r="N2467"/>
  <c r="T2467" s="1"/>
  <c r="N2468" l="1"/>
  <c r="T2468" s="1"/>
  <c r="AC2469"/>
  <c r="AD2469" s="1"/>
  <c r="L2469"/>
  <c r="J2469"/>
  <c r="G2470"/>
  <c r="M2469"/>
  <c r="N2469" s="1"/>
  <c r="T2469" s="1"/>
  <c r="V2468"/>
  <c r="W2467" s="1"/>
  <c r="X2467" s="1"/>
  <c r="Z2467" s="1"/>
  <c r="O2469"/>
  <c r="V2469" l="1"/>
  <c r="W2468" s="1"/>
  <c r="X2468" s="1"/>
  <c r="Z2468" s="1"/>
  <c r="M2470"/>
  <c r="O2470"/>
  <c r="AC2470"/>
  <c r="AD2470" s="1"/>
  <c r="L2470"/>
  <c r="J2470"/>
  <c r="G2471"/>
  <c r="N2470" l="1"/>
  <c r="T2470" s="1"/>
  <c r="O2471"/>
  <c r="M2471"/>
  <c r="V2470"/>
  <c r="W2469" s="1"/>
  <c r="X2469" s="1"/>
  <c r="Z2469" s="1"/>
  <c r="AC2471"/>
  <c r="AD2471" s="1"/>
  <c r="G2472"/>
  <c r="L2471"/>
  <c r="J2471"/>
  <c r="AC2472" l="1"/>
  <c r="AD2472" s="1"/>
  <c r="J2472"/>
  <c r="G2473"/>
  <c r="L2472"/>
  <c r="N2471"/>
  <c r="T2471" s="1"/>
  <c r="O2472"/>
  <c r="M2472"/>
  <c r="V2471"/>
  <c r="W2470" s="1"/>
  <c r="X2470" s="1"/>
  <c r="Z2470" s="1"/>
  <c r="O2473" l="1"/>
  <c r="V2472"/>
  <c r="W2471" s="1"/>
  <c r="X2471" s="1"/>
  <c r="Z2471" s="1"/>
  <c r="M2473"/>
  <c r="AC2473"/>
  <c r="AD2473" s="1"/>
  <c r="L2473"/>
  <c r="G2474"/>
  <c r="J2473"/>
  <c r="N2472"/>
  <c r="T2472" s="1"/>
  <c r="AC2474" l="1"/>
  <c r="AD2474" s="1"/>
  <c r="G2475"/>
  <c r="L2474"/>
  <c r="J2474"/>
  <c r="N2473"/>
  <c r="T2473" s="1"/>
  <c r="M2474"/>
  <c r="O2474"/>
  <c r="V2473"/>
  <c r="W2472" s="1"/>
  <c r="X2472" s="1"/>
  <c r="Z2472" s="1"/>
  <c r="V2474" l="1"/>
  <c r="W2473" s="1"/>
  <c r="X2473" s="1"/>
  <c r="Z2473" s="1"/>
  <c r="O2475"/>
  <c r="M2475"/>
  <c r="AC2475"/>
  <c r="AD2475" s="1"/>
  <c r="J2475"/>
  <c r="G2476"/>
  <c r="L2475"/>
  <c r="N2474"/>
  <c r="T2474" s="1"/>
  <c r="V2475" l="1"/>
  <c r="W2474" s="1"/>
  <c r="X2474" s="1"/>
  <c r="Z2474" s="1"/>
  <c r="O2476"/>
  <c r="M2476"/>
  <c r="AC2476"/>
  <c r="AD2476" s="1"/>
  <c r="J2476"/>
  <c r="L2476"/>
  <c r="G2477"/>
  <c r="N2475"/>
  <c r="T2475" s="1"/>
  <c r="M2477" l="1"/>
  <c r="N2477" s="1"/>
  <c r="T2477" s="1"/>
  <c r="V2476"/>
  <c r="W2475" s="1"/>
  <c r="X2475" s="1"/>
  <c r="Z2475" s="1"/>
  <c r="O2477"/>
  <c r="AC2477"/>
  <c r="AD2477" s="1"/>
  <c r="G2478"/>
  <c r="L2477"/>
  <c r="J2477"/>
  <c r="N2476"/>
  <c r="T2476" s="1"/>
  <c r="AC2478" l="1"/>
  <c r="AD2478" s="1"/>
  <c r="G2479"/>
  <c r="L2478"/>
  <c r="J2478"/>
  <c r="M2478"/>
  <c r="O2478"/>
  <c r="V2477"/>
  <c r="W2476" s="1"/>
  <c r="X2476" s="1"/>
  <c r="Z2476" s="1"/>
  <c r="Z2477" l="1"/>
  <c r="M2479"/>
  <c r="V2478"/>
  <c r="W2477" s="1"/>
  <c r="X2477" s="1"/>
  <c r="O2479"/>
  <c r="AC2479"/>
  <c r="AD2479" s="1"/>
  <c r="L2479"/>
  <c r="J2479"/>
  <c r="G2480"/>
  <c r="N2478"/>
  <c r="T2478" s="1"/>
  <c r="N2479" l="1"/>
  <c r="T2479" s="1"/>
  <c r="O2480"/>
  <c r="M2480"/>
  <c r="V2479"/>
  <c r="W2478" s="1"/>
  <c r="X2478" s="1"/>
  <c r="Z2478" s="1"/>
  <c r="AC2480"/>
  <c r="AD2480" s="1"/>
  <c r="J2480"/>
  <c r="G2481"/>
  <c r="L2480"/>
  <c r="N2480" l="1"/>
  <c r="T2480" s="1"/>
  <c r="AC2481"/>
  <c r="AD2481" s="1"/>
  <c r="L2481"/>
  <c r="G2482"/>
  <c r="J2481"/>
  <c r="O2481"/>
  <c r="M2481"/>
  <c r="V2480"/>
  <c r="W2479" s="1"/>
  <c r="X2479" s="1"/>
  <c r="Z2479" s="1"/>
  <c r="N2481" l="1"/>
  <c r="T2481" s="1"/>
  <c r="O2482"/>
  <c r="V2481"/>
  <c r="W2480" s="1"/>
  <c r="X2480" s="1"/>
  <c r="Z2480" s="1"/>
  <c r="M2482"/>
  <c r="AC2482"/>
  <c r="AD2482" s="1"/>
  <c r="J2482"/>
  <c r="L2482"/>
  <c r="V2482" l="1"/>
  <c r="W2481" s="1"/>
  <c r="X2481" s="1"/>
  <c r="Z2481" s="1"/>
  <c r="N2482"/>
  <c r="T2482" s="1"/>
  <c r="Z2482" l="1"/>
  <c r="X2482"/>
</calcChain>
</file>

<file path=xl/comments1.xml><?xml version="1.0" encoding="utf-8"?>
<comments xmlns="http://schemas.openxmlformats.org/spreadsheetml/2006/main">
  <authors>
    <author>sgalrani</author>
  </authors>
  <commentList>
    <comment ref="G2" authorId="0">
      <text>
        <r>
          <rPr>
            <sz val="8"/>
            <color indexed="81"/>
            <rFont val="Tahoma"/>
            <family val="2"/>
          </rPr>
          <t xml:space="preserve">3 Day Exponential Moving Average (EMA)
</t>
        </r>
      </text>
    </comment>
    <comment ref="H2" authorId="0">
      <text>
        <r>
          <rPr>
            <sz val="8"/>
            <color indexed="81"/>
            <rFont val="Tahoma"/>
            <family val="2"/>
          </rPr>
          <t xml:space="preserve">3 Day Exponential Moving Average (EMA)
</t>
        </r>
      </text>
    </comment>
    <comment ref="J2" authorId="0">
      <text>
        <r>
          <rPr>
            <b/>
            <sz val="8"/>
            <color indexed="81"/>
            <rFont val="Tahoma"/>
            <family val="2"/>
          </rPr>
          <t xml:space="preserve">Signal at EOD
</t>
        </r>
        <r>
          <rPr>
            <sz val="8"/>
            <color indexed="81"/>
            <rFont val="Tahoma"/>
            <family val="2"/>
          </rPr>
          <t>This should be your position at End of day. If it is not you reverse to be in line with this.
So if this shows sell and you are long at 3:15, you will cover shorts and go long</t>
        </r>
      </text>
    </comment>
    <comment ref="L2" authorId="0">
      <text>
        <r>
          <rPr>
            <b/>
            <sz val="8"/>
            <color indexed="81"/>
            <rFont val="Tahoma"/>
            <family val="2"/>
          </rPr>
          <t xml:space="preserve">Reversal value for </t>
        </r>
        <r>
          <rPr>
            <b/>
            <u/>
            <sz val="9"/>
            <color indexed="10"/>
            <rFont val="Tahoma"/>
            <family val="2"/>
          </rPr>
          <t>Next day</t>
        </r>
        <r>
          <rPr>
            <sz val="8"/>
            <color indexed="81"/>
            <rFont val="Tahoma"/>
            <family val="2"/>
          </rPr>
          <t xml:space="preserve">
If the price next day touches this you will reverse your position.</t>
        </r>
      </text>
    </comment>
    <comment ref="M2" authorId="0">
      <text>
        <r>
          <rPr>
            <b/>
            <sz val="8"/>
            <color indexed="81"/>
            <rFont val="Tahoma"/>
            <family val="2"/>
          </rPr>
          <t>Calculation to show if there was a trade to be taken on this day</t>
        </r>
        <r>
          <rPr>
            <sz val="8"/>
            <color indexed="81"/>
            <rFont val="Tahoma"/>
            <family val="2"/>
          </rPr>
          <t>.
YES indicates that todays High or low is violating the revresal price</t>
        </r>
      </text>
    </comment>
    <comment ref="N2" authorId="0">
      <text>
        <r>
          <rPr>
            <b/>
            <sz val="8"/>
            <color indexed="81"/>
            <rFont val="Tahoma"/>
            <family val="2"/>
          </rPr>
          <t>If an intraday day was taken was this a Whipsaw at 3:15
If today a trade was taken was it a whipsaw at 3:!5 and we had to reverse the intraday trade at a loss?</t>
        </r>
        <r>
          <rPr>
            <sz val="8"/>
            <color indexed="81"/>
            <rFont val="Tahoma"/>
            <family val="2"/>
          </rPr>
          <t xml:space="preserve">
</t>
        </r>
      </text>
    </comment>
    <comment ref="P2" authorId="0">
      <text>
        <r>
          <rPr>
            <b/>
            <sz val="8"/>
            <color indexed="81"/>
            <rFont val="Tahoma"/>
            <family val="2"/>
          </rPr>
          <t>Closing price of the day at 3:15 PM</t>
        </r>
        <r>
          <rPr>
            <sz val="8"/>
            <color indexed="81"/>
            <rFont val="Tahoma"/>
            <family val="2"/>
          </rPr>
          <t xml:space="preserve">
It is assumed that any intraday whipsaws will book losses at this price</t>
        </r>
      </text>
    </comment>
    <comment ref="Q2" authorId="0">
      <text>
        <r>
          <rPr>
            <b/>
            <sz val="8"/>
            <color indexed="81"/>
            <rFont val="Tahoma"/>
            <family val="2"/>
          </rPr>
          <t>Closing price of the day at 3:15 PM</t>
        </r>
        <r>
          <rPr>
            <sz val="8"/>
            <color indexed="81"/>
            <rFont val="Tahoma"/>
            <family val="2"/>
          </rPr>
          <t xml:space="preserve">
It is assumed that any intraday whipsaws will book losses at this price</t>
        </r>
      </text>
    </comment>
    <comment ref="T2" authorId="0">
      <text>
        <r>
          <rPr>
            <b/>
            <sz val="8"/>
            <color indexed="81"/>
            <rFont val="Tahoma"/>
            <family val="2"/>
          </rPr>
          <t>Loss in points due to Intraday Whip</t>
        </r>
        <r>
          <rPr>
            <sz val="8"/>
            <color indexed="81"/>
            <rFont val="Tahoma"/>
            <family val="2"/>
          </rPr>
          <t xml:space="preserve">
Points lost due to intraday whipsaw trade</t>
        </r>
      </text>
    </comment>
    <comment ref="V2" authorId="0">
      <text>
        <r>
          <rPr>
            <b/>
            <sz val="8"/>
            <color indexed="81"/>
            <rFont val="Tahoma"/>
            <family val="2"/>
          </rPr>
          <t>Entry price for the current Trade</t>
        </r>
        <r>
          <rPr>
            <sz val="8"/>
            <color indexed="81"/>
            <rFont val="Tahoma"/>
            <family val="2"/>
          </rPr>
          <t xml:space="preserve">
The price at which the current position was entered into.</t>
        </r>
      </text>
    </comment>
    <comment ref="W2" authorId="0">
      <text>
        <r>
          <rPr>
            <b/>
            <sz val="8"/>
            <color indexed="81"/>
            <rFont val="Tahoma"/>
            <family val="2"/>
          </rPr>
          <t>Exit price for the current Trade</t>
        </r>
        <r>
          <rPr>
            <sz val="8"/>
            <color indexed="81"/>
            <rFont val="Tahoma"/>
            <family val="2"/>
          </rPr>
          <t xml:space="preserve">
The price at which the current position was exited at.</t>
        </r>
      </text>
    </comment>
    <comment ref="X2" authorId="0">
      <text>
        <r>
          <rPr>
            <b/>
            <sz val="8"/>
            <color indexed="81"/>
            <rFont val="Tahoma"/>
            <family val="2"/>
          </rPr>
          <t>Profit and Loss</t>
        </r>
        <r>
          <rPr>
            <sz val="8"/>
            <color indexed="81"/>
            <rFont val="Tahoma"/>
            <family val="2"/>
          </rPr>
          <t xml:space="preserve">
The nett profit or (loss) generated by the current trade</t>
        </r>
      </text>
    </comment>
    <comment ref="AA1855" authorId="0">
      <text>
        <r>
          <rPr>
            <b/>
            <sz val="8"/>
            <color indexed="81"/>
            <rFont val="Tahoma"/>
            <family val="2"/>
          </rPr>
          <t>sgalrani:</t>
        </r>
        <r>
          <rPr>
            <sz val="8"/>
            <color indexed="81"/>
            <rFont val="Tahoma"/>
            <family val="2"/>
          </rPr>
          <t xml:space="preserve">
Assuming 3 BNF points per lot per round trip
So for Intraday whips since we trade two lots, it is 6 per trade and for normal trades its 3 per trade</t>
        </r>
      </text>
    </comment>
  </commentList>
</comments>
</file>

<file path=xl/comments2.xml><?xml version="1.0" encoding="utf-8"?>
<comments xmlns="http://schemas.openxmlformats.org/spreadsheetml/2006/main">
  <authors>
    <author>sgalrani</author>
  </authors>
  <commentList>
    <comment ref="G2" authorId="0">
      <text>
        <r>
          <rPr>
            <sz val="8"/>
            <color indexed="81"/>
            <rFont val="Tahoma"/>
            <family val="2"/>
          </rPr>
          <t xml:space="preserve">3 Day Exponential Moving Average (EMA)
</t>
        </r>
      </text>
    </comment>
    <comment ref="H2" authorId="0">
      <text>
        <r>
          <rPr>
            <sz val="8"/>
            <color indexed="81"/>
            <rFont val="Tahoma"/>
            <family val="2"/>
          </rPr>
          <t xml:space="preserve">3 Day Exponential Moving Average (EMA)
</t>
        </r>
      </text>
    </comment>
    <comment ref="J2" authorId="0">
      <text>
        <r>
          <rPr>
            <b/>
            <sz val="8"/>
            <color indexed="81"/>
            <rFont val="Tahoma"/>
            <family val="2"/>
          </rPr>
          <t xml:space="preserve">Signal at EOD
</t>
        </r>
        <r>
          <rPr>
            <sz val="8"/>
            <color indexed="81"/>
            <rFont val="Tahoma"/>
            <family val="2"/>
          </rPr>
          <t>This should be your position at End of day. If it is not you reverse to be in line with this.
So if this shows sell and you are long at 3:15, you will cover shorts and go long</t>
        </r>
      </text>
    </comment>
    <comment ref="L2" authorId="0">
      <text>
        <r>
          <rPr>
            <b/>
            <sz val="8"/>
            <color indexed="81"/>
            <rFont val="Tahoma"/>
            <family val="2"/>
          </rPr>
          <t xml:space="preserve">Reversal value for </t>
        </r>
        <r>
          <rPr>
            <b/>
            <u/>
            <sz val="9"/>
            <color indexed="10"/>
            <rFont val="Tahoma"/>
            <family val="2"/>
          </rPr>
          <t>Next day</t>
        </r>
        <r>
          <rPr>
            <sz val="8"/>
            <color indexed="81"/>
            <rFont val="Tahoma"/>
            <family val="2"/>
          </rPr>
          <t xml:space="preserve">
If the price next day touches this you will reverse your position.</t>
        </r>
      </text>
    </comment>
    <comment ref="M2" authorId="0">
      <text>
        <r>
          <rPr>
            <b/>
            <sz val="8"/>
            <color indexed="81"/>
            <rFont val="Tahoma"/>
            <family val="2"/>
          </rPr>
          <t>Calculation to show if there was a trade to be taken on this day</t>
        </r>
        <r>
          <rPr>
            <sz val="8"/>
            <color indexed="81"/>
            <rFont val="Tahoma"/>
            <family val="2"/>
          </rPr>
          <t>.
YES indicates that todays High or low is violating the revresal price</t>
        </r>
      </text>
    </comment>
    <comment ref="N2" authorId="0">
      <text>
        <r>
          <rPr>
            <b/>
            <sz val="8"/>
            <color indexed="81"/>
            <rFont val="Tahoma"/>
            <family val="2"/>
          </rPr>
          <t>If an intraday day was taken was this a Whipsaw at 3:15
If today a trade was taken was it a whipsaw at 3:!5 and we had to reverse the intraday trade at a loss?</t>
        </r>
        <r>
          <rPr>
            <sz val="8"/>
            <color indexed="81"/>
            <rFont val="Tahoma"/>
            <family val="2"/>
          </rPr>
          <t xml:space="preserve">
</t>
        </r>
      </text>
    </comment>
    <comment ref="P2" authorId="0">
      <text>
        <r>
          <rPr>
            <b/>
            <sz val="8"/>
            <color indexed="81"/>
            <rFont val="Tahoma"/>
            <family val="2"/>
          </rPr>
          <t>Closing price of the day at 3:15 PM</t>
        </r>
        <r>
          <rPr>
            <sz val="8"/>
            <color indexed="81"/>
            <rFont val="Tahoma"/>
            <family val="2"/>
          </rPr>
          <t xml:space="preserve">
It is assumed that any intraday whipsaws will book losses at this price</t>
        </r>
      </text>
    </comment>
    <comment ref="Q2" authorId="0">
      <text>
        <r>
          <rPr>
            <b/>
            <sz val="8"/>
            <color indexed="81"/>
            <rFont val="Tahoma"/>
            <family val="2"/>
          </rPr>
          <t>Closing price of the day at 3:15 PM</t>
        </r>
        <r>
          <rPr>
            <sz val="8"/>
            <color indexed="81"/>
            <rFont val="Tahoma"/>
            <family val="2"/>
          </rPr>
          <t xml:space="preserve">
It is assumed that any intraday whipsaws will book losses at this price</t>
        </r>
      </text>
    </comment>
    <comment ref="T2" authorId="0">
      <text>
        <r>
          <rPr>
            <b/>
            <sz val="8"/>
            <color indexed="81"/>
            <rFont val="Tahoma"/>
            <family val="2"/>
          </rPr>
          <t>Loss in points due to Intraday Whip</t>
        </r>
        <r>
          <rPr>
            <sz val="8"/>
            <color indexed="81"/>
            <rFont val="Tahoma"/>
            <family val="2"/>
          </rPr>
          <t xml:space="preserve">
Points lost due to intraday whipsaw trade</t>
        </r>
      </text>
    </comment>
    <comment ref="V2" authorId="0">
      <text>
        <r>
          <rPr>
            <b/>
            <sz val="8"/>
            <color indexed="81"/>
            <rFont val="Tahoma"/>
            <family val="2"/>
          </rPr>
          <t>Entry price for the current Trade</t>
        </r>
        <r>
          <rPr>
            <sz val="8"/>
            <color indexed="81"/>
            <rFont val="Tahoma"/>
            <family val="2"/>
          </rPr>
          <t xml:space="preserve">
The price at which the current position was entered into.</t>
        </r>
      </text>
    </comment>
    <comment ref="W2" authorId="0">
      <text>
        <r>
          <rPr>
            <b/>
            <sz val="8"/>
            <color indexed="81"/>
            <rFont val="Tahoma"/>
            <family val="2"/>
          </rPr>
          <t>Exit price for the current Trade</t>
        </r>
        <r>
          <rPr>
            <sz val="8"/>
            <color indexed="81"/>
            <rFont val="Tahoma"/>
            <family val="2"/>
          </rPr>
          <t xml:space="preserve">
The price at which the current position was exited at.</t>
        </r>
      </text>
    </comment>
    <comment ref="X2" authorId="0">
      <text>
        <r>
          <rPr>
            <b/>
            <sz val="8"/>
            <color indexed="81"/>
            <rFont val="Tahoma"/>
            <family val="2"/>
          </rPr>
          <t>Profit and Loss</t>
        </r>
        <r>
          <rPr>
            <sz val="8"/>
            <color indexed="81"/>
            <rFont val="Tahoma"/>
            <family val="2"/>
          </rPr>
          <t xml:space="preserve">
The nett profit or (loss) generated by the current trade</t>
        </r>
      </text>
    </comment>
    <comment ref="AA468" authorId="0">
      <text>
        <r>
          <rPr>
            <b/>
            <sz val="8"/>
            <color indexed="81"/>
            <rFont val="Tahoma"/>
            <family val="2"/>
          </rPr>
          <t>sgalrani:</t>
        </r>
        <r>
          <rPr>
            <sz val="8"/>
            <color indexed="81"/>
            <rFont val="Tahoma"/>
            <family val="2"/>
          </rPr>
          <t xml:space="preserve">
Assuming 3 BNF points per lot per round trip
So for Intraday whips since we trade two lots, it is 6 per trade and for normal trades its 3 per trade</t>
        </r>
      </text>
    </comment>
    <comment ref="AA1856" authorId="0">
      <text>
        <r>
          <rPr>
            <b/>
            <sz val="8"/>
            <color indexed="81"/>
            <rFont val="Tahoma"/>
            <family val="2"/>
          </rPr>
          <t>sgalrani:</t>
        </r>
        <r>
          <rPr>
            <sz val="8"/>
            <color indexed="81"/>
            <rFont val="Tahoma"/>
            <family val="2"/>
          </rPr>
          <t xml:space="preserve">
Assuming 3 BNF points per lot per round trip
So for Intraday whips since we trade two lots, it is 6 per trade and for normal trades its 3 per trade</t>
        </r>
      </text>
    </comment>
  </commentList>
</comments>
</file>

<file path=xl/sharedStrings.xml><?xml version="1.0" encoding="utf-8"?>
<sst xmlns="http://schemas.openxmlformats.org/spreadsheetml/2006/main" count="62" uniqueCount="36">
  <si>
    <t>BANKNIFTY-I</t>
  </si>
  <si>
    <t>Date</t>
  </si>
  <si>
    <t>Open</t>
  </si>
  <si>
    <t>High</t>
  </si>
  <si>
    <t>Low</t>
  </si>
  <si>
    <t>Close</t>
  </si>
  <si>
    <t>3EMA</t>
  </si>
  <si>
    <t>5EMA</t>
  </si>
  <si>
    <t>Position</t>
  </si>
  <si>
    <t>3x5 Reversal</t>
  </si>
  <si>
    <t>Trade day</t>
  </si>
  <si>
    <t>Iday Whip</t>
  </si>
  <si>
    <t>Gap Open</t>
  </si>
  <si>
    <t>Price at 9:30</t>
  </si>
  <si>
    <t>Price at 15:00</t>
  </si>
  <si>
    <t>Year</t>
  </si>
  <si>
    <t>I'day whip</t>
  </si>
  <si>
    <t>Entry Value</t>
  </si>
  <si>
    <t>Exit Value</t>
  </si>
  <si>
    <t>P&amp;L</t>
  </si>
  <si>
    <t>Capital</t>
  </si>
  <si>
    <t>NIFTY-I</t>
  </si>
  <si>
    <t>Price at 15:15</t>
  </si>
  <si>
    <t>Yearly comparison</t>
  </si>
  <si>
    <t>Bank Nifty</t>
  </si>
  <si>
    <t>Total</t>
  </si>
  <si>
    <t>Intraday trades</t>
  </si>
  <si>
    <t>System Trades</t>
  </si>
  <si>
    <t>Brokerage paid</t>
  </si>
  <si>
    <t>Intraday points loss</t>
  </si>
  <si>
    <t>System Gain / Loss</t>
  </si>
  <si>
    <t>Net Points Gain / Loss</t>
  </si>
  <si>
    <t>Rs Gain per Lot</t>
  </si>
  <si>
    <t>Nifty</t>
  </si>
  <si>
    <t>Diff b/w BNF &amp; NF</t>
  </si>
  <si>
    <t>3X5 REV</t>
  </si>
</sst>
</file>

<file path=xl/styles.xml><?xml version="1.0" encoding="utf-8"?>
<styleSheet xmlns="http://schemas.openxmlformats.org/spreadsheetml/2006/main">
  <numFmts count="3">
    <numFmt numFmtId="43" formatCode="_(* #,##0.00_);_(* \(#,##0.00\);_(* &quot;-&quot;??_);_(@_)"/>
    <numFmt numFmtId="164" formatCode="_(* #,##0_);_(* \(#,##0\);_(* &quot;-&quot;??_);_(@_)"/>
    <numFmt numFmtId="165" formatCode="_ * #,##0.00_ ;_ * \-#,##0.00_ ;_ * &quot;-&quot;??_ ;_ @_ "/>
  </numFmts>
  <fonts count="9">
    <font>
      <sz val="11"/>
      <color theme="1"/>
      <name val="Calibri"/>
      <family val="2"/>
      <scheme val="minor"/>
    </font>
    <font>
      <sz val="11"/>
      <color theme="1"/>
      <name val="Calibri"/>
      <family val="2"/>
      <scheme val="minor"/>
    </font>
    <font>
      <b/>
      <sz val="11"/>
      <color theme="1"/>
      <name val="Calibri"/>
      <family val="2"/>
      <scheme val="minor"/>
    </font>
    <font>
      <sz val="10"/>
      <name val="Arial"/>
      <family val="2"/>
    </font>
    <font>
      <b/>
      <sz val="9"/>
      <color indexed="8"/>
      <name val="Arial"/>
      <family val="2"/>
    </font>
    <font>
      <sz val="8"/>
      <color indexed="81"/>
      <name val="Tahoma"/>
      <family val="2"/>
    </font>
    <font>
      <b/>
      <sz val="8"/>
      <color indexed="81"/>
      <name val="Tahoma"/>
      <family val="2"/>
    </font>
    <font>
      <b/>
      <u/>
      <sz val="9"/>
      <color indexed="10"/>
      <name val="Tahoma"/>
      <family val="2"/>
    </font>
    <font>
      <sz val="11"/>
      <color indexed="8"/>
      <name val="Calibri"/>
      <family val="2"/>
    </font>
  </fonts>
  <fills count="5">
    <fill>
      <patternFill patternType="none"/>
    </fill>
    <fill>
      <patternFill patternType="gray125"/>
    </fill>
    <fill>
      <patternFill patternType="solid">
        <fgColor rgb="FFFFFF00"/>
        <bgColor indexed="64"/>
      </patternFill>
    </fill>
    <fill>
      <patternFill patternType="solid">
        <fgColor theme="3" tint="0.79998168889431442"/>
        <bgColor indexed="64"/>
      </patternFill>
    </fill>
    <fill>
      <patternFill patternType="solid">
        <fgColor rgb="FF92D050"/>
        <bgColor indexed="64"/>
      </patternFill>
    </fill>
  </fills>
  <borders count="1">
    <border>
      <left/>
      <right/>
      <top/>
      <bottom/>
      <diagonal/>
    </border>
  </borders>
  <cellStyleXfs count="24">
    <xf numFmtId="0" fontId="0" fillId="0" borderId="0"/>
    <xf numFmtId="0" fontId="1" fillId="0" borderId="0"/>
    <xf numFmtId="43" fontId="1" fillId="0" borderId="0" applyFont="0" applyFill="0" applyBorder="0" applyAlignment="0" applyProtection="0"/>
    <xf numFmtId="0" fontId="3" fillId="0" borderId="0"/>
    <xf numFmtId="165"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cellStyleXfs>
  <cellXfs count="19">
    <xf numFmtId="0" fontId="0" fillId="0" borderId="0" xfId="0"/>
    <xf numFmtId="0" fontId="2" fillId="2" borderId="0" xfId="1" applyFont="1" applyFill="1"/>
    <xf numFmtId="43" fontId="2" fillId="2" borderId="0" xfId="2" applyFont="1" applyFill="1"/>
    <xf numFmtId="43" fontId="0" fillId="0" borderId="0" xfId="2" applyFont="1"/>
    <xf numFmtId="0" fontId="1" fillId="0" borderId="0" xfId="1"/>
    <xf numFmtId="43" fontId="1" fillId="0" borderId="0" xfId="1" applyNumberFormat="1"/>
    <xf numFmtId="21" fontId="1" fillId="0" borderId="0" xfId="1" applyNumberFormat="1"/>
    <xf numFmtId="164" fontId="1" fillId="0" borderId="0" xfId="1" applyNumberFormat="1"/>
    <xf numFmtId="43" fontId="0" fillId="0" borderId="0" xfId="2" applyFont="1" applyAlignment="1">
      <alignment horizontal="center" vertical="center" wrapText="1"/>
    </xf>
    <xf numFmtId="14" fontId="1" fillId="0" borderId="0" xfId="1" applyNumberFormat="1"/>
    <xf numFmtId="2" fontId="4" fillId="0" borderId="0" xfId="3" applyNumberFormat="1" applyFont="1" applyFill="1" applyBorder="1" applyAlignment="1">
      <alignment horizontal="center"/>
    </xf>
    <xf numFmtId="43" fontId="1" fillId="3" borderId="0" xfId="1" applyNumberFormat="1" applyFill="1"/>
    <xf numFmtId="164" fontId="2" fillId="4" borderId="0" xfId="1" applyNumberFormat="1" applyFont="1" applyFill="1"/>
    <xf numFmtId="164" fontId="0" fillId="0" borderId="0" xfId="2" applyNumberFormat="1" applyFont="1"/>
    <xf numFmtId="0" fontId="2" fillId="3" borderId="0" xfId="1" applyFont="1" applyFill="1"/>
    <xf numFmtId="15" fontId="0" fillId="0" borderId="0" xfId="0" applyNumberFormat="1"/>
    <xf numFmtId="43" fontId="1" fillId="0" borderId="0" xfId="1" applyNumberFormat="1" applyFill="1"/>
    <xf numFmtId="0" fontId="1" fillId="0" borderId="0" xfId="1" applyFill="1"/>
    <xf numFmtId="0" fontId="0" fillId="0" borderId="0" xfId="1" applyFont="1"/>
  </cellXfs>
  <cellStyles count="24">
    <cellStyle name="%" xfId="3"/>
    <cellStyle name="Comma 2" xfId="4"/>
    <cellStyle name="Comma 3" xfId="5"/>
    <cellStyle name="Comma 4" xfId="2"/>
    <cellStyle name="Comma 5" xfId="6"/>
    <cellStyle name="Comma 6" xfId="7"/>
    <cellStyle name="Comma 7" xfId="8"/>
    <cellStyle name="Normal" xfId="0" builtinId="0"/>
    <cellStyle name="Normal 10" xfId="9"/>
    <cellStyle name="Normal 11" xfId="10"/>
    <cellStyle name="Normal 12" xfId="11"/>
    <cellStyle name="Normal 2" xfId="12"/>
    <cellStyle name="Normal 3" xfId="13"/>
    <cellStyle name="Normal 3 2" xfId="14"/>
    <cellStyle name="Normal 3 3" xfId="15"/>
    <cellStyle name="Normal 3 4" xfId="16"/>
    <cellStyle name="Normal 4" xfId="17"/>
    <cellStyle name="Normal 5" xfId="18"/>
    <cellStyle name="Normal 6" xfId="19"/>
    <cellStyle name="Normal 7" xfId="20"/>
    <cellStyle name="Normal 8" xfId="1"/>
    <cellStyle name="Normal 8 2" xfId="21"/>
    <cellStyle name="Normal 9" xfId="22"/>
    <cellStyle name="Percent 2" xfId="23"/>
  </cellStyles>
  <dxfs count="20">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ont>
        <b/>
        <i val="0"/>
      </font>
      <fill>
        <patternFill>
          <bgColor indexed="10"/>
        </patternFill>
      </fill>
    </dxf>
    <dxf>
      <font>
        <b/>
        <i val="0"/>
        <color indexed="9"/>
      </font>
      <fill>
        <patternFill>
          <bgColor indexed="17"/>
        </patternFill>
      </fill>
    </dxf>
    <dxf>
      <fill>
        <patternFill>
          <bgColor theme="5" tint="0.79998168889431442"/>
        </patternFill>
      </fill>
    </dxf>
    <dxf>
      <font>
        <color auto="1"/>
      </font>
      <fill>
        <patternFill>
          <bgColor rgb="FF92D050"/>
        </patternFill>
      </fill>
    </dxf>
    <dxf>
      <fill>
        <patternFill>
          <bgColor theme="9" tint="0.59996337778862885"/>
        </patternFill>
      </fill>
    </dxf>
    <dxf>
      <font>
        <color auto="1"/>
      </font>
      <fill>
        <patternFill>
          <bgColor rgb="FF92D050"/>
        </patternFill>
      </fill>
    </dxf>
    <dxf>
      <fill>
        <patternFill>
          <bgColor theme="9" tint="0.59996337778862885"/>
        </patternFill>
      </fill>
    </dxf>
    <dxf>
      <font>
        <color auto="1"/>
      </font>
      <fill>
        <patternFill>
          <bgColor rgb="FF92D050"/>
        </patternFill>
      </fill>
    </dxf>
    <dxf>
      <fill>
        <patternFill>
          <bgColor theme="9" tint="0.59996337778862885"/>
        </patternFill>
      </fill>
    </dxf>
    <dxf>
      <font>
        <color auto="1"/>
      </font>
      <fill>
        <patternFill>
          <bgColor rgb="FF92D050"/>
        </patternFill>
      </fill>
    </dxf>
    <dxf>
      <fill>
        <patternFill>
          <bgColor theme="9" tint="0.59996337778862885"/>
        </patternFill>
      </fill>
    </dxf>
    <dxf>
      <font>
        <color auto="1"/>
      </font>
      <fill>
        <patternFill>
          <bgColor rgb="FF92D050"/>
        </patternFill>
      </fill>
    </dxf>
    <dxf>
      <fill>
        <patternFill>
          <bgColor theme="9" tint="0.59996337778862885"/>
        </patternFill>
      </fill>
    </dxf>
    <dxf>
      <fill>
        <patternFill>
          <bgColor theme="5" tint="0.79998168889431442"/>
        </patternFill>
      </fill>
    </dxf>
    <dxf>
      <font>
        <b/>
        <i val="0"/>
      </font>
      <fill>
        <patternFill>
          <bgColor indexed="10"/>
        </patternFill>
      </fill>
    </dxf>
    <dxf>
      <font>
        <b/>
        <i val="0"/>
        <color indexed="9"/>
      </font>
      <fill>
        <patternFill>
          <bgColor indexed="17"/>
        </patternFill>
      </fill>
    </dxf>
  </dxfs>
  <tableStyles count="0" defaultTableStyle="TableStyleMedium9" defaultPivotStyle="PivotStyleLight16"/>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dimension ref="A1:AD2498"/>
  <sheetViews>
    <sheetView tabSelected="1" workbookViewId="0">
      <pane xSplit="5" ySplit="2" topLeftCell="F2431" activePane="bottomRight" state="frozen"/>
      <selection activeCell="E1806" sqref="E1806"/>
      <selection pane="topRight" activeCell="E1806" sqref="E1806"/>
      <selection pane="bottomLeft" activeCell="E1806" sqref="E1806"/>
      <selection pane="bottomRight" activeCell="X2453" sqref="X2453"/>
    </sheetView>
  </sheetViews>
  <sheetFormatPr defaultRowHeight="15" outlineLevelCol="1"/>
  <cols>
    <col min="1" max="1" width="10.7109375" style="4" bestFit="1" customWidth="1"/>
    <col min="2" max="4" width="10.5703125" style="3" customWidth="1" outlineLevel="1"/>
    <col min="5" max="5" width="10.5703125" style="3" bestFit="1" customWidth="1"/>
    <col min="6" max="6" width="1.42578125" style="4" customWidth="1"/>
    <col min="7" max="8" width="10.5703125" style="4" bestFit="1" customWidth="1"/>
    <col min="9" max="9" width="1.7109375" style="4" customWidth="1"/>
    <col min="10" max="10" width="9.140625" style="4"/>
    <col min="11" max="11" width="1.7109375" style="4" customWidth="1"/>
    <col min="12" max="12" width="11.5703125" style="4" customWidth="1"/>
    <col min="13" max="13" width="6.28515625" style="4" customWidth="1"/>
    <col min="14" max="14" width="5.140625" style="4" customWidth="1"/>
    <col min="15" max="15" width="5.85546875" style="4" customWidth="1"/>
    <col min="16" max="17" width="10.85546875" style="4" customWidth="1"/>
    <col min="18" max="18" width="6.42578125" style="4" customWidth="1"/>
    <col min="19" max="19" width="2.140625" style="4" customWidth="1"/>
    <col min="20" max="20" width="8.42578125" style="4" customWidth="1"/>
    <col min="21" max="21" width="2.140625" style="4" customWidth="1"/>
    <col min="22" max="23" width="10.28515625" style="4" customWidth="1"/>
    <col min="24" max="24" width="8.7109375" style="4" customWidth="1"/>
    <col min="25" max="25" width="2.5703125" style="4" customWidth="1"/>
    <col min="26" max="26" width="12.7109375" style="4" bestFit="1" customWidth="1"/>
    <col min="27" max="27" width="2" style="4" customWidth="1"/>
    <col min="28" max="28" width="9.5703125" style="4" bestFit="1" customWidth="1"/>
    <col min="29" max="29" width="11.28515625" style="4" bestFit="1" customWidth="1"/>
    <col min="30" max="30" width="12.85546875" style="4" customWidth="1"/>
    <col min="31" max="16384" width="9.140625" style="4"/>
  </cols>
  <sheetData>
    <row r="1" spans="1:30">
      <c r="A1" s="1" t="s">
        <v>0</v>
      </c>
      <c r="B1" s="2"/>
      <c r="G1" s="5">
        <f>2/(3+1)</f>
        <v>0.5</v>
      </c>
      <c r="H1" s="5">
        <f>2/(5+1)</f>
        <v>0.33333333333333331</v>
      </c>
      <c r="P1" s="6"/>
      <c r="Q1" s="6"/>
      <c r="Z1" s="7">
        <v>50000</v>
      </c>
    </row>
    <row r="2" spans="1:30" ht="45">
      <c r="A2" s="8" t="s">
        <v>1</v>
      </c>
      <c r="B2" s="8" t="s">
        <v>2</v>
      </c>
      <c r="C2" s="8" t="s">
        <v>3</v>
      </c>
      <c r="D2" s="8" t="s">
        <v>4</v>
      </c>
      <c r="E2" s="8" t="s">
        <v>5</v>
      </c>
      <c r="F2" s="8"/>
      <c r="G2" s="8" t="s">
        <v>6</v>
      </c>
      <c r="H2" s="8" t="s">
        <v>7</v>
      </c>
      <c r="I2" s="8"/>
      <c r="J2" s="8" t="s">
        <v>8</v>
      </c>
      <c r="K2" s="8"/>
      <c r="L2" s="8" t="s">
        <v>9</v>
      </c>
      <c r="M2" s="8" t="s">
        <v>10</v>
      </c>
      <c r="N2" s="8" t="s">
        <v>11</v>
      </c>
      <c r="O2" s="8" t="s">
        <v>12</v>
      </c>
      <c r="P2" s="8" t="s">
        <v>13</v>
      </c>
      <c r="Q2" s="8" t="s">
        <v>14</v>
      </c>
      <c r="R2" s="8" t="s">
        <v>15</v>
      </c>
      <c r="S2" s="8"/>
      <c r="T2" s="8" t="s">
        <v>16</v>
      </c>
      <c r="U2" s="8"/>
      <c r="V2" s="8" t="s">
        <v>17</v>
      </c>
      <c r="W2" s="8" t="s">
        <v>18</v>
      </c>
      <c r="X2" s="8" t="s">
        <v>19</v>
      </c>
      <c r="Y2" s="8"/>
      <c r="Z2" s="8" t="s">
        <v>20</v>
      </c>
      <c r="AC2" s="18"/>
      <c r="AD2" s="18" t="s">
        <v>35</v>
      </c>
    </row>
    <row r="3" spans="1:30">
      <c r="A3" s="9">
        <v>38516</v>
      </c>
      <c r="B3" s="3">
        <v>3610</v>
      </c>
      <c r="C3" s="3">
        <v>3622.45</v>
      </c>
      <c r="D3" s="3">
        <v>3532</v>
      </c>
      <c r="E3" s="3">
        <v>3616.1498999999999</v>
      </c>
      <c r="G3" s="5">
        <f>AVERAGE($E$3:E3)</f>
        <v>3616.1498999999999</v>
      </c>
      <c r="H3" s="5">
        <f>AVERAGE($E$3:E3)</f>
        <v>3616.1498999999999</v>
      </c>
    </row>
    <row r="4" spans="1:30">
      <c r="A4" s="9">
        <v>38517</v>
      </c>
      <c r="B4" s="3">
        <v>3622</v>
      </c>
      <c r="C4" s="3">
        <v>3670</v>
      </c>
      <c r="D4" s="3">
        <v>3608.1001000000001</v>
      </c>
      <c r="E4" s="3">
        <v>3661.1498999999999</v>
      </c>
      <c r="G4" s="5">
        <f>AVERAGE($E$3:E4)</f>
        <v>3638.6498999999999</v>
      </c>
      <c r="H4" s="5">
        <f>AVERAGE($E$3:E4)</f>
        <v>3638.6498999999999</v>
      </c>
    </row>
    <row r="5" spans="1:30">
      <c r="A5" s="9">
        <v>38518</v>
      </c>
      <c r="B5" s="3">
        <v>3666</v>
      </c>
      <c r="C5" s="3">
        <v>3675</v>
      </c>
      <c r="D5" s="3">
        <v>3652.05</v>
      </c>
      <c r="E5" s="3">
        <v>3659.95</v>
      </c>
      <c r="G5" s="5">
        <f>AVERAGE($E$3:E5)</f>
        <v>3645.749933333333</v>
      </c>
      <c r="H5" s="5">
        <f>AVERAGE($E$3:E5)</f>
        <v>3645.749933333333</v>
      </c>
    </row>
    <row r="6" spans="1:30">
      <c r="A6" s="9">
        <v>38519</v>
      </c>
      <c r="B6" s="3">
        <v>3636</v>
      </c>
      <c r="C6" s="3">
        <v>3669.8998999999999</v>
      </c>
      <c r="D6" s="3">
        <v>3593</v>
      </c>
      <c r="E6" s="3">
        <v>3599.25</v>
      </c>
      <c r="G6" s="5">
        <f t="shared" ref="G6:G69" si="0">ROUND((E6*G$1)+(G5*(1-G$1)),2)</f>
        <v>3622.5</v>
      </c>
      <c r="H6" s="5">
        <f>AVERAGE($E$3:E6)</f>
        <v>3634.1249499999999</v>
      </c>
    </row>
    <row r="7" spans="1:30">
      <c r="A7" s="9">
        <v>38520</v>
      </c>
      <c r="B7" s="3">
        <v>3603.5</v>
      </c>
      <c r="C7" s="3">
        <v>3639</v>
      </c>
      <c r="D7" s="3">
        <v>3578.3998999999999</v>
      </c>
      <c r="E7" s="3">
        <v>3596.2</v>
      </c>
      <c r="G7" s="5">
        <f t="shared" si="0"/>
        <v>3609.35</v>
      </c>
      <c r="H7" s="5">
        <f>AVERAGE($E$3:E7)</f>
        <v>3626.5399599999996</v>
      </c>
    </row>
    <row r="8" spans="1:30">
      <c r="A8" s="9">
        <v>38523</v>
      </c>
      <c r="B8" s="3">
        <v>3615</v>
      </c>
      <c r="C8" s="3">
        <v>3620</v>
      </c>
      <c r="D8" s="3">
        <v>3525</v>
      </c>
      <c r="E8" s="3">
        <v>3539.3998999999999</v>
      </c>
      <c r="G8" s="5">
        <f t="shared" si="0"/>
        <v>3574.37</v>
      </c>
      <c r="H8" s="5">
        <f t="shared" ref="H8:H71" si="1">ROUND((E8*H$1)+(H7*(1-H$1)),2)</f>
        <v>3597.49</v>
      </c>
      <c r="J8" s="10" t="str">
        <f t="shared" ref="J8:J71" si="2">IF(G8&gt;H8,"BUY","SELL")</f>
        <v>SELL</v>
      </c>
      <c r="L8" s="5">
        <f t="shared" ref="L8:L71" si="3">ROUND((G8*((2/4)-1)-(H8)*((2/6)-1))/ (2 /4- 2 /6),2)</f>
        <v>3666.85</v>
      </c>
      <c r="P8" s="11">
        <v>3615</v>
      </c>
      <c r="Q8" s="11">
        <v>3539.4</v>
      </c>
      <c r="R8" s="4">
        <f t="shared" ref="R8:R71" si="4">YEAR(A8)</f>
        <v>2005</v>
      </c>
      <c r="T8" s="7">
        <f t="shared" ref="T8" si="5">ROUND(IF(N8="YES",IF(J8="SELL",IF(O8="YES",Q8-P8,Q8-L7),IF(O8="YES",P8-Q8,L7-Q8)),0),2)</f>
        <v>0</v>
      </c>
      <c r="AB8" s="5"/>
    </row>
    <row r="9" spans="1:30">
      <c r="A9" s="9">
        <v>38524</v>
      </c>
      <c r="B9" s="3">
        <v>3540</v>
      </c>
      <c r="C9" s="3">
        <v>3587</v>
      </c>
      <c r="D9" s="3">
        <v>3536</v>
      </c>
      <c r="E9" s="3">
        <v>3574.75</v>
      </c>
      <c r="G9" s="5">
        <f t="shared" si="0"/>
        <v>3574.56</v>
      </c>
      <c r="H9" s="5">
        <f t="shared" si="1"/>
        <v>3589.91</v>
      </c>
      <c r="J9" s="10" t="str">
        <f t="shared" si="2"/>
        <v>SELL</v>
      </c>
      <c r="L9" s="5">
        <f t="shared" si="3"/>
        <v>3635.96</v>
      </c>
      <c r="M9" s="4" t="str">
        <f t="shared" ref="M9:M72" si="6">IF(J8="SELL",IF(C9&gt;L8,"YES","NO"),IF(D9&lt;L8,"YES","NO"))</f>
        <v>NO</v>
      </c>
      <c r="N9" s="4" t="str">
        <f t="shared" ref="N9:N72" si="7">IF(AND(M9="YES",J9=J8),"YES","NO")</f>
        <v>NO</v>
      </c>
      <c r="O9" s="4" t="str">
        <f t="shared" ref="O9:O72" si="8">IF(AND(J8="BUY",B9&lt;L8),"YES",IF(AND(J8="SELL",B9&gt;L8),"YES","NO"))</f>
        <v>NO</v>
      </c>
      <c r="P9" s="11">
        <v>3540</v>
      </c>
      <c r="Q9" s="11">
        <v>3574.75</v>
      </c>
      <c r="R9" s="4">
        <f t="shared" si="4"/>
        <v>2005</v>
      </c>
      <c r="T9" s="7">
        <f>ROUND(IF(N9="YES",IF(J9="SELL",IF(O9="YES",Q9-P9,Q9-L8),IF(O9="YES",P9-Q9,L8-Q9)),0),2)</f>
        <v>0</v>
      </c>
      <c r="AB9" s="5"/>
    </row>
    <row r="10" spans="1:30">
      <c r="A10" s="9">
        <v>38525</v>
      </c>
      <c r="B10" s="3">
        <v>3585</v>
      </c>
      <c r="C10" s="3">
        <v>3608.3998999999999</v>
      </c>
      <c r="D10" s="3">
        <v>3545</v>
      </c>
      <c r="E10" s="3">
        <v>3550.1498999999999</v>
      </c>
      <c r="G10" s="5">
        <f t="shared" si="0"/>
        <v>3562.35</v>
      </c>
      <c r="H10" s="5">
        <f t="shared" si="1"/>
        <v>3576.66</v>
      </c>
      <c r="J10" s="10" t="str">
        <f t="shared" si="2"/>
        <v>SELL</v>
      </c>
      <c r="L10" s="5">
        <f t="shared" si="3"/>
        <v>3619.59</v>
      </c>
      <c r="M10" s="4" t="str">
        <f t="shared" si="6"/>
        <v>NO</v>
      </c>
      <c r="N10" s="4" t="str">
        <f t="shared" si="7"/>
        <v>NO</v>
      </c>
      <c r="O10" s="4" t="str">
        <f t="shared" si="8"/>
        <v>NO</v>
      </c>
      <c r="P10" s="11">
        <v>3585</v>
      </c>
      <c r="Q10" s="11">
        <v>3550.15</v>
      </c>
      <c r="R10" s="4">
        <f t="shared" si="4"/>
        <v>2005</v>
      </c>
      <c r="T10" s="7">
        <f t="shared" ref="T10:T73" si="9">ROUND(IF(N10="YES",IF(J10="SELL",IF(O10="YES",Q10-P10,Q10-L9),IF(O10="YES",P10-Q10,L9-Q10)),0),2)</f>
        <v>0</v>
      </c>
      <c r="AB10" s="5"/>
    </row>
    <row r="11" spans="1:30">
      <c r="A11" s="9">
        <v>38526</v>
      </c>
      <c r="B11" s="3">
        <v>3560</v>
      </c>
      <c r="C11" s="3">
        <v>3620</v>
      </c>
      <c r="D11" s="3">
        <v>3546</v>
      </c>
      <c r="E11" s="3">
        <v>3611.3</v>
      </c>
      <c r="G11" s="5">
        <f t="shared" si="0"/>
        <v>3586.83</v>
      </c>
      <c r="H11" s="5">
        <f t="shared" si="1"/>
        <v>3588.21</v>
      </c>
      <c r="J11" s="10" t="str">
        <f t="shared" si="2"/>
        <v>SELL</v>
      </c>
      <c r="L11" s="5">
        <f t="shared" si="3"/>
        <v>3592.35</v>
      </c>
      <c r="M11" s="4" t="str">
        <f t="shared" si="6"/>
        <v>YES</v>
      </c>
      <c r="N11" s="4" t="str">
        <f t="shared" si="7"/>
        <v>YES</v>
      </c>
      <c r="O11" s="4" t="str">
        <f t="shared" si="8"/>
        <v>NO</v>
      </c>
      <c r="P11" s="11">
        <v>3560</v>
      </c>
      <c r="Q11" s="11">
        <v>3611.3</v>
      </c>
      <c r="R11" s="4">
        <f t="shared" si="4"/>
        <v>2005</v>
      </c>
      <c r="T11" s="7">
        <f t="shared" si="9"/>
        <v>-8.2899999999999991</v>
      </c>
      <c r="Z11" s="7">
        <f>Z1+(T11*25*2)+(X11*25)</f>
        <v>49585.5</v>
      </c>
      <c r="AB11" s="5"/>
      <c r="AC11" s="5">
        <f>G11*12-H11*16</f>
        <v>-14369.400000000001</v>
      </c>
      <c r="AD11" s="5">
        <f>AC11/4</f>
        <v>-3592.3500000000004</v>
      </c>
    </row>
    <row r="12" spans="1:30">
      <c r="A12" s="9">
        <v>38527</v>
      </c>
      <c r="B12" s="3">
        <v>3640</v>
      </c>
      <c r="C12" s="3">
        <v>3640</v>
      </c>
      <c r="D12" s="3">
        <v>3560</v>
      </c>
      <c r="E12" s="3">
        <v>3601.3</v>
      </c>
      <c r="G12" s="5">
        <f t="shared" si="0"/>
        <v>3594.07</v>
      </c>
      <c r="H12" s="5">
        <f t="shared" si="1"/>
        <v>3592.57</v>
      </c>
      <c r="J12" s="10" t="str">
        <f t="shared" si="2"/>
        <v>BUY</v>
      </c>
      <c r="L12" s="5">
        <f t="shared" si="3"/>
        <v>3588.07</v>
      </c>
      <c r="M12" s="4" t="str">
        <f t="shared" si="6"/>
        <v>YES</v>
      </c>
      <c r="N12" s="4" t="str">
        <f t="shared" si="7"/>
        <v>NO</v>
      </c>
      <c r="O12" s="4" t="str">
        <f t="shared" si="8"/>
        <v>YES</v>
      </c>
      <c r="P12" s="11">
        <v>3640</v>
      </c>
      <c r="Q12" s="11">
        <v>3601.3</v>
      </c>
      <c r="R12" s="4">
        <f t="shared" si="4"/>
        <v>2005</v>
      </c>
      <c r="T12" s="7">
        <f t="shared" si="9"/>
        <v>0</v>
      </c>
      <c r="V12" s="5">
        <f>IF(J11=J12,0,L11)</f>
        <v>3592.35</v>
      </c>
      <c r="W12" s="5">
        <f t="shared" ref="W12:W75" si="10">IF(V13="",E12,V13)</f>
        <v>3588.07</v>
      </c>
      <c r="X12" s="7">
        <f t="shared" ref="X12:X75" si="11">IF(J12="BUY",W12-V12,V12-W12)</f>
        <v>-4.2799999999997453</v>
      </c>
      <c r="Z12" s="7">
        <f t="shared" ref="Z12:Z75" si="12">Z11+(T12*25*2)+(X12*25)</f>
        <v>49478.500000000007</v>
      </c>
      <c r="AB12" s="5"/>
      <c r="AC12" s="5">
        <f t="shared" ref="AC12:AC74" si="13">G12*12-H12*16</f>
        <v>-14352.279999999999</v>
      </c>
      <c r="AD12" s="5">
        <f t="shared" ref="AD12:AD75" si="14">AC12/4</f>
        <v>-3588.0699999999997</v>
      </c>
    </row>
    <row r="13" spans="1:30">
      <c r="A13" s="9">
        <v>38530</v>
      </c>
      <c r="B13" s="3">
        <v>3595</v>
      </c>
      <c r="C13" s="3">
        <v>3615.55</v>
      </c>
      <c r="D13" s="3">
        <v>3575</v>
      </c>
      <c r="E13" s="3">
        <v>3585.1001000000001</v>
      </c>
      <c r="G13" s="5">
        <f t="shared" si="0"/>
        <v>3589.59</v>
      </c>
      <c r="H13" s="5">
        <f t="shared" si="1"/>
        <v>3590.08</v>
      </c>
      <c r="J13" s="10" t="str">
        <f t="shared" si="2"/>
        <v>SELL</v>
      </c>
      <c r="L13" s="5">
        <f t="shared" si="3"/>
        <v>3591.55</v>
      </c>
      <c r="M13" s="4" t="str">
        <f t="shared" si="6"/>
        <v>YES</v>
      </c>
      <c r="N13" s="4" t="str">
        <f t="shared" si="7"/>
        <v>NO</v>
      </c>
      <c r="O13" s="4" t="str">
        <f t="shared" si="8"/>
        <v>NO</v>
      </c>
      <c r="P13" s="11">
        <v>3595</v>
      </c>
      <c r="Q13" s="11">
        <v>3585.1</v>
      </c>
      <c r="R13" s="4">
        <f t="shared" si="4"/>
        <v>2005</v>
      </c>
      <c r="T13" s="7">
        <f t="shared" si="9"/>
        <v>0</v>
      </c>
      <c r="V13" s="5">
        <f t="shared" ref="V13:V76" si="15">IF(J13=J12,V12,IF(O13="YES",P13,L12))</f>
        <v>3588.07</v>
      </c>
      <c r="W13" s="5">
        <f t="shared" si="10"/>
        <v>3588.07</v>
      </c>
      <c r="X13" s="7">
        <f t="shared" si="11"/>
        <v>0</v>
      </c>
      <c r="Z13" s="7">
        <f t="shared" si="12"/>
        <v>49478.500000000007</v>
      </c>
      <c r="AB13" s="5"/>
      <c r="AC13" s="5">
        <f t="shared" si="13"/>
        <v>-14366.199999999997</v>
      </c>
      <c r="AD13" s="5">
        <f t="shared" si="14"/>
        <v>-3591.5499999999993</v>
      </c>
    </row>
    <row r="14" spans="1:30">
      <c r="A14" s="9">
        <v>38531</v>
      </c>
      <c r="B14" s="3">
        <v>3624.5</v>
      </c>
      <c r="C14" s="3">
        <v>3624.5</v>
      </c>
      <c r="D14" s="3">
        <v>3555.95</v>
      </c>
      <c r="E14" s="3">
        <v>3561.25</v>
      </c>
      <c r="G14" s="5">
        <f t="shared" si="0"/>
        <v>3575.42</v>
      </c>
      <c r="H14" s="5">
        <f t="shared" si="1"/>
        <v>3580.47</v>
      </c>
      <c r="J14" s="10" t="str">
        <f t="shared" si="2"/>
        <v>SELL</v>
      </c>
      <c r="L14" s="5">
        <f t="shared" si="3"/>
        <v>3595.62</v>
      </c>
      <c r="M14" s="4" t="str">
        <f t="shared" si="6"/>
        <v>YES</v>
      </c>
      <c r="N14" s="4" t="str">
        <f t="shared" si="7"/>
        <v>YES</v>
      </c>
      <c r="O14" s="4" t="str">
        <f t="shared" si="8"/>
        <v>YES</v>
      </c>
      <c r="P14" s="11">
        <v>3624.5</v>
      </c>
      <c r="Q14" s="11">
        <v>3561.25</v>
      </c>
      <c r="R14" s="4">
        <f t="shared" si="4"/>
        <v>2005</v>
      </c>
      <c r="T14" s="7">
        <f t="shared" si="9"/>
        <v>-63.25</v>
      </c>
      <c r="V14" s="5">
        <f t="shared" si="15"/>
        <v>3588.07</v>
      </c>
      <c r="W14" s="5">
        <f t="shared" si="10"/>
        <v>3588.07</v>
      </c>
      <c r="X14" s="7">
        <f t="shared" si="11"/>
        <v>0</v>
      </c>
      <c r="Z14" s="7">
        <f t="shared" si="12"/>
        <v>46316.000000000007</v>
      </c>
      <c r="AB14" s="5"/>
      <c r="AC14" s="5">
        <f t="shared" si="13"/>
        <v>-14382.479999999996</v>
      </c>
      <c r="AD14" s="5">
        <f t="shared" si="14"/>
        <v>-3595.619999999999</v>
      </c>
    </row>
    <row r="15" spans="1:30">
      <c r="A15" s="9">
        <v>38532</v>
      </c>
      <c r="B15" s="3">
        <v>3574</v>
      </c>
      <c r="C15" s="3">
        <v>3589.8</v>
      </c>
      <c r="D15" s="3">
        <v>3550</v>
      </c>
      <c r="E15" s="3">
        <v>3583.95</v>
      </c>
      <c r="G15" s="5">
        <f t="shared" si="0"/>
        <v>3579.69</v>
      </c>
      <c r="H15" s="5">
        <f t="shared" si="1"/>
        <v>3581.63</v>
      </c>
      <c r="J15" s="10" t="str">
        <f t="shared" si="2"/>
        <v>SELL</v>
      </c>
      <c r="L15" s="5">
        <f t="shared" si="3"/>
        <v>3587.45</v>
      </c>
      <c r="M15" s="4" t="str">
        <f t="shared" si="6"/>
        <v>NO</v>
      </c>
      <c r="N15" s="4" t="str">
        <f t="shared" si="7"/>
        <v>NO</v>
      </c>
      <c r="O15" s="4" t="str">
        <f t="shared" si="8"/>
        <v>NO</v>
      </c>
      <c r="P15" s="11">
        <v>3574</v>
      </c>
      <c r="Q15" s="11">
        <v>3583.95</v>
      </c>
      <c r="R15" s="4">
        <f t="shared" si="4"/>
        <v>2005</v>
      </c>
      <c r="T15" s="7">
        <f t="shared" si="9"/>
        <v>0</v>
      </c>
      <c r="V15" s="5">
        <f t="shared" si="15"/>
        <v>3588.07</v>
      </c>
      <c r="W15" s="5">
        <f t="shared" si="10"/>
        <v>3600</v>
      </c>
      <c r="X15" s="7">
        <f t="shared" si="11"/>
        <v>-11.929999999999836</v>
      </c>
      <c r="Z15" s="7">
        <f t="shared" si="12"/>
        <v>46017.750000000015</v>
      </c>
      <c r="AB15" s="5"/>
      <c r="AC15" s="5">
        <f t="shared" si="13"/>
        <v>-14349.800000000003</v>
      </c>
      <c r="AD15" s="5">
        <f t="shared" si="14"/>
        <v>-3587.4500000000007</v>
      </c>
    </row>
    <row r="16" spans="1:30">
      <c r="A16" s="9">
        <v>38533</v>
      </c>
      <c r="B16" s="3">
        <v>3600</v>
      </c>
      <c r="C16" s="3">
        <v>3650</v>
      </c>
      <c r="D16" s="3">
        <v>3600</v>
      </c>
      <c r="E16" s="3">
        <v>3640.8</v>
      </c>
      <c r="G16" s="5">
        <f t="shared" si="0"/>
        <v>3610.25</v>
      </c>
      <c r="H16" s="5">
        <f t="shared" si="1"/>
        <v>3601.35</v>
      </c>
      <c r="J16" s="10" t="str">
        <f t="shared" si="2"/>
        <v>BUY</v>
      </c>
      <c r="L16" s="5">
        <f t="shared" si="3"/>
        <v>3574.65</v>
      </c>
      <c r="M16" s="4" t="str">
        <f t="shared" si="6"/>
        <v>YES</v>
      </c>
      <c r="N16" s="4" t="str">
        <f t="shared" si="7"/>
        <v>NO</v>
      </c>
      <c r="O16" s="4" t="str">
        <f t="shared" si="8"/>
        <v>YES</v>
      </c>
      <c r="P16" s="11">
        <v>3600</v>
      </c>
      <c r="Q16" s="11">
        <v>3640.8</v>
      </c>
      <c r="R16" s="4">
        <f t="shared" si="4"/>
        <v>2005</v>
      </c>
      <c r="T16" s="7">
        <f t="shared" si="9"/>
        <v>0</v>
      </c>
      <c r="V16" s="5">
        <f t="shared" si="15"/>
        <v>3600</v>
      </c>
      <c r="W16" s="5">
        <f t="shared" si="10"/>
        <v>3600</v>
      </c>
      <c r="X16" s="7">
        <f t="shared" si="11"/>
        <v>0</v>
      </c>
      <c r="Z16" s="7">
        <f t="shared" si="12"/>
        <v>46017.750000000015</v>
      </c>
      <c r="AB16" s="5"/>
      <c r="AC16" s="5">
        <f t="shared" si="13"/>
        <v>-14298.599999999999</v>
      </c>
      <c r="AD16" s="5">
        <f t="shared" si="14"/>
        <v>-3574.6499999999996</v>
      </c>
    </row>
    <row r="17" spans="1:30">
      <c r="A17" s="9">
        <v>38534</v>
      </c>
      <c r="B17" s="3">
        <v>3628</v>
      </c>
      <c r="C17" s="3">
        <v>3699.8998999999999</v>
      </c>
      <c r="D17" s="3">
        <v>3606</v>
      </c>
      <c r="E17" s="3">
        <v>3691.8501000000001</v>
      </c>
      <c r="G17" s="5">
        <f t="shared" si="0"/>
        <v>3651.05</v>
      </c>
      <c r="H17" s="5">
        <f t="shared" si="1"/>
        <v>3631.52</v>
      </c>
      <c r="J17" s="10" t="str">
        <f t="shared" si="2"/>
        <v>BUY</v>
      </c>
      <c r="L17" s="5">
        <f t="shared" si="3"/>
        <v>3572.93</v>
      </c>
      <c r="M17" s="4" t="str">
        <f t="shared" si="6"/>
        <v>NO</v>
      </c>
      <c r="N17" s="4" t="str">
        <f t="shared" si="7"/>
        <v>NO</v>
      </c>
      <c r="O17" s="4" t="str">
        <f t="shared" si="8"/>
        <v>NO</v>
      </c>
      <c r="P17" s="11">
        <v>3628</v>
      </c>
      <c r="Q17" s="11">
        <v>3691.85</v>
      </c>
      <c r="R17" s="4">
        <f t="shared" si="4"/>
        <v>2005</v>
      </c>
      <c r="T17" s="7">
        <f t="shared" si="9"/>
        <v>0</v>
      </c>
      <c r="V17" s="5">
        <f t="shared" si="15"/>
        <v>3600</v>
      </c>
      <c r="W17" s="5">
        <f t="shared" si="10"/>
        <v>3600</v>
      </c>
      <c r="X17" s="7">
        <f t="shared" si="11"/>
        <v>0</v>
      </c>
      <c r="Z17" s="7">
        <f t="shared" si="12"/>
        <v>46017.750000000015</v>
      </c>
      <c r="AB17" s="5"/>
      <c r="AC17" s="5">
        <f t="shared" si="13"/>
        <v>-14291.719999999994</v>
      </c>
      <c r="AD17" s="5">
        <f t="shared" si="14"/>
        <v>-3572.9299999999985</v>
      </c>
    </row>
    <row r="18" spans="1:30">
      <c r="A18" s="9">
        <v>38537</v>
      </c>
      <c r="B18" s="3">
        <v>3699.7</v>
      </c>
      <c r="C18" s="3">
        <v>3727</v>
      </c>
      <c r="D18" s="3">
        <v>3698.95</v>
      </c>
      <c r="E18" s="3">
        <v>3724.3998999999999</v>
      </c>
      <c r="G18" s="5">
        <f t="shared" si="0"/>
        <v>3687.72</v>
      </c>
      <c r="H18" s="5">
        <f t="shared" si="1"/>
        <v>3662.48</v>
      </c>
      <c r="J18" s="10" t="str">
        <f t="shared" si="2"/>
        <v>BUY</v>
      </c>
      <c r="L18" s="5">
        <f t="shared" si="3"/>
        <v>3586.76</v>
      </c>
      <c r="M18" s="4" t="str">
        <f t="shared" si="6"/>
        <v>NO</v>
      </c>
      <c r="N18" s="4" t="str">
        <f t="shared" si="7"/>
        <v>NO</v>
      </c>
      <c r="O18" s="4" t="str">
        <f t="shared" si="8"/>
        <v>NO</v>
      </c>
      <c r="P18" s="11">
        <v>3699.7</v>
      </c>
      <c r="Q18" s="11">
        <v>3724.4</v>
      </c>
      <c r="R18" s="4">
        <f t="shared" si="4"/>
        <v>2005</v>
      </c>
      <c r="T18" s="7">
        <f t="shared" si="9"/>
        <v>0</v>
      </c>
      <c r="V18" s="5">
        <f t="shared" si="15"/>
        <v>3600</v>
      </c>
      <c r="W18" s="5">
        <f t="shared" si="10"/>
        <v>3600</v>
      </c>
      <c r="X18" s="7">
        <f t="shared" si="11"/>
        <v>0</v>
      </c>
      <c r="Z18" s="7">
        <f t="shared" si="12"/>
        <v>46017.750000000015</v>
      </c>
      <c r="AB18" s="5"/>
      <c r="AC18" s="5">
        <f t="shared" si="13"/>
        <v>-14347.04</v>
      </c>
      <c r="AD18" s="5">
        <f t="shared" si="14"/>
        <v>-3586.76</v>
      </c>
    </row>
    <row r="19" spans="1:30">
      <c r="A19" s="9">
        <v>38538</v>
      </c>
      <c r="B19" s="3">
        <v>3730</v>
      </c>
      <c r="C19" s="3">
        <v>3746</v>
      </c>
      <c r="D19" s="3">
        <v>3691</v>
      </c>
      <c r="E19" s="3">
        <v>3695.1001000000001</v>
      </c>
      <c r="G19" s="5">
        <f t="shared" si="0"/>
        <v>3691.41</v>
      </c>
      <c r="H19" s="5">
        <f t="shared" si="1"/>
        <v>3673.35</v>
      </c>
      <c r="J19" s="10" t="str">
        <f t="shared" si="2"/>
        <v>BUY</v>
      </c>
      <c r="L19" s="5">
        <f t="shared" si="3"/>
        <v>3619.17</v>
      </c>
      <c r="M19" s="4" t="str">
        <f t="shared" si="6"/>
        <v>NO</v>
      </c>
      <c r="N19" s="4" t="str">
        <f t="shared" si="7"/>
        <v>NO</v>
      </c>
      <c r="O19" s="4" t="str">
        <f t="shared" si="8"/>
        <v>NO</v>
      </c>
      <c r="P19" s="11">
        <v>3730</v>
      </c>
      <c r="Q19" s="11">
        <v>3695.1</v>
      </c>
      <c r="R19" s="4">
        <f t="shared" si="4"/>
        <v>2005</v>
      </c>
      <c r="T19" s="7">
        <f t="shared" si="9"/>
        <v>0</v>
      </c>
      <c r="V19" s="5">
        <f t="shared" si="15"/>
        <v>3600</v>
      </c>
      <c r="W19" s="5">
        <f t="shared" si="10"/>
        <v>3600</v>
      </c>
      <c r="X19" s="7">
        <f t="shared" si="11"/>
        <v>0</v>
      </c>
      <c r="Z19" s="7">
        <f t="shared" si="12"/>
        <v>46017.750000000015</v>
      </c>
      <c r="AB19" s="5"/>
      <c r="AC19" s="5">
        <f t="shared" si="13"/>
        <v>-14476.68</v>
      </c>
      <c r="AD19" s="5">
        <f t="shared" si="14"/>
        <v>-3619.17</v>
      </c>
    </row>
    <row r="20" spans="1:30">
      <c r="A20" s="9">
        <v>38539</v>
      </c>
      <c r="B20" s="3">
        <v>3712.8</v>
      </c>
      <c r="C20" s="3">
        <v>3767.8998999999999</v>
      </c>
      <c r="D20" s="3">
        <v>3704</v>
      </c>
      <c r="E20" s="3">
        <v>3755.6498999999999</v>
      </c>
      <c r="G20" s="5">
        <f t="shared" si="0"/>
        <v>3723.53</v>
      </c>
      <c r="H20" s="5">
        <f t="shared" si="1"/>
        <v>3700.78</v>
      </c>
      <c r="J20" s="10" t="str">
        <f t="shared" si="2"/>
        <v>BUY</v>
      </c>
      <c r="L20" s="5">
        <f t="shared" si="3"/>
        <v>3632.53</v>
      </c>
      <c r="M20" s="4" t="str">
        <f t="shared" si="6"/>
        <v>NO</v>
      </c>
      <c r="N20" s="4" t="str">
        <f t="shared" si="7"/>
        <v>NO</v>
      </c>
      <c r="O20" s="4" t="str">
        <f t="shared" si="8"/>
        <v>NO</v>
      </c>
      <c r="P20" s="11">
        <v>3712.8</v>
      </c>
      <c r="Q20" s="11">
        <v>3755.65</v>
      </c>
      <c r="R20" s="4">
        <f t="shared" si="4"/>
        <v>2005</v>
      </c>
      <c r="T20" s="7">
        <f t="shared" si="9"/>
        <v>0</v>
      </c>
      <c r="V20" s="5">
        <f t="shared" si="15"/>
        <v>3600</v>
      </c>
      <c r="W20" s="5">
        <f t="shared" si="10"/>
        <v>3600</v>
      </c>
      <c r="X20" s="7">
        <f t="shared" si="11"/>
        <v>0</v>
      </c>
      <c r="Z20" s="7">
        <f t="shared" si="12"/>
        <v>46017.750000000015</v>
      </c>
      <c r="AB20" s="5"/>
      <c r="AC20" s="5">
        <f t="shared" si="13"/>
        <v>-14530.120000000003</v>
      </c>
      <c r="AD20" s="5">
        <f t="shared" si="14"/>
        <v>-3632.5300000000007</v>
      </c>
    </row>
    <row r="21" spans="1:30">
      <c r="A21" s="9">
        <v>38540</v>
      </c>
      <c r="B21" s="3">
        <v>3760</v>
      </c>
      <c r="C21" s="3">
        <v>3791.8998999999999</v>
      </c>
      <c r="D21" s="3">
        <v>3696</v>
      </c>
      <c r="E21" s="3">
        <v>3710.8998999999999</v>
      </c>
      <c r="G21" s="5">
        <f t="shared" si="0"/>
        <v>3717.21</v>
      </c>
      <c r="H21" s="5">
        <f t="shared" si="1"/>
        <v>3704.15</v>
      </c>
      <c r="J21" s="10" t="str">
        <f t="shared" si="2"/>
        <v>BUY</v>
      </c>
      <c r="L21" s="5">
        <f t="shared" si="3"/>
        <v>3664.97</v>
      </c>
      <c r="M21" s="4" t="str">
        <f t="shared" si="6"/>
        <v>NO</v>
      </c>
      <c r="N21" s="4" t="str">
        <f t="shared" si="7"/>
        <v>NO</v>
      </c>
      <c r="O21" s="4" t="str">
        <f t="shared" si="8"/>
        <v>NO</v>
      </c>
      <c r="P21" s="11">
        <v>3760</v>
      </c>
      <c r="Q21" s="11">
        <v>3710.9</v>
      </c>
      <c r="R21" s="4">
        <f t="shared" si="4"/>
        <v>2005</v>
      </c>
      <c r="T21" s="7">
        <f t="shared" si="9"/>
        <v>0</v>
      </c>
      <c r="V21" s="5">
        <f t="shared" si="15"/>
        <v>3600</v>
      </c>
      <c r="W21" s="5">
        <f t="shared" si="10"/>
        <v>3600</v>
      </c>
      <c r="X21" s="7">
        <f t="shared" si="11"/>
        <v>0</v>
      </c>
      <c r="Z21" s="7">
        <f t="shared" si="12"/>
        <v>46017.750000000015</v>
      </c>
      <c r="AB21" s="5"/>
      <c r="AC21" s="5">
        <f t="shared" si="13"/>
        <v>-14659.879999999997</v>
      </c>
      <c r="AD21" s="5">
        <f t="shared" si="14"/>
        <v>-3664.9699999999993</v>
      </c>
    </row>
    <row r="22" spans="1:30">
      <c r="A22" s="9">
        <v>38541</v>
      </c>
      <c r="B22" s="3">
        <v>3737</v>
      </c>
      <c r="C22" s="3">
        <v>3770</v>
      </c>
      <c r="D22" s="3">
        <v>3719.2</v>
      </c>
      <c r="E22" s="3">
        <v>3755.5</v>
      </c>
      <c r="G22" s="5">
        <f t="shared" si="0"/>
        <v>3736.36</v>
      </c>
      <c r="H22" s="5">
        <f t="shared" si="1"/>
        <v>3721.27</v>
      </c>
      <c r="J22" s="10" t="str">
        <f t="shared" si="2"/>
        <v>BUY</v>
      </c>
      <c r="L22" s="5">
        <f t="shared" si="3"/>
        <v>3676</v>
      </c>
      <c r="M22" s="4" t="str">
        <f t="shared" si="6"/>
        <v>NO</v>
      </c>
      <c r="N22" s="4" t="str">
        <f t="shared" si="7"/>
        <v>NO</v>
      </c>
      <c r="O22" s="4" t="str">
        <f t="shared" si="8"/>
        <v>NO</v>
      </c>
      <c r="P22" s="11">
        <v>3737</v>
      </c>
      <c r="Q22" s="11">
        <v>3755.5</v>
      </c>
      <c r="R22" s="4">
        <f t="shared" si="4"/>
        <v>2005</v>
      </c>
      <c r="T22" s="7">
        <f t="shared" si="9"/>
        <v>0</v>
      </c>
      <c r="V22" s="5">
        <f t="shared" si="15"/>
        <v>3600</v>
      </c>
      <c r="W22" s="5">
        <f t="shared" si="10"/>
        <v>3600</v>
      </c>
      <c r="X22" s="7">
        <f t="shared" si="11"/>
        <v>0</v>
      </c>
      <c r="Z22" s="7">
        <f t="shared" si="12"/>
        <v>46017.750000000015</v>
      </c>
      <c r="AB22" s="5"/>
      <c r="AC22" s="5">
        <f t="shared" si="13"/>
        <v>-14704</v>
      </c>
      <c r="AD22" s="5">
        <f t="shared" si="14"/>
        <v>-3676</v>
      </c>
    </row>
    <row r="23" spans="1:30">
      <c r="A23" s="9">
        <v>38544</v>
      </c>
      <c r="B23" s="3">
        <v>3789</v>
      </c>
      <c r="C23" s="3">
        <v>3829</v>
      </c>
      <c r="D23" s="3">
        <v>3774.25</v>
      </c>
      <c r="E23" s="3">
        <v>3821.5</v>
      </c>
      <c r="G23" s="5">
        <f t="shared" si="0"/>
        <v>3778.93</v>
      </c>
      <c r="H23" s="5">
        <f t="shared" si="1"/>
        <v>3754.68</v>
      </c>
      <c r="J23" s="10" t="str">
        <f t="shared" si="2"/>
        <v>BUY</v>
      </c>
      <c r="L23" s="5">
        <f t="shared" si="3"/>
        <v>3681.93</v>
      </c>
      <c r="M23" s="4" t="str">
        <f t="shared" si="6"/>
        <v>NO</v>
      </c>
      <c r="N23" s="4" t="str">
        <f t="shared" si="7"/>
        <v>NO</v>
      </c>
      <c r="O23" s="4" t="str">
        <f t="shared" si="8"/>
        <v>NO</v>
      </c>
      <c r="P23" s="11">
        <v>3789</v>
      </c>
      <c r="Q23" s="11">
        <v>3821.5</v>
      </c>
      <c r="R23" s="4">
        <f t="shared" si="4"/>
        <v>2005</v>
      </c>
      <c r="T23" s="7">
        <f t="shared" si="9"/>
        <v>0</v>
      </c>
      <c r="V23" s="5">
        <f t="shared" si="15"/>
        <v>3600</v>
      </c>
      <c r="W23" s="5">
        <f t="shared" si="10"/>
        <v>3600</v>
      </c>
      <c r="X23" s="7">
        <f t="shared" si="11"/>
        <v>0</v>
      </c>
      <c r="Z23" s="7">
        <f t="shared" si="12"/>
        <v>46017.750000000015</v>
      </c>
      <c r="AB23" s="5"/>
      <c r="AC23" s="5">
        <f t="shared" si="13"/>
        <v>-14727.720000000001</v>
      </c>
      <c r="AD23" s="5">
        <f t="shared" si="14"/>
        <v>-3681.9300000000003</v>
      </c>
    </row>
    <row r="24" spans="1:30">
      <c r="A24" s="9">
        <v>38545</v>
      </c>
      <c r="B24" s="3">
        <v>3815</v>
      </c>
      <c r="C24" s="3">
        <v>3882</v>
      </c>
      <c r="D24" s="3">
        <v>3815</v>
      </c>
      <c r="E24" s="3">
        <v>3871.75</v>
      </c>
      <c r="G24" s="5">
        <f t="shared" si="0"/>
        <v>3825.34</v>
      </c>
      <c r="H24" s="5">
        <f t="shared" si="1"/>
        <v>3793.7</v>
      </c>
      <c r="J24" s="10" t="str">
        <f t="shared" si="2"/>
        <v>BUY</v>
      </c>
      <c r="L24" s="5">
        <f t="shared" si="3"/>
        <v>3698.78</v>
      </c>
      <c r="M24" s="4" t="str">
        <f t="shared" si="6"/>
        <v>NO</v>
      </c>
      <c r="N24" s="4" t="str">
        <f t="shared" si="7"/>
        <v>NO</v>
      </c>
      <c r="O24" s="4" t="str">
        <f t="shared" si="8"/>
        <v>NO</v>
      </c>
      <c r="P24" s="11">
        <v>3815</v>
      </c>
      <c r="Q24" s="11">
        <v>3871.75</v>
      </c>
      <c r="R24" s="4">
        <f t="shared" si="4"/>
        <v>2005</v>
      </c>
      <c r="T24" s="7">
        <f t="shared" si="9"/>
        <v>0</v>
      </c>
      <c r="V24" s="5">
        <f t="shared" si="15"/>
        <v>3600</v>
      </c>
      <c r="W24" s="5">
        <f t="shared" si="10"/>
        <v>3600</v>
      </c>
      <c r="X24" s="7">
        <f t="shared" si="11"/>
        <v>0</v>
      </c>
      <c r="Z24" s="7">
        <f t="shared" si="12"/>
        <v>46017.750000000015</v>
      </c>
      <c r="AB24" s="5"/>
      <c r="AC24" s="5">
        <f t="shared" si="13"/>
        <v>-14795.119999999995</v>
      </c>
      <c r="AD24" s="5">
        <f t="shared" si="14"/>
        <v>-3698.7799999999988</v>
      </c>
    </row>
    <row r="25" spans="1:30">
      <c r="A25" s="9">
        <v>38546</v>
      </c>
      <c r="B25" s="3">
        <v>3900</v>
      </c>
      <c r="C25" s="3">
        <v>3908.8</v>
      </c>
      <c r="D25" s="3">
        <v>3863</v>
      </c>
      <c r="E25" s="3">
        <v>3877.3998999999999</v>
      </c>
      <c r="G25" s="5">
        <f t="shared" si="0"/>
        <v>3851.37</v>
      </c>
      <c r="H25" s="5">
        <f t="shared" si="1"/>
        <v>3821.6</v>
      </c>
      <c r="J25" s="10" t="str">
        <f t="shared" si="2"/>
        <v>BUY</v>
      </c>
      <c r="L25" s="5">
        <f t="shared" si="3"/>
        <v>3732.29</v>
      </c>
      <c r="M25" s="4" t="str">
        <f t="shared" si="6"/>
        <v>NO</v>
      </c>
      <c r="N25" s="4" t="str">
        <f t="shared" si="7"/>
        <v>NO</v>
      </c>
      <c r="O25" s="4" t="str">
        <f t="shared" si="8"/>
        <v>NO</v>
      </c>
      <c r="P25" s="11">
        <v>3900</v>
      </c>
      <c r="Q25" s="11">
        <v>3877.4</v>
      </c>
      <c r="R25" s="4">
        <f t="shared" si="4"/>
        <v>2005</v>
      </c>
      <c r="T25" s="7">
        <f t="shared" si="9"/>
        <v>0</v>
      </c>
      <c r="V25" s="5">
        <f t="shared" si="15"/>
        <v>3600</v>
      </c>
      <c r="W25" s="5">
        <f t="shared" si="10"/>
        <v>3600</v>
      </c>
      <c r="X25" s="7">
        <f t="shared" si="11"/>
        <v>0</v>
      </c>
      <c r="Z25" s="7">
        <f t="shared" si="12"/>
        <v>46017.750000000015</v>
      </c>
      <c r="AB25" s="5"/>
      <c r="AC25" s="5">
        <f t="shared" si="13"/>
        <v>-14929.159999999996</v>
      </c>
      <c r="AD25" s="5">
        <f t="shared" si="14"/>
        <v>-3732.2899999999991</v>
      </c>
    </row>
    <row r="26" spans="1:30">
      <c r="A26" s="9">
        <v>38547</v>
      </c>
      <c r="B26" s="3">
        <v>3880</v>
      </c>
      <c r="C26" s="3">
        <v>3882</v>
      </c>
      <c r="D26" s="3">
        <v>3815</v>
      </c>
      <c r="E26" s="3">
        <v>3822.3998999999999</v>
      </c>
      <c r="G26" s="5">
        <f t="shared" si="0"/>
        <v>3836.88</v>
      </c>
      <c r="H26" s="5">
        <f t="shared" si="1"/>
        <v>3821.87</v>
      </c>
      <c r="J26" s="10" t="str">
        <f t="shared" si="2"/>
        <v>BUY</v>
      </c>
      <c r="L26" s="5">
        <f t="shared" si="3"/>
        <v>3776.84</v>
      </c>
      <c r="M26" s="4" t="str">
        <f t="shared" si="6"/>
        <v>NO</v>
      </c>
      <c r="N26" s="4" t="str">
        <f t="shared" si="7"/>
        <v>NO</v>
      </c>
      <c r="O26" s="4" t="str">
        <f t="shared" si="8"/>
        <v>NO</v>
      </c>
      <c r="P26" s="11">
        <v>3880</v>
      </c>
      <c r="Q26" s="11">
        <v>3822.4</v>
      </c>
      <c r="R26" s="4">
        <f t="shared" si="4"/>
        <v>2005</v>
      </c>
      <c r="T26" s="7">
        <f t="shared" si="9"/>
        <v>0</v>
      </c>
      <c r="V26" s="5">
        <f t="shared" si="15"/>
        <v>3600</v>
      </c>
      <c r="W26" s="5">
        <f t="shared" si="10"/>
        <v>3600</v>
      </c>
      <c r="X26" s="7">
        <f t="shared" si="11"/>
        <v>0</v>
      </c>
      <c r="Z26" s="7">
        <f t="shared" si="12"/>
        <v>46017.750000000015</v>
      </c>
      <c r="AB26" s="5"/>
      <c r="AC26" s="5">
        <f t="shared" si="13"/>
        <v>-15107.36</v>
      </c>
      <c r="AD26" s="5">
        <f t="shared" si="14"/>
        <v>-3776.84</v>
      </c>
    </row>
    <row r="27" spans="1:30">
      <c r="A27" s="9">
        <v>38548</v>
      </c>
      <c r="B27" s="3">
        <v>3833</v>
      </c>
      <c r="C27" s="3">
        <v>3835</v>
      </c>
      <c r="D27" s="3">
        <v>3804</v>
      </c>
      <c r="E27" s="3">
        <v>3829.8998999999999</v>
      </c>
      <c r="G27" s="5">
        <f t="shared" si="0"/>
        <v>3833.39</v>
      </c>
      <c r="H27" s="5">
        <f t="shared" si="1"/>
        <v>3824.55</v>
      </c>
      <c r="J27" s="10" t="str">
        <f t="shared" si="2"/>
        <v>BUY</v>
      </c>
      <c r="L27" s="5">
        <f t="shared" si="3"/>
        <v>3798.03</v>
      </c>
      <c r="M27" s="4" t="str">
        <f t="shared" si="6"/>
        <v>NO</v>
      </c>
      <c r="N27" s="4" t="str">
        <f t="shared" si="7"/>
        <v>NO</v>
      </c>
      <c r="O27" s="4" t="str">
        <f t="shared" si="8"/>
        <v>NO</v>
      </c>
      <c r="P27" s="11">
        <v>3833</v>
      </c>
      <c r="Q27" s="11">
        <v>3829.9</v>
      </c>
      <c r="R27" s="4">
        <f t="shared" si="4"/>
        <v>2005</v>
      </c>
      <c r="T27" s="7">
        <f t="shared" si="9"/>
        <v>0</v>
      </c>
      <c r="V27" s="5">
        <f t="shared" si="15"/>
        <v>3600</v>
      </c>
      <c r="W27" s="5">
        <f t="shared" si="10"/>
        <v>3600</v>
      </c>
      <c r="X27" s="7">
        <f t="shared" si="11"/>
        <v>0</v>
      </c>
      <c r="Z27" s="7">
        <f t="shared" si="12"/>
        <v>46017.750000000015</v>
      </c>
      <c r="AB27" s="5"/>
      <c r="AC27" s="5">
        <f t="shared" si="13"/>
        <v>-15192.120000000003</v>
      </c>
      <c r="AD27" s="5">
        <f t="shared" si="14"/>
        <v>-3798.0300000000007</v>
      </c>
    </row>
    <row r="28" spans="1:30">
      <c r="A28" s="9">
        <v>38551</v>
      </c>
      <c r="B28" s="3">
        <v>3801</v>
      </c>
      <c r="C28" s="3">
        <v>3860</v>
      </c>
      <c r="D28" s="3">
        <v>3801</v>
      </c>
      <c r="E28" s="3">
        <v>3849.2</v>
      </c>
      <c r="G28" s="5">
        <f t="shared" si="0"/>
        <v>3841.3</v>
      </c>
      <c r="H28" s="5">
        <f t="shared" si="1"/>
        <v>3832.77</v>
      </c>
      <c r="J28" s="10" t="str">
        <f t="shared" si="2"/>
        <v>BUY</v>
      </c>
      <c r="L28" s="5">
        <f t="shared" si="3"/>
        <v>3807.18</v>
      </c>
      <c r="M28" s="4" t="str">
        <f t="shared" si="6"/>
        <v>NO</v>
      </c>
      <c r="N28" s="4" t="str">
        <f t="shared" si="7"/>
        <v>NO</v>
      </c>
      <c r="O28" s="4" t="str">
        <f t="shared" si="8"/>
        <v>NO</v>
      </c>
      <c r="P28" s="11">
        <v>3801</v>
      </c>
      <c r="Q28" s="11">
        <v>3849.2</v>
      </c>
      <c r="R28" s="4">
        <f t="shared" si="4"/>
        <v>2005</v>
      </c>
      <c r="T28" s="7">
        <f t="shared" si="9"/>
        <v>0</v>
      </c>
      <c r="V28" s="5">
        <f t="shared" si="15"/>
        <v>3600</v>
      </c>
      <c r="W28" s="5">
        <f t="shared" si="10"/>
        <v>3600</v>
      </c>
      <c r="X28" s="7">
        <f t="shared" si="11"/>
        <v>0</v>
      </c>
      <c r="Z28" s="7">
        <f t="shared" si="12"/>
        <v>46017.750000000015</v>
      </c>
      <c r="AB28" s="5"/>
      <c r="AC28" s="5">
        <f t="shared" si="13"/>
        <v>-15228.719999999994</v>
      </c>
      <c r="AD28" s="5">
        <f t="shared" si="14"/>
        <v>-3807.1799999999985</v>
      </c>
    </row>
    <row r="29" spans="1:30">
      <c r="A29" s="9">
        <v>38552</v>
      </c>
      <c r="B29" s="3">
        <v>3855</v>
      </c>
      <c r="C29" s="3">
        <v>3883.5</v>
      </c>
      <c r="D29" s="3">
        <v>3855</v>
      </c>
      <c r="E29" s="3">
        <v>3879</v>
      </c>
      <c r="G29" s="5">
        <f t="shared" si="0"/>
        <v>3860.15</v>
      </c>
      <c r="H29" s="5">
        <f t="shared" si="1"/>
        <v>3848.18</v>
      </c>
      <c r="J29" s="10" t="str">
        <f t="shared" si="2"/>
        <v>BUY</v>
      </c>
      <c r="L29" s="5">
        <f t="shared" si="3"/>
        <v>3812.27</v>
      </c>
      <c r="M29" s="4" t="str">
        <f t="shared" si="6"/>
        <v>NO</v>
      </c>
      <c r="N29" s="4" t="str">
        <f t="shared" si="7"/>
        <v>NO</v>
      </c>
      <c r="O29" s="4" t="str">
        <f t="shared" si="8"/>
        <v>NO</v>
      </c>
      <c r="P29" s="11">
        <v>3855</v>
      </c>
      <c r="Q29" s="11">
        <v>3879</v>
      </c>
      <c r="R29" s="4">
        <f t="shared" si="4"/>
        <v>2005</v>
      </c>
      <c r="T29" s="7">
        <f t="shared" si="9"/>
        <v>0</v>
      </c>
      <c r="V29" s="5">
        <f t="shared" si="15"/>
        <v>3600</v>
      </c>
      <c r="W29" s="5">
        <f t="shared" si="10"/>
        <v>3600</v>
      </c>
      <c r="X29" s="7">
        <f t="shared" si="11"/>
        <v>0</v>
      </c>
      <c r="Z29" s="7">
        <f t="shared" si="12"/>
        <v>46017.750000000015</v>
      </c>
      <c r="AB29" s="5"/>
      <c r="AC29" s="5">
        <f t="shared" si="13"/>
        <v>-15249.079999999994</v>
      </c>
      <c r="AD29" s="5">
        <f t="shared" si="14"/>
        <v>-3812.2699999999986</v>
      </c>
    </row>
    <row r="30" spans="1:30">
      <c r="A30" s="9">
        <v>38553</v>
      </c>
      <c r="B30" s="3">
        <v>3889.8998999999999</v>
      </c>
      <c r="C30" s="3">
        <v>3927</v>
      </c>
      <c r="D30" s="3">
        <v>3889.8998999999999</v>
      </c>
      <c r="E30" s="3">
        <v>3901.6001000000001</v>
      </c>
      <c r="G30" s="5">
        <f t="shared" si="0"/>
        <v>3880.88</v>
      </c>
      <c r="H30" s="5">
        <f t="shared" si="1"/>
        <v>3865.99</v>
      </c>
      <c r="J30" s="10" t="str">
        <f t="shared" si="2"/>
        <v>BUY</v>
      </c>
      <c r="L30" s="5">
        <f t="shared" si="3"/>
        <v>3821.32</v>
      </c>
      <c r="M30" s="4" t="str">
        <f t="shared" si="6"/>
        <v>NO</v>
      </c>
      <c r="N30" s="4" t="str">
        <f t="shared" si="7"/>
        <v>NO</v>
      </c>
      <c r="O30" s="4" t="str">
        <f t="shared" si="8"/>
        <v>NO</v>
      </c>
      <c r="P30" s="11">
        <v>3889.8998999999999</v>
      </c>
      <c r="Q30" s="11">
        <v>3901.6</v>
      </c>
      <c r="R30" s="4">
        <f t="shared" si="4"/>
        <v>2005</v>
      </c>
      <c r="T30" s="7">
        <f t="shared" si="9"/>
        <v>0</v>
      </c>
      <c r="V30" s="5">
        <f t="shared" si="15"/>
        <v>3600</v>
      </c>
      <c r="W30" s="5">
        <f t="shared" si="10"/>
        <v>3600</v>
      </c>
      <c r="X30" s="7">
        <f t="shared" si="11"/>
        <v>0</v>
      </c>
      <c r="Z30" s="7">
        <f t="shared" si="12"/>
        <v>46017.750000000015</v>
      </c>
      <c r="AB30" s="5"/>
      <c r="AC30" s="5">
        <f t="shared" si="13"/>
        <v>-15285.279999999999</v>
      </c>
      <c r="AD30" s="5">
        <f t="shared" si="14"/>
        <v>-3821.3199999999997</v>
      </c>
    </row>
    <row r="31" spans="1:30">
      <c r="A31" s="9">
        <v>38554</v>
      </c>
      <c r="B31" s="3">
        <v>3903</v>
      </c>
      <c r="C31" s="3">
        <v>3913</v>
      </c>
      <c r="D31" s="3">
        <v>3831</v>
      </c>
      <c r="E31" s="3">
        <v>3844.3998999999999</v>
      </c>
      <c r="G31" s="5">
        <f t="shared" si="0"/>
        <v>3862.64</v>
      </c>
      <c r="H31" s="5">
        <f t="shared" si="1"/>
        <v>3858.79</v>
      </c>
      <c r="J31" s="10" t="str">
        <f t="shared" si="2"/>
        <v>BUY</v>
      </c>
      <c r="L31" s="5">
        <f t="shared" si="3"/>
        <v>3847.24</v>
      </c>
      <c r="M31" s="4" t="str">
        <f t="shared" si="6"/>
        <v>NO</v>
      </c>
      <c r="N31" s="4" t="str">
        <f t="shared" si="7"/>
        <v>NO</v>
      </c>
      <c r="O31" s="4" t="str">
        <f t="shared" si="8"/>
        <v>NO</v>
      </c>
      <c r="P31" s="11">
        <v>3903</v>
      </c>
      <c r="Q31" s="11">
        <v>3844.4</v>
      </c>
      <c r="R31" s="4">
        <f t="shared" si="4"/>
        <v>2005</v>
      </c>
      <c r="T31" s="7">
        <f t="shared" si="9"/>
        <v>0</v>
      </c>
      <c r="V31" s="5">
        <f t="shared" si="15"/>
        <v>3600</v>
      </c>
      <c r="W31" s="5">
        <f t="shared" si="10"/>
        <v>3600</v>
      </c>
      <c r="X31" s="7">
        <f t="shared" si="11"/>
        <v>0</v>
      </c>
      <c r="Z31" s="7">
        <f t="shared" si="12"/>
        <v>46017.750000000015</v>
      </c>
      <c r="AB31" s="5"/>
      <c r="AC31" s="5">
        <f t="shared" si="13"/>
        <v>-15388.96</v>
      </c>
      <c r="AD31" s="5">
        <f t="shared" si="14"/>
        <v>-3847.24</v>
      </c>
    </row>
    <row r="32" spans="1:30">
      <c r="A32" s="9">
        <v>38555</v>
      </c>
      <c r="B32" s="3">
        <v>3825.25</v>
      </c>
      <c r="C32" s="3">
        <v>3945</v>
      </c>
      <c r="D32" s="3">
        <v>3825.25</v>
      </c>
      <c r="E32" s="3">
        <v>3938.7</v>
      </c>
      <c r="G32" s="5">
        <f t="shared" si="0"/>
        <v>3900.67</v>
      </c>
      <c r="H32" s="5">
        <f t="shared" si="1"/>
        <v>3885.43</v>
      </c>
      <c r="J32" s="10" t="str">
        <f t="shared" si="2"/>
        <v>BUY</v>
      </c>
      <c r="L32" s="5">
        <f t="shared" si="3"/>
        <v>3839.71</v>
      </c>
      <c r="M32" s="4" t="str">
        <f t="shared" si="6"/>
        <v>YES</v>
      </c>
      <c r="N32" s="4" t="str">
        <f t="shared" si="7"/>
        <v>YES</v>
      </c>
      <c r="O32" s="4" t="str">
        <f t="shared" si="8"/>
        <v>YES</v>
      </c>
      <c r="P32" s="11">
        <v>3825.25</v>
      </c>
      <c r="Q32" s="11">
        <v>3938.7</v>
      </c>
      <c r="R32" s="4">
        <f t="shared" si="4"/>
        <v>2005</v>
      </c>
      <c r="T32" s="7">
        <f t="shared" si="9"/>
        <v>-113.45</v>
      </c>
      <c r="V32" s="5">
        <f t="shared" si="15"/>
        <v>3600</v>
      </c>
      <c r="W32" s="5">
        <f t="shared" si="10"/>
        <v>3600</v>
      </c>
      <c r="X32" s="7">
        <f t="shared" si="11"/>
        <v>0</v>
      </c>
      <c r="Z32" s="7">
        <f t="shared" si="12"/>
        <v>40345.250000000015</v>
      </c>
      <c r="AB32" s="5"/>
      <c r="AC32" s="5">
        <f t="shared" si="13"/>
        <v>-15358.839999999997</v>
      </c>
      <c r="AD32" s="5">
        <f t="shared" si="14"/>
        <v>-3839.7099999999991</v>
      </c>
    </row>
    <row r="33" spans="1:30">
      <c r="A33" s="9">
        <v>38558</v>
      </c>
      <c r="B33" s="3">
        <v>3950</v>
      </c>
      <c r="C33" s="3">
        <v>4100</v>
      </c>
      <c r="D33" s="3">
        <v>3947</v>
      </c>
      <c r="E33" s="3">
        <v>4092.3998999999999</v>
      </c>
      <c r="G33" s="5">
        <f t="shared" si="0"/>
        <v>3996.53</v>
      </c>
      <c r="H33" s="5">
        <f t="shared" si="1"/>
        <v>3954.42</v>
      </c>
      <c r="J33" s="10" t="str">
        <f t="shared" si="2"/>
        <v>BUY</v>
      </c>
      <c r="L33" s="5">
        <f t="shared" si="3"/>
        <v>3828.09</v>
      </c>
      <c r="M33" s="4" t="str">
        <f t="shared" si="6"/>
        <v>NO</v>
      </c>
      <c r="N33" s="4" t="str">
        <f t="shared" si="7"/>
        <v>NO</v>
      </c>
      <c r="O33" s="4" t="str">
        <f t="shared" si="8"/>
        <v>NO</v>
      </c>
      <c r="P33" s="11">
        <v>3950</v>
      </c>
      <c r="Q33" s="11">
        <v>4092.4</v>
      </c>
      <c r="R33" s="4">
        <f t="shared" si="4"/>
        <v>2005</v>
      </c>
      <c r="T33" s="7">
        <f t="shared" si="9"/>
        <v>0</v>
      </c>
      <c r="V33" s="5">
        <f t="shared" si="15"/>
        <v>3600</v>
      </c>
      <c r="W33" s="5">
        <f t="shared" si="10"/>
        <v>3600</v>
      </c>
      <c r="X33" s="7">
        <f t="shared" si="11"/>
        <v>0</v>
      </c>
      <c r="Z33" s="7">
        <f t="shared" si="12"/>
        <v>40345.250000000015</v>
      </c>
      <c r="AB33" s="5"/>
      <c r="AC33" s="5">
        <f t="shared" si="13"/>
        <v>-15312.36</v>
      </c>
      <c r="AD33" s="5">
        <f t="shared" si="14"/>
        <v>-3828.09</v>
      </c>
    </row>
    <row r="34" spans="1:30">
      <c r="A34" s="9">
        <v>38559</v>
      </c>
      <c r="B34" s="3">
        <v>4090</v>
      </c>
      <c r="C34" s="3">
        <v>4190</v>
      </c>
      <c r="D34" s="3">
        <v>4050</v>
      </c>
      <c r="E34" s="3">
        <v>4172.1499000000003</v>
      </c>
      <c r="G34" s="5">
        <f t="shared" si="0"/>
        <v>4084.34</v>
      </c>
      <c r="H34" s="5">
        <f t="shared" si="1"/>
        <v>4027</v>
      </c>
      <c r="J34" s="10" t="str">
        <f t="shared" si="2"/>
        <v>BUY</v>
      </c>
      <c r="L34" s="5">
        <f t="shared" si="3"/>
        <v>3854.98</v>
      </c>
      <c r="M34" s="4" t="str">
        <f t="shared" si="6"/>
        <v>NO</v>
      </c>
      <c r="N34" s="4" t="str">
        <f t="shared" si="7"/>
        <v>NO</v>
      </c>
      <c r="O34" s="4" t="str">
        <f t="shared" si="8"/>
        <v>NO</v>
      </c>
      <c r="P34" s="11">
        <v>4090</v>
      </c>
      <c r="Q34" s="11">
        <v>4172.1499999999996</v>
      </c>
      <c r="R34" s="4">
        <f t="shared" si="4"/>
        <v>2005</v>
      </c>
      <c r="T34" s="7">
        <f t="shared" si="9"/>
        <v>0</v>
      </c>
      <c r="V34" s="5">
        <f t="shared" si="15"/>
        <v>3600</v>
      </c>
      <c r="W34" s="5">
        <f t="shared" si="10"/>
        <v>3600</v>
      </c>
      <c r="X34" s="7">
        <f t="shared" si="11"/>
        <v>0</v>
      </c>
      <c r="Z34" s="7">
        <f t="shared" si="12"/>
        <v>40345.250000000015</v>
      </c>
      <c r="AB34" s="5"/>
      <c r="AC34" s="5">
        <f t="shared" si="13"/>
        <v>-15419.919999999998</v>
      </c>
      <c r="AD34" s="5">
        <f t="shared" si="14"/>
        <v>-3854.9799999999996</v>
      </c>
    </row>
    <row r="35" spans="1:30">
      <c r="A35" s="9">
        <v>38560</v>
      </c>
      <c r="B35" s="3">
        <v>4180</v>
      </c>
      <c r="C35" s="3">
        <v>4370</v>
      </c>
      <c r="D35" s="3">
        <v>4130.5497999999998</v>
      </c>
      <c r="E35" s="3">
        <v>4273.3500999999997</v>
      </c>
      <c r="G35" s="5">
        <f t="shared" si="0"/>
        <v>4178.8500000000004</v>
      </c>
      <c r="H35" s="5">
        <f t="shared" si="1"/>
        <v>4109.12</v>
      </c>
      <c r="J35" s="10" t="str">
        <f t="shared" si="2"/>
        <v>BUY</v>
      </c>
      <c r="L35" s="5">
        <f t="shared" si="3"/>
        <v>3899.93</v>
      </c>
      <c r="M35" s="4" t="str">
        <f t="shared" si="6"/>
        <v>NO</v>
      </c>
      <c r="N35" s="4" t="str">
        <f t="shared" si="7"/>
        <v>NO</v>
      </c>
      <c r="O35" s="4" t="str">
        <f t="shared" si="8"/>
        <v>NO</v>
      </c>
      <c r="P35" s="11">
        <v>4180</v>
      </c>
      <c r="Q35" s="11">
        <v>4273.3500000000004</v>
      </c>
      <c r="R35" s="4">
        <f t="shared" si="4"/>
        <v>2005</v>
      </c>
      <c r="T35" s="7">
        <f t="shared" si="9"/>
        <v>0</v>
      </c>
      <c r="V35" s="5">
        <f t="shared" si="15"/>
        <v>3600</v>
      </c>
      <c r="W35" s="5">
        <f t="shared" si="10"/>
        <v>3600</v>
      </c>
      <c r="X35" s="7">
        <f t="shared" si="11"/>
        <v>0</v>
      </c>
      <c r="Z35" s="7">
        <f t="shared" si="12"/>
        <v>40345.250000000015</v>
      </c>
      <c r="AB35" s="5"/>
      <c r="AC35" s="5">
        <f t="shared" si="13"/>
        <v>-15599.719999999994</v>
      </c>
      <c r="AD35" s="5">
        <f t="shared" si="14"/>
        <v>-3899.9299999999985</v>
      </c>
    </row>
    <row r="36" spans="1:30">
      <c r="A36" s="9">
        <v>38562</v>
      </c>
      <c r="B36" s="3">
        <v>4360</v>
      </c>
      <c r="C36" s="3">
        <v>4424</v>
      </c>
      <c r="D36" s="3">
        <v>4275</v>
      </c>
      <c r="E36" s="3">
        <v>4374.25</v>
      </c>
      <c r="G36" s="5">
        <f t="shared" si="0"/>
        <v>4276.55</v>
      </c>
      <c r="H36" s="5">
        <f t="shared" si="1"/>
        <v>4197.5</v>
      </c>
      <c r="J36" s="10" t="str">
        <f t="shared" si="2"/>
        <v>BUY</v>
      </c>
      <c r="L36" s="5">
        <f t="shared" si="3"/>
        <v>3960.35</v>
      </c>
      <c r="M36" s="4" t="str">
        <f t="shared" si="6"/>
        <v>NO</v>
      </c>
      <c r="N36" s="4" t="str">
        <f t="shared" si="7"/>
        <v>NO</v>
      </c>
      <c r="O36" s="4" t="str">
        <f t="shared" si="8"/>
        <v>NO</v>
      </c>
      <c r="P36" s="11">
        <v>4360</v>
      </c>
      <c r="Q36" s="11">
        <v>4374.25</v>
      </c>
      <c r="R36" s="4">
        <f t="shared" si="4"/>
        <v>2005</v>
      </c>
      <c r="T36" s="7">
        <f t="shared" si="9"/>
        <v>0</v>
      </c>
      <c r="V36" s="5">
        <f t="shared" si="15"/>
        <v>3600</v>
      </c>
      <c r="W36" s="5">
        <f t="shared" si="10"/>
        <v>3600</v>
      </c>
      <c r="X36" s="7">
        <f t="shared" si="11"/>
        <v>0</v>
      </c>
      <c r="Z36" s="7">
        <f t="shared" si="12"/>
        <v>40345.250000000015</v>
      </c>
      <c r="AB36" s="5"/>
      <c r="AC36" s="5">
        <f t="shared" si="13"/>
        <v>-15841.399999999994</v>
      </c>
      <c r="AD36" s="5">
        <f t="shared" si="14"/>
        <v>-3960.3499999999985</v>
      </c>
    </row>
    <row r="37" spans="1:30">
      <c r="A37" s="9">
        <v>38565</v>
      </c>
      <c r="B37" s="3">
        <v>4310</v>
      </c>
      <c r="C37" s="3">
        <v>4358.9502000000002</v>
      </c>
      <c r="D37" s="3">
        <v>4261.5</v>
      </c>
      <c r="E37" s="3">
        <v>4318.4502000000002</v>
      </c>
      <c r="G37" s="5">
        <f t="shared" si="0"/>
        <v>4297.5</v>
      </c>
      <c r="H37" s="5">
        <f t="shared" si="1"/>
        <v>4237.82</v>
      </c>
      <c r="J37" s="10" t="str">
        <f t="shared" si="2"/>
        <v>BUY</v>
      </c>
      <c r="L37" s="5">
        <f t="shared" si="3"/>
        <v>4058.78</v>
      </c>
      <c r="M37" s="4" t="str">
        <f t="shared" si="6"/>
        <v>NO</v>
      </c>
      <c r="N37" s="4" t="str">
        <f t="shared" si="7"/>
        <v>NO</v>
      </c>
      <c r="O37" s="4" t="str">
        <f t="shared" si="8"/>
        <v>NO</v>
      </c>
      <c r="P37" s="11">
        <v>4310</v>
      </c>
      <c r="Q37" s="11">
        <v>4318.45</v>
      </c>
      <c r="R37" s="4">
        <f t="shared" si="4"/>
        <v>2005</v>
      </c>
      <c r="T37" s="7">
        <f t="shared" si="9"/>
        <v>0</v>
      </c>
      <c r="V37" s="5">
        <f t="shared" si="15"/>
        <v>3600</v>
      </c>
      <c r="W37" s="5">
        <f t="shared" si="10"/>
        <v>3600</v>
      </c>
      <c r="X37" s="7">
        <f t="shared" si="11"/>
        <v>0</v>
      </c>
      <c r="Z37" s="7">
        <f t="shared" si="12"/>
        <v>40345.250000000015</v>
      </c>
      <c r="AB37" s="5"/>
      <c r="AC37" s="5">
        <f t="shared" si="13"/>
        <v>-16235.119999999995</v>
      </c>
      <c r="AD37" s="5">
        <f t="shared" si="14"/>
        <v>-4058.7799999999988</v>
      </c>
    </row>
    <row r="38" spans="1:30">
      <c r="A38" s="9">
        <v>38566</v>
      </c>
      <c r="B38" s="3">
        <v>4335</v>
      </c>
      <c r="C38" s="3">
        <v>4350</v>
      </c>
      <c r="D38" s="3">
        <v>4285</v>
      </c>
      <c r="E38" s="3">
        <v>4323</v>
      </c>
      <c r="G38" s="5">
        <f t="shared" si="0"/>
        <v>4310.25</v>
      </c>
      <c r="H38" s="5">
        <f t="shared" si="1"/>
        <v>4266.21</v>
      </c>
      <c r="J38" s="10" t="str">
        <f t="shared" si="2"/>
        <v>BUY</v>
      </c>
      <c r="L38" s="5">
        <f t="shared" si="3"/>
        <v>4134.09</v>
      </c>
      <c r="M38" s="4" t="str">
        <f t="shared" si="6"/>
        <v>NO</v>
      </c>
      <c r="N38" s="4" t="str">
        <f t="shared" si="7"/>
        <v>NO</v>
      </c>
      <c r="O38" s="4" t="str">
        <f t="shared" si="8"/>
        <v>NO</v>
      </c>
      <c r="P38" s="11">
        <v>4335</v>
      </c>
      <c r="Q38" s="11">
        <v>4323</v>
      </c>
      <c r="R38" s="4">
        <f t="shared" si="4"/>
        <v>2005</v>
      </c>
      <c r="T38" s="7">
        <f t="shared" si="9"/>
        <v>0</v>
      </c>
      <c r="V38" s="5">
        <f t="shared" si="15"/>
        <v>3600</v>
      </c>
      <c r="W38" s="5">
        <f t="shared" si="10"/>
        <v>3600</v>
      </c>
      <c r="X38" s="7">
        <f t="shared" si="11"/>
        <v>0</v>
      </c>
      <c r="Z38" s="7">
        <f t="shared" si="12"/>
        <v>40345.250000000015</v>
      </c>
      <c r="AB38" s="5"/>
      <c r="AC38" s="5">
        <f t="shared" si="13"/>
        <v>-16536.36</v>
      </c>
      <c r="AD38" s="5">
        <f t="shared" si="14"/>
        <v>-4134.09</v>
      </c>
    </row>
    <row r="39" spans="1:30">
      <c r="A39" s="9">
        <v>38567</v>
      </c>
      <c r="B39" s="3">
        <v>4348</v>
      </c>
      <c r="C39" s="3">
        <v>4348</v>
      </c>
      <c r="D39" s="3">
        <v>4275</v>
      </c>
      <c r="E39" s="3">
        <v>4283.8500999999997</v>
      </c>
      <c r="G39" s="5">
        <f t="shared" si="0"/>
        <v>4297.05</v>
      </c>
      <c r="H39" s="5">
        <f t="shared" si="1"/>
        <v>4272.09</v>
      </c>
      <c r="J39" s="10" t="str">
        <f t="shared" si="2"/>
        <v>BUY</v>
      </c>
      <c r="L39" s="5">
        <f t="shared" si="3"/>
        <v>4197.21</v>
      </c>
      <c r="M39" s="4" t="str">
        <f t="shared" si="6"/>
        <v>NO</v>
      </c>
      <c r="N39" s="4" t="str">
        <f t="shared" si="7"/>
        <v>NO</v>
      </c>
      <c r="O39" s="4" t="str">
        <f t="shared" si="8"/>
        <v>NO</v>
      </c>
      <c r="P39" s="11">
        <v>4348</v>
      </c>
      <c r="Q39" s="11">
        <v>4283.8500000000004</v>
      </c>
      <c r="R39" s="4">
        <f t="shared" si="4"/>
        <v>2005</v>
      </c>
      <c r="T39" s="7">
        <f t="shared" si="9"/>
        <v>0</v>
      </c>
      <c r="V39" s="5">
        <f t="shared" si="15"/>
        <v>3600</v>
      </c>
      <c r="W39" s="5">
        <f t="shared" si="10"/>
        <v>3600</v>
      </c>
      <c r="X39" s="7">
        <f t="shared" si="11"/>
        <v>0</v>
      </c>
      <c r="Z39" s="7">
        <f t="shared" si="12"/>
        <v>40345.250000000015</v>
      </c>
      <c r="AB39" s="5"/>
      <c r="AC39" s="5">
        <f t="shared" si="13"/>
        <v>-16788.839999999997</v>
      </c>
      <c r="AD39" s="5">
        <f t="shared" si="14"/>
        <v>-4197.2099999999991</v>
      </c>
    </row>
    <row r="40" spans="1:30">
      <c r="A40" s="9">
        <v>38568</v>
      </c>
      <c r="B40" s="3">
        <v>4295</v>
      </c>
      <c r="C40" s="3">
        <v>4310</v>
      </c>
      <c r="D40" s="3">
        <v>4265</v>
      </c>
      <c r="E40" s="3">
        <v>4292.3500999999997</v>
      </c>
      <c r="G40" s="5">
        <f t="shared" si="0"/>
        <v>4294.7</v>
      </c>
      <c r="H40" s="5">
        <f t="shared" si="1"/>
        <v>4278.84</v>
      </c>
      <c r="J40" s="10" t="str">
        <f t="shared" si="2"/>
        <v>BUY</v>
      </c>
      <c r="L40" s="5">
        <f t="shared" si="3"/>
        <v>4231.26</v>
      </c>
      <c r="M40" s="4" t="str">
        <f t="shared" si="6"/>
        <v>NO</v>
      </c>
      <c r="N40" s="4" t="str">
        <f t="shared" si="7"/>
        <v>NO</v>
      </c>
      <c r="O40" s="4" t="str">
        <f t="shared" si="8"/>
        <v>NO</v>
      </c>
      <c r="P40" s="11">
        <v>4295</v>
      </c>
      <c r="Q40" s="11">
        <v>4292.3500000000004</v>
      </c>
      <c r="R40" s="4">
        <f t="shared" si="4"/>
        <v>2005</v>
      </c>
      <c r="T40" s="7">
        <f t="shared" si="9"/>
        <v>0</v>
      </c>
      <c r="V40" s="5">
        <f t="shared" si="15"/>
        <v>3600</v>
      </c>
      <c r="W40" s="5">
        <f t="shared" si="10"/>
        <v>3600</v>
      </c>
      <c r="X40" s="7">
        <f t="shared" si="11"/>
        <v>0</v>
      </c>
      <c r="Z40" s="7">
        <f t="shared" si="12"/>
        <v>40345.250000000015</v>
      </c>
      <c r="AB40" s="5"/>
      <c r="AC40" s="5">
        <f t="shared" si="13"/>
        <v>-16925.040000000008</v>
      </c>
      <c r="AD40" s="5">
        <f t="shared" si="14"/>
        <v>-4231.260000000002</v>
      </c>
    </row>
    <row r="41" spans="1:30">
      <c r="A41" s="9">
        <v>38569</v>
      </c>
      <c r="B41" s="3">
        <v>4281</v>
      </c>
      <c r="C41" s="3">
        <v>4334</v>
      </c>
      <c r="D41" s="3">
        <v>4275</v>
      </c>
      <c r="E41" s="3">
        <v>4287.75</v>
      </c>
      <c r="G41" s="5">
        <f t="shared" si="0"/>
        <v>4291.2299999999996</v>
      </c>
      <c r="H41" s="5">
        <f t="shared" si="1"/>
        <v>4281.8100000000004</v>
      </c>
      <c r="J41" s="10" t="str">
        <f t="shared" si="2"/>
        <v>BUY</v>
      </c>
      <c r="L41" s="5">
        <f t="shared" si="3"/>
        <v>4253.55</v>
      </c>
      <c r="M41" s="4" t="str">
        <f t="shared" si="6"/>
        <v>NO</v>
      </c>
      <c r="N41" s="4" t="str">
        <f t="shared" si="7"/>
        <v>NO</v>
      </c>
      <c r="O41" s="4" t="str">
        <f t="shared" si="8"/>
        <v>NO</v>
      </c>
      <c r="P41" s="11">
        <v>4281</v>
      </c>
      <c r="Q41" s="11">
        <v>4287.75</v>
      </c>
      <c r="R41" s="4">
        <f t="shared" si="4"/>
        <v>2005</v>
      </c>
      <c r="T41" s="7">
        <f t="shared" si="9"/>
        <v>0</v>
      </c>
      <c r="V41" s="5">
        <f t="shared" si="15"/>
        <v>3600</v>
      </c>
      <c r="W41" s="5">
        <f t="shared" si="10"/>
        <v>4253.55</v>
      </c>
      <c r="X41" s="7">
        <f t="shared" si="11"/>
        <v>653.55000000000018</v>
      </c>
      <c r="Z41" s="7">
        <f t="shared" si="12"/>
        <v>56684.000000000015</v>
      </c>
      <c r="AB41" s="5"/>
      <c r="AC41" s="5">
        <f t="shared" si="13"/>
        <v>-17014.200000000012</v>
      </c>
      <c r="AD41" s="5">
        <f t="shared" si="14"/>
        <v>-4253.5500000000029</v>
      </c>
    </row>
    <row r="42" spans="1:30">
      <c r="A42" s="9">
        <v>38572</v>
      </c>
      <c r="B42" s="3">
        <v>4300</v>
      </c>
      <c r="C42" s="3">
        <v>4300</v>
      </c>
      <c r="D42" s="3">
        <v>4118.3999000000003</v>
      </c>
      <c r="E42" s="3">
        <v>4131.1000999999997</v>
      </c>
      <c r="G42" s="5">
        <f t="shared" si="0"/>
        <v>4211.17</v>
      </c>
      <c r="H42" s="5">
        <f t="shared" si="1"/>
        <v>4231.57</v>
      </c>
      <c r="J42" s="10" t="str">
        <f t="shared" si="2"/>
        <v>SELL</v>
      </c>
      <c r="L42" s="5">
        <f t="shared" si="3"/>
        <v>4292.7700000000004</v>
      </c>
      <c r="M42" s="4" t="str">
        <f t="shared" si="6"/>
        <v>YES</v>
      </c>
      <c r="N42" s="4" t="str">
        <f t="shared" si="7"/>
        <v>NO</v>
      </c>
      <c r="O42" s="4" t="str">
        <f t="shared" si="8"/>
        <v>NO</v>
      </c>
      <c r="P42" s="11">
        <v>4300</v>
      </c>
      <c r="Q42" s="11">
        <v>4131.1000000000004</v>
      </c>
      <c r="R42" s="4">
        <f t="shared" si="4"/>
        <v>2005</v>
      </c>
      <c r="T42" s="7">
        <f t="shared" si="9"/>
        <v>0</v>
      </c>
      <c r="V42" s="5">
        <f t="shared" si="15"/>
        <v>4253.55</v>
      </c>
      <c r="W42" s="5">
        <f t="shared" si="10"/>
        <v>4253.55</v>
      </c>
      <c r="X42" s="7">
        <f t="shared" si="11"/>
        <v>0</v>
      </c>
      <c r="Z42" s="7">
        <f t="shared" si="12"/>
        <v>56684.000000000015</v>
      </c>
      <c r="AB42" s="5"/>
      <c r="AC42" s="5">
        <f t="shared" si="13"/>
        <v>-17171.079999999994</v>
      </c>
      <c r="AD42" s="5">
        <f t="shared" si="14"/>
        <v>-4292.7699999999986</v>
      </c>
    </row>
    <row r="43" spans="1:30">
      <c r="A43" s="9">
        <v>38573</v>
      </c>
      <c r="B43" s="3">
        <v>4130</v>
      </c>
      <c r="C43" s="3">
        <v>4179</v>
      </c>
      <c r="D43" s="3">
        <v>4075</v>
      </c>
      <c r="E43" s="3">
        <v>4110.7997999999998</v>
      </c>
      <c r="G43" s="5">
        <f t="shared" si="0"/>
        <v>4160.9799999999996</v>
      </c>
      <c r="H43" s="5">
        <f t="shared" si="1"/>
        <v>4191.3100000000004</v>
      </c>
      <c r="J43" s="10" t="str">
        <f t="shared" si="2"/>
        <v>SELL</v>
      </c>
      <c r="L43" s="5">
        <f t="shared" si="3"/>
        <v>4282.3</v>
      </c>
      <c r="M43" s="4" t="str">
        <f t="shared" si="6"/>
        <v>NO</v>
      </c>
      <c r="N43" s="4" t="str">
        <f t="shared" si="7"/>
        <v>NO</v>
      </c>
      <c r="O43" s="4" t="str">
        <f t="shared" si="8"/>
        <v>NO</v>
      </c>
      <c r="P43" s="11">
        <v>4130</v>
      </c>
      <c r="Q43" s="11">
        <v>4110.8</v>
      </c>
      <c r="R43" s="4">
        <f t="shared" si="4"/>
        <v>2005</v>
      </c>
      <c r="T43" s="7">
        <f t="shared" si="9"/>
        <v>0</v>
      </c>
      <c r="V43" s="5">
        <f t="shared" si="15"/>
        <v>4253.55</v>
      </c>
      <c r="W43" s="5">
        <f t="shared" si="10"/>
        <v>4253.55</v>
      </c>
      <c r="X43" s="7">
        <f t="shared" si="11"/>
        <v>0</v>
      </c>
      <c r="Z43" s="7">
        <f t="shared" si="12"/>
        <v>56684.000000000015</v>
      </c>
      <c r="AB43" s="5"/>
      <c r="AC43" s="5">
        <f t="shared" si="13"/>
        <v>-17129.200000000012</v>
      </c>
      <c r="AD43" s="5">
        <f t="shared" si="14"/>
        <v>-4282.3000000000029</v>
      </c>
    </row>
    <row r="44" spans="1:30">
      <c r="A44" s="9">
        <v>38574</v>
      </c>
      <c r="B44" s="3">
        <v>4130</v>
      </c>
      <c r="C44" s="3">
        <v>4245</v>
      </c>
      <c r="D44" s="3">
        <v>4130</v>
      </c>
      <c r="E44" s="3">
        <v>4232.8500999999997</v>
      </c>
      <c r="G44" s="5">
        <f t="shared" si="0"/>
        <v>4196.92</v>
      </c>
      <c r="H44" s="5">
        <f t="shared" si="1"/>
        <v>4205.16</v>
      </c>
      <c r="J44" s="10" t="str">
        <f t="shared" si="2"/>
        <v>SELL</v>
      </c>
      <c r="L44" s="5">
        <f t="shared" si="3"/>
        <v>4229.88</v>
      </c>
      <c r="M44" s="4" t="str">
        <f t="shared" si="6"/>
        <v>NO</v>
      </c>
      <c r="N44" s="4" t="str">
        <f t="shared" si="7"/>
        <v>NO</v>
      </c>
      <c r="O44" s="4" t="str">
        <f t="shared" si="8"/>
        <v>NO</v>
      </c>
      <c r="P44" s="11">
        <v>4130</v>
      </c>
      <c r="Q44" s="11">
        <v>4232.8500000000004</v>
      </c>
      <c r="R44" s="4">
        <f t="shared" si="4"/>
        <v>2005</v>
      </c>
      <c r="T44" s="7">
        <f t="shared" si="9"/>
        <v>0</v>
      </c>
      <c r="V44" s="5">
        <f t="shared" si="15"/>
        <v>4253.55</v>
      </c>
      <c r="W44" s="5">
        <f t="shared" si="10"/>
        <v>4250</v>
      </c>
      <c r="X44" s="7">
        <f t="shared" si="11"/>
        <v>3.5500000000001819</v>
      </c>
      <c r="Z44" s="7">
        <f t="shared" si="12"/>
        <v>56772.750000000022</v>
      </c>
      <c r="AB44" s="5"/>
      <c r="AC44" s="5">
        <f t="shared" si="13"/>
        <v>-16919.519999999997</v>
      </c>
      <c r="AD44" s="5">
        <f t="shared" si="14"/>
        <v>-4229.8799999999992</v>
      </c>
    </row>
    <row r="45" spans="1:30">
      <c r="A45" s="9">
        <v>38575</v>
      </c>
      <c r="B45" s="3">
        <v>4250</v>
      </c>
      <c r="C45" s="3">
        <v>4320</v>
      </c>
      <c r="D45" s="3">
        <v>4213</v>
      </c>
      <c r="E45" s="3">
        <v>4294.5497999999998</v>
      </c>
      <c r="G45" s="5">
        <f t="shared" si="0"/>
        <v>4245.7299999999996</v>
      </c>
      <c r="H45" s="5">
        <f t="shared" si="1"/>
        <v>4234.96</v>
      </c>
      <c r="J45" s="10" t="str">
        <f t="shared" si="2"/>
        <v>BUY</v>
      </c>
      <c r="L45" s="5">
        <f t="shared" si="3"/>
        <v>4202.6499999999996</v>
      </c>
      <c r="M45" s="4" t="str">
        <f t="shared" si="6"/>
        <v>YES</v>
      </c>
      <c r="N45" s="4" t="str">
        <f t="shared" si="7"/>
        <v>NO</v>
      </c>
      <c r="O45" s="4" t="str">
        <f t="shared" si="8"/>
        <v>YES</v>
      </c>
      <c r="P45" s="11">
        <v>4250</v>
      </c>
      <c r="Q45" s="11">
        <v>4294.55</v>
      </c>
      <c r="R45" s="4">
        <f t="shared" si="4"/>
        <v>2005</v>
      </c>
      <c r="T45" s="7">
        <f t="shared" si="9"/>
        <v>0</v>
      </c>
      <c r="V45" s="5">
        <f t="shared" si="15"/>
        <v>4250</v>
      </c>
      <c r="W45" s="5">
        <f t="shared" si="10"/>
        <v>4250</v>
      </c>
      <c r="X45" s="7">
        <f t="shared" si="11"/>
        <v>0</v>
      </c>
      <c r="Z45" s="7">
        <f t="shared" si="12"/>
        <v>56772.750000000022</v>
      </c>
      <c r="AB45" s="5"/>
      <c r="AC45" s="5">
        <f t="shared" si="13"/>
        <v>-16810.600000000006</v>
      </c>
      <c r="AD45" s="5">
        <f t="shared" si="14"/>
        <v>-4202.6500000000015</v>
      </c>
    </row>
    <row r="46" spans="1:30">
      <c r="A46" s="9">
        <v>38576</v>
      </c>
      <c r="B46" s="3">
        <v>4285</v>
      </c>
      <c r="C46" s="3">
        <v>4310.2002000000002</v>
      </c>
      <c r="D46" s="3">
        <v>4260</v>
      </c>
      <c r="E46" s="3">
        <v>4275.5</v>
      </c>
      <c r="G46" s="5">
        <f t="shared" si="0"/>
        <v>4260.62</v>
      </c>
      <c r="H46" s="5">
        <f t="shared" si="1"/>
        <v>4248.47</v>
      </c>
      <c r="J46" s="10" t="str">
        <f t="shared" si="2"/>
        <v>BUY</v>
      </c>
      <c r="L46" s="5">
        <f t="shared" si="3"/>
        <v>4212.0200000000004</v>
      </c>
      <c r="M46" s="4" t="str">
        <f t="shared" si="6"/>
        <v>NO</v>
      </c>
      <c r="N46" s="4" t="str">
        <f t="shared" si="7"/>
        <v>NO</v>
      </c>
      <c r="O46" s="4" t="str">
        <f t="shared" si="8"/>
        <v>NO</v>
      </c>
      <c r="P46" s="11">
        <v>4285</v>
      </c>
      <c r="Q46" s="11">
        <v>4275.5</v>
      </c>
      <c r="R46" s="4">
        <f t="shared" si="4"/>
        <v>2005</v>
      </c>
      <c r="T46" s="7">
        <f t="shared" si="9"/>
        <v>0</v>
      </c>
      <c r="V46" s="5">
        <f t="shared" si="15"/>
        <v>4250</v>
      </c>
      <c r="W46" s="5">
        <f t="shared" si="10"/>
        <v>4250</v>
      </c>
      <c r="X46" s="7">
        <f t="shared" si="11"/>
        <v>0</v>
      </c>
      <c r="Z46" s="7">
        <f t="shared" si="12"/>
        <v>56772.750000000022</v>
      </c>
      <c r="AB46" s="5"/>
      <c r="AC46" s="5">
        <f t="shared" si="13"/>
        <v>-16848.080000000002</v>
      </c>
      <c r="AD46" s="5">
        <f t="shared" si="14"/>
        <v>-4212.0200000000004</v>
      </c>
    </row>
    <row r="47" spans="1:30">
      <c r="A47" s="9">
        <v>38580</v>
      </c>
      <c r="B47" s="3">
        <v>4275</v>
      </c>
      <c r="C47" s="3">
        <v>4282</v>
      </c>
      <c r="D47" s="3">
        <v>4215</v>
      </c>
      <c r="E47" s="3">
        <v>4224.3999000000003</v>
      </c>
      <c r="G47" s="5">
        <f t="shared" si="0"/>
        <v>4242.51</v>
      </c>
      <c r="H47" s="5">
        <f t="shared" si="1"/>
        <v>4240.45</v>
      </c>
      <c r="J47" s="10" t="str">
        <f t="shared" si="2"/>
        <v>BUY</v>
      </c>
      <c r="L47" s="5">
        <f t="shared" si="3"/>
        <v>4234.2700000000004</v>
      </c>
      <c r="M47" s="4" t="str">
        <f t="shared" si="6"/>
        <v>NO</v>
      </c>
      <c r="N47" s="4" t="str">
        <f t="shared" si="7"/>
        <v>NO</v>
      </c>
      <c r="O47" s="4" t="str">
        <f t="shared" si="8"/>
        <v>NO</v>
      </c>
      <c r="P47" s="11">
        <v>4275</v>
      </c>
      <c r="Q47" s="11">
        <v>4224.3999999999996</v>
      </c>
      <c r="R47" s="4">
        <f t="shared" si="4"/>
        <v>2005</v>
      </c>
      <c r="T47" s="7">
        <f t="shared" si="9"/>
        <v>0</v>
      </c>
      <c r="V47" s="5">
        <f t="shared" si="15"/>
        <v>4250</v>
      </c>
      <c r="W47" s="5">
        <f t="shared" si="10"/>
        <v>4250</v>
      </c>
      <c r="X47" s="7">
        <f t="shared" si="11"/>
        <v>0</v>
      </c>
      <c r="Z47" s="7">
        <f t="shared" si="12"/>
        <v>56772.750000000022</v>
      </c>
      <c r="AB47" s="5"/>
      <c r="AC47" s="5">
        <f t="shared" si="13"/>
        <v>-16937.079999999994</v>
      </c>
      <c r="AD47" s="5">
        <f t="shared" si="14"/>
        <v>-4234.2699999999986</v>
      </c>
    </row>
    <row r="48" spans="1:30">
      <c r="A48" s="9">
        <v>38581</v>
      </c>
      <c r="B48" s="3">
        <v>4201</v>
      </c>
      <c r="C48" s="3">
        <v>4260</v>
      </c>
      <c r="D48" s="3">
        <v>4190</v>
      </c>
      <c r="E48" s="3">
        <v>4251.75</v>
      </c>
      <c r="G48" s="5">
        <f t="shared" si="0"/>
        <v>4247.13</v>
      </c>
      <c r="H48" s="5">
        <f t="shared" si="1"/>
        <v>4244.22</v>
      </c>
      <c r="J48" s="10" t="str">
        <f t="shared" si="2"/>
        <v>BUY</v>
      </c>
      <c r="L48" s="5">
        <f t="shared" si="3"/>
        <v>4235.49</v>
      </c>
      <c r="M48" s="4" t="str">
        <f t="shared" si="6"/>
        <v>YES</v>
      </c>
      <c r="N48" s="4" t="str">
        <f t="shared" si="7"/>
        <v>YES</v>
      </c>
      <c r="O48" s="4" t="str">
        <f t="shared" si="8"/>
        <v>YES</v>
      </c>
      <c r="P48" s="11">
        <v>4201</v>
      </c>
      <c r="Q48" s="11">
        <v>4251.75</v>
      </c>
      <c r="R48" s="4">
        <f t="shared" si="4"/>
        <v>2005</v>
      </c>
      <c r="T48" s="7">
        <f t="shared" si="9"/>
        <v>-50.75</v>
      </c>
      <c r="V48" s="5">
        <f t="shared" si="15"/>
        <v>4250</v>
      </c>
      <c r="W48" s="5">
        <f t="shared" si="10"/>
        <v>4235.49</v>
      </c>
      <c r="X48" s="7">
        <f t="shared" si="11"/>
        <v>-14.510000000000218</v>
      </c>
      <c r="Z48" s="7">
        <f t="shared" si="12"/>
        <v>53872.500000000015</v>
      </c>
      <c r="AB48" s="5"/>
      <c r="AC48" s="5">
        <f t="shared" si="13"/>
        <v>-16941.960000000006</v>
      </c>
      <c r="AD48" s="5">
        <f t="shared" si="14"/>
        <v>-4235.4900000000016</v>
      </c>
    </row>
    <row r="49" spans="1:30">
      <c r="A49" s="9">
        <v>38582</v>
      </c>
      <c r="B49" s="3">
        <v>4250</v>
      </c>
      <c r="C49" s="3">
        <v>4280.0497999999998</v>
      </c>
      <c r="D49" s="3">
        <v>4198</v>
      </c>
      <c r="E49" s="3">
        <v>4214.9502000000002</v>
      </c>
      <c r="G49" s="5">
        <f t="shared" si="0"/>
        <v>4231.04</v>
      </c>
      <c r="H49" s="5">
        <f t="shared" si="1"/>
        <v>4234.46</v>
      </c>
      <c r="J49" s="10" t="str">
        <f t="shared" si="2"/>
        <v>SELL</v>
      </c>
      <c r="L49" s="5">
        <f t="shared" si="3"/>
        <v>4244.72</v>
      </c>
      <c r="M49" s="4" t="str">
        <f t="shared" si="6"/>
        <v>YES</v>
      </c>
      <c r="N49" s="4" t="str">
        <f t="shared" si="7"/>
        <v>NO</v>
      </c>
      <c r="O49" s="4" t="str">
        <f t="shared" si="8"/>
        <v>NO</v>
      </c>
      <c r="P49" s="11">
        <v>4250</v>
      </c>
      <c r="Q49" s="11">
        <v>4214.95</v>
      </c>
      <c r="R49" s="4">
        <f t="shared" si="4"/>
        <v>2005</v>
      </c>
      <c r="T49" s="7">
        <f t="shared" si="9"/>
        <v>0</v>
      </c>
      <c r="V49" s="5">
        <f t="shared" si="15"/>
        <v>4235.49</v>
      </c>
      <c r="W49" s="5">
        <f t="shared" si="10"/>
        <v>4235.49</v>
      </c>
      <c r="X49" s="7">
        <f t="shared" si="11"/>
        <v>0</v>
      </c>
      <c r="Z49" s="7">
        <f t="shared" si="12"/>
        <v>53872.500000000015</v>
      </c>
      <c r="AB49" s="5"/>
      <c r="AC49" s="5">
        <f t="shared" si="13"/>
        <v>-16978.880000000005</v>
      </c>
      <c r="AD49" s="5">
        <f t="shared" si="14"/>
        <v>-4244.7200000000012</v>
      </c>
    </row>
    <row r="50" spans="1:30">
      <c r="A50" s="9">
        <v>38583</v>
      </c>
      <c r="B50" s="3">
        <v>4219</v>
      </c>
      <c r="C50" s="3">
        <v>4227</v>
      </c>
      <c r="D50" s="3">
        <v>4181.0497999999998</v>
      </c>
      <c r="E50" s="3">
        <v>4187.5497999999998</v>
      </c>
      <c r="G50" s="5">
        <f t="shared" si="0"/>
        <v>4209.29</v>
      </c>
      <c r="H50" s="5">
        <f t="shared" si="1"/>
        <v>4218.82</v>
      </c>
      <c r="J50" s="10" t="str">
        <f t="shared" si="2"/>
        <v>SELL</v>
      </c>
      <c r="L50" s="5">
        <f t="shared" si="3"/>
        <v>4247.41</v>
      </c>
      <c r="M50" s="4" t="str">
        <f t="shared" si="6"/>
        <v>NO</v>
      </c>
      <c r="N50" s="4" t="str">
        <f t="shared" si="7"/>
        <v>NO</v>
      </c>
      <c r="O50" s="4" t="str">
        <f t="shared" si="8"/>
        <v>NO</v>
      </c>
      <c r="P50" s="11">
        <v>4219</v>
      </c>
      <c r="Q50" s="11">
        <v>4187.55</v>
      </c>
      <c r="R50" s="4">
        <f t="shared" si="4"/>
        <v>2005</v>
      </c>
      <c r="T50" s="7">
        <f t="shared" si="9"/>
        <v>0</v>
      </c>
      <c r="V50" s="5">
        <f t="shared" si="15"/>
        <v>4235.49</v>
      </c>
      <c r="W50" s="5">
        <f t="shared" si="10"/>
        <v>4235.49</v>
      </c>
      <c r="X50" s="7">
        <f t="shared" si="11"/>
        <v>0</v>
      </c>
      <c r="Z50" s="7">
        <f t="shared" si="12"/>
        <v>53872.500000000015</v>
      </c>
      <c r="AB50" s="5"/>
      <c r="AC50" s="5">
        <f t="shared" si="13"/>
        <v>-16989.64</v>
      </c>
      <c r="AD50" s="5">
        <f t="shared" si="14"/>
        <v>-4247.41</v>
      </c>
    </row>
    <row r="51" spans="1:30">
      <c r="A51" s="9">
        <v>38586</v>
      </c>
      <c r="B51" s="3">
        <v>4192</v>
      </c>
      <c r="C51" s="3">
        <v>4200.0497999999998</v>
      </c>
      <c r="D51" s="3">
        <v>4092</v>
      </c>
      <c r="E51" s="3">
        <v>4110.5497999999998</v>
      </c>
      <c r="G51" s="5">
        <f t="shared" si="0"/>
        <v>4159.92</v>
      </c>
      <c r="H51" s="5">
        <f t="shared" si="1"/>
        <v>4182.7299999999996</v>
      </c>
      <c r="J51" s="10" t="str">
        <f t="shared" si="2"/>
        <v>SELL</v>
      </c>
      <c r="L51" s="5">
        <f t="shared" si="3"/>
        <v>4251.16</v>
      </c>
      <c r="M51" s="4" t="str">
        <f t="shared" si="6"/>
        <v>NO</v>
      </c>
      <c r="N51" s="4" t="str">
        <f t="shared" si="7"/>
        <v>NO</v>
      </c>
      <c r="O51" s="4" t="str">
        <f t="shared" si="8"/>
        <v>NO</v>
      </c>
      <c r="P51" s="11">
        <v>4192</v>
      </c>
      <c r="Q51" s="11">
        <v>4110.55</v>
      </c>
      <c r="R51" s="4">
        <f t="shared" si="4"/>
        <v>2005</v>
      </c>
      <c r="T51" s="7">
        <f t="shared" si="9"/>
        <v>0</v>
      </c>
      <c r="V51" s="5">
        <f t="shared" si="15"/>
        <v>4235.49</v>
      </c>
      <c r="W51" s="5">
        <f t="shared" si="10"/>
        <v>4235.49</v>
      </c>
      <c r="X51" s="7">
        <f t="shared" si="11"/>
        <v>0</v>
      </c>
      <c r="Z51" s="7">
        <f t="shared" si="12"/>
        <v>53872.500000000015</v>
      </c>
      <c r="AB51" s="5"/>
      <c r="AC51" s="5">
        <f t="shared" si="13"/>
        <v>-17004.639999999992</v>
      </c>
      <c r="AD51" s="5">
        <f t="shared" si="14"/>
        <v>-4251.159999999998</v>
      </c>
    </row>
    <row r="52" spans="1:30">
      <c r="A52" s="9">
        <v>38587</v>
      </c>
      <c r="B52" s="3">
        <v>4118</v>
      </c>
      <c r="C52" s="3">
        <v>4120</v>
      </c>
      <c r="D52" s="3">
        <v>4025.25</v>
      </c>
      <c r="E52" s="3">
        <v>4040.7</v>
      </c>
      <c r="G52" s="5">
        <f t="shared" si="0"/>
        <v>4100.3100000000004</v>
      </c>
      <c r="H52" s="5">
        <f t="shared" si="1"/>
        <v>4135.3900000000003</v>
      </c>
      <c r="J52" s="10" t="str">
        <f t="shared" si="2"/>
        <v>SELL</v>
      </c>
      <c r="L52" s="5">
        <f t="shared" si="3"/>
        <v>4240.63</v>
      </c>
      <c r="M52" s="4" t="str">
        <f t="shared" si="6"/>
        <v>NO</v>
      </c>
      <c r="N52" s="4" t="str">
        <f t="shared" si="7"/>
        <v>NO</v>
      </c>
      <c r="O52" s="4" t="str">
        <f t="shared" si="8"/>
        <v>NO</v>
      </c>
      <c r="P52" s="11">
        <v>4118</v>
      </c>
      <c r="Q52" s="11">
        <v>4040.7</v>
      </c>
      <c r="R52" s="4">
        <f t="shared" si="4"/>
        <v>2005</v>
      </c>
      <c r="T52" s="7">
        <f t="shared" si="9"/>
        <v>0</v>
      </c>
      <c r="V52" s="5">
        <f t="shared" si="15"/>
        <v>4235.49</v>
      </c>
      <c r="W52" s="5">
        <f t="shared" si="10"/>
        <v>4235.49</v>
      </c>
      <c r="X52" s="7">
        <f t="shared" si="11"/>
        <v>0</v>
      </c>
      <c r="Z52" s="7">
        <f t="shared" si="12"/>
        <v>53872.500000000015</v>
      </c>
      <c r="AB52" s="5"/>
      <c r="AC52" s="5">
        <f t="shared" si="13"/>
        <v>-16962.520000000004</v>
      </c>
      <c r="AD52" s="5">
        <f t="shared" si="14"/>
        <v>-4240.630000000001</v>
      </c>
    </row>
    <row r="53" spans="1:30">
      <c r="A53" s="9">
        <v>38588</v>
      </c>
      <c r="B53" s="3">
        <v>4040</v>
      </c>
      <c r="C53" s="3">
        <v>4040</v>
      </c>
      <c r="D53" s="3">
        <v>3940</v>
      </c>
      <c r="E53" s="3">
        <v>4004.05</v>
      </c>
      <c r="G53" s="5">
        <f t="shared" si="0"/>
        <v>4052.18</v>
      </c>
      <c r="H53" s="5">
        <f t="shared" si="1"/>
        <v>4091.61</v>
      </c>
      <c r="J53" s="10" t="str">
        <f t="shared" si="2"/>
        <v>SELL</v>
      </c>
      <c r="L53" s="5">
        <f t="shared" si="3"/>
        <v>4209.8999999999996</v>
      </c>
      <c r="M53" s="4" t="str">
        <f t="shared" si="6"/>
        <v>NO</v>
      </c>
      <c r="N53" s="4" t="str">
        <f t="shared" si="7"/>
        <v>NO</v>
      </c>
      <c r="O53" s="4" t="str">
        <f t="shared" si="8"/>
        <v>NO</v>
      </c>
      <c r="P53" s="11">
        <v>4040</v>
      </c>
      <c r="Q53" s="11">
        <v>4004.05</v>
      </c>
      <c r="R53" s="4">
        <f t="shared" si="4"/>
        <v>2005</v>
      </c>
      <c r="T53" s="7">
        <f t="shared" si="9"/>
        <v>0</v>
      </c>
      <c r="V53" s="5">
        <f t="shared" si="15"/>
        <v>4235.49</v>
      </c>
      <c r="W53" s="5">
        <f t="shared" si="10"/>
        <v>4235.49</v>
      </c>
      <c r="X53" s="7">
        <f t="shared" si="11"/>
        <v>0</v>
      </c>
      <c r="Z53" s="7">
        <f t="shared" si="12"/>
        <v>53872.500000000015</v>
      </c>
      <c r="AB53" s="5"/>
      <c r="AC53" s="5">
        <f t="shared" si="13"/>
        <v>-16839.600000000006</v>
      </c>
      <c r="AD53" s="5">
        <f t="shared" si="14"/>
        <v>-4209.9000000000015</v>
      </c>
    </row>
    <row r="54" spans="1:30">
      <c r="A54" s="9">
        <v>38589</v>
      </c>
      <c r="B54" s="3">
        <v>4015</v>
      </c>
      <c r="C54" s="3">
        <v>4031</v>
      </c>
      <c r="D54" s="3">
        <v>3984</v>
      </c>
      <c r="E54" s="3">
        <v>4024.45</v>
      </c>
      <c r="G54" s="5">
        <f t="shared" si="0"/>
        <v>4038.32</v>
      </c>
      <c r="H54" s="5">
        <f t="shared" si="1"/>
        <v>4069.22</v>
      </c>
      <c r="J54" s="10" t="str">
        <f t="shared" si="2"/>
        <v>SELL</v>
      </c>
      <c r="L54" s="5">
        <f t="shared" si="3"/>
        <v>4161.92</v>
      </c>
      <c r="M54" s="4" t="str">
        <f t="shared" si="6"/>
        <v>NO</v>
      </c>
      <c r="N54" s="4" t="str">
        <f t="shared" si="7"/>
        <v>NO</v>
      </c>
      <c r="O54" s="4" t="str">
        <f t="shared" si="8"/>
        <v>NO</v>
      </c>
      <c r="P54" s="11">
        <v>4015</v>
      </c>
      <c r="Q54" s="11">
        <v>4024.45</v>
      </c>
      <c r="R54" s="4">
        <f t="shared" si="4"/>
        <v>2005</v>
      </c>
      <c r="T54" s="7">
        <f t="shared" si="9"/>
        <v>0</v>
      </c>
      <c r="V54" s="5">
        <f t="shared" si="15"/>
        <v>4235.49</v>
      </c>
      <c r="W54" s="5">
        <f t="shared" si="10"/>
        <v>4235.49</v>
      </c>
      <c r="X54" s="7">
        <f t="shared" si="11"/>
        <v>0</v>
      </c>
      <c r="Z54" s="7">
        <f t="shared" si="12"/>
        <v>53872.500000000015</v>
      </c>
      <c r="AB54" s="5"/>
      <c r="AC54" s="5">
        <f t="shared" si="13"/>
        <v>-16647.679999999993</v>
      </c>
      <c r="AD54" s="5">
        <f t="shared" si="14"/>
        <v>-4161.9199999999983</v>
      </c>
    </row>
    <row r="55" spans="1:30">
      <c r="A55" s="9">
        <v>38590</v>
      </c>
      <c r="B55" s="3">
        <v>4061</v>
      </c>
      <c r="C55" s="3">
        <v>4076</v>
      </c>
      <c r="D55" s="3">
        <v>4012</v>
      </c>
      <c r="E55" s="3">
        <v>4043.55</v>
      </c>
      <c r="G55" s="5">
        <f t="shared" si="0"/>
        <v>4040.94</v>
      </c>
      <c r="H55" s="5">
        <f t="shared" si="1"/>
        <v>4060.66</v>
      </c>
      <c r="J55" s="10" t="str">
        <f t="shared" si="2"/>
        <v>SELL</v>
      </c>
      <c r="L55" s="5">
        <f t="shared" si="3"/>
        <v>4119.82</v>
      </c>
      <c r="M55" s="4" t="str">
        <f t="shared" si="6"/>
        <v>NO</v>
      </c>
      <c r="N55" s="4" t="str">
        <f t="shared" si="7"/>
        <v>NO</v>
      </c>
      <c r="O55" s="4" t="str">
        <f t="shared" si="8"/>
        <v>NO</v>
      </c>
      <c r="P55" s="11">
        <v>4061</v>
      </c>
      <c r="Q55" s="11">
        <v>4043.55</v>
      </c>
      <c r="R55" s="4">
        <f t="shared" si="4"/>
        <v>2005</v>
      </c>
      <c r="T55" s="7">
        <f t="shared" si="9"/>
        <v>0</v>
      </c>
      <c r="V55" s="5">
        <f t="shared" si="15"/>
        <v>4235.49</v>
      </c>
      <c r="W55" s="5">
        <f t="shared" si="10"/>
        <v>4235.49</v>
      </c>
      <c r="X55" s="7">
        <f t="shared" si="11"/>
        <v>0</v>
      </c>
      <c r="Z55" s="7">
        <f t="shared" si="12"/>
        <v>53872.500000000015</v>
      </c>
      <c r="AB55" s="5"/>
      <c r="AC55" s="5">
        <f t="shared" si="13"/>
        <v>-16479.28</v>
      </c>
      <c r="AD55" s="5">
        <f t="shared" si="14"/>
        <v>-4119.82</v>
      </c>
    </row>
    <row r="56" spans="1:30">
      <c r="A56" s="9">
        <v>38593</v>
      </c>
      <c r="B56" s="3">
        <v>4015</v>
      </c>
      <c r="C56" s="3">
        <v>4015</v>
      </c>
      <c r="D56" s="3">
        <v>3905.25</v>
      </c>
      <c r="E56" s="3">
        <v>3982.8</v>
      </c>
      <c r="G56" s="5">
        <f t="shared" si="0"/>
        <v>4011.87</v>
      </c>
      <c r="H56" s="5">
        <f t="shared" si="1"/>
        <v>4034.71</v>
      </c>
      <c r="J56" s="10" t="str">
        <f t="shared" si="2"/>
        <v>SELL</v>
      </c>
      <c r="L56" s="5">
        <f t="shared" si="3"/>
        <v>4103.2299999999996</v>
      </c>
      <c r="M56" s="4" t="str">
        <f t="shared" si="6"/>
        <v>NO</v>
      </c>
      <c r="N56" s="4" t="str">
        <f t="shared" si="7"/>
        <v>NO</v>
      </c>
      <c r="O56" s="4" t="str">
        <f t="shared" si="8"/>
        <v>NO</v>
      </c>
      <c r="P56" s="11">
        <v>4015</v>
      </c>
      <c r="Q56" s="11">
        <v>3982.8</v>
      </c>
      <c r="R56" s="4">
        <f t="shared" si="4"/>
        <v>2005</v>
      </c>
      <c r="T56" s="7">
        <f t="shared" si="9"/>
        <v>0</v>
      </c>
      <c r="V56" s="5">
        <f t="shared" si="15"/>
        <v>4235.49</v>
      </c>
      <c r="W56" s="5">
        <f t="shared" si="10"/>
        <v>4235.49</v>
      </c>
      <c r="X56" s="7">
        <f t="shared" si="11"/>
        <v>0</v>
      </c>
      <c r="Z56" s="7">
        <f t="shared" si="12"/>
        <v>53872.500000000015</v>
      </c>
      <c r="AB56" s="5"/>
      <c r="AC56" s="5">
        <f t="shared" si="13"/>
        <v>-16412.919999999998</v>
      </c>
      <c r="AD56" s="5">
        <f t="shared" si="14"/>
        <v>-4103.2299999999996</v>
      </c>
    </row>
    <row r="57" spans="1:30">
      <c r="A57" s="9">
        <v>38594</v>
      </c>
      <c r="B57" s="3">
        <v>4000</v>
      </c>
      <c r="C57" s="3">
        <v>4064</v>
      </c>
      <c r="D57" s="3">
        <v>3995.2</v>
      </c>
      <c r="E57" s="3">
        <v>4038.8998999999999</v>
      </c>
      <c r="G57" s="5">
        <f t="shared" si="0"/>
        <v>4025.38</v>
      </c>
      <c r="H57" s="5">
        <f t="shared" si="1"/>
        <v>4036.11</v>
      </c>
      <c r="J57" s="10" t="str">
        <f t="shared" si="2"/>
        <v>SELL</v>
      </c>
      <c r="L57" s="5">
        <f t="shared" si="3"/>
        <v>4068.3</v>
      </c>
      <c r="M57" s="4" t="str">
        <f t="shared" si="6"/>
        <v>NO</v>
      </c>
      <c r="N57" s="4" t="str">
        <f t="shared" si="7"/>
        <v>NO</v>
      </c>
      <c r="O57" s="4" t="str">
        <f t="shared" si="8"/>
        <v>NO</v>
      </c>
      <c r="P57" s="11">
        <v>4000</v>
      </c>
      <c r="Q57" s="11">
        <v>4038.9</v>
      </c>
      <c r="R57" s="4">
        <f t="shared" si="4"/>
        <v>2005</v>
      </c>
      <c r="T57" s="7">
        <f t="shared" si="9"/>
        <v>0</v>
      </c>
      <c r="V57" s="5">
        <f t="shared" si="15"/>
        <v>4235.49</v>
      </c>
      <c r="W57" s="5">
        <f t="shared" si="10"/>
        <v>4068.3</v>
      </c>
      <c r="X57" s="7">
        <f t="shared" si="11"/>
        <v>167.1899999999996</v>
      </c>
      <c r="Z57" s="7">
        <f t="shared" si="12"/>
        <v>58052.250000000007</v>
      </c>
      <c r="AB57" s="5"/>
      <c r="AC57" s="5">
        <f t="shared" si="13"/>
        <v>-16273.200000000004</v>
      </c>
      <c r="AD57" s="5">
        <f t="shared" si="14"/>
        <v>-4068.3000000000011</v>
      </c>
    </row>
    <row r="58" spans="1:30">
      <c r="A58" s="9">
        <v>38595</v>
      </c>
      <c r="B58" s="3">
        <v>4037</v>
      </c>
      <c r="C58" s="3">
        <v>4077</v>
      </c>
      <c r="D58" s="3">
        <v>4026</v>
      </c>
      <c r="E58" s="3">
        <v>4069.8</v>
      </c>
      <c r="G58" s="5">
        <f t="shared" si="0"/>
        <v>4047.59</v>
      </c>
      <c r="H58" s="5">
        <f t="shared" si="1"/>
        <v>4047.34</v>
      </c>
      <c r="J58" s="10" t="str">
        <f t="shared" si="2"/>
        <v>BUY</v>
      </c>
      <c r="L58" s="5">
        <f t="shared" si="3"/>
        <v>4046.59</v>
      </c>
      <c r="M58" s="4" t="str">
        <f t="shared" si="6"/>
        <v>YES</v>
      </c>
      <c r="N58" s="4" t="str">
        <f t="shared" si="7"/>
        <v>NO</v>
      </c>
      <c r="O58" s="4" t="str">
        <f t="shared" si="8"/>
        <v>NO</v>
      </c>
      <c r="P58" s="11">
        <v>4037</v>
      </c>
      <c r="Q58" s="11">
        <v>4069.8</v>
      </c>
      <c r="R58" s="4">
        <f t="shared" si="4"/>
        <v>2005</v>
      </c>
      <c r="T58" s="7">
        <f t="shared" si="9"/>
        <v>0</v>
      </c>
      <c r="V58" s="5">
        <f t="shared" si="15"/>
        <v>4068.3</v>
      </c>
      <c r="W58" s="5">
        <f t="shared" si="10"/>
        <v>4068.3</v>
      </c>
      <c r="X58" s="7">
        <f t="shared" si="11"/>
        <v>0</v>
      </c>
      <c r="Z58" s="7">
        <f t="shared" si="12"/>
        <v>58052.250000000007</v>
      </c>
      <c r="AB58" s="5"/>
      <c r="AC58" s="5">
        <f t="shared" si="13"/>
        <v>-16186.36</v>
      </c>
      <c r="AD58" s="5">
        <f t="shared" si="14"/>
        <v>-4046.59</v>
      </c>
    </row>
    <row r="59" spans="1:30">
      <c r="A59" s="9">
        <v>38596</v>
      </c>
      <c r="B59" s="3">
        <v>4078</v>
      </c>
      <c r="C59" s="3">
        <v>4118.3999000000003</v>
      </c>
      <c r="D59" s="3">
        <v>4065</v>
      </c>
      <c r="E59" s="3">
        <v>4073.95</v>
      </c>
      <c r="G59" s="5">
        <f t="shared" si="0"/>
        <v>4060.77</v>
      </c>
      <c r="H59" s="5">
        <f t="shared" si="1"/>
        <v>4056.21</v>
      </c>
      <c r="J59" s="10" t="str">
        <f t="shared" si="2"/>
        <v>BUY</v>
      </c>
      <c r="L59" s="5">
        <f t="shared" si="3"/>
        <v>4042.53</v>
      </c>
      <c r="M59" s="4" t="str">
        <f t="shared" si="6"/>
        <v>NO</v>
      </c>
      <c r="N59" s="4" t="str">
        <f t="shared" si="7"/>
        <v>NO</v>
      </c>
      <c r="O59" s="4" t="str">
        <f t="shared" si="8"/>
        <v>NO</v>
      </c>
      <c r="P59" s="11">
        <v>4078</v>
      </c>
      <c r="Q59" s="11">
        <v>4073.95</v>
      </c>
      <c r="R59" s="4">
        <f t="shared" si="4"/>
        <v>2005</v>
      </c>
      <c r="T59" s="7">
        <f t="shared" si="9"/>
        <v>0</v>
      </c>
      <c r="V59" s="5">
        <f t="shared" si="15"/>
        <v>4068.3</v>
      </c>
      <c r="W59" s="5">
        <f t="shared" si="10"/>
        <v>4068.3</v>
      </c>
      <c r="X59" s="7">
        <f t="shared" si="11"/>
        <v>0</v>
      </c>
      <c r="Z59" s="7">
        <f t="shared" si="12"/>
        <v>58052.250000000007</v>
      </c>
      <c r="AB59" s="5"/>
      <c r="AC59" s="5">
        <f t="shared" si="13"/>
        <v>-16170.120000000003</v>
      </c>
      <c r="AD59" s="5">
        <f t="shared" si="14"/>
        <v>-4042.5300000000007</v>
      </c>
    </row>
    <row r="60" spans="1:30">
      <c r="A60" s="9">
        <v>38597</v>
      </c>
      <c r="B60" s="3">
        <v>4082</v>
      </c>
      <c r="C60" s="3">
        <v>4121</v>
      </c>
      <c r="D60" s="3">
        <v>4050</v>
      </c>
      <c r="E60" s="3">
        <v>4107.1499000000003</v>
      </c>
      <c r="G60" s="5">
        <f t="shared" si="0"/>
        <v>4083.96</v>
      </c>
      <c r="H60" s="5">
        <f t="shared" si="1"/>
        <v>4073.19</v>
      </c>
      <c r="J60" s="10" t="str">
        <f t="shared" si="2"/>
        <v>BUY</v>
      </c>
      <c r="L60" s="5">
        <f t="shared" si="3"/>
        <v>4040.88</v>
      </c>
      <c r="M60" s="4" t="str">
        <f t="shared" si="6"/>
        <v>NO</v>
      </c>
      <c r="N60" s="4" t="str">
        <f t="shared" si="7"/>
        <v>NO</v>
      </c>
      <c r="O60" s="4" t="str">
        <f t="shared" si="8"/>
        <v>NO</v>
      </c>
      <c r="P60" s="11">
        <v>4082</v>
      </c>
      <c r="Q60" s="11">
        <v>4107.1499999999996</v>
      </c>
      <c r="R60" s="4">
        <f t="shared" si="4"/>
        <v>2005</v>
      </c>
      <c r="T60" s="7">
        <f t="shared" si="9"/>
        <v>0</v>
      </c>
      <c r="V60" s="5">
        <f t="shared" si="15"/>
        <v>4068.3</v>
      </c>
      <c r="W60" s="5">
        <f t="shared" si="10"/>
        <v>4068.3</v>
      </c>
      <c r="X60" s="7">
        <f t="shared" si="11"/>
        <v>0</v>
      </c>
      <c r="Z60" s="7">
        <f t="shared" si="12"/>
        <v>58052.250000000007</v>
      </c>
      <c r="AB60" s="5"/>
      <c r="AC60" s="5">
        <f t="shared" si="13"/>
        <v>-16163.519999999997</v>
      </c>
      <c r="AD60" s="5">
        <f t="shared" si="14"/>
        <v>-4040.8799999999992</v>
      </c>
    </row>
    <row r="61" spans="1:30">
      <c r="A61" s="9">
        <v>38600</v>
      </c>
      <c r="B61" s="3">
        <v>4118</v>
      </c>
      <c r="C61" s="3">
        <v>4153.8999000000003</v>
      </c>
      <c r="D61" s="3">
        <v>4114</v>
      </c>
      <c r="E61" s="3">
        <v>4128.6000999999997</v>
      </c>
      <c r="G61" s="5">
        <f t="shared" si="0"/>
        <v>4106.28</v>
      </c>
      <c r="H61" s="5">
        <f t="shared" si="1"/>
        <v>4091.66</v>
      </c>
      <c r="J61" s="10" t="str">
        <f t="shared" si="2"/>
        <v>BUY</v>
      </c>
      <c r="L61" s="5">
        <f t="shared" si="3"/>
        <v>4047.8</v>
      </c>
      <c r="M61" s="4" t="str">
        <f t="shared" si="6"/>
        <v>NO</v>
      </c>
      <c r="N61" s="4" t="str">
        <f t="shared" si="7"/>
        <v>NO</v>
      </c>
      <c r="O61" s="4" t="str">
        <f t="shared" si="8"/>
        <v>NO</v>
      </c>
      <c r="P61" s="11">
        <v>4118</v>
      </c>
      <c r="Q61" s="11">
        <v>4128.6000000000004</v>
      </c>
      <c r="R61" s="4">
        <f t="shared" si="4"/>
        <v>2005</v>
      </c>
      <c r="T61" s="7">
        <f t="shared" si="9"/>
        <v>0</v>
      </c>
      <c r="V61" s="5">
        <f t="shared" si="15"/>
        <v>4068.3</v>
      </c>
      <c r="W61" s="5">
        <f t="shared" si="10"/>
        <v>4068.3</v>
      </c>
      <c r="X61" s="7">
        <f t="shared" si="11"/>
        <v>0</v>
      </c>
      <c r="Z61" s="7">
        <f t="shared" si="12"/>
        <v>58052.250000000007</v>
      </c>
      <c r="AB61" s="5"/>
      <c r="AC61" s="5">
        <f t="shared" si="13"/>
        <v>-16191.199999999997</v>
      </c>
      <c r="AD61" s="5">
        <f t="shared" si="14"/>
        <v>-4047.7999999999993</v>
      </c>
    </row>
    <row r="62" spans="1:30">
      <c r="A62" s="9">
        <v>38601</v>
      </c>
      <c r="B62" s="3">
        <v>4139</v>
      </c>
      <c r="C62" s="3">
        <v>4176</v>
      </c>
      <c r="D62" s="3">
        <v>4135</v>
      </c>
      <c r="E62" s="3">
        <v>4170.6000999999997</v>
      </c>
      <c r="G62" s="5">
        <f t="shared" si="0"/>
        <v>4138.4399999999996</v>
      </c>
      <c r="H62" s="5">
        <f t="shared" si="1"/>
        <v>4117.97</v>
      </c>
      <c r="J62" s="10" t="str">
        <f t="shared" si="2"/>
        <v>BUY</v>
      </c>
      <c r="L62" s="5">
        <f t="shared" si="3"/>
        <v>4056.56</v>
      </c>
      <c r="M62" s="4" t="str">
        <f t="shared" si="6"/>
        <v>NO</v>
      </c>
      <c r="N62" s="4" t="str">
        <f t="shared" si="7"/>
        <v>NO</v>
      </c>
      <c r="O62" s="4" t="str">
        <f t="shared" si="8"/>
        <v>NO</v>
      </c>
      <c r="P62" s="11">
        <v>4139</v>
      </c>
      <c r="Q62" s="11">
        <v>4170.6000000000004</v>
      </c>
      <c r="R62" s="4">
        <f t="shared" si="4"/>
        <v>2005</v>
      </c>
      <c r="T62" s="7">
        <f t="shared" si="9"/>
        <v>0</v>
      </c>
      <c r="V62" s="5">
        <f t="shared" si="15"/>
        <v>4068.3</v>
      </c>
      <c r="W62" s="5">
        <f t="shared" si="10"/>
        <v>4068.3</v>
      </c>
      <c r="X62" s="7">
        <f t="shared" si="11"/>
        <v>0</v>
      </c>
      <c r="Z62" s="7">
        <f t="shared" si="12"/>
        <v>58052.250000000007</v>
      </c>
      <c r="AB62" s="5"/>
      <c r="AC62" s="5">
        <f t="shared" si="13"/>
        <v>-16226.240000000005</v>
      </c>
      <c r="AD62" s="5">
        <f t="shared" si="14"/>
        <v>-4056.5600000000013</v>
      </c>
    </row>
    <row r="63" spans="1:30">
      <c r="A63" s="9">
        <v>38603</v>
      </c>
      <c r="B63" s="3">
        <v>4179</v>
      </c>
      <c r="C63" s="3">
        <v>4234</v>
      </c>
      <c r="D63" s="3">
        <v>4175.1000999999997</v>
      </c>
      <c r="E63" s="3">
        <v>4224.2997999999998</v>
      </c>
      <c r="G63" s="5">
        <f t="shared" si="0"/>
        <v>4181.37</v>
      </c>
      <c r="H63" s="5">
        <f t="shared" si="1"/>
        <v>4153.41</v>
      </c>
      <c r="J63" s="10" t="str">
        <f t="shared" si="2"/>
        <v>BUY</v>
      </c>
      <c r="L63" s="5">
        <f t="shared" si="3"/>
        <v>4069.53</v>
      </c>
      <c r="M63" s="4" t="str">
        <f t="shared" si="6"/>
        <v>NO</v>
      </c>
      <c r="N63" s="4" t="str">
        <f t="shared" si="7"/>
        <v>NO</v>
      </c>
      <c r="O63" s="4" t="str">
        <f t="shared" si="8"/>
        <v>NO</v>
      </c>
      <c r="P63" s="11">
        <v>4179</v>
      </c>
      <c r="Q63" s="11">
        <v>4224.3</v>
      </c>
      <c r="R63" s="4">
        <f t="shared" si="4"/>
        <v>2005</v>
      </c>
      <c r="T63" s="7">
        <f t="shared" si="9"/>
        <v>0</v>
      </c>
      <c r="V63" s="5">
        <f t="shared" si="15"/>
        <v>4068.3</v>
      </c>
      <c r="W63" s="5">
        <f t="shared" si="10"/>
        <v>4068.3</v>
      </c>
      <c r="X63" s="7">
        <f t="shared" si="11"/>
        <v>0</v>
      </c>
      <c r="Z63" s="7">
        <f t="shared" si="12"/>
        <v>58052.250000000007</v>
      </c>
      <c r="AB63" s="5"/>
      <c r="AC63" s="5">
        <f t="shared" si="13"/>
        <v>-16278.119999999995</v>
      </c>
      <c r="AD63" s="5">
        <f t="shared" si="14"/>
        <v>-4069.5299999999988</v>
      </c>
    </row>
    <row r="64" spans="1:30">
      <c r="A64" s="9">
        <v>38604</v>
      </c>
      <c r="B64" s="3">
        <v>4229</v>
      </c>
      <c r="C64" s="3">
        <v>4325</v>
      </c>
      <c r="D64" s="3">
        <v>4200</v>
      </c>
      <c r="E64" s="3">
        <v>4309.2002000000002</v>
      </c>
      <c r="G64" s="5">
        <f t="shared" si="0"/>
        <v>4245.29</v>
      </c>
      <c r="H64" s="5">
        <f t="shared" si="1"/>
        <v>4205.34</v>
      </c>
      <c r="J64" s="10" t="str">
        <f t="shared" si="2"/>
        <v>BUY</v>
      </c>
      <c r="L64" s="5">
        <f t="shared" si="3"/>
        <v>4085.49</v>
      </c>
      <c r="M64" s="4" t="str">
        <f t="shared" si="6"/>
        <v>NO</v>
      </c>
      <c r="N64" s="4" t="str">
        <f t="shared" si="7"/>
        <v>NO</v>
      </c>
      <c r="O64" s="4" t="str">
        <f t="shared" si="8"/>
        <v>NO</v>
      </c>
      <c r="P64" s="11">
        <v>4229</v>
      </c>
      <c r="Q64" s="11">
        <v>4309.2</v>
      </c>
      <c r="R64" s="4">
        <f t="shared" si="4"/>
        <v>2005</v>
      </c>
      <c r="T64" s="7">
        <f t="shared" si="9"/>
        <v>0</v>
      </c>
      <c r="V64" s="5">
        <f t="shared" si="15"/>
        <v>4068.3</v>
      </c>
      <c r="W64" s="5">
        <f t="shared" si="10"/>
        <v>4068.3</v>
      </c>
      <c r="X64" s="7">
        <f t="shared" si="11"/>
        <v>0</v>
      </c>
      <c r="Z64" s="7">
        <f t="shared" si="12"/>
        <v>58052.250000000007</v>
      </c>
      <c r="AB64" s="5"/>
      <c r="AC64" s="5">
        <f t="shared" si="13"/>
        <v>-16341.960000000006</v>
      </c>
      <c r="AD64" s="5">
        <f t="shared" si="14"/>
        <v>-4085.4900000000016</v>
      </c>
    </row>
    <row r="65" spans="1:30">
      <c r="A65" s="9">
        <v>38607</v>
      </c>
      <c r="B65" s="3">
        <v>4330</v>
      </c>
      <c r="C65" s="3">
        <v>4358</v>
      </c>
      <c r="D65" s="3">
        <v>4315</v>
      </c>
      <c r="E65" s="3">
        <v>4350.2002000000002</v>
      </c>
      <c r="G65" s="5">
        <f t="shared" si="0"/>
        <v>4297.75</v>
      </c>
      <c r="H65" s="5">
        <f t="shared" si="1"/>
        <v>4253.63</v>
      </c>
      <c r="J65" s="10" t="str">
        <f t="shared" si="2"/>
        <v>BUY</v>
      </c>
      <c r="L65" s="5">
        <f t="shared" si="3"/>
        <v>4121.2700000000004</v>
      </c>
      <c r="M65" s="4" t="str">
        <f t="shared" si="6"/>
        <v>NO</v>
      </c>
      <c r="N65" s="4" t="str">
        <f t="shared" si="7"/>
        <v>NO</v>
      </c>
      <c r="O65" s="4" t="str">
        <f t="shared" si="8"/>
        <v>NO</v>
      </c>
      <c r="P65" s="11">
        <v>4330</v>
      </c>
      <c r="Q65" s="11">
        <v>4350.2</v>
      </c>
      <c r="R65" s="4">
        <f t="shared" si="4"/>
        <v>2005</v>
      </c>
      <c r="T65" s="7">
        <f t="shared" si="9"/>
        <v>0</v>
      </c>
      <c r="V65" s="5">
        <f t="shared" si="15"/>
        <v>4068.3</v>
      </c>
      <c r="W65" s="5">
        <f t="shared" si="10"/>
        <v>4068.3</v>
      </c>
      <c r="X65" s="7">
        <f t="shared" si="11"/>
        <v>0</v>
      </c>
      <c r="Z65" s="7">
        <f t="shared" si="12"/>
        <v>58052.250000000007</v>
      </c>
      <c r="AB65" s="5"/>
      <c r="AC65" s="5">
        <f t="shared" si="13"/>
        <v>-16485.080000000002</v>
      </c>
      <c r="AD65" s="5">
        <f t="shared" si="14"/>
        <v>-4121.2700000000004</v>
      </c>
    </row>
    <row r="66" spans="1:30">
      <c r="A66" s="9">
        <v>38608</v>
      </c>
      <c r="B66" s="3">
        <v>4354.2997999999998</v>
      </c>
      <c r="C66" s="3">
        <v>4404</v>
      </c>
      <c r="D66" s="3">
        <v>4325.25</v>
      </c>
      <c r="E66" s="3">
        <v>4389.2997999999998</v>
      </c>
      <c r="G66" s="5">
        <f t="shared" si="0"/>
        <v>4343.5200000000004</v>
      </c>
      <c r="H66" s="5">
        <f t="shared" si="1"/>
        <v>4298.8500000000004</v>
      </c>
      <c r="J66" s="10" t="str">
        <f t="shared" si="2"/>
        <v>BUY</v>
      </c>
      <c r="L66" s="5">
        <f t="shared" si="3"/>
        <v>4164.84</v>
      </c>
      <c r="M66" s="4" t="str">
        <f t="shared" si="6"/>
        <v>NO</v>
      </c>
      <c r="N66" s="4" t="str">
        <f t="shared" si="7"/>
        <v>NO</v>
      </c>
      <c r="O66" s="4" t="str">
        <f t="shared" si="8"/>
        <v>NO</v>
      </c>
      <c r="P66" s="11">
        <v>4354.2997999999998</v>
      </c>
      <c r="Q66" s="11">
        <v>4389.3</v>
      </c>
      <c r="R66" s="4">
        <f t="shared" si="4"/>
        <v>2005</v>
      </c>
      <c r="T66" s="7">
        <f t="shared" si="9"/>
        <v>0</v>
      </c>
      <c r="V66" s="5">
        <f t="shared" si="15"/>
        <v>4068.3</v>
      </c>
      <c r="W66" s="5">
        <f t="shared" si="10"/>
        <v>4068.3</v>
      </c>
      <c r="X66" s="7">
        <f t="shared" si="11"/>
        <v>0</v>
      </c>
      <c r="Z66" s="7">
        <f t="shared" si="12"/>
        <v>58052.250000000007</v>
      </c>
      <c r="AB66" s="5"/>
      <c r="AC66" s="5">
        <f t="shared" si="13"/>
        <v>-16659.36</v>
      </c>
      <c r="AD66" s="5">
        <f t="shared" si="14"/>
        <v>-4164.84</v>
      </c>
    </row>
    <row r="67" spans="1:30">
      <c r="A67" s="9">
        <v>38609</v>
      </c>
      <c r="B67" s="3">
        <v>4380</v>
      </c>
      <c r="C67" s="3">
        <v>4456.7997999999998</v>
      </c>
      <c r="D67" s="3">
        <v>4345</v>
      </c>
      <c r="E67" s="3">
        <v>4392.3500999999997</v>
      </c>
      <c r="G67" s="5">
        <f t="shared" si="0"/>
        <v>4367.9399999999996</v>
      </c>
      <c r="H67" s="5">
        <f t="shared" si="1"/>
        <v>4330.0200000000004</v>
      </c>
      <c r="J67" s="10" t="str">
        <f t="shared" si="2"/>
        <v>BUY</v>
      </c>
      <c r="L67" s="5">
        <f t="shared" si="3"/>
        <v>4216.26</v>
      </c>
      <c r="M67" s="4" t="str">
        <f t="shared" si="6"/>
        <v>NO</v>
      </c>
      <c r="N67" s="4" t="str">
        <f t="shared" si="7"/>
        <v>NO</v>
      </c>
      <c r="O67" s="4" t="str">
        <f t="shared" si="8"/>
        <v>NO</v>
      </c>
      <c r="P67" s="11">
        <v>4380</v>
      </c>
      <c r="Q67" s="11">
        <v>4392.3500000000004</v>
      </c>
      <c r="R67" s="4">
        <f t="shared" si="4"/>
        <v>2005</v>
      </c>
      <c r="T67" s="7">
        <f t="shared" si="9"/>
        <v>0</v>
      </c>
      <c r="V67" s="5">
        <f t="shared" si="15"/>
        <v>4068.3</v>
      </c>
      <c r="W67" s="5">
        <f t="shared" si="10"/>
        <v>4068.3</v>
      </c>
      <c r="X67" s="7">
        <f t="shared" si="11"/>
        <v>0</v>
      </c>
      <c r="Z67" s="7">
        <f t="shared" si="12"/>
        <v>58052.250000000007</v>
      </c>
      <c r="AB67" s="5"/>
      <c r="AC67" s="5">
        <f t="shared" si="13"/>
        <v>-16865.040000000008</v>
      </c>
      <c r="AD67" s="5">
        <f t="shared" si="14"/>
        <v>-4216.260000000002</v>
      </c>
    </row>
    <row r="68" spans="1:30">
      <c r="A68" s="9">
        <v>38610</v>
      </c>
      <c r="B68" s="3">
        <v>4380</v>
      </c>
      <c r="C68" s="3">
        <v>4430</v>
      </c>
      <c r="D68" s="3">
        <v>4380</v>
      </c>
      <c r="E68" s="3">
        <v>4422.4502000000002</v>
      </c>
      <c r="G68" s="5">
        <f t="shared" si="0"/>
        <v>4395.2</v>
      </c>
      <c r="H68" s="5">
        <f t="shared" si="1"/>
        <v>4360.83</v>
      </c>
      <c r="J68" s="10" t="str">
        <f t="shared" si="2"/>
        <v>BUY</v>
      </c>
      <c r="L68" s="5">
        <f t="shared" si="3"/>
        <v>4257.72</v>
      </c>
      <c r="M68" s="4" t="str">
        <f t="shared" si="6"/>
        <v>NO</v>
      </c>
      <c r="N68" s="4" t="str">
        <f t="shared" si="7"/>
        <v>NO</v>
      </c>
      <c r="O68" s="4" t="str">
        <f t="shared" si="8"/>
        <v>NO</v>
      </c>
      <c r="P68" s="11">
        <v>4380</v>
      </c>
      <c r="Q68" s="11">
        <v>4422.45</v>
      </c>
      <c r="R68" s="4">
        <f t="shared" si="4"/>
        <v>2005</v>
      </c>
      <c r="T68" s="7">
        <f t="shared" si="9"/>
        <v>0</v>
      </c>
      <c r="V68" s="5">
        <f t="shared" si="15"/>
        <v>4068.3</v>
      </c>
      <c r="W68" s="5">
        <f t="shared" si="10"/>
        <v>4068.3</v>
      </c>
      <c r="X68" s="7">
        <f t="shared" si="11"/>
        <v>0</v>
      </c>
      <c r="Z68" s="7">
        <f t="shared" si="12"/>
        <v>58052.250000000007</v>
      </c>
      <c r="AB68" s="5"/>
      <c r="AC68" s="5">
        <f t="shared" si="13"/>
        <v>-17030.880000000005</v>
      </c>
      <c r="AD68" s="5">
        <f t="shared" si="14"/>
        <v>-4257.7200000000012</v>
      </c>
    </row>
    <row r="69" spans="1:30">
      <c r="A69" s="9">
        <v>38611</v>
      </c>
      <c r="B69" s="3">
        <v>4416</v>
      </c>
      <c r="C69" s="3">
        <v>4444.8999000000003</v>
      </c>
      <c r="D69" s="3">
        <v>4390</v>
      </c>
      <c r="E69" s="3">
        <v>4438.6000999999997</v>
      </c>
      <c r="G69" s="5">
        <f t="shared" si="0"/>
        <v>4416.8999999999996</v>
      </c>
      <c r="H69" s="5">
        <f t="shared" si="1"/>
        <v>4386.75</v>
      </c>
      <c r="J69" s="10" t="str">
        <f t="shared" si="2"/>
        <v>BUY</v>
      </c>
      <c r="L69" s="5">
        <f t="shared" si="3"/>
        <v>4296.3</v>
      </c>
      <c r="M69" s="4" t="str">
        <f t="shared" si="6"/>
        <v>NO</v>
      </c>
      <c r="N69" s="4" t="str">
        <f t="shared" si="7"/>
        <v>NO</v>
      </c>
      <c r="O69" s="4" t="str">
        <f t="shared" si="8"/>
        <v>NO</v>
      </c>
      <c r="P69" s="11">
        <v>4416</v>
      </c>
      <c r="Q69" s="11">
        <v>4438.6000000000004</v>
      </c>
      <c r="R69" s="4">
        <f t="shared" si="4"/>
        <v>2005</v>
      </c>
      <c r="T69" s="7">
        <f t="shared" si="9"/>
        <v>0</v>
      </c>
      <c r="V69" s="5">
        <f t="shared" si="15"/>
        <v>4068.3</v>
      </c>
      <c r="W69" s="5">
        <f t="shared" si="10"/>
        <v>4068.3</v>
      </c>
      <c r="X69" s="7">
        <f t="shared" si="11"/>
        <v>0</v>
      </c>
      <c r="Z69" s="7">
        <f t="shared" si="12"/>
        <v>58052.250000000007</v>
      </c>
      <c r="AB69" s="5"/>
      <c r="AC69" s="5">
        <f t="shared" si="13"/>
        <v>-17185.200000000004</v>
      </c>
      <c r="AD69" s="5">
        <f t="shared" si="14"/>
        <v>-4296.3000000000011</v>
      </c>
    </row>
    <row r="70" spans="1:30">
      <c r="A70" s="9">
        <v>38614</v>
      </c>
      <c r="B70" s="3">
        <v>4450</v>
      </c>
      <c r="C70" s="3">
        <v>4520.1000999999997</v>
      </c>
      <c r="D70" s="3">
        <v>4441.2997999999998</v>
      </c>
      <c r="E70" s="3">
        <v>4513</v>
      </c>
      <c r="G70" s="5">
        <f t="shared" ref="G70:G133" si="16">ROUND((E70*G$1)+(G69*(1-G$1)),2)</f>
        <v>4464.95</v>
      </c>
      <c r="H70" s="5">
        <f t="shared" si="1"/>
        <v>4428.83</v>
      </c>
      <c r="J70" s="10" t="str">
        <f t="shared" si="2"/>
        <v>BUY</v>
      </c>
      <c r="L70" s="5">
        <f t="shared" si="3"/>
        <v>4320.47</v>
      </c>
      <c r="M70" s="4" t="str">
        <f t="shared" si="6"/>
        <v>NO</v>
      </c>
      <c r="N70" s="4" t="str">
        <f t="shared" si="7"/>
        <v>NO</v>
      </c>
      <c r="O70" s="4" t="str">
        <f t="shared" si="8"/>
        <v>NO</v>
      </c>
      <c r="P70" s="11">
        <v>4450</v>
      </c>
      <c r="Q70" s="11">
        <v>4513</v>
      </c>
      <c r="R70" s="4">
        <f t="shared" si="4"/>
        <v>2005</v>
      </c>
      <c r="T70" s="7">
        <f t="shared" si="9"/>
        <v>0</v>
      </c>
      <c r="V70" s="5">
        <f t="shared" si="15"/>
        <v>4068.3</v>
      </c>
      <c r="W70" s="5">
        <f t="shared" si="10"/>
        <v>4068.3</v>
      </c>
      <c r="X70" s="7">
        <f t="shared" si="11"/>
        <v>0</v>
      </c>
      <c r="Z70" s="7">
        <f t="shared" si="12"/>
        <v>58052.250000000007</v>
      </c>
      <c r="AB70" s="5"/>
      <c r="AC70" s="5">
        <f t="shared" si="13"/>
        <v>-17281.880000000005</v>
      </c>
      <c r="AD70" s="5">
        <f t="shared" si="14"/>
        <v>-4320.4700000000012</v>
      </c>
    </row>
    <row r="71" spans="1:30">
      <c r="A71" s="9">
        <v>38615</v>
      </c>
      <c r="B71" s="3">
        <v>4510</v>
      </c>
      <c r="C71" s="3">
        <v>4584</v>
      </c>
      <c r="D71" s="3">
        <v>4465</v>
      </c>
      <c r="E71" s="3">
        <v>4566.7002000000002</v>
      </c>
      <c r="G71" s="5">
        <f t="shared" si="16"/>
        <v>4515.83</v>
      </c>
      <c r="H71" s="5">
        <f t="shared" si="1"/>
        <v>4474.79</v>
      </c>
      <c r="J71" s="10" t="str">
        <f t="shared" si="2"/>
        <v>BUY</v>
      </c>
      <c r="L71" s="5">
        <f t="shared" si="3"/>
        <v>4351.67</v>
      </c>
      <c r="M71" s="4" t="str">
        <f t="shared" si="6"/>
        <v>NO</v>
      </c>
      <c r="N71" s="4" t="str">
        <f t="shared" si="7"/>
        <v>NO</v>
      </c>
      <c r="O71" s="4" t="str">
        <f t="shared" si="8"/>
        <v>NO</v>
      </c>
      <c r="P71" s="11">
        <v>4510</v>
      </c>
      <c r="Q71" s="11">
        <v>4566.7</v>
      </c>
      <c r="R71" s="4">
        <f t="shared" si="4"/>
        <v>2005</v>
      </c>
      <c r="T71" s="7">
        <f t="shared" si="9"/>
        <v>0</v>
      </c>
      <c r="V71" s="5">
        <f t="shared" si="15"/>
        <v>4068.3</v>
      </c>
      <c r="W71" s="5">
        <f t="shared" si="10"/>
        <v>4068.3</v>
      </c>
      <c r="X71" s="7">
        <f t="shared" si="11"/>
        <v>0</v>
      </c>
      <c r="Z71" s="7">
        <f t="shared" si="12"/>
        <v>58052.250000000007</v>
      </c>
      <c r="AB71" s="5"/>
      <c r="AC71" s="5">
        <f t="shared" si="13"/>
        <v>-17406.68</v>
      </c>
      <c r="AD71" s="5">
        <f t="shared" si="14"/>
        <v>-4351.67</v>
      </c>
    </row>
    <row r="72" spans="1:30">
      <c r="A72" s="9">
        <v>38616</v>
      </c>
      <c r="B72" s="3">
        <v>4530.2002000000002</v>
      </c>
      <c r="C72" s="3">
        <v>4624</v>
      </c>
      <c r="D72" s="3">
        <v>4465</v>
      </c>
      <c r="E72" s="3">
        <v>4555.6499000000003</v>
      </c>
      <c r="G72" s="5">
        <f t="shared" si="16"/>
        <v>4535.74</v>
      </c>
      <c r="H72" s="5">
        <f t="shared" ref="H72:H135" si="17">ROUND((E72*H$1)+(H71*(1-H$1)),2)</f>
        <v>4501.74</v>
      </c>
      <c r="J72" s="10" t="str">
        <f t="shared" ref="J72:J135" si="18">IF(G72&gt;H72,"BUY","SELL")</f>
        <v>BUY</v>
      </c>
      <c r="L72" s="5">
        <f t="shared" ref="L72:L135" si="19">ROUND((G72*((2/4)-1)-(H72)*((2/6)-1))/ (2 /4- 2 /6),2)</f>
        <v>4399.74</v>
      </c>
      <c r="M72" s="4" t="str">
        <f t="shared" si="6"/>
        <v>NO</v>
      </c>
      <c r="N72" s="4" t="str">
        <f t="shared" si="7"/>
        <v>NO</v>
      </c>
      <c r="O72" s="4" t="str">
        <f t="shared" si="8"/>
        <v>NO</v>
      </c>
      <c r="P72" s="11">
        <v>4530.2002000000002</v>
      </c>
      <c r="Q72" s="11">
        <v>4555.6499999999996</v>
      </c>
      <c r="R72" s="4">
        <f t="shared" ref="R72:R135" si="20">YEAR(A72)</f>
        <v>2005</v>
      </c>
      <c r="T72" s="7">
        <f t="shared" si="9"/>
        <v>0</v>
      </c>
      <c r="V72" s="5">
        <f t="shared" si="15"/>
        <v>4068.3</v>
      </c>
      <c r="W72" s="5">
        <f t="shared" si="10"/>
        <v>4068.3</v>
      </c>
      <c r="X72" s="7">
        <f t="shared" si="11"/>
        <v>0</v>
      </c>
      <c r="Z72" s="7">
        <f t="shared" si="12"/>
        <v>58052.250000000007</v>
      </c>
      <c r="AB72" s="5"/>
      <c r="AC72" s="5">
        <f t="shared" si="13"/>
        <v>-17598.96</v>
      </c>
      <c r="AD72" s="5">
        <f t="shared" si="14"/>
        <v>-4399.74</v>
      </c>
    </row>
    <row r="73" spans="1:30">
      <c r="A73" s="9">
        <v>38617</v>
      </c>
      <c r="B73" s="3">
        <v>4538</v>
      </c>
      <c r="C73" s="3">
        <v>4560</v>
      </c>
      <c r="D73" s="3">
        <v>4390.5</v>
      </c>
      <c r="E73" s="3">
        <v>4412.6000999999997</v>
      </c>
      <c r="G73" s="5">
        <f t="shared" si="16"/>
        <v>4474.17</v>
      </c>
      <c r="H73" s="5">
        <f t="shared" si="17"/>
        <v>4472.03</v>
      </c>
      <c r="J73" s="10" t="str">
        <f t="shared" si="18"/>
        <v>BUY</v>
      </c>
      <c r="L73" s="5">
        <f t="shared" si="19"/>
        <v>4465.6099999999997</v>
      </c>
      <c r="M73" s="4" t="str">
        <f t="shared" ref="M73:M136" si="21">IF(J72="SELL",IF(C73&gt;L72,"YES","NO"),IF(D73&lt;L72,"YES","NO"))</f>
        <v>YES</v>
      </c>
      <c r="N73" s="4" t="str">
        <f t="shared" ref="N73:N136" si="22">IF(AND(M73="YES",J73=J72),"YES","NO")</f>
        <v>YES</v>
      </c>
      <c r="O73" s="4" t="str">
        <f t="shared" ref="O73:O136" si="23">IF(AND(J72="BUY",B73&lt;L72),"YES",IF(AND(J72="SELL",B73&gt;L72),"YES","NO"))</f>
        <v>NO</v>
      </c>
      <c r="P73" s="11">
        <v>4538</v>
      </c>
      <c r="Q73" s="11">
        <v>4412.6000000000004</v>
      </c>
      <c r="R73" s="4">
        <f t="shared" si="20"/>
        <v>2005</v>
      </c>
      <c r="T73" s="7">
        <f t="shared" si="9"/>
        <v>-12.86</v>
      </c>
      <c r="V73" s="5">
        <f t="shared" si="15"/>
        <v>4068.3</v>
      </c>
      <c r="W73" s="5">
        <f t="shared" si="10"/>
        <v>4460</v>
      </c>
      <c r="X73" s="7">
        <f t="shared" si="11"/>
        <v>391.69999999999982</v>
      </c>
      <c r="Z73" s="7">
        <f t="shared" si="12"/>
        <v>67201.75</v>
      </c>
      <c r="AB73" s="5"/>
      <c r="AC73" s="5">
        <f t="shared" si="13"/>
        <v>-17862.439999999995</v>
      </c>
      <c r="AD73" s="5">
        <f t="shared" si="14"/>
        <v>-4465.6099999999988</v>
      </c>
    </row>
    <row r="74" spans="1:30">
      <c r="A74" s="9">
        <v>38618</v>
      </c>
      <c r="B74" s="3">
        <v>4460</v>
      </c>
      <c r="C74" s="3">
        <v>4500</v>
      </c>
      <c r="D74" s="3">
        <v>4288</v>
      </c>
      <c r="E74" s="3">
        <v>4367.8500999999997</v>
      </c>
      <c r="G74" s="5">
        <f t="shared" si="16"/>
        <v>4421.01</v>
      </c>
      <c r="H74" s="5">
        <f t="shared" si="17"/>
        <v>4437.3</v>
      </c>
      <c r="J74" s="10" t="str">
        <f t="shared" si="18"/>
        <v>SELL</v>
      </c>
      <c r="L74" s="5">
        <f t="shared" si="19"/>
        <v>4486.17</v>
      </c>
      <c r="M74" s="4" t="str">
        <f t="shared" si="21"/>
        <v>YES</v>
      </c>
      <c r="N74" s="4" t="str">
        <f t="shared" si="22"/>
        <v>NO</v>
      </c>
      <c r="O74" s="4" t="str">
        <f t="shared" si="23"/>
        <v>YES</v>
      </c>
      <c r="P74" s="11">
        <v>4460</v>
      </c>
      <c r="Q74" s="11">
        <v>4367.8500000000004</v>
      </c>
      <c r="R74" s="4">
        <f t="shared" si="20"/>
        <v>2005</v>
      </c>
      <c r="T74" s="7">
        <f t="shared" ref="T74:T137" si="24">ROUND(IF(N74="YES",IF(J74="SELL",IF(O74="YES",Q74-P74,Q74-L73),IF(O74="YES",P74-Q74,L73-Q74)),0),2)</f>
        <v>0</v>
      </c>
      <c r="V74" s="5">
        <f t="shared" si="15"/>
        <v>4460</v>
      </c>
      <c r="W74" s="5">
        <f t="shared" si="10"/>
        <v>4486.17</v>
      </c>
      <c r="X74" s="7">
        <f t="shared" si="11"/>
        <v>-26.170000000000073</v>
      </c>
      <c r="Z74" s="7">
        <f t="shared" si="12"/>
        <v>66547.5</v>
      </c>
      <c r="AB74" s="5"/>
      <c r="AC74" s="5">
        <f t="shared" si="13"/>
        <v>-17944.68</v>
      </c>
      <c r="AD74" s="5">
        <f t="shared" si="14"/>
        <v>-4486.17</v>
      </c>
    </row>
    <row r="75" spans="1:30">
      <c r="A75" s="9">
        <v>38621</v>
      </c>
      <c r="B75" s="3">
        <v>4475</v>
      </c>
      <c r="C75" s="3">
        <v>4496</v>
      </c>
      <c r="D75" s="3">
        <v>4401</v>
      </c>
      <c r="E75" s="3">
        <v>4491.8999000000003</v>
      </c>
      <c r="G75" s="5">
        <f t="shared" si="16"/>
        <v>4456.45</v>
      </c>
      <c r="H75" s="5">
        <f t="shared" si="17"/>
        <v>4455.5</v>
      </c>
      <c r="J75" s="10" t="str">
        <f t="shared" si="18"/>
        <v>BUY</v>
      </c>
      <c r="L75" s="5">
        <f t="shared" si="19"/>
        <v>4452.6499999999996</v>
      </c>
      <c r="M75" s="4" t="str">
        <f t="shared" si="21"/>
        <v>YES</v>
      </c>
      <c r="N75" s="4" t="str">
        <f t="shared" si="22"/>
        <v>NO</v>
      </c>
      <c r="O75" s="4" t="str">
        <f t="shared" si="23"/>
        <v>NO</v>
      </c>
      <c r="P75" s="11">
        <v>4475</v>
      </c>
      <c r="Q75" s="11">
        <v>4491.8999999999996</v>
      </c>
      <c r="R75" s="4">
        <f t="shared" si="20"/>
        <v>2005</v>
      </c>
      <c r="T75" s="7">
        <f t="shared" si="24"/>
        <v>0</v>
      </c>
      <c r="V75" s="5">
        <f t="shared" si="15"/>
        <v>4486.17</v>
      </c>
      <c r="W75" s="5">
        <f t="shared" si="10"/>
        <v>4486.17</v>
      </c>
      <c r="X75" s="7">
        <f t="shared" si="11"/>
        <v>0</v>
      </c>
      <c r="Z75" s="7">
        <f t="shared" si="12"/>
        <v>66547.5</v>
      </c>
      <c r="AB75" s="5"/>
      <c r="AC75" s="5">
        <f t="shared" ref="AC75:AC138" si="25">G75*12-H75*16</f>
        <v>-17810.600000000006</v>
      </c>
      <c r="AD75" s="5">
        <f t="shared" si="14"/>
        <v>-4452.6500000000015</v>
      </c>
    </row>
    <row r="76" spans="1:30">
      <c r="A76" s="9">
        <v>38622</v>
      </c>
      <c r="B76" s="3">
        <v>4475</v>
      </c>
      <c r="C76" s="3">
        <v>4569</v>
      </c>
      <c r="D76" s="3">
        <v>4470</v>
      </c>
      <c r="E76" s="3">
        <v>4536.5</v>
      </c>
      <c r="G76" s="5">
        <f t="shared" si="16"/>
        <v>4496.4799999999996</v>
      </c>
      <c r="H76" s="5">
        <f t="shared" si="17"/>
        <v>4482.5</v>
      </c>
      <c r="J76" s="10" t="str">
        <f t="shared" si="18"/>
        <v>BUY</v>
      </c>
      <c r="L76" s="5">
        <f t="shared" si="19"/>
        <v>4440.5600000000004</v>
      </c>
      <c r="M76" s="4" t="str">
        <f t="shared" si="21"/>
        <v>NO</v>
      </c>
      <c r="N76" s="4" t="str">
        <f t="shared" si="22"/>
        <v>NO</v>
      </c>
      <c r="O76" s="4" t="str">
        <f t="shared" si="23"/>
        <v>NO</v>
      </c>
      <c r="P76" s="11">
        <v>4475</v>
      </c>
      <c r="Q76" s="11">
        <v>4536.5</v>
      </c>
      <c r="R76" s="4">
        <f t="shared" si="20"/>
        <v>2005</v>
      </c>
      <c r="T76" s="7">
        <f t="shared" si="24"/>
        <v>0</v>
      </c>
      <c r="V76" s="5">
        <f t="shared" si="15"/>
        <v>4486.17</v>
      </c>
      <c r="W76" s="5">
        <f t="shared" ref="W76:W139" si="26">IF(V77="",E76,V77)</f>
        <v>4486.17</v>
      </c>
      <c r="X76" s="7">
        <f t="shared" ref="X76:X139" si="27">IF(J76="BUY",W76-V76,V76-W76)</f>
        <v>0</v>
      </c>
      <c r="Z76" s="7">
        <f t="shared" ref="Z76:Z139" si="28">Z75+(T76*25*2)+(X76*25)</f>
        <v>66547.5</v>
      </c>
      <c r="AB76" s="5"/>
      <c r="AC76" s="5">
        <f t="shared" si="25"/>
        <v>-17762.240000000005</v>
      </c>
      <c r="AD76" s="5">
        <f t="shared" ref="AD76:AD139" si="29">AC76/4</f>
        <v>-4440.5600000000013</v>
      </c>
    </row>
    <row r="77" spans="1:30">
      <c r="A77" s="9">
        <v>38623</v>
      </c>
      <c r="B77" s="3">
        <v>4565</v>
      </c>
      <c r="C77" s="3">
        <v>4610</v>
      </c>
      <c r="D77" s="3">
        <v>4525</v>
      </c>
      <c r="E77" s="3">
        <v>4598.2002000000002</v>
      </c>
      <c r="G77" s="5">
        <f t="shared" si="16"/>
        <v>4547.34</v>
      </c>
      <c r="H77" s="5">
        <f t="shared" si="17"/>
        <v>4521.07</v>
      </c>
      <c r="J77" s="10" t="str">
        <f t="shared" si="18"/>
        <v>BUY</v>
      </c>
      <c r="L77" s="5">
        <f t="shared" si="19"/>
        <v>4442.26</v>
      </c>
      <c r="M77" s="4" t="str">
        <f t="shared" si="21"/>
        <v>NO</v>
      </c>
      <c r="N77" s="4" t="str">
        <f t="shared" si="22"/>
        <v>NO</v>
      </c>
      <c r="O77" s="4" t="str">
        <f t="shared" si="23"/>
        <v>NO</v>
      </c>
      <c r="P77" s="11">
        <v>4565</v>
      </c>
      <c r="Q77" s="11">
        <v>4598.2</v>
      </c>
      <c r="R77" s="4">
        <f t="shared" si="20"/>
        <v>2005</v>
      </c>
      <c r="T77" s="7">
        <f t="shared" si="24"/>
        <v>0</v>
      </c>
      <c r="V77" s="5">
        <f t="shared" ref="V77:V140" si="30">IF(J77=J76,V76,IF(O77="YES",P77,L76))</f>
        <v>4486.17</v>
      </c>
      <c r="W77" s="5">
        <f t="shared" si="26"/>
        <v>4486.17</v>
      </c>
      <c r="X77" s="7">
        <f t="shared" si="27"/>
        <v>0</v>
      </c>
      <c r="Z77" s="7">
        <f t="shared" si="28"/>
        <v>66547.5</v>
      </c>
      <c r="AB77" s="5"/>
      <c r="AC77" s="5">
        <f t="shared" si="25"/>
        <v>-17769.039999999994</v>
      </c>
      <c r="AD77" s="5">
        <f t="shared" si="29"/>
        <v>-4442.2599999999984</v>
      </c>
    </row>
    <row r="78" spans="1:30">
      <c r="A78" s="9">
        <v>38624</v>
      </c>
      <c r="B78" s="3">
        <v>4619.8999000000003</v>
      </c>
      <c r="C78" s="3">
        <v>4619.8999000000003</v>
      </c>
      <c r="D78" s="3">
        <v>4552</v>
      </c>
      <c r="E78" s="3">
        <v>4601.8999000000003</v>
      </c>
      <c r="G78" s="5">
        <f t="shared" si="16"/>
        <v>4574.62</v>
      </c>
      <c r="H78" s="5">
        <f t="shared" si="17"/>
        <v>4548.01</v>
      </c>
      <c r="J78" s="10" t="str">
        <f t="shared" si="18"/>
        <v>BUY</v>
      </c>
      <c r="L78" s="5">
        <f t="shared" si="19"/>
        <v>4468.18</v>
      </c>
      <c r="M78" s="4" t="str">
        <f t="shared" si="21"/>
        <v>NO</v>
      </c>
      <c r="N78" s="4" t="str">
        <f t="shared" si="22"/>
        <v>NO</v>
      </c>
      <c r="O78" s="4" t="str">
        <f t="shared" si="23"/>
        <v>NO</v>
      </c>
      <c r="P78" s="11">
        <v>4619.8999000000003</v>
      </c>
      <c r="Q78" s="11">
        <v>4601.8999999999996</v>
      </c>
      <c r="R78" s="4">
        <f t="shared" si="20"/>
        <v>2005</v>
      </c>
      <c r="T78" s="7">
        <f t="shared" si="24"/>
        <v>0</v>
      </c>
      <c r="V78" s="5">
        <f t="shared" si="30"/>
        <v>4486.17</v>
      </c>
      <c r="W78" s="5">
        <f t="shared" si="26"/>
        <v>4486.17</v>
      </c>
      <c r="X78" s="7">
        <f t="shared" si="27"/>
        <v>0</v>
      </c>
      <c r="Z78" s="7">
        <f t="shared" si="28"/>
        <v>66547.5</v>
      </c>
      <c r="AB78" s="5"/>
      <c r="AC78" s="5">
        <f t="shared" si="25"/>
        <v>-17872.72</v>
      </c>
      <c r="AD78" s="5">
        <f t="shared" si="29"/>
        <v>-4468.18</v>
      </c>
    </row>
    <row r="79" spans="1:30">
      <c r="A79" s="9">
        <v>38625</v>
      </c>
      <c r="B79" s="3">
        <v>4593</v>
      </c>
      <c r="C79" s="3">
        <v>4615</v>
      </c>
      <c r="D79" s="3">
        <v>4500.1000999999997</v>
      </c>
      <c r="E79" s="3">
        <v>4592.7997999999998</v>
      </c>
      <c r="G79" s="5">
        <f t="shared" si="16"/>
        <v>4583.71</v>
      </c>
      <c r="H79" s="5">
        <f t="shared" si="17"/>
        <v>4562.9399999999996</v>
      </c>
      <c r="J79" s="10" t="str">
        <f t="shared" si="18"/>
        <v>BUY</v>
      </c>
      <c r="L79" s="5">
        <f t="shared" si="19"/>
        <v>4500.63</v>
      </c>
      <c r="M79" s="4" t="str">
        <f t="shared" si="21"/>
        <v>NO</v>
      </c>
      <c r="N79" s="4" t="str">
        <f t="shared" si="22"/>
        <v>NO</v>
      </c>
      <c r="O79" s="4" t="str">
        <f t="shared" si="23"/>
        <v>NO</v>
      </c>
      <c r="P79" s="11">
        <v>4593</v>
      </c>
      <c r="Q79" s="11">
        <v>4592.8</v>
      </c>
      <c r="R79" s="4">
        <f t="shared" si="20"/>
        <v>2005</v>
      </c>
      <c r="T79" s="7">
        <f t="shared" si="24"/>
        <v>0</v>
      </c>
      <c r="V79" s="5">
        <f t="shared" si="30"/>
        <v>4486.17</v>
      </c>
      <c r="W79" s="5">
        <f t="shared" si="26"/>
        <v>4486.17</v>
      </c>
      <c r="X79" s="7">
        <f t="shared" si="27"/>
        <v>0</v>
      </c>
      <c r="Z79" s="7">
        <f t="shared" si="28"/>
        <v>66547.5</v>
      </c>
      <c r="AB79" s="5"/>
      <c r="AC79" s="5">
        <f t="shared" si="25"/>
        <v>-18002.51999999999</v>
      </c>
      <c r="AD79" s="5">
        <f t="shared" si="29"/>
        <v>-4500.6299999999974</v>
      </c>
    </row>
    <row r="80" spans="1:30">
      <c r="A80" s="9">
        <v>38628</v>
      </c>
      <c r="B80" s="3">
        <v>4649.9502000000002</v>
      </c>
      <c r="C80" s="3">
        <v>4649.9502000000002</v>
      </c>
      <c r="D80" s="3">
        <v>4611</v>
      </c>
      <c r="E80" s="3">
        <v>4633.8500999999997</v>
      </c>
      <c r="G80" s="5">
        <f t="shared" si="16"/>
        <v>4608.78</v>
      </c>
      <c r="H80" s="5">
        <f t="shared" si="17"/>
        <v>4586.58</v>
      </c>
      <c r="J80" s="10" t="str">
        <f t="shared" si="18"/>
        <v>BUY</v>
      </c>
      <c r="L80" s="5">
        <f t="shared" si="19"/>
        <v>4519.9799999999996</v>
      </c>
      <c r="M80" s="4" t="str">
        <f t="shared" si="21"/>
        <v>NO</v>
      </c>
      <c r="N80" s="4" t="str">
        <f t="shared" si="22"/>
        <v>NO</v>
      </c>
      <c r="O80" s="4" t="str">
        <f t="shared" si="23"/>
        <v>NO</v>
      </c>
      <c r="P80" s="11">
        <v>4649.9502000000002</v>
      </c>
      <c r="Q80" s="11">
        <v>4633.8500000000004</v>
      </c>
      <c r="R80" s="4">
        <f t="shared" si="20"/>
        <v>2005</v>
      </c>
      <c r="T80" s="7">
        <f t="shared" si="24"/>
        <v>0</v>
      </c>
      <c r="V80" s="5">
        <f t="shared" si="30"/>
        <v>4486.17</v>
      </c>
      <c r="W80" s="5">
        <f t="shared" si="26"/>
        <v>4486.17</v>
      </c>
      <c r="X80" s="7">
        <f t="shared" si="27"/>
        <v>0</v>
      </c>
      <c r="Z80" s="7">
        <f t="shared" si="28"/>
        <v>66547.5</v>
      </c>
      <c r="AB80" s="5"/>
      <c r="AC80" s="5">
        <f t="shared" si="25"/>
        <v>-18079.919999999998</v>
      </c>
      <c r="AD80" s="5">
        <f t="shared" si="29"/>
        <v>-4519.9799999999996</v>
      </c>
    </row>
    <row r="81" spans="1:30">
      <c r="A81" s="9">
        <v>38629</v>
      </c>
      <c r="B81" s="3">
        <v>4630.0497999999998</v>
      </c>
      <c r="C81" s="3">
        <v>4702</v>
      </c>
      <c r="D81" s="3">
        <v>4630.0497999999998</v>
      </c>
      <c r="E81" s="3">
        <v>4696.3999000000003</v>
      </c>
      <c r="G81" s="5">
        <f t="shared" si="16"/>
        <v>4652.59</v>
      </c>
      <c r="H81" s="5">
        <f t="shared" si="17"/>
        <v>4623.1899999999996</v>
      </c>
      <c r="J81" s="10" t="str">
        <f t="shared" si="18"/>
        <v>BUY</v>
      </c>
      <c r="L81" s="5">
        <f t="shared" si="19"/>
        <v>4534.99</v>
      </c>
      <c r="M81" s="4" t="str">
        <f t="shared" si="21"/>
        <v>NO</v>
      </c>
      <c r="N81" s="4" t="str">
        <f t="shared" si="22"/>
        <v>NO</v>
      </c>
      <c r="O81" s="4" t="str">
        <f t="shared" si="23"/>
        <v>NO</v>
      </c>
      <c r="P81" s="11">
        <v>4630.0497999999998</v>
      </c>
      <c r="Q81" s="11">
        <v>4696.3999999999996</v>
      </c>
      <c r="R81" s="4">
        <f t="shared" si="20"/>
        <v>2005</v>
      </c>
      <c r="T81" s="7">
        <f t="shared" si="24"/>
        <v>0</v>
      </c>
      <c r="V81" s="5">
        <f t="shared" si="30"/>
        <v>4486.17</v>
      </c>
      <c r="W81" s="5">
        <f t="shared" si="26"/>
        <v>4486.17</v>
      </c>
      <c r="X81" s="7">
        <f t="shared" si="27"/>
        <v>0</v>
      </c>
      <c r="Z81" s="7">
        <f t="shared" si="28"/>
        <v>66547.5</v>
      </c>
      <c r="AB81" s="5"/>
      <c r="AC81" s="5">
        <f t="shared" si="25"/>
        <v>-18139.959999999992</v>
      </c>
      <c r="AD81" s="5">
        <f t="shared" si="29"/>
        <v>-4534.989999999998</v>
      </c>
    </row>
    <row r="82" spans="1:30">
      <c r="A82" s="9">
        <v>38630</v>
      </c>
      <c r="B82" s="3">
        <v>4700</v>
      </c>
      <c r="C82" s="3">
        <v>4700</v>
      </c>
      <c r="D82" s="3">
        <v>4605.7997999999998</v>
      </c>
      <c r="E82" s="3">
        <v>4619.0497999999998</v>
      </c>
      <c r="G82" s="5">
        <f t="shared" si="16"/>
        <v>4635.82</v>
      </c>
      <c r="H82" s="5">
        <f t="shared" si="17"/>
        <v>4621.8100000000004</v>
      </c>
      <c r="J82" s="10" t="str">
        <f t="shared" si="18"/>
        <v>BUY</v>
      </c>
      <c r="L82" s="5">
        <f t="shared" si="19"/>
        <v>4579.78</v>
      </c>
      <c r="M82" s="4" t="str">
        <f t="shared" si="21"/>
        <v>NO</v>
      </c>
      <c r="N82" s="4" t="str">
        <f t="shared" si="22"/>
        <v>NO</v>
      </c>
      <c r="O82" s="4" t="str">
        <f t="shared" si="23"/>
        <v>NO</v>
      </c>
      <c r="P82" s="11">
        <v>4700</v>
      </c>
      <c r="Q82" s="11">
        <v>4619.05</v>
      </c>
      <c r="R82" s="4">
        <f t="shared" si="20"/>
        <v>2005</v>
      </c>
      <c r="T82" s="7">
        <f t="shared" si="24"/>
        <v>0</v>
      </c>
      <c r="V82" s="5">
        <f t="shared" si="30"/>
        <v>4486.17</v>
      </c>
      <c r="W82" s="5">
        <f t="shared" si="26"/>
        <v>4575</v>
      </c>
      <c r="X82" s="7">
        <f t="shared" si="27"/>
        <v>88.829999999999927</v>
      </c>
      <c r="Z82" s="7">
        <f t="shared" si="28"/>
        <v>68768.25</v>
      </c>
      <c r="AB82" s="5"/>
      <c r="AC82" s="5">
        <f t="shared" si="25"/>
        <v>-18319.12000000001</v>
      </c>
      <c r="AD82" s="5">
        <f t="shared" si="29"/>
        <v>-4579.7800000000025</v>
      </c>
    </row>
    <row r="83" spans="1:30">
      <c r="A83" s="9">
        <v>38631</v>
      </c>
      <c r="B83" s="3">
        <v>4575</v>
      </c>
      <c r="C83" s="3">
        <v>4581</v>
      </c>
      <c r="D83" s="3">
        <v>4473</v>
      </c>
      <c r="E83" s="3">
        <v>4481.75</v>
      </c>
      <c r="G83" s="5">
        <f t="shared" si="16"/>
        <v>4558.79</v>
      </c>
      <c r="H83" s="5">
        <f t="shared" si="17"/>
        <v>4575.12</v>
      </c>
      <c r="J83" s="10" t="str">
        <f t="shared" si="18"/>
        <v>SELL</v>
      </c>
      <c r="L83" s="5">
        <f t="shared" si="19"/>
        <v>4624.1099999999997</v>
      </c>
      <c r="M83" s="4" t="str">
        <f t="shared" si="21"/>
        <v>YES</v>
      </c>
      <c r="N83" s="4" t="str">
        <f t="shared" si="22"/>
        <v>NO</v>
      </c>
      <c r="O83" s="4" t="str">
        <f t="shared" si="23"/>
        <v>YES</v>
      </c>
      <c r="P83" s="11">
        <v>4575</v>
      </c>
      <c r="Q83" s="11">
        <v>4481.75</v>
      </c>
      <c r="R83" s="4">
        <f t="shared" si="20"/>
        <v>2005</v>
      </c>
      <c r="T83" s="7">
        <f t="shared" si="24"/>
        <v>0</v>
      </c>
      <c r="V83" s="5">
        <f t="shared" si="30"/>
        <v>4575</v>
      </c>
      <c r="W83" s="5">
        <f t="shared" si="26"/>
        <v>4575</v>
      </c>
      <c r="X83" s="7">
        <f t="shared" si="27"/>
        <v>0</v>
      </c>
      <c r="Z83" s="7">
        <f t="shared" si="28"/>
        <v>68768.25</v>
      </c>
      <c r="AB83" s="5"/>
      <c r="AC83" s="5">
        <f t="shared" si="25"/>
        <v>-18496.440000000002</v>
      </c>
      <c r="AD83" s="5">
        <f t="shared" si="29"/>
        <v>-4624.1100000000006</v>
      </c>
    </row>
    <row r="84" spans="1:30">
      <c r="A84" s="9">
        <v>38632</v>
      </c>
      <c r="B84" s="3">
        <v>4470</v>
      </c>
      <c r="C84" s="3">
        <v>4500</v>
      </c>
      <c r="D84" s="3">
        <v>4355</v>
      </c>
      <c r="E84" s="3">
        <v>4419.2997999999998</v>
      </c>
      <c r="G84" s="5">
        <f t="shared" si="16"/>
        <v>4489.04</v>
      </c>
      <c r="H84" s="5">
        <f t="shared" si="17"/>
        <v>4523.18</v>
      </c>
      <c r="J84" s="10" t="str">
        <f t="shared" si="18"/>
        <v>SELL</v>
      </c>
      <c r="L84" s="5">
        <f t="shared" si="19"/>
        <v>4625.6000000000004</v>
      </c>
      <c r="M84" s="4" t="str">
        <f t="shared" si="21"/>
        <v>NO</v>
      </c>
      <c r="N84" s="4" t="str">
        <f t="shared" si="22"/>
        <v>NO</v>
      </c>
      <c r="O84" s="4" t="str">
        <f t="shared" si="23"/>
        <v>NO</v>
      </c>
      <c r="P84" s="11">
        <v>4470</v>
      </c>
      <c r="Q84" s="11">
        <v>4419.3</v>
      </c>
      <c r="R84" s="4">
        <f t="shared" si="20"/>
        <v>2005</v>
      </c>
      <c r="T84" s="7">
        <f t="shared" si="24"/>
        <v>0</v>
      </c>
      <c r="V84" s="5">
        <f t="shared" si="30"/>
        <v>4575</v>
      </c>
      <c r="W84" s="5">
        <f t="shared" si="26"/>
        <v>4575</v>
      </c>
      <c r="X84" s="7">
        <f t="shared" si="27"/>
        <v>0</v>
      </c>
      <c r="Z84" s="7">
        <f t="shared" si="28"/>
        <v>68768.25</v>
      </c>
      <c r="AB84" s="5"/>
      <c r="AC84" s="5">
        <f t="shared" si="25"/>
        <v>-18502.400000000009</v>
      </c>
      <c r="AD84" s="5">
        <f t="shared" si="29"/>
        <v>-4625.6000000000022</v>
      </c>
    </row>
    <row r="85" spans="1:30">
      <c r="A85" s="9">
        <v>38635</v>
      </c>
      <c r="B85" s="3">
        <v>4450</v>
      </c>
      <c r="C85" s="3">
        <v>4470</v>
      </c>
      <c r="D85" s="3">
        <v>4375.1000999999997</v>
      </c>
      <c r="E85" s="3">
        <v>4391.2002000000002</v>
      </c>
      <c r="G85" s="5">
        <f t="shared" si="16"/>
        <v>4440.12</v>
      </c>
      <c r="H85" s="5">
        <f t="shared" si="17"/>
        <v>4479.1899999999996</v>
      </c>
      <c r="J85" s="10" t="str">
        <f t="shared" si="18"/>
        <v>SELL</v>
      </c>
      <c r="L85" s="5">
        <f t="shared" si="19"/>
        <v>4596.3999999999996</v>
      </c>
      <c r="M85" s="4" t="str">
        <f t="shared" si="21"/>
        <v>NO</v>
      </c>
      <c r="N85" s="4" t="str">
        <f t="shared" si="22"/>
        <v>NO</v>
      </c>
      <c r="O85" s="4" t="str">
        <f t="shared" si="23"/>
        <v>NO</v>
      </c>
      <c r="P85" s="11">
        <v>4450</v>
      </c>
      <c r="Q85" s="11">
        <v>4391.2</v>
      </c>
      <c r="R85" s="4">
        <f t="shared" si="20"/>
        <v>2005</v>
      </c>
      <c r="T85" s="7">
        <f t="shared" si="24"/>
        <v>0</v>
      </c>
      <c r="V85" s="5">
        <f t="shared" si="30"/>
        <v>4575</v>
      </c>
      <c r="W85" s="5">
        <f t="shared" si="26"/>
        <v>4575</v>
      </c>
      <c r="X85" s="7">
        <f t="shared" si="27"/>
        <v>0</v>
      </c>
      <c r="Z85" s="7">
        <f t="shared" si="28"/>
        <v>68768.25</v>
      </c>
      <c r="AB85" s="5"/>
      <c r="AC85" s="5">
        <f t="shared" si="25"/>
        <v>-18385.599999999991</v>
      </c>
      <c r="AD85" s="5">
        <f t="shared" si="29"/>
        <v>-4596.3999999999978</v>
      </c>
    </row>
    <row r="86" spans="1:30">
      <c r="A86" s="9">
        <v>38636</v>
      </c>
      <c r="B86" s="3">
        <v>4391</v>
      </c>
      <c r="C86" s="3">
        <v>4505</v>
      </c>
      <c r="D86" s="3">
        <v>4318</v>
      </c>
      <c r="E86" s="3">
        <v>4498.7997999999998</v>
      </c>
      <c r="G86" s="5">
        <f t="shared" si="16"/>
        <v>4469.46</v>
      </c>
      <c r="H86" s="5">
        <f t="shared" si="17"/>
        <v>4485.7299999999996</v>
      </c>
      <c r="J86" s="10" t="str">
        <f t="shared" si="18"/>
        <v>SELL</v>
      </c>
      <c r="L86" s="5">
        <f t="shared" si="19"/>
        <v>4534.54</v>
      </c>
      <c r="M86" s="4" t="str">
        <f t="shared" si="21"/>
        <v>NO</v>
      </c>
      <c r="N86" s="4" t="str">
        <f t="shared" si="22"/>
        <v>NO</v>
      </c>
      <c r="O86" s="4" t="str">
        <f t="shared" si="23"/>
        <v>NO</v>
      </c>
      <c r="P86" s="11">
        <v>4391</v>
      </c>
      <c r="Q86" s="11">
        <v>4498.8</v>
      </c>
      <c r="R86" s="4">
        <f t="shared" si="20"/>
        <v>2005</v>
      </c>
      <c r="T86" s="7">
        <f t="shared" si="24"/>
        <v>0</v>
      </c>
      <c r="V86" s="5">
        <f t="shared" si="30"/>
        <v>4575</v>
      </c>
      <c r="W86" s="5">
        <f t="shared" si="26"/>
        <v>4575</v>
      </c>
      <c r="X86" s="7">
        <f t="shared" si="27"/>
        <v>0</v>
      </c>
      <c r="Z86" s="7">
        <f t="shared" si="28"/>
        <v>68768.25</v>
      </c>
      <c r="AB86" s="5"/>
      <c r="AC86" s="5">
        <f t="shared" si="25"/>
        <v>-18138.159999999989</v>
      </c>
      <c r="AD86" s="5">
        <f t="shared" si="29"/>
        <v>-4534.5399999999972</v>
      </c>
    </row>
    <row r="87" spans="1:30">
      <c r="A87" s="9">
        <v>38638</v>
      </c>
      <c r="B87" s="3">
        <v>4490.0497999999998</v>
      </c>
      <c r="C87" s="3">
        <v>4531</v>
      </c>
      <c r="D87" s="3">
        <v>4387</v>
      </c>
      <c r="E87" s="3">
        <v>4411.1499000000003</v>
      </c>
      <c r="G87" s="5">
        <f t="shared" si="16"/>
        <v>4440.3</v>
      </c>
      <c r="H87" s="5">
        <f t="shared" si="17"/>
        <v>4460.87</v>
      </c>
      <c r="J87" s="10" t="str">
        <f t="shared" si="18"/>
        <v>SELL</v>
      </c>
      <c r="L87" s="5">
        <f t="shared" si="19"/>
        <v>4522.58</v>
      </c>
      <c r="M87" s="4" t="str">
        <f t="shared" si="21"/>
        <v>NO</v>
      </c>
      <c r="N87" s="4" t="str">
        <f t="shared" si="22"/>
        <v>NO</v>
      </c>
      <c r="O87" s="4" t="str">
        <f t="shared" si="23"/>
        <v>NO</v>
      </c>
      <c r="P87" s="11">
        <v>4490.0497999999998</v>
      </c>
      <c r="Q87" s="11">
        <v>4411.1499999999996</v>
      </c>
      <c r="R87" s="4">
        <f t="shared" si="20"/>
        <v>2005</v>
      </c>
      <c r="T87" s="7">
        <f t="shared" si="24"/>
        <v>0</v>
      </c>
      <c r="V87" s="5">
        <f t="shared" si="30"/>
        <v>4575</v>
      </c>
      <c r="W87" s="5">
        <f t="shared" si="26"/>
        <v>4575</v>
      </c>
      <c r="X87" s="7">
        <f t="shared" si="27"/>
        <v>0</v>
      </c>
      <c r="Z87" s="7">
        <f t="shared" si="28"/>
        <v>68768.25</v>
      </c>
      <c r="AB87" s="5"/>
      <c r="AC87" s="5">
        <f t="shared" si="25"/>
        <v>-18090.319999999992</v>
      </c>
      <c r="AD87" s="5">
        <f t="shared" si="29"/>
        <v>-4522.5799999999981</v>
      </c>
    </row>
    <row r="88" spans="1:30">
      <c r="A88" s="9">
        <v>38639</v>
      </c>
      <c r="B88" s="3">
        <v>4402</v>
      </c>
      <c r="C88" s="3">
        <v>4402</v>
      </c>
      <c r="D88" s="3">
        <v>4281</v>
      </c>
      <c r="E88" s="3">
        <v>4291.9502000000002</v>
      </c>
      <c r="G88" s="5">
        <f t="shared" si="16"/>
        <v>4366.13</v>
      </c>
      <c r="H88" s="5">
        <f t="shared" si="17"/>
        <v>4404.5600000000004</v>
      </c>
      <c r="J88" s="10" t="str">
        <f t="shared" si="18"/>
        <v>SELL</v>
      </c>
      <c r="L88" s="5">
        <f t="shared" si="19"/>
        <v>4519.8500000000004</v>
      </c>
      <c r="M88" s="4" t="str">
        <f t="shared" si="21"/>
        <v>NO</v>
      </c>
      <c r="N88" s="4" t="str">
        <f t="shared" si="22"/>
        <v>NO</v>
      </c>
      <c r="O88" s="4" t="str">
        <f t="shared" si="23"/>
        <v>NO</v>
      </c>
      <c r="P88" s="11">
        <v>4402</v>
      </c>
      <c r="Q88" s="11">
        <v>4291.95</v>
      </c>
      <c r="R88" s="4">
        <f t="shared" si="20"/>
        <v>2005</v>
      </c>
      <c r="T88" s="7">
        <f t="shared" si="24"/>
        <v>0</v>
      </c>
      <c r="V88" s="5">
        <f t="shared" si="30"/>
        <v>4575</v>
      </c>
      <c r="W88" s="5">
        <f t="shared" si="26"/>
        <v>4575</v>
      </c>
      <c r="X88" s="7">
        <f t="shared" si="27"/>
        <v>0</v>
      </c>
      <c r="Z88" s="7">
        <f t="shared" si="28"/>
        <v>68768.25</v>
      </c>
      <c r="AB88" s="5"/>
      <c r="AC88" s="5">
        <f t="shared" si="25"/>
        <v>-18079.400000000009</v>
      </c>
      <c r="AD88" s="5">
        <f t="shared" si="29"/>
        <v>-4519.8500000000022</v>
      </c>
    </row>
    <row r="89" spans="1:30">
      <c r="A89" s="9">
        <v>38642</v>
      </c>
      <c r="B89" s="3">
        <v>4289</v>
      </c>
      <c r="C89" s="3">
        <v>4322</v>
      </c>
      <c r="D89" s="3">
        <v>4226.1000999999997</v>
      </c>
      <c r="E89" s="3">
        <v>4289.6499000000003</v>
      </c>
      <c r="G89" s="5">
        <f t="shared" si="16"/>
        <v>4327.8900000000003</v>
      </c>
      <c r="H89" s="5">
        <f t="shared" si="17"/>
        <v>4366.26</v>
      </c>
      <c r="J89" s="10" t="str">
        <f t="shared" si="18"/>
        <v>SELL</v>
      </c>
      <c r="L89" s="5">
        <f t="shared" si="19"/>
        <v>4481.37</v>
      </c>
      <c r="M89" s="4" t="str">
        <f t="shared" si="21"/>
        <v>NO</v>
      </c>
      <c r="N89" s="4" t="str">
        <f t="shared" si="22"/>
        <v>NO</v>
      </c>
      <c r="O89" s="4" t="str">
        <f t="shared" si="23"/>
        <v>NO</v>
      </c>
      <c r="P89" s="11">
        <v>4289</v>
      </c>
      <c r="Q89" s="11">
        <v>4289.6499999999996</v>
      </c>
      <c r="R89" s="4">
        <f t="shared" si="20"/>
        <v>2005</v>
      </c>
      <c r="T89" s="7">
        <f t="shared" si="24"/>
        <v>0</v>
      </c>
      <c r="V89" s="5">
        <f t="shared" si="30"/>
        <v>4575</v>
      </c>
      <c r="W89" s="5">
        <f t="shared" si="26"/>
        <v>4575</v>
      </c>
      <c r="X89" s="7">
        <f t="shared" si="27"/>
        <v>0</v>
      </c>
      <c r="Z89" s="7">
        <f t="shared" si="28"/>
        <v>68768.25</v>
      </c>
      <c r="AB89" s="5"/>
      <c r="AC89" s="5">
        <f t="shared" si="25"/>
        <v>-17925.479999999996</v>
      </c>
      <c r="AD89" s="5">
        <f t="shared" si="29"/>
        <v>-4481.369999999999</v>
      </c>
    </row>
    <row r="90" spans="1:30">
      <c r="A90" s="9">
        <v>38643</v>
      </c>
      <c r="B90" s="3">
        <v>4295</v>
      </c>
      <c r="C90" s="3">
        <v>4345</v>
      </c>
      <c r="D90" s="3">
        <v>4191</v>
      </c>
      <c r="E90" s="3">
        <v>4231.1499000000003</v>
      </c>
      <c r="G90" s="5">
        <f t="shared" si="16"/>
        <v>4279.5200000000004</v>
      </c>
      <c r="H90" s="5">
        <f t="shared" si="17"/>
        <v>4321.22</v>
      </c>
      <c r="J90" s="10" t="str">
        <f t="shared" si="18"/>
        <v>SELL</v>
      </c>
      <c r="L90" s="5">
        <f t="shared" si="19"/>
        <v>4446.32</v>
      </c>
      <c r="M90" s="4" t="str">
        <f t="shared" si="21"/>
        <v>NO</v>
      </c>
      <c r="N90" s="4" t="str">
        <f t="shared" si="22"/>
        <v>NO</v>
      </c>
      <c r="O90" s="4" t="str">
        <f t="shared" si="23"/>
        <v>NO</v>
      </c>
      <c r="P90" s="11">
        <v>4295</v>
      </c>
      <c r="Q90" s="11">
        <v>4231.1499999999996</v>
      </c>
      <c r="R90" s="4">
        <f t="shared" si="20"/>
        <v>2005</v>
      </c>
      <c r="T90" s="7">
        <f t="shared" si="24"/>
        <v>0</v>
      </c>
      <c r="V90" s="5">
        <f t="shared" si="30"/>
        <v>4575</v>
      </c>
      <c r="W90" s="5">
        <f t="shared" si="26"/>
        <v>4575</v>
      </c>
      <c r="X90" s="7">
        <f t="shared" si="27"/>
        <v>0</v>
      </c>
      <c r="Z90" s="7">
        <f t="shared" si="28"/>
        <v>68768.25</v>
      </c>
      <c r="AB90" s="5"/>
      <c r="AC90" s="5">
        <f t="shared" si="25"/>
        <v>-17785.28</v>
      </c>
      <c r="AD90" s="5">
        <f t="shared" si="29"/>
        <v>-4446.32</v>
      </c>
    </row>
    <row r="91" spans="1:30">
      <c r="A91" s="9">
        <v>38644</v>
      </c>
      <c r="B91" s="3">
        <v>4115</v>
      </c>
      <c r="C91" s="3">
        <v>4218.8999000000003</v>
      </c>
      <c r="D91" s="3">
        <v>4115</v>
      </c>
      <c r="E91" s="3">
        <v>4157.0497999999998</v>
      </c>
      <c r="G91" s="5">
        <f t="shared" si="16"/>
        <v>4218.28</v>
      </c>
      <c r="H91" s="5">
        <f t="shared" si="17"/>
        <v>4266.5</v>
      </c>
      <c r="J91" s="10" t="str">
        <f t="shared" si="18"/>
        <v>SELL</v>
      </c>
      <c r="L91" s="5">
        <f t="shared" si="19"/>
        <v>4411.16</v>
      </c>
      <c r="M91" s="4" t="str">
        <f t="shared" si="21"/>
        <v>NO</v>
      </c>
      <c r="N91" s="4" t="str">
        <f t="shared" si="22"/>
        <v>NO</v>
      </c>
      <c r="O91" s="4" t="str">
        <f t="shared" si="23"/>
        <v>NO</v>
      </c>
      <c r="P91" s="11">
        <v>4115</v>
      </c>
      <c r="Q91" s="11">
        <v>4157.05</v>
      </c>
      <c r="R91" s="4">
        <f t="shared" si="20"/>
        <v>2005</v>
      </c>
      <c r="T91" s="7">
        <f t="shared" si="24"/>
        <v>0</v>
      </c>
      <c r="V91" s="5">
        <f t="shared" si="30"/>
        <v>4575</v>
      </c>
      <c r="W91" s="5">
        <f t="shared" si="26"/>
        <v>4575</v>
      </c>
      <c r="X91" s="7">
        <f t="shared" si="27"/>
        <v>0</v>
      </c>
      <c r="Z91" s="7">
        <f t="shared" si="28"/>
        <v>68768.25</v>
      </c>
      <c r="AB91" s="5"/>
      <c r="AC91" s="5">
        <f t="shared" si="25"/>
        <v>-17644.64</v>
      </c>
      <c r="AD91" s="5">
        <f t="shared" si="29"/>
        <v>-4411.16</v>
      </c>
    </row>
    <row r="92" spans="1:30">
      <c r="A92" s="9">
        <v>38645</v>
      </c>
      <c r="B92" s="3">
        <v>4238.8500999999997</v>
      </c>
      <c r="C92" s="3">
        <v>4274</v>
      </c>
      <c r="D92" s="3">
        <v>4038</v>
      </c>
      <c r="E92" s="3">
        <v>4088.45</v>
      </c>
      <c r="G92" s="5">
        <f t="shared" si="16"/>
        <v>4153.37</v>
      </c>
      <c r="H92" s="5">
        <f t="shared" si="17"/>
        <v>4207.1499999999996</v>
      </c>
      <c r="J92" s="10" t="str">
        <f t="shared" si="18"/>
        <v>SELL</v>
      </c>
      <c r="L92" s="5">
        <f t="shared" si="19"/>
        <v>4368.49</v>
      </c>
      <c r="M92" s="4" t="str">
        <f t="shared" si="21"/>
        <v>NO</v>
      </c>
      <c r="N92" s="4" t="str">
        <f t="shared" si="22"/>
        <v>NO</v>
      </c>
      <c r="O92" s="4" t="str">
        <f t="shared" si="23"/>
        <v>NO</v>
      </c>
      <c r="P92" s="11">
        <v>4238.8500999999997</v>
      </c>
      <c r="Q92" s="11">
        <v>4088.45</v>
      </c>
      <c r="R92" s="4">
        <f t="shared" si="20"/>
        <v>2005</v>
      </c>
      <c r="T92" s="7">
        <f t="shared" si="24"/>
        <v>0</v>
      </c>
      <c r="V92" s="5">
        <f t="shared" si="30"/>
        <v>4575</v>
      </c>
      <c r="W92" s="5">
        <f t="shared" si="26"/>
        <v>4575</v>
      </c>
      <c r="X92" s="7">
        <f t="shared" si="27"/>
        <v>0</v>
      </c>
      <c r="Z92" s="7">
        <f t="shared" si="28"/>
        <v>68768.25</v>
      </c>
      <c r="AB92" s="5"/>
      <c r="AC92" s="5">
        <f t="shared" si="25"/>
        <v>-17473.959999999992</v>
      </c>
      <c r="AD92" s="5">
        <f t="shared" si="29"/>
        <v>-4368.489999999998</v>
      </c>
    </row>
    <row r="93" spans="1:30">
      <c r="A93" s="9">
        <v>38646</v>
      </c>
      <c r="B93" s="3">
        <v>4130</v>
      </c>
      <c r="C93" s="3">
        <v>4167.8999000000003</v>
      </c>
      <c r="D93" s="3">
        <v>4032.1001000000001</v>
      </c>
      <c r="E93" s="3">
        <v>4156.7997999999998</v>
      </c>
      <c r="G93" s="5">
        <f t="shared" si="16"/>
        <v>4155.08</v>
      </c>
      <c r="H93" s="5">
        <f t="shared" si="17"/>
        <v>4190.37</v>
      </c>
      <c r="J93" s="10" t="str">
        <f t="shared" si="18"/>
        <v>SELL</v>
      </c>
      <c r="L93" s="5">
        <f t="shared" si="19"/>
        <v>4296.24</v>
      </c>
      <c r="M93" s="4" t="str">
        <f t="shared" si="21"/>
        <v>NO</v>
      </c>
      <c r="N93" s="4" t="str">
        <f t="shared" si="22"/>
        <v>NO</v>
      </c>
      <c r="O93" s="4" t="str">
        <f t="shared" si="23"/>
        <v>NO</v>
      </c>
      <c r="P93" s="11">
        <v>4130</v>
      </c>
      <c r="Q93" s="11">
        <v>4156.8</v>
      </c>
      <c r="R93" s="4">
        <f t="shared" si="20"/>
        <v>2005</v>
      </c>
      <c r="T93" s="7">
        <f t="shared" si="24"/>
        <v>0</v>
      </c>
      <c r="V93" s="5">
        <f t="shared" si="30"/>
        <v>4575</v>
      </c>
      <c r="W93" s="5">
        <f t="shared" si="26"/>
        <v>4575</v>
      </c>
      <c r="X93" s="7">
        <f t="shared" si="27"/>
        <v>0</v>
      </c>
      <c r="Z93" s="7">
        <f t="shared" si="28"/>
        <v>68768.25</v>
      </c>
      <c r="AB93" s="5"/>
      <c r="AC93" s="5">
        <f t="shared" si="25"/>
        <v>-17184.96</v>
      </c>
      <c r="AD93" s="5">
        <f t="shared" si="29"/>
        <v>-4296.24</v>
      </c>
    </row>
    <row r="94" spans="1:30">
      <c r="A94" s="9">
        <v>38649</v>
      </c>
      <c r="B94" s="3">
        <v>4170</v>
      </c>
      <c r="C94" s="3">
        <v>4175</v>
      </c>
      <c r="D94" s="3">
        <v>4044</v>
      </c>
      <c r="E94" s="3">
        <v>4062.05</v>
      </c>
      <c r="G94" s="5">
        <f t="shared" si="16"/>
        <v>4108.57</v>
      </c>
      <c r="H94" s="5">
        <f t="shared" si="17"/>
        <v>4147.6000000000004</v>
      </c>
      <c r="J94" s="10" t="str">
        <f t="shared" si="18"/>
        <v>SELL</v>
      </c>
      <c r="L94" s="5">
        <f t="shared" si="19"/>
        <v>4264.6899999999996</v>
      </c>
      <c r="M94" s="4" t="str">
        <f t="shared" si="21"/>
        <v>NO</v>
      </c>
      <c r="N94" s="4" t="str">
        <f t="shared" si="22"/>
        <v>NO</v>
      </c>
      <c r="O94" s="4" t="str">
        <f t="shared" si="23"/>
        <v>NO</v>
      </c>
      <c r="P94" s="11">
        <v>4170</v>
      </c>
      <c r="Q94" s="11">
        <v>4062.05</v>
      </c>
      <c r="R94" s="4">
        <f t="shared" si="20"/>
        <v>2005</v>
      </c>
      <c r="T94" s="7">
        <f t="shared" si="24"/>
        <v>0</v>
      </c>
      <c r="V94" s="5">
        <f t="shared" si="30"/>
        <v>4575</v>
      </c>
      <c r="W94" s="5">
        <f t="shared" si="26"/>
        <v>4575</v>
      </c>
      <c r="X94" s="7">
        <f t="shared" si="27"/>
        <v>0</v>
      </c>
      <c r="Z94" s="7">
        <f t="shared" si="28"/>
        <v>68768.25</v>
      </c>
      <c r="AB94" s="5"/>
      <c r="AC94" s="5">
        <f t="shared" si="25"/>
        <v>-17058.760000000009</v>
      </c>
      <c r="AD94" s="5">
        <f t="shared" si="29"/>
        <v>-4264.6900000000023</v>
      </c>
    </row>
    <row r="95" spans="1:30">
      <c r="A95" s="9">
        <v>38650</v>
      </c>
      <c r="B95" s="3">
        <v>4082</v>
      </c>
      <c r="C95" s="3">
        <v>4146.2997999999998</v>
      </c>
      <c r="D95" s="3">
        <v>4030</v>
      </c>
      <c r="E95" s="3">
        <v>4116.2997999999998</v>
      </c>
      <c r="G95" s="5">
        <f t="shared" si="16"/>
        <v>4112.43</v>
      </c>
      <c r="H95" s="5">
        <f t="shared" si="17"/>
        <v>4137.17</v>
      </c>
      <c r="J95" s="10" t="str">
        <f t="shared" si="18"/>
        <v>SELL</v>
      </c>
      <c r="L95" s="5">
        <f t="shared" si="19"/>
        <v>4211.3900000000003</v>
      </c>
      <c r="M95" s="4" t="str">
        <f t="shared" si="21"/>
        <v>NO</v>
      </c>
      <c r="N95" s="4" t="str">
        <f t="shared" si="22"/>
        <v>NO</v>
      </c>
      <c r="O95" s="4" t="str">
        <f t="shared" si="23"/>
        <v>NO</v>
      </c>
      <c r="P95" s="11">
        <v>4082</v>
      </c>
      <c r="Q95" s="11">
        <v>4116.3</v>
      </c>
      <c r="R95" s="4">
        <f t="shared" si="20"/>
        <v>2005</v>
      </c>
      <c r="T95" s="7">
        <f t="shared" si="24"/>
        <v>0</v>
      </c>
      <c r="V95" s="5">
        <f t="shared" si="30"/>
        <v>4575</v>
      </c>
      <c r="W95" s="5">
        <f t="shared" si="26"/>
        <v>4575</v>
      </c>
      <c r="X95" s="7">
        <f t="shared" si="27"/>
        <v>0</v>
      </c>
      <c r="Z95" s="7">
        <f t="shared" si="28"/>
        <v>68768.25</v>
      </c>
      <c r="AB95" s="5"/>
      <c r="AC95" s="5">
        <f t="shared" si="25"/>
        <v>-16845.559999999998</v>
      </c>
      <c r="AD95" s="5">
        <f t="shared" si="29"/>
        <v>-4211.3899999999994</v>
      </c>
    </row>
    <row r="96" spans="1:30">
      <c r="A96" s="9">
        <v>38651</v>
      </c>
      <c r="B96" s="3">
        <v>4110</v>
      </c>
      <c r="C96" s="3">
        <v>4142</v>
      </c>
      <c r="D96" s="3">
        <v>4091</v>
      </c>
      <c r="E96" s="3">
        <v>4119.5497999999998</v>
      </c>
      <c r="G96" s="5">
        <f t="shared" si="16"/>
        <v>4115.99</v>
      </c>
      <c r="H96" s="5">
        <f t="shared" si="17"/>
        <v>4131.3</v>
      </c>
      <c r="J96" s="10" t="str">
        <f t="shared" si="18"/>
        <v>SELL</v>
      </c>
      <c r="L96" s="5">
        <f t="shared" si="19"/>
        <v>4177.2299999999996</v>
      </c>
      <c r="M96" s="4" t="str">
        <f t="shared" si="21"/>
        <v>NO</v>
      </c>
      <c r="N96" s="4" t="str">
        <f t="shared" si="22"/>
        <v>NO</v>
      </c>
      <c r="O96" s="4" t="str">
        <f t="shared" si="23"/>
        <v>NO</v>
      </c>
      <c r="P96" s="11">
        <v>4110</v>
      </c>
      <c r="Q96" s="11">
        <v>4119.55</v>
      </c>
      <c r="R96" s="4">
        <f t="shared" si="20"/>
        <v>2005</v>
      </c>
      <c r="T96" s="7">
        <f t="shared" si="24"/>
        <v>0</v>
      </c>
      <c r="V96" s="5">
        <f t="shared" si="30"/>
        <v>4575</v>
      </c>
      <c r="W96" s="5">
        <f t="shared" si="26"/>
        <v>4575</v>
      </c>
      <c r="X96" s="7">
        <f t="shared" si="27"/>
        <v>0</v>
      </c>
      <c r="Z96" s="7">
        <f t="shared" si="28"/>
        <v>68768.25</v>
      </c>
      <c r="AB96" s="5"/>
      <c r="AC96" s="5">
        <f t="shared" si="25"/>
        <v>-16708.920000000006</v>
      </c>
      <c r="AD96" s="5">
        <f t="shared" si="29"/>
        <v>-4177.2300000000014</v>
      </c>
    </row>
    <row r="97" spans="1:30">
      <c r="A97" s="9">
        <v>38652</v>
      </c>
      <c r="B97" s="3">
        <v>4110</v>
      </c>
      <c r="C97" s="3">
        <v>4122</v>
      </c>
      <c r="D97" s="3">
        <v>3940.1498999999999</v>
      </c>
      <c r="E97" s="3">
        <v>3954.8</v>
      </c>
      <c r="G97" s="5">
        <f t="shared" si="16"/>
        <v>4035.4</v>
      </c>
      <c r="H97" s="5">
        <f t="shared" si="17"/>
        <v>4072.47</v>
      </c>
      <c r="J97" s="10" t="str">
        <f t="shared" si="18"/>
        <v>SELL</v>
      </c>
      <c r="L97" s="5">
        <f t="shared" si="19"/>
        <v>4183.68</v>
      </c>
      <c r="M97" s="4" t="str">
        <f t="shared" si="21"/>
        <v>NO</v>
      </c>
      <c r="N97" s="4" t="str">
        <f t="shared" si="22"/>
        <v>NO</v>
      </c>
      <c r="O97" s="4" t="str">
        <f t="shared" si="23"/>
        <v>NO</v>
      </c>
      <c r="P97" s="11">
        <v>4110</v>
      </c>
      <c r="Q97" s="11">
        <v>3954.8</v>
      </c>
      <c r="R97" s="4">
        <f t="shared" si="20"/>
        <v>2005</v>
      </c>
      <c r="T97" s="7">
        <f t="shared" si="24"/>
        <v>0</v>
      </c>
      <c r="V97" s="5">
        <f t="shared" si="30"/>
        <v>4575</v>
      </c>
      <c r="W97" s="5">
        <f t="shared" si="26"/>
        <v>4575</v>
      </c>
      <c r="X97" s="7">
        <f t="shared" si="27"/>
        <v>0</v>
      </c>
      <c r="Z97" s="7">
        <f t="shared" si="28"/>
        <v>68768.25</v>
      </c>
      <c r="AB97" s="5"/>
      <c r="AC97" s="5">
        <f t="shared" si="25"/>
        <v>-16734.719999999994</v>
      </c>
      <c r="AD97" s="5">
        <f t="shared" si="29"/>
        <v>-4183.6799999999985</v>
      </c>
    </row>
    <row r="98" spans="1:30">
      <c r="A98" s="9">
        <v>38653</v>
      </c>
      <c r="B98" s="3">
        <v>3940</v>
      </c>
      <c r="C98" s="3">
        <v>3950</v>
      </c>
      <c r="D98" s="3">
        <v>3860</v>
      </c>
      <c r="E98" s="3">
        <v>3881.5</v>
      </c>
      <c r="G98" s="5">
        <f t="shared" si="16"/>
        <v>3958.45</v>
      </c>
      <c r="H98" s="5">
        <f t="shared" si="17"/>
        <v>4008.81</v>
      </c>
      <c r="J98" s="10" t="str">
        <f t="shared" si="18"/>
        <v>SELL</v>
      </c>
      <c r="L98" s="5">
        <f t="shared" si="19"/>
        <v>4159.8900000000003</v>
      </c>
      <c r="M98" s="4" t="str">
        <f t="shared" si="21"/>
        <v>NO</v>
      </c>
      <c r="N98" s="4" t="str">
        <f t="shared" si="22"/>
        <v>NO</v>
      </c>
      <c r="O98" s="4" t="str">
        <f t="shared" si="23"/>
        <v>NO</v>
      </c>
      <c r="P98" s="11">
        <v>3940</v>
      </c>
      <c r="Q98" s="11">
        <v>3881.5</v>
      </c>
      <c r="R98" s="4">
        <f t="shared" si="20"/>
        <v>2005</v>
      </c>
      <c r="T98" s="7">
        <f t="shared" si="24"/>
        <v>0</v>
      </c>
      <c r="V98" s="5">
        <f t="shared" si="30"/>
        <v>4575</v>
      </c>
      <c r="W98" s="5">
        <f t="shared" si="26"/>
        <v>4575</v>
      </c>
      <c r="X98" s="7">
        <f t="shared" si="27"/>
        <v>0</v>
      </c>
      <c r="Z98" s="7">
        <f t="shared" si="28"/>
        <v>68768.25</v>
      </c>
      <c r="AB98" s="5"/>
      <c r="AC98" s="5">
        <f t="shared" si="25"/>
        <v>-16639.560000000005</v>
      </c>
      <c r="AD98" s="5">
        <f t="shared" si="29"/>
        <v>-4159.8900000000012</v>
      </c>
    </row>
    <row r="99" spans="1:30">
      <c r="A99" s="9">
        <v>38656</v>
      </c>
      <c r="B99" s="3">
        <v>3911</v>
      </c>
      <c r="C99" s="3">
        <v>4009</v>
      </c>
      <c r="D99" s="3">
        <v>3900</v>
      </c>
      <c r="E99" s="3">
        <v>4000.2</v>
      </c>
      <c r="G99" s="5">
        <f t="shared" si="16"/>
        <v>3979.33</v>
      </c>
      <c r="H99" s="5">
        <f t="shared" si="17"/>
        <v>4005.94</v>
      </c>
      <c r="J99" s="10" t="str">
        <f t="shared" si="18"/>
        <v>SELL</v>
      </c>
      <c r="L99" s="5">
        <f t="shared" si="19"/>
        <v>4085.77</v>
      </c>
      <c r="M99" s="4" t="str">
        <f t="shared" si="21"/>
        <v>NO</v>
      </c>
      <c r="N99" s="4" t="str">
        <f t="shared" si="22"/>
        <v>NO</v>
      </c>
      <c r="O99" s="4" t="str">
        <f t="shared" si="23"/>
        <v>NO</v>
      </c>
      <c r="P99" s="11">
        <v>3911</v>
      </c>
      <c r="Q99" s="11">
        <v>4000.2</v>
      </c>
      <c r="R99" s="4">
        <f t="shared" si="20"/>
        <v>2005</v>
      </c>
      <c r="T99" s="7">
        <f t="shared" si="24"/>
        <v>0</v>
      </c>
      <c r="V99" s="5">
        <f t="shared" si="30"/>
        <v>4575</v>
      </c>
      <c r="W99" s="5">
        <f t="shared" si="26"/>
        <v>4575</v>
      </c>
      <c r="X99" s="7">
        <f t="shared" si="27"/>
        <v>0</v>
      </c>
      <c r="Z99" s="7">
        <f t="shared" si="28"/>
        <v>68768.25</v>
      </c>
      <c r="AB99" s="5"/>
      <c r="AC99" s="5">
        <f t="shared" si="25"/>
        <v>-16343.080000000002</v>
      </c>
      <c r="AD99" s="5">
        <f t="shared" si="29"/>
        <v>-4085.7700000000004</v>
      </c>
    </row>
    <row r="100" spans="1:30">
      <c r="A100" s="9">
        <v>38657</v>
      </c>
      <c r="B100" s="3">
        <v>4010</v>
      </c>
      <c r="C100" s="3">
        <v>4050</v>
      </c>
      <c r="D100" s="3">
        <v>4000</v>
      </c>
      <c r="E100" s="3">
        <v>4017.45</v>
      </c>
      <c r="G100" s="5">
        <f t="shared" si="16"/>
        <v>3998.39</v>
      </c>
      <c r="H100" s="5">
        <f t="shared" si="17"/>
        <v>4009.78</v>
      </c>
      <c r="J100" s="10" t="str">
        <f t="shared" si="18"/>
        <v>SELL</v>
      </c>
      <c r="L100" s="5">
        <f t="shared" si="19"/>
        <v>4043.95</v>
      </c>
      <c r="M100" s="4" t="str">
        <f t="shared" si="21"/>
        <v>NO</v>
      </c>
      <c r="N100" s="4" t="str">
        <f t="shared" si="22"/>
        <v>NO</v>
      </c>
      <c r="O100" s="4" t="str">
        <f t="shared" si="23"/>
        <v>NO</v>
      </c>
      <c r="P100" s="11">
        <v>4010</v>
      </c>
      <c r="Q100" s="11">
        <v>4017.45</v>
      </c>
      <c r="R100" s="4">
        <f t="shared" si="20"/>
        <v>2005</v>
      </c>
      <c r="T100" s="7">
        <f t="shared" si="24"/>
        <v>0</v>
      </c>
      <c r="V100" s="5">
        <f t="shared" si="30"/>
        <v>4575</v>
      </c>
      <c r="W100" s="5">
        <f t="shared" si="26"/>
        <v>4575</v>
      </c>
      <c r="X100" s="7">
        <f t="shared" si="27"/>
        <v>0</v>
      </c>
      <c r="Z100" s="7">
        <f t="shared" si="28"/>
        <v>68768.25</v>
      </c>
      <c r="AB100" s="5"/>
      <c r="AC100" s="5">
        <f t="shared" si="25"/>
        <v>-16175.800000000003</v>
      </c>
      <c r="AD100" s="5">
        <f t="shared" si="29"/>
        <v>-4043.9500000000007</v>
      </c>
    </row>
    <row r="101" spans="1:30">
      <c r="A101" s="9">
        <v>38658</v>
      </c>
      <c r="B101" s="3">
        <v>4000</v>
      </c>
      <c r="C101" s="3">
        <v>4039</v>
      </c>
      <c r="D101" s="3">
        <v>3955</v>
      </c>
      <c r="E101" s="3">
        <v>4022.55</v>
      </c>
      <c r="G101" s="5">
        <f t="shared" si="16"/>
        <v>4010.47</v>
      </c>
      <c r="H101" s="5">
        <f t="shared" si="17"/>
        <v>4014.04</v>
      </c>
      <c r="J101" s="10" t="str">
        <f t="shared" si="18"/>
        <v>SELL</v>
      </c>
      <c r="L101" s="5">
        <f t="shared" si="19"/>
        <v>4024.75</v>
      </c>
      <c r="M101" s="4" t="str">
        <f t="shared" si="21"/>
        <v>NO</v>
      </c>
      <c r="N101" s="4" t="str">
        <f t="shared" si="22"/>
        <v>NO</v>
      </c>
      <c r="O101" s="4" t="str">
        <f t="shared" si="23"/>
        <v>NO</v>
      </c>
      <c r="P101" s="11">
        <v>4000</v>
      </c>
      <c r="Q101" s="11">
        <v>4022.55</v>
      </c>
      <c r="R101" s="4">
        <f t="shared" si="20"/>
        <v>2005</v>
      </c>
      <c r="T101" s="7">
        <f t="shared" si="24"/>
        <v>0</v>
      </c>
      <c r="V101" s="5">
        <f t="shared" si="30"/>
        <v>4575</v>
      </c>
      <c r="W101" s="5">
        <f t="shared" si="26"/>
        <v>4024.75</v>
      </c>
      <c r="X101" s="7">
        <f t="shared" si="27"/>
        <v>550.25</v>
      </c>
      <c r="Z101" s="7">
        <f t="shared" si="28"/>
        <v>82524.5</v>
      </c>
      <c r="AB101" s="5"/>
      <c r="AC101" s="5">
        <f t="shared" si="25"/>
        <v>-16099</v>
      </c>
      <c r="AD101" s="5">
        <f t="shared" si="29"/>
        <v>-4024.75</v>
      </c>
    </row>
    <row r="102" spans="1:30">
      <c r="A102" s="9">
        <v>38663</v>
      </c>
      <c r="B102" s="3">
        <v>4017.8</v>
      </c>
      <c r="C102" s="3">
        <v>4078</v>
      </c>
      <c r="D102" s="3">
        <v>3983</v>
      </c>
      <c r="E102" s="3">
        <v>4049.75</v>
      </c>
      <c r="G102" s="5">
        <f t="shared" si="16"/>
        <v>4030.11</v>
      </c>
      <c r="H102" s="5">
        <f t="shared" si="17"/>
        <v>4025.94</v>
      </c>
      <c r="J102" s="10" t="str">
        <f t="shared" si="18"/>
        <v>BUY</v>
      </c>
      <c r="L102" s="5">
        <f t="shared" si="19"/>
        <v>4013.43</v>
      </c>
      <c r="M102" s="4" t="str">
        <f t="shared" si="21"/>
        <v>YES</v>
      </c>
      <c r="N102" s="4" t="str">
        <f t="shared" si="22"/>
        <v>NO</v>
      </c>
      <c r="O102" s="4" t="str">
        <f t="shared" si="23"/>
        <v>NO</v>
      </c>
      <c r="P102" s="11">
        <v>4017.8</v>
      </c>
      <c r="Q102" s="11">
        <v>4049.75</v>
      </c>
      <c r="R102" s="4">
        <f t="shared" si="20"/>
        <v>2005</v>
      </c>
      <c r="T102" s="7">
        <f t="shared" si="24"/>
        <v>0</v>
      </c>
      <c r="V102" s="5">
        <f t="shared" si="30"/>
        <v>4024.75</v>
      </c>
      <c r="W102" s="5">
        <f t="shared" si="26"/>
        <v>4024.75</v>
      </c>
      <c r="X102" s="7">
        <f t="shared" si="27"/>
        <v>0</v>
      </c>
      <c r="Z102" s="7">
        <f t="shared" si="28"/>
        <v>82524.5</v>
      </c>
      <c r="AB102" s="5"/>
      <c r="AC102" s="5">
        <f t="shared" si="25"/>
        <v>-16053.720000000001</v>
      </c>
      <c r="AD102" s="5">
        <f t="shared" si="29"/>
        <v>-4013.4300000000003</v>
      </c>
    </row>
    <row r="103" spans="1:30">
      <c r="A103" s="9">
        <v>38664</v>
      </c>
      <c r="B103" s="3">
        <v>4075</v>
      </c>
      <c r="C103" s="3">
        <v>4110</v>
      </c>
      <c r="D103" s="3">
        <v>4068</v>
      </c>
      <c r="E103" s="3">
        <v>4080.3501000000001</v>
      </c>
      <c r="G103" s="5">
        <f t="shared" si="16"/>
        <v>4055.23</v>
      </c>
      <c r="H103" s="5">
        <f t="shared" si="17"/>
        <v>4044.08</v>
      </c>
      <c r="J103" s="10" t="str">
        <f t="shared" si="18"/>
        <v>BUY</v>
      </c>
      <c r="L103" s="5">
        <f t="shared" si="19"/>
        <v>4010.63</v>
      </c>
      <c r="M103" s="4" t="str">
        <f t="shared" si="21"/>
        <v>NO</v>
      </c>
      <c r="N103" s="4" t="str">
        <f t="shared" si="22"/>
        <v>NO</v>
      </c>
      <c r="O103" s="4" t="str">
        <f t="shared" si="23"/>
        <v>NO</v>
      </c>
      <c r="P103" s="11">
        <v>4075</v>
      </c>
      <c r="Q103" s="11">
        <v>4080.35</v>
      </c>
      <c r="R103" s="4">
        <f t="shared" si="20"/>
        <v>2005</v>
      </c>
      <c r="T103" s="7">
        <f t="shared" si="24"/>
        <v>0</v>
      </c>
      <c r="V103" s="5">
        <f t="shared" si="30"/>
        <v>4024.75</v>
      </c>
      <c r="W103" s="5">
        <f t="shared" si="26"/>
        <v>4024.75</v>
      </c>
      <c r="X103" s="7">
        <f t="shared" si="27"/>
        <v>0</v>
      </c>
      <c r="Z103" s="7">
        <f t="shared" si="28"/>
        <v>82524.5</v>
      </c>
      <c r="AB103" s="5"/>
      <c r="AC103" s="5">
        <f t="shared" si="25"/>
        <v>-16042.519999999997</v>
      </c>
      <c r="AD103" s="5">
        <f t="shared" si="29"/>
        <v>-4010.6299999999992</v>
      </c>
    </row>
    <row r="104" spans="1:30">
      <c r="A104" s="9">
        <v>38665</v>
      </c>
      <c r="B104" s="3">
        <v>4097</v>
      </c>
      <c r="C104" s="3">
        <v>4150</v>
      </c>
      <c r="D104" s="3">
        <v>4070</v>
      </c>
      <c r="E104" s="3">
        <v>4111.8999000000003</v>
      </c>
      <c r="G104" s="5">
        <f t="shared" si="16"/>
        <v>4083.56</v>
      </c>
      <c r="H104" s="5">
        <f t="shared" si="17"/>
        <v>4066.69</v>
      </c>
      <c r="J104" s="10" t="str">
        <f t="shared" si="18"/>
        <v>BUY</v>
      </c>
      <c r="L104" s="5">
        <f t="shared" si="19"/>
        <v>4016.08</v>
      </c>
      <c r="M104" s="4" t="str">
        <f t="shared" si="21"/>
        <v>NO</v>
      </c>
      <c r="N104" s="4" t="str">
        <f t="shared" si="22"/>
        <v>NO</v>
      </c>
      <c r="O104" s="4" t="str">
        <f t="shared" si="23"/>
        <v>NO</v>
      </c>
      <c r="P104" s="11">
        <v>4097</v>
      </c>
      <c r="Q104" s="11">
        <v>4111.8999999999996</v>
      </c>
      <c r="R104" s="4">
        <f t="shared" si="20"/>
        <v>2005</v>
      </c>
      <c r="T104" s="7">
        <f t="shared" si="24"/>
        <v>0</v>
      </c>
      <c r="V104" s="5">
        <f t="shared" si="30"/>
        <v>4024.75</v>
      </c>
      <c r="W104" s="5">
        <f t="shared" si="26"/>
        <v>4024.75</v>
      </c>
      <c r="X104" s="7">
        <f t="shared" si="27"/>
        <v>0</v>
      </c>
      <c r="Z104" s="7">
        <f t="shared" si="28"/>
        <v>82524.5</v>
      </c>
      <c r="AB104" s="5"/>
      <c r="AC104" s="5">
        <f t="shared" si="25"/>
        <v>-16064.32</v>
      </c>
      <c r="AD104" s="5">
        <f t="shared" si="29"/>
        <v>-4016.08</v>
      </c>
    </row>
    <row r="105" spans="1:30">
      <c r="A105" s="9">
        <v>38666</v>
      </c>
      <c r="B105" s="3">
        <v>4122</v>
      </c>
      <c r="C105" s="3">
        <v>4139.25</v>
      </c>
      <c r="D105" s="3">
        <v>4085</v>
      </c>
      <c r="E105" s="3">
        <v>4099.5</v>
      </c>
      <c r="G105" s="5">
        <f t="shared" si="16"/>
        <v>4091.53</v>
      </c>
      <c r="H105" s="5">
        <f t="shared" si="17"/>
        <v>4077.63</v>
      </c>
      <c r="J105" s="10" t="str">
        <f t="shared" si="18"/>
        <v>BUY</v>
      </c>
      <c r="L105" s="5">
        <f t="shared" si="19"/>
        <v>4035.93</v>
      </c>
      <c r="M105" s="4" t="str">
        <f t="shared" si="21"/>
        <v>NO</v>
      </c>
      <c r="N105" s="4" t="str">
        <f t="shared" si="22"/>
        <v>NO</v>
      </c>
      <c r="O105" s="4" t="str">
        <f t="shared" si="23"/>
        <v>NO</v>
      </c>
      <c r="P105" s="11">
        <v>4122</v>
      </c>
      <c r="Q105" s="11">
        <v>4099.5</v>
      </c>
      <c r="R105" s="4">
        <f t="shared" si="20"/>
        <v>2005</v>
      </c>
      <c r="T105" s="7">
        <f t="shared" si="24"/>
        <v>0</v>
      </c>
      <c r="V105" s="5">
        <f t="shared" si="30"/>
        <v>4024.75</v>
      </c>
      <c r="W105" s="5">
        <f t="shared" si="26"/>
        <v>4024.75</v>
      </c>
      <c r="X105" s="7">
        <f t="shared" si="27"/>
        <v>0</v>
      </c>
      <c r="Z105" s="7">
        <f t="shared" si="28"/>
        <v>82524.5</v>
      </c>
      <c r="AB105" s="5"/>
      <c r="AC105" s="5">
        <f t="shared" si="25"/>
        <v>-16143.720000000001</v>
      </c>
      <c r="AD105" s="5">
        <f t="shared" si="29"/>
        <v>-4035.9300000000003</v>
      </c>
    </row>
    <row r="106" spans="1:30">
      <c r="A106" s="9">
        <v>38667</v>
      </c>
      <c r="B106" s="3">
        <v>4128</v>
      </c>
      <c r="C106" s="3">
        <v>4188</v>
      </c>
      <c r="D106" s="3">
        <v>4111</v>
      </c>
      <c r="E106" s="3">
        <v>4181.2997999999998</v>
      </c>
      <c r="G106" s="5">
        <f t="shared" si="16"/>
        <v>4136.41</v>
      </c>
      <c r="H106" s="5">
        <f t="shared" si="17"/>
        <v>4112.1899999999996</v>
      </c>
      <c r="J106" s="10" t="str">
        <f t="shared" si="18"/>
        <v>BUY</v>
      </c>
      <c r="L106" s="5">
        <f t="shared" si="19"/>
        <v>4039.53</v>
      </c>
      <c r="M106" s="4" t="str">
        <f t="shared" si="21"/>
        <v>NO</v>
      </c>
      <c r="N106" s="4" t="str">
        <f t="shared" si="22"/>
        <v>NO</v>
      </c>
      <c r="O106" s="4" t="str">
        <f t="shared" si="23"/>
        <v>NO</v>
      </c>
      <c r="P106" s="11">
        <v>4128</v>
      </c>
      <c r="Q106" s="11">
        <v>4181.3</v>
      </c>
      <c r="R106" s="4">
        <f t="shared" si="20"/>
        <v>2005</v>
      </c>
      <c r="T106" s="7">
        <f t="shared" si="24"/>
        <v>0</v>
      </c>
      <c r="V106" s="5">
        <f t="shared" si="30"/>
        <v>4024.75</v>
      </c>
      <c r="W106" s="5">
        <f t="shared" si="26"/>
        <v>4024.75</v>
      </c>
      <c r="X106" s="7">
        <f t="shared" si="27"/>
        <v>0</v>
      </c>
      <c r="Z106" s="7">
        <f t="shared" si="28"/>
        <v>82524.5</v>
      </c>
      <c r="AB106" s="5"/>
      <c r="AC106" s="5">
        <f t="shared" si="25"/>
        <v>-16158.119999999995</v>
      </c>
      <c r="AD106" s="5">
        <f t="shared" si="29"/>
        <v>-4039.5299999999988</v>
      </c>
    </row>
    <row r="107" spans="1:30">
      <c r="A107" s="9">
        <v>38670</v>
      </c>
      <c r="B107" s="3">
        <v>4200</v>
      </c>
      <c r="C107" s="3">
        <v>4284</v>
      </c>
      <c r="D107" s="3">
        <v>4185.25</v>
      </c>
      <c r="E107" s="3">
        <v>4265.7997999999998</v>
      </c>
      <c r="G107" s="5">
        <f t="shared" si="16"/>
        <v>4201.1000000000004</v>
      </c>
      <c r="H107" s="5">
        <f t="shared" si="17"/>
        <v>4163.3900000000003</v>
      </c>
      <c r="J107" s="10" t="str">
        <f t="shared" si="18"/>
        <v>BUY</v>
      </c>
      <c r="L107" s="5">
        <f t="shared" si="19"/>
        <v>4050.26</v>
      </c>
      <c r="M107" s="4" t="str">
        <f t="shared" si="21"/>
        <v>NO</v>
      </c>
      <c r="N107" s="4" t="str">
        <f t="shared" si="22"/>
        <v>NO</v>
      </c>
      <c r="O107" s="4" t="str">
        <f t="shared" si="23"/>
        <v>NO</v>
      </c>
      <c r="P107" s="11">
        <v>4200</v>
      </c>
      <c r="Q107" s="11">
        <v>4265.8</v>
      </c>
      <c r="R107" s="4">
        <f t="shared" si="20"/>
        <v>2005</v>
      </c>
      <c r="T107" s="7">
        <f t="shared" si="24"/>
        <v>0</v>
      </c>
      <c r="V107" s="5">
        <f t="shared" si="30"/>
        <v>4024.75</v>
      </c>
      <c r="W107" s="5">
        <f t="shared" si="26"/>
        <v>4024.75</v>
      </c>
      <c r="X107" s="7">
        <f t="shared" si="27"/>
        <v>0</v>
      </c>
      <c r="Z107" s="7">
        <f t="shared" si="28"/>
        <v>82524.5</v>
      </c>
      <c r="AB107" s="5"/>
      <c r="AC107" s="5">
        <f t="shared" si="25"/>
        <v>-16201.04</v>
      </c>
      <c r="AD107" s="5">
        <f t="shared" si="29"/>
        <v>-4050.26</v>
      </c>
    </row>
    <row r="108" spans="1:30">
      <c r="A108" s="9">
        <v>38672</v>
      </c>
      <c r="B108" s="3">
        <v>4285</v>
      </c>
      <c r="C108" s="3">
        <v>4344</v>
      </c>
      <c r="D108" s="3">
        <v>4280</v>
      </c>
      <c r="E108" s="3">
        <v>4337.25</v>
      </c>
      <c r="G108" s="5">
        <f t="shared" si="16"/>
        <v>4269.18</v>
      </c>
      <c r="H108" s="5">
        <f t="shared" si="17"/>
        <v>4221.34</v>
      </c>
      <c r="J108" s="10" t="str">
        <f t="shared" si="18"/>
        <v>BUY</v>
      </c>
      <c r="L108" s="5">
        <f t="shared" si="19"/>
        <v>4077.82</v>
      </c>
      <c r="M108" s="4" t="str">
        <f t="shared" si="21"/>
        <v>NO</v>
      </c>
      <c r="N108" s="4" t="str">
        <f t="shared" si="22"/>
        <v>NO</v>
      </c>
      <c r="O108" s="4" t="str">
        <f t="shared" si="23"/>
        <v>NO</v>
      </c>
      <c r="P108" s="11">
        <v>4285</v>
      </c>
      <c r="Q108" s="11">
        <v>4337.25</v>
      </c>
      <c r="R108" s="4">
        <f t="shared" si="20"/>
        <v>2005</v>
      </c>
      <c r="T108" s="7">
        <f t="shared" si="24"/>
        <v>0</v>
      </c>
      <c r="V108" s="5">
        <f t="shared" si="30"/>
        <v>4024.75</v>
      </c>
      <c r="W108" s="5">
        <f t="shared" si="26"/>
        <v>4024.75</v>
      </c>
      <c r="X108" s="7">
        <f t="shared" si="27"/>
        <v>0</v>
      </c>
      <c r="Z108" s="7">
        <f t="shared" si="28"/>
        <v>82524.5</v>
      </c>
      <c r="AB108" s="5"/>
      <c r="AC108" s="5">
        <f t="shared" si="25"/>
        <v>-16311.279999999999</v>
      </c>
      <c r="AD108" s="5">
        <f t="shared" si="29"/>
        <v>-4077.8199999999997</v>
      </c>
    </row>
    <row r="109" spans="1:30">
      <c r="A109" s="9">
        <v>38673</v>
      </c>
      <c r="B109" s="3">
        <v>4344</v>
      </c>
      <c r="C109" s="3">
        <v>4414</v>
      </c>
      <c r="D109" s="3">
        <v>4307.1000999999997</v>
      </c>
      <c r="E109" s="3">
        <v>4399.1499000000003</v>
      </c>
      <c r="G109" s="5">
        <f t="shared" si="16"/>
        <v>4334.16</v>
      </c>
      <c r="H109" s="5">
        <f t="shared" si="17"/>
        <v>4280.6099999999997</v>
      </c>
      <c r="J109" s="10" t="str">
        <f t="shared" si="18"/>
        <v>BUY</v>
      </c>
      <c r="L109" s="5">
        <f t="shared" si="19"/>
        <v>4119.96</v>
      </c>
      <c r="M109" s="4" t="str">
        <f t="shared" si="21"/>
        <v>NO</v>
      </c>
      <c r="N109" s="4" t="str">
        <f t="shared" si="22"/>
        <v>NO</v>
      </c>
      <c r="O109" s="4" t="str">
        <f t="shared" si="23"/>
        <v>NO</v>
      </c>
      <c r="P109" s="11">
        <v>4344</v>
      </c>
      <c r="Q109" s="11">
        <v>4399.1499999999996</v>
      </c>
      <c r="R109" s="4">
        <f t="shared" si="20"/>
        <v>2005</v>
      </c>
      <c r="T109" s="7">
        <f t="shared" si="24"/>
        <v>0</v>
      </c>
      <c r="V109" s="5">
        <f t="shared" si="30"/>
        <v>4024.75</v>
      </c>
      <c r="W109" s="5">
        <f t="shared" si="26"/>
        <v>4024.75</v>
      </c>
      <c r="X109" s="7">
        <f t="shared" si="27"/>
        <v>0</v>
      </c>
      <c r="Z109" s="7">
        <f t="shared" si="28"/>
        <v>82524.5</v>
      </c>
      <c r="AB109" s="5"/>
      <c r="AC109" s="5">
        <f t="shared" si="25"/>
        <v>-16479.839999999997</v>
      </c>
      <c r="AD109" s="5">
        <f t="shared" si="29"/>
        <v>-4119.9599999999991</v>
      </c>
    </row>
    <row r="110" spans="1:30">
      <c r="A110" s="9">
        <v>38674</v>
      </c>
      <c r="B110" s="3">
        <v>4412</v>
      </c>
      <c r="C110" s="3">
        <v>4435</v>
      </c>
      <c r="D110" s="3">
        <v>4350</v>
      </c>
      <c r="E110" s="3">
        <v>4361.1499000000003</v>
      </c>
      <c r="G110" s="5">
        <f t="shared" si="16"/>
        <v>4347.6499999999996</v>
      </c>
      <c r="H110" s="5">
        <f t="shared" si="17"/>
        <v>4307.46</v>
      </c>
      <c r="J110" s="10" t="str">
        <f t="shared" si="18"/>
        <v>BUY</v>
      </c>
      <c r="L110" s="5">
        <f t="shared" si="19"/>
        <v>4186.8900000000003</v>
      </c>
      <c r="M110" s="4" t="str">
        <f t="shared" si="21"/>
        <v>NO</v>
      </c>
      <c r="N110" s="4" t="str">
        <f t="shared" si="22"/>
        <v>NO</v>
      </c>
      <c r="O110" s="4" t="str">
        <f t="shared" si="23"/>
        <v>NO</v>
      </c>
      <c r="P110" s="11">
        <v>4412</v>
      </c>
      <c r="Q110" s="11">
        <v>4361.1499999999996</v>
      </c>
      <c r="R110" s="4">
        <f t="shared" si="20"/>
        <v>2005</v>
      </c>
      <c r="T110" s="7">
        <f t="shared" si="24"/>
        <v>0</v>
      </c>
      <c r="V110" s="5">
        <f t="shared" si="30"/>
        <v>4024.75</v>
      </c>
      <c r="W110" s="5">
        <f t="shared" si="26"/>
        <v>4024.75</v>
      </c>
      <c r="X110" s="7">
        <f t="shared" si="27"/>
        <v>0</v>
      </c>
      <c r="Z110" s="7">
        <f t="shared" si="28"/>
        <v>82524.5</v>
      </c>
      <c r="AB110" s="5"/>
      <c r="AC110" s="5">
        <f t="shared" si="25"/>
        <v>-16747.560000000005</v>
      </c>
      <c r="AD110" s="5">
        <f t="shared" si="29"/>
        <v>-4186.8900000000012</v>
      </c>
    </row>
    <row r="111" spans="1:30">
      <c r="A111" s="9">
        <v>38677</v>
      </c>
      <c r="B111" s="3">
        <v>4336.0497999999998</v>
      </c>
      <c r="C111" s="3">
        <v>4350</v>
      </c>
      <c r="D111" s="3">
        <v>4251.1000999999997</v>
      </c>
      <c r="E111" s="3">
        <v>4262.8999000000003</v>
      </c>
      <c r="G111" s="5">
        <f t="shared" si="16"/>
        <v>4305.2700000000004</v>
      </c>
      <c r="H111" s="5">
        <f t="shared" si="17"/>
        <v>4292.6099999999997</v>
      </c>
      <c r="J111" s="10" t="str">
        <f t="shared" si="18"/>
        <v>BUY</v>
      </c>
      <c r="L111" s="5">
        <f t="shared" si="19"/>
        <v>4254.63</v>
      </c>
      <c r="M111" s="4" t="str">
        <f t="shared" si="21"/>
        <v>NO</v>
      </c>
      <c r="N111" s="4" t="str">
        <f t="shared" si="22"/>
        <v>NO</v>
      </c>
      <c r="O111" s="4" t="str">
        <f t="shared" si="23"/>
        <v>NO</v>
      </c>
      <c r="P111" s="11">
        <v>4336.0497999999998</v>
      </c>
      <c r="Q111" s="11">
        <v>4262.8999999999996</v>
      </c>
      <c r="R111" s="4">
        <f t="shared" si="20"/>
        <v>2005</v>
      </c>
      <c r="T111" s="7">
        <f t="shared" si="24"/>
        <v>0</v>
      </c>
      <c r="V111" s="5">
        <f t="shared" si="30"/>
        <v>4024.75</v>
      </c>
      <c r="W111" s="5">
        <f t="shared" si="26"/>
        <v>4235</v>
      </c>
      <c r="X111" s="7">
        <f t="shared" si="27"/>
        <v>210.25</v>
      </c>
      <c r="Z111" s="7">
        <f t="shared" si="28"/>
        <v>87780.75</v>
      </c>
      <c r="AB111" s="5"/>
      <c r="AC111" s="5">
        <f t="shared" si="25"/>
        <v>-17018.51999999999</v>
      </c>
      <c r="AD111" s="5">
        <f t="shared" si="29"/>
        <v>-4254.6299999999974</v>
      </c>
    </row>
    <row r="112" spans="1:30">
      <c r="A112" s="9">
        <v>38678</v>
      </c>
      <c r="B112" s="3">
        <v>4235</v>
      </c>
      <c r="C112" s="3">
        <v>4297</v>
      </c>
      <c r="D112" s="3">
        <v>4180</v>
      </c>
      <c r="E112" s="3">
        <v>4195.3999000000003</v>
      </c>
      <c r="G112" s="5">
        <f t="shared" si="16"/>
        <v>4250.33</v>
      </c>
      <c r="H112" s="5">
        <f t="shared" si="17"/>
        <v>4260.21</v>
      </c>
      <c r="J112" s="10" t="str">
        <f t="shared" si="18"/>
        <v>SELL</v>
      </c>
      <c r="L112" s="5">
        <f t="shared" si="19"/>
        <v>4289.8500000000004</v>
      </c>
      <c r="M112" s="4" t="str">
        <f t="shared" si="21"/>
        <v>YES</v>
      </c>
      <c r="N112" s="4" t="str">
        <f t="shared" si="22"/>
        <v>NO</v>
      </c>
      <c r="O112" s="4" t="str">
        <f t="shared" si="23"/>
        <v>YES</v>
      </c>
      <c r="P112" s="11">
        <v>4235</v>
      </c>
      <c r="Q112" s="11">
        <v>4195.3999999999996</v>
      </c>
      <c r="R112" s="4">
        <f t="shared" si="20"/>
        <v>2005</v>
      </c>
      <c r="T112" s="7">
        <f t="shared" si="24"/>
        <v>0</v>
      </c>
      <c r="V112" s="5">
        <f t="shared" si="30"/>
        <v>4235</v>
      </c>
      <c r="W112" s="5">
        <f t="shared" si="26"/>
        <v>4235</v>
      </c>
      <c r="X112" s="7">
        <f t="shared" si="27"/>
        <v>0</v>
      </c>
      <c r="Z112" s="7">
        <f t="shared" si="28"/>
        <v>87780.75</v>
      </c>
      <c r="AB112" s="5"/>
      <c r="AC112" s="5">
        <f t="shared" si="25"/>
        <v>-17159.400000000001</v>
      </c>
      <c r="AD112" s="5">
        <f t="shared" si="29"/>
        <v>-4289.8500000000004</v>
      </c>
    </row>
    <row r="113" spans="1:30">
      <c r="A113" s="9">
        <v>38679</v>
      </c>
      <c r="B113" s="3">
        <v>4214</v>
      </c>
      <c r="C113" s="3">
        <v>4280</v>
      </c>
      <c r="D113" s="3">
        <v>4186</v>
      </c>
      <c r="E113" s="3">
        <v>4267</v>
      </c>
      <c r="G113" s="5">
        <f t="shared" si="16"/>
        <v>4258.67</v>
      </c>
      <c r="H113" s="5">
        <f t="shared" si="17"/>
        <v>4262.47</v>
      </c>
      <c r="J113" s="10" t="str">
        <f t="shared" si="18"/>
        <v>SELL</v>
      </c>
      <c r="L113" s="5">
        <f t="shared" si="19"/>
        <v>4273.87</v>
      </c>
      <c r="M113" s="4" t="str">
        <f t="shared" si="21"/>
        <v>NO</v>
      </c>
      <c r="N113" s="4" t="str">
        <f t="shared" si="22"/>
        <v>NO</v>
      </c>
      <c r="O113" s="4" t="str">
        <f t="shared" si="23"/>
        <v>NO</v>
      </c>
      <c r="P113" s="11">
        <v>4214</v>
      </c>
      <c r="Q113" s="11">
        <v>4267</v>
      </c>
      <c r="R113" s="4">
        <f t="shared" si="20"/>
        <v>2005</v>
      </c>
      <c r="T113" s="7">
        <f t="shared" si="24"/>
        <v>0</v>
      </c>
      <c r="V113" s="5">
        <f t="shared" si="30"/>
        <v>4235</v>
      </c>
      <c r="W113" s="5">
        <f t="shared" si="26"/>
        <v>4300</v>
      </c>
      <c r="X113" s="7">
        <f t="shared" si="27"/>
        <v>-65</v>
      </c>
      <c r="Z113" s="7">
        <f t="shared" si="28"/>
        <v>86155.75</v>
      </c>
      <c r="AB113" s="5"/>
      <c r="AC113" s="5">
        <f t="shared" si="25"/>
        <v>-17095.480000000003</v>
      </c>
      <c r="AD113" s="5">
        <f t="shared" si="29"/>
        <v>-4273.8700000000008</v>
      </c>
    </row>
    <row r="114" spans="1:30">
      <c r="A114" s="9">
        <v>38680</v>
      </c>
      <c r="B114" s="3">
        <v>4300</v>
      </c>
      <c r="C114" s="3">
        <v>4320</v>
      </c>
      <c r="D114" s="3">
        <v>4255.0497999999998</v>
      </c>
      <c r="E114" s="3">
        <v>4309.5</v>
      </c>
      <c r="G114" s="5">
        <f t="shared" si="16"/>
        <v>4284.09</v>
      </c>
      <c r="H114" s="5">
        <f t="shared" si="17"/>
        <v>4278.1499999999996</v>
      </c>
      <c r="J114" s="10" t="str">
        <f t="shared" si="18"/>
        <v>BUY</v>
      </c>
      <c r="L114" s="5">
        <f t="shared" si="19"/>
        <v>4260.33</v>
      </c>
      <c r="M114" s="4" t="str">
        <f t="shared" si="21"/>
        <v>YES</v>
      </c>
      <c r="N114" s="4" t="str">
        <f t="shared" si="22"/>
        <v>NO</v>
      </c>
      <c r="O114" s="4" t="str">
        <f t="shared" si="23"/>
        <v>YES</v>
      </c>
      <c r="P114" s="11">
        <v>4300</v>
      </c>
      <c r="Q114" s="11">
        <v>4309.5</v>
      </c>
      <c r="R114" s="4">
        <f t="shared" si="20"/>
        <v>2005</v>
      </c>
      <c r="T114" s="7">
        <f t="shared" si="24"/>
        <v>0</v>
      </c>
      <c r="V114" s="5">
        <f t="shared" si="30"/>
        <v>4300</v>
      </c>
      <c r="W114" s="5">
        <f t="shared" si="26"/>
        <v>4300</v>
      </c>
      <c r="X114" s="7">
        <f t="shared" si="27"/>
        <v>0</v>
      </c>
      <c r="Z114" s="7">
        <f t="shared" si="28"/>
        <v>86155.75</v>
      </c>
      <c r="AB114" s="5"/>
      <c r="AC114" s="5">
        <f t="shared" si="25"/>
        <v>-17041.319999999992</v>
      </c>
      <c r="AD114" s="5">
        <f t="shared" si="29"/>
        <v>-4260.3299999999981</v>
      </c>
    </row>
    <row r="115" spans="1:30">
      <c r="A115" s="9">
        <v>38681</v>
      </c>
      <c r="B115" s="3">
        <v>4365</v>
      </c>
      <c r="C115" s="3">
        <v>4396</v>
      </c>
      <c r="D115" s="3">
        <v>4336</v>
      </c>
      <c r="E115" s="3">
        <v>4387.0497999999998</v>
      </c>
      <c r="G115" s="5">
        <f t="shared" si="16"/>
        <v>4335.57</v>
      </c>
      <c r="H115" s="5">
        <f t="shared" si="17"/>
        <v>4314.45</v>
      </c>
      <c r="J115" s="10" t="str">
        <f t="shared" si="18"/>
        <v>BUY</v>
      </c>
      <c r="L115" s="5">
        <f t="shared" si="19"/>
        <v>4251.09</v>
      </c>
      <c r="M115" s="4" t="str">
        <f t="shared" si="21"/>
        <v>NO</v>
      </c>
      <c r="N115" s="4" t="str">
        <f t="shared" si="22"/>
        <v>NO</v>
      </c>
      <c r="O115" s="4" t="str">
        <f t="shared" si="23"/>
        <v>NO</v>
      </c>
      <c r="P115" s="11">
        <v>4365</v>
      </c>
      <c r="Q115" s="11">
        <v>4387.05</v>
      </c>
      <c r="R115" s="4">
        <f t="shared" si="20"/>
        <v>2005</v>
      </c>
      <c r="T115" s="7">
        <f t="shared" si="24"/>
        <v>0</v>
      </c>
      <c r="V115" s="5">
        <f t="shared" si="30"/>
        <v>4300</v>
      </c>
      <c r="W115" s="5">
        <f t="shared" si="26"/>
        <v>4300</v>
      </c>
      <c r="X115" s="7">
        <f t="shared" si="27"/>
        <v>0</v>
      </c>
      <c r="Z115" s="7">
        <f t="shared" si="28"/>
        <v>86155.75</v>
      </c>
      <c r="AB115" s="5"/>
      <c r="AC115" s="5">
        <f t="shared" si="25"/>
        <v>-17004.36</v>
      </c>
      <c r="AD115" s="5">
        <f t="shared" si="29"/>
        <v>-4251.09</v>
      </c>
    </row>
    <row r="116" spans="1:30">
      <c r="A116" s="9">
        <v>38682</v>
      </c>
      <c r="B116" s="3">
        <v>4399</v>
      </c>
      <c r="C116" s="3">
        <v>4414.7002000000002</v>
      </c>
      <c r="D116" s="3">
        <v>4385</v>
      </c>
      <c r="E116" s="3">
        <v>4396.5497999999998</v>
      </c>
      <c r="G116" s="5">
        <f t="shared" si="16"/>
        <v>4366.0600000000004</v>
      </c>
      <c r="H116" s="5">
        <f t="shared" si="17"/>
        <v>4341.82</v>
      </c>
      <c r="J116" s="10" t="str">
        <f t="shared" si="18"/>
        <v>BUY</v>
      </c>
      <c r="L116" s="5">
        <f t="shared" si="19"/>
        <v>4269.1000000000004</v>
      </c>
      <c r="M116" s="4" t="str">
        <f t="shared" si="21"/>
        <v>NO</v>
      </c>
      <c r="N116" s="4" t="str">
        <f t="shared" si="22"/>
        <v>NO</v>
      </c>
      <c r="O116" s="4" t="str">
        <f t="shared" si="23"/>
        <v>NO</v>
      </c>
      <c r="P116" s="11">
        <v>4399</v>
      </c>
      <c r="Q116" s="11">
        <v>4396.55</v>
      </c>
      <c r="R116" s="4">
        <f t="shared" si="20"/>
        <v>2005</v>
      </c>
      <c r="T116" s="7">
        <f t="shared" si="24"/>
        <v>0</v>
      </c>
      <c r="V116" s="5">
        <f t="shared" si="30"/>
        <v>4300</v>
      </c>
      <c r="W116" s="5">
        <f t="shared" si="26"/>
        <v>4300</v>
      </c>
      <c r="X116" s="7">
        <f t="shared" si="27"/>
        <v>0</v>
      </c>
      <c r="Z116" s="7">
        <f t="shared" si="28"/>
        <v>86155.75</v>
      </c>
      <c r="AB116" s="5"/>
      <c r="AC116" s="5">
        <f t="shared" si="25"/>
        <v>-17076.399999999994</v>
      </c>
      <c r="AD116" s="5">
        <f t="shared" si="29"/>
        <v>-4269.0999999999985</v>
      </c>
    </row>
    <row r="117" spans="1:30">
      <c r="A117" s="9">
        <v>38684</v>
      </c>
      <c r="B117" s="3">
        <v>4410</v>
      </c>
      <c r="C117" s="3">
        <v>4448</v>
      </c>
      <c r="D117" s="3">
        <v>4383.1000999999997</v>
      </c>
      <c r="E117" s="3">
        <v>4427.25</v>
      </c>
      <c r="G117" s="5">
        <f t="shared" si="16"/>
        <v>4396.66</v>
      </c>
      <c r="H117" s="5">
        <f t="shared" si="17"/>
        <v>4370.3</v>
      </c>
      <c r="J117" s="10" t="str">
        <f t="shared" si="18"/>
        <v>BUY</v>
      </c>
      <c r="L117" s="5">
        <f t="shared" si="19"/>
        <v>4291.22</v>
      </c>
      <c r="M117" s="4" t="str">
        <f t="shared" si="21"/>
        <v>NO</v>
      </c>
      <c r="N117" s="4" t="str">
        <f t="shared" si="22"/>
        <v>NO</v>
      </c>
      <c r="O117" s="4" t="str">
        <f t="shared" si="23"/>
        <v>NO</v>
      </c>
      <c r="P117" s="11">
        <v>4410</v>
      </c>
      <c r="Q117" s="11">
        <v>4427.25</v>
      </c>
      <c r="R117" s="4">
        <f t="shared" si="20"/>
        <v>2005</v>
      </c>
      <c r="T117" s="7">
        <f t="shared" si="24"/>
        <v>0</v>
      </c>
      <c r="V117" s="5">
        <f t="shared" si="30"/>
        <v>4300</v>
      </c>
      <c r="W117" s="5">
        <f t="shared" si="26"/>
        <v>4300</v>
      </c>
      <c r="X117" s="7">
        <f t="shared" si="27"/>
        <v>0</v>
      </c>
      <c r="Z117" s="7">
        <f t="shared" si="28"/>
        <v>86155.75</v>
      </c>
      <c r="AB117" s="5"/>
      <c r="AC117" s="5">
        <f t="shared" si="25"/>
        <v>-17164.880000000005</v>
      </c>
      <c r="AD117" s="5">
        <f t="shared" si="29"/>
        <v>-4291.2200000000012</v>
      </c>
    </row>
    <row r="118" spans="1:30">
      <c r="A118" s="9">
        <v>38685</v>
      </c>
      <c r="B118" s="3">
        <v>4401</v>
      </c>
      <c r="C118" s="3">
        <v>4415</v>
      </c>
      <c r="D118" s="3">
        <v>4356.1000999999997</v>
      </c>
      <c r="E118" s="3">
        <v>4369.3500999999997</v>
      </c>
      <c r="G118" s="5">
        <f t="shared" si="16"/>
        <v>4383.01</v>
      </c>
      <c r="H118" s="5">
        <f t="shared" si="17"/>
        <v>4369.9799999999996</v>
      </c>
      <c r="J118" s="10" t="str">
        <f t="shared" si="18"/>
        <v>BUY</v>
      </c>
      <c r="L118" s="5">
        <f t="shared" si="19"/>
        <v>4330.8900000000003</v>
      </c>
      <c r="M118" s="4" t="str">
        <f t="shared" si="21"/>
        <v>NO</v>
      </c>
      <c r="N118" s="4" t="str">
        <f t="shared" si="22"/>
        <v>NO</v>
      </c>
      <c r="O118" s="4" t="str">
        <f t="shared" si="23"/>
        <v>NO</v>
      </c>
      <c r="P118" s="11">
        <v>4401</v>
      </c>
      <c r="Q118" s="11">
        <v>4369.3500000000004</v>
      </c>
      <c r="R118" s="4">
        <f t="shared" si="20"/>
        <v>2005</v>
      </c>
      <c r="T118" s="7">
        <f t="shared" si="24"/>
        <v>0</v>
      </c>
      <c r="V118" s="5">
        <f t="shared" si="30"/>
        <v>4300</v>
      </c>
      <c r="W118" s="5">
        <f t="shared" si="26"/>
        <v>4330.8900000000003</v>
      </c>
      <c r="X118" s="7">
        <f t="shared" si="27"/>
        <v>30.890000000000327</v>
      </c>
      <c r="Z118" s="7">
        <f t="shared" si="28"/>
        <v>86928.000000000015</v>
      </c>
      <c r="AB118" s="5"/>
      <c r="AC118" s="5">
        <f t="shared" si="25"/>
        <v>-17323.55999999999</v>
      </c>
      <c r="AD118" s="5">
        <f t="shared" si="29"/>
        <v>-4330.8899999999976</v>
      </c>
    </row>
    <row r="119" spans="1:30">
      <c r="A119" s="9">
        <v>38686</v>
      </c>
      <c r="B119" s="3">
        <v>4398</v>
      </c>
      <c r="C119" s="3">
        <v>4429.9502000000002</v>
      </c>
      <c r="D119" s="3">
        <v>4290</v>
      </c>
      <c r="E119" s="3">
        <v>4299.6499000000003</v>
      </c>
      <c r="G119" s="5">
        <f t="shared" si="16"/>
        <v>4341.33</v>
      </c>
      <c r="H119" s="5">
        <f t="shared" si="17"/>
        <v>4346.54</v>
      </c>
      <c r="J119" s="10" t="str">
        <f t="shared" si="18"/>
        <v>SELL</v>
      </c>
      <c r="L119" s="5">
        <f t="shared" si="19"/>
        <v>4362.17</v>
      </c>
      <c r="M119" s="4" t="str">
        <f t="shared" si="21"/>
        <v>YES</v>
      </c>
      <c r="N119" s="4" t="str">
        <f t="shared" si="22"/>
        <v>NO</v>
      </c>
      <c r="O119" s="4" t="str">
        <f t="shared" si="23"/>
        <v>NO</v>
      </c>
      <c r="P119" s="11">
        <v>4398</v>
      </c>
      <c r="Q119" s="11">
        <v>4299.6499999999996</v>
      </c>
      <c r="R119" s="4">
        <f t="shared" si="20"/>
        <v>2005</v>
      </c>
      <c r="T119" s="7">
        <f t="shared" si="24"/>
        <v>0</v>
      </c>
      <c r="V119" s="5">
        <f t="shared" si="30"/>
        <v>4330.8900000000003</v>
      </c>
      <c r="W119" s="5">
        <f t="shared" si="26"/>
        <v>4362.17</v>
      </c>
      <c r="X119" s="7">
        <f t="shared" si="27"/>
        <v>-31.279999999999745</v>
      </c>
      <c r="Z119" s="7">
        <f t="shared" si="28"/>
        <v>86146.000000000015</v>
      </c>
      <c r="AB119" s="5"/>
      <c r="AC119" s="5">
        <f t="shared" si="25"/>
        <v>-17448.68</v>
      </c>
      <c r="AD119" s="5">
        <f t="shared" si="29"/>
        <v>-4362.17</v>
      </c>
    </row>
    <row r="120" spans="1:30">
      <c r="A120" s="9">
        <v>38687</v>
      </c>
      <c r="B120" s="3">
        <v>4300</v>
      </c>
      <c r="C120" s="3">
        <v>4375</v>
      </c>
      <c r="D120" s="3">
        <v>4271</v>
      </c>
      <c r="E120" s="3">
        <v>4366.6499000000003</v>
      </c>
      <c r="G120" s="5">
        <f t="shared" si="16"/>
        <v>4353.99</v>
      </c>
      <c r="H120" s="5">
        <f t="shared" si="17"/>
        <v>4353.24</v>
      </c>
      <c r="J120" s="10" t="str">
        <f t="shared" si="18"/>
        <v>BUY</v>
      </c>
      <c r="L120" s="5">
        <f t="shared" si="19"/>
        <v>4350.99</v>
      </c>
      <c r="M120" s="4" t="str">
        <f t="shared" si="21"/>
        <v>YES</v>
      </c>
      <c r="N120" s="4" t="str">
        <f t="shared" si="22"/>
        <v>NO</v>
      </c>
      <c r="O120" s="4" t="str">
        <f t="shared" si="23"/>
        <v>NO</v>
      </c>
      <c r="P120" s="11">
        <v>4300</v>
      </c>
      <c r="Q120" s="11">
        <v>4366.6499999999996</v>
      </c>
      <c r="R120" s="4">
        <f t="shared" si="20"/>
        <v>2005</v>
      </c>
      <c r="T120" s="7">
        <f t="shared" si="24"/>
        <v>0</v>
      </c>
      <c r="V120" s="5">
        <f t="shared" si="30"/>
        <v>4362.17</v>
      </c>
      <c r="W120" s="5">
        <f t="shared" si="26"/>
        <v>4362.17</v>
      </c>
      <c r="X120" s="7">
        <f t="shared" si="27"/>
        <v>0</v>
      </c>
      <c r="Z120" s="7">
        <f t="shared" si="28"/>
        <v>86146.000000000015</v>
      </c>
      <c r="AB120" s="5"/>
      <c r="AC120" s="5">
        <f t="shared" si="25"/>
        <v>-17403.96</v>
      </c>
      <c r="AD120" s="5">
        <f t="shared" si="29"/>
        <v>-4350.99</v>
      </c>
    </row>
    <row r="121" spans="1:30">
      <c r="A121" s="9">
        <v>38688</v>
      </c>
      <c r="B121" s="3">
        <v>4409</v>
      </c>
      <c r="C121" s="3">
        <v>4433.9502000000002</v>
      </c>
      <c r="D121" s="3">
        <v>4366.5</v>
      </c>
      <c r="E121" s="3">
        <v>4376.3999000000003</v>
      </c>
      <c r="G121" s="5">
        <f t="shared" si="16"/>
        <v>4365.1899999999996</v>
      </c>
      <c r="H121" s="5">
        <f t="shared" si="17"/>
        <v>4360.96</v>
      </c>
      <c r="J121" s="10" t="str">
        <f t="shared" si="18"/>
        <v>BUY</v>
      </c>
      <c r="L121" s="5">
        <f t="shared" si="19"/>
        <v>4348.2700000000004</v>
      </c>
      <c r="M121" s="4" t="str">
        <f t="shared" si="21"/>
        <v>NO</v>
      </c>
      <c r="N121" s="4" t="str">
        <f t="shared" si="22"/>
        <v>NO</v>
      </c>
      <c r="O121" s="4" t="str">
        <f t="shared" si="23"/>
        <v>NO</v>
      </c>
      <c r="P121" s="11">
        <v>4409</v>
      </c>
      <c r="Q121" s="11">
        <v>4376.3999999999996</v>
      </c>
      <c r="R121" s="4">
        <f t="shared" si="20"/>
        <v>2005</v>
      </c>
      <c r="T121" s="7">
        <f t="shared" si="24"/>
        <v>0</v>
      </c>
      <c r="V121" s="5">
        <f t="shared" si="30"/>
        <v>4362.17</v>
      </c>
      <c r="W121" s="5">
        <f t="shared" si="26"/>
        <v>4348.2700000000004</v>
      </c>
      <c r="X121" s="7">
        <f t="shared" si="27"/>
        <v>-13.899999999999636</v>
      </c>
      <c r="Z121" s="7">
        <f t="shared" si="28"/>
        <v>85798.500000000029</v>
      </c>
      <c r="AB121" s="5"/>
      <c r="AC121" s="5">
        <f t="shared" si="25"/>
        <v>-17393.080000000002</v>
      </c>
      <c r="AD121" s="5">
        <f t="shared" si="29"/>
        <v>-4348.2700000000004</v>
      </c>
    </row>
    <row r="122" spans="1:30">
      <c r="A122" s="9">
        <v>38691</v>
      </c>
      <c r="B122" s="3">
        <v>4446</v>
      </c>
      <c r="C122" s="3">
        <v>4446</v>
      </c>
      <c r="D122" s="3">
        <v>4282</v>
      </c>
      <c r="E122" s="3">
        <v>4288</v>
      </c>
      <c r="G122" s="5">
        <f t="shared" si="16"/>
        <v>4326.6000000000004</v>
      </c>
      <c r="H122" s="5">
        <f t="shared" si="17"/>
        <v>4336.6400000000003</v>
      </c>
      <c r="J122" s="10" t="str">
        <f t="shared" si="18"/>
        <v>SELL</v>
      </c>
      <c r="L122" s="5">
        <f t="shared" si="19"/>
        <v>4366.76</v>
      </c>
      <c r="M122" s="4" t="str">
        <f t="shared" si="21"/>
        <v>YES</v>
      </c>
      <c r="N122" s="4" t="str">
        <f t="shared" si="22"/>
        <v>NO</v>
      </c>
      <c r="O122" s="4" t="str">
        <f t="shared" si="23"/>
        <v>NO</v>
      </c>
      <c r="P122" s="11">
        <v>4446</v>
      </c>
      <c r="Q122" s="11">
        <v>4288</v>
      </c>
      <c r="R122" s="4">
        <f t="shared" si="20"/>
        <v>2005</v>
      </c>
      <c r="T122" s="7">
        <f t="shared" si="24"/>
        <v>0</v>
      </c>
      <c r="V122" s="5">
        <f t="shared" si="30"/>
        <v>4348.2700000000004</v>
      </c>
      <c r="W122" s="5">
        <f t="shared" si="26"/>
        <v>4348.2700000000004</v>
      </c>
      <c r="X122" s="7">
        <f t="shared" si="27"/>
        <v>0</v>
      </c>
      <c r="Z122" s="7">
        <f t="shared" si="28"/>
        <v>85798.500000000029</v>
      </c>
      <c r="AB122" s="5"/>
      <c r="AC122" s="5">
        <f t="shared" si="25"/>
        <v>-17467.04</v>
      </c>
      <c r="AD122" s="5">
        <f t="shared" si="29"/>
        <v>-4366.76</v>
      </c>
    </row>
    <row r="123" spans="1:30">
      <c r="A123" s="9">
        <v>38692</v>
      </c>
      <c r="B123" s="3">
        <v>4272.8999000000003</v>
      </c>
      <c r="C123" s="3">
        <v>4297</v>
      </c>
      <c r="D123" s="3">
        <v>4234</v>
      </c>
      <c r="E123" s="3">
        <v>4252.8500999999997</v>
      </c>
      <c r="G123" s="5">
        <f t="shared" si="16"/>
        <v>4289.7299999999996</v>
      </c>
      <c r="H123" s="5">
        <f t="shared" si="17"/>
        <v>4308.71</v>
      </c>
      <c r="J123" s="10" t="str">
        <f t="shared" si="18"/>
        <v>SELL</v>
      </c>
      <c r="L123" s="5">
        <f t="shared" si="19"/>
        <v>4365.6499999999996</v>
      </c>
      <c r="M123" s="4" t="str">
        <f t="shared" si="21"/>
        <v>NO</v>
      </c>
      <c r="N123" s="4" t="str">
        <f t="shared" si="22"/>
        <v>NO</v>
      </c>
      <c r="O123" s="4" t="str">
        <f t="shared" si="23"/>
        <v>NO</v>
      </c>
      <c r="P123" s="11">
        <v>4272.8999000000003</v>
      </c>
      <c r="Q123" s="11">
        <v>4252.8500000000004</v>
      </c>
      <c r="R123" s="4">
        <f t="shared" si="20"/>
        <v>2005</v>
      </c>
      <c r="T123" s="7">
        <f t="shared" si="24"/>
        <v>0</v>
      </c>
      <c r="V123" s="5">
        <f t="shared" si="30"/>
        <v>4348.2700000000004</v>
      </c>
      <c r="W123" s="5">
        <f t="shared" si="26"/>
        <v>4348.2700000000004</v>
      </c>
      <c r="X123" s="7">
        <f t="shared" si="27"/>
        <v>0</v>
      </c>
      <c r="Z123" s="7">
        <f t="shared" si="28"/>
        <v>85798.500000000029</v>
      </c>
      <c r="AB123" s="5"/>
      <c r="AC123" s="5">
        <f t="shared" si="25"/>
        <v>-17462.600000000006</v>
      </c>
      <c r="AD123" s="5">
        <f t="shared" si="29"/>
        <v>-4365.6500000000015</v>
      </c>
    </row>
    <row r="124" spans="1:30">
      <c r="A124" s="9">
        <v>38693</v>
      </c>
      <c r="B124" s="3">
        <v>4285</v>
      </c>
      <c r="C124" s="3">
        <v>4295.1000999999997</v>
      </c>
      <c r="D124" s="3">
        <v>4242</v>
      </c>
      <c r="E124" s="3">
        <v>4290.7002000000002</v>
      </c>
      <c r="G124" s="5">
        <f t="shared" si="16"/>
        <v>4290.22</v>
      </c>
      <c r="H124" s="5">
        <f t="shared" si="17"/>
        <v>4302.71</v>
      </c>
      <c r="J124" s="10" t="str">
        <f t="shared" si="18"/>
        <v>SELL</v>
      </c>
      <c r="L124" s="5">
        <f t="shared" si="19"/>
        <v>4340.18</v>
      </c>
      <c r="M124" s="4" t="str">
        <f t="shared" si="21"/>
        <v>NO</v>
      </c>
      <c r="N124" s="4" t="str">
        <f t="shared" si="22"/>
        <v>NO</v>
      </c>
      <c r="O124" s="4" t="str">
        <f t="shared" si="23"/>
        <v>NO</v>
      </c>
      <c r="P124" s="11">
        <v>4285</v>
      </c>
      <c r="Q124" s="11">
        <v>4290.7</v>
      </c>
      <c r="R124" s="4">
        <f t="shared" si="20"/>
        <v>2005</v>
      </c>
      <c r="T124" s="7">
        <f t="shared" si="24"/>
        <v>0</v>
      </c>
      <c r="V124" s="5">
        <f t="shared" si="30"/>
        <v>4348.2700000000004</v>
      </c>
      <c r="W124" s="5">
        <f t="shared" si="26"/>
        <v>4348.2700000000004</v>
      </c>
      <c r="X124" s="7">
        <f t="shared" si="27"/>
        <v>0</v>
      </c>
      <c r="Z124" s="7">
        <f t="shared" si="28"/>
        <v>85798.500000000029</v>
      </c>
      <c r="AB124" s="5"/>
      <c r="AC124" s="5">
        <f t="shared" si="25"/>
        <v>-17360.72</v>
      </c>
      <c r="AD124" s="5">
        <f t="shared" si="29"/>
        <v>-4340.18</v>
      </c>
    </row>
    <row r="125" spans="1:30">
      <c r="A125" s="9">
        <v>38694</v>
      </c>
      <c r="B125" s="3">
        <v>4270</v>
      </c>
      <c r="C125" s="3">
        <v>4300</v>
      </c>
      <c r="D125" s="3">
        <v>4245</v>
      </c>
      <c r="E125" s="3">
        <v>4280</v>
      </c>
      <c r="G125" s="5">
        <f t="shared" si="16"/>
        <v>4285.1099999999997</v>
      </c>
      <c r="H125" s="5">
        <f t="shared" si="17"/>
        <v>4295.1400000000003</v>
      </c>
      <c r="J125" s="10" t="str">
        <f t="shared" si="18"/>
        <v>SELL</v>
      </c>
      <c r="L125" s="5">
        <f t="shared" si="19"/>
        <v>4325.2299999999996</v>
      </c>
      <c r="M125" s="4" t="str">
        <f t="shared" si="21"/>
        <v>NO</v>
      </c>
      <c r="N125" s="4" t="str">
        <f t="shared" si="22"/>
        <v>NO</v>
      </c>
      <c r="O125" s="4" t="str">
        <f t="shared" si="23"/>
        <v>NO</v>
      </c>
      <c r="P125" s="11">
        <v>4270</v>
      </c>
      <c r="Q125" s="11">
        <v>4280</v>
      </c>
      <c r="R125" s="4">
        <f t="shared" si="20"/>
        <v>2005</v>
      </c>
      <c r="T125" s="7">
        <f t="shared" si="24"/>
        <v>0</v>
      </c>
      <c r="V125" s="5">
        <f t="shared" si="30"/>
        <v>4348.2700000000004</v>
      </c>
      <c r="W125" s="5">
        <f t="shared" si="26"/>
        <v>4325.2299999999996</v>
      </c>
      <c r="X125" s="7">
        <f t="shared" si="27"/>
        <v>23.040000000000873</v>
      </c>
      <c r="Z125" s="7">
        <f t="shared" si="28"/>
        <v>86374.500000000058</v>
      </c>
      <c r="AB125" s="5"/>
      <c r="AC125" s="5">
        <f t="shared" si="25"/>
        <v>-17300.920000000013</v>
      </c>
      <c r="AD125" s="5">
        <f t="shared" si="29"/>
        <v>-4325.2300000000032</v>
      </c>
    </row>
    <row r="126" spans="1:30">
      <c r="A126" s="9">
        <v>38695</v>
      </c>
      <c r="B126" s="3">
        <v>4280</v>
      </c>
      <c r="C126" s="3">
        <v>4349.9502000000002</v>
      </c>
      <c r="D126" s="3">
        <v>4280</v>
      </c>
      <c r="E126" s="3">
        <v>4345.7002000000002</v>
      </c>
      <c r="G126" s="5">
        <f t="shared" si="16"/>
        <v>4315.41</v>
      </c>
      <c r="H126" s="5">
        <f t="shared" si="17"/>
        <v>4311.99</v>
      </c>
      <c r="J126" s="10" t="str">
        <f t="shared" si="18"/>
        <v>BUY</v>
      </c>
      <c r="L126" s="5">
        <f t="shared" si="19"/>
        <v>4301.7299999999996</v>
      </c>
      <c r="M126" s="4" t="str">
        <f t="shared" si="21"/>
        <v>YES</v>
      </c>
      <c r="N126" s="4" t="str">
        <f t="shared" si="22"/>
        <v>NO</v>
      </c>
      <c r="O126" s="4" t="str">
        <f t="shared" si="23"/>
        <v>NO</v>
      </c>
      <c r="P126" s="11">
        <v>4280</v>
      </c>
      <c r="Q126" s="11">
        <v>4345.7</v>
      </c>
      <c r="R126" s="4">
        <f t="shared" si="20"/>
        <v>2005</v>
      </c>
      <c r="T126" s="7">
        <f t="shared" si="24"/>
        <v>0</v>
      </c>
      <c r="V126" s="5">
        <f t="shared" si="30"/>
        <v>4325.2299999999996</v>
      </c>
      <c r="W126" s="5">
        <f t="shared" si="26"/>
        <v>4325.2299999999996</v>
      </c>
      <c r="X126" s="7">
        <f t="shared" si="27"/>
        <v>0</v>
      </c>
      <c r="Z126" s="7">
        <f t="shared" si="28"/>
        <v>86374.500000000058</v>
      </c>
      <c r="AB126" s="5"/>
      <c r="AC126" s="5">
        <f t="shared" si="25"/>
        <v>-17206.919999999998</v>
      </c>
      <c r="AD126" s="5">
        <f t="shared" si="29"/>
        <v>-4301.7299999999996</v>
      </c>
    </row>
    <row r="127" spans="1:30">
      <c r="A127" s="9">
        <v>38698</v>
      </c>
      <c r="B127" s="3">
        <v>4380</v>
      </c>
      <c r="C127" s="3">
        <v>4411</v>
      </c>
      <c r="D127" s="3">
        <v>4355</v>
      </c>
      <c r="E127" s="3">
        <v>4395.0497999999998</v>
      </c>
      <c r="G127" s="5">
        <f t="shared" si="16"/>
        <v>4355.2299999999996</v>
      </c>
      <c r="H127" s="5">
        <f t="shared" si="17"/>
        <v>4339.68</v>
      </c>
      <c r="J127" s="10" t="str">
        <f t="shared" si="18"/>
        <v>BUY</v>
      </c>
      <c r="L127" s="5">
        <f t="shared" si="19"/>
        <v>4293.03</v>
      </c>
      <c r="M127" s="4" t="str">
        <f t="shared" si="21"/>
        <v>NO</v>
      </c>
      <c r="N127" s="4" t="str">
        <f t="shared" si="22"/>
        <v>NO</v>
      </c>
      <c r="O127" s="4" t="str">
        <f t="shared" si="23"/>
        <v>NO</v>
      </c>
      <c r="P127" s="11">
        <v>4380</v>
      </c>
      <c r="Q127" s="11">
        <v>4395.05</v>
      </c>
      <c r="R127" s="4">
        <f t="shared" si="20"/>
        <v>2005</v>
      </c>
      <c r="T127" s="7">
        <f t="shared" si="24"/>
        <v>0</v>
      </c>
      <c r="V127" s="5">
        <f t="shared" si="30"/>
        <v>4325.2299999999996</v>
      </c>
      <c r="W127" s="5">
        <f t="shared" si="26"/>
        <v>4325.2299999999996</v>
      </c>
      <c r="X127" s="7">
        <f t="shared" si="27"/>
        <v>0</v>
      </c>
      <c r="Z127" s="7">
        <f t="shared" si="28"/>
        <v>86374.500000000058</v>
      </c>
      <c r="AB127" s="5"/>
      <c r="AC127" s="5">
        <f t="shared" si="25"/>
        <v>-17172.12000000001</v>
      </c>
      <c r="AD127" s="5">
        <f t="shared" si="29"/>
        <v>-4293.0300000000025</v>
      </c>
    </row>
    <row r="128" spans="1:30">
      <c r="A128" s="9">
        <v>38699</v>
      </c>
      <c r="B128" s="3">
        <v>4390</v>
      </c>
      <c r="C128" s="3">
        <v>4460</v>
      </c>
      <c r="D128" s="3">
        <v>4382</v>
      </c>
      <c r="E128" s="3">
        <v>4455</v>
      </c>
      <c r="G128" s="5">
        <f t="shared" si="16"/>
        <v>4405.12</v>
      </c>
      <c r="H128" s="5">
        <f t="shared" si="17"/>
        <v>4378.12</v>
      </c>
      <c r="J128" s="10" t="str">
        <f t="shared" si="18"/>
        <v>BUY</v>
      </c>
      <c r="L128" s="5">
        <f t="shared" si="19"/>
        <v>4297.12</v>
      </c>
      <c r="M128" s="4" t="str">
        <f t="shared" si="21"/>
        <v>NO</v>
      </c>
      <c r="N128" s="4" t="str">
        <f t="shared" si="22"/>
        <v>NO</v>
      </c>
      <c r="O128" s="4" t="str">
        <f t="shared" si="23"/>
        <v>NO</v>
      </c>
      <c r="P128" s="11">
        <v>4390</v>
      </c>
      <c r="Q128" s="11">
        <v>4455</v>
      </c>
      <c r="R128" s="4">
        <f t="shared" si="20"/>
        <v>2005</v>
      </c>
      <c r="T128" s="7">
        <f t="shared" si="24"/>
        <v>0</v>
      </c>
      <c r="V128" s="5">
        <f t="shared" si="30"/>
        <v>4325.2299999999996</v>
      </c>
      <c r="W128" s="5">
        <f t="shared" si="26"/>
        <v>4325.2299999999996</v>
      </c>
      <c r="X128" s="7">
        <f t="shared" si="27"/>
        <v>0</v>
      </c>
      <c r="Z128" s="7">
        <f t="shared" si="28"/>
        <v>86374.500000000058</v>
      </c>
      <c r="AB128" s="5"/>
      <c r="AC128" s="5">
        <f t="shared" si="25"/>
        <v>-17188.479999999996</v>
      </c>
      <c r="AD128" s="5">
        <f t="shared" si="29"/>
        <v>-4297.119999999999</v>
      </c>
    </row>
    <row r="129" spans="1:30">
      <c r="A129" s="9">
        <v>38700</v>
      </c>
      <c r="B129" s="3">
        <v>4470</v>
      </c>
      <c r="C129" s="3">
        <v>4560</v>
      </c>
      <c r="D129" s="3">
        <v>4465</v>
      </c>
      <c r="E129" s="3">
        <v>4546.1499000000003</v>
      </c>
      <c r="G129" s="5">
        <f t="shared" si="16"/>
        <v>4475.63</v>
      </c>
      <c r="H129" s="5">
        <f t="shared" si="17"/>
        <v>4434.13</v>
      </c>
      <c r="J129" s="10" t="str">
        <f t="shared" si="18"/>
        <v>BUY</v>
      </c>
      <c r="L129" s="5">
        <f t="shared" si="19"/>
        <v>4309.63</v>
      </c>
      <c r="M129" s="4" t="str">
        <f t="shared" si="21"/>
        <v>NO</v>
      </c>
      <c r="N129" s="4" t="str">
        <f t="shared" si="22"/>
        <v>NO</v>
      </c>
      <c r="O129" s="4" t="str">
        <f t="shared" si="23"/>
        <v>NO</v>
      </c>
      <c r="P129" s="11">
        <v>4470</v>
      </c>
      <c r="Q129" s="11">
        <v>4546.1499999999996</v>
      </c>
      <c r="R129" s="4">
        <f t="shared" si="20"/>
        <v>2005</v>
      </c>
      <c r="T129" s="7">
        <f t="shared" si="24"/>
        <v>0</v>
      </c>
      <c r="V129" s="5">
        <f t="shared" si="30"/>
        <v>4325.2299999999996</v>
      </c>
      <c r="W129" s="5">
        <f t="shared" si="26"/>
        <v>4325.2299999999996</v>
      </c>
      <c r="X129" s="7">
        <f t="shared" si="27"/>
        <v>0</v>
      </c>
      <c r="Z129" s="7">
        <f t="shared" si="28"/>
        <v>86374.500000000058</v>
      </c>
      <c r="AB129" s="5"/>
      <c r="AC129" s="5">
        <f t="shared" si="25"/>
        <v>-17238.520000000004</v>
      </c>
      <c r="AD129" s="5">
        <f t="shared" si="29"/>
        <v>-4309.630000000001</v>
      </c>
    </row>
    <row r="130" spans="1:30">
      <c r="A130" s="9">
        <v>38701</v>
      </c>
      <c r="B130" s="3">
        <v>4501</v>
      </c>
      <c r="C130" s="3">
        <v>4570</v>
      </c>
      <c r="D130" s="3">
        <v>4402</v>
      </c>
      <c r="E130" s="3">
        <v>4433.3999000000003</v>
      </c>
      <c r="G130" s="5">
        <f t="shared" si="16"/>
        <v>4454.51</v>
      </c>
      <c r="H130" s="5">
        <f t="shared" si="17"/>
        <v>4433.8900000000003</v>
      </c>
      <c r="J130" s="10" t="str">
        <f t="shared" si="18"/>
        <v>BUY</v>
      </c>
      <c r="L130" s="5">
        <f t="shared" si="19"/>
        <v>4372.03</v>
      </c>
      <c r="M130" s="4" t="str">
        <f t="shared" si="21"/>
        <v>NO</v>
      </c>
      <c r="N130" s="4" t="str">
        <f t="shared" si="22"/>
        <v>NO</v>
      </c>
      <c r="O130" s="4" t="str">
        <f t="shared" si="23"/>
        <v>NO</v>
      </c>
      <c r="P130" s="11">
        <v>4501</v>
      </c>
      <c r="Q130" s="11">
        <v>4433.3999999999996</v>
      </c>
      <c r="R130" s="4">
        <f t="shared" si="20"/>
        <v>2005</v>
      </c>
      <c r="T130" s="7">
        <f t="shared" si="24"/>
        <v>0</v>
      </c>
      <c r="V130" s="5">
        <f t="shared" si="30"/>
        <v>4325.2299999999996</v>
      </c>
      <c r="W130" s="5">
        <f t="shared" si="26"/>
        <v>4325.2299999999996</v>
      </c>
      <c r="X130" s="7">
        <f t="shared" si="27"/>
        <v>0</v>
      </c>
      <c r="Z130" s="7">
        <f t="shared" si="28"/>
        <v>86374.500000000058</v>
      </c>
      <c r="AB130" s="5"/>
      <c r="AC130" s="5">
        <f t="shared" si="25"/>
        <v>-17488.120000000003</v>
      </c>
      <c r="AD130" s="5">
        <f t="shared" si="29"/>
        <v>-4372.0300000000007</v>
      </c>
    </row>
    <row r="131" spans="1:30">
      <c r="A131" s="9">
        <v>38702</v>
      </c>
      <c r="B131" s="3">
        <v>4430</v>
      </c>
      <c r="C131" s="3">
        <v>4574</v>
      </c>
      <c r="D131" s="3">
        <v>4390.1000999999997</v>
      </c>
      <c r="E131" s="3">
        <v>4558.9502000000002</v>
      </c>
      <c r="G131" s="5">
        <f t="shared" si="16"/>
        <v>4506.7299999999996</v>
      </c>
      <c r="H131" s="5">
        <f t="shared" si="17"/>
        <v>4475.58</v>
      </c>
      <c r="J131" s="10" t="str">
        <f t="shared" si="18"/>
        <v>BUY</v>
      </c>
      <c r="L131" s="5">
        <f t="shared" si="19"/>
        <v>4382.13</v>
      </c>
      <c r="M131" s="4" t="str">
        <f t="shared" si="21"/>
        <v>NO</v>
      </c>
      <c r="N131" s="4" t="str">
        <f t="shared" si="22"/>
        <v>NO</v>
      </c>
      <c r="O131" s="4" t="str">
        <f t="shared" si="23"/>
        <v>NO</v>
      </c>
      <c r="P131" s="11">
        <v>4430</v>
      </c>
      <c r="Q131" s="11">
        <v>4558.95</v>
      </c>
      <c r="R131" s="4">
        <f t="shared" si="20"/>
        <v>2005</v>
      </c>
      <c r="T131" s="7">
        <f t="shared" si="24"/>
        <v>0</v>
      </c>
      <c r="V131" s="5">
        <f t="shared" si="30"/>
        <v>4325.2299999999996</v>
      </c>
      <c r="W131" s="5">
        <f t="shared" si="26"/>
        <v>4325.2299999999996</v>
      </c>
      <c r="X131" s="7">
        <f t="shared" si="27"/>
        <v>0</v>
      </c>
      <c r="Z131" s="7">
        <f t="shared" si="28"/>
        <v>86374.500000000058</v>
      </c>
      <c r="AB131" s="5"/>
      <c r="AC131" s="5">
        <f t="shared" si="25"/>
        <v>-17528.520000000004</v>
      </c>
      <c r="AD131" s="5">
        <f t="shared" si="29"/>
        <v>-4382.130000000001</v>
      </c>
    </row>
    <row r="132" spans="1:30">
      <c r="A132" s="9">
        <v>38705</v>
      </c>
      <c r="B132" s="3">
        <v>4572</v>
      </c>
      <c r="C132" s="3">
        <v>4650</v>
      </c>
      <c r="D132" s="3">
        <v>4531</v>
      </c>
      <c r="E132" s="3">
        <v>4629</v>
      </c>
      <c r="G132" s="5">
        <f t="shared" si="16"/>
        <v>4567.87</v>
      </c>
      <c r="H132" s="5">
        <f t="shared" si="17"/>
        <v>4526.72</v>
      </c>
      <c r="J132" s="10" t="str">
        <f t="shared" si="18"/>
        <v>BUY</v>
      </c>
      <c r="L132" s="5">
        <f t="shared" si="19"/>
        <v>4403.2700000000004</v>
      </c>
      <c r="M132" s="4" t="str">
        <f t="shared" si="21"/>
        <v>NO</v>
      </c>
      <c r="N132" s="4" t="str">
        <f t="shared" si="22"/>
        <v>NO</v>
      </c>
      <c r="O132" s="4" t="str">
        <f t="shared" si="23"/>
        <v>NO</v>
      </c>
      <c r="P132" s="11">
        <v>4572</v>
      </c>
      <c r="Q132" s="11">
        <v>4629</v>
      </c>
      <c r="R132" s="4">
        <f t="shared" si="20"/>
        <v>2005</v>
      </c>
      <c r="T132" s="7">
        <f t="shared" si="24"/>
        <v>0</v>
      </c>
      <c r="V132" s="5">
        <f t="shared" si="30"/>
        <v>4325.2299999999996</v>
      </c>
      <c r="W132" s="5">
        <f t="shared" si="26"/>
        <v>4325.2299999999996</v>
      </c>
      <c r="X132" s="7">
        <f t="shared" si="27"/>
        <v>0</v>
      </c>
      <c r="Z132" s="7">
        <f t="shared" si="28"/>
        <v>86374.500000000058</v>
      </c>
      <c r="AB132" s="5"/>
      <c r="AC132" s="5">
        <f t="shared" si="25"/>
        <v>-17613.080000000002</v>
      </c>
      <c r="AD132" s="5">
        <f t="shared" si="29"/>
        <v>-4403.2700000000004</v>
      </c>
    </row>
    <row r="133" spans="1:30">
      <c r="A133" s="9">
        <v>38706</v>
      </c>
      <c r="B133" s="3">
        <v>4650</v>
      </c>
      <c r="C133" s="3">
        <v>4650</v>
      </c>
      <c r="D133" s="3">
        <v>4562.5</v>
      </c>
      <c r="E133" s="3">
        <v>4611.2997999999998</v>
      </c>
      <c r="G133" s="5">
        <f t="shared" si="16"/>
        <v>4589.58</v>
      </c>
      <c r="H133" s="5">
        <f t="shared" si="17"/>
        <v>4554.91</v>
      </c>
      <c r="J133" s="10" t="str">
        <f t="shared" si="18"/>
        <v>BUY</v>
      </c>
      <c r="L133" s="5">
        <f t="shared" si="19"/>
        <v>4450.8999999999996</v>
      </c>
      <c r="M133" s="4" t="str">
        <f t="shared" si="21"/>
        <v>NO</v>
      </c>
      <c r="N133" s="4" t="str">
        <f t="shared" si="22"/>
        <v>NO</v>
      </c>
      <c r="O133" s="4" t="str">
        <f t="shared" si="23"/>
        <v>NO</v>
      </c>
      <c r="P133" s="11">
        <v>4650</v>
      </c>
      <c r="Q133" s="11">
        <v>4611.3</v>
      </c>
      <c r="R133" s="4">
        <f t="shared" si="20"/>
        <v>2005</v>
      </c>
      <c r="T133" s="7">
        <f t="shared" si="24"/>
        <v>0</v>
      </c>
      <c r="V133" s="5">
        <f t="shared" si="30"/>
        <v>4325.2299999999996</v>
      </c>
      <c r="W133" s="5">
        <f t="shared" si="26"/>
        <v>4325.2299999999996</v>
      </c>
      <c r="X133" s="7">
        <f t="shared" si="27"/>
        <v>0</v>
      </c>
      <c r="Z133" s="7">
        <f t="shared" si="28"/>
        <v>86374.500000000058</v>
      </c>
      <c r="AB133" s="5"/>
      <c r="AC133" s="5">
        <f t="shared" si="25"/>
        <v>-17803.599999999999</v>
      </c>
      <c r="AD133" s="5">
        <f t="shared" si="29"/>
        <v>-4450.8999999999996</v>
      </c>
    </row>
    <row r="134" spans="1:30">
      <c r="A134" s="9">
        <v>38707</v>
      </c>
      <c r="B134" s="3">
        <v>4562</v>
      </c>
      <c r="C134" s="3">
        <v>4634</v>
      </c>
      <c r="D134" s="3">
        <v>4525</v>
      </c>
      <c r="E134" s="3">
        <v>4545.2997999999998</v>
      </c>
      <c r="G134" s="5">
        <f t="shared" ref="G134:G197" si="31">ROUND((E134*G$1)+(G133*(1-G$1)),2)</f>
        <v>4567.4399999999996</v>
      </c>
      <c r="H134" s="5">
        <f t="shared" si="17"/>
        <v>4551.71</v>
      </c>
      <c r="J134" s="10" t="str">
        <f t="shared" si="18"/>
        <v>BUY</v>
      </c>
      <c r="L134" s="5">
        <f t="shared" si="19"/>
        <v>4504.5200000000004</v>
      </c>
      <c r="M134" s="4" t="str">
        <f t="shared" si="21"/>
        <v>NO</v>
      </c>
      <c r="N134" s="4" t="str">
        <f t="shared" si="22"/>
        <v>NO</v>
      </c>
      <c r="O134" s="4" t="str">
        <f t="shared" si="23"/>
        <v>NO</v>
      </c>
      <c r="P134" s="11">
        <v>4562</v>
      </c>
      <c r="Q134" s="11">
        <v>4545.3</v>
      </c>
      <c r="R134" s="4">
        <f t="shared" si="20"/>
        <v>2005</v>
      </c>
      <c r="T134" s="7">
        <f t="shared" si="24"/>
        <v>0</v>
      </c>
      <c r="V134" s="5">
        <f t="shared" si="30"/>
        <v>4325.2299999999996</v>
      </c>
      <c r="W134" s="5">
        <f t="shared" si="26"/>
        <v>4325.2299999999996</v>
      </c>
      <c r="X134" s="7">
        <f t="shared" si="27"/>
        <v>0</v>
      </c>
      <c r="Z134" s="7">
        <f t="shared" si="28"/>
        <v>86374.500000000058</v>
      </c>
      <c r="AB134" s="5"/>
      <c r="AC134" s="5">
        <f t="shared" si="25"/>
        <v>-18018.080000000002</v>
      </c>
      <c r="AD134" s="5">
        <f t="shared" si="29"/>
        <v>-4504.5200000000004</v>
      </c>
    </row>
    <row r="135" spans="1:30">
      <c r="A135" s="9">
        <v>38708</v>
      </c>
      <c r="B135" s="3">
        <v>4549</v>
      </c>
      <c r="C135" s="3">
        <v>4580</v>
      </c>
      <c r="D135" s="3">
        <v>4505.5497999999998</v>
      </c>
      <c r="E135" s="3">
        <v>4545.8500999999997</v>
      </c>
      <c r="G135" s="5">
        <f t="shared" si="31"/>
        <v>4556.6499999999996</v>
      </c>
      <c r="H135" s="5">
        <f t="shared" si="17"/>
        <v>4549.76</v>
      </c>
      <c r="J135" s="10" t="str">
        <f t="shared" si="18"/>
        <v>BUY</v>
      </c>
      <c r="L135" s="5">
        <f t="shared" si="19"/>
        <v>4529.09</v>
      </c>
      <c r="M135" s="4" t="str">
        <f t="shared" si="21"/>
        <v>NO</v>
      </c>
      <c r="N135" s="4" t="str">
        <f t="shared" si="22"/>
        <v>NO</v>
      </c>
      <c r="O135" s="4" t="str">
        <f t="shared" si="23"/>
        <v>NO</v>
      </c>
      <c r="P135" s="11">
        <v>4549</v>
      </c>
      <c r="Q135" s="11">
        <v>4545.8500000000004</v>
      </c>
      <c r="R135" s="4">
        <f t="shared" si="20"/>
        <v>2005</v>
      </c>
      <c r="T135" s="7">
        <f t="shared" si="24"/>
        <v>0</v>
      </c>
      <c r="V135" s="5">
        <f t="shared" si="30"/>
        <v>4325.2299999999996</v>
      </c>
      <c r="W135" s="5">
        <f t="shared" si="26"/>
        <v>4529.09</v>
      </c>
      <c r="X135" s="7">
        <f t="shared" si="27"/>
        <v>203.86000000000058</v>
      </c>
      <c r="Z135" s="7">
        <f t="shared" si="28"/>
        <v>91471.000000000073</v>
      </c>
      <c r="AB135" s="5"/>
      <c r="AC135" s="5">
        <f t="shared" si="25"/>
        <v>-18116.360000000008</v>
      </c>
      <c r="AD135" s="5">
        <f t="shared" si="29"/>
        <v>-4529.090000000002</v>
      </c>
    </row>
    <row r="136" spans="1:30">
      <c r="A136" s="9">
        <v>38709</v>
      </c>
      <c r="B136" s="3">
        <v>4564</v>
      </c>
      <c r="C136" s="3">
        <v>4576</v>
      </c>
      <c r="D136" s="3">
        <v>4462</v>
      </c>
      <c r="E136" s="3">
        <v>4477.3500999999997</v>
      </c>
      <c r="G136" s="5">
        <f t="shared" si="31"/>
        <v>4517</v>
      </c>
      <c r="H136" s="5">
        <f t="shared" ref="H136:H199" si="32">ROUND((E136*H$1)+(H135*(1-H$1)),2)</f>
        <v>4525.62</v>
      </c>
      <c r="J136" s="10" t="str">
        <f t="shared" ref="J136:J199" si="33">IF(G136&gt;H136,"BUY","SELL")</f>
        <v>SELL</v>
      </c>
      <c r="L136" s="5">
        <f t="shared" ref="L136:L199" si="34">ROUND((G136*((2/4)-1)-(H136)*((2/6)-1))/ (2 /4- 2 /6),2)</f>
        <v>4551.4799999999996</v>
      </c>
      <c r="M136" s="4" t="str">
        <f t="shared" si="21"/>
        <v>YES</v>
      </c>
      <c r="N136" s="4" t="str">
        <f t="shared" si="22"/>
        <v>NO</v>
      </c>
      <c r="O136" s="4" t="str">
        <f t="shared" si="23"/>
        <v>NO</v>
      </c>
      <c r="P136" s="11">
        <v>4564</v>
      </c>
      <c r="Q136" s="11">
        <v>4477.3500000000004</v>
      </c>
      <c r="R136" s="4">
        <f t="shared" ref="R136:R199" si="35">YEAR(A136)</f>
        <v>2005</v>
      </c>
      <c r="T136" s="7">
        <f t="shared" si="24"/>
        <v>0</v>
      </c>
      <c r="V136" s="5">
        <f t="shared" si="30"/>
        <v>4529.09</v>
      </c>
      <c r="W136" s="5">
        <f t="shared" si="26"/>
        <v>4529.09</v>
      </c>
      <c r="X136" s="7">
        <f t="shared" si="27"/>
        <v>0</v>
      </c>
      <c r="Z136" s="7">
        <f t="shared" si="28"/>
        <v>91471.000000000073</v>
      </c>
      <c r="AB136" s="5"/>
      <c r="AC136" s="5">
        <f t="shared" si="25"/>
        <v>-18205.919999999998</v>
      </c>
      <c r="AD136" s="5">
        <f t="shared" si="29"/>
        <v>-4551.4799999999996</v>
      </c>
    </row>
    <row r="137" spans="1:30">
      <c r="A137" s="9">
        <v>38712</v>
      </c>
      <c r="B137" s="3">
        <v>4452.5</v>
      </c>
      <c r="C137" s="3">
        <v>4465</v>
      </c>
      <c r="D137" s="3">
        <v>4325.1000999999997</v>
      </c>
      <c r="E137" s="3">
        <v>4331</v>
      </c>
      <c r="G137" s="5">
        <f t="shared" si="31"/>
        <v>4424</v>
      </c>
      <c r="H137" s="5">
        <f t="shared" si="32"/>
        <v>4460.75</v>
      </c>
      <c r="J137" s="10" t="str">
        <f t="shared" si="33"/>
        <v>SELL</v>
      </c>
      <c r="L137" s="5">
        <f t="shared" si="34"/>
        <v>4571</v>
      </c>
      <c r="M137" s="4" t="str">
        <f t="shared" ref="M137:M200" si="36">IF(J136="SELL",IF(C137&gt;L136,"YES","NO"),IF(D137&lt;L136,"YES","NO"))</f>
        <v>NO</v>
      </c>
      <c r="N137" s="4" t="str">
        <f t="shared" ref="N137:N200" si="37">IF(AND(M137="YES",J137=J136),"YES","NO")</f>
        <v>NO</v>
      </c>
      <c r="O137" s="4" t="str">
        <f t="shared" ref="O137:O200" si="38">IF(AND(J136="BUY",B137&lt;L136),"YES",IF(AND(J136="SELL",B137&gt;L136),"YES","NO"))</f>
        <v>NO</v>
      </c>
      <c r="P137" s="11">
        <v>4452.5</v>
      </c>
      <c r="Q137" s="11">
        <v>4331</v>
      </c>
      <c r="R137" s="4">
        <f t="shared" si="35"/>
        <v>2005</v>
      </c>
      <c r="T137" s="7">
        <f t="shared" si="24"/>
        <v>0</v>
      </c>
      <c r="V137" s="5">
        <f t="shared" si="30"/>
        <v>4529.09</v>
      </c>
      <c r="W137" s="5">
        <f t="shared" si="26"/>
        <v>4529.09</v>
      </c>
      <c r="X137" s="7">
        <f t="shared" si="27"/>
        <v>0</v>
      </c>
      <c r="Z137" s="7">
        <f t="shared" si="28"/>
        <v>91471.000000000073</v>
      </c>
      <c r="AB137" s="5"/>
      <c r="AC137" s="5">
        <f t="shared" si="25"/>
        <v>-18284</v>
      </c>
      <c r="AD137" s="5">
        <f t="shared" si="29"/>
        <v>-4571</v>
      </c>
    </row>
    <row r="138" spans="1:30">
      <c r="A138" s="9">
        <v>38713</v>
      </c>
      <c r="B138" s="3">
        <v>4310</v>
      </c>
      <c r="C138" s="3">
        <v>4464.2997999999998</v>
      </c>
      <c r="D138" s="3">
        <v>4300.1000999999997</v>
      </c>
      <c r="E138" s="3">
        <v>4451.25</v>
      </c>
      <c r="G138" s="5">
        <f t="shared" si="31"/>
        <v>4437.63</v>
      </c>
      <c r="H138" s="5">
        <f t="shared" si="32"/>
        <v>4457.58</v>
      </c>
      <c r="J138" s="10" t="str">
        <f t="shared" si="33"/>
        <v>SELL</v>
      </c>
      <c r="L138" s="5">
        <f t="shared" si="34"/>
        <v>4517.43</v>
      </c>
      <c r="M138" s="4" t="str">
        <f t="shared" si="36"/>
        <v>NO</v>
      </c>
      <c r="N138" s="4" t="str">
        <f t="shared" si="37"/>
        <v>NO</v>
      </c>
      <c r="O138" s="4" t="str">
        <f t="shared" si="38"/>
        <v>NO</v>
      </c>
      <c r="P138" s="11">
        <v>4310</v>
      </c>
      <c r="Q138" s="11">
        <v>4451.25</v>
      </c>
      <c r="R138" s="4">
        <f t="shared" si="35"/>
        <v>2005</v>
      </c>
      <c r="T138" s="7">
        <f t="shared" ref="T138:T201" si="39">ROUND(IF(N138="YES",IF(J138="SELL",IF(O138="YES",Q138-P138,Q138-L137),IF(O138="YES",P138-Q138,L137-Q138)),0),2)</f>
        <v>0</v>
      </c>
      <c r="V138" s="5">
        <f t="shared" si="30"/>
        <v>4529.09</v>
      </c>
      <c r="W138" s="5">
        <f t="shared" si="26"/>
        <v>4529.09</v>
      </c>
      <c r="X138" s="7">
        <f t="shared" si="27"/>
        <v>0</v>
      </c>
      <c r="Z138" s="7">
        <f t="shared" si="28"/>
        <v>91471.000000000073</v>
      </c>
      <c r="AB138" s="5"/>
      <c r="AC138" s="5">
        <f t="shared" si="25"/>
        <v>-18069.72</v>
      </c>
      <c r="AD138" s="5">
        <f t="shared" si="29"/>
        <v>-4517.43</v>
      </c>
    </row>
    <row r="139" spans="1:30">
      <c r="A139" s="9">
        <v>38714</v>
      </c>
      <c r="B139" s="3">
        <v>4442</v>
      </c>
      <c r="C139" s="3">
        <v>4512</v>
      </c>
      <c r="D139" s="3">
        <v>4421</v>
      </c>
      <c r="E139" s="3">
        <v>4460.7997999999998</v>
      </c>
      <c r="G139" s="5">
        <f t="shared" si="31"/>
        <v>4449.21</v>
      </c>
      <c r="H139" s="5">
        <f t="shared" si="32"/>
        <v>4458.6499999999996</v>
      </c>
      <c r="J139" s="10" t="str">
        <f t="shared" si="33"/>
        <v>SELL</v>
      </c>
      <c r="L139" s="5">
        <f t="shared" si="34"/>
        <v>4486.97</v>
      </c>
      <c r="M139" s="4" t="str">
        <f t="shared" si="36"/>
        <v>NO</v>
      </c>
      <c r="N139" s="4" t="str">
        <f t="shared" si="37"/>
        <v>NO</v>
      </c>
      <c r="O139" s="4" t="str">
        <f t="shared" si="38"/>
        <v>NO</v>
      </c>
      <c r="P139" s="11">
        <v>4442</v>
      </c>
      <c r="Q139" s="11">
        <v>4460.8</v>
      </c>
      <c r="R139" s="4">
        <f t="shared" si="35"/>
        <v>2005</v>
      </c>
      <c r="T139" s="7">
        <f t="shared" si="39"/>
        <v>0</v>
      </c>
      <c r="V139" s="5">
        <f t="shared" si="30"/>
        <v>4529.09</v>
      </c>
      <c r="W139" s="5">
        <f t="shared" si="26"/>
        <v>4529.09</v>
      </c>
      <c r="X139" s="7">
        <f t="shared" si="27"/>
        <v>0</v>
      </c>
      <c r="Z139" s="7">
        <f t="shared" si="28"/>
        <v>91471.000000000073</v>
      </c>
      <c r="AB139" s="5"/>
      <c r="AC139" s="5">
        <f t="shared" ref="AC139:AC202" si="40">G139*12-H139*16</f>
        <v>-17947.87999999999</v>
      </c>
      <c r="AD139" s="5">
        <f t="shared" si="29"/>
        <v>-4486.9699999999975</v>
      </c>
    </row>
    <row r="140" spans="1:30">
      <c r="A140" s="9">
        <v>38715</v>
      </c>
      <c r="B140" s="3">
        <v>4479</v>
      </c>
      <c r="C140" s="3">
        <v>4497</v>
      </c>
      <c r="D140" s="3">
        <v>4438.5497999999998</v>
      </c>
      <c r="E140" s="3">
        <v>4443.2997999999998</v>
      </c>
      <c r="G140" s="5">
        <f t="shared" si="31"/>
        <v>4446.25</v>
      </c>
      <c r="H140" s="5">
        <f t="shared" si="32"/>
        <v>4453.53</v>
      </c>
      <c r="J140" s="10" t="str">
        <f t="shared" si="33"/>
        <v>SELL</v>
      </c>
      <c r="L140" s="5">
        <f t="shared" si="34"/>
        <v>4475.37</v>
      </c>
      <c r="M140" s="4" t="str">
        <f t="shared" si="36"/>
        <v>YES</v>
      </c>
      <c r="N140" s="4" t="str">
        <f t="shared" si="37"/>
        <v>YES</v>
      </c>
      <c r="O140" s="4" t="str">
        <f t="shared" si="38"/>
        <v>NO</v>
      </c>
      <c r="P140" s="11">
        <v>4479</v>
      </c>
      <c r="Q140" s="11">
        <v>4443.3</v>
      </c>
      <c r="R140" s="4">
        <f t="shared" si="35"/>
        <v>2005</v>
      </c>
      <c r="T140" s="7">
        <f t="shared" si="39"/>
        <v>-43.67</v>
      </c>
      <c r="V140" s="5">
        <f t="shared" si="30"/>
        <v>4529.09</v>
      </c>
      <c r="W140" s="5">
        <f t="shared" ref="W140:W203" si="41">IF(V141="",E140,V141)</f>
        <v>4485</v>
      </c>
      <c r="X140" s="7">
        <f t="shared" ref="X140:X203" si="42">IF(J140="BUY",W140-V140,V140-W140)</f>
        <v>44.090000000000146</v>
      </c>
      <c r="Z140" s="7">
        <f t="shared" ref="Z140:Z203" si="43">Z139+(T140*25*2)+(X140*25)</f>
        <v>90389.750000000073</v>
      </c>
      <c r="AB140" s="5"/>
      <c r="AC140" s="5">
        <f t="shared" si="40"/>
        <v>-17901.479999999996</v>
      </c>
      <c r="AD140" s="5">
        <f t="shared" ref="AD140:AD203" si="44">AC140/4</f>
        <v>-4475.369999999999</v>
      </c>
    </row>
    <row r="141" spans="1:30">
      <c r="A141" s="9">
        <v>38716</v>
      </c>
      <c r="B141" s="3">
        <v>4485</v>
      </c>
      <c r="C141" s="3">
        <v>4585</v>
      </c>
      <c r="D141" s="3">
        <v>4465</v>
      </c>
      <c r="E141" s="3">
        <v>4567.2002000000002</v>
      </c>
      <c r="G141" s="5">
        <f t="shared" si="31"/>
        <v>4506.7299999999996</v>
      </c>
      <c r="H141" s="5">
        <f t="shared" si="32"/>
        <v>4491.42</v>
      </c>
      <c r="J141" s="10" t="str">
        <f t="shared" si="33"/>
        <v>BUY</v>
      </c>
      <c r="L141" s="5">
        <f t="shared" si="34"/>
        <v>4445.49</v>
      </c>
      <c r="M141" s="4" t="str">
        <f t="shared" si="36"/>
        <v>YES</v>
      </c>
      <c r="N141" s="4" t="str">
        <f t="shared" si="37"/>
        <v>NO</v>
      </c>
      <c r="O141" s="4" t="str">
        <f t="shared" si="38"/>
        <v>YES</v>
      </c>
      <c r="P141" s="11">
        <v>4485</v>
      </c>
      <c r="Q141" s="11">
        <v>4567.2</v>
      </c>
      <c r="R141" s="4">
        <f t="shared" si="35"/>
        <v>2005</v>
      </c>
      <c r="T141" s="7">
        <f t="shared" si="39"/>
        <v>0</v>
      </c>
      <c r="V141" s="5">
        <f t="shared" ref="V141:V204" si="45">IF(J141=J140,V140,IF(O141="YES",P141,L140))</f>
        <v>4485</v>
      </c>
      <c r="W141" s="5">
        <f t="shared" si="41"/>
        <v>4485</v>
      </c>
      <c r="X141" s="7">
        <f t="shared" si="42"/>
        <v>0</v>
      </c>
      <c r="Z141" s="7">
        <f t="shared" si="43"/>
        <v>90389.750000000073</v>
      </c>
      <c r="AB141" s="5"/>
      <c r="AC141" s="5">
        <f t="shared" si="40"/>
        <v>-17781.960000000006</v>
      </c>
      <c r="AD141" s="5">
        <f t="shared" si="44"/>
        <v>-4445.4900000000016</v>
      </c>
    </row>
    <row r="142" spans="1:30">
      <c r="A142" s="9">
        <v>38719</v>
      </c>
      <c r="B142" s="3">
        <v>4583</v>
      </c>
      <c r="C142" s="3">
        <v>4610</v>
      </c>
      <c r="D142" s="3">
        <v>4560</v>
      </c>
      <c r="E142" s="3">
        <v>4577.1000999999997</v>
      </c>
      <c r="G142" s="5">
        <f t="shared" si="31"/>
        <v>4541.92</v>
      </c>
      <c r="H142" s="5">
        <f t="shared" si="32"/>
        <v>4519.9799999999996</v>
      </c>
      <c r="J142" s="10" t="str">
        <f t="shared" si="33"/>
        <v>BUY</v>
      </c>
      <c r="L142" s="5">
        <f t="shared" si="34"/>
        <v>4454.16</v>
      </c>
      <c r="M142" s="4" t="str">
        <f t="shared" si="36"/>
        <v>NO</v>
      </c>
      <c r="N142" s="4" t="str">
        <f t="shared" si="37"/>
        <v>NO</v>
      </c>
      <c r="O142" s="4" t="str">
        <f t="shared" si="38"/>
        <v>NO</v>
      </c>
      <c r="P142" s="11">
        <v>4583</v>
      </c>
      <c r="Q142" s="11">
        <v>4577.1000000000004</v>
      </c>
      <c r="R142" s="4">
        <f t="shared" si="35"/>
        <v>2006</v>
      </c>
      <c r="T142" s="7">
        <f t="shared" si="39"/>
        <v>0</v>
      </c>
      <c r="V142" s="5">
        <f t="shared" si="45"/>
        <v>4485</v>
      </c>
      <c r="W142" s="5">
        <f t="shared" si="41"/>
        <v>4485</v>
      </c>
      <c r="X142" s="7">
        <f t="shared" si="42"/>
        <v>0</v>
      </c>
      <c r="Z142" s="7">
        <f t="shared" si="43"/>
        <v>90389.750000000073</v>
      </c>
      <c r="AB142" s="5"/>
      <c r="AC142" s="5">
        <f t="shared" si="40"/>
        <v>-17816.639999999992</v>
      </c>
      <c r="AD142" s="5">
        <f t="shared" si="44"/>
        <v>-4454.159999999998</v>
      </c>
    </row>
    <row r="143" spans="1:30">
      <c r="A143" s="9">
        <v>38720</v>
      </c>
      <c r="B143" s="3">
        <v>4584</v>
      </c>
      <c r="C143" s="3">
        <v>4624.8999000000003</v>
      </c>
      <c r="D143" s="3">
        <v>4578.1000999999997</v>
      </c>
      <c r="E143" s="3">
        <v>4616.3500999999997</v>
      </c>
      <c r="G143" s="5">
        <f t="shared" si="31"/>
        <v>4579.1400000000003</v>
      </c>
      <c r="H143" s="5">
        <f t="shared" si="32"/>
        <v>4552.1000000000004</v>
      </c>
      <c r="J143" s="10" t="str">
        <f t="shared" si="33"/>
        <v>BUY</v>
      </c>
      <c r="L143" s="5">
        <f t="shared" si="34"/>
        <v>4470.9799999999996</v>
      </c>
      <c r="M143" s="4" t="str">
        <f t="shared" si="36"/>
        <v>NO</v>
      </c>
      <c r="N143" s="4" t="str">
        <f t="shared" si="37"/>
        <v>NO</v>
      </c>
      <c r="O143" s="4" t="str">
        <f t="shared" si="38"/>
        <v>NO</v>
      </c>
      <c r="P143" s="11">
        <v>4584</v>
      </c>
      <c r="Q143" s="11">
        <v>4616.3500000000004</v>
      </c>
      <c r="R143" s="4">
        <f t="shared" si="35"/>
        <v>2006</v>
      </c>
      <c r="T143" s="7">
        <f t="shared" si="39"/>
        <v>0</v>
      </c>
      <c r="V143" s="5">
        <f t="shared" si="45"/>
        <v>4485</v>
      </c>
      <c r="W143" s="5">
        <f t="shared" si="41"/>
        <v>4485</v>
      </c>
      <c r="X143" s="7">
        <f t="shared" si="42"/>
        <v>0</v>
      </c>
      <c r="Z143" s="7">
        <f t="shared" si="43"/>
        <v>90389.750000000073</v>
      </c>
      <c r="AB143" s="5"/>
      <c r="AC143" s="5">
        <f t="shared" si="40"/>
        <v>-17883.919999999998</v>
      </c>
      <c r="AD143" s="5">
        <f t="shared" si="44"/>
        <v>-4470.9799999999996</v>
      </c>
    </row>
    <row r="144" spans="1:30">
      <c r="A144" s="9">
        <v>38721</v>
      </c>
      <c r="B144" s="3">
        <v>4628</v>
      </c>
      <c r="C144" s="3">
        <v>4704</v>
      </c>
      <c r="D144" s="3">
        <v>4628</v>
      </c>
      <c r="E144" s="3">
        <v>4689.9502000000002</v>
      </c>
      <c r="G144" s="5">
        <f t="shared" si="31"/>
        <v>4634.55</v>
      </c>
      <c r="H144" s="5">
        <f t="shared" si="32"/>
        <v>4598.05</v>
      </c>
      <c r="J144" s="10" t="str">
        <f t="shared" si="33"/>
        <v>BUY</v>
      </c>
      <c r="L144" s="5">
        <f t="shared" si="34"/>
        <v>4488.55</v>
      </c>
      <c r="M144" s="4" t="str">
        <f t="shared" si="36"/>
        <v>NO</v>
      </c>
      <c r="N144" s="4" t="str">
        <f t="shared" si="37"/>
        <v>NO</v>
      </c>
      <c r="O144" s="4" t="str">
        <f t="shared" si="38"/>
        <v>NO</v>
      </c>
      <c r="P144" s="11">
        <v>4628</v>
      </c>
      <c r="Q144" s="11">
        <v>4689.95</v>
      </c>
      <c r="R144" s="4">
        <f t="shared" si="35"/>
        <v>2006</v>
      </c>
      <c r="T144" s="7">
        <f t="shared" si="39"/>
        <v>0</v>
      </c>
      <c r="V144" s="5">
        <f t="shared" si="45"/>
        <v>4485</v>
      </c>
      <c r="W144" s="5">
        <f t="shared" si="41"/>
        <v>4485</v>
      </c>
      <c r="X144" s="7">
        <f t="shared" si="42"/>
        <v>0</v>
      </c>
      <c r="Z144" s="7">
        <f t="shared" si="43"/>
        <v>90389.750000000073</v>
      </c>
      <c r="AB144" s="5"/>
      <c r="AC144" s="5">
        <f t="shared" si="40"/>
        <v>-17954.199999999997</v>
      </c>
      <c r="AD144" s="5">
        <f t="shared" si="44"/>
        <v>-4488.5499999999993</v>
      </c>
    </row>
    <row r="145" spans="1:30">
      <c r="A145" s="9">
        <v>38722</v>
      </c>
      <c r="B145" s="3">
        <v>4691</v>
      </c>
      <c r="C145" s="3">
        <v>4777.9502000000002</v>
      </c>
      <c r="D145" s="3">
        <v>4673.1000999999997</v>
      </c>
      <c r="E145" s="3">
        <v>4756.2997999999998</v>
      </c>
      <c r="G145" s="5">
        <f t="shared" si="31"/>
        <v>4695.42</v>
      </c>
      <c r="H145" s="5">
        <f t="shared" si="32"/>
        <v>4650.8</v>
      </c>
      <c r="J145" s="10" t="str">
        <f t="shared" si="33"/>
        <v>BUY</v>
      </c>
      <c r="L145" s="5">
        <f t="shared" si="34"/>
        <v>4516.9399999999996</v>
      </c>
      <c r="M145" s="4" t="str">
        <f t="shared" si="36"/>
        <v>NO</v>
      </c>
      <c r="N145" s="4" t="str">
        <f t="shared" si="37"/>
        <v>NO</v>
      </c>
      <c r="O145" s="4" t="str">
        <f t="shared" si="38"/>
        <v>NO</v>
      </c>
      <c r="P145" s="11">
        <v>4691</v>
      </c>
      <c r="Q145" s="11">
        <v>4756.3</v>
      </c>
      <c r="R145" s="4">
        <f t="shared" si="35"/>
        <v>2006</v>
      </c>
      <c r="T145" s="7">
        <f t="shared" si="39"/>
        <v>0</v>
      </c>
      <c r="V145" s="5">
        <f t="shared" si="45"/>
        <v>4485</v>
      </c>
      <c r="W145" s="5">
        <f t="shared" si="41"/>
        <v>4485</v>
      </c>
      <c r="X145" s="7">
        <f t="shared" si="42"/>
        <v>0</v>
      </c>
      <c r="Z145" s="7">
        <f t="shared" si="43"/>
        <v>90389.750000000073</v>
      </c>
      <c r="AB145" s="5"/>
      <c r="AC145" s="5">
        <f t="shared" si="40"/>
        <v>-18067.760000000002</v>
      </c>
      <c r="AD145" s="5">
        <f t="shared" si="44"/>
        <v>-4516.9400000000005</v>
      </c>
    </row>
    <row r="146" spans="1:30">
      <c r="A146" s="9">
        <v>38723</v>
      </c>
      <c r="B146" s="3">
        <v>4764.3999000000003</v>
      </c>
      <c r="C146" s="3">
        <v>4790</v>
      </c>
      <c r="D146" s="3">
        <v>4683.0497999999998</v>
      </c>
      <c r="E146" s="3">
        <v>4748.4502000000002</v>
      </c>
      <c r="G146" s="5">
        <f t="shared" si="31"/>
        <v>4721.9399999999996</v>
      </c>
      <c r="H146" s="5">
        <f t="shared" si="32"/>
        <v>4683.3500000000004</v>
      </c>
      <c r="J146" s="10" t="str">
        <f t="shared" si="33"/>
        <v>BUY</v>
      </c>
      <c r="L146" s="5">
        <f t="shared" si="34"/>
        <v>4567.58</v>
      </c>
      <c r="M146" s="4" t="str">
        <f t="shared" si="36"/>
        <v>NO</v>
      </c>
      <c r="N146" s="4" t="str">
        <f t="shared" si="37"/>
        <v>NO</v>
      </c>
      <c r="O146" s="4" t="str">
        <f t="shared" si="38"/>
        <v>NO</v>
      </c>
      <c r="P146" s="11">
        <v>4764.3999000000003</v>
      </c>
      <c r="Q146" s="11">
        <v>4748.45</v>
      </c>
      <c r="R146" s="4">
        <f t="shared" si="35"/>
        <v>2006</v>
      </c>
      <c r="T146" s="7">
        <f t="shared" si="39"/>
        <v>0</v>
      </c>
      <c r="V146" s="5">
        <f t="shared" si="45"/>
        <v>4485</v>
      </c>
      <c r="W146" s="5">
        <f t="shared" si="41"/>
        <v>4485</v>
      </c>
      <c r="X146" s="7">
        <f t="shared" si="42"/>
        <v>0</v>
      </c>
      <c r="Z146" s="7">
        <f t="shared" si="43"/>
        <v>90389.750000000073</v>
      </c>
      <c r="AB146" s="5"/>
      <c r="AC146" s="5">
        <f t="shared" si="40"/>
        <v>-18270.320000000007</v>
      </c>
      <c r="AD146" s="5">
        <f t="shared" si="44"/>
        <v>-4567.5800000000017</v>
      </c>
    </row>
    <row r="147" spans="1:30">
      <c r="A147" s="9">
        <v>38726</v>
      </c>
      <c r="B147" s="3">
        <v>4799.8999000000003</v>
      </c>
      <c r="C147" s="3">
        <v>4840</v>
      </c>
      <c r="D147" s="3">
        <v>4692</v>
      </c>
      <c r="E147" s="3">
        <v>4703.2002000000002</v>
      </c>
      <c r="G147" s="5">
        <f t="shared" si="31"/>
        <v>4712.57</v>
      </c>
      <c r="H147" s="5">
        <f t="shared" si="32"/>
        <v>4689.97</v>
      </c>
      <c r="J147" s="10" t="str">
        <f t="shared" si="33"/>
        <v>BUY</v>
      </c>
      <c r="L147" s="5">
        <f t="shared" si="34"/>
        <v>4622.17</v>
      </c>
      <c r="M147" s="4" t="str">
        <f t="shared" si="36"/>
        <v>NO</v>
      </c>
      <c r="N147" s="4" t="str">
        <f t="shared" si="37"/>
        <v>NO</v>
      </c>
      <c r="O147" s="4" t="str">
        <f t="shared" si="38"/>
        <v>NO</v>
      </c>
      <c r="P147" s="11">
        <v>4799.8999000000003</v>
      </c>
      <c r="Q147" s="11">
        <v>4703.2</v>
      </c>
      <c r="R147" s="4">
        <f t="shared" si="35"/>
        <v>2006</v>
      </c>
      <c r="T147" s="7">
        <f t="shared" si="39"/>
        <v>0</v>
      </c>
      <c r="V147" s="5">
        <f t="shared" si="45"/>
        <v>4485</v>
      </c>
      <c r="W147" s="5">
        <f t="shared" si="41"/>
        <v>4485</v>
      </c>
      <c r="X147" s="7">
        <f t="shared" si="42"/>
        <v>0</v>
      </c>
      <c r="Z147" s="7">
        <f t="shared" si="43"/>
        <v>90389.750000000073</v>
      </c>
      <c r="AB147" s="5"/>
      <c r="AC147" s="5">
        <f t="shared" si="40"/>
        <v>-18488.680000000008</v>
      </c>
      <c r="AD147" s="5">
        <f t="shared" si="44"/>
        <v>-4622.1700000000019</v>
      </c>
    </row>
    <row r="148" spans="1:30">
      <c r="A148" s="9">
        <v>38727</v>
      </c>
      <c r="B148" s="3">
        <v>4688</v>
      </c>
      <c r="C148" s="3">
        <v>4740</v>
      </c>
      <c r="D148" s="3">
        <v>4632</v>
      </c>
      <c r="E148" s="3">
        <v>4650.8999000000003</v>
      </c>
      <c r="G148" s="5">
        <f t="shared" si="31"/>
        <v>4681.7299999999996</v>
      </c>
      <c r="H148" s="5">
        <f t="shared" si="32"/>
        <v>4676.95</v>
      </c>
      <c r="J148" s="10" t="str">
        <f t="shared" si="33"/>
        <v>BUY</v>
      </c>
      <c r="L148" s="5">
        <f t="shared" si="34"/>
        <v>4662.6099999999997</v>
      </c>
      <c r="M148" s="4" t="str">
        <f t="shared" si="36"/>
        <v>NO</v>
      </c>
      <c r="N148" s="4" t="str">
        <f t="shared" si="37"/>
        <v>NO</v>
      </c>
      <c r="O148" s="4" t="str">
        <f t="shared" si="38"/>
        <v>NO</v>
      </c>
      <c r="P148" s="11">
        <v>4688</v>
      </c>
      <c r="Q148" s="11">
        <v>4650.8999999999996</v>
      </c>
      <c r="R148" s="4">
        <f t="shared" si="35"/>
        <v>2006</v>
      </c>
      <c r="T148" s="7">
        <f t="shared" si="39"/>
        <v>0</v>
      </c>
      <c r="V148" s="5">
        <f t="shared" si="45"/>
        <v>4485</v>
      </c>
      <c r="W148" s="5">
        <f t="shared" si="41"/>
        <v>4586</v>
      </c>
      <c r="X148" s="7">
        <f t="shared" si="42"/>
        <v>101</v>
      </c>
      <c r="Z148" s="7">
        <f t="shared" si="43"/>
        <v>92914.750000000073</v>
      </c>
      <c r="AB148" s="5"/>
      <c r="AC148" s="5">
        <f t="shared" si="40"/>
        <v>-18650.440000000002</v>
      </c>
      <c r="AD148" s="5">
        <f t="shared" si="44"/>
        <v>-4662.6100000000006</v>
      </c>
    </row>
    <row r="149" spans="1:30">
      <c r="A149" s="9">
        <v>38729</v>
      </c>
      <c r="B149" s="3">
        <v>4586</v>
      </c>
      <c r="C149" s="3">
        <v>4672</v>
      </c>
      <c r="D149" s="3">
        <v>4586</v>
      </c>
      <c r="E149" s="3">
        <v>4661.1000999999997</v>
      </c>
      <c r="G149" s="5">
        <f t="shared" si="31"/>
        <v>4671.42</v>
      </c>
      <c r="H149" s="5">
        <f t="shared" si="32"/>
        <v>4671.67</v>
      </c>
      <c r="J149" s="10" t="str">
        <f t="shared" si="33"/>
        <v>SELL</v>
      </c>
      <c r="L149" s="5">
        <f t="shared" si="34"/>
        <v>4672.42</v>
      </c>
      <c r="M149" s="4" t="str">
        <f t="shared" si="36"/>
        <v>YES</v>
      </c>
      <c r="N149" s="4" t="str">
        <f t="shared" si="37"/>
        <v>NO</v>
      </c>
      <c r="O149" s="4" t="str">
        <f t="shared" si="38"/>
        <v>YES</v>
      </c>
      <c r="P149" s="11">
        <v>4586</v>
      </c>
      <c r="Q149" s="11">
        <v>4661.1000000000004</v>
      </c>
      <c r="R149" s="4">
        <f t="shared" si="35"/>
        <v>2006</v>
      </c>
      <c r="T149" s="7">
        <f t="shared" si="39"/>
        <v>0</v>
      </c>
      <c r="V149" s="5">
        <f t="shared" si="45"/>
        <v>4586</v>
      </c>
      <c r="W149" s="5">
        <f t="shared" si="41"/>
        <v>4586</v>
      </c>
      <c r="X149" s="7">
        <f t="shared" si="42"/>
        <v>0</v>
      </c>
      <c r="Z149" s="7">
        <f t="shared" si="43"/>
        <v>92914.750000000073</v>
      </c>
      <c r="AB149" s="5"/>
      <c r="AC149" s="5">
        <f t="shared" si="40"/>
        <v>-18689.68</v>
      </c>
      <c r="AD149" s="5">
        <f t="shared" si="44"/>
        <v>-4672.42</v>
      </c>
    </row>
    <row r="150" spans="1:30">
      <c r="A150" s="9">
        <v>38730</v>
      </c>
      <c r="B150" s="3">
        <v>4665</v>
      </c>
      <c r="C150" s="3">
        <v>4691</v>
      </c>
      <c r="D150" s="3">
        <v>4622</v>
      </c>
      <c r="E150" s="3">
        <v>4629.7002000000002</v>
      </c>
      <c r="G150" s="5">
        <f t="shared" si="31"/>
        <v>4650.5600000000004</v>
      </c>
      <c r="H150" s="5">
        <f t="shared" si="32"/>
        <v>4657.68</v>
      </c>
      <c r="J150" s="10" t="str">
        <f t="shared" si="33"/>
        <v>SELL</v>
      </c>
      <c r="L150" s="5">
        <f t="shared" si="34"/>
        <v>4679.04</v>
      </c>
      <c r="M150" s="4" t="str">
        <f t="shared" si="36"/>
        <v>YES</v>
      </c>
      <c r="N150" s="4" t="str">
        <f t="shared" si="37"/>
        <v>YES</v>
      </c>
      <c r="O150" s="4" t="str">
        <f t="shared" si="38"/>
        <v>NO</v>
      </c>
      <c r="P150" s="11">
        <v>4665</v>
      </c>
      <c r="Q150" s="11">
        <v>4629.7</v>
      </c>
      <c r="R150" s="4">
        <f t="shared" si="35"/>
        <v>2006</v>
      </c>
      <c r="T150" s="7">
        <f t="shared" si="39"/>
        <v>-42.72</v>
      </c>
      <c r="V150" s="5">
        <f t="shared" si="45"/>
        <v>4586</v>
      </c>
      <c r="W150" s="5">
        <f t="shared" si="41"/>
        <v>4586</v>
      </c>
      <c r="X150" s="7">
        <f t="shared" si="42"/>
        <v>0</v>
      </c>
      <c r="Z150" s="7">
        <f t="shared" si="43"/>
        <v>90778.750000000073</v>
      </c>
      <c r="AB150" s="5"/>
      <c r="AC150" s="5">
        <f t="shared" si="40"/>
        <v>-18716.160000000003</v>
      </c>
      <c r="AD150" s="5">
        <f t="shared" si="44"/>
        <v>-4679.0400000000009</v>
      </c>
    </row>
    <row r="151" spans="1:30">
      <c r="A151" s="9">
        <v>38733</v>
      </c>
      <c r="B151" s="3">
        <v>4620</v>
      </c>
      <c r="C151" s="3">
        <v>4620</v>
      </c>
      <c r="D151" s="3">
        <v>4555</v>
      </c>
      <c r="E151" s="3">
        <v>4574.2002000000002</v>
      </c>
      <c r="G151" s="5">
        <f t="shared" si="31"/>
        <v>4612.38</v>
      </c>
      <c r="H151" s="5">
        <f t="shared" si="32"/>
        <v>4629.8500000000004</v>
      </c>
      <c r="J151" s="10" t="str">
        <f t="shared" si="33"/>
        <v>SELL</v>
      </c>
      <c r="L151" s="5">
        <f t="shared" si="34"/>
        <v>4682.26</v>
      </c>
      <c r="M151" s="4" t="str">
        <f t="shared" si="36"/>
        <v>NO</v>
      </c>
      <c r="N151" s="4" t="str">
        <f t="shared" si="37"/>
        <v>NO</v>
      </c>
      <c r="O151" s="4" t="str">
        <f t="shared" si="38"/>
        <v>NO</v>
      </c>
      <c r="P151" s="11">
        <v>4620</v>
      </c>
      <c r="Q151" s="11">
        <v>4574.2</v>
      </c>
      <c r="R151" s="4">
        <f t="shared" si="35"/>
        <v>2006</v>
      </c>
      <c r="T151" s="7">
        <f t="shared" si="39"/>
        <v>0</v>
      </c>
      <c r="V151" s="5">
        <f t="shared" si="45"/>
        <v>4586</v>
      </c>
      <c r="W151" s="5">
        <f t="shared" si="41"/>
        <v>4586</v>
      </c>
      <c r="X151" s="7">
        <f t="shared" si="42"/>
        <v>0</v>
      </c>
      <c r="Z151" s="7">
        <f t="shared" si="43"/>
        <v>90778.750000000073</v>
      </c>
      <c r="AB151" s="5"/>
      <c r="AC151" s="5">
        <f t="shared" si="40"/>
        <v>-18729.040000000008</v>
      </c>
      <c r="AD151" s="5">
        <f t="shared" si="44"/>
        <v>-4682.260000000002</v>
      </c>
    </row>
    <row r="152" spans="1:30">
      <c r="A152" s="9">
        <v>38734</v>
      </c>
      <c r="B152" s="3">
        <v>4600</v>
      </c>
      <c r="C152" s="3">
        <v>4618.5</v>
      </c>
      <c r="D152" s="3">
        <v>4506.1000999999997</v>
      </c>
      <c r="E152" s="3">
        <v>4516.3500999999997</v>
      </c>
      <c r="G152" s="5">
        <f t="shared" si="31"/>
        <v>4564.37</v>
      </c>
      <c r="H152" s="5">
        <f t="shared" si="32"/>
        <v>4592.0200000000004</v>
      </c>
      <c r="J152" s="10" t="str">
        <f t="shared" si="33"/>
        <v>SELL</v>
      </c>
      <c r="L152" s="5">
        <f t="shared" si="34"/>
        <v>4674.97</v>
      </c>
      <c r="M152" s="4" t="str">
        <f t="shared" si="36"/>
        <v>NO</v>
      </c>
      <c r="N152" s="4" t="str">
        <f t="shared" si="37"/>
        <v>NO</v>
      </c>
      <c r="O152" s="4" t="str">
        <f t="shared" si="38"/>
        <v>NO</v>
      </c>
      <c r="P152" s="11">
        <v>4600</v>
      </c>
      <c r="Q152" s="11">
        <v>4516.3500000000004</v>
      </c>
      <c r="R152" s="4">
        <f t="shared" si="35"/>
        <v>2006</v>
      </c>
      <c r="T152" s="7">
        <f t="shared" si="39"/>
        <v>0</v>
      </c>
      <c r="V152" s="5">
        <f t="shared" si="45"/>
        <v>4586</v>
      </c>
      <c r="W152" s="5">
        <f t="shared" si="41"/>
        <v>4586</v>
      </c>
      <c r="X152" s="7">
        <f t="shared" si="42"/>
        <v>0</v>
      </c>
      <c r="Z152" s="7">
        <f t="shared" si="43"/>
        <v>90778.750000000073</v>
      </c>
      <c r="AB152" s="5"/>
      <c r="AC152" s="5">
        <f t="shared" si="40"/>
        <v>-18699.880000000005</v>
      </c>
      <c r="AD152" s="5">
        <f t="shared" si="44"/>
        <v>-4674.9700000000012</v>
      </c>
    </row>
    <row r="153" spans="1:30">
      <c r="A153" s="9">
        <v>38735</v>
      </c>
      <c r="B153" s="3">
        <v>4480</v>
      </c>
      <c r="C153" s="3">
        <v>4494</v>
      </c>
      <c r="D153" s="3">
        <v>4404</v>
      </c>
      <c r="E153" s="3">
        <v>4453.1499000000003</v>
      </c>
      <c r="G153" s="5">
        <f t="shared" si="31"/>
        <v>4508.76</v>
      </c>
      <c r="H153" s="5">
        <f t="shared" si="32"/>
        <v>4545.7299999999996</v>
      </c>
      <c r="J153" s="10" t="str">
        <f t="shared" si="33"/>
        <v>SELL</v>
      </c>
      <c r="L153" s="5">
        <f t="shared" si="34"/>
        <v>4656.6400000000003</v>
      </c>
      <c r="M153" s="4" t="str">
        <f t="shared" si="36"/>
        <v>NO</v>
      </c>
      <c r="N153" s="4" t="str">
        <f t="shared" si="37"/>
        <v>NO</v>
      </c>
      <c r="O153" s="4" t="str">
        <f t="shared" si="38"/>
        <v>NO</v>
      </c>
      <c r="P153" s="11">
        <v>4480</v>
      </c>
      <c r="Q153" s="11">
        <v>4453.1499999999996</v>
      </c>
      <c r="R153" s="4">
        <f t="shared" si="35"/>
        <v>2006</v>
      </c>
      <c r="T153" s="7">
        <f t="shared" si="39"/>
        <v>0</v>
      </c>
      <c r="V153" s="5">
        <f t="shared" si="45"/>
        <v>4586</v>
      </c>
      <c r="W153" s="5">
        <f t="shared" si="41"/>
        <v>4586</v>
      </c>
      <c r="X153" s="7">
        <f t="shared" si="42"/>
        <v>0</v>
      </c>
      <c r="Z153" s="7">
        <f t="shared" si="43"/>
        <v>90778.750000000073</v>
      </c>
      <c r="AB153" s="5"/>
      <c r="AC153" s="5">
        <f t="shared" si="40"/>
        <v>-18626.55999999999</v>
      </c>
      <c r="AD153" s="5">
        <f t="shared" si="44"/>
        <v>-4656.6399999999976</v>
      </c>
    </row>
    <row r="154" spans="1:30">
      <c r="A154" s="9">
        <v>38736</v>
      </c>
      <c r="B154" s="3">
        <v>4555</v>
      </c>
      <c r="C154" s="3">
        <v>4590</v>
      </c>
      <c r="D154" s="3">
        <v>4490</v>
      </c>
      <c r="E154" s="3">
        <v>4525.0497999999998</v>
      </c>
      <c r="G154" s="5">
        <f t="shared" si="31"/>
        <v>4516.8999999999996</v>
      </c>
      <c r="H154" s="5">
        <f t="shared" si="32"/>
        <v>4538.84</v>
      </c>
      <c r="J154" s="10" t="str">
        <f t="shared" si="33"/>
        <v>SELL</v>
      </c>
      <c r="L154" s="5">
        <f t="shared" si="34"/>
        <v>4604.66</v>
      </c>
      <c r="M154" s="4" t="str">
        <f t="shared" si="36"/>
        <v>NO</v>
      </c>
      <c r="N154" s="4" t="str">
        <f t="shared" si="37"/>
        <v>NO</v>
      </c>
      <c r="O154" s="4" t="str">
        <f t="shared" si="38"/>
        <v>NO</v>
      </c>
      <c r="P154" s="11">
        <v>4555</v>
      </c>
      <c r="Q154" s="11">
        <v>4525.05</v>
      </c>
      <c r="R154" s="4">
        <f t="shared" si="35"/>
        <v>2006</v>
      </c>
      <c r="T154" s="7">
        <f t="shared" si="39"/>
        <v>0</v>
      </c>
      <c r="V154" s="5">
        <f t="shared" si="45"/>
        <v>4586</v>
      </c>
      <c r="W154" s="5">
        <f t="shared" si="41"/>
        <v>4586</v>
      </c>
      <c r="X154" s="7">
        <f t="shared" si="42"/>
        <v>0</v>
      </c>
      <c r="Z154" s="7">
        <f t="shared" si="43"/>
        <v>90778.750000000073</v>
      </c>
      <c r="AB154" s="5"/>
      <c r="AC154" s="5">
        <f t="shared" si="40"/>
        <v>-18418.640000000007</v>
      </c>
      <c r="AD154" s="5">
        <f t="shared" si="44"/>
        <v>-4604.6600000000017</v>
      </c>
    </row>
    <row r="155" spans="1:30">
      <c r="A155" s="9">
        <v>38737</v>
      </c>
      <c r="B155" s="3">
        <v>4538</v>
      </c>
      <c r="C155" s="3">
        <v>4573</v>
      </c>
      <c r="D155" s="3">
        <v>4521</v>
      </c>
      <c r="E155" s="3">
        <v>4547</v>
      </c>
      <c r="G155" s="5">
        <f t="shared" si="31"/>
        <v>4531.95</v>
      </c>
      <c r="H155" s="5">
        <f t="shared" si="32"/>
        <v>4541.5600000000004</v>
      </c>
      <c r="J155" s="10" t="str">
        <f t="shared" si="33"/>
        <v>SELL</v>
      </c>
      <c r="L155" s="5">
        <f t="shared" si="34"/>
        <v>4570.3900000000003</v>
      </c>
      <c r="M155" s="4" t="str">
        <f t="shared" si="36"/>
        <v>NO</v>
      </c>
      <c r="N155" s="4" t="str">
        <f t="shared" si="37"/>
        <v>NO</v>
      </c>
      <c r="O155" s="4" t="str">
        <f t="shared" si="38"/>
        <v>NO</v>
      </c>
      <c r="P155" s="11">
        <v>4538</v>
      </c>
      <c r="Q155" s="11">
        <v>4547</v>
      </c>
      <c r="R155" s="4">
        <f t="shared" si="35"/>
        <v>2006</v>
      </c>
      <c r="T155" s="7">
        <f t="shared" si="39"/>
        <v>0</v>
      </c>
      <c r="V155" s="5">
        <f t="shared" si="45"/>
        <v>4586</v>
      </c>
      <c r="W155" s="5">
        <f t="shared" si="41"/>
        <v>4586</v>
      </c>
      <c r="X155" s="7">
        <f t="shared" si="42"/>
        <v>0</v>
      </c>
      <c r="Z155" s="7">
        <f t="shared" si="43"/>
        <v>90778.750000000073</v>
      </c>
      <c r="AB155" s="5"/>
      <c r="AC155" s="5">
        <f t="shared" si="40"/>
        <v>-18281.560000000012</v>
      </c>
      <c r="AD155" s="5">
        <f t="shared" si="44"/>
        <v>-4570.3900000000031</v>
      </c>
    </row>
    <row r="156" spans="1:30">
      <c r="A156" s="9">
        <v>38740</v>
      </c>
      <c r="B156" s="3">
        <v>4526.1000999999997</v>
      </c>
      <c r="C156" s="3">
        <v>4553</v>
      </c>
      <c r="D156" s="3">
        <v>4503</v>
      </c>
      <c r="E156" s="3">
        <v>4522.0497999999998</v>
      </c>
      <c r="G156" s="5">
        <f t="shared" si="31"/>
        <v>4527</v>
      </c>
      <c r="H156" s="5">
        <f t="shared" si="32"/>
        <v>4535.0600000000004</v>
      </c>
      <c r="J156" s="10" t="str">
        <f t="shared" si="33"/>
        <v>SELL</v>
      </c>
      <c r="L156" s="5">
        <f t="shared" si="34"/>
        <v>4559.24</v>
      </c>
      <c r="M156" s="4" t="str">
        <f t="shared" si="36"/>
        <v>NO</v>
      </c>
      <c r="N156" s="4" t="str">
        <f t="shared" si="37"/>
        <v>NO</v>
      </c>
      <c r="O156" s="4" t="str">
        <f t="shared" si="38"/>
        <v>NO</v>
      </c>
      <c r="P156" s="11">
        <v>4526.1000999999997</v>
      </c>
      <c r="Q156" s="11">
        <v>4522.05</v>
      </c>
      <c r="R156" s="4">
        <f t="shared" si="35"/>
        <v>2006</v>
      </c>
      <c r="T156" s="7">
        <f t="shared" si="39"/>
        <v>0</v>
      </c>
      <c r="V156" s="5">
        <f t="shared" si="45"/>
        <v>4586</v>
      </c>
      <c r="W156" s="5">
        <f t="shared" si="41"/>
        <v>4586</v>
      </c>
      <c r="X156" s="7">
        <f t="shared" si="42"/>
        <v>0</v>
      </c>
      <c r="Z156" s="7">
        <f t="shared" si="43"/>
        <v>90778.750000000073</v>
      </c>
      <c r="AB156" s="5"/>
      <c r="AC156" s="5">
        <f t="shared" si="40"/>
        <v>-18236.960000000006</v>
      </c>
      <c r="AD156" s="5">
        <f t="shared" si="44"/>
        <v>-4559.2400000000016</v>
      </c>
    </row>
    <row r="157" spans="1:30">
      <c r="A157" s="9">
        <v>38741</v>
      </c>
      <c r="B157" s="3">
        <v>4545</v>
      </c>
      <c r="C157" s="3">
        <v>4565</v>
      </c>
      <c r="D157" s="3">
        <v>4501</v>
      </c>
      <c r="E157" s="3">
        <v>4512.1499000000003</v>
      </c>
      <c r="G157" s="5">
        <f t="shared" si="31"/>
        <v>4519.57</v>
      </c>
      <c r="H157" s="5">
        <f t="shared" si="32"/>
        <v>4527.42</v>
      </c>
      <c r="J157" s="10" t="str">
        <f t="shared" si="33"/>
        <v>SELL</v>
      </c>
      <c r="L157" s="5">
        <f t="shared" si="34"/>
        <v>4550.97</v>
      </c>
      <c r="M157" s="4" t="str">
        <f t="shared" si="36"/>
        <v>YES</v>
      </c>
      <c r="N157" s="4" t="str">
        <f t="shared" si="37"/>
        <v>YES</v>
      </c>
      <c r="O157" s="4" t="str">
        <f t="shared" si="38"/>
        <v>NO</v>
      </c>
      <c r="P157" s="11">
        <v>4545</v>
      </c>
      <c r="Q157" s="11">
        <v>4512.1499999999996</v>
      </c>
      <c r="R157" s="4">
        <f t="shared" si="35"/>
        <v>2006</v>
      </c>
      <c r="T157" s="7">
        <f t="shared" si="39"/>
        <v>-47.09</v>
      </c>
      <c r="V157" s="5">
        <f t="shared" si="45"/>
        <v>4586</v>
      </c>
      <c r="W157" s="5">
        <f t="shared" si="41"/>
        <v>4586</v>
      </c>
      <c r="X157" s="7">
        <f t="shared" si="42"/>
        <v>0</v>
      </c>
      <c r="Z157" s="7">
        <f t="shared" si="43"/>
        <v>88424.250000000073</v>
      </c>
      <c r="AB157" s="5"/>
      <c r="AC157" s="5">
        <f t="shared" si="40"/>
        <v>-18203.880000000005</v>
      </c>
      <c r="AD157" s="5">
        <f t="shared" si="44"/>
        <v>-4550.9700000000012</v>
      </c>
    </row>
    <row r="158" spans="1:30">
      <c r="A158" s="9">
        <v>38742</v>
      </c>
      <c r="B158" s="3">
        <v>4530</v>
      </c>
      <c r="C158" s="3">
        <v>4565</v>
      </c>
      <c r="D158" s="3">
        <v>4471</v>
      </c>
      <c r="E158" s="3">
        <v>4494.6499000000003</v>
      </c>
      <c r="G158" s="5">
        <f t="shared" si="31"/>
        <v>4507.1099999999997</v>
      </c>
      <c r="H158" s="5">
        <f t="shared" si="32"/>
        <v>4516.5</v>
      </c>
      <c r="J158" s="10" t="str">
        <f t="shared" si="33"/>
        <v>SELL</v>
      </c>
      <c r="L158" s="5">
        <f t="shared" si="34"/>
        <v>4544.67</v>
      </c>
      <c r="M158" s="4" t="str">
        <f t="shared" si="36"/>
        <v>YES</v>
      </c>
      <c r="N158" s="4" t="str">
        <f t="shared" si="37"/>
        <v>YES</v>
      </c>
      <c r="O158" s="4" t="str">
        <f t="shared" si="38"/>
        <v>NO</v>
      </c>
      <c r="P158" s="11">
        <v>4530</v>
      </c>
      <c r="Q158" s="11">
        <v>4494.6499999999996</v>
      </c>
      <c r="R158" s="4">
        <f t="shared" si="35"/>
        <v>2006</v>
      </c>
      <c r="T158" s="7">
        <f t="shared" si="39"/>
        <v>-56.32</v>
      </c>
      <c r="V158" s="5">
        <f t="shared" si="45"/>
        <v>4586</v>
      </c>
      <c r="W158" s="5">
        <f t="shared" si="41"/>
        <v>4560</v>
      </c>
      <c r="X158" s="7">
        <f t="shared" si="42"/>
        <v>26</v>
      </c>
      <c r="Z158" s="7">
        <f t="shared" si="43"/>
        <v>86258.250000000073</v>
      </c>
      <c r="AB158" s="5"/>
      <c r="AC158" s="5">
        <f t="shared" si="40"/>
        <v>-18178.680000000008</v>
      </c>
      <c r="AD158" s="5">
        <f t="shared" si="44"/>
        <v>-4544.6700000000019</v>
      </c>
    </row>
    <row r="159" spans="1:30">
      <c r="A159" s="9">
        <v>38744</v>
      </c>
      <c r="B159" s="3">
        <v>4560</v>
      </c>
      <c r="C159" s="3">
        <v>4687</v>
      </c>
      <c r="D159" s="3">
        <v>4555.1000999999997</v>
      </c>
      <c r="E159" s="3">
        <v>4680.1499000000003</v>
      </c>
      <c r="G159" s="5">
        <f t="shared" si="31"/>
        <v>4593.63</v>
      </c>
      <c r="H159" s="5">
        <f t="shared" si="32"/>
        <v>4571.05</v>
      </c>
      <c r="J159" s="10" t="str">
        <f t="shared" si="33"/>
        <v>BUY</v>
      </c>
      <c r="L159" s="5">
        <f t="shared" si="34"/>
        <v>4503.3100000000004</v>
      </c>
      <c r="M159" s="4" t="str">
        <f t="shared" si="36"/>
        <v>YES</v>
      </c>
      <c r="N159" s="4" t="str">
        <f t="shared" si="37"/>
        <v>NO</v>
      </c>
      <c r="O159" s="4" t="str">
        <f t="shared" si="38"/>
        <v>YES</v>
      </c>
      <c r="P159" s="11">
        <v>4560</v>
      </c>
      <c r="Q159" s="11">
        <v>4680.1499999999996</v>
      </c>
      <c r="R159" s="4">
        <f t="shared" si="35"/>
        <v>2006</v>
      </c>
      <c r="T159" s="7">
        <f t="shared" si="39"/>
        <v>0</v>
      </c>
      <c r="V159" s="5">
        <f t="shared" si="45"/>
        <v>4560</v>
      </c>
      <c r="W159" s="5">
        <f t="shared" si="41"/>
        <v>4560</v>
      </c>
      <c r="X159" s="7">
        <f t="shared" si="42"/>
        <v>0</v>
      </c>
      <c r="Z159" s="7">
        <f t="shared" si="43"/>
        <v>86258.250000000073</v>
      </c>
      <c r="AB159" s="5"/>
      <c r="AC159" s="5">
        <f t="shared" si="40"/>
        <v>-18013.240000000005</v>
      </c>
      <c r="AD159" s="5">
        <f t="shared" si="44"/>
        <v>-4503.3100000000013</v>
      </c>
    </row>
    <row r="160" spans="1:30">
      <c r="A160" s="9">
        <v>38747</v>
      </c>
      <c r="B160" s="3">
        <v>4677</v>
      </c>
      <c r="C160" s="3">
        <v>4688</v>
      </c>
      <c r="D160" s="3">
        <v>4567</v>
      </c>
      <c r="E160" s="3">
        <v>4603.4502000000002</v>
      </c>
      <c r="G160" s="5">
        <f t="shared" si="31"/>
        <v>4598.54</v>
      </c>
      <c r="H160" s="5">
        <f t="shared" si="32"/>
        <v>4581.8500000000004</v>
      </c>
      <c r="J160" s="10" t="str">
        <f t="shared" si="33"/>
        <v>BUY</v>
      </c>
      <c r="L160" s="5">
        <f t="shared" si="34"/>
        <v>4531.78</v>
      </c>
      <c r="M160" s="4" t="str">
        <f t="shared" si="36"/>
        <v>NO</v>
      </c>
      <c r="N160" s="4" t="str">
        <f t="shared" si="37"/>
        <v>NO</v>
      </c>
      <c r="O160" s="4" t="str">
        <f t="shared" si="38"/>
        <v>NO</v>
      </c>
      <c r="P160" s="11">
        <v>4677</v>
      </c>
      <c r="Q160" s="11">
        <v>4603.45</v>
      </c>
      <c r="R160" s="4">
        <f t="shared" si="35"/>
        <v>2006</v>
      </c>
      <c r="T160" s="7">
        <f t="shared" si="39"/>
        <v>0</v>
      </c>
      <c r="V160" s="5">
        <f t="shared" si="45"/>
        <v>4560</v>
      </c>
      <c r="W160" s="5">
        <f t="shared" si="41"/>
        <v>4560</v>
      </c>
      <c r="X160" s="7">
        <f t="shared" si="42"/>
        <v>0</v>
      </c>
      <c r="Z160" s="7">
        <f t="shared" si="43"/>
        <v>86258.250000000073</v>
      </c>
      <c r="AB160" s="5"/>
      <c r="AC160" s="5">
        <f t="shared" si="40"/>
        <v>-18127.12000000001</v>
      </c>
      <c r="AD160" s="5">
        <f t="shared" si="44"/>
        <v>-4531.7800000000025</v>
      </c>
    </row>
    <row r="161" spans="1:30">
      <c r="A161" s="9">
        <v>38748</v>
      </c>
      <c r="B161" s="3">
        <v>4561</v>
      </c>
      <c r="C161" s="3">
        <v>4648</v>
      </c>
      <c r="D161" s="3">
        <v>4550</v>
      </c>
      <c r="E161" s="3">
        <v>4638.9502000000002</v>
      </c>
      <c r="G161" s="5">
        <f t="shared" si="31"/>
        <v>4618.75</v>
      </c>
      <c r="H161" s="5">
        <f t="shared" si="32"/>
        <v>4600.88</v>
      </c>
      <c r="J161" s="10" t="str">
        <f t="shared" si="33"/>
        <v>BUY</v>
      </c>
      <c r="L161" s="5">
        <f t="shared" si="34"/>
        <v>4547.2700000000004</v>
      </c>
      <c r="M161" s="4" t="str">
        <f t="shared" si="36"/>
        <v>NO</v>
      </c>
      <c r="N161" s="4" t="str">
        <f t="shared" si="37"/>
        <v>NO</v>
      </c>
      <c r="O161" s="4" t="str">
        <f t="shared" si="38"/>
        <v>NO</v>
      </c>
      <c r="P161" s="11">
        <v>4561</v>
      </c>
      <c r="Q161" s="11">
        <v>4638.95</v>
      </c>
      <c r="R161" s="4">
        <f t="shared" si="35"/>
        <v>2006</v>
      </c>
      <c r="T161" s="7">
        <f t="shared" si="39"/>
        <v>0</v>
      </c>
      <c r="V161" s="5">
        <f t="shared" si="45"/>
        <v>4560</v>
      </c>
      <c r="W161" s="5">
        <f t="shared" si="41"/>
        <v>4547.2700000000004</v>
      </c>
      <c r="X161" s="7">
        <f t="shared" si="42"/>
        <v>-12.729999999999563</v>
      </c>
      <c r="Z161" s="7">
        <f t="shared" si="43"/>
        <v>85940.000000000087</v>
      </c>
      <c r="AB161" s="5"/>
      <c r="AC161" s="5">
        <f t="shared" si="40"/>
        <v>-18189.080000000002</v>
      </c>
      <c r="AD161" s="5">
        <f t="shared" si="44"/>
        <v>-4547.2700000000004</v>
      </c>
    </row>
    <row r="162" spans="1:30">
      <c r="A162" s="9">
        <v>38749</v>
      </c>
      <c r="B162" s="3">
        <v>4640</v>
      </c>
      <c r="C162" s="3">
        <v>4660</v>
      </c>
      <c r="D162" s="3">
        <v>4500</v>
      </c>
      <c r="E162" s="3">
        <v>4516.1499000000003</v>
      </c>
      <c r="G162" s="5">
        <f t="shared" si="31"/>
        <v>4567.45</v>
      </c>
      <c r="H162" s="5">
        <f t="shared" si="32"/>
        <v>4572.6400000000003</v>
      </c>
      <c r="J162" s="10" t="str">
        <f t="shared" si="33"/>
        <v>SELL</v>
      </c>
      <c r="L162" s="5">
        <f t="shared" si="34"/>
        <v>4588.21</v>
      </c>
      <c r="M162" s="4" t="str">
        <f t="shared" si="36"/>
        <v>YES</v>
      </c>
      <c r="N162" s="4" t="str">
        <f t="shared" si="37"/>
        <v>NO</v>
      </c>
      <c r="O162" s="4" t="str">
        <f t="shared" si="38"/>
        <v>NO</v>
      </c>
      <c r="P162" s="11">
        <v>4640</v>
      </c>
      <c r="Q162" s="11">
        <v>4516.1499999999996</v>
      </c>
      <c r="R162" s="4">
        <f t="shared" si="35"/>
        <v>2006</v>
      </c>
      <c r="T162" s="7">
        <f t="shared" si="39"/>
        <v>0</v>
      </c>
      <c r="V162" s="5">
        <f t="shared" si="45"/>
        <v>4547.2700000000004</v>
      </c>
      <c r="W162" s="5">
        <f t="shared" si="41"/>
        <v>4547.2700000000004</v>
      </c>
      <c r="X162" s="7">
        <f t="shared" si="42"/>
        <v>0</v>
      </c>
      <c r="Z162" s="7">
        <f t="shared" si="43"/>
        <v>85940.000000000087</v>
      </c>
      <c r="AB162" s="5"/>
      <c r="AC162" s="5">
        <f t="shared" si="40"/>
        <v>-18352.840000000011</v>
      </c>
      <c r="AD162" s="5">
        <f t="shared" si="44"/>
        <v>-4588.2100000000028</v>
      </c>
    </row>
    <row r="163" spans="1:30">
      <c r="A163" s="9">
        <v>38750</v>
      </c>
      <c r="B163" s="3">
        <v>4530</v>
      </c>
      <c r="C163" s="3">
        <v>4565</v>
      </c>
      <c r="D163" s="3">
        <v>4464</v>
      </c>
      <c r="E163" s="3">
        <v>4473.2997999999998</v>
      </c>
      <c r="G163" s="5">
        <f t="shared" si="31"/>
        <v>4520.37</v>
      </c>
      <c r="H163" s="5">
        <f t="shared" si="32"/>
        <v>4539.53</v>
      </c>
      <c r="J163" s="10" t="str">
        <f t="shared" si="33"/>
        <v>SELL</v>
      </c>
      <c r="L163" s="5">
        <f t="shared" si="34"/>
        <v>4597.01</v>
      </c>
      <c r="M163" s="4" t="str">
        <f t="shared" si="36"/>
        <v>NO</v>
      </c>
      <c r="N163" s="4" t="str">
        <f t="shared" si="37"/>
        <v>NO</v>
      </c>
      <c r="O163" s="4" t="str">
        <f t="shared" si="38"/>
        <v>NO</v>
      </c>
      <c r="P163" s="11">
        <v>4530</v>
      </c>
      <c r="Q163" s="11">
        <v>4473.3</v>
      </c>
      <c r="R163" s="4">
        <f t="shared" si="35"/>
        <v>2006</v>
      </c>
      <c r="T163" s="7">
        <f t="shared" si="39"/>
        <v>0</v>
      </c>
      <c r="V163" s="5">
        <f t="shared" si="45"/>
        <v>4547.2700000000004</v>
      </c>
      <c r="W163" s="5">
        <f t="shared" si="41"/>
        <v>4547.2700000000004</v>
      </c>
      <c r="X163" s="7">
        <f t="shared" si="42"/>
        <v>0</v>
      </c>
      <c r="Z163" s="7">
        <f t="shared" si="43"/>
        <v>85940.000000000087</v>
      </c>
      <c r="AB163" s="5"/>
      <c r="AC163" s="5">
        <f t="shared" si="40"/>
        <v>-18388.039999999994</v>
      </c>
      <c r="AD163" s="5">
        <f t="shared" si="44"/>
        <v>-4597.0099999999984</v>
      </c>
    </row>
    <row r="164" spans="1:30">
      <c r="A164" s="9">
        <v>38751</v>
      </c>
      <c r="B164" s="3">
        <v>4450</v>
      </c>
      <c r="C164" s="3">
        <v>4472.8999000000003</v>
      </c>
      <c r="D164" s="3">
        <v>4400</v>
      </c>
      <c r="E164" s="3">
        <v>4411.8999000000003</v>
      </c>
      <c r="G164" s="5">
        <f t="shared" si="31"/>
        <v>4466.13</v>
      </c>
      <c r="H164" s="5">
        <f t="shared" si="32"/>
        <v>4496.99</v>
      </c>
      <c r="J164" s="10" t="str">
        <f t="shared" si="33"/>
        <v>SELL</v>
      </c>
      <c r="L164" s="5">
        <f t="shared" si="34"/>
        <v>4589.57</v>
      </c>
      <c r="M164" s="4" t="str">
        <f t="shared" si="36"/>
        <v>NO</v>
      </c>
      <c r="N164" s="4" t="str">
        <f t="shared" si="37"/>
        <v>NO</v>
      </c>
      <c r="O164" s="4" t="str">
        <f t="shared" si="38"/>
        <v>NO</v>
      </c>
      <c r="P164" s="11">
        <v>4450</v>
      </c>
      <c r="Q164" s="11">
        <v>4411.8999999999996</v>
      </c>
      <c r="R164" s="4">
        <f t="shared" si="35"/>
        <v>2006</v>
      </c>
      <c r="T164" s="7">
        <f t="shared" si="39"/>
        <v>0</v>
      </c>
      <c r="V164" s="5">
        <f t="shared" si="45"/>
        <v>4547.2700000000004</v>
      </c>
      <c r="W164" s="5">
        <f t="shared" si="41"/>
        <v>4547.2700000000004</v>
      </c>
      <c r="X164" s="7">
        <f t="shared" si="42"/>
        <v>0</v>
      </c>
      <c r="Z164" s="7">
        <f t="shared" si="43"/>
        <v>85940.000000000087</v>
      </c>
      <c r="AB164" s="5"/>
      <c r="AC164" s="5">
        <f t="shared" si="40"/>
        <v>-18358.28</v>
      </c>
      <c r="AD164" s="5">
        <f t="shared" si="44"/>
        <v>-4589.57</v>
      </c>
    </row>
    <row r="165" spans="1:30">
      <c r="A165" s="9">
        <v>38754</v>
      </c>
      <c r="B165" s="3">
        <v>4375.1000999999997</v>
      </c>
      <c r="C165" s="3">
        <v>4507</v>
      </c>
      <c r="D165" s="3">
        <v>4355</v>
      </c>
      <c r="E165" s="3">
        <v>4488.5</v>
      </c>
      <c r="G165" s="5">
        <f t="shared" si="31"/>
        <v>4477.32</v>
      </c>
      <c r="H165" s="5">
        <f t="shared" si="32"/>
        <v>4494.16</v>
      </c>
      <c r="J165" s="10" t="str">
        <f t="shared" si="33"/>
        <v>SELL</v>
      </c>
      <c r="L165" s="5">
        <f t="shared" si="34"/>
        <v>4544.68</v>
      </c>
      <c r="M165" s="4" t="str">
        <f t="shared" si="36"/>
        <v>NO</v>
      </c>
      <c r="N165" s="4" t="str">
        <f t="shared" si="37"/>
        <v>NO</v>
      </c>
      <c r="O165" s="4" t="str">
        <f t="shared" si="38"/>
        <v>NO</v>
      </c>
      <c r="P165" s="11">
        <v>4375.1000999999997</v>
      </c>
      <c r="Q165" s="11">
        <v>4488.5</v>
      </c>
      <c r="R165" s="4">
        <f t="shared" si="35"/>
        <v>2006</v>
      </c>
      <c r="T165" s="7">
        <f t="shared" si="39"/>
        <v>0</v>
      </c>
      <c r="V165" s="5">
        <f t="shared" si="45"/>
        <v>4547.2700000000004</v>
      </c>
      <c r="W165" s="5">
        <f t="shared" si="41"/>
        <v>4544.68</v>
      </c>
      <c r="X165" s="7">
        <f t="shared" si="42"/>
        <v>2.5900000000001455</v>
      </c>
      <c r="Z165" s="7">
        <f t="shared" si="43"/>
        <v>86004.750000000087</v>
      </c>
      <c r="AB165" s="5"/>
      <c r="AC165" s="5">
        <f t="shared" si="40"/>
        <v>-18178.72</v>
      </c>
      <c r="AD165" s="5">
        <f t="shared" si="44"/>
        <v>-4544.68</v>
      </c>
    </row>
    <row r="166" spans="1:30">
      <c r="A166" s="9">
        <v>38755</v>
      </c>
      <c r="B166" s="3">
        <v>4541</v>
      </c>
      <c r="C166" s="3">
        <v>4578.5</v>
      </c>
      <c r="D166" s="3">
        <v>4485.1000999999997</v>
      </c>
      <c r="E166" s="3">
        <v>4565.3999000000003</v>
      </c>
      <c r="G166" s="5">
        <f t="shared" si="31"/>
        <v>4521.3599999999997</v>
      </c>
      <c r="H166" s="5">
        <f t="shared" si="32"/>
        <v>4517.91</v>
      </c>
      <c r="J166" s="10" t="str">
        <f t="shared" si="33"/>
        <v>BUY</v>
      </c>
      <c r="L166" s="5">
        <f t="shared" si="34"/>
        <v>4507.5600000000004</v>
      </c>
      <c r="M166" s="4" t="str">
        <f t="shared" si="36"/>
        <v>YES</v>
      </c>
      <c r="N166" s="4" t="str">
        <f t="shared" si="37"/>
        <v>NO</v>
      </c>
      <c r="O166" s="4" t="str">
        <f t="shared" si="38"/>
        <v>NO</v>
      </c>
      <c r="P166" s="11">
        <v>4541</v>
      </c>
      <c r="Q166" s="11">
        <v>4565.3999999999996</v>
      </c>
      <c r="R166" s="4">
        <f t="shared" si="35"/>
        <v>2006</v>
      </c>
      <c r="T166" s="7">
        <f t="shared" si="39"/>
        <v>0</v>
      </c>
      <c r="V166" s="5">
        <f t="shared" si="45"/>
        <v>4544.68</v>
      </c>
      <c r="W166" s="5">
        <f t="shared" si="41"/>
        <v>4544.68</v>
      </c>
      <c r="X166" s="7">
        <f t="shared" si="42"/>
        <v>0</v>
      </c>
      <c r="Z166" s="7">
        <f t="shared" si="43"/>
        <v>86004.750000000087</v>
      </c>
      <c r="AB166" s="5"/>
      <c r="AC166" s="5">
        <f t="shared" si="40"/>
        <v>-18030.240000000005</v>
      </c>
      <c r="AD166" s="5">
        <f t="shared" si="44"/>
        <v>-4507.5600000000013</v>
      </c>
    </row>
    <row r="167" spans="1:30">
      <c r="A167" s="9">
        <v>38756</v>
      </c>
      <c r="B167" s="3">
        <v>4535</v>
      </c>
      <c r="C167" s="3">
        <v>4560</v>
      </c>
      <c r="D167" s="3">
        <v>4520</v>
      </c>
      <c r="E167" s="3">
        <v>4549.8999000000003</v>
      </c>
      <c r="G167" s="5">
        <f t="shared" si="31"/>
        <v>4535.63</v>
      </c>
      <c r="H167" s="5">
        <f t="shared" si="32"/>
        <v>4528.57</v>
      </c>
      <c r="J167" s="10" t="str">
        <f t="shared" si="33"/>
        <v>BUY</v>
      </c>
      <c r="L167" s="5">
        <f t="shared" si="34"/>
        <v>4507.3900000000003</v>
      </c>
      <c r="M167" s="4" t="str">
        <f t="shared" si="36"/>
        <v>NO</v>
      </c>
      <c r="N167" s="4" t="str">
        <f t="shared" si="37"/>
        <v>NO</v>
      </c>
      <c r="O167" s="4" t="str">
        <f t="shared" si="38"/>
        <v>NO</v>
      </c>
      <c r="P167" s="11">
        <v>4535</v>
      </c>
      <c r="Q167" s="11">
        <v>4549.8999999999996</v>
      </c>
      <c r="R167" s="4">
        <f t="shared" si="35"/>
        <v>2006</v>
      </c>
      <c r="T167" s="7">
        <f t="shared" si="39"/>
        <v>0</v>
      </c>
      <c r="V167" s="5">
        <f t="shared" si="45"/>
        <v>4544.68</v>
      </c>
      <c r="W167" s="5">
        <f t="shared" si="41"/>
        <v>4544.68</v>
      </c>
      <c r="X167" s="7">
        <f t="shared" si="42"/>
        <v>0</v>
      </c>
      <c r="Z167" s="7">
        <f t="shared" si="43"/>
        <v>86004.750000000087</v>
      </c>
      <c r="AB167" s="5"/>
      <c r="AC167" s="5">
        <f t="shared" si="40"/>
        <v>-18029.559999999998</v>
      </c>
      <c r="AD167" s="5">
        <f t="shared" si="44"/>
        <v>-4507.3899999999994</v>
      </c>
    </row>
    <row r="168" spans="1:30">
      <c r="A168" s="9">
        <v>38758</v>
      </c>
      <c r="B168" s="3">
        <v>4570</v>
      </c>
      <c r="C168" s="3">
        <v>4608</v>
      </c>
      <c r="D168" s="3">
        <v>4561</v>
      </c>
      <c r="E168" s="3">
        <v>4600.5</v>
      </c>
      <c r="G168" s="5">
        <f t="shared" si="31"/>
        <v>4568.07</v>
      </c>
      <c r="H168" s="5">
        <f t="shared" si="32"/>
        <v>4552.55</v>
      </c>
      <c r="J168" s="10" t="str">
        <f t="shared" si="33"/>
        <v>BUY</v>
      </c>
      <c r="L168" s="5">
        <f t="shared" si="34"/>
        <v>4505.99</v>
      </c>
      <c r="M168" s="4" t="str">
        <f t="shared" si="36"/>
        <v>NO</v>
      </c>
      <c r="N168" s="4" t="str">
        <f t="shared" si="37"/>
        <v>NO</v>
      </c>
      <c r="O168" s="4" t="str">
        <f t="shared" si="38"/>
        <v>NO</v>
      </c>
      <c r="P168" s="11">
        <v>4570</v>
      </c>
      <c r="Q168" s="11">
        <v>4600.5</v>
      </c>
      <c r="R168" s="4">
        <f t="shared" si="35"/>
        <v>2006</v>
      </c>
      <c r="T168" s="7">
        <f t="shared" si="39"/>
        <v>0</v>
      </c>
      <c r="V168" s="5">
        <f t="shared" si="45"/>
        <v>4544.68</v>
      </c>
      <c r="W168" s="5">
        <f t="shared" si="41"/>
        <v>4544.68</v>
      </c>
      <c r="X168" s="7">
        <f t="shared" si="42"/>
        <v>0</v>
      </c>
      <c r="Z168" s="7">
        <f t="shared" si="43"/>
        <v>86004.750000000087</v>
      </c>
      <c r="AB168" s="5"/>
      <c r="AC168" s="5">
        <f t="shared" si="40"/>
        <v>-18023.960000000006</v>
      </c>
      <c r="AD168" s="5">
        <f t="shared" si="44"/>
        <v>-4505.9900000000016</v>
      </c>
    </row>
    <row r="169" spans="1:30">
      <c r="A169" s="9">
        <v>38761</v>
      </c>
      <c r="B169" s="3">
        <v>4611</v>
      </c>
      <c r="C169" s="3">
        <v>4630</v>
      </c>
      <c r="D169" s="3">
        <v>4600</v>
      </c>
      <c r="E169" s="3">
        <v>4608.2997999999998</v>
      </c>
      <c r="G169" s="5">
        <f t="shared" si="31"/>
        <v>4588.18</v>
      </c>
      <c r="H169" s="5">
        <f t="shared" si="32"/>
        <v>4571.13</v>
      </c>
      <c r="J169" s="10" t="str">
        <f t="shared" si="33"/>
        <v>BUY</v>
      </c>
      <c r="L169" s="5">
        <f t="shared" si="34"/>
        <v>4519.9799999999996</v>
      </c>
      <c r="M169" s="4" t="str">
        <f t="shared" si="36"/>
        <v>NO</v>
      </c>
      <c r="N169" s="4" t="str">
        <f t="shared" si="37"/>
        <v>NO</v>
      </c>
      <c r="O169" s="4" t="str">
        <f t="shared" si="38"/>
        <v>NO</v>
      </c>
      <c r="P169" s="11">
        <v>4611</v>
      </c>
      <c r="Q169" s="11">
        <v>4608.3</v>
      </c>
      <c r="R169" s="4">
        <f t="shared" si="35"/>
        <v>2006</v>
      </c>
      <c r="T169" s="7">
        <f t="shared" si="39"/>
        <v>0</v>
      </c>
      <c r="V169" s="5">
        <f t="shared" si="45"/>
        <v>4544.68</v>
      </c>
      <c r="W169" s="5">
        <f t="shared" si="41"/>
        <v>4544.68</v>
      </c>
      <c r="X169" s="7">
        <f t="shared" si="42"/>
        <v>0</v>
      </c>
      <c r="Z169" s="7">
        <f t="shared" si="43"/>
        <v>86004.750000000087</v>
      </c>
      <c r="AB169" s="5"/>
      <c r="AC169" s="5">
        <f t="shared" si="40"/>
        <v>-18079.919999999998</v>
      </c>
      <c r="AD169" s="5">
        <f t="shared" si="44"/>
        <v>-4519.9799999999996</v>
      </c>
    </row>
    <row r="170" spans="1:30">
      <c r="A170" s="9">
        <v>38762</v>
      </c>
      <c r="B170" s="3">
        <v>4629.8999000000003</v>
      </c>
      <c r="C170" s="3">
        <v>4629.8999000000003</v>
      </c>
      <c r="D170" s="3">
        <v>4541</v>
      </c>
      <c r="E170" s="3">
        <v>4547.75</v>
      </c>
      <c r="G170" s="5">
        <f t="shared" si="31"/>
        <v>4567.97</v>
      </c>
      <c r="H170" s="5">
        <f t="shared" si="32"/>
        <v>4563.34</v>
      </c>
      <c r="J170" s="10" t="str">
        <f t="shared" si="33"/>
        <v>BUY</v>
      </c>
      <c r="L170" s="5">
        <f t="shared" si="34"/>
        <v>4549.45</v>
      </c>
      <c r="M170" s="4" t="str">
        <f t="shared" si="36"/>
        <v>NO</v>
      </c>
      <c r="N170" s="4" t="str">
        <f t="shared" si="37"/>
        <v>NO</v>
      </c>
      <c r="O170" s="4" t="str">
        <f t="shared" si="38"/>
        <v>NO</v>
      </c>
      <c r="P170" s="11">
        <v>4629.8999000000003</v>
      </c>
      <c r="Q170" s="11">
        <v>4547.75</v>
      </c>
      <c r="R170" s="4">
        <f t="shared" si="35"/>
        <v>2006</v>
      </c>
      <c r="T170" s="7">
        <f t="shared" si="39"/>
        <v>0</v>
      </c>
      <c r="V170" s="5">
        <f t="shared" si="45"/>
        <v>4544.68</v>
      </c>
      <c r="W170" s="5">
        <f t="shared" si="41"/>
        <v>4549.45</v>
      </c>
      <c r="X170" s="7">
        <f t="shared" si="42"/>
        <v>4.7699999999995271</v>
      </c>
      <c r="Z170" s="7">
        <f t="shared" si="43"/>
        <v>86124.000000000073</v>
      </c>
      <c r="AB170" s="5"/>
      <c r="AC170" s="5">
        <f t="shared" si="40"/>
        <v>-18197.800000000003</v>
      </c>
      <c r="AD170" s="5">
        <f t="shared" si="44"/>
        <v>-4549.4500000000007</v>
      </c>
    </row>
    <row r="171" spans="1:30">
      <c r="A171" s="9">
        <v>38763</v>
      </c>
      <c r="B171" s="3">
        <v>4565</v>
      </c>
      <c r="C171" s="3">
        <v>4567</v>
      </c>
      <c r="D171" s="3">
        <v>4502.6000999999997</v>
      </c>
      <c r="E171" s="3">
        <v>4527.1499000000003</v>
      </c>
      <c r="G171" s="5">
        <f t="shared" si="31"/>
        <v>4547.5600000000004</v>
      </c>
      <c r="H171" s="5">
        <f t="shared" si="32"/>
        <v>4551.28</v>
      </c>
      <c r="J171" s="10" t="str">
        <f t="shared" si="33"/>
        <v>SELL</v>
      </c>
      <c r="L171" s="5">
        <f t="shared" si="34"/>
        <v>4562.4399999999996</v>
      </c>
      <c r="M171" s="4" t="str">
        <f t="shared" si="36"/>
        <v>YES</v>
      </c>
      <c r="N171" s="4" t="str">
        <f t="shared" si="37"/>
        <v>NO</v>
      </c>
      <c r="O171" s="4" t="str">
        <f t="shared" si="38"/>
        <v>NO</v>
      </c>
      <c r="P171" s="11">
        <v>4565</v>
      </c>
      <c r="Q171" s="11">
        <v>4527.1499999999996</v>
      </c>
      <c r="R171" s="4">
        <f t="shared" si="35"/>
        <v>2006</v>
      </c>
      <c r="T171" s="7">
        <f t="shared" si="39"/>
        <v>0</v>
      </c>
      <c r="V171" s="5">
        <f t="shared" si="45"/>
        <v>4549.45</v>
      </c>
      <c r="W171" s="5">
        <f t="shared" si="41"/>
        <v>4549.45</v>
      </c>
      <c r="X171" s="7">
        <f t="shared" si="42"/>
        <v>0</v>
      </c>
      <c r="Z171" s="7">
        <f t="shared" si="43"/>
        <v>86124.000000000073</v>
      </c>
      <c r="AB171" s="5"/>
      <c r="AC171" s="5">
        <f t="shared" si="40"/>
        <v>-18249.759999999995</v>
      </c>
      <c r="AD171" s="5">
        <f t="shared" si="44"/>
        <v>-4562.4399999999987</v>
      </c>
    </row>
    <row r="172" spans="1:30">
      <c r="A172" s="9">
        <v>38764</v>
      </c>
      <c r="B172" s="3">
        <v>4543</v>
      </c>
      <c r="C172" s="3">
        <v>4573.6499000000003</v>
      </c>
      <c r="D172" s="3">
        <v>4512</v>
      </c>
      <c r="E172" s="3">
        <v>4552.2997999999998</v>
      </c>
      <c r="G172" s="5">
        <f t="shared" si="31"/>
        <v>4549.93</v>
      </c>
      <c r="H172" s="5">
        <f t="shared" si="32"/>
        <v>4551.62</v>
      </c>
      <c r="J172" s="10" t="str">
        <f t="shared" si="33"/>
        <v>SELL</v>
      </c>
      <c r="L172" s="5">
        <f t="shared" si="34"/>
        <v>4556.6899999999996</v>
      </c>
      <c r="M172" s="4" t="str">
        <f t="shared" si="36"/>
        <v>YES</v>
      </c>
      <c r="N172" s="4" t="str">
        <f t="shared" si="37"/>
        <v>YES</v>
      </c>
      <c r="O172" s="4" t="str">
        <f t="shared" si="38"/>
        <v>NO</v>
      </c>
      <c r="P172" s="11">
        <v>4543</v>
      </c>
      <c r="Q172" s="11">
        <v>4552.3</v>
      </c>
      <c r="R172" s="4">
        <f t="shared" si="35"/>
        <v>2006</v>
      </c>
      <c r="T172" s="7">
        <f t="shared" si="39"/>
        <v>-10.14</v>
      </c>
      <c r="V172" s="5">
        <f t="shared" si="45"/>
        <v>4549.45</v>
      </c>
      <c r="W172" s="5">
        <f t="shared" si="41"/>
        <v>4549.45</v>
      </c>
      <c r="X172" s="7">
        <f t="shared" si="42"/>
        <v>0</v>
      </c>
      <c r="Z172" s="7">
        <f t="shared" si="43"/>
        <v>85617.000000000073</v>
      </c>
      <c r="AB172" s="5"/>
      <c r="AC172" s="5">
        <f t="shared" si="40"/>
        <v>-18226.759999999995</v>
      </c>
      <c r="AD172" s="5">
        <f t="shared" si="44"/>
        <v>-4556.6899999999987</v>
      </c>
    </row>
    <row r="173" spans="1:30">
      <c r="A173" s="9">
        <v>38768</v>
      </c>
      <c r="B173" s="3">
        <v>4480.25</v>
      </c>
      <c r="C173" s="3">
        <v>4480.25</v>
      </c>
      <c r="D173" s="3">
        <v>4411</v>
      </c>
      <c r="E173" s="3">
        <v>4470</v>
      </c>
      <c r="G173" s="5">
        <f t="shared" si="31"/>
        <v>4509.97</v>
      </c>
      <c r="H173" s="5">
        <f t="shared" si="32"/>
        <v>4524.41</v>
      </c>
      <c r="J173" s="10" t="str">
        <f t="shared" si="33"/>
        <v>SELL</v>
      </c>
      <c r="L173" s="5">
        <f t="shared" si="34"/>
        <v>4567.7299999999996</v>
      </c>
      <c r="M173" s="4" t="str">
        <f t="shared" si="36"/>
        <v>NO</v>
      </c>
      <c r="N173" s="4" t="str">
        <f t="shared" si="37"/>
        <v>NO</v>
      </c>
      <c r="O173" s="4" t="str">
        <f t="shared" si="38"/>
        <v>NO</v>
      </c>
      <c r="P173" s="11">
        <v>4480.25</v>
      </c>
      <c r="Q173" s="11">
        <v>4470</v>
      </c>
      <c r="R173" s="4">
        <f t="shared" si="35"/>
        <v>2006</v>
      </c>
      <c r="T173" s="7">
        <f t="shared" si="39"/>
        <v>0</v>
      </c>
      <c r="V173" s="5">
        <f t="shared" si="45"/>
        <v>4549.45</v>
      </c>
      <c r="W173" s="5">
        <f t="shared" si="41"/>
        <v>4549.45</v>
      </c>
      <c r="X173" s="7">
        <f t="shared" si="42"/>
        <v>0</v>
      </c>
      <c r="Z173" s="7">
        <f t="shared" si="43"/>
        <v>85617.000000000073</v>
      </c>
      <c r="AB173" s="5"/>
      <c r="AC173" s="5">
        <f t="shared" si="40"/>
        <v>-18270.919999999998</v>
      </c>
      <c r="AD173" s="5">
        <f t="shared" si="44"/>
        <v>-4567.7299999999996</v>
      </c>
    </row>
    <row r="174" spans="1:30">
      <c r="A174" s="9">
        <v>38769</v>
      </c>
      <c r="B174" s="3">
        <v>4490</v>
      </c>
      <c r="C174" s="3">
        <v>4499</v>
      </c>
      <c r="D174" s="3">
        <v>4460</v>
      </c>
      <c r="E174" s="3">
        <v>4470.2002000000002</v>
      </c>
      <c r="G174" s="5">
        <f t="shared" si="31"/>
        <v>4490.09</v>
      </c>
      <c r="H174" s="5">
        <f t="shared" si="32"/>
        <v>4506.34</v>
      </c>
      <c r="J174" s="10" t="str">
        <f t="shared" si="33"/>
        <v>SELL</v>
      </c>
      <c r="L174" s="5">
        <f t="shared" si="34"/>
        <v>4555.09</v>
      </c>
      <c r="M174" s="4" t="str">
        <f t="shared" si="36"/>
        <v>NO</v>
      </c>
      <c r="N174" s="4" t="str">
        <f t="shared" si="37"/>
        <v>NO</v>
      </c>
      <c r="O174" s="4" t="str">
        <f t="shared" si="38"/>
        <v>NO</v>
      </c>
      <c r="P174" s="11">
        <v>4490</v>
      </c>
      <c r="Q174" s="11">
        <v>4470.2</v>
      </c>
      <c r="R174" s="4">
        <f t="shared" si="35"/>
        <v>2006</v>
      </c>
      <c r="T174" s="7">
        <f t="shared" si="39"/>
        <v>0</v>
      </c>
      <c r="V174" s="5">
        <f t="shared" si="45"/>
        <v>4549.45</v>
      </c>
      <c r="W174" s="5">
        <f t="shared" si="41"/>
        <v>4549.45</v>
      </c>
      <c r="X174" s="7">
        <f t="shared" si="42"/>
        <v>0</v>
      </c>
      <c r="Z174" s="7">
        <f t="shared" si="43"/>
        <v>85617.000000000073</v>
      </c>
      <c r="AB174" s="5"/>
      <c r="AC174" s="5">
        <f t="shared" si="40"/>
        <v>-18220.36</v>
      </c>
      <c r="AD174" s="5">
        <f t="shared" si="44"/>
        <v>-4555.09</v>
      </c>
    </row>
    <row r="175" spans="1:30">
      <c r="A175" s="9">
        <v>38770</v>
      </c>
      <c r="B175" s="3">
        <v>4475</v>
      </c>
      <c r="C175" s="3">
        <v>4494.7997999999998</v>
      </c>
      <c r="D175" s="3">
        <v>4436.25</v>
      </c>
      <c r="E175" s="3">
        <v>4455.1000999999997</v>
      </c>
      <c r="G175" s="5">
        <f t="shared" si="31"/>
        <v>4472.6000000000004</v>
      </c>
      <c r="H175" s="5">
        <f t="shared" si="32"/>
        <v>4489.26</v>
      </c>
      <c r="J175" s="10" t="str">
        <f t="shared" si="33"/>
        <v>SELL</v>
      </c>
      <c r="L175" s="5">
        <f t="shared" si="34"/>
        <v>4539.24</v>
      </c>
      <c r="M175" s="4" t="str">
        <f t="shared" si="36"/>
        <v>NO</v>
      </c>
      <c r="N175" s="4" t="str">
        <f t="shared" si="37"/>
        <v>NO</v>
      </c>
      <c r="O175" s="4" t="str">
        <f t="shared" si="38"/>
        <v>NO</v>
      </c>
      <c r="P175" s="11">
        <v>4475</v>
      </c>
      <c r="Q175" s="11">
        <v>4455.1000000000004</v>
      </c>
      <c r="R175" s="4">
        <f t="shared" si="35"/>
        <v>2006</v>
      </c>
      <c r="T175" s="7">
        <f t="shared" si="39"/>
        <v>0</v>
      </c>
      <c r="V175" s="5">
        <f t="shared" si="45"/>
        <v>4549.45</v>
      </c>
      <c r="W175" s="5">
        <f t="shared" si="41"/>
        <v>4549.45</v>
      </c>
      <c r="X175" s="7">
        <f t="shared" si="42"/>
        <v>0</v>
      </c>
      <c r="Z175" s="7">
        <f t="shared" si="43"/>
        <v>85617.000000000073</v>
      </c>
      <c r="AB175" s="5"/>
      <c r="AC175" s="5">
        <f t="shared" si="40"/>
        <v>-18156.96</v>
      </c>
      <c r="AD175" s="5">
        <f t="shared" si="44"/>
        <v>-4539.24</v>
      </c>
    </row>
    <row r="176" spans="1:30">
      <c r="A176" s="9">
        <v>38771</v>
      </c>
      <c r="B176" s="3">
        <v>4479</v>
      </c>
      <c r="C176" s="3">
        <v>4500</v>
      </c>
      <c r="D176" s="3">
        <v>4377</v>
      </c>
      <c r="E176" s="3">
        <v>4386.8999000000003</v>
      </c>
      <c r="G176" s="5">
        <f t="shared" si="31"/>
        <v>4429.75</v>
      </c>
      <c r="H176" s="5">
        <f t="shared" si="32"/>
        <v>4455.1400000000003</v>
      </c>
      <c r="J176" s="10" t="str">
        <f t="shared" si="33"/>
        <v>SELL</v>
      </c>
      <c r="L176" s="5">
        <f t="shared" si="34"/>
        <v>4531.3100000000004</v>
      </c>
      <c r="M176" s="4" t="str">
        <f t="shared" si="36"/>
        <v>NO</v>
      </c>
      <c r="N176" s="4" t="str">
        <f t="shared" si="37"/>
        <v>NO</v>
      </c>
      <c r="O176" s="4" t="str">
        <f t="shared" si="38"/>
        <v>NO</v>
      </c>
      <c r="P176" s="11">
        <v>4479</v>
      </c>
      <c r="Q176" s="11">
        <v>4386.8999999999996</v>
      </c>
      <c r="R176" s="4">
        <f t="shared" si="35"/>
        <v>2006</v>
      </c>
      <c r="T176" s="7">
        <f t="shared" si="39"/>
        <v>0</v>
      </c>
      <c r="V176" s="5">
        <f t="shared" si="45"/>
        <v>4549.45</v>
      </c>
      <c r="W176" s="5">
        <f t="shared" si="41"/>
        <v>4531.3100000000004</v>
      </c>
      <c r="X176" s="7">
        <f t="shared" si="42"/>
        <v>18.139999999999418</v>
      </c>
      <c r="Z176" s="7">
        <f t="shared" si="43"/>
        <v>86070.500000000058</v>
      </c>
      <c r="AB176" s="5"/>
      <c r="AC176" s="5">
        <f t="shared" si="40"/>
        <v>-18125.240000000005</v>
      </c>
      <c r="AD176" s="5">
        <f t="shared" si="44"/>
        <v>-4531.3100000000013</v>
      </c>
    </row>
    <row r="177" spans="1:30">
      <c r="A177" s="9">
        <v>38772</v>
      </c>
      <c r="B177" s="3">
        <v>4460</v>
      </c>
      <c r="C177" s="3">
        <v>4547</v>
      </c>
      <c r="D177" s="3">
        <v>4435</v>
      </c>
      <c r="E177" s="3">
        <v>4536.5497999999998</v>
      </c>
      <c r="G177" s="5">
        <f t="shared" si="31"/>
        <v>4483.1499999999996</v>
      </c>
      <c r="H177" s="5">
        <f t="shared" si="32"/>
        <v>4482.28</v>
      </c>
      <c r="J177" s="10" t="str">
        <f t="shared" si="33"/>
        <v>BUY</v>
      </c>
      <c r="L177" s="5">
        <f t="shared" si="34"/>
        <v>4479.67</v>
      </c>
      <c r="M177" s="4" t="str">
        <f t="shared" si="36"/>
        <v>YES</v>
      </c>
      <c r="N177" s="4" t="str">
        <f t="shared" si="37"/>
        <v>NO</v>
      </c>
      <c r="O177" s="4" t="str">
        <f t="shared" si="38"/>
        <v>NO</v>
      </c>
      <c r="P177" s="11">
        <v>4460</v>
      </c>
      <c r="Q177" s="11">
        <v>4536.55</v>
      </c>
      <c r="R177" s="4">
        <f t="shared" si="35"/>
        <v>2006</v>
      </c>
      <c r="T177" s="7">
        <f t="shared" si="39"/>
        <v>0</v>
      </c>
      <c r="V177" s="5">
        <f t="shared" si="45"/>
        <v>4531.3100000000004</v>
      </c>
      <c r="W177" s="5">
        <f t="shared" si="41"/>
        <v>4531.3100000000004</v>
      </c>
      <c r="X177" s="7">
        <f t="shared" si="42"/>
        <v>0</v>
      </c>
      <c r="Z177" s="7">
        <f t="shared" si="43"/>
        <v>86070.500000000058</v>
      </c>
      <c r="AB177" s="5"/>
      <c r="AC177" s="5">
        <f t="shared" si="40"/>
        <v>-17918.68</v>
      </c>
      <c r="AD177" s="5">
        <f t="shared" si="44"/>
        <v>-4479.67</v>
      </c>
    </row>
    <row r="178" spans="1:30">
      <c r="A178" s="9">
        <v>38775</v>
      </c>
      <c r="B178" s="3">
        <v>4545</v>
      </c>
      <c r="C178" s="3">
        <v>4581.7997999999998</v>
      </c>
      <c r="D178" s="3">
        <v>4535.0497999999998</v>
      </c>
      <c r="E178" s="3">
        <v>4575.6499000000003</v>
      </c>
      <c r="G178" s="5">
        <f t="shared" si="31"/>
        <v>4529.3999999999996</v>
      </c>
      <c r="H178" s="5">
        <f t="shared" si="32"/>
        <v>4513.3999999999996</v>
      </c>
      <c r="J178" s="10" t="str">
        <f t="shared" si="33"/>
        <v>BUY</v>
      </c>
      <c r="L178" s="5">
        <f t="shared" si="34"/>
        <v>4465.3999999999996</v>
      </c>
      <c r="M178" s="4" t="str">
        <f t="shared" si="36"/>
        <v>NO</v>
      </c>
      <c r="N178" s="4" t="str">
        <f t="shared" si="37"/>
        <v>NO</v>
      </c>
      <c r="O178" s="4" t="str">
        <f t="shared" si="38"/>
        <v>NO</v>
      </c>
      <c r="P178" s="11">
        <v>4545</v>
      </c>
      <c r="Q178" s="11">
        <v>4575.6499999999996</v>
      </c>
      <c r="R178" s="4">
        <f t="shared" si="35"/>
        <v>2006</v>
      </c>
      <c r="T178" s="7">
        <f t="shared" si="39"/>
        <v>0</v>
      </c>
      <c r="V178" s="5">
        <f t="shared" si="45"/>
        <v>4531.3100000000004</v>
      </c>
      <c r="W178" s="5">
        <f t="shared" si="41"/>
        <v>4531.3100000000004</v>
      </c>
      <c r="X178" s="7">
        <f t="shared" si="42"/>
        <v>0</v>
      </c>
      <c r="Z178" s="7">
        <f t="shared" si="43"/>
        <v>86070.500000000058</v>
      </c>
      <c r="AB178" s="5"/>
      <c r="AC178" s="5">
        <f t="shared" si="40"/>
        <v>-17861.599999999999</v>
      </c>
      <c r="AD178" s="5">
        <f t="shared" si="44"/>
        <v>-4465.3999999999996</v>
      </c>
    </row>
    <row r="179" spans="1:30">
      <c r="A179" s="9">
        <v>38776</v>
      </c>
      <c r="B179" s="3">
        <v>4585</v>
      </c>
      <c r="C179" s="3">
        <v>4620</v>
      </c>
      <c r="D179" s="3">
        <v>4505</v>
      </c>
      <c r="E179" s="3">
        <v>4562.4502000000002</v>
      </c>
      <c r="G179" s="5">
        <f t="shared" si="31"/>
        <v>4545.93</v>
      </c>
      <c r="H179" s="5">
        <f t="shared" si="32"/>
        <v>4529.75</v>
      </c>
      <c r="J179" s="10" t="str">
        <f t="shared" si="33"/>
        <v>BUY</v>
      </c>
      <c r="L179" s="5">
        <f t="shared" si="34"/>
        <v>4481.21</v>
      </c>
      <c r="M179" s="4" t="str">
        <f t="shared" si="36"/>
        <v>NO</v>
      </c>
      <c r="N179" s="4" t="str">
        <f t="shared" si="37"/>
        <v>NO</v>
      </c>
      <c r="O179" s="4" t="str">
        <f t="shared" si="38"/>
        <v>NO</v>
      </c>
      <c r="P179" s="11">
        <v>4585</v>
      </c>
      <c r="Q179" s="11">
        <v>4562.45</v>
      </c>
      <c r="R179" s="4">
        <f t="shared" si="35"/>
        <v>2006</v>
      </c>
      <c r="T179" s="7">
        <f t="shared" si="39"/>
        <v>0</v>
      </c>
      <c r="V179" s="5">
        <f t="shared" si="45"/>
        <v>4531.3100000000004</v>
      </c>
      <c r="W179" s="5">
        <f t="shared" si="41"/>
        <v>4531.3100000000004</v>
      </c>
      <c r="X179" s="7">
        <f t="shared" si="42"/>
        <v>0</v>
      </c>
      <c r="Z179" s="7">
        <f t="shared" si="43"/>
        <v>86070.500000000058</v>
      </c>
      <c r="AB179" s="5"/>
      <c r="AC179" s="5">
        <f t="shared" si="40"/>
        <v>-17924.839999999997</v>
      </c>
      <c r="AD179" s="5">
        <f t="shared" si="44"/>
        <v>-4481.2099999999991</v>
      </c>
    </row>
    <row r="180" spans="1:30">
      <c r="A180" s="9">
        <v>38777</v>
      </c>
      <c r="B180" s="3">
        <v>4558.6000999999997</v>
      </c>
      <c r="C180" s="3">
        <v>4594.3999000000003</v>
      </c>
      <c r="D180" s="3">
        <v>4515</v>
      </c>
      <c r="E180" s="3">
        <v>4560.8500999999997</v>
      </c>
      <c r="G180" s="5">
        <f t="shared" si="31"/>
        <v>4553.3900000000003</v>
      </c>
      <c r="H180" s="5">
        <f t="shared" si="32"/>
        <v>4540.12</v>
      </c>
      <c r="J180" s="10" t="str">
        <f t="shared" si="33"/>
        <v>BUY</v>
      </c>
      <c r="L180" s="5">
        <f t="shared" si="34"/>
        <v>4500.3100000000004</v>
      </c>
      <c r="M180" s="4" t="str">
        <f t="shared" si="36"/>
        <v>NO</v>
      </c>
      <c r="N180" s="4" t="str">
        <f t="shared" si="37"/>
        <v>NO</v>
      </c>
      <c r="O180" s="4" t="str">
        <f t="shared" si="38"/>
        <v>NO</v>
      </c>
      <c r="P180" s="11">
        <v>4558.6000999999997</v>
      </c>
      <c r="Q180" s="11">
        <v>4560.8500000000004</v>
      </c>
      <c r="R180" s="4">
        <f t="shared" si="35"/>
        <v>2006</v>
      </c>
      <c r="T180" s="7">
        <f t="shared" si="39"/>
        <v>0</v>
      </c>
      <c r="V180" s="5">
        <f t="shared" si="45"/>
        <v>4531.3100000000004</v>
      </c>
      <c r="W180" s="5">
        <f t="shared" si="41"/>
        <v>4531.3100000000004</v>
      </c>
      <c r="X180" s="7">
        <f t="shared" si="42"/>
        <v>0</v>
      </c>
      <c r="Z180" s="7">
        <f t="shared" si="43"/>
        <v>86070.500000000058</v>
      </c>
      <c r="AB180" s="5"/>
      <c r="AC180" s="5">
        <f t="shared" si="40"/>
        <v>-18001.239999999991</v>
      </c>
      <c r="AD180" s="5">
        <f t="shared" si="44"/>
        <v>-4500.3099999999977</v>
      </c>
    </row>
    <row r="181" spans="1:30">
      <c r="A181" s="9">
        <v>38778</v>
      </c>
      <c r="B181" s="3">
        <v>4594.8500999999997</v>
      </c>
      <c r="C181" s="3">
        <v>4644</v>
      </c>
      <c r="D181" s="3">
        <v>4550</v>
      </c>
      <c r="E181" s="3">
        <v>4615.7997999999998</v>
      </c>
      <c r="G181" s="5">
        <f t="shared" si="31"/>
        <v>4584.59</v>
      </c>
      <c r="H181" s="5">
        <f t="shared" si="32"/>
        <v>4565.3500000000004</v>
      </c>
      <c r="J181" s="10" t="str">
        <f t="shared" si="33"/>
        <v>BUY</v>
      </c>
      <c r="L181" s="5">
        <f t="shared" si="34"/>
        <v>4507.63</v>
      </c>
      <c r="M181" s="4" t="str">
        <f t="shared" si="36"/>
        <v>NO</v>
      </c>
      <c r="N181" s="4" t="str">
        <f t="shared" si="37"/>
        <v>NO</v>
      </c>
      <c r="O181" s="4" t="str">
        <f t="shared" si="38"/>
        <v>NO</v>
      </c>
      <c r="P181" s="11">
        <v>4594.8500999999997</v>
      </c>
      <c r="Q181" s="11">
        <v>4615.8</v>
      </c>
      <c r="R181" s="4">
        <f t="shared" si="35"/>
        <v>2006</v>
      </c>
      <c r="T181" s="7">
        <f t="shared" si="39"/>
        <v>0</v>
      </c>
      <c r="V181" s="5">
        <f t="shared" si="45"/>
        <v>4531.3100000000004</v>
      </c>
      <c r="W181" s="5">
        <f t="shared" si="41"/>
        <v>4531.3100000000004</v>
      </c>
      <c r="X181" s="7">
        <f t="shared" si="42"/>
        <v>0</v>
      </c>
      <c r="Z181" s="7">
        <f t="shared" si="43"/>
        <v>86070.500000000058</v>
      </c>
      <c r="AB181" s="5"/>
      <c r="AC181" s="5">
        <f t="shared" si="40"/>
        <v>-18030.520000000004</v>
      </c>
      <c r="AD181" s="5">
        <f t="shared" si="44"/>
        <v>-4507.630000000001</v>
      </c>
    </row>
    <row r="182" spans="1:30">
      <c r="A182" s="9">
        <v>38779</v>
      </c>
      <c r="B182" s="3">
        <v>4634.9502000000002</v>
      </c>
      <c r="C182" s="3">
        <v>4684</v>
      </c>
      <c r="D182" s="3">
        <v>4620</v>
      </c>
      <c r="E182" s="3">
        <v>4640.6000999999997</v>
      </c>
      <c r="G182" s="5">
        <f t="shared" si="31"/>
        <v>4612.6000000000004</v>
      </c>
      <c r="H182" s="5">
        <f t="shared" si="32"/>
        <v>4590.43</v>
      </c>
      <c r="J182" s="10" t="str">
        <f t="shared" si="33"/>
        <v>BUY</v>
      </c>
      <c r="L182" s="5">
        <f t="shared" si="34"/>
        <v>4523.92</v>
      </c>
      <c r="M182" s="4" t="str">
        <f t="shared" si="36"/>
        <v>NO</v>
      </c>
      <c r="N182" s="4" t="str">
        <f t="shared" si="37"/>
        <v>NO</v>
      </c>
      <c r="O182" s="4" t="str">
        <f t="shared" si="38"/>
        <v>NO</v>
      </c>
      <c r="P182" s="11">
        <v>4634.9502000000002</v>
      </c>
      <c r="Q182" s="11">
        <v>4640.6000000000004</v>
      </c>
      <c r="R182" s="4">
        <f t="shared" si="35"/>
        <v>2006</v>
      </c>
      <c r="T182" s="7">
        <f t="shared" si="39"/>
        <v>0</v>
      </c>
      <c r="V182" s="5">
        <f t="shared" si="45"/>
        <v>4531.3100000000004</v>
      </c>
      <c r="W182" s="5">
        <f t="shared" si="41"/>
        <v>4531.3100000000004</v>
      </c>
      <c r="X182" s="7">
        <f t="shared" si="42"/>
        <v>0</v>
      </c>
      <c r="Z182" s="7">
        <f t="shared" si="43"/>
        <v>86070.500000000058</v>
      </c>
      <c r="AB182" s="5"/>
      <c r="AC182" s="5">
        <f t="shared" si="40"/>
        <v>-18095.68</v>
      </c>
      <c r="AD182" s="5">
        <f t="shared" si="44"/>
        <v>-4523.92</v>
      </c>
    </row>
    <row r="183" spans="1:30">
      <c r="A183" s="9">
        <v>38782</v>
      </c>
      <c r="B183" s="3">
        <v>4642</v>
      </c>
      <c r="C183" s="3">
        <v>4669</v>
      </c>
      <c r="D183" s="3">
        <v>4641</v>
      </c>
      <c r="E183" s="3">
        <v>4646.25</v>
      </c>
      <c r="G183" s="5">
        <f t="shared" si="31"/>
        <v>4629.43</v>
      </c>
      <c r="H183" s="5">
        <f t="shared" si="32"/>
        <v>4609.04</v>
      </c>
      <c r="J183" s="10" t="str">
        <f t="shared" si="33"/>
        <v>BUY</v>
      </c>
      <c r="L183" s="5">
        <f t="shared" si="34"/>
        <v>4547.87</v>
      </c>
      <c r="M183" s="4" t="str">
        <f t="shared" si="36"/>
        <v>NO</v>
      </c>
      <c r="N183" s="4" t="str">
        <f t="shared" si="37"/>
        <v>NO</v>
      </c>
      <c r="O183" s="4" t="str">
        <f t="shared" si="38"/>
        <v>NO</v>
      </c>
      <c r="P183" s="11">
        <v>4642</v>
      </c>
      <c r="Q183" s="11">
        <v>4646.25</v>
      </c>
      <c r="R183" s="4">
        <f t="shared" si="35"/>
        <v>2006</v>
      </c>
      <c r="T183" s="7">
        <f t="shared" si="39"/>
        <v>0</v>
      </c>
      <c r="V183" s="5">
        <f t="shared" si="45"/>
        <v>4531.3100000000004</v>
      </c>
      <c r="W183" s="5">
        <f t="shared" si="41"/>
        <v>4531.3100000000004</v>
      </c>
      <c r="X183" s="7">
        <f t="shared" si="42"/>
        <v>0</v>
      </c>
      <c r="Z183" s="7">
        <f t="shared" si="43"/>
        <v>86070.500000000058</v>
      </c>
      <c r="AB183" s="5"/>
      <c r="AC183" s="5">
        <f t="shared" si="40"/>
        <v>-18191.479999999996</v>
      </c>
      <c r="AD183" s="5">
        <f t="shared" si="44"/>
        <v>-4547.869999999999</v>
      </c>
    </row>
    <row r="184" spans="1:30">
      <c r="A184" s="9">
        <v>38783</v>
      </c>
      <c r="B184" s="3">
        <v>4645</v>
      </c>
      <c r="C184" s="3">
        <v>4666</v>
      </c>
      <c r="D184" s="3">
        <v>4573</v>
      </c>
      <c r="E184" s="3">
        <v>4651.5497999999998</v>
      </c>
      <c r="G184" s="5">
        <f t="shared" si="31"/>
        <v>4640.49</v>
      </c>
      <c r="H184" s="5">
        <f t="shared" si="32"/>
        <v>4623.21</v>
      </c>
      <c r="J184" s="10" t="str">
        <f t="shared" si="33"/>
        <v>BUY</v>
      </c>
      <c r="L184" s="5">
        <f t="shared" si="34"/>
        <v>4571.37</v>
      </c>
      <c r="M184" s="4" t="str">
        <f t="shared" si="36"/>
        <v>NO</v>
      </c>
      <c r="N184" s="4" t="str">
        <f t="shared" si="37"/>
        <v>NO</v>
      </c>
      <c r="O184" s="4" t="str">
        <f t="shared" si="38"/>
        <v>NO</v>
      </c>
      <c r="P184" s="11">
        <v>4645</v>
      </c>
      <c r="Q184" s="11">
        <v>4651.55</v>
      </c>
      <c r="R184" s="4">
        <f t="shared" si="35"/>
        <v>2006</v>
      </c>
      <c r="T184" s="7">
        <f t="shared" si="39"/>
        <v>0</v>
      </c>
      <c r="V184" s="5">
        <f t="shared" si="45"/>
        <v>4531.3100000000004</v>
      </c>
      <c r="W184" s="5">
        <f t="shared" si="41"/>
        <v>4571.37</v>
      </c>
      <c r="X184" s="7">
        <f t="shared" si="42"/>
        <v>40.059999999999491</v>
      </c>
      <c r="Z184" s="7">
        <f t="shared" si="43"/>
        <v>87072.000000000044</v>
      </c>
      <c r="AB184" s="5"/>
      <c r="AC184" s="5">
        <f t="shared" si="40"/>
        <v>-18285.480000000003</v>
      </c>
      <c r="AD184" s="5">
        <f t="shared" si="44"/>
        <v>-4571.3700000000008</v>
      </c>
    </row>
    <row r="185" spans="1:30">
      <c r="A185" s="9">
        <v>38784</v>
      </c>
      <c r="B185" s="3">
        <v>4663.6499000000003</v>
      </c>
      <c r="C185" s="3">
        <v>4665</v>
      </c>
      <c r="D185" s="3">
        <v>4534</v>
      </c>
      <c r="E185" s="3">
        <v>4545.8999000000003</v>
      </c>
      <c r="G185" s="5">
        <f t="shared" si="31"/>
        <v>4593.1899999999996</v>
      </c>
      <c r="H185" s="5">
        <f t="shared" si="32"/>
        <v>4597.4399999999996</v>
      </c>
      <c r="J185" s="10" t="str">
        <f t="shared" si="33"/>
        <v>SELL</v>
      </c>
      <c r="L185" s="5">
        <f t="shared" si="34"/>
        <v>4610.1899999999996</v>
      </c>
      <c r="M185" s="4" t="str">
        <f t="shared" si="36"/>
        <v>YES</v>
      </c>
      <c r="N185" s="4" t="str">
        <f t="shared" si="37"/>
        <v>NO</v>
      </c>
      <c r="O185" s="4" t="str">
        <f t="shared" si="38"/>
        <v>NO</v>
      </c>
      <c r="P185" s="11">
        <v>4663.6499000000003</v>
      </c>
      <c r="Q185" s="11">
        <v>4545.8999999999996</v>
      </c>
      <c r="R185" s="4">
        <f t="shared" si="35"/>
        <v>2006</v>
      </c>
      <c r="T185" s="7">
        <f t="shared" si="39"/>
        <v>0</v>
      </c>
      <c r="V185" s="5">
        <f t="shared" si="45"/>
        <v>4571.37</v>
      </c>
      <c r="W185" s="5">
        <f t="shared" si="41"/>
        <v>4571.37</v>
      </c>
      <c r="X185" s="7">
        <f t="shared" si="42"/>
        <v>0</v>
      </c>
      <c r="Z185" s="7">
        <f t="shared" si="43"/>
        <v>87072.000000000044</v>
      </c>
      <c r="AB185" s="5"/>
      <c r="AC185" s="5">
        <f t="shared" si="40"/>
        <v>-18440.759999999995</v>
      </c>
      <c r="AD185" s="5">
        <f t="shared" si="44"/>
        <v>-4610.1899999999987</v>
      </c>
    </row>
    <row r="186" spans="1:30">
      <c r="A186" s="9">
        <v>38785</v>
      </c>
      <c r="B186" s="3">
        <v>4530</v>
      </c>
      <c r="C186" s="3">
        <v>4594</v>
      </c>
      <c r="D186" s="3">
        <v>4467</v>
      </c>
      <c r="E186" s="3">
        <v>4585.9502000000002</v>
      </c>
      <c r="G186" s="5">
        <f t="shared" si="31"/>
        <v>4589.57</v>
      </c>
      <c r="H186" s="5">
        <f t="shared" si="32"/>
        <v>4593.6099999999997</v>
      </c>
      <c r="J186" s="10" t="str">
        <f t="shared" si="33"/>
        <v>SELL</v>
      </c>
      <c r="L186" s="5">
        <f t="shared" si="34"/>
        <v>4605.7299999999996</v>
      </c>
      <c r="M186" s="4" t="str">
        <f t="shared" si="36"/>
        <v>NO</v>
      </c>
      <c r="N186" s="4" t="str">
        <f t="shared" si="37"/>
        <v>NO</v>
      </c>
      <c r="O186" s="4" t="str">
        <f t="shared" si="38"/>
        <v>NO</v>
      </c>
      <c r="P186" s="11">
        <v>4530</v>
      </c>
      <c r="Q186" s="11">
        <v>4585.95</v>
      </c>
      <c r="R186" s="4">
        <f t="shared" si="35"/>
        <v>2006</v>
      </c>
      <c r="T186" s="7">
        <f t="shared" si="39"/>
        <v>0</v>
      </c>
      <c r="V186" s="5">
        <f t="shared" si="45"/>
        <v>4571.37</v>
      </c>
      <c r="W186" s="5">
        <f t="shared" si="41"/>
        <v>4614</v>
      </c>
      <c r="X186" s="7">
        <f t="shared" si="42"/>
        <v>-42.630000000000109</v>
      </c>
      <c r="Z186" s="7">
        <f t="shared" si="43"/>
        <v>86006.250000000044</v>
      </c>
      <c r="AB186" s="5"/>
      <c r="AC186" s="5">
        <f t="shared" si="40"/>
        <v>-18422.919999999998</v>
      </c>
      <c r="AD186" s="5">
        <f t="shared" si="44"/>
        <v>-4605.7299999999996</v>
      </c>
    </row>
    <row r="187" spans="1:30">
      <c r="A187" s="9">
        <v>38786</v>
      </c>
      <c r="B187" s="3">
        <v>4614</v>
      </c>
      <c r="C187" s="3">
        <v>4667</v>
      </c>
      <c r="D187" s="3">
        <v>4590.1499000000003</v>
      </c>
      <c r="E187" s="3">
        <v>4636.3999000000003</v>
      </c>
      <c r="G187" s="5">
        <f t="shared" si="31"/>
        <v>4612.9799999999996</v>
      </c>
      <c r="H187" s="5">
        <f t="shared" si="32"/>
        <v>4607.87</v>
      </c>
      <c r="J187" s="10" t="str">
        <f t="shared" si="33"/>
        <v>BUY</v>
      </c>
      <c r="L187" s="5">
        <f t="shared" si="34"/>
        <v>4592.54</v>
      </c>
      <c r="M187" s="4" t="str">
        <f t="shared" si="36"/>
        <v>YES</v>
      </c>
      <c r="N187" s="4" t="str">
        <f t="shared" si="37"/>
        <v>NO</v>
      </c>
      <c r="O187" s="4" t="str">
        <f t="shared" si="38"/>
        <v>YES</v>
      </c>
      <c r="P187" s="11">
        <v>4614</v>
      </c>
      <c r="Q187" s="11">
        <v>4636.3999999999996</v>
      </c>
      <c r="R187" s="4">
        <f t="shared" si="35"/>
        <v>2006</v>
      </c>
      <c r="T187" s="7">
        <f t="shared" si="39"/>
        <v>0</v>
      </c>
      <c r="V187" s="5">
        <f t="shared" si="45"/>
        <v>4614</v>
      </c>
      <c r="W187" s="5">
        <f t="shared" si="41"/>
        <v>4614</v>
      </c>
      <c r="X187" s="7">
        <f t="shared" si="42"/>
        <v>0</v>
      </c>
      <c r="Z187" s="7">
        <f t="shared" si="43"/>
        <v>86006.250000000044</v>
      </c>
      <c r="AB187" s="5"/>
      <c r="AC187" s="5">
        <f t="shared" si="40"/>
        <v>-18370.160000000003</v>
      </c>
      <c r="AD187" s="5">
        <f t="shared" si="44"/>
        <v>-4592.5400000000009</v>
      </c>
    </row>
    <row r="188" spans="1:30">
      <c r="A188" s="9">
        <v>38789</v>
      </c>
      <c r="B188" s="3">
        <v>4668</v>
      </c>
      <c r="C188" s="3">
        <v>4682.7997999999998</v>
      </c>
      <c r="D188" s="3">
        <v>4640.25</v>
      </c>
      <c r="E188" s="3">
        <v>4656.1000999999997</v>
      </c>
      <c r="G188" s="5">
        <f t="shared" si="31"/>
        <v>4634.54</v>
      </c>
      <c r="H188" s="5">
        <f t="shared" si="32"/>
        <v>4623.95</v>
      </c>
      <c r="J188" s="10" t="str">
        <f t="shared" si="33"/>
        <v>BUY</v>
      </c>
      <c r="L188" s="5">
        <f t="shared" si="34"/>
        <v>4592.18</v>
      </c>
      <c r="M188" s="4" t="str">
        <f t="shared" si="36"/>
        <v>NO</v>
      </c>
      <c r="N188" s="4" t="str">
        <f t="shared" si="37"/>
        <v>NO</v>
      </c>
      <c r="O188" s="4" t="str">
        <f t="shared" si="38"/>
        <v>NO</v>
      </c>
      <c r="P188" s="11">
        <v>4668</v>
      </c>
      <c r="Q188" s="11">
        <v>4656.1000000000004</v>
      </c>
      <c r="R188" s="4">
        <f t="shared" si="35"/>
        <v>2006</v>
      </c>
      <c r="T188" s="7">
        <f t="shared" si="39"/>
        <v>0</v>
      </c>
      <c r="V188" s="5">
        <f t="shared" si="45"/>
        <v>4614</v>
      </c>
      <c r="W188" s="5">
        <f t="shared" si="41"/>
        <v>4614</v>
      </c>
      <c r="X188" s="7">
        <f t="shared" si="42"/>
        <v>0</v>
      </c>
      <c r="Z188" s="7">
        <f t="shared" si="43"/>
        <v>86006.250000000044</v>
      </c>
      <c r="AB188" s="5"/>
      <c r="AC188" s="5">
        <f t="shared" si="40"/>
        <v>-18368.72</v>
      </c>
      <c r="AD188" s="5">
        <f t="shared" si="44"/>
        <v>-4592.18</v>
      </c>
    </row>
    <row r="189" spans="1:30">
      <c r="A189" s="9">
        <v>38790</v>
      </c>
      <c r="B189" s="3">
        <v>4601</v>
      </c>
      <c r="C189" s="3">
        <v>4772.7997999999998</v>
      </c>
      <c r="D189" s="3">
        <v>4601</v>
      </c>
      <c r="E189" s="3">
        <v>4687.7002000000002</v>
      </c>
      <c r="G189" s="5">
        <f t="shared" si="31"/>
        <v>4661.12</v>
      </c>
      <c r="H189" s="5">
        <f t="shared" si="32"/>
        <v>4645.2</v>
      </c>
      <c r="J189" s="10" t="str">
        <f t="shared" si="33"/>
        <v>BUY</v>
      </c>
      <c r="L189" s="5">
        <f t="shared" si="34"/>
        <v>4597.4399999999996</v>
      </c>
      <c r="M189" s="4" t="str">
        <f t="shared" si="36"/>
        <v>NO</v>
      </c>
      <c r="N189" s="4" t="str">
        <f t="shared" si="37"/>
        <v>NO</v>
      </c>
      <c r="O189" s="4" t="str">
        <f t="shared" si="38"/>
        <v>NO</v>
      </c>
      <c r="P189" s="11">
        <v>4601</v>
      </c>
      <c r="Q189" s="11">
        <v>4687.7</v>
      </c>
      <c r="R189" s="4">
        <f t="shared" si="35"/>
        <v>2006</v>
      </c>
      <c r="T189" s="7">
        <f t="shared" si="39"/>
        <v>0</v>
      </c>
      <c r="V189" s="5">
        <f t="shared" si="45"/>
        <v>4614</v>
      </c>
      <c r="W189" s="5">
        <f t="shared" si="41"/>
        <v>4614</v>
      </c>
      <c r="X189" s="7">
        <f t="shared" si="42"/>
        <v>0</v>
      </c>
      <c r="Z189" s="7">
        <f t="shared" si="43"/>
        <v>86006.250000000044</v>
      </c>
      <c r="AB189" s="5"/>
      <c r="AC189" s="5">
        <f t="shared" si="40"/>
        <v>-18389.759999999995</v>
      </c>
      <c r="AD189" s="5">
        <f t="shared" si="44"/>
        <v>-4597.4399999999987</v>
      </c>
    </row>
    <row r="190" spans="1:30">
      <c r="A190" s="9">
        <v>38792</v>
      </c>
      <c r="B190" s="3">
        <v>4699.8999000000003</v>
      </c>
      <c r="C190" s="3">
        <v>4724.5</v>
      </c>
      <c r="D190" s="3">
        <v>4687</v>
      </c>
      <c r="E190" s="3">
        <v>4697.7997999999998</v>
      </c>
      <c r="G190" s="5">
        <f t="shared" si="31"/>
        <v>4679.46</v>
      </c>
      <c r="H190" s="5">
        <f t="shared" si="32"/>
        <v>4662.7299999999996</v>
      </c>
      <c r="J190" s="10" t="str">
        <f t="shared" si="33"/>
        <v>BUY</v>
      </c>
      <c r="L190" s="5">
        <f t="shared" si="34"/>
        <v>4612.54</v>
      </c>
      <c r="M190" s="4" t="str">
        <f t="shared" si="36"/>
        <v>NO</v>
      </c>
      <c r="N190" s="4" t="str">
        <f t="shared" si="37"/>
        <v>NO</v>
      </c>
      <c r="O190" s="4" t="str">
        <f t="shared" si="38"/>
        <v>NO</v>
      </c>
      <c r="P190" s="11">
        <v>4699.8999000000003</v>
      </c>
      <c r="Q190" s="11">
        <v>4697.8</v>
      </c>
      <c r="R190" s="4">
        <f t="shared" si="35"/>
        <v>2006</v>
      </c>
      <c r="T190" s="7">
        <f t="shared" si="39"/>
        <v>0</v>
      </c>
      <c r="V190" s="5">
        <f t="shared" si="45"/>
        <v>4614</v>
      </c>
      <c r="W190" s="5">
        <f t="shared" si="41"/>
        <v>4614</v>
      </c>
      <c r="X190" s="7">
        <f t="shared" si="42"/>
        <v>0</v>
      </c>
      <c r="Z190" s="7">
        <f t="shared" si="43"/>
        <v>86006.250000000044</v>
      </c>
      <c r="AB190" s="5"/>
      <c r="AC190" s="5">
        <f t="shared" si="40"/>
        <v>-18450.159999999989</v>
      </c>
      <c r="AD190" s="5">
        <f t="shared" si="44"/>
        <v>-4612.5399999999972</v>
      </c>
    </row>
    <row r="191" spans="1:30">
      <c r="A191" s="9">
        <v>38793</v>
      </c>
      <c r="B191" s="3">
        <v>4686</v>
      </c>
      <c r="C191" s="3">
        <v>4734.5</v>
      </c>
      <c r="D191" s="3">
        <v>4675</v>
      </c>
      <c r="E191" s="3">
        <v>4692.4502000000002</v>
      </c>
      <c r="G191" s="5">
        <f t="shared" si="31"/>
        <v>4685.96</v>
      </c>
      <c r="H191" s="5">
        <f t="shared" si="32"/>
        <v>4672.6400000000003</v>
      </c>
      <c r="J191" s="10" t="str">
        <f t="shared" si="33"/>
        <v>BUY</v>
      </c>
      <c r="L191" s="5">
        <f t="shared" si="34"/>
        <v>4632.68</v>
      </c>
      <c r="M191" s="4" t="str">
        <f t="shared" si="36"/>
        <v>NO</v>
      </c>
      <c r="N191" s="4" t="str">
        <f t="shared" si="37"/>
        <v>NO</v>
      </c>
      <c r="O191" s="4" t="str">
        <f t="shared" si="38"/>
        <v>NO</v>
      </c>
      <c r="P191" s="11">
        <v>4686</v>
      </c>
      <c r="Q191" s="11">
        <v>4692.45</v>
      </c>
      <c r="R191" s="4">
        <f t="shared" si="35"/>
        <v>2006</v>
      </c>
      <c r="T191" s="7">
        <f t="shared" si="39"/>
        <v>0</v>
      </c>
      <c r="V191" s="5">
        <f t="shared" si="45"/>
        <v>4614</v>
      </c>
      <c r="W191" s="5">
        <f t="shared" si="41"/>
        <v>4614</v>
      </c>
      <c r="X191" s="7">
        <f t="shared" si="42"/>
        <v>0</v>
      </c>
      <c r="Z191" s="7">
        <f t="shared" si="43"/>
        <v>86006.250000000044</v>
      </c>
      <c r="AB191" s="5"/>
      <c r="AC191" s="5">
        <f t="shared" si="40"/>
        <v>-18530.72</v>
      </c>
      <c r="AD191" s="5">
        <f t="shared" si="44"/>
        <v>-4632.68</v>
      </c>
    </row>
    <row r="192" spans="1:30">
      <c r="A192" s="9">
        <v>38796</v>
      </c>
      <c r="B192" s="3">
        <v>4710</v>
      </c>
      <c r="C192" s="3">
        <v>4716</v>
      </c>
      <c r="D192" s="3">
        <v>4685</v>
      </c>
      <c r="E192" s="3">
        <v>4702.9502000000002</v>
      </c>
      <c r="G192" s="5">
        <f t="shared" si="31"/>
        <v>4694.46</v>
      </c>
      <c r="H192" s="5">
        <f t="shared" si="32"/>
        <v>4682.74</v>
      </c>
      <c r="J192" s="10" t="str">
        <f t="shared" si="33"/>
        <v>BUY</v>
      </c>
      <c r="L192" s="5">
        <f t="shared" si="34"/>
        <v>4647.58</v>
      </c>
      <c r="M192" s="4" t="str">
        <f t="shared" si="36"/>
        <v>NO</v>
      </c>
      <c r="N192" s="4" t="str">
        <f t="shared" si="37"/>
        <v>NO</v>
      </c>
      <c r="O192" s="4" t="str">
        <f t="shared" si="38"/>
        <v>NO</v>
      </c>
      <c r="P192" s="11">
        <v>4710</v>
      </c>
      <c r="Q192" s="11">
        <v>4702.95</v>
      </c>
      <c r="R192" s="4">
        <f t="shared" si="35"/>
        <v>2006</v>
      </c>
      <c r="T192" s="7">
        <f t="shared" si="39"/>
        <v>0</v>
      </c>
      <c r="V192" s="5">
        <f t="shared" si="45"/>
        <v>4614</v>
      </c>
      <c r="W192" s="5">
        <f t="shared" si="41"/>
        <v>4614</v>
      </c>
      <c r="X192" s="7">
        <f t="shared" si="42"/>
        <v>0</v>
      </c>
      <c r="Z192" s="7">
        <f t="shared" si="43"/>
        <v>86006.250000000044</v>
      </c>
      <c r="AB192" s="5"/>
      <c r="AC192" s="5">
        <f t="shared" si="40"/>
        <v>-18590.319999999992</v>
      </c>
      <c r="AD192" s="5">
        <f t="shared" si="44"/>
        <v>-4647.5799999999981</v>
      </c>
    </row>
    <row r="193" spans="1:30">
      <c r="A193" s="9">
        <v>38797</v>
      </c>
      <c r="B193" s="3">
        <v>4685</v>
      </c>
      <c r="C193" s="3">
        <v>4745</v>
      </c>
      <c r="D193" s="3">
        <v>4650</v>
      </c>
      <c r="E193" s="3">
        <v>4661.4502000000002</v>
      </c>
      <c r="G193" s="5">
        <f t="shared" si="31"/>
        <v>4677.96</v>
      </c>
      <c r="H193" s="5">
        <f t="shared" si="32"/>
        <v>4675.6400000000003</v>
      </c>
      <c r="J193" s="10" t="str">
        <f t="shared" si="33"/>
        <v>BUY</v>
      </c>
      <c r="L193" s="5">
        <f t="shared" si="34"/>
        <v>4668.68</v>
      </c>
      <c r="M193" s="4" t="str">
        <f t="shared" si="36"/>
        <v>NO</v>
      </c>
      <c r="N193" s="4" t="str">
        <f t="shared" si="37"/>
        <v>NO</v>
      </c>
      <c r="O193" s="4" t="str">
        <f t="shared" si="38"/>
        <v>NO</v>
      </c>
      <c r="P193" s="11">
        <v>4685</v>
      </c>
      <c r="Q193" s="11">
        <v>4661.45</v>
      </c>
      <c r="R193" s="4">
        <f t="shared" si="35"/>
        <v>2006</v>
      </c>
      <c r="T193" s="7">
        <f t="shared" si="39"/>
        <v>0</v>
      </c>
      <c r="V193" s="5">
        <f t="shared" si="45"/>
        <v>4614</v>
      </c>
      <c r="W193" s="5">
        <f t="shared" si="41"/>
        <v>4668.68</v>
      </c>
      <c r="X193" s="7">
        <f t="shared" si="42"/>
        <v>54.680000000000291</v>
      </c>
      <c r="Z193" s="7">
        <f t="shared" si="43"/>
        <v>87373.250000000058</v>
      </c>
      <c r="AB193" s="5"/>
      <c r="AC193" s="5">
        <f t="shared" si="40"/>
        <v>-18674.72</v>
      </c>
      <c r="AD193" s="5">
        <f t="shared" si="44"/>
        <v>-4668.68</v>
      </c>
    </row>
    <row r="194" spans="1:30">
      <c r="A194" s="9">
        <v>38798</v>
      </c>
      <c r="B194" s="3">
        <v>4683.9502000000002</v>
      </c>
      <c r="C194" s="3">
        <v>4750</v>
      </c>
      <c r="D194" s="3">
        <v>4576.2002000000002</v>
      </c>
      <c r="E194" s="3">
        <v>4604.25</v>
      </c>
      <c r="G194" s="5">
        <f t="shared" si="31"/>
        <v>4641.1099999999997</v>
      </c>
      <c r="H194" s="5">
        <f t="shared" si="32"/>
        <v>4651.84</v>
      </c>
      <c r="J194" s="10" t="str">
        <f t="shared" si="33"/>
        <v>SELL</v>
      </c>
      <c r="L194" s="5">
        <f t="shared" si="34"/>
        <v>4684.03</v>
      </c>
      <c r="M194" s="4" t="str">
        <f t="shared" si="36"/>
        <v>YES</v>
      </c>
      <c r="N194" s="4" t="str">
        <f t="shared" si="37"/>
        <v>NO</v>
      </c>
      <c r="O194" s="4" t="str">
        <f t="shared" si="38"/>
        <v>NO</v>
      </c>
      <c r="P194" s="11">
        <v>4683.9502000000002</v>
      </c>
      <c r="Q194" s="11">
        <v>4604.25</v>
      </c>
      <c r="R194" s="4">
        <f t="shared" si="35"/>
        <v>2006</v>
      </c>
      <c r="T194" s="7">
        <f t="shared" si="39"/>
        <v>0</v>
      </c>
      <c r="V194" s="5">
        <f t="shared" si="45"/>
        <v>4668.68</v>
      </c>
      <c r="W194" s="5">
        <f t="shared" si="41"/>
        <v>4668.68</v>
      </c>
      <c r="X194" s="7">
        <f t="shared" si="42"/>
        <v>0</v>
      </c>
      <c r="Z194" s="7">
        <f t="shared" si="43"/>
        <v>87373.250000000058</v>
      </c>
      <c r="AB194" s="5"/>
      <c r="AC194" s="5">
        <f t="shared" si="40"/>
        <v>-18736.12000000001</v>
      </c>
      <c r="AD194" s="5">
        <f t="shared" si="44"/>
        <v>-4684.0300000000025</v>
      </c>
    </row>
    <row r="195" spans="1:30">
      <c r="A195" s="9">
        <v>38799</v>
      </c>
      <c r="B195" s="3">
        <v>4620.2002000000002</v>
      </c>
      <c r="C195" s="3">
        <v>4674.8999000000003</v>
      </c>
      <c r="D195" s="3">
        <v>4601.1000999999997</v>
      </c>
      <c r="E195" s="3">
        <v>4637.4502000000002</v>
      </c>
      <c r="G195" s="5">
        <f t="shared" si="31"/>
        <v>4639.28</v>
      </c>
      <c r="H195" s="5">
        <f t="shared" si="32"/>
        <v>4647.04</v>
      </c>
      <c r="J195" s="10" t="str">
        <f t="shared" si="33"/>
        <v>SELL</v>
      </c>
      <c r="L195" s="5">
        <f t="shared" si="34"/>
        <v>4670.32</v>
      </c>
      <c r="M195" s="4" t="str">
        <f t="shared" si="36"/>
        <v>NO</v>
      </c>
      <c r="N195" s="4" t="str">
        <f t="shared" si="37"/>
        <v>NO</v>
      </c>
      <c r="O195" s="4" t="str">
        <f t="shared" si="38"/>
        <v>NO</v>
      </c>
      <c r="P195" s="11">
        <v>4620.2002000000002</v>
      </c>
      <c r="Q195" s="11">
        <v>4637.45</v>
      </c>
      <c r="R195" s="4">
        <f t="shared" si="35"/>
        <v>2006</v>
      </c>
      <c r="T195" s="7">
        <f t="shared" si="39"/>
        <v>0</v>
      </c>
      <c r="V195" s="5">
        <f t="shared" si="45"/>
        <v>4668.68</v>
      </c>
      <c r="W195" s="5">
        <f t="shared" si="41"/>
        <v>4670.32</v>
      </c>
      <c r="X195" s="7">
        <f t="shared" si="42"/>
        <v>-1.6399999999994179</v>
      </c>
      <c r="Z195" s="7">
        <f t="shared" si="43"/>
        <v>87332.250000000073</v>
      </c>
      <c r="AB195" s="5"/>
      <c r="AC195" s="5">
        <f t="shared" si="40"/>
        <v>-18681.28</v>
      </c>
      <c r="AD195" s="5">
        <f t="shared" si="44"/>
        <v>-4670.32</v>
      </c>
    </row>
    <row r="196" spans="1:30">
      <c r="A196" s="9">
        <v>38800</v>
      </c>
      <c r="B196" s="3">
        <v>4659.8500999999997</v>
      </c>
      <c r="C196" s="3">
        <v>4684</v>
      </c>
      <c r="D196" s="3">
        <v>4638</v>
      </c>
      <c r="E196" s="3">
        <v>4676.6000999999997</v>
      </c>
      <c r="G196" s="5">
        <f t="shared" si="31"/>
        <v>4657.9399999999996</v>
      </c>
      <c r="H196" s="5">
        <f t="shared" si="32"/>
        <v>4656.8900000000003</v>
      </c>
      <c r="J196" s="10" t="str">
        <f t="shared" si="33"/>
        <v>BUY</v>
      </c>
      <c r="L196" s="5">
        <f t="shared" si="34"/>
        <v>4653.74</v>
      </c>
      <c r="M196" s="4" t="str">
        <f t="shared" si="36"/>
        <v>YES</v>
      </c>
      <c r="N196" s="4" t="str">
        <f t="shared" si="37"/>
        <v>NO</v>
      </c>
      <c r="O196" s="4" t="str">
        <f t="shared" si="38"/>
        <v>NO</v>
      </c>
      <c r="P196" s="11">
        <v>4659.8500999999997</v>
      </c>
      <c r="Q196" s="11">
        <v>4676.6000000000004</v>
      </c>
      <c r="R196" s="4">
        <f t="shared" si="35"/>
        <v>2006</v>
      </c>
      <c r="T196" s="7">
        <f t="shared" si="39"/>
        <v>0</v>
      </c>
      <c r="V196" s="5">
        <f t="shared" si="45"/>
        <v>4670.32</v>
      </c>
      <c r="W196" s="5">
        <f t="shared" si="41"/>
        <v>4670.32</v>
      </c>
      <c r="X196" s="7">
        <f t="shared" si="42"/>
        <v>0</v>
      </c>
      <c r="Z196" s="7">
        <f t="shared" si="43"/>
        <v>87332.250000000073</v>
      </c>
      <c r="AB196" s="5"/>
      <c r="AC196" s="5">
        <f t="shared" si="40"/>
        <v>-18614.960000000006</v>
      </c>
      <c r="AD196" s="5">
        <f t="shared" si="44"/>
        <v>-4653.7400000000016</v>
      </c>
    </row>
    <row r="197" spans="1:30">
      <c r="A197" s="9">
        <v>38803</v>
      </c>
      <c r="B197" s="3">
        <v>4686</v>
      </c>
      <c r="C197" s="3">
        <v>4724.8999000000003</v>
      </c>
      <c r="D197" s="3">
        <v>4680</v>
      </c>
      <c r="E197" s="3">
        <v>4704.9502000000002</v>
      </c>
      <c r="G197" s="5">
        <f t="shared" si="31"/>
        <v>4681.45</v>
      </c>
      <c r="H197" s="5">
        <f t="shared" si="32"/>
        <v>4672.91</v>
      </c>
      <c r="J197" s="10" t="str">
        <f t="shared" si="33"/>
        <v>BUY</v>
      </c>
      <c r="L197" s="5">
        <f t="shared" si="34"/>
        <v>4647.29</v>
      </c>
      <c r="M197" s="4" t="str">
        <f t="shared" si="36"/>
        <v>NO</v>
      </c>
      <c r="N197" s="4" t="str">
        <f t="shared" si="37"/>
        <v>NO</v>
      </c>
      <c r="O197" s="4" t="str">
        <f t="shared" si="38"/>
        <v>NO</v>
      </c>
      <c r="P197" s="11">
        <v>4686</v>
      </c>
      <c r="Q197" s="11">
        <v>4704.95</v>
      </c>
      <c r="R197" s="4">
        <f t="shared" si="35"/>
        <v>2006</v>
      </c>
      <c r="T197" s="7">
        <f t="shared" si="39"/>
        <v>0</v>
      </c>
      <c r="V197" s="5">
        <f t="shared" si="45"/>
        <v>4670.32</v>
      </c>
      <c r="W197" s="5">
        <f t="shared" si="41"/>
        <v>4670.32</v>
      </c>
      <c r="X197" s="7">
        <f t="shared" si="42"/>
        <v>0</v>
      </c>
      <c r="Z197" s="7">
        <f t="shared" si="43"/>
        <v>87332.250000000073</v>
      </c>
      <c r="AB197" s="5"/>
      <c r="AC197" s="5">
        <f t="shared" si="40"/>
        <v>-18589.160000000003</v>
      </c>
      <c r="AD197" s="5">
        <f t="shared" si="44"/>
        <v>-4647.2900000000009</v>
      </c>
    </row>
    <row r="198" spans="1:30">
      <c r="A198" s="9">
        <v>38804</v>
      </c>
      <c r="B198" s="3">
        <v>4711</v>
      </c>
      <c r="C198" s="3">
        <v>4715</v>
      </c>
      <c r="D198" s="3">
        <v>4668</v>
      </c>
      <c r="E198" s="3">
        <v>4673.5497999999998</v>
      </c>
      <c r="G198" s="5">
        <f t="shared" ref="G198:G261" si="46">ROUND((E198*G$1)+(G197*(1-G$1)),2)</f>
        <v>4677.5</v>
      </c>
      <c r="H198" s="5">
        <f t="shared" si="32"/>
        <v>4673.12</v>
      </c>
      <c r="J198" s="10" t="str">
        <f t="shared" si="33"/>
        <v>BUY</v>
      </c>
      <c r="L198" s="5">
        <f t="shared" si="34"/>
        <v>4659.9799999999996</v>
      </c>
      <c r="M198" s="4" t="str">
        <f t="shared" si="36"/>
        <v>NO</v>
      </c>
      <c r="N198" s="4" t="str">
        <f t="shared" si="37"/>
        <v>NO</v>
      </c>
      <c r="O198" s="4" t="str">
        <f t="shared" si="38"/>
        <v>NO</v>
      </c>
      <c r="P198" s="11">
        <v>4711</v>
      </c>
      <c r="Q198" s="11">
        <v>4673.55</v>
      </c>
      <c r="R198" s="4">
        <f t="shared" si="35"/>
        <v>2006</v>
      </c>
      <c r="T198" s="7">
        <f t="shared" si="39"/>
        <v>0</v>
      </c>
      <c r="V198" s="5">
        <f t="shared" si="45"/>
        <v>4670.32</v>
      </c>
      <c r="W198" s="5">
        <f t="shared" si="41"/>
        <v>4670.32</v>
      </c>
      <c r="X198" s="7">
        <f t="shared" si="42"/>
        <v>0</v>
      </c>
      <c r="Z198" s="7">
        <f t="shared" si="43"/>
        <v>87332.250000000073</v>
      </c>
      <c r="AB198" s="5"/>
      <c r="AC198" s="5">
        <f t="shared" si="40"/>
        <v>-18639.919999999998</v>
      </c>
      <c r="AD198" s="5">
        <f t="shared" si="44"/>
        <v>-4659.9799999999996</v>
      </c>
    </row>
    <row r="199" spans="1:30">
      <c r="A199" s="9">
        <v>38805</v>
      </c>
      <c r="B199" s="3">
        <v>4641</v>
      </c>
      <c r="C199" s="3">
        <v>4677</v>
      </c>
      <c r="D199" s="3">
        <v>4641</v>
      </c>
      <c r="E199" s="3">
        <v>4671.3999000000003</v>
      </c>
      <c r="G199" s="5">
        <f t="shared" si="46"/>
        <v>4674.45</v>
      </c>
      <c r="H199" s="5">
        <f t="shared" si="32"/>
        <v>4672.55</v>
      </c>
      <c r="J199" s="10" t="str">
        <f t="shared" si="33"/>
        <v>BUY</v>
      </c>
      <c r="L199" s="5">
        <f t="shared" si="34"/>
        <v>4666.8500000000004</v>
      </c>
      <c r="M199" s="4" t="str">
        <f t="shared" si="36"/>
        <v>YES</v>
      </c>
      <c r="N199" s="4" t="str">
        <f t="shared" si="37"/>
        <v>YES</v>
      </c>
      <c r="O199" s="4" t="str">
        <f t="shared" si="38"/>
        <v>YES</v>
      </c>
      <c r="P199" s="11">
        <v>4641</v>
      </c>
      <c r="Q199" s="11">
        <v>4671.3999999999996</v>
      </c>
      <c r="R199" s="4">
        <f t="shared" si="35"/>
        <v>2006</v>
      </c>
      <c r="T199" s="7">
        <f t="shared" si="39"/>
        <v>-30.4</v>
      </c>
      <c r="V199" s="5">
        <f t="shared" si="45"/>
        <v>4670.32</v>
      </c>
      <c r="W199" s="5">
        <f t="shared" si="41"/>
        <v>4666.8500000000004</v>
      </c>
      <c r="X199" s="7">
        <f t="shared" si="42"/>
        <v>-3.4699999999993452</v>
      </c>
      <c r="Z199" s="7">
        <f t="shared" si="43"/>
        <v>85725.500000000087</v>
      </c>
      <c r="AB199" s="5"/>
      <c r="AC199" s="5">
        <f t="shared" si="40"/>
        <v>-18667.400000000009</v>
      </c>
      <c r="AD199" s="5">
        <f t="shared" si="44"/>
        <v>-4666.8500000000022</v>
      </c>
    </row>
    <row r="200" spans="1:30">
      <c r="A200" s="9">
        <v>38806</v>
      </c>
      <c r="B200" s="3">
        <v>4685</v>
      </c>
      <c r="C200" s="3">
        <v>4694</v>
      </c>
      <c r="D200" s="3">
        <v>4620</v>
      </c>
      <c r="E200" s="3">
        <v>4630.9502000000002</v>
      </c>
      <c r="G200" s="5">
        <f t="shared" si="46"/>
        <v>4652.7</v>
      </c>
      <c r="H200" s="5">
        <f t="shared" ref="H200:H263" si="47">ROUND((E200*H$1)+(H199*(1-H$1)),2)</f>
        <v>4658.68</v>
      </c>
      <c r="J200" s="10" t="str">
        <f t="shared" ref="J200:J263" si="48">IF(G200&gt;H200,"BUY","SELL")</f>
        <v>SELL</v>
      </c>
      <c r="L200" s="5">
        <f t="shared" ref="L200:L263" si="49">ROUND((G200*((2/4)-1)-(H200)*((2/6)-1))/ (2 /4- 2 /6),2)</f>
        <v>4676.62</v>
      </c>
      <c r="M200" s="4" t="str">
        <f t="shared" si="36"/>
        <v>YES</v>
      </c>
      <c r="N200" s="4" t="str">
        <f t="shared" si="37"/>
        <v>NO</v>
      </c>
      <c r="O200" s="4" t="str">
        <f t="shared" si="38"/>
        <v>NO</v>
      </c>
      <c r="P200" s="11">
        <v>4685</v>
      </c>
      <c r="Q200" s="11">
        <v>4630.95</v>
      </c>
      <c r="R200" s="4">
        <f t="shared" ref="R200:R263" si="50">YEAR(A200)</f>
        <v>2006</v>
      </c>
      <c r="T200" s="7">
        <f t="shared" si="39"/>
        <v>0</v>
      </c>
      <c r="V200" s="5">
        <f t="shared" si="45"/>
        <v>4666.8500000000004</v>
      </c>
      <c r="W200" s="5">
        <f t="shared" si="41"/>
        <v>4700</v>
      </c>
      <c r="X200" s="7">
        <f t="shared" si="42"/>
        <v>-33.149999999999636</v>
      </c>
      <c r="Z200" s="7">
        <f t="shared" si="43"/>
        <v>84896.750000000102</v>
      </c>
      <c r="AB200" s="5"/>
      <c r="AC200" s="5">
        <f t="shared" si="40"/>
        <v>-18706.48000000001</v>
      </c>
      <c r="AD200" s="5">
        <f t="shared" si="44"/>
        <v>-4676.6200000000026</v>
      </c>
    </row>
    <row r="201" spans="1:30">
      <c r="A201" s="9">
        <v>38807</v>
      </c>
      <c r="B201" s="3">
        <v>4700</v>
      </c>
      <c r="C201" s="3">
        <v>4755</v>
      </c>
      <c r="D201" s="3">
        <v>4661</v>
      </c>
      <c r="E201" s="3">
        <v>4710.0497999999998</v>
      </c>
      <c r="G201" s="5">
        <f t="shared" si="46"/>
        <v>4681.37</v>
      </c>
      <c r="H201" s="5">
        <f t="shared" si="47"/>
        <v>4675.8</v>
      </c>
      <c r="J201" s="10" t="str">
        <f t="shared" si="48"/>
        <v>BUY</v>
      </c>
      <c r="L201" s="5">
        <f t="shared" si="49"/>
        <v>4659.09</v>
      </c>
      <c r="M201" s="4" t="str">
        <f t="shared" ref="M201:M264" si="51">IF(J200="SELL",IF(C201&gt;L200,"YES","NO"),IF(D201&lt;L200,"YES","NO"))</f>
        <v>YES</v>
      </c>
      <c r="N201" s="4" t="str">
        <f t="shared" ref="N201:N264" si="52">IF(AND(M201="YES",J201=J200),"YES","NO")</f>
        <v>NO</v>
      </c>
      <c r="O201" s="4" t="str">
        <f t="shared" ref="O201:O264" si="53">IF(AND(J200="BUY",B201&lt;L200),"YES",IF(AND(J200="SELL",B201&gt;L200),"YES","NO"))</f>
        <v>YES</v>
      </c>
      <c r="P201" s="11">
        <v>4700</v>
      </c>
      <c r="Q201" s="11">
        <v>4710.05</v>
      </c>
      <c r="R201" s="4">
        <f t="shared" si="50"/>
        <v>2006</v>
      </c>
      <c r="T201" s="7">
        <f t="shared" si="39"/>
        <v>0</v>
      </c>
      <c r="V201" s="5">
        <f t="shared" si="45"/>
        <v>4700</v>
      </c>
      <c r="W201" s="5">
        <f t="shared" si="41"/>
        <v>4700</v>
      </c>
      <c r="X201" s="7">
        <f t="shared" si="42"/>
        <v>0</v>
      </c>
      <c r="Z201" s="7">
        <f t="shared" si="43"/>
        <v>84896.750000000102</v>
      </c>
      <c r="AB201" s="5"/>
      <c r="AC201" s="5">
        <f t="shared" si="40"/>
        <v>-18636.36</v>
      </c>
      <c r="AD201" s="5">
        <f t="shared" si="44"/>
        <v>-4659.09</v>
      </c>
    </row>
    <row r="202" spans="1:30">
      <c r="A202" s="9">
        <v>38810</v>
      </c>
      <c r="B202" s="3">
        <v>4724.8999000000003</v>
      </c>
      <c r="C202" s="3">
        <v>4767.8999000000003</v>
      </c>
      <c r="D202" s="3">
        <v>4708</v>
      </c>
      <c r="E202" s="3">
        <v>4761.1000999999997</v>
      </c>
      <c r="G202" s="5">
        <f t="shared" si="46"/>
        <v>4721.24</v>
      </c>
      <c r="H202" s="5">
        <f t="shared" si="47"/>
        <v>4704.2299999999996</v>
      </c>
      <c r="J202" s="10" t="str">
        <f t="shared" si="48"/>
        <v>BUY</v>
      </c>
      <c r="L202" s="5">
        <f t="shared" si="49"/>
        <v>4653.2</v>
      </c>
      <c r="M202" s="4" t="str">
        <f t="shared" si="51"/>
        <v>NO</v>
      </c>
      <c r="N202" s="4" t="str">
        <f t="shared" si="52"/>
        <v>NO</v>
      </c>
      <c r="O202" s="4" t="str">
        <f t="shared" si="53"/>
        <v>NO</v>
      </c>
      <c r="P202" s="11">
        <v>4724.8999000000003</v>
      </c>
      <c r="Q202" s="11">
        <v>4761.1000000000004</v>
      </c>
      <c r="R202" s="4">
        <f t="shared" si="50"/>
        <v>2006</v>
      </c>
      <c r="T202" s="7">
        <f t="shared" ref="T202:T265" si="54">ROUND(IF(N202="YES",IF(J202="SELL",IF(O202="YES",Q202-P202,Q202-L201),IF(O202="YES",P202-Q202,L201-Q202)),0),2)</f>
        <v>0</v>
      </c>
      <c r="V202" s="5">
        <f t="shared" si="45"/>
        <v>4700</v>
      </c>
      <c r="W202" s="5">
        <f t="shared" si="41"/>
        <v>4700</v>
      </c>
      <c r="X202" s="7">
        <f t="shared" si="42"/>
        <v>0</v>
      </c>
      <c r="Z202" s="7">
        <f t="shared" si="43"/>
        <v>84896.750000000102</v>
      </c>
      <c r="AB202" s="5"/>
      <c r="AC202" s="5">
        <f t="shared" si="40"/>
        <v>-18612.799999999996</v>
      </c>
      <c r="AD202" s="5">
        <f t="shared" si="44"/>
        <v>-4653.1999999999989</v>
      </c>
    </row>
    <row r="203" spans="1:30">
      <c r="A203" s="9">
        <v>38811</v>
      </c>
      <c r="B203" s="3">
        <v>4797.9502000000002</v>
      </c>
      <c r="C203" s="3">
        <v>4875</v>
      </c>
      <c r="D203" s="3">
        <v>4790</v>
      </c>
      <c r="E203" s="3">
        <v>4869.1499000000003</v>
      </c>
      <c r="G203" s="5">
        <f t="shared" si="46"/>
        <v>4795.1899999999996</v>
      </c>
      <c r="H203" s="5">
        <f t="shared" si="47"/>
        <v>4759.2</v>
      </c>
      <c r="J203" s="10" t="str">
        <f t="shared" si="48"/>
        <v>BUY</v>
      </c>
      <c r="L203" s="5">
        <f t="shared" si="49"/>
        <v>4651.2299999999996</v>
      </c>
      <c r="M203" s="4" t="str">
        <f t="shared" si="51"/>
        <v>NO</v>
      </c>
      <c r="N203" s="4" t="str">
        <f t="shared" si="52"/>
        <v>NO</v>
      </c>
      <c r="O203" s="4" t="str">
        <f t="shared" si="53"/>
        <v>NO</v>
      </c>
      <c r="P203" s="11">
        <v>4797.9502000000002</v>
      </c>
      <c r="Q203" s="11">
        <v>4869.1499999999996</v>
      </c>
      <c r="R203" s="4">
        <f t="shared" si="50"/>
        <v>2006</v>
      </c>
      <c r="T203" s="7">
        <f t="shared" si="54"/>
        <v>0</v>
      </c>
      <c r="V203" s="5">
        <f t="shared" si="45"/>
        <v>4700</v>
      </c>
      <c r="W203" s="5">
        <f t="shared" si="41"/>
        <v>4700</v>
      </c>
      <c r="X203" s="7">
        <f t="shared" si="42"/>
        <v>0</v>
      </c>
      <c r="Z203" s="7">
        <f t="shared" si="43"/>
        <v>84896.750000000102</v>
      </c>
      <c r="AB203" s="5"/>
      <c r="AC203" s="5">
        <f t="shared" ref="AC203:AC266" si="55">G203*12-H203*16</f>
        <v>-18604.919999999998</v>
      </c>
      <c r="AD203" s="5">
        <f t="shared" si="44"/>
        <v>-4651.2299999999996</v>
      </c>
    </row>
    <row r="204" spans="1:30">
      <c r="A204" s="9">
        <v>38812</v>
      </c>
      <c r="B204" s="3">
        <v>4870</v>
      </c>
      <c r="C204" s="3">
        <v>4947.2997999999998</v>
      </c>
      <c r="D204" s="3">
        <v>4870</v>
      </c>
      <c r="E204" s="3">
        <v>4910.8999000000003</v>
      </c>
      <c r="G204" s="5">
        <f t="shared" si="46"/>
        <v>4853.04</v>
      </c>
      <c r="H204" s="5">
        <f t="shared" si="47"/>
        <v>4809.7700000000004</v>
      </c>
      <c r="J204" s="10" t="str">
        <f t="shared" si="48"/>
        <v>BUY</v>
      </c>
      <c r="L204" s="5">
        <f t="shared" si="49"/>
        <v>4679.96</v>
      </c>
      <c r="M204" s="4" t="str">
        <f t="shared" si="51"/>
        <v>NO</v>
      </c>
      <c r="N204" s="4" t="str">
        <f t="shared" si="52"/>
        <v>NO</v>
      </c>
      <c r="O204" s="4" t="str">
        <f t="shared" si="53"/>
        <v>NO</v>
      </c>
      <c r="P204" s="11">
        <v>4870</v>
      </c>
      <c r="Q204" s="11">
        <v>4910.8999999999996</v>
      </c>
      <c r="R204" s="4">
        <f t="shared" si="50"/>
        <v>2006</v>
      </c>
      <c r="T204" s="7">
        <f t="shared" si="54"/>
        <v>0</v>
      </c>
      <c r="V204" s="5">
        <f t="shared" si="45"/>
        <v>4700</v>
      </c>
      <c r="W204" s="5">
        <f t="shared" ref="W204:W267" si="56">IF(V205="",E204,V205)</f>
        <v>4700</v>
      </c>
      <c r="X204" s="7">
        <f t="shared" ref="X204:X267" si="57">IF(J204="BUY",W204-V204,V204-W204)</f>
        <v>0</v>
      </c>
      <c r="Z204" s="7">
        <f t="shared" ref="Z204:Z267" si="58">Z203+(T204*25*2)+(X204*25)</f>
        <v>84896.750000000102</v>
      </c>
      <c r="AB204" s="5"/>
      <c r="AC204" s="5">
        <f t="shared" si="55"/>
        <v>-18719.840000000011</v>
      </c>
      <c r="AD204" s="5">
        <f t="shared" ref="AD204:AD267" si="59">AC204/4</f>
        <v>-4679.9600000000028</v>
      </c>
    </row>
    <row r="205" spans="1:30">
      <c r="A205" s="9">
        <v>38814</v>
      </c>
      <c r="B205" s="3">
        <v>4948</v>
      </c>
      <c r="C205" s="3">
        <v>4948</v>
      </c>
      <c r="D205" s="3">
        <v>4731</v>
      </c>
      <c r="E205" s="3">
        <v>4751.25</v>
      </c>
      <c r="G205" s="5">
        <f t="shared" si="46"/>
        <v>4802.1499999999996</v>
      </c>
      <c r="H205" s="5">
        <f t="shared" si="47"/>
        <v>4790.26</v>
      </c>
      <c r="J205" s="10" t="str">
        <f t="shared" si="48"/>
        <v>BUY</v>
      </c>
      <c r="L205" s="5">
        <f t="shared" si="49"/>
        <v>4754.59</v>
      </c>
      <c r="M205" s="4" t="str">
        <f t="shared" si="51"/>
        <v>NO</v>
      </c>
      <c r="N205" s="4" t="str">
        <f t="shared" si="52"/>
        <v>NO</v>
      </c>
      <c r="O205" s="4" t="str">
        <f t="shared" si="53"/>
        <v>NO</v>
      </c>
      <c r="P205" s="11">
        <v>4948</v>
      </c>
      <c r="Q205" s="11">
        <v>4751.25</v>
      </c>
      <c r="R205" s="4">
        <f t="shared" si="50"/>
        <v>2006</v>
      </c>
      <c r="T205" s="7">
        <f t="shared" si="54"/>
        <v>0</v>
      </c>
      <c r="V205" s="5">
        <f t="shared" ref="V205:V268" si="60">IF(J205=J204,V204,IF(O205="YES",P205,L204))</f>
        <v>4700</v>
      </c>
      <c r="W205" s="5">
        <f t="shared" si="56"/>
        <v>4754.59</v>
      </c>
      <c r="X205" s="7">
        <f t="shared" si="57"/>
        <v>54.590000000000146</v>
      </c>
      <c r="Z205" s="7">
        <f t="shared" si="58"/>
        <v>86261.500000000102</v>
      </c>
      <c r="AB205" s="5"/>
      <c r="AC205" s="5">
        <f t="shared" si="55"/>
        <v>-19018.360000000008</v>
      </c>
      <c r="AD205" s="5">
        <f t="shared" si="59"/>
        <v>-4754.590000000002</v>
      </c>
    </row>
    <row r="206" spans="1:30">
      <c r="A206" s="9">
        <v>38817</v>
      </c>
      <c r="B206" s="3">
        <v>4757</v>
      </c>
      <c r="C206" s="3">
        <v>4766.5</v>
      </c>
      <c r="D206" s="3">
        <v>4674.75</v>
      </c>
      <c r="E206" s="3">
        <v>4734.7997999999998</v>
      </c>
      <c r="G206" s="5">
        <f t="shared" si="46"/>
        <v>4768.47</v>
      </c>
      <c r="H206" s="5">
        <f t="shared" si="47"/>
        <v>4771.7700000000004</v>
      </c>
      <c r="J206" s="10" t="str">
        <f t="shared" si="48"/>
        <v>SELL</v>
      </c>
      <c r="L206" s="5">
        <f t="shared" si="49"/>
        <v>4781.67</v>
      </c>
      <c r="M206" s="4" t="str">
        <f t="shared" si="51"/>
        <v>YES</v>
      </c>
      <c r="N206" s="4" t="str">
        <f t="shared" si="52"/>
        <v>NO</v>
      </c>
      <c r="O206" s="4" t="str">
        <f t="shared" si="53"/>
        <v>NO</v>
      </c>
      <c r="P206" s="11">
        <v>4757</v>
      </c>
      <c r="Q206" s="11">
        <v>4734.8</v>
      </c>
      <c r="R206" s="4">
        <f t="shared" si="50"/>
        <v>2006</v>
      </c>
      <c r="T206" s="7">
        <f t="shared" si="54"/>
        <v>0</v>
      </c>
      <c r="V206" s="5">
        <f t="shared" si="60"/>
        <v>4754.59</v>
      </c>
      <c r="W206" s="5">
        <f t="shared" si="56"/>
        <v>4754.59</v>
      </c>
      <c r="X206" s="7">
        <f t="shared" si="57"/>
        <v>0</v>
      </c>
      <c r="Z206" s="7">
        <f t="shared" si="58"/>
        <v>86261.500000000102</v>
      </c>
      <c r="AB206" s="5"/>
      <c r="AC206" s="5">
        <f t="shared" si="55"/>
        <v>-19126.680000000008</v>
      </c>
      <c r="AD206" s="5">
        <f t="shared" si="59"/>
        <v>-4781.6700000000019</v>
      </c>
    </row>
    <row r="207" spans="1:30">
      <c r="A207" s="9">
        <v>38819</v>
      </c>
      <c r="B207" s="3">
        <v>4728.25</v>
      </c>
      <c r="C207" s="3">
        <v>4728.25</v>
      </c>
      <c r="D207" s="3">
        <v>4585</v>
      </c>
      <c r="E207" s="3">
        <v>4598.2997999999998</v>
      </c>
      <c r="G207" s="5">
        <f t="shared" si="46"/>
        <v>4683.38</v>
      </c>
      <c r="H207" s="5">
        <f t="shared" si="47"/>
        <v>4713.95</v>
      </c>
      <c r="J207" s="10" t="str">
        <f t="shared" si="48"/>
        <v>SELL</v>
      </c>
      <c r="L207" s="5">
        <f t="shared" si="49"/>
        <v>4805.66</v>
      </c>
      <c r="M207" s="4" t="str">
        <f t="shared" si="51"/>
        <v>NO</v>
      </c>
      <c r="N207" s="4" t="str">
        <f t="shared" si="52"/>
        <v>NO</v>
      </c>
      <c r="O207" s="4" t="str">
        <f t="shared" si="53"/>
        <v>NO</v>
      </c>
      <c r="P207" s="11">
        <v>4728.25</v>
      </c>
      <c r="Q207" s="11">
        <v>4598.3</v>
      </c>
      <c r="R207" s="4">
        <f t="shared" si="50"/>
        <v>2006</v>
      </c>
      <c r="T207" s="7">
        <f t="shared" si="54"/>
        <v>0</v>
      </c>
      <c r="V207" s="5">
        <f t="shared" si="60"/>
        <v>4754.59</v>
      </c>
      <c r="W207" s="5">
        <f t="shared" si="56"/>
        <v>4754.59</v>
      </c>
      <c r="X207" s="7">
        <f t="shared" si="57"/>
        <v>0</v>
      </c>
      <c r="Z207" s="7">
        <f t="shared" si="58"/>
        <v>86261.500000000102</v>
      </c>
      <c r="AB207" s="5"/>
      <c r="AC207" s="5">
        <f t="shared" si="55"/>
        <v>-19222.64</v>
      </c>
      <c r="AD207" s="5">
        <f t="shared" si="59"/>
        <v>-4805.66</v>
      </c>
    </row>
    <row r="208" spans="1:30">
      <c r="A208" s="9">
        <v>38820</v>
      </c>
      <c r="B208" s="3">
        <v>4600</v>
      </c>
      <c r="C208" s="3">
        <v>4619.8999000000003</v>
      </c>
      <c r="D208" s="3">
        <v>4425.9502000000002</v>
      </c>
      <c r="E208" s="3">
        <v>4505.3500999999997</v>
      </c>
      <c r="G208" s="5">
        <f t="shared" si="46"/>
        <v>4594.37</v>
      </c>
      <c r="H208" s="5">
        <f t="shared" si="47"/>
        <v>4644.42</v>
      </c>
      <c r="J208" s="10" t="str">
        <f t="shared" si="48"/>
        <v>SELL</v>
      </c>
      <c r="L208" s="5">
        <f t="shared" si="49"/>
        <v>4794.57</v>
      </c>
      <c r="M208" s="4" t="str">
        <f t="shared" si="51"/>
        <v>NO</v>
      </c>
      <c r="N208" s="4" t="str">
        <f t="shared" si="52"/>
        <v>NO</v>
      </c>
      <c r="O208" s="4" t="str">
        <f t="shared" si="53"/>
        <v>NO</v>
      </c>
      <c r="P208" s="11">
        <v>4600</v>
      </c>
      <c r="Q208" s="11">
        <v>4505.3500000000004</v>
      </c>
      <c r="R208" s="4">
        <f t="shared" si="50"/>
        <v>2006</v>
      </c>
      <c r="T208" s="7">
        <f t="shared" si="54"/>
        <v>0</v>
      </c>
      <c r="V208" s="5">
        <f t="shared" si="60"/>
        <v>4754.59</v>
      </c>
      <c r="W208" s="5">
        <f t="shared" si="56"/>
        <v>4754.59</v>
      </c>
      <c r="X208" s="7">
        <f t="shared" si="57"/>
        <v>0</v>
      </c>
      <c r="Z208" s="7">
        <f t="shared" si="58"/>
        <v>86261.500000000102</v>
      </c>
      <c r="AB208" s="5"/>
      <c r="AC208" s="5">
        <f t="shared" si="55"/>
        <v>-19178.28</v>
      </c>
      <c r="AD208" s="5">
        <f t="shared" si="59"/>
        <v>-4794.57</v>
      </c>
    </row>
    <row r="209" spans="1:30">
      <c r="A209" s="9">
        <v>38824</v>
      </c>
      <c r="B209" s="3">
        <v>4450.1000999999997</v>
      </c>
      <c r="C209" s="3">
        <v>4599.8999000000003</v>
      </c>
      <c r="D209" s="3">
        <v>4450.1000999999997</v>
      </c>
      <c r="E209" s="3">
        <v>4580.6499000000003</v>
      </c>
      <c r="G209" s="5">
        <f t="shared" si="46"/>
        <v>4587.51</v>
      </c>
      <c r="H209" s="5">
        <f t="shared" si="47"/>
        <v>4623.16</v>
      </c>
      <c r="J209" s="10" t="str">
        <f t="shared" si="48"/>
        <v>SELL</v>
      </c>
      <c r="L209" s="5">
        <f t="shared" si="49"/>
        <v>4730.1099999999997</v>
      </c>
      <c r="M209" s="4" t="str">
        <f t="shared" si="51"/>
        <v>NO</v>
      </c>
      <c r="N209" s="4" t="str">
        <f t="shared" si="52"/>
        <v>NO</v>
      </c>
      <c r="O209" s="4" t="str">
        <f t="shared" si="53"/>
        <v>NO</v>
      </c>
      <c r="P209" s="11">
        <v>4450.1000999999997</v>
      </c>
      <c r="Q209" s="11">
        <v>4580.6499999999996</v>
      </c>
      <c r="R209" s="4">
        <f t="shared" si="50"/>
        <v>2006</v>
      </c>
      <c r="T209" s="7">
        <f t="shared" si="54"/>
        <v>0</v>
      </c>
      <c r="V209" s="5">
        <f t="shared" si="60"/>
        <v>4754.59</v>
      </c>
      <c r="W209" s="5">
        <f t="shared" si="56"/>
        <v>4754.59</v>
      </c>
      <c r="X209" s="7">
        <f t="shared" si="57"/>
        <v>0</v>
      </c>
      <c r="Z209" s="7">
        <f t="shared" si="58"/>
        <v>86261.500000000102</v>
      </c>
      <c r="AB209" s="5"/>
      <c r="AC209" s="5">
        <f t="shared" si="55"/>
        <v>-18920.439999999995</v>
      </c>
      <c r="AD209" s="5">
        <f t="shared" si="59"/>
        <v>-4730.1099999999988</v>
      </c>
    </row>
    <row r="210" spans="1:30">
      <c r="A210" s="9">
        <v>38825</v>
      </c>
      <c r="B210" s="3">
        <v>4595</v>
      </c>
      <c r="C210" s="3">
        <v>4699.8999000000003</v>
      </c>
      <c r="D210" s="3">
        <v>4595</v>
      </c>
      <c r="E210" s="3">
        <v>4652.1499000000003</v>
      </c>
      <c r="G210" s="5">
        <f t="shared" si="46"/>
        <v>4619.83</v>
      </c>
      <c r="H210" s="5">
        <f t="shared" si="47"/>
        <v>4632.82</v>
      </c>
      <c r="J210" s="10" t="str">
        <f t="shared" si="48"/>
        <v>SELL</v>
      </c>
      <c r="L210" s="5">
        <f t="shared" si="49"/>
        <v>4671.79</v>
      </c>
      <c r="M210" s="4" t="str">
        <f t="shared" si="51"/>
        <v>NO</v>
      </c>
      <c r="N210" s="4" t="str">
        <f t="shared" si="52"/>
        <v>NO</v>
      </c>
      <c r="O210" s="4" t="str">
        <f t="shared" si="53"/>
        <v>NO</v>
      </c>
      <c r="P210" s="11">
        <v>4595</v>
      </c>
      <c r="Q210" s="11">
        <v>4652.1499999999996</v>
      </c>
      <c r="R210" s="4">
        <f t="shared" si="50"/>
        <v>2006</v>
      </c>
      <c r="T210" s="7">
        <f t="shared" si="54"/>
        <v>0</v>
      </c>
      <c r="V210" s="5">
        <f t="shared" si="60"/>
        <v>4754.59</v>
      </c>
      <c r="W210" s="5">
        <f t="shared" si="56"/>
        <v>4754.59</v>
      </c>
      <c r="X210" s="7">
        <f t="shared" si="57"/>
        <v>0</v>
      </c>
      <c r="Z210" s="7">
        <f t="shared" si="58"/>
        <v>86261.500000000102</v>
      </c>
      <c r="AB210" s="5"/>
      <c r="AC210" s="5">
        <f t="shared" si="55"/>
        <v>-18687.159999999996</v>
      </c>
      <c r="AD210" s="5">
        <f t="shared" si="59"/>
        <v>-4671.7899999999991</v>
      </c>
    </row>
    <row r="211" spans="1:30">
      <c r="A211" s="9">
        <v>38826</v>
      </c>
      <c r="B211" s="3">
        <v>4650</v>
      </c>
      <c r="C211" s="3">
        <v>4709</v>
      </c>
      <c r="D211" s="3">
        <v>4611</v>
      </c>
      <c r="E211" s="3">
        <v>4637.25</v>
      </c>
      <c r="G211" s="5">
        <f t="shared" si="46"/>
        <v>4628.54</v>
      </c>
      <c r="H211" s="5">
        <f t="shared" si="47"/>
        <v>4634.3</v>
      </c>
      <c r="J211" s="10" t="str">
        <f t="shared" si="48"/>
        <v>SELL</v>
      </c>
      <c r="L211" s="5">
        <f t="shared" si="49"/>
        <v>4651.58</v>
      </c>
      <c r="M211" s="4" t="str">
        <f t="shared" si="51"/>
        <v>YES</v>
      </c>
      <c r="N211" s="4" t="str">
        <f t="shared" si="52"/>
        <v>YES</v>
      </c>
      <c r="O211" s="4" t="str">
        <f t="shared" si="53"/>
        <v>NO</v>
      </c>
      <c r="P211" s="11">
        <v>4650</v>
      </c>
      <c r="Q211" s="11">
        <v>4637.25</v>
      </c>
      <c r="R211" s="4">
        <f t="shared" si="50"/>
        <v>2006</v>
      </c>
      <c r="T211" s="7">
        <f t="shared" si="54"/>
        <v>-34.54</v>
      </c>
      <c r="V211" s="5">
        <f t="shared" si="60"/>
        <v>4754.59</v>
      </c>
      <c r="W211" s="5">
        <f t="shared" si="56"/>
        <v>4754.59</v>
      </c>
      <c r="X211" s="7">
        <f t="shared" si="57"/>
        <v>0</v>
      </c>
      <c r="Z211" s="7">
        <f t="shared" si="58"/>
        <v>84534.500000000102</v>
      </c>
      <c r="AB211" s="5"/>
      <c r="AC211" s="5">
        <f t="shared" si="55"/>
        <v>-18606.320000000007</v>
      </c>
      <c r="AD211" s="5">
        <f t="shared" si="59"/>
        <v>-4651.5800000000017</v>
      </c>
    </row>
    <row r="212" spans="1:30">
      <c r="A212" s="9">
        <v>38827</v>
      </c>
      <c r="B212" s="3">
        <v>4650</v>
      </c>
      <c r="C212" s="3">
        <v>4660</v>
      </c>
      <c r="D212" s="3">
        <v>4600</v>
      </c>
      <c r="E212" s="3">
        <v>4640.4502000000002</v>
      </c>
      <c r="G212" s="5">
        <f t="shared" si="46"/>
        <v>4634.5</v>
      </c>
      <c r="H212" s="5">
        <f t="shared" si="47"/>
        <v>4636.3500000000004</v>
      </c>
      <c r="J212" s="10" t="str">
        <f t="shared" si="48"/>
        <v>SELL</v>
      </c>
      <c r="L212" s="5">
        <f t="shared" si="49"/>
        <v>4641.8999999999996</v>
      </c>
      <c r="M212" s="4" t="str">
        <f t="shared" si="51"/>
        <v>YES</v>
      </c>
      <c r="N212" s="4" t="str">
        <f t="shared" si="52"/>
        <v>YES</v>
      </c>
      <c r="O212" s="4" t="str">
        <f t="shared" si="53"/>
        <v>NO</v>
      </c>
      <c r="P212" s="11">
        <v>4650</v>
      </c>
      <c r="Q212" s="11">
        <v>4640.45</v>
      </c>
      <c r="R212" s="4">
        <f t="shared" si="50"/>
        <v>2006</v>
      </c>
      <c r="T212" s="7">
        <f t="shared" si="54"/>
        <v>-11.13</v>
      </c>
      <c r="V212" s="5">
        <f t="shared" si="60"/>
        <v>4754.59</v>
      </c>
      <c r="W212" s="5">
        <f t="shared" si="56"/>
        <v>4754.59</v>
      </c>
      <c r="X212" s="7">
        <f t="shared" si="57"/>
        <v>0</v>
      </c>
      <c r="Z212" s="7">
        <f t="shared" si="58"/>
        <v>83978.000000000102</v>
      </c>
      <c r="AB212" s="5"/>
      <c r="AC212" s="5">
        <f t="shared" si="55"/>
        <v>-18567.600000000006</v>
      </c>
      <c r="AD212" s="5">
        <f t="shared" si="59"/>
        <v>-4641.9000000000015</v>
      </c>
    </row>
    <row r="213" spans="1:30">
      <c r="A213" s="9">
        <v>38828</v>
      </c>
      <c r="B213" s="3">
        <v>4665</v>
      </c>
      <c r="C213" s="3">
        <v>4669</v>
      </c>
      <c r="D213" s="3">
        <v>4581.1499000000003</v>
      </c>
      <c r="E213" s="3">
        <v>4623.8999000000003</v>
      </c>
      <c r="G213" s="5">
        <f t="shared" si="46"/>
        <v>4629.2</v>
      </c>
      <c r="H213" s="5">
        <f t="shared" si="47"/>
        <v>4632.2</v>
      </c>
      <c r="J213" s="10" t="str">
        <f t="shared" si="48"/>
        <v>SELL</v>
      </c>
      <c r="L213" s="5">
        <f t="shared" si="49"/>
        <v>4641.2</v>
      </c>
      <c r="M213" s="4" t="str">
        <f t="shared" si="51"/>
        <v>YES</v>
      </c>
      <c r="N213" s="4" t="str">
        <f t="shared" si="52"/>
        <v>YES</v>
      </c>
      <c r="O213" s="4" t="str">
        <f t="shared" si="53"/>
        <v>YES</v>
      </c>
      <c r="P213" s="11">
        <v>4665</v>
      </c>
      <c r="Q213" s="11">
        <v>4623.8999999999996</v>
      </c>
      <c r="R213" s="4">
        <f t="shared" si="50"/>
        <v>2006</v>
      </c>
      <c r="T213" s="7">
        <f t="shared" si="54"/>
        <v>-41.1</v>
      </c>
      <c r="V213" s="5">
        <f t="shared" si="60"/>
        <v>4754.59</v>
      </c>
      <c r="W213" s="5">
        <f t="shared" si="56"/>
        <v>4754.59</v>
      </c>
      <c r="X213" s="7">
        <f t="shared" si="57"/>
        <v>0</v>
      </c>
      <c r="Z213" s="7">
        <f t="shared" si="58"/>
        <v>81923.000000000102</v>
      </c>
      <c r="AB213" s="5"/>
      <c r="AC213" s="5">
        <f t="shared" si="55"/>
        <v>-18564.800000000003</v>
      </c>
      <c r="AD213" s="5">
        <f t="shared" si="59"/>
        <v>-4641.2000000000007</v>
      </c>
    </row>
    <row r="214" spans="1:30">
      <c r="A214" s="9">
        <v>38831</v>
      </c>
      <c r="B214" s="3">
        <v>4600</v>
      </c>
      <c r="C214" s="3">
        <v>4640</v>
      </c>
      <c r="D214" s="3">
        <v>4535.25</v>
      </c>
      <c r="E214" s="3">
        <v>4549.7997999999998</v>
      </c>
      <c r="G214" s="5">
        <f t="shared" si="46"/>
        <v>4589.5</v>
      </c>
      <c r="H214" s="5">
        <f t="shared" si="47"/>
        <v>4604.7299999999996</v>
      </c>
      <c r="J214" s="10" t="str">
        <f t="shared" si="48"/>
        <v>SELL</v>
      </c>
      <c r="L214" s="5">
        <f t="shared" si="49"/>
        <v>4650.42</v>
      </c>
      <c r="M214" s="4" t="str">
        <f t="shared" si="51"/>
        <v>NO</v>
      </c>
      <c r="N214" s="4" t="str">
        <f t="shared" si="52"/>
        <v>NO</v>
      </c>
      <c r="O214" s="4" t="str">
        <f t="shared" si="53"/>
        <v>NO</v>
      </c>
      <c r="P214" s="11">
        <v>4600</v>
      </c>
      <c r="Q214" s="11">
        <v>4549.8</v>
      </c>
      <c r="R214" s="4">
        <f t="shared" si="50"/>
        <v>2006</v>
      </c>
      <c r="T214" s="7">
        <f t="shared" si="54"/>
        <v>0</v>
      </c>
      <c r="V214" s="5">
        <f t="shared" si="60"/>
        <v>4754.59</v>
      </c>
      <c r="W214" s="5">
        <f t="shared" si="56"/>
        <v>4754.59</v>
      </c>
      <c r="X214" s="7">
        <f t="shared" si="57"/>
        <v>0</v>
      </c>
      <c r="Z214" s="7">
        <f t="shared" si="58"/>
        <v>81923.000000000102</v>
      </c>
      <c r="AB214" s="5"/>
      <c r="AC214" s="5">
        <f t="shared" si="55"/>
        <v>-18601.679999999993</v>
      </c>
      <c r="AD214" s="5">
        <f t="shared" si="59"/>
        <v>-4650.4199999999983</v>
      </c>
    </row>
    <row r="215" spans="1:30">
      <c r="A215" s="9">
        <v>38832</v>
      </c>
      <c r="B215" s="3">
        <v>4578</v>
      </c>
      <c r="C215" s="3">
        <v>4578</v>
      </c>
      <c r="D215" s="3">
        <v>4462</v>
      </c>
      <c r="E215" s="3">
        <v>4475.75</v>
      </c>
      <c r="G215" s="5">
        <f t="shared" si="46"/>
        <v>4532.63</v>
      </c>
      <c r="H215" s="5">
        <f t="shared" si="47"/>
        <v>4561.74</v>
      </c>
      <c r="J215" s="10" t="str">
        <f t="shared" si="48"/>
        <v>SELL</v>
      </c>
      <c r="L215" s="5">
        <f t="shared" si="49"/>
        <v>4649.07</v>
      </c>
      <c r="M215" s="4" t="str">
        <f t="shared" si="51"/>
        <v>NO</v>
      </c>
      <c r="N215" s="4" t="str">
        <f t="shared" si="52"/>
        <v>NO</v>
      </c>
      <c r="O215" s="4" t="str">
        <f t="shared" si="53"/>
        <v>NO</v>
      </c>
      <c r="P215" s="11">
        <v>4578</v>
      </c>
      <c r="Q215" s="11">
        <v>4475.75</v>
      </c>
      <c r="R215" s="4">
        <f t="shared" si="50"/>
        <v>2006</v>
      </c>
      <c r="T215" s="7">
        <f t="shared" si="54"/>
        <v>0</v>
      </c>
      <c r="V215" s="5">
        <f t="shared" si="60"/>
        <v>4754.59</v>
      </c>
      <c r="W215" s="5">
        <f t="shared" si="56"/>
        <v>4754.59</v>
      </c>
      <c r="X215" s="7">
        <f t="shared" si="57"/>
        <v>0</v>
      </c>
      <c r="Z215" s="7">
        <f t="shared" si="58"/>
        <v>81923.000000000102</v>
      </c>
      <c r="AB215" s="5"/>
      <c r="AC215" s="5">
        <f t="shared" si="55"/>
        <v>-18596.28</v>
      </c>
      <c r="AD215" s="5">
        <f t="shared" si="59"/>
        <v>-4649.07</v>
      </c>
    </row>
    <row r="216" spans="1:30">
      <c r="A216" s="9">
        <v>38833</v>
      </c>
      <c r="B216" s="3">
        <v>4499</v>
      </c>
      <c r="C216" s="3">
        <v>4540</v>
      </c>
      <c r="D216" s="3">
        <v>4451</v>
      </c>
      <c r="E216" s="3">
        <v>4520.25</v>
      </c>
      <c r="G216" s="5">
        <f t="shared" si="46"/>
        <v>4526.4399999999996</v>
      </c>
      <c r="H216" s="5">
        <f t="shared" si="47"/>
        <v>4547.91</v>
      </c>
      <c r="J216" s="10" t="str">
        <f t="shared" si="48"/>
        <v>SELL</v>
      </c>
      <c r="L216" s="5">
        <f t="shared" si="49"/>
        <v>4612.32</v>
      </c>
      <c r="M216" s="4" t="str">
        <f t="shared" si="51"/>
        <v>NO</v>
      </c>
      <c r="N216" s="4" t="str">
        <f t="shared" si="52"/>
        <v>NO</v>
      </c>
      <c r="O216" s="4" t="str">
        <f t="shared" si="53"/>
        <v>NO</v>
      </c>
      <c r="P216" s="11">
        <v>4499</v>
      </c>
      <c r="Q216" s="11">
        <v>4520.25</v>
      </c>
      <c r="R216" s="4">
        <f t="shared" si="50"/>
        <v>2006</v>
      </c>
      <c r="T216" s="7">
        <f t="shared" si="54"/>
        <v>0</v>
      </c>
      <c r="V216" s="5">
        <f t="shared" si="60"/>
        <v>4754.59</v>
      </c>
      <c r="W216" s="5">
        <f t="shared" si="56"/>
        <v>4754.59</v>
      </c>
      <c r="X216" s="7">
        <f t="shared" si="57"/>
        <v>0</v>
      </c>
      <c r="Z216" s="7">
        <f t="shared" si="58"/>
        <v>81923.000000000102</v>
      </c>
      <c r="AB216" s="5"/>
      <c r="AC216" s="5">
        <f t="shared" si="55"/>
        <v>-18449.28</v>
      </c>
      <c r="AD216" s="5">
        <f t="shared" si="59"/>
        <v>-4612.32</v>
      </c>
    </row>
    <row r="217" spans="1:30">
      <c r="A217" s="9">
        <v>38834</v>
      </c>
      <c r="B217" s="3">
        <v>4530</v>
      </c>
      <c r="C217" s="3">
        <v>4565</v>
      </c>
      <c r="D217" s="3">
        <v>4420.1499000000003</v>
      </c>
      <c r="E217" s="3">
        <v>4435.6000999999997</v>
      </c>
      <c r="G217" s="5">
        <f t="shared" si="46"/>
        <v>4481.0200000000004</v>
      </c>
      <c r="H217" s="5">
        <f t="shared" si="47"/>
        <v>4510.47</v>
      </c>
      <c r="J217" s="10" t="str">
        <f t="shared" si="48"/>
        <v>SELL</v>
      </c>
      <c r="L217" s="5">
        <f t="shared" si="49"/>
        <v>4598.82</v>
      </c>
      <c r="M217" s="4" t="str">
        <f t="shared" si="51"/>
        <v>NO</v>
      </c>
      <c r="N217" s="4" t="str">
        <f t="shared" si="52"/>
        <v>NO</v>
      </c>
      <c r="O217" s="4" t="str">
        <f t="shared" si="53"/>
        <v>NO</v>
      </c>
      <c r="P217" s="11">
        <v>4530</v>
      </c>
      <c r="Q217" s="11">
        <v>4435.6000000000004</v>
      </c>
      <c r="R217" s="4">
        <f t="shared" si="50"/>
        <v>2006</v>
      </c>
      <c r="T217" s="7">
        <f t="shared" si="54"/>
        <v>0</v>
      </c>
      <c r="V217" s="5">
        <f t="shared" si="60"/>
        <v>4754.59</v>
      </c>
      <c r="W217" s="5">
        <f t="shared" si="56"/>
        <v>4754.59</v>
      </c>
      <c r="X217" s="7">
        <f t="shared" si="57"/>
        <v>0</v>
      </c>
      <c r="Z217" s="7">
        <f t="shared" si="58"/>
        <v>81923.000000000102</v>
      </c>
      <c r="AB217" s="5"/>
      <c r="AC217" s="5">
        <f t="shared" si="55"/>
        <v>-18395.28</v>
      </c>
      <c r="AD217" s="5">
        <f t="shared" si="59"/>
        <v>-4598.82</v>
      </c>
    </row>
    <row r="218" spans="1:30">
      <c r="A218" s="9">
        <v>38835</v>
      </c>
      <c r="B218" s="3">
        <v>4400</v>
      </c>
      <c r="C218" s="3">
        <v>4480</v>
      </c>
      <c r="D218" s="3">
        <v>4330</v>
      </c>
      <c r="E218" s="3">
        <v>4466.3500999999997</v>
      </c>
      <c r="G218" s="5">
        <f t="shared" si="46"/>
        <v>4473.6899999999996</v>
      </c>
      <c r="H218" s="5">
        <f t="shared" si="47"/>
        <v>4495.76</v>
      </c>
      <c r="J218" s="10" t="str">
        <f t="shared" si="48"/>
        <v>SELL</v>
      </c>
      <c r="L218" s="5">
        <f t="shared" si="49"/>
        <v>4561.97</v>
      </c>
      <c r="M218" s="4" t="str">
        <f t="shared" si="51"/>
        <v>NO</v>
      </c>
      <c r="N218" s="4" t="str">
        <f t="shared" si="52"/>
        <v>NO</v>
      </c>
      <c r="O218" s="4" t="str">
        <f t="shared" si="53"/>
        <v>NO</v>
      </c>
      <c r="P218" s="11">
        <v>4400</v>
      </c>
      <c r="Q218" s="11">
        <v>4466.3500000000004</v>
      </c>
      <c r="R218" s="4">
        <f t="shared" si="50"/>
        <v>2006</v>
      </c>
      <c r="T218" s="7">
        <f t="shared" si="54"/>
        <v>0</v>
      </c>
      <c r="V218" s="5">
        <f t="shared" si="60"/>
        <v>4754.59</v>
      </c>
      <c r="W218" s="5">
        <f t="shared" si="56"/>
        <v>4561.97</v>
      </c>
      <c r="X218" s="7">
        <f t="shared" si="57"/>
        <v>192.61999999999989</v>
      </c>
      <c r="Z218" s="7">
        <f t="shared" si="58"/>
        <v>86738.500000000102</v>
      </c>
      <c r="AB218" s="5"/>
      <c r="AC218" s="5">
        <f t="shared" si="55"/>
        <v>-18247.880000000005</v>
      </c>
      <c r="AD218" s="5">
        <f t="shared" si="59"/>
        <v>-4561.9700000000012</v>
      </c>
    </row>
    <row r="219" spans="1:30">
      <c r="A219" s="9">
        <v>38836</v>
      </c>
      <c r="B219" s="3">
        <v>4499</v>
      </c>
      <c r="C219" s="3">
        <v>4598</v>
      </c>
      <c r="D219" s="3">
        <v>4499</v>
      </c>
      <c r="E219" s="3">
        <v>4573.0497999999998</v>
      </c>
      <c r="G219" s="5">
        <f t="shared" si="46"/>
        <v>4523.37</v>
      </c>
      <c r="H219" s="5">
        <f t="shared" si="47"/>
        <v>4521.5200000000004</v>
      </c>
      <c r="J219" s="10" t="str">
        <f t="shared" si="48"/>
        <v>BUY</v>
      </c>
      <c r="L219" s="5">
        <f t="shared" si="49"/>
        <v>4515.97</v>
      </c>
      <c r="M219" s="4" t="str">
        <f t="shared" si="51"/>
        <v>YES</v>
      </c>
      <c r="N219" s="4" t="str">
        <f t="shared" si="52"/>
        <v>NO</v>
      </c>
      <c r="O219" s="4" t="str">
        <f t="shared" si="53"/>
        <v>NO</v>
      </c>
      <c r="P219" s="11">
        <v>4499</v>
      </c>
      <c r="Q219" s="11">
        <v>4573.05</v>
      </c>
      <c r="R219" s="4">
        <f t="shared" si="50"/>
        <v>2006</v>
      </c>
      <c r="T219" s="7">
        <f t="shared" si="54"/>
        <v>0</v>
      </c>
      <c r="V219" s="5">
        <f t="shared" si="60"/>
        <v>4561.97</v>
      </c>
      <c r="W219" s="5">
        <f t="shared" si="56"/>
        <v>4561.97</v>
      </c>
      <c r="X219" s="7">
        <f t="shared" si="57"/>
        <v>0</v>
      </c>
      <c r="Z219" s="7">
        <f t="shared" si="58"/>
        <v>86738.500000000102</v>
      </c>
      <c r="AB219" s="5"/>
      <c r="AC219" s="5">
        <f t="shared" si="55"/>
        <v>-18063.880000000005</v>
      </c>
      <c r="AD219" s="5">
        <f t="shared" si="59"/>
        <v>-4515.9700000000012</v>
      </c>
    </row>
    <row r="220" spans="1:30">
      <c r="A220" s="9">
        <v>38839</v>
      </c>
      <c r="B220" s="3">
        <v>4614.8999000000003</v>
      </c>
      <c r="C220" s="3">
        <v>4788.6499000000003</v>
      </c>
      <c r="D220" s="3">
        <v>4610</v>
      </c>
      <c r="E220" s="3">
        <v>4766.7997999999998</v>
      </c>
      <c r="G220" s="5">
        <f t="shared" si="46"/>
        <v>4645.08</v>
      </c>
      <c r="H220" s="5">
        <f t="shared" si="47"/>
        <v>4603.28</v>
      </c>
      <c r="J220" s="10" t="str">
        <f t="shared" si="48"/>
        <v>BUY</v>
      </c>
      <c r="L220" s="5">
        <f t="shared" si="49"/>
        <v>4477.88</v>
      </c>
      <c r="M220" s="4" t="str">
        <f t="shared" si="51"/>
        <v>NO</v>
      </c>
      <c r="N220" s="4" t="str">
        <f t="shared" si="52"/>
        <v>NO</v>
      </c>
      <c r="O220" s="4" t="str">
        <f t="shared" si="53"/>
        <v>NO</v>
      </c>
      <c r="P220" s="11">
        <v>4614.8999000000003</v>
      </c>
      <c r="Q220" s="11">
        <v>4766.8</v>
      </c>
      <c r="R220" s="4">
        <f t="shared" si="50"/>
        <v>2006</v>
      </c>
      <c r="T220" s="7">
        <f t="shared" si="54"/>
        <v>0</v>
      </c>
      <c r="V220" s="5">
        <f t="shared" si="60"/>
        <v>4561.97</v>
      </c>
      <c r="W220" s="5">
        <f t="shared" si="56"/>
        <v>4561.97</v>
      </c>
      <c r="X220" s="7">
        <f t="shared" si="57"/>
        <v>0</v>
      </c>
      <c r="Z220" s="7">
        <f t="shared" si="58"/>
        <v>86738.500000000102</v>
      </c>
      <c r="AB220" s="5"/>
      <c r="AC220" s="5">
        <f t="shared" si="55"/>
        <v>-17911.519999999997</v>
      </c>
      <c r="AD220" s="5">
        <f t="shared" si="59"/>
        <v>-4477.8799999999992</v>
      </c>
    </row>
    <row r="221" spans="1:30">
      <c r="A221" s="9">
        <v>38840</v>
      </c>
      <c r="B221" s="3">
        <v>4793</v>
      </c>
      <c r="C221" s="3">
        <v>4920</v>
      </c>
      <c r="D221" s="3">
        <v>4750</v>
      </c>
      <c r="E221" s="3">
        <v>4909.5497999999998</v>
      </c>
      <c r="G221" s="5">
        <f t="shared" si="46"/>
        <v>4777.3100000000004</v>
      </c>
      <c r="H221" s="5">
        <f t="shared" si="47"/>
        <v>4705.37</v>
      </c>
      <c r="J221" s="10" t="str">
        <f t="shared" si="48"/>
        <v>BUY</v>
      </c>
      <c r="L221" s="5">
        <f t="shared" si="49"/>
        <v>4489.55</v>
      </c>
      <c r="M221" s="4" t="str">
        <f t="shared" si="51"/>
        <v>NO</v>
      </c>
      <c r="N221" s="4" t="str">
        <f t="shared" si="52"/>
        <v>NO</v>
      </c>
      <c r="O221" s="4" t="str">
        <f t="shared" si="53"/>
        <v>NO</v>
      </c>
      <c r="P221" s="11">
        <v>4793</v>
      </c>
      <c r="Q221" s="11">
        <v>4909.55</v>
      </c>
      <c r="R221" s="4">
        <f t="shared" si="50"/>
        <v>2006</v>
      </c>
      <c r="T221" s="7">
        <f t="shared" si="54"/>
        <v>0</v>
      </c>
      <c r="V221" s="5">
        <f t="shared" si="60"/>
        <v>4561.97</v>
      </c>
      <c r="W221" s="5">
        <f t="shared" si="56"/>
        <v>4561.97</v>
      </c>
      <c r="X221" s="7">
        <f t="shared" si="57"/>
        <v>0</v>
      </c>
      <c r="Z221" s="7">
        <f t="shared" si="58"/>
        <v>86738.500000000102</v>
      </c>
      <c r="AB221" s="5"/>
      <c r="AC221" s="5">
        <f t="shared" si="55"/>
        <v>-17958.199999999997</v>
      </c>
      <c r="AD221" s="5">
        <f t="shared" si="59"/>
        <v>-4489.5499999999993</v>
      </c>
    </row>
    <row r="222" spans="1:30">
      <c r="A222" s="9">
        <v>38841</v>
      </c>
      <c r="B222" s="3">
        <v>4915</v>
      </c>
      <c r="C222" s="3">
        <v>4955</v>
      </c>
      <c r="D222" s="3">
        <v>4860</v>
      </c>
      <c r="E222" s="3">
        <v>4921.9502000000002</v>
      </c>
      <c r="G222" s="5">
        <f t="shared" si="46"/>
        <v>4849.63</v>
      </c>
      <c r="H222" s="5">
        <f t="shared" si="47"/>
        <v>4777.5600000000004</v>
      </c>
      <c r="J222" s="10" t="str">
        <f t="shared" si="48"/>
        <v>BUY</v>
      </c>
      <c r="L222" s="5">
        <f t="shared" si="49"/>
        <v>4561.3500000000004</v>
      </c>
      <c r="M222" s="4" t="str">
        <f t="shared" si="51"/>
        <v>NO</v>
      </c>
      <c r="N222" s="4" t="str">
        <f t="shared" si="52"/>
        <v>NO</v>
      </c>
      <c r="O222" s="4" t="str">
        <f t="shared" si="53"/>
        <v>NO</v>
      </c>
      <c r="P222" s="11">
        <v>4915</v>
      </c>
      <c r="Q222" s="11">
        <v>4921.95</v>
      </c>
      <c r="R222" s="4">
        <f t="shared" si="50"/>
        <v>2006</v>
      </c>
      <c r="T222" s="7">
        <f t="shared" si="54"/>
        <v>0</v>
      </c>
      <c r="V222" s="5">
        <f t="shared" si="60"/>
        <v>4561.97</v>
      </c>
      <c r="W222" s="5">
        <f t="shared" si="56"/>
        <v>4561.97</v>
      </c>
      <c r="X222" s="7">
        <f t="shared" si="57"/>
        <v>0</v>
      </c>
      <c r="Z222" s="7">
        <f t="shared" si="58"/>
        <v>86738.500000000102</v>
      </c>
      <c r="AB222" s="5"/>
      <c r="AC222" s="5">
        <f t="shared" si="55"/>
        <v>-18245.400000000009</v>
      </c>
      <c r="AD222" s="5">
        <f t="shared" si="59"/>
        <v>-4561.3500000000022</v>
      </c>
    </row>
    <row r="223" spans="1:30">
      <c r="A223" s="9">
        <v>38842</v>
      </c>
      <c r="B223" s="3">
        <v>4949.1000999999997</v>
      </c>
      <c r="C223" s="3">
        <v>4949.1000999999997</v>
      </c>
      <c r="D223" s="3">
        <v>4880</v>
      </c>
      <c r="E223" s="3">
        <v>4905.8999000000003</v>
      </c>
      <c r="G223" s="5">
        <f t="shared" si="46"/>
        <v>4877.76</v>
      </c>
      <c r="H223" s="5">
        <f t="shared" si="47"/>
        <v>4820.34</v>
      </c>
      <c r="J223" s="10" t="str">
        <f t="shared" si="48"/>
        <v>BUY</v>
      </c>
      <c r="L223" s="5">
        <f t="shared" si="49"/>
        <v>4648.08</v>
      </c>
      <c r="M223" s="4" t="str">
        <f t="shared" si="51"/>
        <v>NO</v>
      </c>
      <c r="N223" s="4" t="str">
        <f t="shared" si="52"/>
        <v>NO</v>
      </c>
      <c r="O223" s="4" t="str">
        <f t="shared" si="53"/>
        <v>NO</v>
      </c>
      <c r="P223" s="11">
        <v>4949.1000999999997</v>
      </c>
      <c r="Q223" s="11">
        <v>4905.8999999999996</v>
      </c>
      <c r="R223" s="4">
        <f t="shared" si="50"/>
        <v>2006</v>
      </c>
      <c r="T223" s="7">
        <f t="shared" si="54"/>
        <v>0</v>
      </c>
      <c r="V223" s="5">
        <f t="shared" si="60"/>
        <v>4561.97</v>
      </c>
      <c r="W223" s="5">
        <f t="shared" si="56"/>
        <v>4561.97</v>
      </c>
      <c r="X223" s="7">
        <f t="shared" si="57"/>
        <v>0</v>
      </c>
      <c r="Z223" s="7">
        <f t="shared" si="58"/>
        <v>86738.500000000102</v>
      </c>
      <c r="AB223" s="5"/>
      <c r="AC223" s="5">
        <f t="shared" si="55"/>
        <v>-18592.32</v>
      </c>
      <c r="AD223" s="5">
        <f t="shared" si="59"/>
        <v>-4648.08</v>
      </c>
    </row>
    <row r="224" spans="1:30">
      <c r="A224" s="9">
        <v>38845</v>
      </c>
      <c r="B224" s="3">
        <v>4928</v>
      </c>
      <c r="C224" s="3">
        <v>4929</v>
      </c>
      <c r="D224" s="3">
        <v>4885.1000999999997</v>
      </c>
      <c r="E224" s="3">
        <v>4916.3999000000003</v>
      </c>
      <c r="G224" s="5">
        <f t="shared" si="46"/>
        <v>4897.08</v>
      </c>
      <c r="H224" s="5">
        <f t="shared" si="47"/>
        <v>4852.3599999999997</v>
      </c>
      <c r="J224" s="10" t="str">
        <f t="shared" si="48"/>
        <v>BUY</v>
      </c>
      <c r="L224" s="5">
        <f t="shared" si="49"/>
        <v>4718.2</v>
      </c>
      <c r="M224" s="4" t="str">
        <f t="shared" si="51"/>
        <v>NO</v>
      </c>
      <c r="N224" s="4" t="str">
        <f t="shared" si="52"/>
        <v>NO</v>
      </c>
      <c r="O224" s="4" t="str">
        <f t="shared" si="53"/>
        <v>NO</v>
      </c>
      <c r="P224" s="11">
        <v>4928</v>
      </c>
      <c r="Q224" s="11">
        <v>4916.3999999999996</v>
      </c>
      <c r="R224" s="4">
        <f t="shared" si="50"/>
        <v>2006</v>
      </c>
      <c r="T224" s="7">
        <f t="shared" si="54"/>
        <v>0</v>
      </c>
      <c r="V224" s="5">
        <f t="shared" si="60"/>
        <v>4561.97</v>
      </c>
      <c r="W224" s="5">
        <f t="shared" si="56"/>
        <v>4561.97</v>
      </c>
      <c r="X224" s="7">
        <f t="shared" si="57"/>
        <v>0</v>
      </c>
      <c r="Z224" s="7">
        <f t="shared" si="58"/>
        <v>86738.500000000102</v>
      </c>
      <c r="AB224" s="5"/>
      <c r="AC224" s="5">
        <f t="shared" si="55"/>
        <v>-18872.799999999996</v>
      </c>
      <c r="AD224" s="5">
        <f t="shared" si="59"/>
        <v>-4718.1999999999989</v>
      </c>
    </row>
    <row r="225" spans="1:30">
      <c r="A225" s="9">
        <v>38846</v>
      </c>
      <c r="B225" s="3">
        <v>4934</v>
      </c>
      <c r="C225" s="3">
        <v>4965</v>
      </c>
      <c r="D225" s="3">
        <v>4865</v>
      </c>
      <c r="E225" s="3">
        <v>4952.1499000000003</v>
      </c>
      <c r="G225" s="5">
        <f t="shared" si="46"/>
        <v>4924.6099999999997</v>
      </c>
      <c r="H225" s="5">
        <f t="shared" si="47"/>
        <v>4885.62</v>
      </c>
      <c r="J225" s="10" t="str">
        <f t="shared" si="48"/>
        <v>BUY</v>
      </c>
      <c r="L225" s="5">
        <f t="shared" si="49"/>
        <v>4768.6499999999996</v>
      </c>
      <c r="M225" s="4" t="str">
        <f t="shared" si="51"/>
        <v>NO</v>
      </c>
      <c r="N225" s="4" t="str">
        <f t="shared" si="52"/>
        <v>NO</v>
      </c>
      <c r="O225" s="4" t="str">
        <f t="shared" si="53"/>
        <v>NO</v>
      </c>
      <c r="P225" s="11">
        <v>4934</v>
      </c>
      <c r="Q225" s="11">
        <v>4952.1499999999996</v>
      </c>
      <c r="R225" s="4">
        <f t="shared" si="50"/>
        <v>2006</v>
      </c>
      <c r="T225" s="7">
        <f t="shared" si="54"/>
        <v>0</v>
      </c>
      <c r="V225" s="5">
        <f t="shared" si="60"/>
        <v>4561.97</v>
      </c>
      <c r="W225" s="5">
        <f t="shared" si="56"/>
        <v>4561.97</v>
      </c>
      <c r="X225" s="7">
        <f t="shared" si="57"/>
        <v>0</v>
      </c>
      <c r="Z225" s="7">
        <f t="shared" si="58"/>
        <v>86738.500000000102</v>
      </c>
      <c r="AB225" s="5"/>
      <c r="AC225" s="5">
        <f t="shared" si="55"/>
        <v>-19074.600000000006</v>
      </c>
      <c r="AD225" s="5">
        <f t="shared" si="59"/>
        <v>-4768.6500000000015</v>
      </c>
    </row>
    <row r="226" spans="1:30">
      <c r="A226" s="9">
        <v>38847</v>
      </c>
      <c r="B226" s="3">
        <v>4968</v>
      </c>
      <c r="C226" s="3">
        <v>5072.1499000000003</v>
      </c>
      <c r="D226" s="3">
        <v>4968</v>
      </c>
      <c r="E226" s="3">
        <v>5065.7002000000002</v>
      </c>
      <c r="G226" s="5">
        <f t="shared" si="46"/>
        <v>4995.16</v>
      </c>
      <c r="H226" s="5">
        <f t="shared" si="47"/>
        <v>4945.6499999999996</v>
      </c>
      <c r="J226" s="10" t="str">
        <f t="shared" si="48"/>
        <v>BUY</v>
      </c>
      <c r="L226" s="5">
        <f t="shared" si="49"/>
        <v>4797.12</v>
      </c>
      <c r="M226" s="4" t="str">
        <f t="shared" si="51"/>
        <v>NO</v>
      </c>
      <c r="N226" s="4" t="str">
        <f t="shared" si="52"/>
        <v>NO</v>
      </c>
      <c r="O226" s="4" t="str">
        <f t="shared" si="53"/>
        <v>NO</v>
      </c>
      <c r="P226" s="11">
        <v>4968</v>
      </c>
      <c r="Q226" s="11">
        <v>5065.7</v>
      </c>
      <c r="R226" s="4">
        <f t="shared" si="50"/>
        <v>2006</v>
      </c>
      <c r="T226" s="7">
        <f t="shared" si="54"/>
        <v>0</v>
      </c>
      <c r="V226" s="5">
        <f t="shared" si="60"/>
        <v>4561.97</v>
      </c>
      <c r="W226" s="5">
        <f t="shared" si="56"/>
        <v>4561.97</v>
      </c>
      <c r="X226" s="7">
        <f t="shared" si="57"/>
        <v>0</v>
      </c>
      <c r="Z226" s="7">
        <f t="shared" si="58"/>
        <v>86738.500000000102</v>
      </c>
      <c r="AB226" s="5"/>
      <c r="AC226" s="5">
        <f t="shared" si="55"/>
        <v>-19188.479999999996</v>
      </c>
      <c r="AD226" s="5">
        <f t="shared" si="59"/>
        <v>-4797.119999999999</v>
      </c>
    </row>
    <row r="227" spans="1:30">
      <c r="A227" s="9">
        <v>38848</v>
      </c>
      <c r="B227" s="3">
        <v>5069.3999000000003</v>
      </c>
      <c r="C227" s="3">
        <v>5085</v>
      </c>
      <c r="D227" s="3">
        <v>4982</v>
      </c>
      <c r="E227" s="3">
        <v>5002.5</v>
      </c>
      <c r="G227" s="5">
        <f t="shared" si="46"/>
        <v>4998.83</v>
      </c>
      <c r="H227" s="5">
        <f t="shared" si="47"/>
        <v>4964.6000000000004</v>
      </c>
      <c r="J227" s="10" t="str">
        <f t="shared" si="48"/>
        <v>BUY</v>
      </c>
      <c r="L227" s="5">
        <f t="shared" si="49"/>
        <v>4861.91</v>
      </c>
      <c r="M227" s="4" t="str">
        <f t="shared" si="51"/>
        <v>NO</v>
      </c>
      <c r="N227" s="4" t="str">
        <f t="shared" si="52"/>
        <v>NO</v>
      </c>
      <c r="O227" s="4" t="str">
        <f t="shared" si="53"/>
        <v>NO</v>
      </c>
      <c r="P227" s="11">
        <v>5069.3999000000003</v>
      </c>
      <c r="Q227" s="11">
        <v>5002.5</v>
      </c>
      <c r="R227" s="4">
        <f t="shared" si="50"/>
        <v>2006</v>
      </c>
      <c r="T227" s="7">
        <f t="shared" si="54"/>
        <v>0</v>
      </c>
      <c r="V227" s="5">
        <f t="shared" si="60"/>
        <v>4561.97</v>
      </c>
      <c r="W227" s="5">
        <f t="shared" si="56"/>
        <v>4561.97</v>
      </c>
      <c r="X227" s="7">
        <f t="shared" si="57"/>
        <v>0</v>
      </c>
      <c r="Z227" s="7">
        <f t="shared" si="58"/>
        <v>86738.500000000102</v>
      </c>
      <c r="AB227" s="5"/>
      <c r="AC227" s="5">
        <f t="shared" si="55"/>
        <v>-19447.640000000007</v>
      </c>
      <c r="AD227" s="5">
        <f t="shared" si="59"/>
        <v>-4861.9100000000017</v>
      </c>
    </row>
    <row r="228" spans="1:30">
      <c r="A228" s="9">
        <v>38849</v>
      </c>
      <c r="B228" s="3">
        <v>4965</v>
      </c>
      <c r="C228" s="3">
        <v>4969.8999000000003</v>
      </c>
      <c r="D228" s="3">
        <v>4877</v>
      </c>
      <c r="E228" s="3">
        <v>4886.7002000000002</v>
      </c>
      <c r="G228" s="5">
        <f t="shared" si="46"/>
        <v>4942.7700000000004</v>
      </c>
      <c r="H228" s="5">
        <f t="shared" si="47"/>
        <v>4938.63</v>
      </c>
      <c r="J228" s="10" t="str">
        <f t="shared" si="48"/>
        <v>BUY</v>
      </c>
      <c r="L228" s="5">
        <f t="shared" si="49"/>
        <v>4926.21</v>
      </c>
      <c r="M228" s="4" t="str">
        <f t="shared" si="51"/>
        <v>NO</v>
      </c>
      <c r="N228" s="4" t="str">
        <f t="shared" si="52"/>
        <v>NO</v>
      </c>
      <c r="O228" s="4" t="str">
        <f t="shared" si="53"/>
        <v>NO</v>
      </c>
      <c r="P228" s="11">
        <v>4965</v>
      </c>
      <c r="Q228" s="11">
        <v>4886.7</v>
      </c>
      <c r="R228" s="4">
        <f t="shared" si="50"/>
        <v>2006</v>
      </c>
      <c r="T228" s="7">
        <f t="shared" si="54"/>
        <v>0</v>
      </c>
      <c r="V228" s="5">
        <f t="shared" si="60"/>
        <v>4561.97</v>
      </c>
      <c r="W228" s="5">
        <f t="shared" si="56"/>
        <v>4850.1000999999997</v>
      </c>
      <c r="X228" s="7">
        <f t="shared" si="57"/>
        <v>288.1300999999994</v>
      </c>
      <c r="Z228" s="7">
        <f t="shared" si="58"/>
        <v>93941.75250000009</v>
      </c>
      <c r="AB228" s="5"/>
      <c r="AC228" s="5">
        <f t="shared" si="55"/>
        <v>-19704.839999999997</v>
      </c>
      <c r="AD228" s="5">
        <f t="shared" si="59"/>
        <v>-4926.2099999999991</v>
      </c>
    </row>
    <row r="229" spans="1:30">
      <c r="A229" s="9">
        <v>38852</v>
      </c>
      <c r="B229" s="3">
        <v>4850.1000999999997</v>
      </c>
      <c r="C229" s="3">
        <v>4875</v>
      </c>
      <c r="D229" s="3">
        <v>4672.1499000000003</v>
      </c>
      <c r="E229" s="3">
        <v>4703.4502000000002</v>
      </c>
      <c r="G229" s="5">
        <f t="shared" si="46"/>
        <v>4823.1099999999997</v>
      </c>
      <c r="H229" s="5">
        <f t="shared" si="47"/>
        <v>4860.24</v>
      </c>
      <c r="J229" s="10" t="str">
        <f t="shared" si="48"/>
        <v>SELL</v>
      </c>
      <c r="L229" s="5">
        <f t="shared" si="49"/>
        <v>4971.63</v>
      </c>
      <c r="M229" s="4" t="str">
        <f t="shared" si="51"/>
        <v>YES</v>
      </c>
      <c r="N229" s="4" t="str">
        <f t="shared" si="52"/>
        <v>NO</v>
      </c>
      <c r="O229" s="4" t="str">
        <f t="shared" si="53"/>
        <v>YES</v>
      </c>
      <c r="P229" s="11">
        <v>4850.1000999999997</v>
      </c>
      <c r="Q229" s="11">
        <v>4703.45</v>
      </c>
      <c r="R229" s="4">
        <f t="shared" si="50"/>
        <v>2006</v>
      </c>
      <c r="T229" s="7">
        <f t="shared" si="54"/>
        <v>0</v>
      </c>
      <c r="V229" s="5">
        <f t="shared" si="60"/>
        <v>4850.1000999999997</v>
      </c>
      <c r="W229" s="5">
        <f t="shared" si="56"/>
        <v>4850.1000999999997</v>
      </c>
      <c r="X229" s="7">
        <f t="shared" si="57"/>
        <v>0</v>
      </c>
      <c r="Z229" s="7">
        <f t="shared" si="58"/>
        <v>93941.75250000009</v>
      </c>
      <c r="AB229" s="5"/>
      <c r="AC229" s="5">
        <f t="shared" si="55"/>
        <v>-19886.520000000004</v>
      </c>
      <c r="AD229" s="5">
        <f t="shared" si="59"/>
        <v>-4971.630000000001</v>
      </c>
    </row>
    <row r="230" spans="1:30">
      <c r="A230" s="9">
        <v>38853</v>
      </c>
      <c r="B230" s="3">
        <v>4681</v>
      </c>
      <c r="C230" s="3">
        <v>4737.7997999999998</v>
      </c>
      <c r="D230" s="3">
        <v>4552</v>
      </c>
      <c r="E230" s="3">
        <v>4699.25</v>
      </c>
      <c r="G230" s="5">
        <f t="shared" si="46"/>
        <v>4761.18</v>
      </c>
      <c r="H230" s="5">
        <f t="shared" si="47"/>
        <v>4806.58</v>
      </c>
      <c r="J230" s="10" t="str">
        <f t="shared" si="48"/>
        <v>SELL</v>
      </c>
      <c r="L230" s="5">
        <f t="shared" si="49"/>
        <v>4942.78</v>
      </c>
      <c r="M230" s="4" t="str">
        <f t="shared" si="51"/>
        <v>NO</v>
      </c>
      <c r="N230" s="4" t="str">
        <f t="shared" si="52"/>
        <v>NO</v>
      </c>
      <c r="O230" s="4" t="str">
        <f t="shared" si="53"/>
        <v>NO</v>
      </c>
      <c r="P230" s="11">
        <v>4681</v>
      </c>
      <c r="Q230" s="11">
        <v>4699.25</v>
      </c>
      <c r="R230" s="4">
        <f t="shared" si="50"/>
        <v>2006</v>
      </c>
      <c r="T230" s="7">
        <f t="shared" si="54"/>
        <v>0</v>
      </c>
      <c r="V230" s="5">
        <f t="shared" si="60"/>
        <v>4850.1000999999997</v>
      </c>
      <c r="W230" s="5">
        <f t="shared" si="56"/>
        <v>4850.1000999999997</v>
      </c>
      <c r="X230" s="7">
        <f t="shared" si="57"/>
        <v>0</v>
      </c>
      <c r="Z230" s="7">
        <f t="shared" si="58"/>
        <v>93941.75250000009</v>
      </c>
      <c r="AB230" s="5"/>
      <c r="AC230" s="5">
        <f t="shared" si="55"/>
        <v>-19771.119999999995</v>
      </c>
      <c r="AD230" s="5">
        <f t="shared" si="59"/>
        <v>-4942.7799999999988</v>
      </c>
    </row>
    <row r="231" spans="1:30">
      <c r="A231" s="9">
        <v>38854</v>
      </c>
      <c r="B231" s="3">
        <v>4749.8999000000003</v>
      </c>
      <c r="C231" s="3">
        <v>4969.8999000000003</v>
      </c>
      <c r="D231" s="3">
        <v>4736</v>
      </c>
      <c r="E231" s="3">
        <v>4897.3999000000003</v>
      </c>
      <c r="G231" s="5">
        <f t="shared" si="46"/>
        <v>4829.29</v>
      </c>
      <c r="H231" s="5">
        <f t="shared" si="47"/>
        <v>4836.8500000000004</v>
      </c>
      <c r="J231" s="10" t="str">
        <f t="shared" si="48"/>
        <v>SELL</v>
      </c>
      <c r="L231" s="5">
        <f t="shared" si="49"/>
        <v>4859.53</v>
      </c>
      <c r="M231" s="4" t="str">
        <f t="shared" si="51"/>
        <v>YES</v>
      </c>
      <c r="N231" s="4" t="str">
        <f t="shared" si="52"/>
        <v>YES</v>
      </c>
      <c r="O231" s="4" t="str">
        <f t="shared" si="53"/>
        <v>NO</v>
      </c>
      <c r="P231" s="11">
        <v>4749.8999000000003</v>
      </c>
      <c r="Q231" s="11">
        <v>4897.3999999999996</v>
      </c>
      <c r="R231" s="4">
        <f t="shared" si="50"/>
        <v>2006</v>
      </c>
      <c r="T231" s="7">
        <f t="shared" si="54"/>
        <v>-45.38</v>
      </c>
      <c r="V231" s="5">
        <f t="shared" si="60"/>
        <v>4850.1000999999997</v>
      </c>
      <c r="W231" s="5">
        <f t="shared" si="56"/>
        <v>4850.1000999999997</v>
      </c>
      <c r="X231" s="7">
        <f t="shared" si="57"/>
        <v>0</v>
      </c>
      <c r="Z231" s="7">
        <f t="shared" si="58"/>
        <v>91672.75250000009</v>
      </c>
      <c r="AB231" s="5"/>
      <c r="AC231" s="5">
        <f t="shared" si="55"/>
        <v>-19438.12000000001</v>
      </c>
      <c r="AD231" s="5">
        <f t="shared" si="59"/>
        <v>-4859.5300000000025</v>
      </c>
    </row>
    <row r="232" spans="1:30">
      <c r="A232" s="9">
        <v>38855</v>
      </c>
      <c r="B232" s="3">
        <v>4800</v>
      </c>
      <c r="C232" s="3">
        <v>4800</v>
      </c>
      <c r="D232" s="3">
        <v>4487</v>
      </c>
      <c r="E232" s="3">
        <v>4531.3500999999997</v>
      </c>
      <c r="G232" s="5">
        <f t="shared" si="46"/>
        <v>4680.32</v>
      </c>
      <c r="H232" s="5">
        <f t="shared" si="47"/>
        <v>4735.0200000000004</v>
      </c>
      <c r="J232" s="10" t="str">
        <f t="shared" si="48"/>
        <v>SELL</v>
      </c>
      <c r="L232" s="5">
        <f t="shared" si="49"/>
        <v>4899.12</v>
      </c>
      <c r="M232" s="4" t="str">
        <f t="shared" si="51"/>
        <v>NO</v>
      </c>
      <c r="N232" s="4" t="str">
        <f t="shared" si="52"/>
        <v>NO</v>
      </c>
      <c r="O232" s="4" t="str">
        <f t="shared" si="53"/>
        <v>NO</v>
      </c>
      <c r="P232" s="11">
        <v>4800</v>
      </c>
      <c r="Q232" s="11">
        <v>4531.3500000000004</v>
      </c>
      <c r="R232" s="4">
        <f t="shared" si="50"/>
        <v>2006</v>
      </c>
      <c r="T232" s="7">
        <f t="shared" si="54"/>
        <v>0</v>
      </c>
      <c r="V232" s="5">
        <f t="shared" si="60"/>
        <v>4850.1000999999997</v>
      </c>
      <c r="W232" s="5">
        <f t="shared" si="56"/>
        <v>4850.1000999999997</v>
      </c>
      <c r="X232" s="7">
        <f t="shared" si="57"/>
        <v>0</v>
      </c>
      <c r="Z232" s="7">
        <f t="shared" si="58"/>
        <v>91672.75250000009</v>
      </c>
      <c r="AB232" s="5"/>
      <c r="AC232" s="5">
        <f t="shared" si="55"/>
        <v>-19596.48000000001</v>
      </c>
      <c r="AD232" s="5">
        <f t="shared" si="59"/>
        <v>-4899.1200000000026</v>
      </c>
    </row>
    <row r="233" spans="1:30">
      <c r="A233" s="9">
        <v>38856</v>
      </c>
      <c r="B233" s="3">
        <v>4610</v>
      </c>
      <c r="C233" s="3">
        <v>4648.5</v>
      </c>
      <c r="D233" s="3">
        <v>4100.1499000000003</v>
      </c>
      <c r="E233" s="3">
        <v>4308.5497999999998</v>
      </c>
      <c r="G233" s="5">
        <f t="shared" si="46"/>
        <v>4494.43</v>
      </c>
      <c r="H233" s="5">
        <f t="shared" si="47"/>
        <v>4592.8599999999997</v>
      </c>
      <c r="J233" s="10" t="str">
        <f t="shared" si="48"/>
        <v>SELL</v>
      </c>
      <c r="L233" s="5">
        <f t="shared" si="49"/>
        <v>4888.1499999999996</v>
      </c>
      <c r="M233" s="4" t="str">
        <f t="shared" si="51"/>
        <v>NO</v>
      </c>
      <c r="N233" s="4" t="str">
        <f t="shared" si="52"/>
        <v>NO</v>
      </c>
      <c r="O233" s="4" t="str">
        <f t="shared" si="53"/>
        <v>NO</v>
      </c>
      <c r="P233" s="11">
        <v>4610</v>
      </c>
      <c r="Q233" s="11">
        <v>4308.55</v>
      </c>
      <c r="R233" s="4">
        <f t="shared" si="50"/>
        <v>2006</v>
      </c>
      <c r="T233" s="7">
        <f t="shared" si="54"/>
        <v>0</v>
      </c>
      <c r="V233" s="5">
        <f t="shared" si="60"/>
        <v>4850.1000999999997</v>
      </c>
      <c r="W233" s="5">
        <f t="shared" si="56"/>
        <v>4850.1000999999997</v>
      </c>
      <c r="X233" s="7">
        <f t="shared" si="57"/>
        <v>0</v>
      </c>
      <c r="Z233" s="7">
        <f t="shared" si="58"/>
        <v>91672.75250000009</v>
      </c>
      <c r="AB233" s="5"/>
      <c r="AC233" s="5">
        <f t="shared" si="55"/>
        <v>-19552.599999999991</v>
      </c>
      <c r="AD233" s="5">
        <f t="shared" si="59"/>
        <v>-4888.1499999999978</v>
      </c>
    </row>
    <row r="234" spans="1:30">
      <c r="A234" s="9">
        <v>38859</v>
      </c>
      <c r="B234" s="3">
        <v>4400</v>
      </c>
      <c r="C234" s="3">
        <v>4400</v>
      </c>
      <c r="D234" s="3">
        <v>3880</v>
      </c>
      <c r="E234" s="3">
        <v>4117.9502000000002</v>
      </c>
      <c r="G234" s="5">
        <f t="shared" si="46"/>
        <v>4306.1899999999996</v>
      </c>
      <c r="H234" s="5">
        <f t="shared" si="47"/>
        <v>4434.5600000000004</v>
      </c>
      <c r="J234" s="10" t="str">
        <f t="shared" si="48"/>
        <v>SELL</v>
      </c>
      <c r="L234" s="5">
        <f t="shared" si="49"/>
        <v>4819.67</v>
      </c>
      <c r="M234" s="4" t="str">
        <f t="shared" si="51"/>
        <v>NO</v>
      </c>
      <c r="N234" s="4" t="str">
        <f t="shared" si="52"/>
        <v>NO</v>
      </c>
      <c r="O234" s="4" t="str">
        <f t="shared" si="53"/>
        <v>NO</v>
      </c>
      <c r="P234" s="11">
        <v>4400</v>
      </c>
      <c r="Q234" s="11">
        <v>4117.95</v>
      </c>
      <c r="R234" s="4">
        <f t="shared" si="50"/>
        <v>2006</v>
      </c>
      <c r="T234" s="7">
        <f t="shared" si="54"/>
        <v>0</v>
      </c>
      <c r="V234" s="5">
        <f t="shared" si="60"/>
        <v>4850.1000999999997</v>
      </c>
      <c r="W234" s="5">
        <f t="shared" si="56"/>
        <v>4850.1000999999997</v>
      </c>
      <c r="X234" s="7">
        <f t="shared" si="57"/>
        <v>0</v>
      </c>
      <c r="Z234" s="7">
        <f t="shared" si="58"/>
        <v>91672.75250000009</v>
      </c>
      <c r="AB234" s="5"/>
      <c r="AC234" s="5">
        <f t="shared" si="55"/>
        <v>-19278.680000000008</v>
      </c>
      <c r="AD234" s="5">
        <f t="shared" si="59"/>
        <v>-4819.6700000000019</v>
      </c>
    </row>
    <row r="235" spans="1:30">
      <c r="A235" s="9">
        <v>38860</v>
      </c>
      <c r="B235" s="3">
        <v>4030</v>
      </c>
      <c r="C235" s="3">
        <v>4337.7997999999998</v>
      </c>
      <c r="D235" s="3">
        <v>4020.25</v>
      </c>
      <c r="E235" s="3">
        <v>4308.75</v>
      </c>
      <c r="G235" s="5">
        <f t="shared" si="46"/>
        <v>4307.47</v>
      </c>
      <c r="H235" s="5">
        <f t="shared" si="47"/>
        <v>4392.62</v>
      </c>
      <c r="J235" s="10" t="str">
        <f t="shared" si="48"/>
        <v>SELL</v>
      </c>
      <c r="L235" s="5">
        <f t="shared" si="49"/>
        <v>4648.07</v>
      </c>
      <c r="M235" s="4" t="str">
        <f t="shared" si="51"/>
        <v>NO</v>
      </c>
      <c r="N235" s="4" t="str">
        <f t="shared" si="52"/>
        <v>NO</v>
      </c>
      <c r="O235" s="4" t="str">
        <f t="shared" si="53"/>
        <v>NO</v>
      </c>
      <c r="P235" s="11">
        <v>4030</v>
      </c>
      <c r="Q235" s="11">
        <v>4308.75</v>
      </c>
      <c r="R235" s="4">
        <f t="shared" si="50"/>
        <v>2006</v>
      </c>
      <c r="T235" s="7">
        <f t="shared" si="54"/>
        <v>0</v>
      </c>
      <c r="V235" s="5">
        <f t="shared" si="60"/>
        <v>4850.1000999999997</v>
      </c>
      <c r="W235" s="5">
        <f t="shared" si="56"/>
        <v>4850.1000999999997</v>
      </c>
      <c r="X235" s="7">
        <f t="shared" si="57"/>
        <v>0</v>
      </c>
      <c r="Z235" s="7">
        <f t="shared" si="58"/>
        <v>91672.75250000009</v>
      </c>
      <c r="AB235" s="5"/>
      <c r="AC235" s="5">
        <f t="shared" si="55"/>
        <v>-18592.28</v>
      </c>
      <c r="AD235" s="5">
        <f t="shared" si="59"/>
        <v>-4648.07</v>
      </c>
    </row>
    <row r="236" spans="1:30">
      <c r="A236" s="9">
        <v>38861</v>
      </c>
      <c r="B236" s="3">
        <v>4279.7997999999998</v>
      </c>
      <c r="C236" s="3">
        <v>4443</v>
      </c>
      <c r="D236" s="3">
        <v>4236.1499000000003</v>
      </c>
      <c r="E236" s="3">
        <v>4264.0497999999998</v>
      </c>
      <c r="G236" s="5">
        <f t="shared" si="46"/>
        <v>4285.76</v>
      </c>
      <c r="H236" s="5">
        <f t="shared" si="47"/>
        <v>4349.76</v>
      </c>
      <c r="J236" s="10" t="str">
        <f t="shared" si="48"/>
        <v>SELL</v>
      </c>
      <c r="L236" s="5">
        <f t="shared" si="49"/>
        <v>4541.76</v>
      </c>
      <c r="M236" s="4" t="str">
        <f t="shared" si="51"/>
        <v>NO</v>
      </c>
      <c r="N236" s="4" t="str">
        <f t="shared" si="52"/>
        <v>NO</v>
      </c>
      <c r="O236" s="4" t="str">
        <f t="shared" si="53"/>
        <v>NO</v>
      </c>
      <c r="P236" s="11">
        <v>4279.7997999999998</v>
      </c>
      <c r="Q236" s="11">
        <v>4264.05</v>
      </c>
      <c r="R236" s="4">
        <f t="shared" si="50"/>
        <v>2006</v>
      </c>
      <c r="T236" s="7">
        <f t="shared" si="54"/>
        <v>0</v>
      </c>
      <c r="V236" s="5">
        <f t="shared" si="60"/>
        <v>4850.1000999999997</v>
      </c>
      <c r="W236" s="5">
        <f t="shared" si="56"/>
        <v>4850.1000999999997</v>
      </c>
      <c r="X236" s="7">
        <f t="shared" si="57"/>
        <v>0</v>
      </c>
      <c r="Z236" s="7">
        <f t="shared" si="58"/>
        <v>91672.75250000009</v>
      </c>
      <c r="AB236" s="5"/>
      <c r="AC236" s="5">
        <f t="shared" si="55"/>
        <v>-18167.04</v>
      </c>
      <c r="AD236" s="5">
        <f t="shared" si="59"/>
        <v>-4541.76</v>
      </c>
    </row>
    <row r="237" spans="1:30">
      <c r="A237" s="9">
        <v>38862</v>
      </c>
      <c r="B237" s="3">
        <v>4199.5</v>
      </c>
      <c r="C237" s="3">
        <v>4281</v>
      </c>
      <c r="D237" s="3">
        <v>4105.4502000000002</v>
      </c>
      <c r="E237" s="3">
        <v>4258.1000999999997</v>
      </c>
      <c r="G237" s="5">
        <f t="shared" si="46"/>
        <v>4271.93</v>
      </c>
      <c r="H237" s="5">
        <f t="shared" si="47"/>
        <v>4319.21</v>
      </c>
      <c r="J237" s="10" t="str">
        <f t="shared" si="48"/>
        <v>SELL</v>
      </c>
      <c r="L237" s="5">
        <f t="shared" si="49"/>
        <v>4461.05</v>
      </c>
      <c r="M237" s="4" t="str">
        <f t="shared" si="51"/>
        <v>NO</v>
      </c>
      <c r="N237" s="4" t="str">
        <f t="shared" si="52"/>
        <v>NO</v>
      </c>
      <c r="O237" s="4" t="str">
        <f t="shared" si="53"/>
        <v>NO</v>
      </c>
      <c r="P237" s="11">
        <v>4199.5</v>
      </c>
      <c r="Q237" s="11">
        <v>4258.1000000000004</v>
      </c>
      <c r="R237" s="4">
        <f t="shared" si="50"/>
        <v>2006</v>
      </c>
      <c r="T237" s="7">
        <f t="shared" si="54"/>
        <v>0</v>
      </c>
      <c r="V237" s="5">
        <f t="shared" si="60"/>
        <v>4850.1000999999997</v>
      </c>
      <c r="W237" s="5">
        <f t="shared" si="56"/>
        <v>4850.1000999999997</v>
      </c>
      <c r="X237" s="7">
        <f t="shared" si="57"/>
        <v>0</v>
      </c>
      <c r="Z237" s="7">
        <f t="shared" si="58"/>
        <v>91672.75250000009</v>
      </c>
      <c r="AB237" s="5"/>
      <c r="AC237" s="5">
        <f t="shared" si="55"/>
        <v>-17844.199999999997</v>
      </c>
      <c r="AD237" s="5">
        <f t="shared" si="59"/>
        <v>-4461.0499999999993</v>
      </c>
    </row>
    <row r="238" spans="1:30">
      <c r="A238" s="9">
        <v>38863</v>
      </c>
      <c r="B238" s="3">
        <v>4335</v>
      </c>
      <c r="C238" s="3">
        <v>4473</v>
      </c>
      <c r="D238" s="3">
        <v>4300</v>
      </c>
      <c r="E238" s="3">
        <v>4328.9502000000002</v>
      </c>
      <c r="G238" s="5">
        <f t="shared" si="46"/>
        <v>4300.4399999999996</v>
      </c>
      <c r="H238" s="5">
        <f t="shared" si="47"/>
        <v>4322.46</v>
      </c>
      <c r="J238" s="10" t="str">
        <f t="shared" si="48"/>
        <v>SELL</v>
      </c>
      <c r="L238" s="5">
        <f t="shared" si="49"/>
        <v>4388.5200000000004</v>
      </c>
      <c r="M238" s="4" t="str">
        <f t="shared" si="51"/>
        <v>YES</v>
      </c>
      <c r="N238" s="4" t="str">
        <f t="shared" si="52"/>
        <v>YES</v>
      </c>
      <c r="O238" s="4" t="str">
        <f t="shared" si="53"/>
        <v>NO</v>
      </c>
      <c r="P238" s="11">
        <v>4335</v>
      </c>
      <c r="Q238" s="11">
        <v>4328.95</v>
      </c>
      <c r="R238" s="4">
        <f t="shared" si="50"/>
        <v>2006</v>
      </c>
      <c r="T238" s="7">
        <f t="shared" si="54"/>
        <v>-132.1</v>
      </c>
      <c r="V238" s="5">
        <f t="shared" si="60"/>
        <v>4850.1000999999997</v>
      </c>
      <c r="W238" s="5">
        <f t="shared" si="56"/>
        <v>4850.1000999999997</v>
      </c>
      <c r="X238" s="7">
        <f t="shared" si="57"/>
        <v>0</v>
      </c>
      <c r="Z238" s="7">
        <f t="shared" si="58"/>
        <v>85067.75250000009</v>
      </c>
      <c r="AB238" s="5"/>
      <c r="AC238" s="5">
        <f t="shared" si="55"/>
        <v>-17554.080000000002</v>
      </c>
      <c r="AD238" s="5">
        <f t="shared" si="59"/>
        <v>-4388.5200000000004</v>
      </c>
    </row>
    <row r="239" spans="1:30">
      <c r="A239" s="9">
        <v>38866</v>
      </c>
      <c r="B239" s="3">
        <v>4360</v>
      </c>
      <c r="C239" s="3">
        <v>4380</v>
      </c>
      <c r="D239" s="3">
        <v>4265</v>
      </c>
      <c r="E239" s="3">
        <v>4314.9502000000002</v>
      </c>
      <c r="G239" s="5">
        <f t="shared" si="46"/>
        <v>4307.7</v>
      </c>
      <c r="H239" s="5">
        <f t="shared" si="47"/>
        <v>4319.96</v>
      </c>
      <c r="J239" s="10" t="str">
        <f t="shared" si="48"/>
        <v>SELL</v>
      </c>
      <c r="L239" s="5">
        <f t="shared" si="49"/>
        <v>4356.74</v>
      </c>
      <c r="M239" s="4" t="str">
        <f t="shared" si="51"/>
        <v>NO</v>
      </c>
      <c r="N239" s="4" t="str">
        <f t="shared" si="52"/>
        <v>NO</v>
      </c>
      <c r="O239" s="4" t="str">
        <f t="shared" si="53"/>
        <v>NO</v>
      </c>
      <c r="P239" s="11">
        <v>4360</v>
      </c>
      <c r="Q239" s="11">
        <v>4314.95</v>
      </c>
      <c r="R239" s="4">
        <f t="shared" si="50"/>
        <v>2006</v>
      </c>
      <c r="T239" s="7">
        <f t="shared" si="54"/>
        <v>0</v>
      </c>
      <c r="V239" s="5">
        <f t="shared" si="60"/>
        <v>4850.1000999999997</v>
      </c>
      <c r="W239" s="5">
        <f t="shared" si="56"/>
        <v>4850.1000999999997</v>
      </c>
      <c r="X239" s="7">
        <f t="shared" si="57"/>
        <v>0</v>
      </c>
      <c r="Z239" s="7">
        <f t="shared" si="58"/>
        <v>85067.75250000009</v>
      </c>
      <c r="AB239" s="5"/>
      <c r="AC239" s="5">
        <f t="shared" si="55"/>
        <v>-17426.960000000006</v>
      </c>
      <c r="AD239" s="5">
        <f t="shared" si="59"/>
        <v>-4356.7400000000016</v>
      </c>
    </row>
    <row r="240" spans="1:30">
      <c r="A240" s="9">
        <v>38867</v>
      </c>
      <c r="B240" s="3">
        <v>4272.25</v>
      </c>
      <c r="C240" s="3">
        <v>4320</v>
      </c>
      <c r="D240" s="3">
        <v>4208</v>
      </c>
      <c r="E240" s="3">
        <v>4219.8999000000003</v>
      </c>
      <c r="G240" s="5">
        <f t="shared" si="46"/>
        <v>4263.8</v>
      </c>
      <c r="H240" s="5">
        <f t="shared" si="47"/>
        <v>4286.6099999999997</v>
      </c>
      <c r="J240" s="10" t="str">
        <f t="shared" si="48"/>
        <v>SELL</v>
      </c>
      <c r="L240" s="5">
        <f t="shared" si="49"/>
        <v>4355.04</v>
      </c>
      <c r="M240" s="4" t="str">
        <f t="shared" si="51"/>
        <v>NO</v>
      </c>
      <c r="N240" s="4" t="str">
        <f t="shared" si="52"/>
        <v>NO</v>
      </c>
      <c r="O240" s="4" t="str">
        <f t="shared" si="53"/>
        <v>NO</v>
      </c>
      <c r="P240" s="11">
        <v>4272.25</v>
      </c>
      <c r="Q240" s="11">
        <v>4219.8999999999996</v>
      </c>
      <c r="R240" s="4">
        <f t="shared" si="50"/>
        <v>2006</v>
      </c>
      <c r="T240" s="7">
        <f t="shared" si="54"/>
        <v>0</v>
      </c>
      <c r="V240" s="5">
        <f t="shared" si="60"/>
        <v>4850.1000999999997</v>
      </c>
      <c r="W240" s="5">
        <f t="shared" si="56"/>
        <v>4850.1000999999997</v>
      </c>
      <c r="X240" s="7">
        <f t="shared" si="57"/>
        <v>0</v>
      </c>
      <c r="Z240" s="7">
        <f t="shared" si="58"/>
        <v>85067.75250000009</v>
      </c>
      <c r="AB240" s="5"/>
      <c r="AC240" s="5">
        <f t="shared" si="55"/>
        <v>-17420.159999999989</v>
      </c>
      <c r="AD240" s="5">
        <f t="shared" si="59"/>
        <v>-4355.0399999999972</v>
      </c>
    </row>
    <row r="241" spans="1:30">
      <c r="A241" s="9">
        <v>38868</v>
      </c>
      <c r="B241" s="3">
        <v>4151</v>
      </c>
      <c r="C241" s="3">
        <v>4151</v>
      </c>
      <c r="D241" s="3">
        <v>3836.1498999999999</v>
      </c>
      <c r="E241" s="3">
        <v>4076.3</v>
      </c>
      <c r="G241" s="5">
        <f t="shared" si="46"/>
        <v>4170.05</v>
      </c>
      <c r="H241" s="5">
        <f t="shared" si="47"/>
        <v>4216.51</v>
      </c>
      <c r="J241" s="10" t="str">
        <f t="shared" si="48"/>
        <v>SELL</v>
      </c>
      <c r="L241" s="5">
        <f t="shared" si="49"/>
        <v>4355.8900000000003</v>
      </c>
      <c r="M241" s="4" t="str">
        <f t="shared" si="51"/>
        <v>NO</v>
      </c>
      <c r="N241" s="4" t="str">
        <f t="shared" si="52"/>
        <v>NO</v>
      </c>
      <c r="O241" s="4" t="str">
        <f t="shared" si="53"/>
        <v>NO</v>
      </c>
      <c r="P241" s="11">
        <v>4151</v>
      </c>
      <c r="Q241" s="11">
        <v>4076.3</v>
      </c>
      <c r="R241" s="4">
        <f t="shared" si="50"/>
        <v>2006</v>
      </c>
      <c r="T241" s="7">
        <f t="shared" si="54"/>
        <v>0</v>
      </c>
      <c r="V241" s="5">
        <f t="shared" si="60"/>
        <v>4850.1000999999997</v>
      </c>
      <c r="W241" s="5">
        <f t="shared" si="56"/>
        <v>4850.1000999999997</v>
      </c>
      <c r="X241" s="7">
        <f t="shared" si="57"/>
        <v>0</v>
      </c>
      <c r="Z241" s="7">
        <f t="shared" si="58"/>
        <v>85067.75250000009</v>
      </c>
      <c r="AB241" s="5"/>
      <c r="AC241" s="5">
        <f t="shared" si="55"/>
        <v>-17423.559999999998</v>
      </c>
      <c r="AD241" s="5">
        <f t="shared" si="59"/>
        <v>-4355.8899999999994</v>
      </c>
    </row>
    <row r="242" spans="1:30">
      <c r="A242" s="9">
        <v>38869</v>
      </c>
      <c r="B242" s="3">
        <v>4111</v>
      </c>
      <c r="C242" s="3">
        <v>4151</v>
      </c>
      <c r="D242" s="3">
        <v>3960</v>
      </c>
      <c r="E242" s="3">
        <v>3980.05</v>
      </c>
      <c r="G242" s="5">
        <f t="shared" si="46"/>
        <v>4075.05</v>
      </c>
      <c r="H242" s="5">
        <f t="shared" si="47"/>
        <v>4137.6899999999996</v>
      </c>
      <c r="J242" s="10" t="str">
        <f t="shared" si="48"/>
        <v>SELL</v>
      </c>
      <c r="L242" s="5">
        <f t="shared" si="49"/>
        <v>4325.6099999999997</v>
      </c>
      <c r="M242" s="4" t="str">
        <f t="shared" si="51"/>
        <v>NO</v>
      </c>
      <c r="N242" s="4" t="str">
        <f t="shared" si="52"/>
        <v>NO</v>
      </c>
      <c r="O242" s="4" t="str">
        <f t="shared" si="53"/>
        <v>NO</v>
      </c>
      <c r="P242" s="11">
        <v>4111</v>
      </c>
      <c r="Q242" s="11">
        <v>3980.05</v>
      </c>
      <c r="R242" s="4">
        <f t="shared" si="50"/>
        <v>2006</v>
      </c>
      <c r="T242" s="7">
        <f t="shared" si="54"/>
        <v>0</v>
      </c>
      <c r="V242" s="5">
        <f t="shared" si="60"/>
        <v>4850.1000999999997</v>
      </c>
      <c r="W242" s="5">
        <f t="shared" si="56"/>
        <v>4850.1000999999997</v>
      </c>
      <c r="X242" s="7">
        <f t="shared" si="57"/>
        <v>0</v>
      </c>
      <c r="Z242" s="7">
        <f t="shared" si="58"/>
        <v>85067.75250000009</v>
      </c>
      <c r="AB242" s="5"/>
      <c r="AC242" s="5">
        <f t="shared" si="55"/>
        <v>-17302.439999999988</v>
      </c>
      <c r="AD242" s="5">
        <f t="shared" si="59"/>
        <v>-4325.6099999999969</v>
      </c>
    </row>
    <row r="243" spans="1:30">
      <c r="A243" s="9">
        <v>38870</v>
      </c>
      <c r="B243" s="3">
        <v>3970</v>
      </c>
      <c r="C243" s="3">
        <v>4148</v>
      </c>
      <c r="D243" s="3">
        <v>3965</v>
      </c>
      <c r="E243" s="3">
        <v>4127.75</v>
      </c>
      <c r="G243" s="5">
        <f t="shared" si="46"/>
        <v>4101.3999999999996</v>
      </c>
      <c r="H243" s="5">
        <f t="shared" si="47"/>
        <v>4134.38</v>
      </c>
      <c r="J243" s="10" t="str">
        <f t="shared" si="48"/>
        <v>SELL</v>
      </c>
      <c r="L243" s="5">
        <f t="shared" si="49"/>
        <v>4233.32</v>
      </c>
      <c r="M243" s="4" t="str">
        <f t="shared" si="51"/>
        <v>NO</v>
      </c>
      <c r="N243" s="4" t="str">
        <f t="shared" si="52"/>
        <v>NO</v>
      </c>
      <c r="O243" s="4" t="str">
        <f t="shared" si="53"/>
        <v>NO</v>
      </c>
      <c r="P243" s="11">
        <v>3970</v>
      </c>
      <c r="Q243" s="11">
        <v>4127.75</v>
      </c>
      <c r="R243" s="4">
        <f t="shared" si="50"/>
        <v>2006</v>
      </c>
      <c r="T243" s="7">
        <f t="shared" si="54"/>
        <v>0</v>
      </c>
      <c r="V243" s="5">
        <f t="shared" si="60"/>
        <v>4850.1000999999997</v>
      </c>
      <c r="W243" s="5">
        <f t="shared" si="56"/>
        <v>4850.1000999999997</v>
      </c>
      <c r="X243" s="7">
        <f t="shared" si="57"/>
        <v>0</v>
      </c>
      <c r="Z243" s="7">
        <f t="shared" si="58"/>
        <v>85067.75250000009</v>
      </c>
      <c r="AB243" s="5"/>
      <c r="AC243" s="5">
        <f t="shared" si="55"/>
        <v>-16933.280000000006</v>
      </c>
      <c r="AD243" s="5">
        <f t="shared" si="59"/>
        <v>-4233.3200000000015</v>
      </c>
    </row>
    <row r="244" spans="1:30">
      <c r="A244" s="9">
        <v>38873</v>
      </c>
      <c r="B244" s="3">
        <v>4122</v>
      </c>
      <c r="C244" s="3">
        <v>4159</v>
      </c>
      <c r="D244" s="3">
        <v>4025</v>
      </c>
      <c r="E244" s="3">
        <v>4032.8</v>
      </c>
      <c r="G244" s="5">
        <f t="shared" si="46"/>
        <v>4067.1</v>
      </c>
      <c r="H244" s="5">
        <f t="shared" si="47"/>
        <v>4100.5200000000004</v>
      </c>
      <c r="J244" s="10" t="str">
        <f t="shared" si="48"/>
        <v>SELL</v>
      </c>
      <c r="L244" s="5">
        <f t="shared" si="49"/>
        <v>4200.78</v>
      </c>
      <c r="M244" s="4" t="str">
        <f t="shared" si="51"/>
        <v>NO</v>
      </c>
      <c r="N244" s="4" t="str">
        <f t="shared" si="52"/>
        <v>NO</v>
      </c>
      <c r="O244" s="4" t="str">
        <f t="shared" si="53"/>
        <v>NO</v>
      </c>
      <c r="P244" s="11">
        <v>4122</v>
      </c>
      <c r="Q244" s="11">
        <v>4032.8</v>
      </c>
      <c r="R244" s="4">
        <f t="shared" si="50"/>
        <v>2006</v>
      </c>
      <c r="T244" s="7">
        <f t="shared" si="54"/>
        <v>0</v>
      </c>
      <c r="V244" s="5">
        <f t="shared" si="60"/>
        <v>4850.1000999999997</v>
      </c>
      <c r="W244" s="5">
        <f t="shared" si="56"/>
        <v>4850.1000999999997</v>
      </c>
      <c r="X244" s="7">
        <f t="shared" si="57"/>
        <v>0</v>
      </c>
      <c r="Z244" s="7">
        <f t="shared" si="58"/>
        <v>85067.75250000009</v>
      </c>
      <c r="AB244" s="5"/>
      <c r="AC244" s="5">
        <f t="shared" si="55"/>
        <v>-16803.12000000001</v>
      </c>
      <c r="AD244" s="5">
        <f t="shared" si="59"/>
        <v>-4200.7800000000025</v>
      </c>
    </row>
    <row r="245" spans="1:30">
      <c r="A245" s="9">
        <v>38874</v>
      </c>
      <c r="B245" s="3">
        <v>3952.1001000000001</v>
      </c>
      <c r="C245" s="3">
        <v>4130</v>
      </c>
      <c r="D245" s="3">
        <v>3902.1001000000001</v>
      </c>
      <c r="E245" s="3">
        <v>4070.3</v>
      </c>
      <c r="G245" s="5">
        <f t="shared" si="46"/>
        <v>4068.7</v>
      </c>
      <c r="H245" s="5">
        <f t="shared" si="47"/>
        <v>4090.45</v>
      </c>
      <c r="J245" s="10" t="str">
        <f t="shared" si="48"/>
        <v>SELL</v>
      </c>
      <c r="L245" s="5">
        <f t="shared" si="49"/>
        <v>4155.7</v>
      </c>
      <c r="M245" s="4" t="str">
        <f t="shared" si="51"/>
        <v>NO</v>
      </c>
      <c r="N245" s="4" t="str">
        <f t="shared" si="52"/>
        <v>NO</v>
      </c>
      <c r="O245" s="4" t="str">
        <f t="shared" si="53"/>
        <v>NO</v>
      </c>
      <c r="P245" s="11">
        <v>3952.1001000000001</v>
      </c>
      <c r="Q245" s="11">
        <v>4070.3</v>
      </c>
      <c r="R245" s="4">
        <f t="shared" si="50"/>
        <v>2006</v>
      </c>
      <c r="T245" s="7">
        <f t="shared" si="54"/>
        <v>0</v>
      </c>
      <c r="V245" s="5">
        <f t="shared" si="60"/>
        <v>4850.1000999999997</v>
      </c>
      <c r="W245" s="5">
        <f t="shared" si="56"/>
        <v>4850.1000999999997</v>
      </c>
      <c r="X245" s="7">
        <f t="shared" si="57"/>
        <v>0</v>
      </c>
      <c r="Z245" s="7">
        <f t="shared" si="58"/>
        <v>85067.75250000009</v>
      </c>
      <c r="AB245" s="5"/>
      <c r="AC245" s="5">
        <f t="shared" si="55"/>
        <v>-16622.800000000003</v>
      </c>
      <c r="AD245" s="5">
        <f t="shared" si="59"/>
        <v>-4155.7000000000007</v>
      </c>
    </row>
    <row r="246" spans="1:30">
      <c r="A246" s="9">
        <v>38875</v>
      </c>
      <c r="B246" s="3">
        <v>4040</v>
      </c>
      <c r="C246" s="3">
        <v>4050</v>
      </c>
      <c r="D246" s="3">
        <v>3850</v>
      </c>
      <c r="E246" s="3">
        <v>3923.2</v>
      </c>
      <c r="G246" s="5">
        <f t="shared" si="46"/>
        <v>3995.95</v>
      </c>
      <c r="H246" s="5">
        <f t="shared" si="47"/>
        <v>4034.7</v>
      </c>
      <c r="J246" s="10" t="str">
        <f t="shared" si="48"/>
        <v>SELL</v>
      </c>
      <c r="L246" s="5">
        <f t="shared" si="49"/>
        <v>4150.95</v>
      </c>
      <c r="M246" s="4" t="str">
        <f t="shared" si="51"/>
        <v>NO</v>
      </c>
      <c r="N246" s="4" t="str">
        <f t="shared" si="52"/>
        <v>NO</v>
      </c>
      <c r="O246" s="4" t="str">
        <f t="shared" si="53"/>
        <v>NO</v>
      </c>
      <c r="P246" s="11">
        <v>4040</v>
      </c>
      <c r="Q246" s="11">
        <v>3923.2</v>
      </c>
      <c r="R246" s="4">
        <f t="shared" si="50"/>
        <v>2006</v>
      </c>
      <c r="T246" s="7">
        <f t="shared" si="54"/>
        <v>0</v>
      </c>
      <c r="V246" s="5">
        <f t="shared" si="60"/>
        <v>4850.1000999999997</v>
      </c>
      <c r="W246" s="5">
        <f t="shared" si="56"/>
        <v>4850.1000999999997</v>
      </c>
      <c r="X246" s="7">
        <f t="shared" si="57"/>
        <v>0</v>
      </c>
      <c r="Z246" s="7">
        <f t="shared" si="58"/>
        <v>85067.75250000009</v>
      </c>
      <c r="AB246" s="5"/>
      <c r="AC246" s="5">
        <f t="shared" si="55"/>
        <v>-16603.800000000003</v>
      </c>
      <c r="AD246" s="5">
        <f t="shared" si="59"/>
        <v>-4150.9500000000007</v>
      </c>
    </row>
    <row r="247" spans="1:30">
      <c r="A247" s="9">
        <v>38876</v>
      </c>
      <c r="B247" s="3">
        <v>3825</v>
      </c>
      <c r="C247" s="3">
        <v>3850</v>
      </c>
      <c r="D247" s="3">
        <v>3670</v>
      </c>
      <c r="E247" s="3">
        <v>3689.3501000000001</v>
      </c>
      <c r="G247" s="5">
        <f t="shared" si="46"/>
        <v>3842.65</v>
      </c>
      <c r="H247" s="5">
        <f t="shared" si="47"/>
        <v>3919.58</v>
      </c>
      <c r="J247" s="10" t="str">
        <f t="shared" si="48"/>
        <v>SELL</v>
      </c>
      <c r="L247" s="5">
        <f t="shared" si="49"/>
        <v>4150.37</v>
      </c>
      <c r="M247" s="4" t="str">
        <f t="shared" si="51"/>
        <v>NO</v>
      </c>
      <c r="N247" s="4" t="str">
        <f t="shared" si="52"/>
        <v>NO</v>
      </c>
      <c r="O247" s="4" t="str">
        <f t="shared" si="53"/>
        <v>NO</v>
      </c>
      <c r="P247" s="11">
        <v>3825</v>
      </c>
      <c r="Q247" s="11">
        <v>3689.35</v>
      </c>
      <c r="R247" s="4">
        <f t="shared" si="50"/>
        <v>2006</v>
      </c>
      <c r="T247" s="7">
        <f t="shared" si="54"/>
        <v>0</v>
      </c>
      <c r="V247" s="5">
        <f t="shared" si="60"/>
        <v>4850.1000999999997</v>
      </c>
      <c r="W247" s="5">
        <f t="shared" si="56"/>
        <v>4850.1000999999997</v>
      </c>
      <c r="X247" s="7">
        <f t="shared" si="57"/>
        <v>0</v>
      </c>
      <c r="Z247" s="7">
        <f t="shared" si="58"/>
        <v>85067.75250000009</v>
      </c>
      <c r="AB247" s="5"/>
      <c r="AC247" s="5">
        <f t="shared" si="55"/>
        <v>-16601.479999999996</v>
      </c>
      <c r="AD247" s="5">
        <f t="shared" si="59"/>
        <v>-4150.369999999999</v>
      </c>
    </row>
    <row r="248" spans="1:30">
      <c r="A248" s="9">
        <v>38877</v>
      </c>
      <c r="B248" s="3">
        <v>3650</v>
      </c>
      <c r="C248" s="3">
        <v>3790</v>
      </c>
      <c r="D248" s="3">
        <v>3640</v>
      </c>
      <c r="E248" s="3">
        <v>3762.8998999999999</v>
      </c>
      <c r="G248" s="5">
        <f t="shared" si="46"/>
        <v>3802.77</v>
      </c>
      <c r="H248" s="5">
        <f t="shared" si="47"/>
        <v>3867.35</v>
      </c>
      <c r="J248" s="10" t="str">
        <f t="shared" si="48"/>
        <v>SELL</v>
      </c>
      <c r="L248" s="5">
        <f t="shared" si="49"/>
        <v>4061.09</v>
      </c>
      <c r="M248" s="4" t="str">
        <f t="shared" si="51"/>
        <v>NO</v>
      </c>
      <c r="N248" s="4" t="str">
        <f t="shared" si="52"/>
        <v>NO</v>
      </c>
      <c r="O248" s="4" t="str">
        <f t="shared" si="53"/>
        <v>NO</v>
      </c>
      <c r="P248" s="11">
        <v>3650</v>
      </c>
      <c r="Q248" s="11">
        <v>3762.9</v>
      </c>
      <c r="R248" s="4">
        <f t="shared" si="50"/>
        <v>2006</v>
      </c>
      <c r="T248" s="7">
        <f t="shared" si="54"/>
        <v>0</v>
      </c>
      <c r="V248" s="5">
        <f t="shared" si="60"/>
        <v>4850.1000999999997</v>
      </c>
      <c r="W248" s="5">
        <f t="shared" si="56"/>
        <v>4850.1000999999997</v>
      </c>
      <c r="X248" s="7">
        <f t="shared" si="57"/>
        <v>0</v>
      </c>
      <c r="Z248" s="7">
        <f t="shared" si="58"/>
        <v>85067.75250000009</v>
      </c>
      <c r="AB248" s="5"/>
      <c r="AC248" s="5">
        <f t="shared" si="55"/>
        <v>-16244.36</v>
      </c>
      <c r="AD248" s="5">
        <f t="shared" si="59"/>
        <v>-4061.09</v>
      </c>
    </row>
    <row r="249" spans="1:30">
      <c r="A249" s="9">
        <v>38881</v>
      </c>
      <c r="B249" s="3">
        <v>3495</v>
      </c>
      <c r="C249" s="3">
        <v>3505</v>
      </c>
      <c r="D249" s="3">
        <v>3400</v>
      </c>
      <c r="E249" s="3">
        <v>3483.7</v>
      </c>
      <c r="G249" s="5">
        <f t="shared" si="46"/>
        <v>3643.24</v>
      </c>
      <c r="H249" s="5">
        <f t="shared" si="47"/>
        <v>3739.47</v>
      </c>
      <c r="J249" s="10" t="str">
        <f t="shared" si="48"/>
        <v>SELL</v>
      </c>
      <c r="L249" s="5">
        <f t="shared" si="49"/>
        <v>4028.16</v>
      </c>
      <c r="M249" s="4" t="str">
        <f t="shared" si="51"/>
        <v>NO</v>
      </c>
      <c r="N249" s="4" t="str">
        <f t="shared" si="52"/>
        <v>NO</v>
      </c>
      <c r="O249" s="4" t="str">
        <f t="shared" si="53"/>
        <v>NO</v>
      </c>
      <c r="P249" s="11">
        <v>3495</v>
      </c>
      <c r="Q249" s="11">
        <v>3483.7</v>
      </c>
      <c r="R249" s="4">
        <f t="shared" si="50"/>
        <v>2006</v>
      </c>
      <c r="T249" s="7">
        <f t="shared" si="54"/>
        <v>0</v>
      </c>
      <c r="V249" s="5">
        <f t="shared" si="60"/>
        <v>4850.1000999999997</v>
      </c>
      <c r="W249" s="5">
        <f t="shared" si="56"/>
        <v>4850.1000999999997</v>
      </c>
      <c r="X249" s="7">
        <f t="shared" si="57"/>
        <v>0</v>
      </c>
      <c r="Z249" s="7">
        <f t="shared" si="58"/>
        <v>85067.75250000009</v>
      </c>
      <c r="AB249" s="5"/>
      <c r="AC249" s="5">
        <f t="shared" si="55"/>
        <v>-16112.64</v>
      </c>
      <c r="AD249" s="5">
        <f t="shared" si="59"/>
        <v>-4028.16</v>
      </c>
    </row>
    <row r="250" spans="1:30">
      <c r="A250" s="9">
        <v>38882</v>
      </c>
      <c r="B250" s="3">
        <v>3539.8</v>
      </c>
      <c r="C250" s="3">
        <v>3600</v>
      </c>
      <c r="D250" s="3">
        <v>3382</v>
      </c>
      <c r="E250" s="3">
        <v>3442.75</v>
      </c>
      <c r="G250" s="5">
        <f t="shared" si="46"/>
        <v>3543</v>
      </c>
      <c r="H250" s="5">
        <f t="shared" si="47"/>
        <v>3640.56</v>
      </c>
      <c r="J250" s="10" t="str">
        <f t="shared" si="48"/>
        <v>SELL</v>
      </c>
      <c r="L250" s="5">
        <f t="shared" si="49"/>
        <v>3933.24</v>
      </c>
      <c r="M250" s="4" t="str">
        <f t="shared" si="51"/>
        <v>NO</v>
      </c>
      <c r="N250" s="4" t="str">
        <f t="shared" si="52"/>
        <v>NO</v>
      </c>
      <c r="O250" s="4" t="str">
        <f t="shared" si="53"/>
        <v>NO</v>
      </c>
      <c r="P250" s="11">
        <v>3539.8</v>
      </c>
      <c r="Q250" s="11">
        <v>3442.75</v>
      </c>
      <c r="R250" s="4">
        <f t="shared" si="50"/>
        <v>2006</v>
      </c>
      <c r="T250" s="7">
        <f t="shared" si="54"/>
        <v>0</v>
      </c>
      <c r="V250" s="5">
        <f t="shared" si="60"/>
        <v>4850.1000999999997</v>
      </c>
      <c r="W250" s="5">
        <f t="shared" si="56"/>
        <v>4850.1000999999997</v>
      </c>
      <c r="X250" s="7">
        <f t="shared" si="57"/>
        <v>0</v>
      </c>
      <c r="Z250" s="7">
        <f t="shared" si="58"/>
        <v>85067.75250000009</v>
      </c>
      <c r="AB250" s="5"/>
      <c r="AC250" s="5">
        <f t="shared" si="55"/>
        <v>-15732.96</v>
      </c>
      <c r="AD250" s="5">
        <f t="shared" si="59"/>
        <v>-3933.24</v>
      </c>
    </row>
    <row r="251" spans="1:30">
      <c r="A251" s="9">
        <v>38883</v>
      </c>
      <c r="B251" s="3">
        <v>3645</v>
      </c>
      <c r="C251" s="3">
        <v>3645</v>
      </c>
      <c r="D251" s="3">
        <v>3475</v>
      </c>
      <c r="E251" s="3">
        <v>3624.95</v>
      </c>
      <c r="G251" s="5">
        <f t="shared" si="46"/>
        <v>3583.98</v>
      </c>
      <c r="H251" s="5">
        <f t="shared" si="47"/>
        <v>3635.36</v>
      </c>
      <c r="J251" s="10" t="str">
        <f t="shared" si="48"/>
        <v>SELL</v>
      </c>
      <c r="L251" s="5">
        <f t="shared" si="49"/>
        <v>3789.5</v>
      </c>
      <c r="M251" s="4" t="str">
        <f t="shared" si="51"/>
        <v>NO</v>
      </c>
      <c r="N251" s="4" t="str">
        <f t="shared" si="52"/>
        <v>NO</v>
      </c>
      <c r="O251" s="4" t="str">
        <f t="shared" si="53"/>
        <v>NO</v>
      </c>
      <c r="P251" s="11">
        <v>3645</v>
      </c>
      <c r="Q251" s="11">
        <v>3624.95</v>
      </c>
      <c r="R251" s="4">
        <f t="shared" si="50"/>
        <v>2006</v>
      </c>
      <c r="T251" s="7">
        <f t="shared" si="54"/>
        <v>0</v>
      </c>
      <c r="V251" s="5">
        <f t="shared" si="60"/>
        <v>4850.1000999999997</v>
      </c>
      <c r="W251" s="5">
        <f t="shared" si="56"/>
        <v>4850.1000999999997</v>
      </c>
      <c r="X251" s="7">
        <f t="shared" si="57"/>
        <v>0</v>
      </c>
      <c r="Z251" s="7">
        <f t="shared" si="58"/>
        <v>85067.75250000009</v>
      </c>
      <c r="AB251" s="5"/>
      <c r="AC251" s="5">
        <f t="shared" si="55"/>
        <v>-15158</v>
      </c>
      <c r="AD251" s="5">
        <f t="shared" si="59"/>
        <v>-3789.5</v>
      </c>
    </row>
    <row r="252" spans="1:30">
      <c r="A252" s="9">
        <v>38884</v>
      </c>
      <c r="B252" s="3">
        <v>3702</v>
      </c>
      <c r="C252" s="3">
        <v>3814</v>
      </c>
      <c r="D252" s="3">
        <v>3702</v>
      </c>
      <c r="E252" s="3">
        <v>3729.6001000000001</v>
      </c>
      <c r="G252" s="5">
        <f t="shared" si="46"/>
        <v>3656.79</v>
      </c>
      <c r="H252" s="5">
        <f t="shared" si="47"/>
        <v>3666.77</v>
      </c>
      <c r="J252" s="10" t="str">
        <f t="shared" si="48"/>
        <v>SELL</v>
      </c>
      <c r="L252" s="5">
        <f t="shared" si="49"/>
        <v>3696.71</v>
      </c>
      <c r="M252" s="4" t="str">
        <f t="shared" si="51"/>
        <v>YES</v>
      </c>
      <c r="N252" s="4" t="str">
        <f t="shared" si="52"/>
        <v>YES</v>
      </c>
      <c r="O252" s="4" t="str">
        <f t="shared" si="53"/>
        <v>NO</v>
      </c>
      <c r="P252" s="11">
        <v>3702</v>
      </c>
      <c r="Q252" s="11">
        <v>3729.6</v>
      </c>
      <c r="R252" s="4">
        <f t="shared" si="50"/>
        <v>2006</v>
      </c>
      <c r="T252" s="7">
        <f t="shared" si="54"/>
        <v>-59.9</v>
      </c>
      <c r="V252" s="5">
        <f t="shared" si="60"/>
        <v>4850.1000999999997</v>
      </c>
      <c r="W252" s="5">
        <f t="shared" si="56"/>
        <v>3696.71</v>
      </c>
      <c r="X252" s="7">
        <f t="shared" si="57"/>
        <v>1153.3900999999996</v>
      </c>
      <c r="Z252" s="7">
        <f t="shared" si="58"/>
        <v>110907.50500000008</v>
      </c>
      <c r="AB252" s="5"/>
      <c r="AC252" s="5">
        <f t="shared" si="55"/>
        <v>-14786.840000000004</v>
      </c>
      <c r="AD252" s="5">
        <f t="shared" si="59"/>
        <v>-3696.7100000000009</v>
      </c>
    </row>
    <row r="253" spans="1:30">
      <c r="A253" s="9">
        <v>38887</v>
      </c>
      <c r="B253" s="3">
        <v>3674.3998999999999</v>
      </c>
      <c r="C253" s="3">
        <v>3758.7</v>
      </c>
      <c r="D253" s="3">
        <v>3665</v>
      </c>
      <c r="E253" s="3">
        <v>3751.1001000000001</v>
      </c>
      <c r="G253" s="5">
        <f t="shared" si="46"/>
        <v>3703.95</v>
      </c>
      <c r="H253" s="5">
        <f t="shared" si="47"/>
        <v>3694.88</v>
      </c>
      <c r="J253" s="10" t="str">
        <f t="shared" si="48"/>
        <v>BUY</v>
      </c>
      <c r="L253" s="5">
        <f t="shared" si="49"/>
        <v>3667.67</v>
      </c>
      <c r="M253" s="4" t="str">
        <f t="shared" si="51"/>
        <v>YES</v>
      </c>
      <c r="N253" s="4" t="str">
        <f t="shared" si="52"/>
        <v>NO</v>
      </c>
      <c r="O253" s="4" t="str">
        <f t="shared" si="53"/>
        <v>NO</v>
      </c>
      <c r="P253" s="11">
        <v>3674.3998999999999</v>
      </c>
      <c r="Q253" s="11">
        <v>3751.1</v>
      </c>
      <c r="R253" s="4">
        <f t="shared" si="50"/>
        <v>2006</v>
      </c>
      <c r="T253" s="7">
        <f t="shared" si="54"/>
        <v>0</v>
      </c>
      <c r="V253" s="5">
        <f t="shared" si="60"/>
        <v>3696.71</v>
      </c>
      <c r="W253" s="5">
        <f t="shared" si="56"/>
        <v>3655.55</v>
      </c>
      <c r="X253" s="7">
        <f t="shared" si="57"/>
        <v>-41.159999999999854</v>
      </c>
      <c r="Z253" s="7">
        <f t="shared" si="58"/>
        <v>109878.50500000008</v>
      </c>
      <c r="AB253" s="5"/>
      <c r="AC253" s="5">
        <f t="shared" si="55"/>
        <v>-14670.680000000008</v>
      </c>
      <c r="AD253" s="5">
        <f t="shared" si="59"/>
        <v>-3667.6700000000019</v>
      </c>
    </row>
    <row r="254" spans="1:30">
      <c r="A254" s="9">
        <v>38888</v>
      </c>
      <c r="B254" s="3">
        <v>3655.55</v>
      </c>
      <c r="C254" s="3">
        <v>3694.95</v>
      </c>
      <c r="D254" s="3">
        <v>3625</v>
      </c>
      <c r="E254" s="3">
        <v>3652.5</v>
      </c>
      <c r="G254" s="5">
        <f t="shared" si="46"/>
        <v>3678.23</v>
      </c>
      <c r="H254" s="5">
        <f t="shared" si="47"/>
        <v>3680.75</v>
      </c>
      <c r="J254" s="10" t="str">
        <f t="shared" si="48"/>
        <v>SELL</v>
      </c>
      <c r="L254" s="5">
        <f t="shared" si="49"/>
        <v>3688.31</v>
      </c>
      <c r="M254" s="4" t="str">
        <f t="shared" si="51"/>
        <v>YES</v>
      </c>
      <c r="N254" s="4" t="str">
        <f t="shared" si="52"/>
        <v>NO</v>
      </c>
      <c r="O254" s="4" t="str">
        <f t="shared" si="53"/>
        <v>YES</v>
      </c>
      <c r="P254" s="11">
        <v>3655.55</v>
      </c>
      <c r="Q254" s="11">
        <v>3652.5</v>
      </c>
      <c r="R254" s="4">
        <f t="shared" si="50"/>
        <v>2006</v>
      </c>
      <c r="T254" s="7">
        <f t="shared" si="54"/>
        <v>0</v>
      </c>
      <c r="V254" s="5">
        <f t="shared" si="60"/>
        <v>3655.55</v>
      </c>
      <c r="W254" s="5">
        <f t="shared" si="56"/>
        <v>3655.55</v>
      </c>
      <c r="X254" s="7">
        <f t="shared" si="57"/>
        <v>0</v>
      </c>
      <c r="Z254" s="7">
        <f t="shared" si="58"/>
        <v>109878.50500000008</v>
      </c>
      <c r="AB254" s="5"/>
      <c r="AC254" s="5">
        <f t="shared" si="55"/>
        <v>-14753.239999999998</v>
      </c>
      <c r="AD254" s="5">
        <f t="shared" si="59"/>
        <v>-3688.3099999999995</v>
      </c>
    </row>
    <row r="255" spans="1:30">
      <c r="A255" s="9">
        <v>38889</v>
      </c>
      <c r="B255" s="3">
        <v>3660</v>
      </c>
      <c r="C255" s="3">
        <v>3709</v>
      </c>
      <c r="D255" s="3">
        <v>3625</v>
      </c>
      <c r="E255" s="3">
        <v>3676.8501000000001</v>
      </c>
      <c r="G255" s="5">
        <f t="shared" si="46"/>
        <v>3677.54</v>
      </c>
      <c r="H255" s="5">
        <f t="shared" si="47"/>
        <v>3679.45</v>
      </c>
      <c r="J255" s="10" t="str">
        <f t="shared" si="48"/>
        <v>SELL</v>
      </c>
      <c r="L255" s="5">
        <f t="shared" si="49"/>
        <v>3685.18</v>
      </c>
      <c r="M255" s="4" t="str">
        <f t="shared" si="51"/>
        <v>YES</v>
      </c>
      <c r="N255" s="4" t="str">
        <f t="shared" si="52"/>
        <v>YES</v>
      </c>
      <c r="O255" s="4" t="str">
        <f t="shared" si="53"/>
        <v>NO</v>
      </c>
      <c r="P255" s="11">
        <v>3660</v>
      </c>
      <c r="Q255" s="11">
        <v>3676.85</v>
      </c>
      <c r="R255" s="4">
        <f t="shared" si="50"/>
        <v>2006</v>
      </c>
      <c r="T255" s="7">
        <f t="shared" si="54"/>
        <v>-11.46</v>
      </c>
      <c r="V255" s="5">
        <f t="shared" si="60"/>
        <v>3655.55</v>
      </c>
      <c r="W255" s="5">
        <f t="shared" si="56"/>
        <v>3720</v>
      </c>
      <c r="X255" s="7">
        <f t="shared" si="57"/>
        <v>-64.449999999999818</v>
      </c>
      <c r="Z255" s="7">
        <f t="shared" si="58"/>
        <v>107694.25500000008</v>
      </c>
      <c r="AB255" s="5"/>
      <c r="AC255" s="5">
        <f t="shared" si="55"/>
        <v>-14740.720000000001</v>
      </c>
      <c r="AD255" s="5">
        <f t="shared" si="59"/>
        <v>-3685.1800000000003</v>
      </c>
    </row>
    <row r="256" spans="1:30">
      <c r="A256" s="9">
        <v>38890</v>
      </c>
      <c r="B256" s="3">
        <v>3720</v>
      </c>
      <c r="C256" s="3">
        <v>3836</v>
      </c>
      <c r="D256" s="3">
        <v>3720</v>
      </c>
      <c r="E256" s="3">
        <v>3816.95</v>
      </c>
      <c r="G256" s="5">
        <f t="shared" si="46"/>
        <v>3747.25</v>
      </c>
      <c r="H256" s="5">
        <f t="shared" si="47"/>
        <v>3725.28</v>
      </c>
      <c r="J256" s="10" t="str">
        <f t="shared" si="48"/>
        <v>BUY</v>
      </c>
      <c r="L256" s="5">
        <f t="shared" si="49"/>
        <v>3659.37</v>
      </c>
      <c r="M256" s="4" t="str">
        <f t="shared" si="51"/>
        <v>YES</v>
      </c>
      <c r="N256" s="4" t="str">
        <f t="shared" si="52"/>
        <v>NO</v>
      </c>
      <c r="O256" s="4" t="str">
        <f t="shared" si="53"/>
        <v>YES</v>
      </c>
      <c r="P256" s="11">
        <v>3720</v>
      </c>
      <c r="Q256" s="11">
        <v>3816.95</v>
      </c>
      <c r="R256" s="4">
        <f t="shared" si="50"/>
        <v>2006</v>
      </c>
      <c r="T256" s="7">
        <f t="shared" si="54"/>
        <v>0</v>
      </c>
      <c r="V256" s="5">
        <f t="shared" si="60"/>
        <v>3720</v>
      </c>
      <c r="W256" s="5">
        <f t="shared" si="56"/>
        <v>3720</v>
      </c>
      <c r="X256" s="7">
        <f t="shared" si="57"/>
        <v>0</v>
      </c>
      <c r="Z256" s="7">
        <f t="shared" si="58"/>
        <v>107694.25500000008</v>
      </c>
      <c r="AB256" s="5"/>
      <c r="AC256" s="5">
        <f t="shared" si="55"/>
        <v>-14637.480000000003</v>
      </c>
      <c r="AD256" s="5">
        <f t="shared" si="59"/>
        <v>-3659.3700000000008</v>
      </c>
    </row>
    <row r="257" spans="1:30">
      <c r="A257" s="9">
        <v>38891</v>
      </c>
      <c r="B257" s="3">
        <v>3760</v>
      </c>
      <c r="C257" s="3">
        <v>3824.8998999999999</v>
      </c>
      <c r="D257" s="3">
        <v>3725</v>
      </c>
      <c r="E257" s="3">
        <v>3794.45</v>
      </c>
      <c r="G257" s="5">
        <f t="shared" si="46"/>
        <v>3770.85</v>
      </c>
      <c r="H257" s="5">
        <f t="shared" si="47"/>
        <v>3748.34</v>
      </c>
      <c r="J257" s="10" t="str">
        <f t="shared" si="48"/>
        <v>BUY</v>
      </c>
      <c r="L257" s="5">
        <f t="shared" si="49"/>
        <v>3680.81</v>
      </c>
      <c r="M257" s="4" t="str">
        <f t="shared" si="51"/>
        <v>NO</v>
      </c>
      <c r="N257" s="4" t="str">
        <f t="shared" si="52"/>
        <v>NO</v>
      </c>
      <c r="O257" s="4" t="str">
        <f t="shared" si="53"/>
        <v>NO</v>
      </c>
      <c r="P257" s="11">
        <v>3760</v>
      </c>
      <c r="Q257" s="11">
        <v>3794.45</v>
      </c>
      <c r="R257" s="4">
        <f t="shared" si="50"/>
        <v>2006</v>
      </c>
      <c r="T257" s="7">
        <f t="shared" si="54"/>
        <v>0</v>
      </c>
      <c r="V257" s="5">
        <f t="shared" si="60"/>
        <v>3720</v>
      </c>
      <c r="W257" s="5">
        <f t="shared" si="56"/>
        <v>3720</v>
      </c>
      <c r="X257" s="7">
        <f t="shared" si="57"/>
        <v>0</v>
      </c>
      <c r="Z257" s="7">
        <f t="shared" si="58"/>
        <v>107694.25500000008</v>
      </c>
      <c r="AB257" s="5"/>
      <c r="AC257" s="5">
        <f t="shared" si="55"/>
        <v>-14723.240000000005</v>
      </c>
      <c r="AD257" s="5">
        <f t="shared" si="59"/>
        <v>-3680.8100000000013</v>
      </c>
    </row>
    <row r="258" spans="1:30">
      <c r="A258" s="9">
        <v>38893</v>
      </c>
      <c r="B258" s="3">
        <v>3800.5</v>
      </c>
      <c r="C258" s="3">
        <v>3800.5</v>
      </c>
      <c r="D258" s="3">
        <v>3773.5</v>
      </c>
      <c r="E258" s="3">
        <v>3781.25</v>
      </c>
      <c r="G258" s="5">
        <f t="shared" si="46"/>
        <v>3776.05</v>
      </c>
      <c r="H258" s="5">
        <f t="shared" si="47"/>
        <v>3759.31</v>
      </c>
      <c r="J258" s="10" t="str">
        <f t="shared" si="48"/>
        <v>BUY</v>
      </c>
      <c r="L258" s="5">
        <f t="shared" si="49"/>
        <v>3709.09</v>
      </c>
      <c r="M258" s="4" t="str">
        <f t="shared" si="51"/>
        <v>NO</v>
      </c>
      <c r="N258" s="4" t="str">
        <f t="shared" si="52"/>
        <v>NO</v>
      </c>
      <c r="O258" s="4" t="str">
        <f t="shared" si="53"/>
        <v>NO</v>
      </c>
      <c r="P258" s="11">
        <v>3800.5</v>
      </c>
      <c r="Q258" s="11">
        <v>3781.25</v>
      </c>
      <c r="R258" s="4">
        <f t="shared" si="50"/>
        <v>2006</v>
      </c>
      <c r="T258" s="7">
        <f t="shared" si="54"/>
        <v>0</v>
      </c>
      <c r="V258" s="5">
        <f t="shared" si="60"/>
        <v>3720</v>
      </c>
      <c r="W258" s="5">
        <f t="shared" si="56"/>
        <v>3709.09</v>
      </c>
      <c r="X258" s="7">
        <f t="shared" si="57"/>
        <v>-10.909999999999854</v>
      </c>
      <c r="Z258" s="7">
        <f t="shared" si="58"/>
        <v>107421.50500000008</v>
      </c>
      <c r="AB258" s="5"/>
      <c r="AC258" s="5">
        <f t="shared" si="55"/>
        <v>-14836.359999999993</v>
      </c>
      <c r="AD258" s="5">
        <f t="shared" si="59"/>
        <v>-3709.0899999999983</v>
      </c>
    </row>
    <row r="259" spans="1:30">
      <c r="A259" s="9">
        <v>38894</v>
      </c>
      <c r="B259" s="3">
        <v>3760</v>
      </c>
      <c r="C259" s="3">
        <v>3784.6498999999999</v>
      </c>
      <c r="D259" s="3">
        <v>3636</v>
      </c>
      <c r="E259" s="3">
        <v>3660.1498999999999</v>
      </c>
      <c r="G259" s="5">
        <f t="shared" si="46"/>
        <v>3718.1</v>
      </c>
      <c r="H259" s="5">
        <f t="shared" si="47"/>
        <v>3726.26</v>
      </c>
      <c r="J259" s="10" t="str">
        <f t="shared" si="48"/>
        <v>SELL</v>
      </c>
      <c r="L259" s="5">
        <f t="shared" si="49"/>
        <v>3750.74</v>
      </c>
      <c r="M259" s="4" t="str">
        <f t="shared" si="51"/>
        <v>YES</v>
      </c>
      <c r="N259" s="4" t="str">
        <f t="shared" si="52"/>
        <v>NO</v>
      </c>
      <c r="O259" s="4" t="str">
        <f t="shared" si="53"/>
        <v>NO</v>
      </c>
      <c r="P259" s="11">
        <v>3760</v>
      </c>
      <c r="Q259" s="11">
        <v>3660.15</v>
      </c>
      <c r="R259" s="4">
        <f t="shared" si="50"/>
        <v>2006</v>
      </c>
      <c r="T259" s="7">
        <f t="shared" si="54"/>
        <v>0</v>
      </c>
      <c r="V259" s="5">
        <f t="shared" si="60"/>
        <v>3709.09</v>
      </c>
      <c r="W259" s="5">
        <f t="shared" si="56"/>
        <v>3709.09</v>
      </c>
      <c r="X259" s="7">
        <f t="shared" si="57"/>
        <v>0</v>
      </c>
      <c r="Z259" s="7">
        <f t="shared" si="58"/>
        <v>107421.50500000008</v>
      </c>
      <c r="AB259" s="5"/>
      <c r="AC259" s="5">
        <f t="shared" si="55"/>
        <v>-15002.960000000006</v>
      </c>
      <c r="AD259" s="5">
        <f t="shared" si="59"/>
        <v>-3750.7400000000016</v>
      </c>
    </row>
    <row r="260" spans="1:30">
      <c r="A260" s="9">
        <v>38895</v>
      </c>
      <c r="B260" s="3">
        <v>3655</v>
      </c>
      <c r="C260" s="3">
        <v>3690</v>
      </c>
      <c r="D260" s="3">
        <v>3602</v>
      </c>
      <c r="E260" s="3">
        <v>3673.55</v>
      </c>
      <c r="G260" s="5">
        <f t="shared" si="46"/>
        <v>3695.83</v>
      </c>
      <c r="H260" s="5">
        <f t="shared" si="47"/>
        <v>3708.69</v>
      </c>
      <c r="J260" s="10" t="str">
        <f t="shared" si="48"/>
        <v>SELL</v>
      </c>
      <c r="L260" s="5">
        <f t="shared" si="49"/>
        <v>3747.27</v>
      </c>
      <c r="M260" s="4" t="str">
        <f t="shared" si="51"/>
        <v>NO</v>
      </c>
      <c r="N260" s="4" t="str">
        <f t="shared" si="52"/>
        <v>NO</v>
      </c>
      <c r="O260" s="4" t="str">
        <f t="shared" si="53"/>
        <v>NO</v>
      </c>
      <c r="P260" s="11">
        <v>3655</v>
      </c>
      <c r="Q260" s="11">
        <v>3673.55</v>
      </c>
      <c r="R260" s="4">
        <f t="shared" si="50"/>
        <v>2006</v>
      </c>
      <c r="T260" s="7">
        <f t="shared" si="54"/>
        <v>0</v>
      </c>
      <c r="V260" s="5">
        <f t="shared" si="60"/>
        <v>3709.09</v>
      </c>
      <c r="W260" s="5">
        <f t="shared" si="56"/>
        <v>3709.09</v>
      </c>
      <c r="X260" s="7">
        <f t="shared" si="57"/>
        <v>0</v>
      </c>
      <c r="Z260" s="7">
        <f t="shared" si="58"/>
        <v>107421.50500000008</v>
      </c>
      <c r="AB260" s="5"/>
      <c r="AC260" s="5">
        <f t="shared" si="55"/>
        <v>-14989.080000000002</v>
      </c>
      <c r="AD260" s="5">
        <f t="shared" si="59"/>
        <v>-3747.2700000000004</v>
      </c>
    </row>
    <row r="261" spans="1:30">
      <c r="A261" s="9">
        <v>38896</v>
      </c>
      <c r="B261" s="3">
        <v>3690</v>
      </c>
      <c r="C261" s="3">
        <v>3690</v>
      </c>
      <c r="D261" s="3">
        <v>3582.1001000000001</v>
      </c>
      <c r="E261" s="3">
        <v>3588.55</v>
      </c>
      <c r="G261" s="5">
        <f t="shared" si="46"/>
        <v>3642.19</v>
      </c>
      <c r="H261" s="5">
        <f t="shared" si="47"/>
        <v>3668.64</v>
      </c>
      <c r="J261" s="10" t="str">
        <f t="shared" si="48"/>
        <v>SELL</v>
      </c>
      <c r="L261" s="5">
        <f t="shared" si="49"/>
        <v>3747.99</v>
      </c>
      <c r="M261" s="4" t="str">
        <f t="shared" si="51"/>
        <v>NO</v>
      </c>
      <c r="N261" s="4" t="str">
        <f t="shared" si="52"/>
        <v>NO</v>
      </c>
      <c r="O261" s="4" t="str">
        <f t="shared" si="53"/>
        <v>NO</v>
      </c>
      <c r="P261" s="11">
        <v>3690</v>
      </c>
      <c r="Q261" s="11">
        <v>3588.55</v>
      </c>
      <c r="R261" s="4">
        <f t="shared" si="50"/>
        <v>2006</v>
      </c>
      <c r="T261" s="7">
        <f t="shared" si="54"/>
        <v>0</v>
      </c>
      <c r="V261" s="5">
        <f t="shared" si="60"/>
        <v>3709.09</v>
      </c>
      <c r="W261" s="5">
        <f t="shared" si="56"/>
        <v>3709.09</v>
      </c>
      <c r="X261" s="7">
        <f t="shared" si="57"/>
        <v>0</v>
      </c>
      <c r="Z261" s="7">
        <f t="shared" si="58"/>
        <v>107421.50500000008</v>
      </c>
      <c r="AB261" s="5"/>
      <c r="AC261" s="5">
        <f t="shared" si="55"/>
        <v>-14991.96</v>
      </c>
      <c r="AD261" s="5">
        <f t="shared" si="59"/>
        <v>-3747.99</v>
      </c>
    </row>
    <row r="262" spans="1:30">
      <c r="A262" s="9">
        <v>38897</v>
      </c>
      <c r="B262" s="3">
        <v>3639</v>
      </c>
      <c r="C262" s="3">
        <v>3668</v>
      </c>
      <c r="D262" s="3">
        <v>3595</v>
      </c>
      <c r="E262" s="3">
        <v>3605.7</v>
      </c>
      <c r="G262" s="5">
        <f t="shared" ref="G262:G325" si="61">ROUND((E262*G$1)+(G261*(1-G$1)),2)</f>
        <v>3623.95</v>
      </c>
      <c r="H262" s="5">
        <f t="shared" si="47"/>
        <v>3647.66</v>
      </c>
      <c r="J262" s="10" t="str">
        <f t="shared" si="48"/>
        <v>SELL</v>
      </c>
      <c r="L262" s="5">
        <f t="shared" si="49"/>
        <v>3718.79</v>
      </c>
      <c r="M262" s="4" t="str">
        <f t="shared" si="51"/>
        <v>NO</v>
      </c>
      <c r="N262" s="4" t="str">
        <f t="shared" si="52"/>
        <v>NO</v>
      </c>
      <c r="O262" s="4" t="str">
        <f t="shared" si="53"/>
        <v>NO</v>
      </c>
      <c r="P262" s="11">
        <v>3639</v>
      </c>
      <c r="Q262" s="11">
        <v>3605.7</v>
      </c>
      <c r="R262" s="4">
        <f t="shared" si="50"/>
        <v>2006</v>
      </c>
      <c r="T262" s="7">
        <f t="shared" si="54"/>
        <v>0</v>
      </c>
      <c r="V262" s="5">
        <f t="shared" si="60"/>
        <v>3709.09</v>
      </c>
      <c r="W262" s="5">
        <f t="shared" si="56"/>
        <v>3709.09</v>
      </c>
      <c r="X262" s="7">
        <f t="shared" si="57"/>
        <v>0</v>
      </c>
      <c r="Z262" s="7">
        <f t="shared" si="58"/>
        <v>107421.50500000008</v>
      </c>
      <c r="AB262" s="5"/>
      <c r="AC262" s="5">
        <f t="shared" si="55"/>
        <v>-14875.160000000003</v>
      </c>
      <c r="AD262" s="5">
        <f t="shared" si="59"/>
        <v>-3718.7900000000009</v>
      </c>
    </row>
    <row r="263" spans="1:30">
      <c r="A263" s="9">
        <v>38898</v>
      </c>
      <c r="B263" s="3">
        <v>3621</v>
      </c>
      <c r="C263" s="3">
        <v>3728.8998999999999</v>
      </c>
      <c r="D263" s="3">
        <v>3621</v>
      </c>
      <c r="E263" s="3">
        <v>3694.5</v>
      </c>
      <c r="G263" s="5">
        <f t="shared" si="61"/>
        <v>3659.23</v>
      </c>
      <c r="H263" s="5">
        <f t="shared" si="47"/>
        <v>3663.27</v>
      </c>
      <c r="J263" s="10" t="str">
        <f t="shared" si="48"/>
        <v>SELL</v>
      </c>
      <c r="L263" s="5">
        <f t="shared" si="49"/>
        <v>3675.39</v>
      </c>
      <c r="M263" s="4" t="str">
        <f t="shared" si="51"/>
        <v>YES</v>
      </c>
      <c r="N263" s="4" t="str">
        <f t="shared" si="52"/>
        <v>YES</v>
      </c>
      <c r="O263" s="4" t="str">
        <f t="shared" si="53"/>
        <v>NO</v>
      </c>
      <c r="P263" s="11">
        <v>3621</v>
      </c>
      <c r="Q263" s="11">
        <v>3694.5</v>
      </c>
      <c r="R263" s="4">
        <f t="shared" si="50"/>
        <v>2006</v>
      </c>
      <c r="T263" s="7">
        <f t="shared" si="54"/>
        <v>-24.29</v>
      </c>
      <c r="V263" s="5">
        <f t="shared" si="60"/>
        <v>3709.09</v>
      </c>
      <c r="W263" s="5">
        <f t="shared" si="56"/>
        <v>3749</v>
      </c>
      <c r="X263" s="7">
        <f t="shared" si="57"/>
        <v>-39.909999999999854</v>
      </c>
      <c r="Z263" s="7">
        <f t="shared" si="58"/>
        <v>105209.25500000008</v>
      </c>
      <c r="AB263" s="5"/>
      <c r="AC263" s="5">
        <f t="shared" si="55"/>
        <v>-14701.559999999998</v>
      </c>
      <c r="AD263" s="5">
        <f t="shared" si="59"/>
        <v>-3675.3899999999994</v>
      </c>
    </row>
    <row r="264" spans="1:30">
      <c r="A264" s="9">
        <v>38901</v>
      </c>
      <c r="B264" s="3">
        <v>3749</v>
      </c>
      <c r="C264" s="3">
        <v>3749</v>
      </c>
      <c r="D264" s="3">
        <v>3675</v>
      </c>
      <c r="E264" s="3">
        <v>3706.5</v>
      </c>
      <c r="G264" s="5">
        <f t="shared" si="61"/>
        <v>3682.87</v>
      </c>
      <c r="H264" s="5">
        <f t="shared" ref="H264:H327" si="62">ROUND((E264*H$1)+(H263*(1-H$1)),2)</f>
        <v>3677.68</v>
      </c>
      <c r="J264" s="10" t="str">
        <f t="shared" ref="J264:J327" si="63">IF(G264&gt;H264,"BUY","SELL")</f>
        <v>BUY</v>
      </c>
      <c r="L264" s="5">
        <f t="shared" ref="L264:L327" si="64">ROUND((G264*((2/4)-1)-(H264)*((2/6)-1))/ (2 /4- 2 /6),2)</f>
        <v>3662.11</v>
      </c>
      <c r="M264" s="4" t="str">
        <f t="shared" si="51"/>
        <v>YES</v>
      </c>
      <c r="N264" s="4" t="str">
        <f t="shared" si="52"/>
        <v>NO</v>
      </c>
      <c r="O264" s="4" t="str">
        <f t="shared" si="53"/>
        <v>YES</v>
      </c>
      <c r="P264" s="11">
        <v>3749</v>
      </c>
      <c r="Q264" s="11">
        <v>3706.5</v>
      </c>
      <c r="R264" s="4">
        <f t="shared" ref="R264:R327" si="65">YEAR(A264)</f>
        <v>2006</v>
      </c>
      <c r="T264" s="7">
        <f t="shared" si="54"/>
        <v>0</v>
      </c>
      <c r="V264" s="5">
        <f t="shared" si="60"/>
        <v>3749</v>
      </c>
      <c r="W264" s="5">
        <f t="shared" si="56"/>
        <v>3749</v>
      </c>
      <c r="X264" s="7">
        <f t="shared" si="57"/>
        <v>0</v>
      </c>
      <c r="Z264" s="7">
        <f t="shared" si="58"/>
        <v>105209.25500000008</v>
      </c>
      <c r="AB264" s="5"/>
      <c r="AC264" s="5">
        <f t="shared" si="55"/>
        <v>-14648.439999999995</v>
      </c>
      <c r="AD264" s="5">
        <f t="shared" si="59"/>
        <v>-3662.1099999999988</v>
      </c>
    </row>
    <row r="265" spans="1:30">
      <c r="A265" s="9">
        <v>38902</v>
      </c>
      <c r="B265" s="3">
        <v>3715</v>
      </c>
      <c r="C265" s="3">
        <v>3785</v>
      </c>
      <c r="D265" s="3">
        <v>3715</v>
      </c>
      <c r="E265" s="3">
        <v>3771.1498999999999</v>
      </c>
      <c r="G265" s="5">
        <f t="shared" si="61"/>
        <v>3727.01</v>
      </c>
      <c r="H265" s="5">
        <f t="shared" si="62"/>
        <v>3708.84</v>
      </c>
      <c r="J265" s="10" t="str">
        <f t="shared" si="63"/>
        <v>BUY</v>
      </c>
      <c r="L265" s="5">
        <f t="shared" si="64"/>
        <v>3654.33</v>
      </c>
      <c r="M265" s="4" t="str">
        <f t="shared" ref="M265:M328" si="66">IF(J264="SELL",IF(C265&gt;L264,"YES","NO"),IF(D265&lt;L264,"YES","NO"))</f>
        <v>NO</v>
      </c>
      <c r="N265" s="4" t="str">
        <f t="shared" ref="N265:N328" si="67">IF(AND(M265="YES",J265=J264),"YES","NO")</f>
        <v>NO</v>
      </c>
      <c r="O265" s="4" t="str">
        <f t="shared" ref="O265:O328" si="68">IF(AND(J264="BUY",B265&lt;L264),"YES",IF(AND(J264="SELL",B265&gt;L264),"YES","NO"))</f>
        <v>NO</v>
      </c>
      <c r="P265" s="11">
        <v>3715</v>
      </c>
      <c r="Q265" s="11">
        <v>3771.15</v>
      </c>
      <c r="R265" s="4">
        <f t="shared" si="65"/>
        <v>2006</v>
      </c>
      <c r="T265" s="7">
        <f t="shared" si="54"/>
        <v>0</v>
      </c>
      <c r="V265" s="5">
        <f t="shared" si="60"/>
        <v>3749</v>
      </c>
      <c r="W265" s="5">
        <f t="shared" si="56"/>
        <v>3749</v>
      </c>
      <c r="X265" s="7">
        <f t="shared" si="57"/>
        <v>0</v>
      </c>
      <c r="Z265" s="7">
        <f t="shared" si="58"/>
        <v>105209.25500000008</v>
      </c>
      <c r="AB265" s="5"/>
      <c r="AC265" s="5">
        <f t="shared" si="55"/>
        <v>-14617.32</v>
      </c>
      <c r="AD265" s="5">
        <f t="shared" si="59"/>
        <v>-3654.33</v>
      </c>
    </row>
    <row r="266" spans="1:30">
      <c r="A266" s="9">
        <v>38903</v>
      </c>
      <c r="B266" s="3">
        <v>3785</v>
      </c>
      <c r="C266" s="3">
        <v>3814.95</v>
      </c>
      <c r="D266" s="3">
        <v>3770.1001000000001</v>
      </c>
      <c r="E266" s="3">
        <v>3805.6498999999999</v>
      </c>
      <c r="G266" s="5">
        <f t="shared" si="61"/>
        <v>3766.33</v>
      </c>
      <c r="H266" s="5">
        <f t="shared" si="62"/>
        <v>3741.11</v>
      </c>
      <c r="J266" s="10" t="str">
        <f t="shared" si="63"/>
        <v>BUY</v>
      </c>
      <c r="L266" s="5">
        <f t="shared" si="64"/>
        <v>3665.45</v>
      </c>
      <c r="M266" s="4" t="str">
        <f t="shared" si="66"/>
        <v>NO</v>
      </c>
      <c r="N266" s="4" t="str">
        <f t="shared" si="67"/>
        <v>NO</v>
      </c>
      <c r="O266" s="4" t="str">
        <f t="shared" si="68"/>
        <v>NO</v>
      </c>
      <c r="P266" s="11">
        <v>3785</v>
      </c>
      <c r="Q266" s="11">
        <v>3805.65</v>
      </c>
      <c r="R266" s="4">
        <f t="shared" si="65"/>
        <v>2006</v>
      </c>
      <c r="T266" s="7">
        <f t="shared" ref="T266:T329" si="69">ROUND(IF(N266="YES",IF(J266="SELL",IF(O266="YES",Q266-P266,Q266-L265),IF(O266="YES",P266-Q266,L265-Q266)),0),2)</f>
        <v>0</v>
      </c>
      <c r="V266" s="5">
        <f t="shared" si="60"/>
        <v>3749</v>
      </c>
      <c r="W266" s="5">
        <f t="shared" si="56"/>
        <v>3749</v>
      </c>
      <c r="X266" s="7">
        <f t="shared" si="57"/>
        <v>0</v>
      </c>
      <c r="Z266" s="7">
        <f t="shared" si="58"/>
        <v>105209.25500000008</v>
      </c>
      <c r="AB266" s="5"/>
      <c r="AC266" s="5">
        <f t="shared" si="55"/>
        <v>-14661.800000000003</v>
      </c>
      <c r="AD266" s="5">
        <f t="shared" si="59"/>
        <v>-3665.4500000000007</v>
      </c>
    </row>
    <row r="267" spans="1:30">
      <c r="A267" s="9">
        <v>38904</v>
      </c>
      <c r="B267" s="3">
        <v>3775</v>
      </c>
      <c r="C267" s="3">
        <v>3800</v>
      </c>
      <c r="D267" s="3">
        <v>3754</v>
      </c>
      <c r="E267" s="3">
        <v>3767.3</v>
      </c>
      <c r="G267" s="5">
        <f t="shared" si="61"/>
        <v>3766.82</v>
      </c>
      <c r="H267" s="5">
        <f t="shared" si="62"/>
        <v>3749.84</v>
      </c>
      <c r="J267" s="10" t="str">
        <f t="shared" si="63"/>
        <v>BUY</v>
      </c>
      <c r="L267" s="5">
        <f t="shared" si="64"/>
        <v>3698.9</v>
      </c>
      <c r="M267" s="4" t="str">
        <f t="shared" si="66"/>
        <v>NO</v>
      </c>
      <c r="N267" s="4" t="str">
        <f t="shared" si="67"/>
        <v>NO</v>
      </c>
      <c r="O267" s="4" t="str">
        <f t="shared" si="68"/>
        <v>NO</v>
      </c>
      <c r="P267" s="11">
        <v>3775</v>
      </c>
      <c r="Q267" s="11">
        <v>3767.3</v>
      </c>
      <c r="R267" s="4">
        <f t="shared" si="65"/>
        <v>2006</v>
      </c>
      <c r="T267" s="7">
        <f t="shared" si="69"/>
        <v>0</v>
      </c>
      <c r="V267" s="5">
        <f t="shared" si="60"/>
        <v>3749</v>
      </c>
      <c r="W267" s="5">
        <f t="shared" si="56"/>
        <v>3698.9</v>
      </c>
      <c r="X267" s="7">
        <f t="shared" si="57"/>
        <v>-50.099999999999909</v>
      </c>
      <c r="Z267" s="7">
        <f t="shared" si="58"/>
        <v>103956.75500000008</v>
      </c>
      <c r="AB267" s="5"/>
      <c r="AC267" s="5">
        <f t="shared" ref="AC267:AC330" si="70">G267*12-H267*16</f>
        <v>-14795.599999999999</v>
      </c>
      <c r="AD267" s="5">
        <f t="shared" si="59"/>
        <v>-3698.8999999999996</v>
      </c>
    </row>
    <row r="268" spans="1:30">
      <c r="A268" s="9">
        <v>38905</v>
      </c>
      <c r="B268" s="3">
        <v>3790</v>
      </c>
      <c r="C268" s="3">
        <v>3799.45</v>
      </c>
      <c r="D268" s="3">
        <v>3650.25</v>
      </c>
      <c r="E268" s="3">
        <v>3660.8998999999999</v>
      </c>
      <c r="G268" s="5">
        <f t="shared" si="61"/>
        <v>3713.86</v>
      </c>
      <c r="H268" s="5">
        <f t="shared" si="62"/>
        <v>3720.19</v>
      </c>
      <c r="J268" s="10" t="str">
        <f t="shared" si="63"/>
        <v>SELL</v>
      </c>
      <c r="L268" s="5">
        <f t="shared" si="64"/>
        <v>3739.18</v>
      </c>
      <c r="M268" s="4" t="str">
        <f t="shared" si="66"/>
        <v>YES</v>
      </c>
      <c r="N268" s="4" t="str">
        <f t="shared" si="67"/>
        <v>NO</v>
      </c>
      <c r="O268" s="4" t="str">
        <f t="shared" si="68"/>
        <v>NO</v>
      </c>
      <c r="P268" s="11">
        <v>3790</v>
      </c>
      <c r="Q268" s="11">
        <v>3660.9</v>
      </c>
      <c r="R268" s="4">
        <f t="shared" si="65"/>
        <v>2006</v>
      </c>
      <c r="T268" s="7">
        <f t="shared" si="69"/>
        <v>0</v>
      </c>
      <c r="V268" s="5">
        <f t="shared" si="60"/>
        <v>3698.9</v>
      </c>
      <c r="W268" s="5">
        <f t="shared" ref="W268:W331" si="71">IF(V269="",E268,V269)</f>
        <v>3698.9</v>
      </c>
      <c r="X268" s="7">
        <f t="shared" ref="X268:X331" si="72">IF(J268="BUY",W268-V268,V268-W268)</f>
        <v>0</v>
      </c>
      <c r="Z268" s="7">
        <f t="shared" ref="Z268:Z331" si="73">Z267+(T268*25*2)+(X268*25)</f>
        <v>103956.75500000008</v>
      </c>
      <c r="AB268" s="5"/>
      <c r="AC268" s="5">
        <f t="shared" si="70"/>
        <v>-14956.720000000001</v>
      </c>
      <c r="AD268" s="5">
        <f t="shared" ref="AD268:AD331" si="74">AC268/4</f>
        <v>-3739.1800000000003</v>
      </c>
    </row>
    <row r="269" spans="1:30">
      <c r="A269" s="9">
        <v>38908</v>
      </c>
      <c r="B269" s="3">
        <v>3626.1001000000001</v>
      </c>
      <c r="C269" s="3">
        <v>3720</v>
      </c>
      <c r="D269" s="3">
        <v>3626.1001000000001</v>
      </c>
      <c r="E269" s="3">
        <v>3709.1001000000001</v>
      </c>
      <c r="G269" s="5">
        <f t="shared" si="61"/>
        <v>3711.48</v>
      </c>
      <c r="H269" s="5">
        <f t="shared" si="62"/>
        <v>3716.49</v>
      </c>
      <c r="J269" s="10" t="str">
        <f t="shared" si="63"/>
        <v>SELL</v>
      </c>
      <c r="L269" s="5">
        <f t="shared" si="64"/>
        <v>3731.52</v>
      </c>
      <c r="M269" s="4" t="str">
        <f t="shared" si="66"/>
        <v>NO</v>
      </c>
      <c r="N269" s="4" t="str">
        <f t="shared" si="67"/>
        <v>NO</v>
      </c>
      <c r="O269" s="4" t="str">
        <f t="shared" si="68"/>
        <v>NO</v>
      </c>
      <c r="P269" s="11">
        <v>3626.1001000000001</v>
      </c>
      <c r="Q269" s="11">
        <v>3709.1</v>
      </c>
      <c r="R269" s="4">
        <f t="shared" si="65"/>
        <v>2006</v>
      </c>
      <c r="T269" s="7">
        <f t="shared" si="69"/>
        <v>0</v>
      </c>
      <c r="V269" s="5">
        <f t="shared" ref="V269:V332" si="75">IF(J269=J268,V268,IF(O269="YES",P269,L268))</f>
        <v>3698.9</v>
      </c>
      <c r="W269" s="5">
        <f t="shared" si="71"/>
        <v>3698.9</v>
      </c>
      <c r="X269" s="7">
        <f t="shared" si="72"/>
        <v>0</v>
      </c>
      <c r="Z269" s="7">
        <f t="shared" si="73"/>
        <v>103956.75500000008</v>
      </c>
      <c r="AB269" s="5"/>
      <c r="AC269" s="5">
        <f t="shared" si="70"/>
        <v>-14926.079999999994</v>
      </c>
      <c r="AD269" s="5">
        <f t="shared" si="74"/>
        <v>-3731.5199999999986</v>
      </c>
    </row>
    <row r="270" spans="1:30">
      <c r="A270" s="9">
        <v>38909</v>
      </c>
      <c r="B270" s="3">
        <v>3699.1001000000001</v>
      </c>
      <c r="C270" s="3">
        <v>3700</v>
      </c>
      <c r="D270" s="3">
        <v>3655</v>
      </c>
      <c r="E270" s="3">
        <v>3665.25</v>
      </c>
      <c r="G270" s="5">
        <f t="shared" si="61"/>
        <v>3688.37</v>
      </c>
      <c r="H270" s="5">
        <f t="shared" si="62"/>
        <v>3699.41</v>
      </c>
      <c r="J270" s="10" t="str">
        <f t="shared" si="63"/>
        <v>SELL</v>
      </c>
      <c r="L270" s="5">
        <f t="shared" si="64"/>
        <v>3732.53</v>
      </c>
      <c r="M270" s="4" t="str">
        <f t="shared" si="66"/>
        <v>NO</v>
      </c>
      <c r="N270" s="4" t="str">
        <f t="shared" si="67"/>
        <v>NO</v>
      </c>
      <c r="O270" s="4" t="str">
        <f t="shared" si="68"/>
        <v>NO</v>
      </c>
      <c r="P270" s="11">
        <v>3699.1001000000001</v>
      </c>
      <c r="Q270" s="11">
        <v>3665.25</v>
      </c>
      <c r="R270" s="4">
        <f t="shared" si="65"/>
        <v>2006</v>
      </c>
      <c r="T270" s="7">
        <f t="shared" si="69"/>
        <v>0</v>
      </c>
      <c r="V270" s="5">
        <f t="shared" si="75"/>
        <v>3698.9</v>
      </c>
      <c r="W270" s="5">
        <f t="shared" si="71"/>
        <v>3698.9</v>
      </c>
      <c r="X270" s="7">
        <f t="shared" si="72"/>
        <v>0</v>
      </c>
      <c r="Z270" s="7">
        <f t="shared" si="73"/>
        <v>103956.75500000008</v>
      </c>
      <c r="AB270" s="5"/>
      <c r="AC270" s="5">
        <f t="shared" si="70"/>
        <v>-14930.119999999995</v>
      </c>
      <c r="AD270" s="5">
        <f t="shared" si="74"/>
        <v>-3732.5299999999988</v>
      </c>
    </row>
    <row r="271" spans="1:30">
      <c r="A271" s="9">
        <v>38910</v>
      </c>
      <c r="B271" s="3">
        <v>3660</v>
      </c>
      <c r="C271" s="3">
        <v>3697</v>
      </c>
      <c r="D271" s="3">
        <v>3618.8501000000001</v>
      </c>
      <c r="E271" s="3">
        <v>3688.3501000000001</v>
      </c>
      <c r="G271" s="5">
        <f t="shared" si="61"/>
        <v>3688.36</v>
      </c>
      <c r="H271" s="5">
        <f t="shared" si="62"/>
        <v>3695.72</v>
      </c>
      <c r="J271" s="10" t="str">
        <f t="shared" si="63"/>
        <v>SELL</v>
      </c>
      <c r="L271" s="5">
        <f t="shared" si="64"/>
        <v>3717.8</v>
      </c>
      <c r="M271" s="4" t="str">
        <f t="shared" si="66"/>
        <v>NO</v>
      </c>
      <c r="N271" s="4" t="str">
        <f t="shared" si="67"/>
        <v>NO</v>
      </c>
      <c r="O271" s="4" t="str">
        <f t="shared" si="68"/>
        <v>NO</v>
      </c>
      <c r="P271" s="11">
        <v>3660</v>
      </c>
      <c r="Q271" s="11">
        <v>3688.35</v>
      </c>
      <c r="R271" s="4">
        <f t="shared" si="65"/>
        <v>2006</v>
      </c>
      <c r="T271" s="7">
        <f t="shared" si="69"/>
        <v>0</v>
      </c>
      <c r="V271" s="5">
        <f t="shared" si="75"/>
        <v>3698.9</v>
      </c>
      <c r="W271" s="5">
        <f t="shared" si="71"/>
        <v>3698.9</v>
      </c>
      <c r="X271" s="7">
        <f t="shared" si="72"/>
        <v>0</v>
      </c>
      <c r="Z271" s="7">
        <f t="shared" si="73"/>
        <v>103956.75500000008</v>
      </c>
      <c r="AB271" s="5"/>
      <c r="AC271" s="5">
        <f t="shared" si="70"/>
        <v>-14871.199999999997</v>
      </c>
      <c r="AD271" s="5">
        <f t="shared" si="74"/>
        <v>-3717.7999999999993</v>
      </c>
    </row>
    <row r="272" spans="1:30">
      <c r="A272" s="9">
        <v>38911</v>
      </c>
      <c r="B272" s="3">
        <v>3674.8998999999999</v>
      </c>
      <c r="C272" s="3">
        <v>3698.8501000000001</v>
      </c>
      <c r="D272" s="3">
        <v>3650</v>
      </c>
      <c r="E272" s="3">
        <v>3677.1498999999999</v>
      </c>
      <c r="G272" s="5">
        <f t="shared" si="61"/>
        <v>3682.75</v>
      </c>
      <c r="H272" s="5">
        <f t="shared" si="62"/>
        <v>3689.53</v>
      </c>
      <c r="J272" s="10" t="str">
        <f t="shared" si="63"/>
        <v>SELL</v>
      </c>
      <c r="L272" s="5">
        <f t="shared" si="64"/>
        <v>3709.87</v>
      </c>
      <c r="M272" s="4" t="str">
        <f t="shared" si="66"/>
        <v>NO</v>
      </c>
      <c r="N272" s="4" t="str">
        <f t="shared" si="67"/>
        <v>NO</v>
      </c>
      <c r="O272" s="4" t="str">
        <f t="shared" si="68"/>
        <v>NO</v>
      </c>
      <c r="P272" s="11">
        <v>3674.8998999999999</v>
      </c>
      <c r="Q272" s="11">
        <v>3677.15</v>
      </c>
      <c r="R272" s="4">
        <f t="shared" si="65"/>
        <v>2006</v>
      </c>
      <c r="T272" s="7">
        <f t="shared" si="69"/>
        <v>0</v>
      </c>
      <c r="V272" s="5">
        <f t="shared" si="75"/>
        <v>3698.9</v>
      </c>
      <c r="W272" s="5">
        <f t="shared" si="71"/>
        <v>3698.9</v>
      </c>
      <c r="X272" s="7">
        <f t="shared" si="72"/>
        <v>0</v>
      </c>
      <c r="Z272" s="7">
        <f t="shared" si="73"/>
        <v>103956.75500000008</v>
      </c>
      <c r="AB272" s="5"/>
      <c r="AC272" s="5">
        <f t="shared" si="70"/>
        <v>-14839.480000000003</v>
      </c>
      <c r="AD272" s="5">
        <f t="shared" si="74"/>
        <v>-3709.8700000000008</v>
      </c>
    </row>
    <row r="273" spans="1:30">
      <c r="A273" s="9">
        <v>38912</v>
      </c>
      <c r="B273" s="3">
        <v>3400</v>
      </c>
      <c r="C273" s="3">
        <v>3629</v>
      </c>
      <c r="D273" s="3">
        <v>3400</v>
      </c>
      <c r="E273" s="3">
        <v>3615.3998999999999</v>
      </c>
      <c r="G273" s="5">
        <f t="shared" si="61"/>
        <v>3649.07</v>
      </c>
      <c r="H273" s="5">
        <f t="shared" si="62"/>
        <v>3664.82</v>
      </c>
      <c r="J273" s="10" t="str">
        <f t="shared" si="63"/>
        <v>SELL</v>
      </c>
      <c r="L273" s="5">
        <f t="shared" si="64"/>
        <v>3712.07</v>
      </c>
      <c r="M273" s="4" t="str">
        <f t="shared" si="66"/>
        <v>NO</v>
      </c>
      <c r="N273" s="4" t="str">
        <f t="shared" si="67"/>
        <v>NO</v>
      </c>
      <c r="O273" s="4" t="str">
        <f t="shared" si="68"/>
        <v>NO</v>
      </c>
      <c r="P273" s="11">
        <v>3400</v>
      </c>
      <c r="Q273" s="11">
        <v>3615.4</v>
      </c>
      <c r="R273" s="4">
        <f t="shared" si="65"/>
        <v>2006</v>
      </c>
      <c r="T273" s="7">
        <f t="shared" si="69"/>
        <v>0</v>
      </c>
      <c r="V273" s="5">
        <f t="shared" si="75"/>
        <v>3698.9</v>
      </c>
      <c r="W273" s="5">
        <f t="shared" si="71"/>
        <v>3698.9</v>
      </c>
      <c r="X273" s="7">
        <f t="shared" si="72"/>
        <v>0</v>
      </c>
      <c r="Z273" s="7">
        <f t="shared" si="73"/>
        <v>103956.75500000008</v>
      </c>
      <c r="AB273" s="5"/>
      <c r="AC273" s="5">
        <f t="shared" si="70"/>
        <v>-14848.279999999999</v>
      </c>
      <c r="AD273" s="5">
        <f t="shared" si="74"/>
        <v>-3712.0699999999997</v>
      </c>
    </row>
    <row r="274" spans="1:30">
      <c r="A274" s="9">
        <v>38915</v>
      </c>
      <c r="B274" s="3">
        <v>3601</v>
      </c>
      <c r="C274" s="3">
        <v>3602</v>
      </c>
      <c r="D274" s="3">
        <v>3500</v>
      </c>
      <c r="E274" s="3">
        <v>3504.45</v>
      </c>
      <c r="G274" s="5">
        <f t="shared" si="61"/>
        <v>3576.76</v>
      </c>
      <c r="H274" s="5">
        <f t="shared" si="62"/>
        <v>3611.36</v>
      </c>
      <c r="J274" s="10" t="str">
        <f t="shared" si="63"/>
        <v>SELL</v>
      </c>
      <c r="L274" s="5">
        <f t="shared" si="64"/>
        <v>3715.16</v>
      </c>
      <c r="M274" s="4" t="str">
        <f t="shared" si="66"/>
        <v>NO</v>
      </c>
      <c r="N274" s="4" t="str">
        <f t="shared" si="67"/>
        <v>NO</v>
      </c>
      <c r="O274" s="4" t="str">
        <f t="shared" si="68"/>
        <v>NO</v>
      </c>
      <c r="P274" s="11">
        <v>3601</v>
      </c>
      <c r="Q274" s="11">
        <v>3504.45</v>
      </c>
      <c r="R274" s="4">
        <f t="shared" si="65"/>
        <v>2006</v>
      </c>
      <c r="T274" s="7">
        <f t="shared" si="69"/>
        <v>0</v>
      </c>
      <c r="V274" s="5">
        <f t="shared" si="75"/>
        <v>3698.9</v>
      </c>
      <c r="W274" s="5">
        <f t="shared" si="71"/>
        <v>3698.9</v>
      </c>
      <c r="X274" s="7">
        <f t="shared" si="72"/>
        <v>0</v>
      </c>
      <c r="Z274" s="7">
        <f t="shared" si="73"/>
        <v>103956.75500000008</v>
      </c>
      <c r="AB274" s="5"/>
      <c r="AC274" s="5">
        <f t="shared" si="70"/>
        <v>-14860.64</v>
      </c>
      <c r="AD274" s="5">
        <f t="shared" si="74"/>
        <v>-3715.16</v>
      </c>
    </row>
    <row r="275" spans="1:30">
      <c r="A275" s="9">
        <v>38916</v>
      </c>
      <c r="B275" s="3">
        <v>3485</v>
      </c>
      <c r="C275" s="3">
        <v>3485.5</v>
      </c>
      <c r="D275" s="3">
        <v>3423.05</v>
      </c>
      <c r="E275" s="3">
        <v>3466.8501000000001</v>
      </c>
      <c r="G275" s="5">
        <f t="shared" si="61"/>
        <v>3521.81</v>
      </c>
      <c r="H275" s="5">
        <f t="shared" si="62"/>
        <v>3563.19</v>
      </c>
      <c r="J275" s="10" t="str">
        <f t="shared" si="63"/>
        <v>SELL</v>
      </c>
      <c r="L275" s="5">
        <f t="shared" si="64"/>
        <v>3687.33</v>
      </c>
      <c r="M275" s="4" t="str">
        <f t="shared" si="66"/>
        <v>NO</v>
      </c>
      <c r="N275" s="4" t="str">
        <f t="shared" si="67"/>
        <v>NO</v>
      </c>
      <c r="O275" s="4" t="str">
        <f t="shared" si="68"/>
        <v>NO</v>
      </c>
      <c r="P275" s="11">
        <v>3485</v>
      </c>
      <c r="Q275" s="11">
        <v>3466.85</v>
      </c>
      <c r="R275" s="4">
        <f t="shared" si="65"/>
        <v>2006</v>
      </c>
      <c r="T275" s="7">
        <f t="shared" si="69"/>
        <v>0</v>
      </c>
      <c r="V275" s="5">
        <f t="shared" si="75"/>
        <v>3698.9</v>
      </c>
      <c r="W275" s="5">
        <f t="shared" si="71"/>
        <v>3698.9</v>
      </c>
      <c r="X275" s="7">
        <f t="shared" si="72"/>
        <v>0</v>
      </c>
      <c r="Z275" s="7">
        <f t="shared" si="73"/>
        <v>103956.75500000008</v>
      </c>
      <c r="AB275" s="5"/>
      <c r="AC275" s="5">
        <f t="shared" si="70"/>
        <v>-14749.32</v>
      </c>
      <c r="AD275" s="5">
        <f t="shared" si="74"/>
        <v>-3687.33</v>
      </c>
    </row>
    <row r="276" spans="1:30">
      <c r="A276" s="9">
        <v>38917</v>
      </c>
      <c r="B276" s="3">
        <v>3489</v>
      </c>
      <c r="C276" s="3">
        <v>3490</v>
      </c>
      <c r="D276" s="3">
        <v>3403.05</v>
      </c>
      <c r="E276" s="3">
        <v>3418.8</v>
      </c>
      <c r="G276" s="5">
        <f t="shared" si="61"/>
        <v>3470.31</v>
      </c>
      <c r="H276" s="5">
        <f t="shared" si="62"/>
        <v>3515.06</v>
      </c>
      <c r="J276" s="10" t="str">
        <f t="shared" si="63"/>
        <v>SELL</v>
      </c>
      <c r="L276" s="5">
        <f t="shared" si="64"/>
        <v>3649.31</v>
      </c>
      <c r="M276" s="4" t="str">
        <f t="shared" si="66"/>
        <v>NO</v>
      </c>
      <c r="N276" s="4" t="str">
        <f t="shared" si="67"/>
        <v>NO</v>
      </c>
      <c r="O276" s="4" t="str">
        <f t="shared" si="68"/>
        <v>NO</v>
      </c>
      <c r="P276" s="11">
        <v>3489</v>
      </c>
      <c r="Q276" s="11">
        <v>3418.8</v>
      </c>
      <c r="R276" s="4">
        <f t="shared" si="65"/>
        <v>2006</v>
      </c>
      <c r="T276" s="7">
        <f t="shared" si="69"/>
        <v>0</v>
      </c>
      <c r="V276" s="5">
        <f t="shared" si="75"/>
        <v>3698.9</v>
      </c>
      <c r="W276" s="5">
        <f t="shared" si="71"/>
        <v>3698.9</v>
      </c>
      <c r="X276" s="7">
        <f t="shared" si="72"/>
        <v>0</v>
      </c>
      <c r="Z276" s="7">
        <f t="shared" si="73"/>
        <v>103956.75500000008</v>
      </c>
      <c r="AB276" s="5"/>
      <c r="AC276" s="5">
        <f t="shared" si="70"/>
        <v>-14597.239999999998</v>
      </c>
      <c r="AD276" s="5">
        <f t="shared" si="74"/>
        <v>-3649.3099999999995</v>
      </c>
    </row>
    <row r="277" spans="1:30">
      <c r="A277" s="9">
        <v>38918</v>
      </c>
      <c r="B277" s="3">
        <v>3500</v>
      </c>
      <c r="C277" s="3">
        <v>3640</v>
      </c>
      <c r="D277" s="3">
        <v>3480</v>
      </c>
      <c r="E277" s="3">
        <v>3609.6498999999999</v>
      </c>
      <c r="G277" s="5">
        <f t="shared" si="61"/>
        <v>3539.98</v>
      </c>
      <c r="H277" s="5">
        <f t="shared" si="62"/>
        <v>3546.59</v>
      </c>
      <c r="J277" s="10" t="str">
        <f t="shared" si="63"/>
        <v>SELL</v>
      </c>
      <c r="L277" s="5">
        <f t="shared" si="64"/>
        <v>3566.42</v>
      </c>
      <c r="M277" s="4" t="str">
        <f t="shared" si="66"/>
        <v>NO</v>
      </c>
      <c r="N277" s="4" t="str">
        <f t="shared" si="67"/>
        <v>NO</v>
      </c>
      <c r="O277" s="4" t="str">
        <f t="shared" si="68"/>
        <v>NO</v>
      </c>
      <c r="P277" s="11">
        <v>3500</v>
      </c>
      <c r="Q277" s="11">
        <v>3609.65</v>
      </c>
      <c r="R277" s="4">
        <f t="shared" si="65"/>
        <v>2006</v>
      </c>
      <c r="T277" s="7">
        <f t="shared" si="69"/>
        <v>0</v>
      </c>
      <c r="V277" s="5">
        <f t="shared" si="75"/>
        <v>3698.9</v>
      </c>
      <c r="W277" s="5">
        <f t="shared" si="71"/>
        <v>3698.9</v>
      </c>
      <c r="X277" s="7">
        <f t="shared" si="72"/>
        <v>0</v>
      </c>
      <c r="Z277" s="7">
        <f t="shared" si="73"/>
        <v>103956.75500000008</v>
      </c>
      <c r="AB277" s="5"/>
      <c r="AC277" s="5">
        <f t="shared" si="70"/>
        <v>-14265.68</v>
      </c>
      <c r="AD277" s="5">
        <f t="shared" si="74"/>
        <v>-3566.42</v>
      </c>
    </row>
    <row r="278" spans="1:30">
      <c r="A278" s="9">
        <v>38919</v>
      </c>
      <c r="B278" s="3">
        <v>3574</v>
      </c>
      <c r="C278" s="3">
        <v>3574</v>
      </c>
      <c r="D278" s="3">
        <v>3513</v>
      </c>
      <c r="E278" s="3">
        <v>3544.45</v>
      </c>
      <c r="G278" s="5">
        <f t="shared" si="61"/>
        <v>3542.22</v>
      </c>
      <c r="H278" s="5">
        <f t="shared" si="62"/>
        <v>3545.88</v>
      </c>
      <c r="J278" s="10" t="str">
        <f t="shared" si="63"/>
        <v>SELL</v>
      </c>
      <c r="L278" s="5">
        <f t="shared" si="64"/>
        <v>3556.86</v>
      </c>
      <c r="M278" s="4" t="str">
        <f t="shared" si="66"/>
        <v>YES</v>
      </c>
      <c r="N278" s="4" t="str">
        <f t="shared" si="67"/>
        <v>YES</v>
      </c>
      <c r="O278" s="4" t="str">
        <f t="shared" si="68"/>
        <v>YES</v>
      </c>
      <c r="P278" s="11">
        <v>3574</v>
      </c>
      <c r="Q278" s="11">
        <v>3544.45</v>
      </c>
      <c r="R278" s="4">
        <f t="shared" si="65"/>
        <v>2006</v>
      </c>
      <c r="T278" s="7">
        <f t="shared" si="69"/>
        <v>-29.55</v>
      </c>
      <c r="V278" s="5">
        <f t="shared" si="75"/>
        <v>3698.9</v>
      </c>
      <c r="W278" s="5">
        <f t="shared" si="71"/>
        <v>3556.86</v>
      </c>
      <c r="X278" s="7">
        <f t="shared" si="72"/>
        <v>142.03999999999996</v>
      </c>
      <c r="Z278" s="7">
        <f t="shared" si="73"/>
        <v>106030.25500000008</v>
      </c>
      <c r="AB278" s="5"/>
      <c r="AC278" s="5">
        <f t="shared" si="70"/>
        <v>-14227.440000000002</v>
      </c>
      <c r="AD278" s="5">
        <f t="shared" si="74"/>
        <v>-3556.8600000000006</v>
      </c>
    </row>
    <row r="279" spans="1:30">
      <c r="A279" s="9">
        <v>38922</v>
      </c>
      <c r="B279" s="3">
        <v>3520</v>
      </c>
      <c r="C279" s="3">
        <v>3724.95</v>
      </c>
      <c r="D279" s="3">
        <v>3498</v>
      </c>
      <c r="E279" s="3">
        <v>3714.2</v>
      </c>
      <c r="G279" s="5">
        <f t="shared" si="61"/>
        <v>3628.21</v>
      </c>
      <c r="H279" s="5">
        <f t="shared" si="62"/>
        <v>3601.99</v>
      </c>
      <c r="J279" s="10" t="str">
        <f t="shared" si="63"/>
        <v>BUY</v>
      </c>
      <c r="L279" s="5">
        <f t="shared" si="64"/>
        <v>3523.33</v>
      </c>
      <c r="M279" s="4" t="str">
        <f t="shared" si="66"/>
        <v>YES</v>
      </c>
      <c r="N279" s="4" t="str">
        <f t="shared" si="67"/>
        <v>NO</v>
      </c>
      <c r="O279" s="4" t="str">
        <f t="shared" si="68"/>
        <v>NO</v>
      </c>
      <c r="P279" s="11">
        <v>3520</v>
      </c>
      <c r="Q279" s="11">
        <v>3714.2</v>
      </c>
      <c r="R279" s="4">
        <f t="shared" si="65"/>
        <v>2006</v>
      </c>
      <c r="T279" s="7">
        <f t="shared" si="69"/>
        <v>0</v>
      </c>
      <c r="V279" s="5">
        <f t="shared" si="75"/>
        <v>3556.86</v>
      </c>
      <c r="W279" s="5">
        <f t="shared" si="71"/>
        <v>3556.86</v>
      </c>
      <c r="X279" s="7">
        <f t="shared" si="72"/>
        <v>0</v>
      </c>
      <c r="Z279" s="7">
        <f t="shared" si="73"/>
        <v>106030.25500000008</v>
      </c>
      <c r="AB279" s="5"/>
      <c r="AC279" s="5">
        <f t="shared" si="70"/>
        <v>-14093.319999999992</v>
      </c>
      <c r="AD279" s="5">
        <f t="shared" si="74"/>
        <v>-3523.3299999999981</v>
      </c>
    </row>
    <row r="280" spans="1:30">
      <c r="A280" s="9">
        <v>38923</v>
      </c>
      <c r="B280" s="3">
        <v>3750.3998999999999</v>
      </c>
      <c r="C280" s="3">
        <v>3872</v>
      </c>
      <c r="D280" s="3">
        <v>3750.3998999999999</v>
      </c>
      <c r="E280" s="3">
        <v>3857.8501000000001</v>
      </c>
      <c r="G280" s="5">
        <f t="shared" si="61"/>
        <v>3743.03</v>
      </c>
      <c r="H280" s="5">
        <f t="shared" si="62"/>
        <v>3687.28</v>
      </c>
      <c r="J280" s="10" t="str">
        <f t="shared" si="63"/>
        <v>BUY</v>
      </c>
      <c r="L280" s="5">
        <f t="shared" si="64"/>
        <v>3520.03</v>
      </c>
      <c r="M280" s="4" t="str">
        <f t="shared" si="66"/>
        <v>NO</v>
      </c>
      <c r="N280" s="4" t="str">
        <f t="shared" si="67"/>
        <v>NO</v>
      </c>
      <c r="O280" s="4" t="str">
        <f t="shared" si="68"/>
        <v>NO</v>
      </c>
      <c r="P280" s="11">
        <v>3750.3998999999999</v>
      </c>
      <c r="Q280" s="11">
        <v>3857.85</v>
      </c>
      <c r="R280" s="4">
        <f t="shared" si="65"/>
        <v>2006</v>
      </c>
      <c r="T280" s="7">
        <f t="shared" si="69"/>
        <v>0</v>
      </c>
      <c r="V280" s="5">
        <f t="shared" si="75"/>
        <v>3556.86</v>
      </c>
      <c r="W280" s="5">
        <f t="shared" si="71"/>
        <v>3556.86</v>
      </c>
      <c r="X280" s="7">
        <f t="shared" si="72"/>
        <v>0</v>
      </c>
      <c r="Z280" s="7">
        <f t="shared" si="73"/>
        <v>106030.25500000008</v>
      </c>
      <c r="AB280" s="5"/>
      <c r="AC280" s="5">
        <f t="shared" si="70"/>
        <v>-14080.120000000003</v>
      </c>
      <c r="AD280" s="5">
        <f t="shared" si="74"/>
        <v>-3520.0300000000007</v>
      </c>
    </row>
    <row r="281" spans="1:30">
      <c r="A281" s="9">
        <v>38924</v>
      </c>
      <c r="B281" s="3">
        <v>3821.25</v>
      </c>
      <c r="C281" s="3">
        <v>3907.8</v>
      </c>
      <c r="D281" s="3">
        <v>3816.2</v>
      </c>
      <c r="E281" s="3">
        <v>3896.05</v>
      </c>
      <c r="G281" s="5">
        <f t="shared" si="61"/>
        <v>3819.54</v>
      </c>
      <c r="H281" s="5">
        <f t="shared" si="62"/>
        <v>3756.87</v>
      </c>
      <c r="J281" s="10" t="str">
        <f t="shared" si="63"/>
        <v>BUY</v>
      </c>
      <c r="L281" s="5">
        <f t="shared" si="64"/>
        <v>3568.86</v>
      </c>
      <c r="M281" s="4" t="str">
        <f t="shared" si="66"/>
        <v>NO</v>
      </c>
      <c r="N281" s="4" t="str">
        <f t="shared" si="67"/>
        <v>NO</v>
      </c>
      <c r="O281" s="4" t="str">
        <f t="shared" si="68"/>
        <v>NO</v>
      </c>
      <c r="P281" s="11">
        <v>3821.25</v>
      </c>
      <c r="Q281" s="11">
        <v>3896.05</v>
      </c>
      <c r="R281" s="4">
        <f t="shared" si="65"/>
        <v>2006</v>
      </c>
      <c r="T281" s="7">
        <f t="shared" si="69"/>
        <v>0</v>
      </c>
      <c r="V281" s="5">
        <f t="shared" si="75"/>
        <v>3556.86</v>
      </c>
      <c r="W281" s="5">
        <f t="shared" si="71"/>
        <v>3556.86</v>
      </c>
      <c r="X281" s="7">
        <f t="shared" si="72"/>
        <v>0</v>
      </c>
      <c r="Z281" s="7">
        <f t="shared" si="73"/>
        <v>106030.25500000008</v>
      </c>
      <c r="AB281" s="5"/>
      <c r="AC281" s="5">
        <f t="shared" si="70"/>
        <v>-14275.440000000002</v>
      </c>
      <c r="AD281" s="5">
        <f t="shared" si="74"/>
        <v>-3568.8600000000006</v>
      </c>
    </row>
    <row r="282" spans="1:30">
      <c r="A282" s="9">
        <v>38925</v>
      </c>
      <c r="B282" s="3">
        <v>3990</v>
      </c>
      <c r="C282" s="3">
        <v>3990</v>
      </c>
      <c r="D282" s="3">
        <v>3840</v>
      </c>
      <c r="E282" s="3">
        <v>3945.05</v>
      </c>
      <c r="G282" s="5">
        <f t="shared" si="61"/>
        <v>3882.3</v>
      </c>
      <c r="H282" s="5">
        <f t="shared" si="62"/>
        <v>3819.6</v>
      </c>
      <c r="J282" s="10" t="str">
        <f t="shared" si="63"/>
        <v>BUY</v>
      </c>
      <c r="L282" s="5">
        <f t="shared" si="64"/>
        <v>3631.5</v>
      </c>
      <c r="M282" s="4" t="str">
        <f t="shared" si="66"/>
        <v>NO</v>
      </c>
      <c r="N282" s="4" t="str">
        <f t="shared" si="67"/>
        <v>NO</v>
      </c>
      <c r="O282" s="4" t="str">
        <f t="shared" si="68"/>
        <v>NO</v>
      </c>
      <c r="P282" s="11">
        <v>3990</v>
      </c>
      <c r="Q282" s="11">
        <v>3945.05</v>
      </c>
      <c r="R282" s="4">
        <f t="shared" si="65"/>
        <v>2006</v>
      </c>
      <c r="T282" s="7">
        <f t="shared" si="69"/>
        <v>0</v>
      </c>
      <c r="V282" s="5">
        <f t="shared" si="75"/>
        <v>3556.86</v>
      </c>
      <c r="W282" s="5">
        <f t="shared" si="71"/>
        <v>3556.86</v>
      </c>
      <c r="X282" s="7">
        <f t="shared" si="72"/>
        <v>0</v>
      </c>
      <c r="Z282" s="7">
        <f t="shared" si="73"/>
        <v>106030.25500000008</v>
      </c>
      <c r="AB282" s="5"/>
      <c r="AC282" s="5">
        <f t="shared" si="70"/>
        <v>-14525.999999999993</v>
      </c>
      <c r="AD282" s="5">
        <f t="shared" si="74"/>
        <v>-3631.4999999999982</v>
      </c>
    </row>
    <row r="283" spans="1:30">
      <c r="A283" s="9">
        <v>38926</v>
      </c>
      <c r="B283" s="3">
        <v>3900.05</v>
      </c>
      <c r="C283" s="3">
        <v>4040</v>
      </c>
      <c r="D283" s="3">
        <v>3895</v>
      </c>
      <c r="E283" s="3">
        <v>4004.55</v>
      </c>
      <c r="G283" s="5">
        <f t="shared" si="61"/>
        <v>3943.43</v>
      </c>
      <c r="H283" s="5">
        <f t="shared" si="62"/>
        <v>3881.25</v>
      </c>
      <c r="J283" s="10" t="str">
        <f t="shared" si="63"/>
        <v>BUY</v>
      </c>
      <c r="L283" s="5">
        <f t="shared" si="64"/>
        <v>3694.71</v>
      </c>
      <c r="M283" s="4" t="str">
        <f t="shared" si="66"/>
        <v>NO</v>
      </c>
      <c r="N283" s="4" t="str">
        <f t="shared" si="67"/>
        <v>NO</v>
      </c>
      <c r="O283" s="4" t="str">
        <f t="shared" si="68"/>
        <v>NO</v>
      </c>
      <c r="P283" s="11">
        <v>3900.05</v>
      </c>
      <c r="Q283" s="11">
        <v>4004.55</v>
      </c>
      <c r="R283" s="4">
        <f t="shared" si="65"/>
        <v>2006</v>
      </c>
      <c r="T283" s="7">
        <f t="shared" si="69"/>
        <v>0</v>
      </c>
      <c r="V283" s="5">
        <f t="shared" si="75"/>
        <v>3556.86</v>
      </c>
      <c r="W283" s="5">
        <f t="shared" si="71"/>
        <v>3556.86</v>
      </c>
      <c r="X283" s="7">
        <f t="shared" si="72"/>
        <v>0</v>
      </c>
      <c r="Z283" s="7">
        <f t="shared" si="73"/>
        <v>106030.25500000008</v>
      </c>
      <c r="AB283" s="5"/>
      <c r="AC283" s="5">
        <f t="shared" si="70"/>
        <v>-14778.840000000004</v>
      </c>
      <c r="AD283" s="5">
        <f t="shared" si="74"/>
        <v>-3694.7100000000009</v>
      </c>
    </row>
    <row r="284" spans="1:30">
      <c r="A284" s="9">
        <v>38929</v>
      </c>
      <c r="B284" s="3">
        <v>4044</v>
      </c>
      <c r="C284" s="3">
        <v>4130</v>
      </c>
      <c r="D284" s="3">
        <v>4035</v>
      </c>
      <c r="E284" s="3">
        <v>4053.5</v>
      </c>
      <c r="G284" s="5">
        <f t="shared" si="61"/>
        <v>3998.47</v>
      </c>
      <c r="H284" s="5">
        <f t="shared" si="62"/>
        <v>3938.67</v>
      </c>
      <c r="J284" s="10" t="str">
        <f t="shared" si="63"/>
        <v>BUY</v>
      </c>
      <c r="L284" s="5">
        <f t="shared" si="64"/>
        <v>3759.27</v>
      </c>
      <c r="M284" s="4" t="str">
        <f t="shared" si="66"/>
        <v>NO</v>
      </c>
      <c r="N284" s="4" t="str">
        <f t="shared" si="67"/>
        <v>NO</v>
      </c>
      <c r="O284" s="4" t="str">
        <f t="shared" si="68"/>
        <v>NO</v>
      </c>
      <c r="P284" s="11">
        <v>4044</v>
      </c>
      <c r="Q284" s="11">
        <v>4053.5</v>
      </c>
      <c r="R284" s="4">
        <f t="shared" si="65"/>
        <v>2006</v>
      </c>
      <c r="T284" s="7">
        <f t="shared" si="69"/>
        <v>0</v>
      </c>
      <c r="V284" s="5">
        <f t="shared" si="75"/>
        <v>3556.86</v>
      </c>
      <c r="W284" s="5">
        <f t="shared" si="71"/>
        <v>3556.86</v>
      </c>
      <c r="X284" s="7">
        <f t="shared" si="72"/>
        <v>0</v>
      </c>
      <c r="Z284" s="7">
        <f t="shared" si="73"/>
        <v>106030.25500000008</v>
      </c>
      <c r="AB284" s="5"/>
      <c r="AC284" s="5">
        <f t="shared" si="70"/>
        <v>-15037.080000000002</v>
      </c>
      <c r="AD284" s="5">
        <f t="shared" si="74"/>
        <v>-3759.2700000000004</v>
      </c>
    </row>
    <row r="285" spans="1:30">
      <c r="A285" s="9">
        <v>38930</v>
      </c>
      <c r="B285" s="3">
        <v>4080</v>
      </c>
      <c r="C285" s="3">
        <v>4080</v>
      </c>
      <c r="D285" s="3">
        <v>3985</v>
      </c>
      <c r="E285" s="3">
        <v>4045.55</v>
      </c>
      <c r="G285" s="5">
        <f t="shared" si="61"/>
        <v>4022.01</v>
      </c>
      <c r="H285" s="5">
        <f t="shared" si="62"/>
        <v>3974.3</v>
      </c>
      <c r="J285" s="10" t="str">
        <f t="shared" si="63"/>
        <v>BUY</v>
      </c>
      <c r="L285" s="5">
        <f t="shared" si="64"/>
        <v>3831.17</v>
      </c>
      <c r="M285" s="4" t="str">
        <f t="shared" si="66"/>
        <v>NO</v>
      </c>
      <c r="N285" s="4" t="str">
        <f t="shared" si="67"/>
        <v>NO</v>
      </c>
      <c r="O285" s="4" t="str">
        <f t="shared" si="68"/>
        <v>NO</v>
      </c>
      <c r="P285" s="11">
        <v>4080</v>
      </c>
      <c r="Q285" s="11">
        <v>4045.55</v>
      </c>
      <c r="R285" s="4">
        <f t="shared" si="65"/>
        <v>2006</v>
      </c>
      <c r="T285" s="7">
        <f t="shared" si="69"/>
        <v>0</v>
      </c>
      <c r="V285" s="5">
        <f t="shared" si="75"/>
        <v>3556.86</v>
      </c>
      <c r="W285" s="5">
        <f t="shared" si="71"/>
        <v>3556.86</v>
      </c>
      <c r="X285" s="7">
        <f t="shared" si="72"/>
        <v>0</v>
      </c>
      <c r="Z285" s="7">
        <f t="shared" si="73"/>
        <v>106030.25500000008</v>
      </c>
      <c r="AB285" s="5"/>
      <c r="AC285" s="5">
        <f t="shared" si="70"/>
        <v>-15324.68</v>
      </c>
      <c r="AD285" s="5">
        <f t="shared" si="74"/>
        <v>-3831.17</v>
      </c>
    </row>
    <row r="286" spans="1:30">
      <c r="A286" s="9">
        <v>38931</v>
      </c>
      <c r="B286" s="3">
        <v>4050</v>
      </c>
      <c r="C286" s="3">
        <v>4096</v>
      </c>
      <c r="D286" s="3">
        <v>4025</v>
      </c>
      <c r="E286" s="3">
        <v>4090.8501000000001</v>
      </c>
      <c r="G286" s="5">
        <f t="shared" si="61"/>
        <v>4056.43</v>
      </c>
      <c r="H286" s="5">
        <f t="shared" si="62"/>
        <v>4013.15</v>
      </c>
      <c r="J286" s="10" t="str">
        <f t="shared" si="63"/>
        <v>BUY</v>
      </c>
      <c r="L286" s="5">
        <f t="shared" si="64"/>
        <v>3883.31</v>
      </c>
      <c r="M286" s="4" t="str">
        <f t="shared" si="66"/>
        <v>NO</v>
      </c>
      <c r="N286" s="4" t="str">
        <f t="shared" si="67"/>
        <v>NO</v>
      </c>
      <c r="O286" s="4" t="str">
        <f t="shared" si="68"/>
        <v>NO</v>
      </c>
      <c r="P286" s="11">
        <v>4050</v>
      </c>
      <c r="Q286" s="11">
        <v>4090.85</v>
      </c>
      <c r="R286" s="4">
        <f t="shared" si="65"/>
        <v>2006</v>
      </c>
      <c r="T286" s="7">
        <f t="shared" si="69"/>
        <v>0</v>
      </c>
      <c r="V286" s="5">
        <f t="shared" si="75"/>
        <v>3556.86</v>
      </c>
      <c r="W286" s="5">
        <f t="shared" si="71"/>
        <v>3556.86</v>
      </c>
      <c r="X286" s="7">
        <f t="shared" si="72"/>
        <v>0</v>
      </c>
      <c r="Z286" s="7">
        <f t="shared" si="73"/>
        <v>106030.25500000008</v>
      </c>
      <c r="AB286" s="5"/>
      <c r="AC286" s="5">
        <f t="shared" si="70"/>
        <v>-15533.240000000005</v>
      </c>
      <c r="AD286" s="5">
        <f t="shared" si="74"/>
        <v>-3883.3100000000013</v>
      </c>
    </row>
    <row r="287" spans="1:30">
      <c r="A287" s="9">
        <v>38932</v>
      </c>
      <c r="B287" s="3">
        <v>4100</v>
      </c>
      <c r="C287" s="3">
        <v>4186</v>
      </c>
      <c r="D287" s="3">
        <v>4090</v>
      </c>
      <c r="E287" s="3">
        <v>4137.2997999999998</v>
      </c>
      <c r="G287" s="5">
        <f t="shared" si="61"/>
        <v>4096.8599999999997</v>
      </c>
      <c r="H287" s="5">
        <f t="shared" si="62"/>
        <v>4054.53</v>
      </c>
      <c r="J287" s="10" t="str">
        <f t="shared" si="63"/>
        <v>BUY</v>
      </c>
      <c r="L287" s="5">
        <f t="shared" si="64"/>
        <v>3927.54</v>
      </c>
      <c r="M287" s="4" t="str">
        <f t="shared" si="66"/>
        <v>NO</v>
      </c>
      <c r="N287" s="4" t="str">
        <f t="shared" si="67"/>
        <v>NO</v>
      </c>
      <c r="O287" s="4" t="str">
        <f t="shared" si="68"/>
        <v>NO</v>
      </c>
      <c r="P287" s="11">
        <v>4100</v>
      </c>
      <c r="Q287" s="11">
        <v>4137.3</v>
      </c>
      <c r="R287" s="4">
        <f t="shared" si="65"/>
        <v>2006</v>
      </c>
      <c r="T287" s="7">
        <f t="shared" si="69"/>
        <v>0</v>
      </c>
      <c r="V287" s="5">
        <f t="shared" si="75"/>
        <v>3556.86</v>
      </c>
      <c r="W287" s="5">
        <f t="shared" si="71"/>
        <v>3556.86</v>
      </c>
      <c r="X287" s="7">
        <f t="shared" si="72"/>
        <v>0</v>
      </c>
      <c r="Z287" s="7">
        <f t="shared" si="73"/>
        <v>106030.25500000008</v>
      </c>
      <c r="AB287" s="5"/>
      <c r="AC287" s="5">
        <f t="shared" si="70"/>
        <v>-15710.160000000011</v>
      </c>
      <c r="AD287" s="5">
        <f t="shared" si="74"/>
        <v>-3927.5400000000027</v>
      </c>
    </row>
    <row r="288" spans="1:30">
      <c r="A288" s="9">
        <v>38933</v>
      </c>
      <c r="B288" s="3">
        <v>4110</v>
      </c>
      <c r="C288" s="3">
        <v>4145</v>
      </c>
      <c r="D288" s="3">
        <v>4032.6001000000001</v>
      </c>
      <c r="E288" s="3">
        <v>4059.1001000000001</v>
      </c>
      <c r="G288" s="5">
        <f t="shared" si="61"/>
        <v>4077.98</v>
      </c>
      <c r="H288" s="5">
        <f t="shared" si="62"/>
        <v>4056.05</v>
      </c>
      <c r="J288" s="10" t="str">
        <f t="shared" si="63"/>
        <v>BUY</v>
      </c>
      <c r="L288" s="5">
        <f t="shared" si="64"/>
        <v>3990.26</v>
      </c>
      <c r="M288" s="4" t="str">
        <f t="shared" si="66"/>
        <v>NO</v>
      </c>
      <c r="N288" s="4" t="str">
        <f t="shared" si="67"/>
        <v>NO</v>
      </c>
      <c r="O288" s="4" t="str">
        <f t="shared" si="68"/>
        <v>NO</v>
      </c>
      <c r="P288" s="11">
        <v>4110</v>
      </c>
      <c r="Q288" s="11">
        <v>4059.1</v>
      </c>
      <c r="R288" s="4">
        <f t="shared" si="65"/>
        <v>2006</v>
      </c>
      <c r="T288" s="7">
        <f t="shared" si="69"/>
        <v>0</v>
      </c>
      <c r="V288" s="5">
        <f t="shared" si="75"/>
        <v>3556.86</v>
      </c>
      <c r="W288" s="5">
        <f t="shared" si="71"/>
        <v>3556.86</v>
      </c>
      <c r="X288" s="7">
        <f t="shared" si="72"/>
        <v>0</v>
      </c>
      <c r="Z288" s="7">
        <f t="shared" si="73"/>
        <v>106030.25500000008</v>
      </c>
      <c r="AB288" s="5"/>
      <c r="AC288" s="5">
        <f t="shared" si="70"/>
        <v>-15961.04</v>
      </c>
      <c r="AD288" s="5">
        <f t="shared" si="74"/>
        <v>-3990.26</v>
      </c>
    </row>
    <row r="289" spans="1:30">
      <c r="A289" s="9">
        <v>38936</v>
      </c>
      <c r="B289" s="3">
        <v>4020</v>
      </c>
      <c r="C289" s="3">
        <v>4135</v>
      </c>
      <c r="D289" s="3">
        <v>4020</v>
      </c>
      <c r="E289" s="3">
        <v>4109.2997999999998</v>
      </c>
      <c r="G289" s="5">
        <f t="shared" si="61"/>
        <v>4093.64</v>
      </c>
      <c r="H289" s="5">
        <f t="shared" si="62"/>
        <v>4073.8</v>
      </c>
      <c r="J289" s="10" t="str">
        <f t="shared" si="63"/>
        <v>BUY</v>
      </c>
      <c r="L289" s="5">
        <f t="shared" si="64"/>
        <v>4014.28</v>
      </c>
      <c r="M289" s="4" t="str">
        <f t="shared" si="66"/>
        <v>NO</v>
      </c>
      <c r="N289" s="4" t="str">
        <f t="shared" si="67"/>
        <v>NO</v>
      </c>
      <c r="O289" s="4" t="str">
        <f t="shared" si="68"/>
        <v>NO</v>
      </c>
      <c r="P289" s="11">
        <v>4020</v>
      </c>
      <c r="Q289" s="11">
        <v>4109.3</v>
      </c>
      <c r="R289" s="4">
        <f t="shared" si="65"/>
        <v>2006</v>
      </c>
      <c r="T289" s="7">
        <f t="shared" si="69"/>
        <v>0</v>
      </c>
      <c r="V289" s="5">
        <f t="shared" si="75"/>
        <v>3556.86</v>
      </c>
      <c r="W289" s="5">
        <f t="shared" si="71"/>
        <v>3556.86</v>
      </c>
      <c r="X289" s="7">
        <f t="shared" si="72"/>
        <v>0</v>
      </c>
      <c r="Z289" s="7">
        <f t="shared" si="73"/>
        <v>106030.25500000008</v>
      </c>
      <c r="AB289" s="5"/>
      <c r="AC289" s="5">
        <f t="shared" si="70"/>
        <v>-16057.120000000003</v>
      </c>
      <c r="AD289" s="5">
        <f t="shared" si="74"/>
        <v>-4014.2800000000007</v>
      </c>
    </row>
    <row r="290" spans="1:30">
      <c r="A290" s="9">
        <v>38937</v>
      </c>
      <c r="B290" s="3">
        <v>4140</v>
      </c>
      <c r="C290" s="3">
        <v>4263</v>
      </c>
      <c r="D290" s="3">
        <v>4125</v>
      </c>
      <c r="E290" s="3">
        <v>4257.2002000000002</v>
      </c>
      <c r="G290" s="5">
        <f t="shared" si="61"/>
        <v>4175.42</v>
      </c>
      <c r="H290" s="5">
        <f t="shared" si="62"/>
        <v>4134.93</v>
      </c>
      <c r="J290" s="10" t="str">
        <f t="shared" si="63"/>
        <v>BUY</v>
      </c>
      <c r="L290" s="5">
        <f t="shared" si="64"/>
        <v>4013.46</v>
      </c>
      <c r="M290" s="4" t="str">
        <f t="shared" si="66"/>
        <v>NO</v>
      </c>
      <c r="N290" s="4" t="str">
        <f t="shared" si="67"/>
        <v>NO</v>
      </c>
      <c r="O290" s="4" t="str">
        <f t="shared" si="68"/>
        <v>NO</v>
      </c>
      <c r="P290" s="11">
        <v>4140</v>
      </c>
      <c r="Q290" s="11">
        <v>4257.2</v>
      </c>
      <c r="R290" s="4">
        <f t="shared" si="65"/>
        <v>2006</v>
      </c>
      <c r="T290" s="7">
        <f t="shared" si="69"/>
        <v>0</v>
      </c>
      <c r="V290" s="5">
        <f t="shared" si="75"/>
        <v>3556.86</v>
      </c>
      <c r="W290" s="5">
        <f t="shared" si="71"/>
        <v>3556.86</v>
      </c>
      <c r="X290" s="7">
        <f t="shared" si="72"/>
        <v>0</v>
      </c>
      <c r="Z290" s="7">
        <f t="shared" si="73"/>
        <v>106030.25500000008</v>
      </c>
      <c r="AB290" s="5"/>
      <c r="AC290" s="5">
        <f t="shared" si="70"/>
        <v>-16053.840000000004</v>
      </c>
      <c r="AD290" s="5">
        <f t="shared" si="74"/>
        <v>-4013.4600000000009</v>
      </c>
    </row>
    <row r="291" spans="1:30">
      <c r="A291" s="9">
        <v>38938</v>
      </c>
      <c r="B291" s="3">
        <v>4220</v>
      </c>
      <c r="C291" s="3">
        <v>4334.8999000000003</v>
      </c>
      <c r="D291" s="3">
        <v>4220</v>
      </c>
      <c r="E291" s="3">
        <v>4311.25</v>
      </c>
      <c r="G291" s="5">
        <f t="shared" si="61"/>
        <v>4243.34</v>
      </c>
      <c r="H291" s="5">
        <f t="shared" si="62"/>
        <v>4193.7</v>
      </c>
      <c r="J291" s="10" t="str">
        <f t="shared" si="63"/>
        <v>BUY</v>
      </c>
      <c r="L291" s="5">
        <f t="shared" si="64"/>
        <v>4044.78</v>
      </c>
      <c r="M291" s="4" t="str">
        <f t="shared" si="66"/>
        <v>NO</v>
      </c>
      <c r="N291" s="4" t="str">
        <f t="shared" si="67"/>
        <v>NO</v>
      </c>
      <c r="O291" s="4" t="str">
        <f t="shared" si="68"/>
        <v>NO</v>
      </c>
      <c r="P291" s="11">
        <v>4220</v>
      </c>
      <c r="Q291" s="11">
        <v>4311.25</v>
      </c>
      <c r="R291" s="4">
        <f t="shared" si="65"/>
        <v>2006</v>
      </c>
      <c r="T291" s="7">
        <f t="shared" si="69"/>
        <v>0</v>
      </c>
      <c r="V291" s="5">
        <f t="shared" si="75"/>
        <v>3556.86</v>
      </c>
      <c r="W291" s="5">
        <f t="shared" si="71"/>
        <v>3556.86</v>
      </c>
      <c r="X291" s="7">
        <f t="shared" si="72"/>
        <v>0</v>
      </c>
      <c r="Z291" s="7">
        <f t="shared" si="73"/>
        <v>106030.25500000008</v>
      </c>
      <c r="AB291" s="5"/>
      <c r="AC291" s="5">
        <f t="shared" si="70"/>
        <v>-16179.119999999995</v>
      </c>
      <c r="AD291" s="5">
        <f t="shared" si="74"/>
        <v>-4044.7799999999988</v>
      </c>
    </row>
    <row r="292" spans="1:30">
      <c r="A292" s="9">
        <v>38939</v>
      </c>
      <c r="B292" s="3">
        <v>4281</v>
      </c>
      <c r="C292" s="3">
        <v>4358.3999000000003</v>
      </c>
      <c r="D292" s="3">
        <v>4269</v>
      </c>
      <c r="E292" s="3">
        <v>4334.6499000000003</v>
      </c>
      <c r="G292" s="5">
        <f t="shared" si="61"/>
        <v>4288.99</v>
      </c>
      <c r="H292" s="5">
        <f t="shared" si="62"/>
        <v>4240.68</v>
      </c>
      <c r="J292" s="10" t="str">
        <f t="shared" si="63"/>
        <v>BUY</v>
      </c>
      <c r="L292" s="5">
        <f t="shared" si="64"/>
        <v>4095.75</v>
      </c>
      <c r="M292" s="4" t="str">
        <f t="shared" si="66"/>
        <v>NO</v>
      </c>
      <c r="N292" s="4" t="str">
        <f t="shared" si="67"/>
        <v>NO</v>
      </c>
      <c r="O292" s="4" t="str">
        <f t="shared" si="68"/>
        <v>NO</v>
      </c>
      <c r="P292" s="11">
        <v>4281</v>
      </c>
      <c r="Q292" s="11">
        <v>4334.6499999999996</v>
      </c>
      <c r="R292" s="4">
        <f t="shared" si="65"/>
        <v>2006</v>
      </c>
      <c r="T292" s="7">
        <f t="shared" si="69"/>
        <v>0</v>
      </c>
      <c r="V292" s="5">
        <f t="shared" si="75"/>
        <v>3556.86</v>
      </c>
      <c r="W292" s="5">
        <f t="shared" si="71"/>
        <v>3556.86</v>
      </c>
      <c r="X292" s="7">
        <f t="shared" si="72"/>
        <v>0</v>
      </c>
      <c r="Z292" s="7">
        <f t="shared" si="73"/>
        <v>106030.25500000008</v>
      </c>
      <c r="AB292" s="5"/>
      <c r="AC292" s="5">
        <f t="shared" si="70"/>
        <v>-16383.000000000007</v>
      </c>
      <c r="AD292" s="5">
        <f t="shared" si="74"/>
        <v>-4095.7500000000018</v>
      </c>
    </row>
    <row r="293" spans="1:30">
      <c r="A293" s="9">
        <v>38940</v>
      </c>
      <c r="B293" s="3">
        <v>4350</v>
      </c>
      <c r="C293" s="3">
        <v>4374.8999000000003</v>
      </c>
      <c r="D293" s="3">
        <v>4286.1000999999997</v>
      </c>
      <c r="E293" s="3">
        <v>4300.7997999999998</v>
      </c>
      <c r="G293" s="5">
        <f t="shared" si="61"/>
        <v>4294.8900000000003</v>
      </c>
      <c r="H293" s="5">
        <f t="shared" si="62"/>
        <v>4260.72</v>
      </c>
      <c r="J293" s="10" t="str">
        <f t="shared" si="63"/>
        <v>BUY</v>
      </c>
      <c r="L293" s="5">
        <f t="shared" si="64"/>
        <v>4158.21</v>
      </c>
      <c r="M293" s="4" t="str">
        <f t="shared" si="66"/>
        <v>NO</v>
      </c>
      <c r="N293" s="4" t="str">
        <f t="shared" si="67"/>
        <v>NO</v>
      </c>
      <c r="O293" s="4" t="str">
        <f t="shared" si="68"/>
        <v>NO</v>
      </c>
      <c r="P293" s="11">
        <v>4350</v>
      </c>
      <c r="Q293" s="11">
        <v>4300.8</v>
      </c>
      <c r="R293" s="4">
        <f t="shared" si="65"/>
        <v>2006</v>
      </c>
      <c r="T293" s="7">
        <f t="shared" si="69"/>
        <v>0</v>
      </c>
      <c r="V293" s="5">
        <f t="shared" si="75"/>
        <v>3556.86</v>
      </c>
      <c r="W293" s="5">
        <f t="shared" si="71"/>
        <v>3556.86</v>
      </c>
      <c r="X293" s="7">
        <f t="shared" si="72"/>
        <v>0</v>
      </c>
      <c r="Z293" s="7">
        <f t="shared" si="73"/>
        <v>106030.25500000008</v>
      </c>
      <c r="AB293" s="5"/>
      <c r="AC293" s="5">
        <f t="shared" si="70"/>
        <v>-16632.839999999997</v>
      </c>
      <c r="AD293" s="5">
        <f t="shared" si="74"/>
        <v>-4158.2099999999991</v>
      </c>
    </row>
    <row r="294" spans="1:30">
      <c r="A294" s="9">
        <v>38943</v>
      </c>
      <c r="B294" s="3">
        <v>4316</v>
      </c>
      <c r="C294" s="3">
        <v>4324.8999000000003</v>
      </c>
      <c r="D294" s="3">
        <v>4292</v>
      </c>
      <c r="E294" s="3">
        <v>4317</v>
      </c>
      <c r="G294" s="5">
        <f t="shared" si="61"/>
        <v>4305.95</v>
      </c>
      <c r="H294" s="5">
        <f t="shared" si="62"/>
        <v>4279.4799999999996</v>
      </c>
      <c r="J294" s="10" t="str">
        <f t="shared" si="63"/>
        <v>BUY</v>
      </c>
      <c r="L294" s="5">
        <f t="shared" si="64"/>
        <v>4200.07</v>
      </c>
      <c r="M294" s="4" t="str">
        <f t="shared" si="66"/>
        <v>NO</v>
      </c>
      <c r="N294" s="4" t="str">
        <f t="shared" si="67"/>
        <v>NO</v>
      </c>
      <c r="O294" s="4" t="str">
        <f t="shared" si="68"/>
        <v>NO</v>
      </c>
      <c r="P294" s="11">
        <v>4316</v>
      </c>
      <c r="Q294" s="11">
        <v>4317</v>
      </c>
      <c r="R294" s="4">
        <f t="shared" si="65"/>
        <v>2006</v>
      </c>
      <c r="T294" s="7">
        <f t="shared" si="69"/>
        <v>0</v>
      </c>
      <c r="V294" s="5">
        <f t="shared" si="75"/>
        <v>3556.86</v>
      </c>
      <c r="W294" s="5">
        <f t="shared" si="71"/>
        <v>3556.86</v>
      </c>
      <c r="X294" s="7">
        <f t="shared" si="72"/>
        <v>0</v>
      </c>
      <c r="Z294" s="7">
        <f t="shared" si="73"/>
        <v>106030.25500000008</v>
      </c>
      <c r="AB294" s="5"/>
      <c r="AC294" s="5">
        <f t="shared" si="70"/>
        <v>-16800.28</v>
      </c>
      <c r="AD294" s="5">
        <f t="shared" si="74"/>
        <v>-4200.07</v>
      </c>
    </row>
    <row r="295" spans="1:30">
      <c r="A295" s="9">
        <v>38945</v>
      </c>
      <c r="B295" s="3">
        <v>4340</v>
      </c>
      <c r="C295" s="3">
        <v>4440</v>
      </c>
      <c r="D295" s="3">
        <v>4340</v>
      </c>
      <c r="E295" s="3">
        <v>4420.6000999999997</v>
      </c>
      <c r="G295" s="5">
        <f t="shared" si="61"/>
        <v>4363.28</v>
      </c>
      <c r="H295" s="5">
        <f t="shared" si="62"/>
        <v>4326.5200000000004</v>
      </c>
      <c r="J295" s="10" t="str">
        <f t="shared" si="63"/>
        <v>BUY</v>
      </c>
      <c r="L295" s="5">
        <f t="shared" si="64"/>
        <v>4216.24</v>
      </c>
      <c r="M295" s="4" t="str">
        <f t="shared" si="66"/>
        <v>NO</v>
      </c>
      <c r="N295" s="4" t="str">
        <f t="shared" si="67"/>
        <v>NO</v>
      </c>
      <c r="O295" s="4" t="str">
        <f t="shared" si="68"/>
        <v>NO</v>
      </c>
      <c r="P295" s="11">
        <v>4340</v>
      </c>
      <c r="Q295" s="11">
        <v>4420.6000000000004</v>
      </c>
      <c r="R295" s="4">
        <f t="shared" si="65"/>
        <v>2006</v>
      </c>
      <c r="T295" s="7">
        <f t="shared" si="69"/>
        <v>0</v>
      </c>
      <c r="V295" s="5">
        <f t="shared" si="75"/>
        <v>3556.86</v>
      </c>
      <c r="W295" s="5">
        <f t="shared" si="71"/>
        <v>3556.86</v>
      </c>
      <c r="X295" s="7">
        <f t="shared" si="72"/>
        <v>0</v>
      </c>
      <c r="Z295" s="7">
        <f t="shared" si="73"/>
        <v>106030.25500000008</v>
      </c>
      <c r="AB295" s="5"/>
      <c r="AC295" s="5">
        <f t="shared" si="70"/>
        <v>-16864.960000000006</v>
      </c>
      <c r="AD295" s="5">
        <f t="shared" si="74"/>
        <v>-4216.2400000000016</v>
      </c>
    </row>
    <row r="296" spans="1:30">
      <c r="A296" s="9">
        <v>38946</v>
      </c>
      <c r="B296" s="3">
        <v>4435</v>
      </c>
      <c r="C296" s="3">
        <v>4455</v>
      </c>
      <c r="D296" s="3">
        <v>4377</v>
      </c>
      <c r="E296" s="3">
        <v>4399.1000999999997</v>
      </c>
      <c r="G296" s="5">
        <f t="shared" si="61"/>
        <v>4381.1899999999996</v>
      </c>
      <c r="H296" s="5">
        <f t="shared" si="62"/>
        <v>4350.71</v>
      </c>
      <c r="J296" s="10" t="str">
        <f t="shared" si="63"/>
        <v>BUY</v>
      </c>
      <c r="L296" s="5">
        <f t="shared" si="64"/>
        <v>4259.2700000000004</v>
      </c>
      <c r="M296" s="4" t="str">
        <f t="shared" si="66"/>
        <v>NO</v>
      </c>
      <c r="N296" s="4" t="str">
        <f t="shared" si="67"/>
        <v>NO</v>
      </c>
      <c r="O296" s="4" t="str">
        <f t="shared" si="68"/>
        <v>NO</v>
      </c>
      <c r="P296" s="11">
        <v>4435</v>
      </c>
      <c r="Q296" s="11">
        <v>4399.1000000000004</v>
      </c>
      <c r="R296" s="4">
        <f t="shared" si="65"/>
        <v>2006</v>
      </c>
      <c r="T296" s="7">
        <f t="shared" si="69"/>
        <v>0</v>
      </c>
      <c r="V296" s="5">
        <f t="shared" si="75"/>
        <v>3556.86</v>
      </c>
      <c r="W296" s="5">
        <f t="shared" si="71"/>
        <v>3556.86</v>
      </c>
      <c r="X296" s="7">
        <f t="shared" si="72"/>
        <v>0</v>
      </c>
      <c r="Z296" s="7">
        <f t="shared" si="73"/>
        <v>106030.25500000008</v>
      </c>
      <c r="AB296" s="5"/>
      <c r="AC296" s="5">
        <f t="shared" si="70"/>
        <v>-17037.080000000002</v>
      </c>
      <c r="AD296" s="5">
        <f t="shared" si="74"/>
        <v>-4259.2700000000004</v>
      </c>
    </row>
    <row r="297" spans="1:30">
      <c r="A297" s="9">
        <v>38947</v>
      </c>
      <c r="B297" s="3">
        <v>4386</v>
      </c>
      <c r="C297" s="3">
        <v>4390</v>
      </c>
      <c r="D297" s="3">
        <v>4336.1000999999997</v>
      </c>
      <c r="E297" s="3">
        <v>4362.25</v>
      </c>
      <c r="G297" s="5">
        <f t="shared" si="61"/>
        <v>4371.72</v>
      </c>
      <c r="H297" s="5">
        <f t="shared" si="62"/>
        <v>4354.5600000000004</v>
      </c>
      <c r="J297" s="10" t="str">
        <f t="shared" si="63"/>
        <v>BUY</v>
      </c>
      <c r="L297" s="5">
        <f t="shared" si="64"/>
        <v>4303.08</v>
      </c>
      <c r="M297" s="4" t="str">
        <f t="shared" si="66"/>
        <v>NO</v>
      </c>
      <c r="N297" s="4" t="str">
        <f t="shared" si="67"/>
        <v>NO</v>
      </c>
      <c r="O297" s="4" t="str">
        <f t="shared" si="68"/>
        <v>NO</v>
      </c>
      <c r="P297" s="11">
        <v>4386</v>
      </c>
      <c r="Q297" s="11">
        <v>4362.25</v>
      </c>
      <c r="R297" s="4">
        <f t="shared" si="65"/>
        <v>2006</v>
      </c>
      <c r="T297" s="7">
        <f t="shared" si="69"/>
        <v>0</v>
      </c>
      <c r="V297" s="5">
        <f t="shared" si="75"/>
        <v>3556.86</v>
      </c>
      <c r="W297" s="5">
        <f t="shared" si="71"/>
        <v>3556.86</v>
      </c>
      <c r="X297" s="7">
        <f t="shared" si="72"/>
        <v>0</v>
      </c>
      <c r="Z297" s="7">
        <f t="shared" si="73"/>
        <v>106030.25500000008</v>
      </c>
      <c r="AB297" s="5"/>
      <c r="AC297" s="5">
        <f t="shared" si="70"/>
        <v>-17212.320000000007</v>
      </c>
      <c r="AD297" s="5">
        <f t="shared" si="74"/>
        <v>-4303.0800000000017</v>
      </c>
    </row>
    <row r="298" spans="1:30">
      <c r="A298" s="9">
        <v>38950</v>
      </c>
      <c r="B298" s="3">
        <v>4349.5</v>
      </c>
      <c r="C298" s="3">
        <v>4449</v>
      </c>
      <c r="D298" s="3">
        <v>4324.9502000000002</v>
      </c>
      <c r="E298" s="3">
        <v>4438.8999000000003</v>
      </c>
      <c r="G298" s="5">
        <f t="shared" si="61"/>
        <v>4405.3100000000004</v>
      </c>
      <c r="H298" s="5">
        <f t="shared" si="62"/>
        <v>4382.67</v>
      </c>
      <c r="J298" s="10" t="str">
        <f t="shared" si="63"/>
        <v>BUY</v>
      </c>
      <c r="L298" s="5">
        <f t="shared" si="64"/>
        <v>4314.75</v>
      </c>
      <c r="M298" s="4" t="str">
        <f t="shared" si="66"/>
        <v>NO</v>
      </c>
      <c r="N298" s="4" t="str">
        <f t="shared" si="67"/>
        <v>NO</v>
      </c>
      <c r="O298" s="4" t="str">
        <f t="shared" si="68"/>
        <v>NO</v>
      </c>
      <c r="P298" s="11">
        <v>4349.5</v>
      </c>
      <c r="Q298" s="11">
        <v>4438.8999999999996</v>
      </c>
      <c r="R298" s="4">
        <f t="shared" si="65"/>
        <v>2006</v>
      </c>
      <c r="T298" s="7">
        <f t="shared" si="69"/>
        <v>0</v>
      </c>
      <c r="V298" s="5">
        <f t="shared" si="75"/>
        <v>3556.86</v>
      </c>
      <c r="W298" s="5">
        <f t="shared" si="71"/>
        <v>3556.86</v>
      </c>
      <c r="X298" s="7">
        <f t="shared" si="72"/>
        <v>0</v>
      </c>
      <c r="Z298" s="7">
        <f t="shared" si="73"/>
        <v>106030.25500000008</v>
      </c>
      <c r="AB298" s="5"/>
      <c r="AC298" s="5">
        <f t="shared" si="70"/>
        <v>-17259</v>
      </c>
      <c r="AD298" s="5">
        <f t="shared" si="74"/>
        <v>-4314.75</v>
      </c>
    </row>
    <row r="299" spans="1:30">
      <c r="A299" s="9">
        <v>38951</v>
      </c>
      <c r="B299" s="3">
        <v>4445.25</v>
      </c>
      <c r="C299" s="3">
        <v>4492.8999000000003</v>
      </c>
      <c r="D299" s="3">
        <v>4440</v>
      </c>
      <c r="E299" s="3">
        <v>4450.25</v>
      </c>
      <c r="G299" s="5">
        <f t="shared" si="61"/>
        <v>4427.78</v>
      </c>
      <c r="H299" s="5">
        <f t="shared" si="62"/>
        <v>4405.2</v>
      </c>
      <c r="J299" s="10" t="str">
        <f t="shared" si="63"/>
        <v>BUY</v>
      </c>
      <c r="L299" s="5">
        <f t="shared" si="64"/>
        <v>4337.46</v>
      </c>
      <c r="M299" s="4" t="str">
        <f t="shared" si="66"/>
        <v>NO</v>
      </c>
      <c r="N299" s="4" t="str">
        <f t="shared" si="67"/>
        <v>NO</v>
      </c>
      <c r="O299" s="4" t="str">
        <f t="shared" si="68"/>
        <v>NO</v>
      </c>
      <c r="P299" s="11">
        <v>4445.25</v>
      </c>
      <c r="Q299" s="11">
        <v>4450.25</v>
      </c>
      <c r="R299" s="4">
        <f t="shared" si="65"/>
        <v>2006</v>
      </c>
      <c r="T299" s="7">
        <f t="shared" si="69"/>
        <v>0</v>
      </c>
      <c r="V299" s="5">
        <f t="shared" si="75"/>
        <v>3556.86</v>
      </c>
      <c r="W299" s="5">
        <f t="shared" si="71"/>
        <v>3556.86</v>
      </c>
      <c r="X299" s="7">
        <f t="shared" si="72"/>
        <v>0</v>
      </c>
      <c r="Z299" s="7">
        <f t="shared" si="73"/>
        <v>106030.25500000008</v>
      </c>
      <c r="AB299" s="5"/>
      <c r="AC299" s="5">
        <f t="shared" si="70"/>
        <v>-17349.839999999997</v>
      </c>
      <c r="AD299" s="5">
        <f t="shared" si="74"/>
        <v>-4337.4599999999991</v>
      </c>
    </row>
    <row r="300" spans="1:30">
      <c r="A300" s="9">
        <v>38952</v>
      </c>
      <c r="B300" s="3">
        <v>4432</v>
      </c>
      <c r="C300" s="3">
        <v>4463</v>
      </c>
      <c r="D300" s="3">
        <v>4376</v>
      </c>
      <c r="E300" s="3">
        <v>4387.1499000000003</v>
      </c>
      <c r="G300" s="5">
        <f t="shared" si="61"/>
        <v>4407.46</v>
      </c>
      <c r="H300" s="5">
        <f t="shared" si="62"/>
        <v>4399.18</v>
      </c>
      <c r="J300" s="10" t="str">
        <f t="shared" si="63"/>
        <v>BUY</v>
      </c>
      <c r="L300" s="5">
        <f t="shared" si="64"/>
        <v>4374.34</v>
      </c>
      <c r="M300" s="4" t="str">
        <f t="shared" si="66"/>
        <v>NO</v>
      </c>
      <c r="N300" s="4" t="str">
        <f t="shared" si="67"/>
        <v>NO</v>
      </c>
      <c r="O300" s="4" t="str">
        <f t="shared" si="68"/>
        <v>NO</v>
      </c>
      <c r="P300" s="11">
        <v>4432</v>
      </c>
      <c r="Q300" s="11">
        <v>4387.1499999999996</v>
      </c>
      <c r="R300" s="4">
        <f t="shared" si="65"/>
        <v>2006</v>
      </c>
      <c r="T300" s="7">
        <f t="shared" si="69"/>
        <v>0</v>
      </c>
      <c r="V300" s="5">
        <f t="shared" si="75"/>
        <v>3556.86</v>
      </c>
      <c r="W300" s="5">
        <f t="shared" si="71"/>
        <v>3556.86</v>
      </c>
      <c r="X300" s="7">
        <f t="shared" si="72"/>
        <v>0</v>
      </c>
      <c r="Z300" s="7">
        <f t="shared" si="73"/>
        <v>106030.25500000008</v>
      </c>
      <c r="AB300" s="5"/>
      <c r="AC300" s="5">
        <f t="shared" si="70"/>
        <v>-17497.36</v>
      </c>
      <c r="AD300" s="5">
        <f t="shared" si="74"/>
        <v>-4374.34</v>
      </c>
    </row>
    <row r="301" spans="1:30">
      <c r="A301" s="9">
        <v>38953</v>
      </c>
      <c r="B301" s="3">
        <v>4351</v>
      </c>
      <c r="C301" s="3">
        <v>4448</v>
      </c>
      <c r="D301" s="3">
        <v>4340</v>
      </c>
      <c r="E301" s="3">
        <v>4433.2002000000002</v>
      </c>
      <c r="G301" s="5">
        <f t="shared" si="61"/>
        <v>4420.33</v>
      </c>
      <c r="H301" s="5">
        <f t="shared" si="62"/>
        <v>4410.5200000000004</v>
      </c>
      <c r="J301" s="10" t="str">
        <f t="shared" si="63"/>
        <v>BUY</v>
      </c>
      <c r="L301" s="5">
        <f t="shared" si="64"/>
        <v>4381.09</v>
      </c>
      <c r="M301" s="4" t="str">
        <f t="shared" si="66"/>
        <v>YES</v>
      </c>
      <c r="N301" s="4" t="str">
        <f t="shared" si="67"/>
        <v>YES</v>
      </c>
      <c r="O301" s="4" t="str">
        <f t="shared" si="68"/>
        <v>YES</v>
      </c>
      <c r="P301" s="11">
        <v>4351</v>
      </c>
      <c r="Q301" s="11">
        <v>4433.2</v>
      </c>
      <c r="R301" s="4">
        <f t="shared" si="65"/>
        <v>2006</v>
      </c>
      <c r="T301" s="7">
        <f t="shared" si="69"/>
        <v>-82.2</v>
      </c>
      <c r="V301" s="5">
        <f t="shared" si="75"/>
        <v>3556.86</v>
      </c>
      <c r="W301" s="5">
        <f t="shared" si="71"/>
        <v>3556.86</v>
      </c>
      <c r="X301" s="7">
        <f t="shared" si="72"/>
        <v>0</v>
      </c>
      <c r="Z301" s="7">
        <f t="shared" si="73"/>
        <v>101920.25500000008</v>
      </c>
      <c r="AB301" s="5"/>
      <c r="AC301" s="5">
        <f t="shared" si="70"/>
        <v>-17524.360000000008</v>
      </c>
      <c r="AD301" s="5">
        <f t="shared" si="74"/>
        <v>-4381.090000000002</v>
      </c>
    </row>
    <row r="302" spans="1:30">
      <c r="A302" s="9">
        <v>38954</v>
      </c>
      <c r="B302" s="3">
        <v>4495</v>
      </c>
      <c r="C302" s="3">
        <v>4520</v>
      </c>
      <c r="D302" s="3">
        <v>4475</v>
      </c>
      <c r="E302" s="3">
        <v>4501.5</v>
      </c>
      <c r="G302" s="5">
        <f t="shared" si="61"/>
        <v>4460.92</v>
      </c>
      <c r="H302" s="5">
        <f t="shared" si="62"/>
        <v>4440.8500000000004</v>
      </c>
      <c r="J302" s="10" t="str">
        <f t="shared" si="63"/>
        <v>BUY</v>
      </c>
      <c r="L302" s="5">
        <f t="shared" si="64"/>
        <v>4380.6400000000003</v>
      </c>
      <c r="M302" s="4" t="str">
        <f t="shared" si="66"/>
        <v>NO</v>
      </c>
      <c r="N302" s="4" t="str">
        <f t="shared" si="67"/>
        <v>NO</v>
      </c>
      <c r="O302" s="4" t="str">
        <f t="shared" si="68"/>
        <v>NO</v>
      </c>
      <c r="P302" s="11">
        <v>4495</v>
      </c>
      <c r="Q302" s="11">
        <v>4501.5</v>
      </c>
      <c r="R302" s="4">
        <f t="shared" si="65"/>
        <v>2006</v>
      </c>
      <c r="T302" s="7">
        <f t="shared" si="69"/>
        <v>0</v>
      </c>
      <c r="V302" s="5">
        <f t="shared" si="75"/>
        <v>3556.86</v>
      </c>
      <c r="W302" s="5">
        <f t="shared" si="71"/>
        <v>3556.86</v>
      </c>
      <c r="X302" s="7">
        <f t="shared" si="72"/>
        <v>0</v>
      </c>
      <c r="Z302" s="7">
        <f t="shared" si="73"/>
        <v>101920.25500000008</v>
      </c>
      <c r="AB302" s="5"/>
      <c r="AC302" s="5">
        <f t="shared" si="70"/>
        <v>-17522.560000000005</v>
      </c>
      <c r="AD302" s="5">
        <f t="shared" si="74"/>
        <v>-4380.6400000000012</v>
      </c>
    </row>
    <row r="303" spans="1:30">
      <c r="A303" s="9">
        <v>38957</v>
      </c>
      <c r="B303" s="3">
        <v>4504</v>
      </c>
      <c r="C303" s="3">
        <v>4529.7997999999998</v>
      </c>
      <c r="D303" s="3">
        <v>4490.9502000000002</v>
      </c>
      <c r="E303" s="3">
        <v>4521.6000999999997</v>
      </c>
      <c r="G303" s="5">
        <f t="shared" si="61"/>
        <v>4491.26</v>
      </c>
      <c r="H303" s="5">
        <f t="shared" si="62"/>
        <v>4467.7700000000004</v>
      </c>
      <c r="J303" s="10" t="str">
        <f t="shared" si="63"/>
        <v>BUY</v>
      </c>
      <c r="L303" s="5">
        <f t="shared" si="64"/>
        <v>4397.3</v>
      </c>
      <c r="M303" s="4" t="str">
        <f t="shared" si="66"/>
        <v>NO</v>
      </c>
      <c r="N303" s="4" t="str">
        <f t="shared" si="67"/>
        <v>NO</v>
      </c>
      <c r="O303" s="4" t="str">
        <f t="shared" si="68"/>
        <v>NO</v>
      </c>
      <c r="P303" s="11">
        <v>4504</v>
      </c>
      <c r="Q303" s="11">
        <v>4521.6000000000004</v>
      </c>
      <c r="R303" s="4">
        <f t="shared" si="65"/>
        <v>2006</v>
      </c>
      <c r="T303" s="7">
        <f t="shared" si="69"/>
        <v>0</v>
      </c>
      <c r="V303" s="5">
        <f t="shared" si="75"/>
        <v>3556.86</v>
      </c>
      <c r="W303" s="5">
        <f t="shared" si="71"/>
        <v>3556.86</v>
      </c>
      <c r="X303" s="7">
        <f t="shared" si="72"/>
        <v>0</v>
      </c>
      <c r="Z303" s="7">
        <f t="shared" si="73"/>
        <v>101920.25500000008</v>
      </c>
      <c r="AB303" s="5"/>
      <c r="AC303" s="5">
        <f t="shared" si="70"/>
        <v>-17589.200000000004</v>
      </c>
      <c r="AD303" s="5">
        <f t="shared" si="74"/>
        <v>-4397.3000000000011</v>
      </c>
    </row>
    <row r="304" spans="1:30">
      <c r="A304" s="9">
        <v>38958</v>
      </c>
      <c r="B304" s="3">
        <v>4537.2997999999998</v>
      </c>
      <c r="C304" s="3">
        <v>4578.8999000000003</v>
      </c>
      <c r="D304" s="3">
        <v>4537.2997999999998</v>
      </c>
      <c r="E304" s="3">
        <v>4562.4502000000002</v>
      </c>
      <c r="G304" s="5">
        <f t="shared" si="61"/>
        <v>4526.8599999999997</v>
      </c>
      <c r="H304" s="5">
        <f t="shared" si="62"/>
        <v>4499.33</v>
      </c>
      <c r="J304" s="10" t="str">
        <f t="shared" si="63"/>
        <v>BUY</v>
      </c>
      <c r="L304" s="5">
        <f t="shared" si="64"/>
        <v>4416.74</v>
      </c>
      <c r="M304" s="4" t="str">
        <f t="shared" si="66"/>
        <v>NO</v>
      </c>
      <c r="N304" s="4" t="str">
        <f t="shared" si="67"/>
        <v>NO</v>
      </c>
      <c r="O304" s="4" t="str">
        <f t="shared" si="68"/>
        <v>NO</v>
      </c>
      <c r="P304" s="11">
        <v>4537.2997999999998</v>
      </c>
      <c r="Q304" s="11">
        <v>4562.45</v>
      </c>
      <c r="R304" s="4">
        <f t="shared" si="65"/>
        <v>2006</v>
      </c>
      <c r="T304" s="7">
        <f t="shared" si="69"/>
        <v>0</v>
      </c>
      <c r="V304" s="5">
        <f t="shared" si="75"/>
        <v>3556.86</v>
      </c>
      <c r="W304" s="5">
        <f t="shared" si="71"/>
        <v>3556.86</v>
      </c>
      <c r="X304" s="7">
        <f t="shared" si="72"/>
        <v>0</v>
      </c>
      <c r="Z304" s="7">
        <f t="shared" si="73"/>
        <v>101920.25500000008</v>
      </c>
      <c r="AB304" s="5"/>
      <c r="AC304" s="5">
        <f t="shared" si="70"/>
        <v>-17666.960000000006</v>
      </c>
      <c r="AD304" s="5">
        <f t="shared" si="74"/>
        <v>-4416.7400000000016</v>
      </c>
    </row>
    <row r="305" spans="1:30">
      <c r="A305" s="9">
        <v>38959</v>
      </c>
      <c r="B305" s="3">
        <v>4569.9502000000002</v>
      </c>
      <c r="C305" s="3">
        <v>4620</v>
      </c>
      <c r="D305" s="3">
        <v>4542.2997999999998</v>
      </c>
      <c r="E305" s="3">
        <v>4607.7002000000002</v>
      </c>
      <c r="G305" s="5">
        <f t="shared" si="61"/>
        <v>4567.28</v>
      </c>
      <c r="H305" s="5">
        <f t="shared" si="62"/>
        <v>4535.45</v>
      </c>
      <c r="J305" s="10" t="str">
        <f t="shared" si="63"/>
        <v>BUY</v>
      </c>
      <c r="L305" s="5">
        <f t="shared" si="64"/>
        <v>4439.96</v>
      </c>
      <c r="M305" s="4" t="str">
        <f t="shared" si="66"/>
        <v>NO</v>
      </c>
      <c r="N305" s="4" t="str">
        <f t="shared" si="67"/>
        <v>NO</v>
      </c>
      <c r="O305" s="4" t="str">
        <f t="shared" si="68"/>
        <v>NO</v>
      </c>
      <c r="P305" s="11">
        <v>4569.9502000000002</v>
      </c>
      <c r="Q305" s="11">
        <v>4607.7</v>
      </c>
      <c r="R305" s="4">
        <f t="shared" si="65"/>
        <v>2006</v>
      </c>
      <c r="T305" s="7">
        <f t="shared" si="69"/>
        <v>0</v>
      </c>
      <c r="V305" s="5">
        <f t="shared" si="75"/>
        <v>3556.86</v>
      </c>
      <c r="W305" s="5">
        <f t="shared" si="71"/>
        <v>3556.86</v>
      </c>
      <c r="X305" s="7">
        <f t="shared" si="72"/>
        <v>0</v>
      </c>
      <c r="Z305" s="7">
        <f t="shared" si="73"/>
        <v>101920.25500000008</v>
      </c>
      <c r="AB305" s="5"/>
      <c r="AC305" s="5">
        <f t="shared" si="70"/>
        <v>-17759.839999999997</v>
      </c>
      <c r="AD305" s="5">
        <f t="shared" si="74"/>
        <v>-4439.9599999999991</v>
      </c>
    </row>
    <row r="306" spans="1:30">
      <c r="A306" s="9">
        <v>38960</v>
      </c>
      <c r="B306" s="3">
        <v>4620</v>
      </c>
      <c r="C306" s="3">
        <v>4635.8999000000003</v>
      </c>
      <c r="D306" s="3">
        <v>4585</v>
      </c>
      <c r="E306" s="3">
        <v>4597.3500999999997</v>
      </c>
      <c r="G306" s="5">
        <f t="shared" si="61"/>
        <v>4582.32</v>
      </c>
      <c r="H306" s="5">
        <f t="shared" si="62"/>
        <v>4556.08</v>
      </c>
      <c r="J306" s="10" t="str">
        <f t="shared" si="63"/>
        <v>BUY</v>
      </c>
      <c r="L306" s="5">
        <f t="shared" si="64"/>
        <v>4477.3599999999997</v>
      </c>
      <c r="M306" s="4" t="str">
        <f t="shared" si="66"/>
        <v>NO</v>
      </c>
      <c r="N306" s="4" t="str">
        <f t="shared" si="67"/>
        <v>NO</v>
      </c>
      <c r="O306" s="4" t="str">
        <f t="shared" si="68"/>
        <v>NO</v>
      </c>
      <c r="P306" s="11">
        <v>4620</v>
      </c>
      <c r="Q306" s="11">
        <v>4597.3500000000004</v>
      </c>
      <c r="R306" s="4">
        <f t="shared" si="65"/>
        <v>2006</v>
      </c>
      <c r="T306" s="7">
        <f t="shared" si="69"/>
        <v>0</v>
      </c>
      <c r="V306" s="5">
        <f t="shared" si="75"/>
        <v>3556.86</v>
      </c>
      <c r="W306" s="5">
        <f t="shared" si="71"/>
        <v>3556.86</v>
      </c>
      <c r="X306" s="7">
        <f t="shared" si="72"/>
        <v>0</v>
      </c>
      <c r="Z306" s="7">
        <f t="shared" si="73"/>
        <v>101920.25500000008</v>
      </c>
      <c r="AB306" s="5"/>
      <c r="AC306" s="5">
        <f t="shared" si="70"/>
        <v>-17909.440000000002</v>
      </c>
      <c r="AD306" s="5">
        <f t="shared" si="74"/>
        <v>-4477.3600000000006</v>
      </c>
    </row>
    <row r="307" spans="1:30">
      <c r="A307" s="9">
        <v>38961</v>
      </c>
      <c r="B307" s="3">
        <v>4590</v>
      </c>
      <c r="C307" s="3">
        <v>4648.5</v>
      </c>
      <c r="D307" s="3">
        <v>4570.5</v>
      </c>
      <c r="E307" s="3">
        <v>4642.7002000000002</v>
      </c>
      <c r="G307" s="5">
        <f t="shared" si="61"/>
        <v>4612.51</v>
      </c>
      <c r="H307" s="5">
        <f t="shared" si="62"/>
        <v>4584.95</v>
      </c>
      <c r="J307" s="10" t="str">
        <f t="shared" si="63"/>
        <v>BUY</v>
      </c>
      <c r="L307" s="5">
        <f t="shared" si="64"/>
        <v>4502.2700000000004</v>
      </c>
      <c r="M307" s="4" t="str">
        <f t="shared" si="66"/>
        <v>NO</v>
      </c>
      <c r="N307" s="4" t="str">
        <f t="shared" si="67"/>
        <v>NO</v>
      </c>
      <c r="O307" s="4" t="str">
        <f t="shared" si="68"/>
        <v>NO</v>
      </c>
      <c r="P307" s="11">
        <v>4590</v>
      </c>
      <c r="Q307" s="11">
        <v>4642.7</v>
      </c>
      <c r="R307" s="4">
        <f t="shared" si="65"/>
        <v>2006</v>
      </c>
      <c r="T307" s="7">
        <f t="shared" si="69"/>
        <v>0</v>
      </c>
      <c r="V307" s="5">
        <f t="shared" si="75"/>
        <v>3556.86</v>
      </c>
      <c r="W307" s="5">
        <f t="shared" si="71"/>
        <v>3556.86</v>
      </c>
      <c r="X307" s="7">
        <f t="shared" si="72"/>
        <v>0</v>
      </c>
      <c r="Z307" s="7">
        <f t="shared" si="73"/>
        <v>101920.25500000008</v>
      </c>
      <c r="AB307" s="5"/>
      <c r="AC307" s="5">
        <f t="shared" si="70"/>
        <v>-18009.079999999994</v>
      </c>
      <c r="AD307" s="5">
        <f t="shared" si="74"/>
        <v>-4502.2699999999986</v>
      </c>
    </row>
    <row r="308" spans="1:30">
      <c r="A308" s="9">
        <v>38964</v>
      </c>
      <c r="B308" s="3">
        <v>4745</v>
      </c>
      <c r="C308" s="3">
        <v>4745</v>
      </c>
      <c r="D308" s="3">
        <v>4652.25</v>
      </c>
      <c r="E308" s="3">
        <v>4690.2002000000002</v>
      </c>
      <c r="G308" s="5">
        <f t="shared" si="61"/>
        <v>4651.3599999999997</v>
      </c>
      <c r="H308" s="5">
        <f t="shared" si="62"/>
        <v>4620.03</v>
      </c>
      <c r="J308" s="10" t="str">
        <f t="shared" si="63"/>
        <v>BUY</v>
      </c>
      <c r="L308" s="5">
        <f t="shared" si="64"/>
        <v>4526.04</v>
      </c>
      <c r="M308" s="4" t="str">
        <f t="shared" si="66"/>
        <v>NO</v>
      </c>
      <c r="N308" s="4" t="str">
        <f t="shared" si="67"/>
        <v>NO</v>
      </c>
      <c r="O308" s="4" t="str">
        <f t="shared" si="68"/>
        <v>NO</v>
      </c>
      <c r="P308" s="11">
        <v>4745</v>
      </c>
      <c r="Q308" s="11">
        <v>4690.2</v>
      </c>
      <c r="R308" s="4">
        <f t="shared" si="65"/>
        <v>2006</v>
      </c>
      <c r="T308" s="7">
        <f t="shared" si="69"/>
        <v>0</v>
      </c>
      <c r="V308" s="5">
        <f t="shared" si="75"/>
        <v>3556.86</v>
      </c>
      <c r="W308" s="5">
        <f t="shared" si="71"/>
        <v>3556.86</v>
      </c>
      <c r="X308" s="7">
        <f t="shared" si="72"/>
        <v>0</v>
      </c>
      <c r="Z308" s="7">
        <f t="shared" si="73"/>
        <v>101920.25500000008</v>
      </c>
      <c r="AB308" s="5"/>
      <c r="AC308" s="5">
        <f t="shared" si="70"/>
        <v>-18104.160000000003</v>
      </c>
      <c r="AD308" s="5">
        <f t="shared" si="74"/>
        <v>-4526.0400000000009</v>
      </c>
    </row>
    <row r="309" spans="1:30">
      <c r="A309" s="9">
        <v>38965</v>
      </c>
      <c r="B309" s="3">
        <v>4747</v>
      </c>
      <c r="C309" s="3">
        <v>4747</v>
      </c>
      <c r="D309" s="3">
        <v>4677</v>
      </c>
      <c r="E309" s="3">
        <v>4707.0497999999998</v>
      </c>
      <c r="G309" s="5">
        <f t="shared" si="61"/>
        <v>4679.2</v>
      </c>
      <c r="H309" s="5">
        <f t="shared" si="62"/>
        <v>4649.04</v>
      </c>
      <c r="J309" s="10" t="str">
        <f t="shared" si="63"/>
        <v>BUY</v>
      </c>
      <c r="L309" s="5">
        <f t="shared" si="64"/>
        <v>4558.5600000000004</v>
      </c>
      <c r="M309" s="4" t="str">
        <f t="shared" si="66"/>
        <v>NO</v>
      </c>
      <c r="N309" s="4" t="str">
        <f t="shared" si="67"/>
        <v>NO</v>
      </c>
      <c r="O309" s="4" t="str">
        <f t="shared" si="68"/>
        <v>NO</v>
      </c>
      <c r="P309" s="11">
        <v>4747</v>
      </c>
      <c r="Q309" s="11">
        <v>4707.05</v>
      </c>
      <c r="R309" s="4">
        <f t="shared" si="65"/>
        <v>2006</v>
      </c>
      <c r="T309" s="7">
        <f t="shared" si="69"/>
        <v>0</v>
      </c>
      <c r="V309" s="5">
        <f t="shared" si="75"/>
        <v>3556.86</v>
      </c>
      <c r="W309" s="5">
        <f t="shared" si="71"/>
        <v>3556.86</v>
      </c>
      <c r="X309" s="7">
        <f t="shared" si="72"/>
        <v>0</v>
      </c>
      <c r="Z309" s="7">
        <f t="shared" si="73"/>
        <v>101920.25500000008</v>
      </c>
      <c r="AB309" s="5"/>
      <c r="AC309" s="5">
        <f t="shared" si="70"/>
        <v>-18234.240000000005</v>
      </c>
      <c r="AD309" s="5">
        <f t="shared" si="74"/>
        <v>-4558.5600000000013</v>
      </c>
    </row>
    <row r="310" spans="1:30">
      <c r="A310" s="9">
        <v>38966</v>
      </c>
      <c r="B310" s="3">
        <v>4707.0497999999998</v>
      </c>
      <c r="C310" s="3">
        <v>4725</v>
      </c>
      <c r="D310" s="3">
        <v>4672.5497999999998</v>
      </c>
      <c r="E310" s="3">
        <v>4691.1000999999997</v>
      </c>
      <c r="G310" s="5">
        <f t="shared" si="61"/>
        <v>4685.1499999999996</v>
      </c>
      <c r="H310" s="5">
        <f t="shared" si="62"/>
        <v>4663.0600000000004</v>
      </c>
      <c r="J310" s="10" t="str">
        <f t="shared" si="63"/>
        <v>BUY</v>
      </c>
      <c r="L310" s="5">
        <f t="shared" si="64"/>
        <v>4596.79</v>
      </c>
      <c r="M310" s="4" t="str">
        <f t="shared" si="66"/>
        <v>NO</v>
      </c>
      <c r="N310" s="4" t="str">
        <f t="shared" si="67"/>
        <v>NO</v>
      </c>
      <c r="O310" s="4" t="str">
        <f t="shared" si="68"/>
        <v>NO</v>
      </c>
      <c r="P310" s="11">
        <v>4707.0497999999998</v>
      </c>
      <c r="Q310" s="11">
        <v>4691.1000000000004</v>
      </c>
      <c r="R310" s="4">
        <f t="shared" si="65"/>
        <v>2006</v>
      </c>
      <c r="T310" s="7">
        <f t="shared" si="69"/>
        <v>0</v>
      </c>
      <c r="V310" s="5">
        <f t="shared" si="75"/>
        <v>3556.86</v>
      </c>
      <c r="W310" s="5">
        <f t="shared" si="71"/>
        <v>3556.86</v>
      </c>
      <c r="X310" s="7">
        <f t="shared" si="72"/>
        <v>0</v>
      </c>
      <c r="Z310" s="7">
        <f t="shared" si="73"/>
        <v>101920.25500000008</v>
      </c>
      <c r="AB310" s="5"/>
      <c r="AC310" s="5">
        <f t="shared" si="70"/>
        <v>-18387.160000000011</v>
      </c>
      <c r="AD310" s="5">
        <f t="shared" si="74"/>
        <v>-4596.7900000000027</v>
      </c>
    </row>
    <row r="311" spans="1:30">
      <c r="A311" s="9">
        <v>38967</v>
      </c>
      <c r="B311" s="3">
        <v>4650</v>
      </c>
      <c r="C311" s="3">
        <v>4674.8500999999997</v>
      </c>
      <c r="D311" s="3">
        <v>4625</v>
      </c>
      <c r="E311" s="3">
        <v>4638.3500999999997</v>
      </c>
      <c r="G311" s="5">
        <f t="shared" si="61"/>
        <v>4661.75</v>
      </c>
      <c r="H311" s="5">
        <f t="shared" si="62"/>
        <v>4654.82</v>
      </c>
      <c r="J311" s="10" t="str">
        <f t="shared" si="63"/>
        <v>BUY</v>
      </c>
      <c r="L311" s="5">
        <f t="shared" si="64"/>
        <v>4634.03</v>
      </c>
      <c r="M311" s="4" t="str">
        <f t="shared" si="66"/>
        <v>NO</v>
      </c>
      <c r="N311" s="4" t="str">
        <f t="shared" si="67"/>
        <v>NO</v>
      </c>
      <c r="O311" s="4" t="str">
        <f t="shared" si="68"/>
        <v>NO</v>
      </c>
      <c r="P311" s="11">
        <v>4650</v>
      </c>
      <c r="Q311" s="11">
        <v>4638.3500000000004</v>
      </c>
      <c r="R311" s="4">
        <f t="shared" si="65"/>
        <v>2006</v>
      </c>
      <c r="T311" s="7">
        <f t="shared" si="69"/>
        <v>0</v>
      </c>
      <c r="V311" s="5">
        <f t="shared" si="75"/>
        <v>3556.86</v>
      </c>
      <c r="W311" s="5">
        <f t="shared" si="71"/>
        <v>3556.86</v>
      </c>
      <c r="X311" s="7">
        <f t="shared" si="72"/>
        <v>0</v>
      </c>
      <c r="Z311" s="7">
        <f t="shared" si="73"/>
        <v>101920.25500000008</v>
      </c>
      <c r="AB311" s="5"/>
      <c r="AC311" s="5">
        <f t="shared" si="70"/>
        <v>-18536.119999999995</v>
      </c>
      <c r="AD311" s="5">
        <f t="shared" si="74"/>
        <v>-4634.0299999999988</v>
      </c>
    </row>
    <row r="312" spans="1:30">
      <c r="A312" s="9">
        <v>38968</v>
      </c>
      <c r="B312" s="3">
        <v>4650</v>
      </c>
      <c r="C312" s="3">
        <v>4673.8999000000003</v>
      </c>
      <c r="D312" s="3">
        <v>4616</v>
      </c>
      <c r="E312" s="3">
        <v>4662.6000999999997</v>
      </c>
      <c r="G312" s="5">
        <f t="shared" si="61"/>
        <v>4662.18</v>
      </c>
      <c r="H312" s="5">
        <f t="shared" si="62"/>
        <v>4657.41</v>
      </c>
      <c r="J312" s="10" t="str">
        <f t="shared" si="63"/>
        <v>BUY</v>
      </c>
      <c r="L312" s="5">
        <f t="shared" si="64"/>
        <v>4643.1000000000004</v>
      </c>
      <c r="M312" s="4" t="str">
        <f t="shared" si="66"/>
        <v>YES</v>
      </c>
      <c r="N312" s="4" t="str">
        <f t="shared" si="67"/>
        <v>YES</v>
      </c>
      <c r="O312" s="4" t="str">
        <f t="shared" si="68"/>
        <v>NO</v>
      </c>
      <c r="P312" s="11">
        <v>4650</v>
      </c>
      <c r="Q312" s="11">
        <v>4662.6000000000004</v>
      </c>
      <c r="R312" s="4">
        <f t="shared" si="65"/>
        <v>2006</v>
      </c>
      <c r="T312" s="7">
        <f t="shared" si="69"/>
        <v>-28.57</v>
      </c>
      <c r="V312" s="5">
        <f t="shared" si="75"/>
        <v>3556.86</v>
      </c>
      <c r="W312" s="5">
        <f t="shared" si="71"/>
        <v>4643.1000000000004</v>
      </c>
      <c r="X312" s="7">
        <f t="shared" si="72"/>
        <v>1086.2400000000002</v>
      </c>
      <c r="Z312" s="7">
        <f t="shared" si="73"/>
        <v>127647.75500000009</v>
      </c>
      <c r="AB312" s="5"/>
      <c r="AC312" s="5">
        <f t="shared" si="70"/>
        <v>-18572.399999999994</v>
      </c>
      <c r="AD312" s="5">
        <f t="shared" si="74"/>
        <v>-4643.0999999999985</v>
      </c>
    </row>
    <row r="313" spans="1:30">
      <c r="A313" s="9">
        <v>38971</v>
      </c>
      <c r="B313" s="3">
        <v>4648</v>
      </c>
      <c r="C313" s="3">
        <v>4648</v>
      </c>
      <c r="D313" s="3">
        <v>4500</v>
      </c>
      <c r="E313" s="3">
        <v>4519.2002000000002</v>
      </c>
      <c r="G313" s="5">
        <f t="shared" si="61"/>
        <v>4590.6899999999996</v>
      </c>
      <c r="H313" s="5">
        <f t="shared" si="62"/>
        <v>4611.34</v>
      </c>
      <c r="J313" s="10" t="str">
        <f t="shared" si="63"/>
        <v>SELL</v>
      </c>
      <c r="L313" s="5">
        <f t="shared" si="64"/>
        <v>4673.29</v>
      </c>
      <c r="M313" s="4" t="str">
        <f t="shared" si="66"/>
        <v>YES</v>
      </c>
      <c r="N313" s="4" t="str">
        <f t="shared" si="67"/>
        <v>NO</v>
      </c>
      <c r="O313" s="4" t="str">
        <f t="shared" si="68"/>
        <v>NO</v>
      </c>
      <c r="P313" s="11">
        <v>4648</v>
      </c>
      <c r="Q313" s="11">
        <v>4519.2</v>
      </c>
      <c r="R313" s="4">
        <f t="shared" si="65"/>
        <v>2006</v>
      </c>
      <c r="T313" s="7">
        <f t="shared" si="69"/>
        <v>0</v>
      </c>
      <c r="V313" s="5">
        <f t="shared" si="75"/>
        <v>4643.1000000000004</v>
      </c>
      <c r="W313" s="5">
        <f t="shared" si="71"/>
        <v>4643.1000000000004</v>
      </c>
      <c r="X313" s="7">
        <f t="shared" si="72"/>
        <v>0</v>
      </c>
      <c r="Z313" s="7">
        <f t="shared" si="73"/>
        <v>127647.75500000009</v>
      </c>
      <c r="AB313" s="5"/>
      <c r="AC313" s="5">
        <f t="shared" si="70"/>
        <v>-18693.160000000003</v>
      </c>
      <c r="AD313" s="5">
        <f t="shared" si="74"/>
        <v>-4673.2900000000009</v>
      </c>
    </row>
    <row r="314" spans="1:30">
      <c r="A314" s="9">
        <v>38972</v>
      </c>
      <c r="B314" s="3">
        <v>4511</v>
      </c>
      <c r="C314" s="3">
        <v>4634</v>
      </c>
      <c r="D314" s="3">
        <v>4485.1000999999997</v>
      </c>
      <c r="E314" s="3">
        <v>4621.8500999999997</v>
      </c>
      <c r="G314" s="5">
        <f t="shared" si="61"/>
        <v>4606.2700000000004</v>
      </c>
      <c r="H314" s="5">
        <f t="shared" si="62"/>
        <v>4614.84</v>
      </c>
      <c r="J314" s="10" t="str">
        <f t="shared" si="63"/>
        <v>SELL</v>
      </c>
      <c r="L314" s="5">
        <f t="shared" si="64"/>
        <v>4640.55</v>
      </c>
      <c r="M314" s="4" t="str">
        <f t="shared" si="66"/>
        <v>NO</v>
      </c>
      <c r="N314" s="4" t="str">
        <f t="shared" si="67"/>
        <v>NO</v>
      </c>
      <c r="O314" s="4" t="str">
        <f t="shared" si="68"/>
        <v>NO</v>
      </c>
      <c r="P314" s="11">
        <v>4511</v>
      </c>
      <c r="Q314" s="11">
        <v>4621.8500000000004</v>
      </c>
      <c r="R314" s="4">
        <f t="shared" si="65"/>
        <v>2006</v>
      </c>
      <c r="T314" s="7">
        <f t="shared" si="69"/>
        <v>0</v>
      </c>
      <c r="V314" s="5">
        <f t="shared" si="75"/>
        <v>4643.1000000000004</v>
      </c>
      <c r="W314" s="5">
        <f t="shared" si="71"/>
        <v>4700</v>
      </c>
      <c r="X314" s="7">
        <f t="shared" si="72"/>
        <v>-56.899999999999636</v>
      </c>
      <c r="Z314" s="7">
        <f t="shared" si="73"/>
        <v>126225.25500000011</v>
      </c>
      <c r="AB314" s="5"/>
      <c r="AC314" s="5">
        <f t="shared" si="70"/>
        <v>-18562.199999999997</v>
      </c>
      <c r="AD314" s="5">
        <f t="shared" si="74"/>
        <v>-4640.5499999999993</v>
      </c>
    </row>
    <row r="315" spans="1:30">
      <c r="A315" s="9">
        <v>38973</v>
      </c>
      <c r="B315" s="3">
        <v>4700</v>
      </c>
      <c r="C315" s="3">
        <v>4835</v>
      </c>
      <c r="D315" s="3">
        <v>4666</v>
      </c>
      <c r="E315" s="3">
        <v>4807.4502000000002</v>
      </c>
      <c r="G315" s="5">
        <f t="shared" si="61"/>
        <v>4706.8599999999997</v>
      </c>
      <c r="H315" s="5">
        <f t="shared" si="62"/>
        <v>4679.04</v>
      </c>
      <c r="J315" s="10" t="str">
        <f t="shared" si="63"/>
        <v>BUY</v>
      </c>
      <c r="L315" s="5">
        <f t="shared" si="64"/>
        <v>4595.58</v>
      </c>
      <c r="M315" s="4" t="str">
        <f t="shared" si="66"/>
        <v>YES</v>
      </c>
      <c r="N315" s="4" t="str">
        <f t="shared" si="67"/>
        <v>NO</v>
      </c>
      <c r="O315" s="4" t="str">
        <f t="shared" si="68"/>
        <v>YES</v>
      </c>
      <c r="P315" s="11">
        <v>4700</v>
      </c>
      <c r="Q315" s="11">
        <v>4807.45</v>
      </c>
      <c r="R315" s="4">
        <f t="shared" si="65"/>
        <v>2006</v>
      </c>
      <c r="T315" s="7">
        <f t="shared" si="69"/>
        <v>0</v>
      </c>
      <c r="V315" s="5">
        <f t="shared" si="75"/>
        <v>4700</v>
      </c>
      <c r="W315" s="5">
        <f t="shared" si="71"/>
        <v>4700</v>
      </c>
      <c r="X315" s="7">
        <f t="shared" si="72"/>
        <v>0</v>
      </c>
      <c r="Z315" s="7">
        <f t="shared" si="73"/>
        <v>126225.25500000011</v>
      </c>
      <c r="AB315" s="5"/>
      <c r="AC315" s="5">
        <f t="shared" si="70"/>
        <v>-18382.320000000007</v>
      </c>
      <c r="AD315" s="5">
        <f t="shared" si="74"/>
        <v>-4595.5800000000017</v>
      </c>
    </row>
    <row r="316" spans="1:30">
      <c r="A316" s="9">
        <v>38974</v>
      </c>
      <c r="B316" s="3">
        <v>4830</v>
      </c>
      <c r="C316" s="3">
        <v>4903</v>
      </c>
      <c r="D316" s="3">
        <v>4830</v>
      </c>
      <c r="E316" s="3">
        <v>4891.7997999999998</v>
      </c>
      <c r="G316" s="5">
        <f t="shared" si="61"/>
        <v>4799.33</v>
      </c>
      <c r="H316" s="5">
        <f t="shared" si="62"/>
        <v>4749.96</v>
      </c>
      <c r="J316" s="10" t="str">
        <f t="shared" si="63"/>
        <v>BUY</v>
      </c>
      <c r="L316" s="5">
        <f t="shared" si="64"/>
        <v>4601.8500000000004</v>
      </c>
      <c r="M316" s="4" t="str">
        <f t="shared" si="66"/>
        <v>NO</v>
      </c>
      <c r="N316" s="4" t="str">
        <f t="shared" si="67"/>
        <v>NO</v>
      </c>
      <c r="O316" s="4" t="str">
        <f t="shared" si="68"/>
        <v>NO</v>
      </c>
      <c r="P316" s="11">
        <v>4830</v>
      </c>
      <c r="Q316" s="11">
        <v>4891.8</v>
      </c>
      <c r="R316" s="4">
        <f t="shared" si="65"/>
        <v>2006</v>
      </c>
      <c r="T316" s="7">
        <f t="shared" si="69"/>
        <v>0</v>
      </c>
      <c r="V316" s="5">
        <f t="shared" si="75"/>
        <v>4700</v>
      </c>
      <c r="W316" s="5">
        <f t="shared" si="71"/>
        <v>4700</v>
      </c>
      <c r="X316" s="7">
        <f t="shared" si="72"/>
        <v>0</v>
      </c>
      <c r="Z316" s="7">
        <f t="shared" si="73"/>
        <v>126225.25500000011</v>
      </c>
      <c r="AB316" s="5"/>
      <c r="AC316" s="5">
        <f t="shared" si="70"/>
        <v>-18407.400000000001</v>
      </c>
      <c r="AD316" s="5">
        <f t="shared" si="74"/>
        <v>-4601.8500000000004</v>
      </c>
    </row>
    <row r="317" spans="1:30">
      <c r="A317" s="9">
        <v>38975</v>
      </c>
      <c r="B317" s="3">
        <v>4890</v>
      </c>
      <c r="C317" s="3">
        <v>4910</v>
      </c>
      <c r="D317" s="3">
        <v>4845</v>
      </c>
      <c r="E317" s="3">
        <v>4896.6000999999997</v>
      </c>
      <c r="G317" s="5">
        <f t="shared" si="61"/>
        <v>4847.97</v>
      </c>
      <c r="H317" s="5">
        <f t="shared" si="62"/>
        <v>4798.84</v>
      </c>
      <c r="J317" s="10" t="str">
        <f t="shared" si="63"/>
        <v>BUY</v>
      </c>
      <c r="L317" s="5">
        <f t="shared" si="64"/>
        <v>4651.45</v>
      </c>
      <c r="M317" s="4" t="str">
        <f t="shared" si="66"/>
        <v>NO</v>
      </c>
      <c r="N317" s="4" t="str">
        <f t="shared" si="67"/>
        <v>NO</v>
      </c>
      <c r="O317" s="4" t="str">
        <f t="shared" si="68"/>
        <v>NO</v>
      </c>
      <c r="P317" s="11">
        <v>4890</v>
      </c>
      <c r="Q317" s="11">
        <v>4896.6000000000004</v>
      </c>
      <c r="R317" s="4">
        <f t="shared" si="65"/>
        <v>2006</v>
      </c>
      <c r="T317" s="7">
        <f t="shared" si="69"/>
        <v>0</v>
      </c>
      <c r="V317" s="5">
        <f t="shared" si="75"/>
        <v>4700</v>
      </c>
      <c r="W317" s="5">
        <f t="shared" si="71"/>
        <v>4700</v>
      </c>
      <c r="X317" s="7">
        <f t="shared" si="72"/>
        <v>0</v>
      </c>
      <c r="Z317" s="7">
        <f t="shared" si="73"/>
        <v>126225.25500000011</v>
      </c>
      <c r="AB317" s="5"/>
      <c r="AC317" s="5">
        <f t="shared" si="70"/>
        <v>-18605.800000000003</v>
      </c>
      <c r="AD317" s="5">
        <f t="shared" si="74"/>
        <v>-4651.4500000000007</v>
      </c>
    </row>
    <row r="318" spans="1:30">
      <c r="A318" s="9">
        <v>38978</v>
      </c>
      <c r="B318" s="3">
        <v>4895</v>
      </c>
      <c r="C318" s="3">
        <v>4949</v>
      </c>
      <c r="D318" s="3">
        <v>4885.5</v>
      </c>
      <c r="E318" s="3">
        <v>4912.2002000000002</v>
      </c>
      <c r="G318" s="5">
        <f t="shared" si="61"/>
        <v>4880.09</v>
      </c>
      <c r="H318" s="5">
        <f t="shared" si="62"/>
        <v>4836.63</v>
      </c>
      <c r="J318" s="10" t="str">
        <f t="shared" si="63"/>
        <v>BUY</v>
      </c>
      <c r="L318" s="5">
        <f t="shared" si="64"/>
        <v>4706.25</v>
      </c>
      <c r="M318" s="4" t="str">
        <f t="shared" si="66"/>
        <v>NO</v>
      </c>
      <c r="N318" s="4" t="str">
        <f t="shared" si="67"/>
        <v>NO</v>
      </c>
      <c r="O318" s="4" t="str">
        <f t="shared" si="68"/>
        <v>NO</v>
      </c>
      <c r="P318" s="11">
        <v>4895</v>
      </c>
      <c r="Q318" s="11">
        <v>4912.2</v>
      </c>
      <c r="R318" s="4">
        <f t="shared" si="65"/>
        <v>2006</v>
      </c>
      <c r="T318" s="7">
        <f t="shared" si="69"/>
        <v>0</v>
      </c>
      <c r="V318" s="5">
        <f t="shared" si="75"/>
        <v>4700</v>
      </c>
      <c r="W318" s="5">
        <f t="shared" si="71"/>
        <v>4700</v>
      </c>
      <c r="X318" s="7">
        <f t="shared" si="72"/>
        <v>0</v>
      </c>
      <c r="Z318" s="7">
        <f t="shared" si="73"/>
        <v>126225.25500000011</v>
      </c>
      <c r="AB318" s="5"/>
      <c r="AC318" s="5">
        <f t="shared" si="70"/>
        <v>-18825</v>
      </c>
      <c r="AD318" s="5">
        <f t="shared" si="74"/>
        <v>-4706.25</v>
      </c>
    </row>
    <row r="319" spans="1:30">
      <c r="A319" s="9">
        <v>38979</v>
      </c>
      <c r="B319" s="3">
        <v>4928</v>
      </c>
      <c r="C319" s="3">
        <v>4930</v>
      </c>
      <c r="D319" s="3">
        <v>4830</v>
      </c>
      <c r="E319" s="3">
        <v>4862.2002000000002</v>
      </c>
      <c r="G319" s="5">
        <f t="shared" si="61"/>
        <v>4871.1499999999996</v>
      </c>
      <c r="H319" s="5">
        <f t="shared" si="62"/>
        <v>4845.1499999999996</v>
      </c>
      <c r="J319" s="10" t="str">
        <f t="shared" si="63"/>
        <v>BUY</v>
      </c>
      <c r="L319" s="5">
        <f t="shared" si="64"/>
        <v>4767.1499999999996</v>
      </c>
      <c r="M319" s="4" t="str">
        <f t="shared" si="66"/>
        <v>NO</v>
      </c>
      <c r="N319" s="4" t="str">
        <f t="shared" si="67"/>
        <v>NO</v>
      </c>
      <c r="O319" s="4" t="str">
        <f t="shared" si="68"/>
        <v>NO</v>
      </c>
      <c r="P319" s="11">
        <v>4928</v>
      </c>
      <c r="Q319" s="11">
        <v>4862.2</v>
      </c>
      <c r="R319" s="4">
        <f t="shared" si="65"/>
        <v>2006</v>
      </c>
      <c r="T319" s="7">
        <f t="shared" si="69"/>
        <v>0</v>
      </c>
      <c r="V319" s="5">
        <f t="shared" si="75"/>
        <v>4700</v>
      </c>
      <c r="W319" s="5">
        <f t="shared" si="71"/>
        <v>4700</v>
      </c>
      <c r="X319" s="7">
        <f t="shared" si="72"/>
        <v>0</v>
      </c>
      <c r="Z319" s="7">
        <f t="shared" si="73"/>
        <v>126225.25500000011</v>
      </c>
      <c r="AB319" s="5"/>
      <c r="AC319" s="5">
        <f t="shared" si="70"/>
        <v>-19068.599999999999</v>
      </c>
      <c r="AD319" s="5">
        <f t="shared" si="74"/>
        <v>-4767.1499999999996</v>
      </c>
    </row>
    <row r="320" spans="1:30">
      <c r="A320" s="9">
        <v>38980</v>
      </c>
      <c r="B320" s="3">
        <v>4825</v>
      </c>
      <c r="C320" s="3">
        <v>4930</v>
      </c>
      <c r="D320" s="3">
        <v>4818</v>
      </c>
      <c r="E320" s="3">
        <v>4914.1000999999997</v>
      </c>
      <c r="G320" s="5">
        <f t="shared" si="61"/>
        <v>4892.63</v>
      </c>
      <c r="H320" s="5">
        <f t="shared" si="62"/>
        <v>4868.13</v>
      </c>
      <c r="J320" s="10" t="str">
        <f t="shared" si="63"/>
        <v>BUY</v>
      </c>
      <c r="L320" s="5">
        <f t="shared" si="64"/>
        <v>4794.63</v>
      </c>
      <c r="M320" s="4" t="str">
        <f t="shared" si="66"/>
        <v>NO</v>
      </c>
      <c r="N320" s="4" t="str">
        <f t="shared" si="67"/>
        <v>NO</v>
      </c>
      <c r="O320" s="4" t="str">
        <f t="shared" si="68"/>
        <v>NO</v>
      </c>
      <c r="P320" s="11">
        <v>4825</v>
      </c>
      <c r="Q320" s="11">
        <v>4914.1000000000004</v>
      </c>
      <c r="R320" s="4">
        <f t="shared" si="65"/>
        <v>2006</v>
      </c>
      <c r="T320" s="7">
        <f t="shared" si="69"/>
        <v>0</v>
      </c>
      <c r="V320" s="5">
        <f t="shared" si="75"/>
        <v>4700</v>
      </c>
      <c r="W320" s="5">
        <f t="shared" si="71"/>
        <v>4700</v>
      </c>
      <c r="X320" s="7">
        <f t="shared" si="72"/>
        <v>0</v>
      </c>
      <c r="Z320" s="7">
        <f t="shared" si="73"/>
        <v>126225.25500000011</v>
      </c>
      <c r="AB320" s="5"/>
      <c r="AC320" s="5">
        <f t="shared" si="70"/>
        <v>-19178.520000000004</v>
      </c>
      <c r="AD320" s="5">
        <f t="shared" si="74"/>
        <v>-4794.630000000001</v>
      </c>
    </row>
    <row r="321" spans="1:30">
      <c r="A321" s="9">
        <v>38981</v>
      </c>
      <c r="B321" s="3">
        <v>4941</v>
      </c>
      <c r="C321" s="3">
        <v>5009.5497999999998</v>
      </c>
      <c r="D321" s="3">
        <v>4940</v>
      </c>
      <c r="E321" s="3">
        <v>4990.6000999999997</v>
      </c>
      <c r="G321" s="5">
        <f t="shared" si="61"/>
        <v>4941.62</v>
      </c>
      <c r="H321" s="5">
        <f t="shared" si="62"/>
        <v>4908.95</v>
      </c>
      <c r="J321" s="10" t="str">
        <f t="shared" si="63"/>
        <v>BUY</v>
      </c>
      <c r="L321" s="5">
        <f t="shared" si="64"/>
        <v>4810.9399999999996</v>
      </c>
      <c r="M321" s="4" t="str">
        <f t="shared" si="66"/>
        <v>NO</v>
      </c>
      <c r="N321" s="4" t="str">
        <f t="shared" si="67"/>
        <v>NO</v>
      </c>
      <c r="O321" s="4" t="str">
        <f t="shared" si="68"/>
        <v>NO</v>
      </c>
      <c r="P321" s="11">
        <v>4941</v>
      </c>
      <c r="Q321" s="11">
        <v>4990.6000000000004</v>
      </c>
      <c r="R321" s="4">
        <f t="shared" si="65"/>
        <v>2006</v>
      </c>
      <c r="T321" s="7">
        <f t="shared" si="69"/>
        <v>0</v>
      </c>
      <c r="V321" s="5">
        <f t="shared" si="75"/>
        <v>4700</v>
      </c>
      <c r="W321" s="5">
        <f t="shared" si="71"/>
        <v>4700</v>
      </c>
      <c r="X321" s="7">
        <f t="shared" si="72"/>
        <v>0</v>
      </c>
      <c r="Z321" s="7">
        <f t="shared" si="73"/>
        <v>126225.25500000011</v>
      </c>
      <c r="AB321" s="5"/>
      <c r="AC321" s="5">
        <f t="shared" si="70"/>
        <v>-19243.759999999995</v>
      </c>
      <c r="AD321" s="5">
        <f t="shared" si="74"/>
        <v>-4810.9399999999987</v>
      </c>
    </row>
    <row r="322" spans="1:30">
      <c r="A322" s="9">
        <v>38982</v>
      </c>
      <c r="B322" s="3">
        <v>4985</v>
      </c>
      <c r="C322" s="3">
        <v>4997.8999000000003</v>
      </c>
      <c r="D322" s="3">
        <v>4922</v>
      </c>
      <c r="E322" s="3">
        <v>4949</v>
      </c>
      <c r="G322" s="5">
        <f t="shared" si="61"/>
        <v>4945.3100000000004</v>
      </c>
      <c r="H322" s="5">
        <f t="shared" si="62"/>
        <v>4922.3</v>
      </c>
      <c r="J322" s="10" t="str">
        <f t="shared" si="63"/>
        <v>BUY</v>
      </c>
      <c r="L322" s="5">
        <f t="shared" si="64"/>
        <v>4853.2700000000004</v>
      </c>
      <c r="M322" s="4" t="str">
        <f t="shared" si="66"/>
        <v>NO</v>
      </c>
      <c r="N322" s="4" t="str">
        <f t="shared" si="67"/>
        <v>NO</v>
      </c>
      <c r="O322" s="4" t="str">
        <f t="shared" si="68"/>
        <v>NO</v>
      </c>
      <c r="P322" s="11">
        <v>4985</v>
      </c>
      <c r="Q322" s="11">
        <v>4949</v>
      </c>
      <c r="R322" s="4">
        <f t="shared" si="65"/>
        <v>2006</v>
      </c>
      <c r="T322" s="7">
        <f t="shared" si="69"/>
        <v>0</v>
      </c>
      <c r="V322" s="5">
        <f t="shared" si="75"/>
        <v>4700</v>
      </c>
      <c r="W322" s="5">
        <f t="shared" si="71"/>
        <v>4700</v>
      </c>
      <c r="X322" s="7">
        <f t="shared" si="72"/>
        <v>0</v>
      </c>
      <c r="Z322" s="7">
        <f t="shared" si="73"/>
        <v>126225.25500000011</v>
      </c>
      <c r="AB322" s="5"/>
      <c r="AC322" s="5">
        <f t="shared" si="70"/>
        <v>-19413.080000000002</v>
      </c>
      <c r="AD322" s="5">
        <f t="shared" si="74"/>
        <v>-4853.2700000000004</v>
      </c>
    </row>
    <row r="323" spans="1:30">
      <c r="A323" s="9">
        <v>38985</v>
      </c>
      <c r="B323" s="3">
        <v>4955</v>
      </c>
      <c r="C323" s="3">
        <v>5010</v>
      </c>
      <c r="D323" s="3">
        <v>4920</v>
      </c>
      <c r="E323" s="3">
        <v>4955.9502000000002</v>
      </c>
      <c r="G323" s="5">
        <f t="shared" si="61"/>
        <v>4950.63</v>
      </c>
      <c r="H323" s="5">
        <f t="shared" si="62"/>
        <v>4933.5200000000004</v>
      </c>
      <c r="J323" s="10" t="str">
        <f t="shared" si="63"/>
        <v>BUY</v>
      </c>
      <c r="L323" s="5">
        <f t="shared" si="64"/>
        <v>4882.1899999999996</v>
      </c>
      <c r="M323" s="4" t="str">
        <f t="shared" si="66"/>
        <v>NO</v>
      </c>
      <c r="N323" s="4" t="str">
        <f t="shared" si="67"/>
        <v>NO</v>
      </c>
      <c r="O323" s="4" t="str">
        <f t="shared" si="68"/>
        <v>NO</v>
      </c>
      <c r="P323" s="11">
        <v>4955</v>
      </c>
      <c r="Q323" s="11">
        <v>4955.95</v>
      </c>
      <c r="R323" s="4">
        <f t="shared" si="65"/>
        <v>2006</v>
      </c>
      <c r="T323" s="7">
        <f t="shared" si="69"/>
        <v>0</v>
      </c>
      <c r="V323" s="5">
        <f t="shared" si="75"/>
        <v>4700</v>
      </c>
      <c r="W323" s="5">
        <f t="shared" si="71"/>
        <v>4700</v>
      </c>
      <c r="X323" s="7">
        <f t="shared" si="72"/>
        <v>0</v>
      </c>
      <c r="Z323" s="7">
        <f t="shared" si="73"/>
        <v>126225.25500000011</v>
      </c>
      <c r="AB323" s="5"/>
      <c r="AC323" s="5">
        <f t="shared" si="70"/>
        <v>-19528.760000000009</v>
      </c>
      <c r="AD323" s="5">
        <f t="shared" si="74"/>
        <v>-4882.1900000000023</v>
      </c>
    </row>
    <row r="324" spans="1:30">
      <c r="A324" s="9">
        <v>38986</v>
      </c>
      <c r="B324" s="3">
        <v>4947.6000999999997</v>
      </c>
      <c r="C324" s="3">
        <v>5069.8500999999997</v>
      </c>
      <c r="D324" s="3">
        <v>4944.1000999999997</v>
      </c>
      <c r="E324" s="3">
        <v>5062.75</v>
      </c>
      <c r="G324" s="5">
        <f t="shared" si="61"/>
        <v>5006.6899999999996</v>
      </c>
      <c r="H324" s="5">
        <f t="shared" si="62"/>
        <v>4976.6000000000004</v>
      </c>
      <c r="J324" s="10" t="str">
        <f t="shared" si="63"/>
        <v>BUY</v>
      </c>
      <c r="L324" s="5">
        <f t="shared" si="64"/>
        <v>4886.33</v>
      </c>
      <c r="M324" s="4" t="str">
        <f t="shared" si="66"/>
        <v>NO</v>
      </c>
      <c r="N324" s="4" t="str">
        <f t="shared" si="67"/>
        <v>NO</v>
      </c>
      <c r="O324" s="4" t="str">
        <f t="shared" si="68"/>
        <v>NO</v>
      </c>
      <c r="P324" s="11">
        <v>4947.6000999999997</v>
      </c>
      <c r="Q324" s="11">
        <v>5062.75</v>
      </c>
      <c r="R324" s="4">
        <f t="shared" si="65"/>
        <v>2006</v>
      </c>
      <c r="T324" s="7">
        <f t="shared" si="69"/>
        <v>0</v>
      </c>
      <c r="V324" s="5">
        <f t="shared" si="75"/>
        <v>4700</v>
      </c>
      <c r="W324" s="5">
        <f t="shared" si="71"/>
        <v>4700</v>
      </c>
      <c r="X324" s="7">
        <f t="shared" si="72"/>
        <v>0</v>
      </c>
      <c r="Z324" s="7">
        <f t="shared" si="73"/>
        <v>126225.25500000011</v>
      </c>
      <c r="AB324" s="5"/>
      <c r="AC324" s="5">
        <f t="shared" si="70"/>
        <v>-19545.320000000007</v>
      </c>
      <c r="AD324" s="5">
        <f t="shared" si="74"/>
        <v>-4886.3300000000017</v>
      </c>
    </row>
    <row r="325" spans="1:30">
      <c r="A325" s="9">
        <v>38987</v>
      </c>
      <c r="B325" s="3">
        <v>5085</v>
      </c>
      <c r="C325" s="3">
        <v>5143.8999000000003</v>
      </c>
      <c r="D325" s="3">
        <v>5082</v>
      </c>
      <c r="E325" s="3">
        <v>5124.3999000000003</v>
      </c>
      <c r="G325" s="5">
        <f t="shared" si="61"/>
        <v>5065.54</v>
      </c>
      <c r="H325" s="5">
        <f t="shared" si="62"/>
        <v>5025.87</v>
      </c>
      <c r="J325" s="10" t="str">
        <f t="shared" si="63"/>
        <v>BUY</v>
      </c>
      <c r="L325" s="5">
        <f t="shared" si="64"/>
        <v>4906.8599999999997</v>
      </c>
      <c r="M325" s="4" t="str">
        <f t="shared" si="66"/>
        <v>NO</v>
      </c>
      <c r="N325" s="4" t="str">
        <f t="shared" si="67"/>
        <v>NO</v>
      </c>
      <c r="O325" s="4" t="str">
        <f t="shared" si="68"/>
        <v>NO</v>
      </c>
      <c r="P325" s="11">
        <v>5085</v>
      </c>
      <c r="Q325" s="11">
        <v>5124.3999999999996</v>
      </c>
      <c r="R325" s="4">
        <f t="shared" si="65"/>
        <v>2006</v>
      </c>
      <c r="T325" s="7">
        <f t="shared" si="69"/>
        <v>0</v>
      </c>
      <c r="V325" s="5">
        <f t="shared" si="75"/>
        <v>4700</v>
      </c>
      <c r="W325" s="5">
        <f t="shared" si="71"/>
        <v>4700</v>
      </c>
      <c r="X325" s="7">
        <f t="shared" si="72"/>
        <v>0</v>
      </c>
      <c r="Z325" s="7">
        <f t="shared" si="73"/>
        <v>126225.25500000011</v>
      </c>
      <c r="AB325" s="5"/>
      <c r="AC325" s="5">
        <f t="shared" si="70"/>
        <v>-19627.440000000002</v>
      </c>
      <c r="AD325" s="5">
        <f t="shared" si="74"/>
        <v>-4906.8600000000006</v>
      </c>
    </row>
    <row r="326" spans="1:30">
      <c r="A326" s="9">
        <v>38988</v>
      </c>
      <c r="B326" s="3">
        <v>5125</v>
      </c>
      <c r="C326" s="3">
        <v>5332.8999000000003</v>
      </c>
      <c r="D326" s="3">
        <v>5120</v>
      </c>
      <c r="E326" s="3">
        <v>5324.9502000000002</v>
      </c>
      <c r="G326" s="5">
        <f t="shared" ref="G326:G389" si="76">ROUND((E326*G$1)+(G325*(1-G$1)),2)</f>
        <v>5195.25</v>
      </c>
      <c r="H326" s="5">
        <f t="shared" si="62"/>
        <v>5125.5600000000004</v>
      </c>
      <c r="J326" s="10" t="str">
        <f t="shared" si="63"/>
        <v>BUY</v>
      </c>
      <c r="L326" s="5">
        <f t="shared" si="64"/>
        <v>4916.49</v>
      </c>
      <c r="M326" s="4" t="str">
        <f t="shared" si="66"/>
        <v>NO</v>
      </c>
      <c r="N326" s="4" t="str">
        <f t="shared" si="67"/>
        <v>NO</v>
      </c>
      <c r="O326" s="4" t="str">
        <f t="shared" si="68"/>
        <v>NO</v>
      </c>
      <c r="P326" s="11">
        <v>5125</v>
      </c>
      <c r="Q326" s="11">
        <v>5324.95</v>
      </c>
      <c r="R326" s="4">
        <f t="shared" si="65"/>
        <v>2006</v>
      </c>
      <c r="T326" s="7">
        <f t="shared" si="69"/>
        <v>0</v>
      </c>
      <c r="V326" s="5">
        <f t="shared" si="75"/>
        <v>4700</v>
      </c>
      <c r="W326" s="5">
        <f t="shared" si="71"/>
        <v>4700</v>
      </c>
      <c r="X326" s="7">
        <f t="shared" si="72"/>
        <v>0</v>
      </c>
      <c r="Z326" s="7">
        <f t="shared" si="73"/>
        <v>126225.25500000011</v>
      </c>
      <c r="AB326" s="5"/>
      <c r="AC326" s="5">
        <f t="shared" si="70"/>
        <v>-19665.960000000006</v>
      </c>
      <c r="AD326" s="5">
        <f t="shared" si="74"/>
        <v>-4916.4900000000016</v>
      </c>
    </row>
    <row r="327" spans="1:30">
      <c r="A327" s="9">
        <v>38989</v>
      </c>
      <c r="B327" s="3">
        <v>5319.7997999999998</v>
      </c>
      <c r="C327" s="3">
        <v>5319.7997999999998</v>
      </c>
      <c r="D327" s="3">
        <v>5251</v>
      </c>
      <c r="E327" s="3">
        <v>5286.5</v>
      </c>
      <c r="G327" s="5">
        <f t="shared" si="76"/>
        <v>5240.88</v>
      </c>
      <c r="H327" s="5">
        <f t="shared" si="62"/>
        <v>5179.21</v>
      </c>
      <c r="J327" s="10" t="str">
        <f t="shared" si="63"/>
        <v>BUY</v>
      </c>
      <c r="L327" s="5">
        <f t="shared" si="64"/>
        <v>4994.2</v>
      </c>
      <c r="M327" s="4" t="str">
        <f t="shared" si="66"/>
        <v>NO</v>
      </c>
      <c r="N327" s="4" t="str">
        <f t="shared" si="67"/>
        <v>NO</v>
      </c>
      <c r="O327" s="4" t="str">
        <f t="shared" si="68"/>
        <v>NO</v>
      </c>
      <c r="P327" s="11">
        <v>5319.7997999999998</v>
      </c>
      <c r="Q327" s="11">
        <v>5286.5</v>
      </c>
      <c r="R327" s="4">
        <f t="shared" si="65"/>
        <v>2006</v>
      </c>
      <c r="T327" s="7">
        <f t="shared" si="69"/>
        <v>0</v>
      </c>
      <c r="V327" s="5">
        <f t="shared" si="75"/>
        <v>4700</v>
      </c>
      <c r="W327" s="5">
        <f t="shared" si="71"/>
        <v>4700</v>
      </c>
      <c r="X327" s="7">
        <f t="shared" si="72"/>
        <v>0</v>
      </c>
      <c r="Z327" s="7">
        <f t="shared" si="73"/>
        <v>126225.25500000011</v>
      </c>
      <c r="AB327" s="5"/>
      <c r="AC327" s="5">
        <f t="shared" si="70"/>
        <v>-19976.800000000003</v>
      </c>
      <c r="AD327" s="5">
        <f t="shared" si="74"/>
        <v>-4994.2000000000007</v>
      </c>
    </row>
    <row r="328" spans="1:30">
      <c r="A328" s="9">
        <v>38993</v>
      </c>
      <c r="B328" s="3">
        <v>5290</v>
      </c>
      <c r="C328" s="3">
        <v>5313.5</v>
      </c>
      <c r="D328" s="3">
        <v>5255</v>
      </c>
      <c r="E328" s="3">
        <v>5270.3500999999997</v>
      </c>
      <c r="G328" s="5">
        <f t="shared" si="76"/>
        <v>5255.62</v>
      </c>
      <c r="H328" s="5">
        <f t="shared" ref="H328:H391" si="77">ROUND((E328*H$1)+(H327*(1-H$1)),2)</f>
        <v>5209.59</v>
      </c>
      <c r="J328" s="10" t="str">
        <f t="shared" ref="J328:J391" si="78">IF(G328&gt;H328,"BUY","SELL")</f>
        <v>BUY</v>
      </c>
      <c r="L328" s="5">
        <f t="shared" ref="L328:L391" si="79">ROUND((G328*((2/4)-1)-(H328)*((2/6)-1))/ (2 /4- 2 /6),2)</f>
        <v>5071.5</v>
      </c>
      <c r="M328" s="4" t="str">
        <f t="shared" si="66"/>
        <v>NO</v>
      </c>
      <c r="N328" s="4" t="str">
        <f t="shared" si="67"/>
        <v>NO</v>
      </c>
      <c r="O328" s="4" t="str">
        <f t="shared" si="68"/>
        <v>NO</v>
      </c>
      <c r="P328" s="11">
        <v>5290</v>
      </c>
      <c r="Q328" s="11">
        <v>5270.35</v>
      </c>
      <c r="R328" s="4">
        <f t="shared" ref="R328:R391" si="80">YEAR(A328)</f>
        <v>2006</v>
      </c>
      <c r="T328" s="7">
        <f t="shared" si="69"/>
        <v>0</v>
      </c>
      <c r="V328" s="5">
        <f t="shared" si="75"/>
        <v>4700</v>
      </c>
      <c r="W328" s="5">
        <f t="shared" si="71"/>
        <v>4700</v>
      </c>
      <c r="X328" s="7">
        <f t="shared" si="72"/>
        <v>0</v>
      </c>
      <c r="Z328" s="7">
        <f t="shared" si="73"/>
        <v>126225.25500000011</v>
      </c>
      <c r="AB328" s="5"/>
      <c r="AC328" s="5">
        <f t="shared" si="70"/>
        <v>-20286</v>
      </c>
      <c r="AD328" s="5">
        <f t="shared" si="74"/>
        <v>-5071.5</v>
      </c>
    </row>
    <row r="329" spans="1:30">
      <c r="A329" s="9">
        <v>38994</v>
      </c>
      <c r="B329" s="3">
        <v>5260</v>
      </c>
      <c r="C329" s="3">
        <v>5280</v>
      </c>
      <c r="D329" s="3">
        <v>5186</v>
      </c>
      <c r="E329" s="3">
        <v>5202.8999000000003</v>
      </c>
      <c r="G329" s="5">
        <f t="shared" si="76"/>
        <v>5229.26</v>
      </c>
      <c r="H329" s="5">
        <f t="shared" si="77"/>
        <v>5207.3599999999997</v>
      </c>
      <c r="J329" s="10" t="str">
        <f t="shared" si="78"/>
        <v>BUY</v>
      </c>
      <c r="L329" s="5">
        <f t="shared" si="79"/>
        <v>5141.66</v>
      </c>
      <c r="M329" s="4" t="str">
        <f t="shared" ref="M329:M392" si="81">IF(J328="SELL",IF(C329&gt;L328,"YES","NO"),IF(D329&lt;L328,"YES","NO"))</f>
        <v>NO</v>
      </c>
      <c r="N329" s="4" t="str">
        <f t="shared" ref="N329:N392" si="82">IF(AND(M329="YES",J329=J328),"YES","NO")</f>
        <v>NO</v>
      </c>
      <c r="O329" s="4" t="str">
        <f t="shared" ref="O329:O392" si="83">IF(AND(J328="BUY",B329&lt;L328),"YES",IF(AND(J328="SELL",B329&gt;L328),"YES","NO"))</f>
        <v>NO</v>
      </c>
      <c r="P329" s="11">
        <v>5260</v>
      </c>
      <c r="Q329" s="11">
        <v>5202.8999999999996</v>
      </c>
      <c r="R329" s="4">
        <f t="shared" si="80"/>
        <v>2006</v>
      </c>
      <c r="T329" s="7">
        <f t="shared" si="69"/>
        <v>0</v>
      </c>
      <c r="V329" s="5">
        <f t="shared" si="75"/>
        <v>4700</v>
      </c>
      <c r="W329" s="5">
        <f t="shared" si="71"/>
        <v>4700</v>
      </c>
      <c r="X329" s="7">
        <f t="shared" si="72"/>
        <v>0</v>
      </c>
      <c r="Z329" s="7">
        <f t="shared" si="73"/>
        <v>126225.25500000011</v>
      </c>
      <c r="AB329" s="5"/>
      <c r="AC329" s="5">
        <f t="shared" si="70"/>
        <v>-20566.639999999992</v>
      </c>
      <c r="AD329" s="5">
        <f t="shared" si="74"/>
        <v>-5141.659999999998</v>
      </c>
    </row>
    <row r="330" spans="1:30">
      <c r="A330" s="9">
        <v>38995</v>
      </c>
      <c r="B330" s="3">
        <v>5230</v>
      </c>
      <c r="C330" s="3">
        <v>5355</v>
      </c>
      <c r="D330" s="3">
        <v>5230</v>
      </c>
      <c r="E330" s="3">
        <v>5340.6499000000003</v>
      </c>
      <c r="G330" s="5">
        <f t="shared" si="76"/>
        <v>5284.95</v>
      </c>
      <c r="H330" s="5">
        <f t="shared" si="77"/>
        <v>5251.79</v>
      </c>
      <c r="J330" s="10" t="str">
        <f t="shared" si="78"/>
        <v>BUY</v>
      </c>
      <c r="L330" s="5">
        <f t="shared" si="79"/>
        <v>5152.3100000000004</v>
      </c>
      <c r="M330" s="4" t="str">
        <f t="shared" si="81"/>
        <v>NO</v>
      </c>
      <c r="N330" s="4" t="str">
        <f t="shared" si="82"/>
        <v>NO</v>
      </c>
      <c r="O330" s="4" t="str">
        <f t="shared" si="83"/>
        <v>NO</v>
      </c>
      <c r="P330" s="11">
        <v>5230</v>
      </c>
      <c r="Q330" s="11">
        <v>5340.65</v>
      </c>
      <c r="R330" s="4">
        <f t="shared" si="80"/>
        <v>2006</v>
      </c>
      <c r="T330" s="7">
        <f t="shared" ref="T330:T393" si="84">ROUND(IF(N330="YES",IF(J330="SELL",IF(O330="YES",Q330-P330,Q330-L329),IF(O330="YES",P330-Q330,L329-Q330)),0),2)</f>
        <v>0</v>
      </c>
      <c r="V330" s="5">
        <f t="shared" si="75"/>
        <v>4700</v>
      </c>
      <c r="W330" s="5">
        <f t="shared" si="71"/>
        <v>4700</v>
      </c>
      <c r="X330" s="7">
        <f t="shared" si="72"/>
        <v>0</v>
      </c>
      <c r="Z330" s="7">
        <f t="shared" si="73"/>
        <v>126225.25500000011</v>
      </c>
      <c r="AB330" s="5"/>
      <c r="AC330" s="5">
        <f t="shared" si="70"/>
        <v>-20609.240000000005</v>
      </c>
      <c r="AD330" s="5">
        <f t="shared" si="74"/>
        <v>-5152.3100000000013</v>
      </c>
    </row>
    <row r="331" spans="1:30">
      <c r="A331" s="9">
        <v>38996</v>
      </c>
      <c r="B331" s="3">
        <v>5349</v>
      </c>
      <c r="C331" s="3">
        <v>5349</v>
      </c>
      <c r="D331" s="3">
        <v>5311</v>
      </c>
      <c r="E331" s="3">
        <v>5318.1499000000003</v>
      </c>
      <c r="G331" s="5">
        <f t="shared" si="76"/>
        <v>5301.55</v>
      </c>
      <c r="H331" s="5">
        <f t="shared" si="77"/>
        <v>5273.91</v>
      </c>
      <c r="J331" s="10" t="str">
        <f t="shared" si="78"/>
        <v>BUY</v>
      </c>
      <c r="L331" s="5">
        <f t="shared" si="79"/>
        <v>5190.99</v>
      </c>
      <c r="M331" s="4" t="str">
        <f t="shared" si="81"/>
        <v>NO</v>
      </c>
      <c r="N331" s="4" t="str">
        <f t="shared" si="82"/>
        <v>NO</v>
      </c>
      <c r="O331" s="4" t="str">
        <f t="shared" si="83"/>
        <v>NO</v>
      </c>
      <c r="P331" s="11">
        <v>5349</v>
      </c>
      <c r="Q331" s="11">
        <v>5318.15</v>
      </c>
      <c r="R331" s="4">
        <f t="shared" si="80"/>
        <v>2006</v>
      </c>
      <c r="T331" s="7">
        <f t="shared" si="84"/>
        <v>0</v>
      </c>
      <c r="V331" s="5">
        <f t="shared" si="75"/>
        <v>4700</v>
      </c>
      <c r="W331" s="5">
        <f t="shared" si="71"/>
        <v>4700</v>
      </c>
      <c r="X331" s="7">
        <f t="shared" si="72"/>
        <v>0</v>
      </c>
      <c r="Z331" s="7">
        <f t="shared" si="73"/>
        <v>126225.25500000011</v>
      </c>
      <c r="AB331" s="5"/>
      <c r="AC331" s="5">
        <f t="shared" ref="AC331:AC394" si="85">G331*12-H331*16</f>
        <v>-20763.959999999992</v>
      </c>
      <c r="AD331" s="5">
        <f t="shared" si="74"/>
        <v>-5190.989999999998</v>
      </c>
    </row>
    <row r="332" spans="1:30">
      <c r="A332" s="9">
        <v>38999</v>
      </c>
      <c r="B332" s="3">
        <v>5290</v>
      </c>
      <c r="C332" s="3">
        <v>5332</v>
      </c>
      <c r="D332" s="3">
        <v>5280</v>
      </c>
      <c r="E332" s="3">
        <v>5298.3999000000003</v>
      </c>
      <c r="G332" s="5">
        <f t="shared" si="76"/>
        <v>5299.97</v>
      </c>
      <c r="H332" s="5">
        <f t="shared" si="77"/>
        <v>5282.07</v>
      </c>
      <c r="J332" s="10" t="str">
        <f t="shared" si="78"/>
        <v>BUY</v>
      </c>
      <c r="L332" s="5">
        <f t="shared" si="79"/>
        <v>5228.37</v>
      </c>
      <c r="M332" s="4" t="str">
        <f t="shared" si="81"/>
        <v>NO</v>
      </c>
      <c r="N332" s="4" t="str">
        <f t="shared" si="82"/>
        <v>NO</v>
      </c>
      <c r="O332" s="4" t="str">
        <f t="shared" si="83"/>
        <v>NO</v>
      </c>
      <c r="P332" s="11">
        <v>5290</v>
      </c>
      <c r="Q332" s="11">
        <v>5298.4</v>
      </c>
      <c r="R332" s="4">
        <f t="shared" si="80"/>
        <v>2006</v>
      </c>
      <c r="T332" s="7">
        <f t="shared" si="84"/>
        <v>0</v>
      </c>
      <c r="V332" s="5">
        <f t="shared" si="75"/>
        <v>4700</v>
      </c>
      <c r="W332" s="5">
        <f t="shared" ref="W332:W395" si="86">IF(V333="",E332,V333)</f>
        <v>4700</v>
      </c>
      <c r="X332" s="7">
        <f t="shared" ref="X332:X395" si="87">IF(J332="BUY",W332-V332,V332-W332)</f>
        <v>0</v>
      </c>
      <c r="Z332" s="7">
        <f t="shared" ref="Z332:Z395" si="88">Z331+(T332*25*2)+(X332*25)</f>
        <v>126225.25500000011</v>
      </c>
      <c r="AB332" s="5"/>
      <c r="AC332" s="5">
        <f t="shared" si="85"/>
        <v>-20913.479999999996</v>
      </c>
      <c r="AD332" s="5">
        <f t="shared" ref="AD332:AD395" si="89">AC332/4</f>
        <v>-5228.369999999999</v>
      </c>
    </row>
    <row r="333" spans="1:30">
      <c r="A333" s="9">
        <v>39000</v>
      </c>
      <c r="B333" s="3">
        <v>5326.8999000000003</v>
      </c>
      <c r="C333" s="3">
        <v>5326.8999000000003</v>
      </c>
      <c r="D333" s="3">
        <v>5262.5</v>
      </c>
      <c r="E333" s="3">
        <v>5270.7997999999998</v>
      </c>
      <c r="G333" s="5">
        <f t="shared" si="76"/>
        <v>5285.38</v>
      </c>
      <c r="H333" s="5">
        <f t="shared" si="77"/>
        <v>5278.31</v>
      </c>
      <c r="J333" s="10" t="str">
        <f t="shared" si="78"/>
        <v>BUY</v>
      </c>
      <c r="L333" s="5">
        <f t="shared" si="79"/>
        <v>5257.1</v>
      </c>
      <c r="M333" s="4" t="str">
        <f t="shared" si="81"/>
        <v>NO</v>
      </c>
      <c r="N333" s="4" t="str">
        <f t="shared" si="82"/>
        <v>NO</v>
      </c>
      <c r="O333" s="4" t="str">
        <f t="shared" si="83"/>
        <v>NO</v>
      </c>
      <c r="P333" s="11">
        <v>5326.8999000000003</v>
      </c>
      <c r="Q333" s="11">
        <v>5270.8</v>
      </c>
      <c r="R333" s="4">
        <f t="shared" si="80"/>
        <v>2006</v>
      </c>
      <c r="T333" s="7">
        <f t="shared" si="84"/>
        <v>0</v>
      </c>
      <c r="V333" s="5">
        <f t="shared" ref="V333:V396" si="90">IF(J333=J332,V332,IF(O333="YES",P333,L332))</f>
        <v>4700</v>
      </c>
      <c r="W333" s="5">
        <f t="shared" si="86"/>
        <v>5257.1</v>
      </c>
      <c r="X333" s="7">
        <f t="shared" si="87"/>
        <v>557.10000000000036</v>
      </c>
      <c r="Z333" s="7">
        <f t="shared" si="88"/>
        <v>140152.75500000012</v>
      </c>
      <c r="AB333" s="5"/>
      <c r="AC333" s="5">
        <f t="shared" si="85"/>
        <v>-21028.400000000009</v>
      </c>
      <c r="AD333" s="5">
        <f t="shared" si="89"/>
        <v>-5257.1000000000022</v>
      </c>
    </row>
    <row r="334" spans="1:30">
      <c r="A334" s="9">
        <v>39001</v>
      </c>
      <c r="B334" s="3">
        <v>5296</v>
      </c>
      <c r="C334" s="3">
        <v>5296</v>
      </c>
      <c r="D334" s="3">
        <v>5171</v>
      </c>
      <c r="E334" s="3">
        <v>5188.5</v>
      </c>
      <c r="G334" s="5">
        <f t="shared" si="76"/>
        <v>5236.9399999999996</v>
      </c>
      <c r="H334" s="5">
        <f t="shared" si="77"/>
        <v>5248.37</v>
      </c>
      <c r="J334" s="10" t="str">
        <f t="shared" si="78"/>
        <v>SELL</v>
      </c>
      <c r="L334" s="5">
        <f t="shared" si="79"/>
        <v>5282.66</v>
      </c>
      <c r="M334" s="4" t="str">
        <f t="shared" si="81"/>
        <v>YES</v>
      </c>
      <c r="N334" s="4" t="str">
        <f t="shared" si="82"/>
        <v>NO</v>
      </c>
      <c r="O334" s="4" t="str">
        <f t="shared" si="83"/>
        <v>NO</v>
      </c>
      <c r="P334" s="11">
        <v>5296</v>
      </c>
      <c r="Q334" s="11">
        <v>5188.5</v>
      </c>
      <c r="R334" s="4">
        <f t="shared" si="80"/>
        <v>2006</v>
      </c>
      <c r="T334" s="7">
        <f t="shared" si="84"/>
        <v>0</v>
      </c>
      <c r="V334" s="5">
        <f t="shared" si="90"/>
        <v>5257.1</v>
      </c>
      <c r="W334" s="5">
        <f t="shared" si="86"/>
        <v>5282.66</v>
      </c>
      <c r="X334" s="7">
        <f t="shared" si="87"/>
        <v>-25.559999999999491</v>
      </c>
      <c r="Z334" s="7">
        <f t="shared" si="88"/>
        <v>139513.75500000012</v>
      </c>
      <c r="AB334" s="5"/>
      <c r="AC334" s="5">
        <f t="shared" si="85"/>
        <v>-21130.639999999999</v>
      </c>
      <c r="AD334" s="5">
        <f t="shared" si="89"/>
        <v>-5282.66</v>
      </c>
    </row>
    <row r="335" spans="1:30">
      <c r="A335" s="9">
        <v>39002</v>
      </c>
      <c r="B335" s="3">
        <v>5210</v>
      </c>
      <c r="C335" s="3">
        <v>5299.8500999999997</v>
      </c>
      <c r="D335" s="3">
        <v>5136.3999000000003</v>
      </c>
      <c r="E335" s="3">
        <v>5285.3999000000003</v>
      </c>
      <c r="G335" s="5">
        <f t="shared" si="76"/>
        <v>5261.17</v>
      </c>
      <c r="H335" s="5">
        <f t="shared" si="77"/>
        <v>5260.71</v>
      </c>
      <c r="J335" s="10" t="str">
        <f t="shared" si="78"/>
        <v>BUY</v>
      </c>
      <c r="L335" s="5">
        <f t="shared" si="79"/>
        <v>5259.33</v>
      </c>
      <c r="M335" s="4" t="str">
        <f t="shared" si="81"/>
        <v>YES</v>
      </c>
      <c r="N335" s="4" t="str">
        <f t="shared" si="82"/>
        <v>NO</v>
      </c>
      <c r="O335" s="4" t="str">
        <f t="shared" si="83"/>
        <v>NO</v>
      </c>
      <c r="P335" s="11">
        <v>5210</v>
      </c>
      <c r="Q335" s="11">
        <v>5285.4</v>
      </c>
      <c r="R335" s="4">
        <f t="shared" si="80"/>
        <v>2006</v>
      </c>
      <c r="T335" s="7">
        <f t="shared" si="84"/>
        <v>0</v>
      </c>
      <c r="V335" s="5">
        <f t="shared" si="90"/>
        <v>5282.66</v>
      </c>
      <c r="W335" s="5">
        <f t="shared" si="86"/>
        <v>5282.66</v>
      </c>
      <c r="X335" s="7">
        <f t="shared" si="87"/>
        <v>0</v>
      </c>
      <c r="Z335" s="7">
        <f t="shared" si="88"/>
        <v>139513.75500000012</v>
      </c>
      <c r="AB335" s="5"/>
      <c r="AC335" s="5">
        <f t="shared" si="85"/>
        <v>-21037.32</v>
      </c>
      <c r="AD335" s="5">
        <f t="shared" si="89"/>
        <v>-5259.33</v>
      </c>
    </row>
    <row r="336" spans="1:30">
      <c r="A336" s="9">
        <v>39003</v>
      </c>
      <c r="B336" s="3">
        <v>5314</v>
      </c>
      <c r="C336" s="3">
        <v>5354.9502000000002</v>
      </c>
      <c r="D336" s="3">
        <v>5305</v>
      </c>
      <c r="E336" s="3">
        <v>5314.2002000000002</v>
      </c>
      <c r="G336" s="5">
        <f t="shared" si="76"/>
        <v>5287.69</v>
      </c>
      <c r="H336" s="5">
        <f t="shared" si="77"/>
        <v>5278.54</v>
      </c>
      <c r="J336" s="10" t="str">
        <f t="shared" si="78"/>
        <v>BUY</v>
      </c>
      <c r="L336" s="5">
        <f t="shared" si="79"/>
        <v>5251.09</v>
      </c>
      <c r="M336" s="4" t="str">
        <f t="shared" si="81"/>
        <v>NO</v>
      </c>
      <c r="N336" s="4" t="str">
        <f t="shared" si="82"/>
        <v>NO</v>
      </c>
      <c r="O336" s="4" t="str">
        <f t="shared" si="83"/>
        <v>NO</v>
      </c>
      <c r="P336" s="11">
        <v>5314</v>
      </c>
      <c r="Q336" s="11">
        <v>5314.2</v>
      </c>
      <c r="R336" s="4">
        <f t="shared" si="80"/>
        <v>2006</v>
      </c>
      <c r="T336" s="7">
        <f t="shared" si="84"/>
        <v>0</v>
      </c>
      <c r="V336" s="5">
        <f t="shared" si="90"/>
        <v>5282.66</v>
      </c>
      <c r="W336" s="5">
        <f t="shared" si="86"/>
        <v>5282.66</v>
      </c>
      <c r="X336" s="7">
        <f t="shared" si="87"/>
        <v>0</v>
      </c>
      <c r="Z336" s="7">
        <f t="shared" si="88"/>
        <v>139513.75500000012</v>
      </c>
      <c r="AB336" s="5"/>
      <c r="AC336" s="5">
        <f t="shared" si="85"/>
        <v>-21004.36</v>
      </c>
      <c r="AD336" s="5">
        <f t="shared" si="89"/>
        <v>-5251.09</v>
      </c>
    </row>
    <row r="337" spans="1:30">
      <c r="A337" s="9">
        <v>39006</v>
      </c>
      <c r="B337" s="3">
        <v>5324.7002000000002</v>
      </c>
      <c r="C337" s="3">
        <v>5443</v>
      </c>
      <c r="D337" s="3">
        <v>5321</v>
      </c>
      <c r="E337" s="3">
        <v>5413.8999000000003</v>
      </c>
      <c r="G337" s="5">
        <f t="shared" si="76"/>
        <v>5350.79</v>
      </c>
      <c r="H337" s="5">
        <f t="shared" si="77"/>
        <v>5323.66</v>
      </c>
      <c r="J337" s="10" t="str">
        <f t="shared" si="78"/>
        <v>BUY</v>
      </c>
      <c r="L337" s="5">
        <f t="shared" si="79"/>
        <v>5242.2700000000004</v>
      </c>
      <c r="M337" s="4" t="str">
        <f t="shared" si="81"/>
        <v>NO</v>
      </c>
      <c r="N337" s="4" t="str">
        <f t="shared" si="82"/>
        <v>NO</v>
      </c>
      <c r="O337" s="4" t="str">
        <f t="shared" si="83"/>
        <v>NO</v>
      </c>
      <c r="P337" s="11">
        <v>5324.7002000000002</v>
      </c>
      <c r="Q337" s="11">
        <v>5413.9</v>
      </c>
      <c r="R337" s="4">
        <f t="shared" si="80"/>
        <v>2006</v>
      </c>
      <c r="T337" s="7">
        <f t="shared" si="84"/>
        <v>0</v>
      </c>
      <c r="V337" s="5">
        <f t="shared" si="90"/>
        <v>5282.66</v>
      </c>
      <c r="W337" s="5">
        <f t="shared" si="86"/>
        <v>5282.66</v>
      </c>
      <c r="X337" s="7">
        <f t="shared" si="87"/>
        <v>0</v>
      </c>
      <c r="Z337" s="7">
        <f t="shared" si="88"/>
        <v>139513.75500000012</v>
      </c>
      <c r="AB337" s="5"/>
      <c r="AC337" s="5">
        <f t="shared" si="85"/>
        <v>-20969.080000000002</v>
      </c>
      <c r="AD337" s="5">
        <f t="shared" si="89"/>
        <v>-5242.2700000000004</v>
      </c>
    </row>
    <row r="338" spans="1:30">
      <c r="A338" s="9">
        <v>39007</v>
      </c>
      <c r="B338" s="3">
        <v>5415.0497999999998</v>
      </c>
      <c r="C338" s="3">
        <v>5439</v>
      </c>
      <c r="D338" s="3">
        <v>5370</v>
      </c>
      <c r="E338" s="3">
        <v>5408.7002000000002</v>
      </c>
      <c r="G338" s="5">
        <f t="shared" si="76"/>
        <v>5379.75</v>
      </c>
      <c r="H338" s="5">
        <f t="shared" si="77"/>
        <v>5352.01</v>
      </c>
      <c r="J338" s="10" t="str">
        <f t="shared" si="78"/>
        <v>BUY</v>
      </c>
      <c r="L338" s="5">
        <f t="shared" si="79"/>
        <v>5268.79</v>
      </c>
      <c r="M338" s="4" t="str">
        <f t="shared" si="81"/>
        <v>NO</v>
      </c>
      <c r="N338" s="4" t="str">
        <f t="shared" si="82"/>
        <v>NO</v>
      </c>
      <c r="O338" s="4" t="str">
        <f t="shared" si="83"/>
        <v>NO</v>
      </c>
      <c r="P338" s="11">
        <v>5415.0497999999998</v>
      </c>
      <c r="Q338" s="11">
        <v>5408.7</v>
      </c>
      <c r="R338" s="4">
        <f t="shared" si="80"/>
        <v>2006</v>
      </c>
      <c r="T338" s="7">
        <f t="shared" si="84"/>
        <v>0</v>
      </c>
      <c r="V338" s="5">
        <f t="shared" si="90"/>
        <v>5282.66</v>
      </c>
      <c r="W338" s="5">
        <f t="shared" si="86"/>
        <v>5282.66</v>
      </c>
      <c r="X338" s="7">
        <f t="shared" si="87"/>
        <v>0</v>
      </c>
      <c r="Z338" s="7">
        <f t="shared" si="88"/>
        <v>139513.75500000012</v>
      </c>
      <c r="AB338" s="5"/>
      <c r="AC338" s="5">
        <f t="shared" si="85"/>
        <v>-21075.160000000003</v>
      </c>
      <c r="AD338" s="5">
        <f t="shared" si="89"/>
        <v>-5268.7900000000009</v>
      </c>
    </row>
    <row r="339" spans="1:30">
      <c r="A339" s="9">
        <v>39008</v>
      </c>
      <c r="B339" s="3">
        <v>5371</v>
      </c>
      <c r="C339" s="3">
        <v>5436</v>
      </c>
      <c r="D339" s="3">
        <v>5371</v>
      </c>
      <c r="E339" s="3">
        <v>5417.25</v>
      </c>
      <c r="G339" s="5">
        <f t="shared" si="76"/>
        <v>5398.5</v>
      </c>
      <c r="H339" s="5">
        <f t="shared" si="77"/>
        <v>5373.76</v>
      </c>
      <c r="J339" s="10" t="str">
        <f t="shared" si="78"/>
        <v>BUY</v>
      </c>
      <c r="L339" s="5">
        <f t="shared" si="79"/>
        <v>5299.54</v>
      </c>
      <c r="M339" s="4" t="str">
        <f t="shared" si="81"/>
        <v>NO</v>
      </c>
      <c r="N339" s="4" t="str">
        <f t="shared" si="82"/>
        <v>NO</v>
      </c>
      <c r="O339" s="4" t="str">
        <f t="shared" si="83"/>
        <v>NO</v>
      </c>
      <c r="P339" s="11">
        <v>5371</v>
      </c>
      <c r="Q339" s="11">
        <v>5417.25</v>
      </c>
      <c r="R339" s="4">
        <f t="shared" si="80"/>
        <v>2006</v>
      </c>
      <c r="T339" s="7">
        <f t="shared" si="84"/>
        <v>0</v>
      </c>
      <c r="V339" s="5">
        <f t="shared" si="90"/>
        <v>5282.66</v>
      </c>
      <c r="W339" s="5">
        <f t="shared" si="86"/>
        <v>5282.66</v>
      </c>
      <c r="X339" s="7">
        <f t="shared" si="87"/>
        <v>0</v>
      </c>
      <c r="Z339" s="7">
        <f t="shared" si="88"/>
        <v>139513.75500000012</v>
      </c>
      <c r="AB339" s="5"/>
      <c r="AC339" s="5">
        <f t="shared" si="85"/>
        <v>-21198.160000000003</v>
      </c>
      <c r="AD339" s="5">
        <f t="shared" si="89"/>
        <v>-5299.5400000000009</v>
      </c>
    </row>
    <row r="340" spans="1:30">
      <c r="A340" s="9">
        <v>39009</v>
      </c>
      <c r="B340" s="3">
        <v>5424.0497999999998</v>
      </c>
      <c r="C340" s="3">
        <v>5432</v>
      </c>
      <c r="D340" s="3">
        <v>5307.25</v>
      </c>
      <c r="E340" s="3">
        <v>5346.8999000000003</v>
      </c>
      <c r="G340" s="5">
        <f t="shared" si="76"/>
        <v>5372.7</v>
      </c>
      <c r="H340" s="5">
        <f t="shared" si="77"/>
        <v>5364.81</v>
      </c>
      <c r="J340" s="10" t="str">
        <f t="shared" si="78"/>
        <v>BUY</v>
      </c>
      <c r="L340" s="5">
        <f t="shared" si="79"/>
        <v>5341.14</v>
      </c>
      <c r="M340" s="4" t="str">
        <f t="shared" si="81"/>
        <v>NO</v>
      </c>
      <c r="N340" s="4" t="str">
        <f t="shared" si="82"/>
        <v>NO</v>
      </c>
      <c r="O340" s="4" t="str">
        <f t="shared" si="83"/>
        <v>NO</v>
      </c>
      <c r="P340" s="11">
        <v>5424.0497999999998</v>
      </c>
      <c r="Q340" s="11">
        <v>5346.9</v>
      </c>
      <c r="R340" s="4">
        <f t="shared" si="80"/>
        <v>2006</v>
      </c>
      <c r="T340" s="7">
        <f t="shared" si="84"/>
        <v>0</v>
      </c>
      <c r="V340" s="5">
        <f t="shared" si="90"/>
        <v>5282.66</v>
      </c>
      <c r="W340" s="5">
        <f t="shared" si="86"/>
        <v>5282.66</v>
      </c>
      <c r="X340" s="7">
        <f t="shared" si="87"/>
        <v>0</v>
      </c>
      <c r="Z340" s="7">
        <f t="shared" si="88"/>
        <v>139513.75500000012</v>
      </c>
      <c r="AB340" s="5"/>
      <c r="AC340" s="5">
        <f t="shared" si="85"/>
        <v>-21364.560000000012</v>
      </c>
      <c r="AD340" s="5">
        <f t="shared" si="89"/>
        <v>-5341.1400000000031</v>
      </c>
    </row>
    <row r="341" spans="1:30">
      <c r="A341" s="9">
        <v>39010</v>
      </c>
      <c r="B341" s="3">
        <v>5394</v>
      </c>
      <c r="C341" s="3">
        <v>5399</v>
      </c>
      <c r="D341" s="3">
        <v>5326.1000999999997</v>
      </c>
      <c r="E341" s="3">
        <v>5346.1499000000003</v>
      </c>
      <c r="G341" s="5">
        <f t="shared" si="76"/>
        <v>5359.42</v>
      </c>
      <c r="H341" s="5">
        <f t="shared" si="77"/>
        <v>5358.59</v>
      </c>
      <c r="J341" s="10" t="str">
        <f t="shared" si="78"/>
        <v>BUY</v>
      </c>
      <c r="L341" s="5">
        <f t="shared" si="79"/>
        <v>5356.1</v>
      </c>
      <c r="M341" s="4" t="str">
        <f t="shared" si="81"/>
        <v>YES</v>
      </c>
      <c r="N341" s="4" t="str">
        <f t="shared" si="82"/>
        <v>YES</v>
      </c>
      <c r="O341" s="4" t="str">
        <f t="shared" si="83"/>
        <v>NO</v>
      </c>
      <c r="P341" s="11">
        <v>5394</v>
      </c>
      <c r="Q341" s="11">
        <v>5346.15</v>
      </c>
      <c r="R341" s="4">
        <f t="shared" si="80"/>
        <v>2006</v>
      </c>
      <c r="T341" s="7">
        <f t="shared" si="84"/>
        <v>-5.01</v>
      </c>
      <c r="V341" s="5">
        <f t="shared" si="90"/>
        <v>5282.66</v>
      </c>
      <c r="W341" s="5">
        <f t="shared" si="86"/>
        <v>5356.1</v>
      </c>
      <c r="X341" s="7">
        <f t="shared" si="87"/>
        <v>73.440000000000509</v>
      </c>
      <c r="Z341" s="7">
        <f t="shared" si="88"/>
        <v>141099.25500000012</v>
      </c>
      <c r="AB341" s="5"/>
      <c r="AC341" s="5">
        <f t="shared" si="85"/>
        <v>-21424.400000000001</v>
      </c>
      <c r="AD341" s="5">
        <f t="shared" si="89"/>
        <v>-5356.1</v>
      </c>
    </row>
    <row r="342" spans="1:30">
      <c r="A342" s="9">
        <v>39011</v>
      </c>
      <c r="B342" s="3">
        <v>5360</v>
      </c>
      <c r="C342" s="3">
        <v>5360</v>
      </c>
      <c r="D342" s="3">
        <v>5330</v>
      </c>
      <c r="E342" s="3">
        <v>5335.1499000000003</v>
      </c>
      <c r="G342" s="5">
        <f t="shared" si="76"/>
        <v>5347.28</v>
      </c>
      <c r="H342" s="5">
        <f t="shared" si="77"/>
        <v>5350.78</v>
      </c>
      <c r="J342" s="10" t="str">
        <f t="shared" si="78"/>
        <v>SELL</v>
      </c>
      <c r="L342" s="5">
        <f t="shared" si="79"/>
        <v>5361.28</v>
      </c>
      <c r="M342" s="4" t="str">
        <f t="shared" si="81"/>
        <v>YES</v>
      </c>
      <c r="N342" s="4" t="str">
        <f t="shared" si="82"/>
        <v>NO</v>
      </c>
      <c r="O342" s="4" t="str">
        <f t="shared" si="83"/>
        <v>NO</v>
      </c>
      <c r="P342" s="11">
        <v>5360</v>
      </c>
      <c r="Q342" s="11">
        <v>5335.15</v>
      </c>
      <c r="R342" s="4">
        <f t="shared" si="80"/>
        <v>2006</v>
      </c>
      <c r="T342" s="7">
        <f t="shared" si="84"/>
        <v>0</v>
      </c>
      <c r="V342" s="5">
        <f t="shared" si="90"/>
        <v>5356.1</v>
      </c>
      <c r="W342" s="5">
        <f t="shared" si="86"/>
        <v>5356.1</v>
      </c>
      <c r="X342" s="7">
        <f t="shared" si="87"/>
        <v>0</v>
      </c>
      <c r="Z342" s="7">
        <f t="shared" si="88"/>
        <v>141099.25500000012</v>
      </c>
      <c r="AB342" s="5"/>
      <c r="AC342" s="5">
        <f t="shared" si="85"/>
        <v>-21445.119999999995</v>
      </c>
      <c r="AD342" s="5">
        <f t="shared" si="89"/>
        <v>-5361.2799999999988</v>
      </c>
    </row>
    <row r="343" spans="1:30">
      <c r="A343" s="9">
        <v>39013</v>
      </c>
      <c r="B343" s="3">
        <v>5345</v>
      </c>
      <c r="C343" s="3">
        <v>5345</v>
      </c>
      <c r="D343" s="3">
        <v>5255</v>
      </c>
      <c r="E343" s="3">
        <v>5261.7002000000002</v>
      </c>
      <c r="G343" s="5">
        <f t="shared" si="76"/>
        <v>5304.49</v>
      </c>
      <c r="H343" s="5">
        <f t="shared" si="77"/>
        <v>5321.09</v>
      </c>
      <c r="J343" s="10" t="str">
        <f t="shared" si="78"/>
        <v>SELL</v>
      </c>
      <c r="L343" s="5">
        <f t="shared" si="79"/>
        <v>5370.89</v>
      </c>
      <c r="M343" s="4" t="str">
        <f t="shared" si="81"/>
        <v>NO</v>
      </c>
      <c r="N343" s="4" t="str">
        <f t="shared" si="82"/>
        <v>NO</v>
      </c>
      <c r="O343" s="4" t="str">
        <f t="shared" si="83"/>
        <v>NO</v>
      </c>
      <c r="P343" s="11">
        <v>5345</v>
      </c>
      <c r="Q343" s="11">
        <v>5261.7</v>
      </c>
      <c r="R343" s="4">
        <f t="shared" si="80"/>
        <v>2006</v>
      </c>
      <c r="T343" s="7">
        <f t="shared" si="84"/>
        <v>0</v>
      </c>
      <c r="V343" s="5">
        <f t="shared" si="90"/>
        <v>5356.1</v>
      </c>
      <c r="W343" s="5">
        <f t="shared" si="86"/>
        <v>5370.89</v>
      </c>
      <c r="X343" s="7">
        <f t="shared" si="87"/>
        <v>-14.789999999999964</v>
      </c>
      <c r="Z343" s="7">
        <f t="shared" si="88"/>
        <v>140729.50500000012</v>
      </c>
      <c r="AB343" s="5"/>
      <c r="AC343" s="5">
        <f t="shared" si="85"/>
        <v>-21483.560000000005</v>
      </c>
      <c r="AD343" s="5">
        <f t="shared" si="89"/>
        <v>-5370.8900000000012</v>
      </c>
    </row>
    <row r="344" spans="1:30">
      <c r="A344" s="9">
        <v>39016</v>
      </c>
      <c r="B344" s="3">
        <v>5300</v>
      </c>
      <c r="C344" s="3">
        <v>5459</v>
      </c>
      <c r="D344" s="3">
        <v>5280.25</v>
      </c>
      <c r="E344" s="3">
        <v>5447.5497999999998</v>
      </c>
      <c r="G344" s="5">
        <f t="shared" si="76"/>
        <v>5376.02</v>
      </c>
      <c r="H344" s="5">
        <f t="shared" si="77"/>
        <v>5363.24</v>
      </c>
      <c r="J344" s="10" t="str">
        <f t="shared" si="78"/>
        <v>BUY</v>
      </c>
      <c r="L344" s="5">
        <f t="shared" si="79"/>
        <v>5324.9</v>
      </c>
      <c r="M344" s="4" t="str">
        <f t="shared" si="81"/>
        <v>YES</v>
      </c>
      <c r="N344" s="4" t="str">
        <f t="shared" si="82"/>
        <v>NO</v>
      </c>
      <c r="O344" s="4" t="str">
        <f t="shared" si="83"/>
        <v>NO</v>
      </c>
      <c r="P344" s="11">
        <v>5300</v>
      </c>
      <c r="Q344" s="11">
        <v>5447.55</v>
      </c>
      <c r="R344" s="4">
        <f t="shared" si="80"/>
        <v>2006</v>
      </c>
      <c r="T344" s="7">
        <f t="shared" si="84"/>
        <v>0</v>
      </c>
      <c r="V344" s="5">
        <f t="shared" si="90"/>
        <v>5370.89</v>
      </c>
      <c r="W344" s="5">
        <f t="shared" si="86"/>
        <v>5370.89</v>
      </c>
      <c r="X344" s="7">
        <f t="shared" si="87"/>
        <v>0</v>
      </c>
      <c r="Z344" s="7">
        <f t="shared" si="88"/>
        <v>140729.50500000012</v>
      </c>
      <c r="AB344" s="5"/>
      <c r="AC344" s="5">
        <f t="shared" si="85"/>
        <v>-21299.599999999991</v>
      </c>
      <c r="AD344" s="5">
        <f t="shared" si="89"/>
        <v>-5324.8999999999978</v>
      </c>
    </row>
    <row r="345" spans="1:30">
      <c r="A345" s="9">
        <v>39017</v>
      </c>
      <c r="B345" s="3">
        <v>5498</v>
      </c>
      <c r="C345" s="3">
        <v>5554.9502000000002</v>
      </c>
      <c r="D345" s="3">
        <v>5470.2002000000002</v>
      </c>
      <c r="E345" s="3">
        <v>5547.2002000000002</v>
      </c>
      <c r="G345" s="5">
        <f t="shared" si="76"/>
        <v>5461.61</v>
      </c>
      <c r="H345" s="5">
        <f t="shared" si="77"/>
        <v>5424.56</v>
      </c>
      <c r="J345" s="10" t="str">
        <f t="shared" si="78"/>
        <v>BUY</v>
      </c>
      <c r="L345" s="5">
        <f t="shared" si="79"/>
        <v>5313.41</v>
      </c>
      <c r="M345" s="4" t="str">
        <f t="shared" si="81"/>
        <v>NO</v>
      </c>
      <c r="N345" s="4" t="str">
        <f t="shared" si="82"/>
        <v>NO</v>
      </c>
      <c r="O345" s="4" t="str">
        <f t="shared" si="83"/>
        <v>NO</v>
      </c>
      <c r="P345" s="11">
        <v>5498</v>
      </c>
      <c r="Q345" s="11">
        <v>5547.2</v>
      </c>
      <c r="R345" s="4">
        <f t="shared" si="80"/>
        <v>2006</v>
      </c>
      <c r="T345" s="7">
        <f t="shared" si="84"/>
        <v>0</v>
      </c>
      <c r="V345" s="5">
        <f t="shared" si="90"/>
        <v>5370.89</v>
      </c>
      <c r="W345" s="5">
        <f t="shared" si="86"/>
        <v>5370.89</v>
      </c>
      <c r="X345" s="7">
        <f t="shared" si="87"/>
        <v>0</v>
      </c>
      <c r="Z345" s="7">
        <f t="shared" si="88"/>
        <v>140729.50500000012</v>
      </c>
      <c r="AB345" s="5"/>
      <c r="AC345" s="5">
        <f t="shared" si="85"/>
        <v>-21253.640000000014</v>
      </c>
      <c r="AD345" s="5">
        <f t="shared" si="89"/>
        <v>-5313.4100000000035</v>
      </c>
    </row>
    <row r="346" spans="1:30">
      <c r="A346" s="9">
        <v>39020</v>
      </c>
      <c r="B346" s="3">
        <v>5516</v>
      </c>
      <c r="C346" s="3">
        <v>5634.3999000000003</v>
      </c>
      <c r="D346" s="3">
        <v>5490</v>
      </c>
      <c r="E346" s="3">
        <v>5623.2997999999998</v>
      </c>
      <c r="G346" s="5">
        <f t="shared" si="76"/>
        <v>5542.45</v>
      </c>
      <c r="H346" s="5">
        <f t="shared" si="77"/>
        <v>5490.81</v>
      </c>
      <c r="J346" s="10" t="str">
        <f t="shared" si="78"/>
        <v>BUY</v>
      </c>
      <c r="L346" s="5">
        <f t="shared" si="79"/>
        <v>5335.89</v>
      </c>
      <c r="M346" s="4" t="str">
        <f t="shared" si="81"/>
        <v>NO</v>
      </c>
      <c r="N346" s="4" t="str">
        <f t="shared" si="82"/>
        <v>NO</v>
      </c>
      <c r="O346" s="4" t="str">
        <f t="shared" si="83"/>
        <v>NO</v>
      </c>
      <c r="P346" s="11">
        <v>5516</v>
      </c>
      <c r="Q346" s="11">
        <v>5623.3</v>
      </c>
      <c r="R346" s="4">
        <f t="shared" si="80"/>
        <v>2006</v>
      </c>
      <c r="T346" s="7">
        <f t="shared" si="84"/>
        <v>0</v>
      </c>
      <c r="V346" s="5">
        <f t="shared" si="90"/>
        <v>5370.89</v>
      </c>
      <c r="W346" s="5">
        <f t="shared" si="86"/>
        <v>5370.89</v>
      </c>
      <c r="X346" s="7">
        <f t="shared" si="87"/>
        <v>0</v>
      </c>
      <c r="Z346" s="7">
        <f t="shared" si="88"/>
        <v>140729.50500000012</v>
      </c>
      <c r="AB346" s="5"/>
      <c r="AC346" s="5">
        <f t="shared" si="85"/>
        <v>-21343.560000000012</v>
      </c>
      <c r="AD346" s="5">
        <f t="shared" si="89"/>
        <v>-5335.8900000000031</v>
      </c>
    </row>
    <row r="347" spans="1:30">
      <c r="A347" s="9">
        <v>39021</v>
      </c>
      <c r="B347" s="3">
        <v>5636</v>
      </c>
      <c r="C347" s="3">
        <v>5710</v>
      </c>
      <c r="D347" s="3">
        <v>5561.1000999999997</v>
      </c>
      <c r="E347" s="3">
        <v>5615.2997999999998</v>
      </c>
      <c r="G347" s="5">
        <f t="shared" si="76"/>
        <v>5578.87</v>
      </c>
      <c r="H347" s="5">
        <f t="shared" si="77"/>
        <v>5532.31</v>
      </c>
      <c r="J347" s="10" t="str">
        <f t="shared" si="78"/>
        <v>BUY</v>
      </c>
      <c r="L347" s="5">
        <f t="shared" si="79"/>
        <v>5392.63</v>
      </c>
      <c r="M347" s="4" t="str">
        <f t="shared" si="81"/>
        <v>NO</v>
      </c>
      <c r="N347" s="4" t="str">
        <f t="shared" si="82"/>
        <v>NO</v>
      </c>
      <c r="O347" s="4" t="str">
        <f t="shared" si="83"/>
        <v>NO</v>
      </c>
      <c r="P347" s="11">
        <v>5636</v>
      </c>
      <c r="Q347" s="11">
        <v>5615.3</v>
      </c>
      <c r="R347" s="4">
        <f t="shared" si="80"/>
        <v>2006</v>
      </c>
      <c r="T347" s="7">
        <f t="shared" si="84"/>
        <v>0</v>
      </c>
      <c r="V347" s="5">
        <f t="shared" si="90"/>
        <v>5370.89</v>
      </c>
      <c r="W347" s="5">
        <f t="shared" si="86"/>
        <v>5370.89</v>
      </c>
      <c r="X347" s="7">
        <f t="shared" si="87"/>
        <v>0</v>
      </c>
      <c r="Z347" s="7">
        <f t="shared" si="88"/>
        <v>140729.50500000012</v>
      </c>
      <c r="AB347" s="5"/>
      <c r="AC347" s="5">
        <f t="shared" si="85"/>
        <v>-21570.520000000004</v>
      </c>
      <c r="AD347" s="5">
        <f t="shared" si="89"/>
        <v>-5392.630000000001</v>
      </c>
    </row>
    <row r="348" spans="1:30">
      <c r="A348" s="9">
        <v>39022</v>
      </c>
      <c r="B348" s="3">
        <v>5644.2002000000002</v>
      </c>
      <c r="C348" s="3">
        <v>5676</v>
      </c>
      <c r="D348" s="3">
        <v>5587</v>
      </c>
      <c r="E348" s="3">
        <v>5629.8500999999997</v>
      </c>
      <c r="G348" s="5">
        <f t="shared" si="76"/>
        <v>5604.36</v>
      </c>
      <c r="H348" s="5">
        <f t="shared" si="77"/>
        <v>5564.82</v>
      </c>
      <c r="J348" s="10" t="str">
        <f t="shared" si="78"/>
        <v>BUY</v>
      </c>
      <c r="L348" s="5">
        <f t="shared" si="79"/>
        <v>5446.2</v>
      </c>
      <c r="M348" s="4" t="str">
        <f t="shared" si="81"/>
        <v>NO</v>
      </c>
      <c r="N348" s="4" t="str">
        <f t="shared" si="82"/>
        <v>NO</v>
      </c>
      <c r="O348" s="4" t="str">
        <f t="shared" si="83"/>
        <v>NO</v>
      </c>
      <c r="P348" s="11">
        <v>5644.2002000000002</v>
      </c>
      <c r="Q348" s="11">
        <v>5629.85</v>
      </c>
      <c r="R348" s="4">
        <f t="shared" si="80"/>
        <v>2006</v>
      </c>
      <c r="T348" s="7">
        <f t="shared" si="84"/>
        <v>0</v>
      </c>
      <c r="V348" s="5">
        <f t="shared" si="90"/>
        <v>5370.89</v>
      </c>
      <c r="W348" s="5">
        <f t="shared" si="86"/>
        <v>5370.89</v>
      </c>
      <c r="X348" s="7">
        <f t="shared" si="87"/>
        <v>0</v>
      </c>
      <c r="Z348" s="7">
        <f t="shared" si="88"/>
        <v>140729.50500000012</v>
      </c>
      <c r="AB348" s="5"/>
      <c r="AC348" s="5">
        <f t="shared" si="85"/>
        <v>-21784.800000000003</v>
      </c>
      <c r="AD348" s="5">
        <f t="shared" si="89"/>
        <v>-5446.2000000000007</v>
      </c>
    </row>
    <row r="349" spans="1:30">
      <c r="A349" s="9">
        <v>39023</v>
      </c>
      <c r="B349" s="3">
        <v>5600</v>
      </c>
      <c r="C349" s="3">
        <v>5670</v>
      </c>
      <c r="D349" s="3">
        <v>5580</v>
      </c>
      <c r="E349" s="3">
        <v>5640.6000999999997</v>
      </c>
      <c r="G349" s="5">
        <f t="shared" si="76"/>
        <v>5622.48</v>
      </c>
      <c r="H349" s="5">
        <f t="shared" si="77"/>
        <v>5590.08</v>
      </c>
      <c r="J349" s="10" t="str">
        <f t="shared" si="78"/>
        <v>BUY</v>
      </c>
      <c r="L349" s="5">
        <f t="shared" si="79"/>
        <v>5492.88</v>
      </c>
      <c r="M349" s="4" t="str">
        <f t="shared" si="81"/>
        <v>NO</v>
      </c>
      <c r="N349" s="4" t="str">
        <f t="shared" si="82"/>
        <v>NO</v>
      </c>
      <c r="O349" s="4" t="str">
        <f t="shared" si="83"/>
        <v>NO</v>
      </c>
      <c r="P349" s="11">
        <v>5600</v>
      </c>
      <c r="Q349" s="11">
        <v>5640.6</v>
      </c>
      <c r="R349" s="4">
        <f t="shared" si="80"/>
        <v>2006</v>
      </c>
      <c r="T349" s="7">
        <f t="shared" si="84"/>
        <v>0</v>
      </c>
      <c r="V349" s="5">
        <f t="shared" si="90"/>
        <v>5370.89</v>
      </c>
      <c r="W349" s="5">
        <f t="shared" si="86"/>
        <v>5370.89</v>
      </c>
      <c r="X349" s="7">
        <f t="shared" si="87"/>
        <v>0</v>
      </c>
      <c r="Z349" s="7">
        <f t="shared" si="88"/>
        <v>140729.50500000012</v>
      </c>
      <c r="AB349" s="5"/>
      <c r="AC349" s="5">
        <f t="shared" si="85"/>
        <v>-21971.520000000004</v>
      </c>
      <c r="AD349" s="5">
        <f t="shared" si="89"/>
        <v>-5492.880000000001</v>
      </c>
    </row>
    <row r="350" spans="1:30">
      <c r="A350" s="9">
        <v>39024</v>
      </c>
      <c r="B350" s="3">
        <v>5649</v>
      </c>
      <c r="C350" s="3">
        <v>5660</v>
      </c>
      <c r="D350" s="3">
        <v>5597.3999000000003</v>
      </c>
      <c r="E350" s="3">
        <v>5629.75</v>
      </c>
      <c r="G350" s="5">
        <f t="shared" si="76"/>
        <v>5626.12</v>
      </c>
      <c r="H350" s="5">
        <f t="shared" si="77"/>
        <v>5603.3</v>
      </c>
      <c r="J350" s="10" t="str">
        <f t="shared" si="78"/>
        <v>BUY</v>
      </c>
      <c r="L350" s="5">
        <f t="shared" si="79"/>
        <v>5534.84</v>
      </c>
      <c r="M350" s="4" t="str">
        <f t="shared" si="81"/>
        <v>NO</v>
      </c>
      <c r="N350" s="4" t="str">
        <f t="shared" si="82"/>
        <v>NO</v>
      </c>
      <c r="O350" s="4" t="str">
        <f t="shared" si="83"/>
        <v>NO</v>
      </c>
      <c r="P350" s="11">
        <v>5649</v>
      </c>
      <c r="Q350" s="11">
        <v>5629.75</v>
      </c>
      <c r="R350" s="4">
        <f t="shared" si="80"/>
        <v>2006</v>
      </c>
      <c r="T350" s="7">
        <f t="shared" si="84"/>
        <v>0</v>
      </c>
      <c r="V350" s="5">
        <f t="shared" si="90"/>
        <v>5370.89</v>
      </c>
      <c r="W350" s="5">
        <f t="shared" si="86"/>
        <v>5370.89</v>
      </c>
      <c r="X350" s="7">
        <f t="shared" si="87"/>
        <v>0</v>
      </c>
      <c r="Z350" s="7">
        <f t="shared" si="88"/>
        <v>140729.50500000012</v>
      </c>
      <c r="AB350" s="5"/>
      <c r="AC350" s="5">
        <f t="shared" si="85"/>
        <v>-22139.360000000001</v>
      </c>
      <c r="AD350" s="5">
        <f t="shared" si="89"/>
        <v>-5534.84</v>
      </c>
    </row>
    <row r="351" spans="1:30">
      <c r="A351" s="9">
        <v>39027</v>
      </c>
      <c r="B351" s="3">
        <v>5610</v>
      </c>
      <c r="C351" s="3">
        <v>5635</v>
      </c>
      <c r="D351" s="3">
        <v>5571.2002000000002</v>
      </c>
      <c r="E351" s="3">
        <v>5579.1000999999997</v>
      </c>
      <c r="G351" s="5">
        <f t="shared" si="76"/>
        <v>5602.61</v>
      </c>
      <c r="H351" s="5">
        <f t="shared" si="77"/>
        <v>5595.23</v>
      </c>
      <c r="J351" s="10" t="str">
        <f t="shared" si="78"/>
        <v>BUY</v>
      </c>
      <c r="L351" s="5">
        <f t="shared" si="79"/>
        <v>5573.09</v>
      </c>
      <c r="M351" s="4" t="str">
        <f t="shared" si="81"/>
        <v>NO</v>
      </c>
      <c r="N351" s="4" t="str">
        <f t="shared" si="82"/>
        <v>NO</v>
      </c>
      <c r="O351" s="4" t="str">
        <f t="shared" si="83"/>
        <v>NO</v>
      </c>
      <c r="P351" s="11">
        <v>5610</v>
      </c>
      <c r="Q351" s="11">
        <v>5579.1</v>
      </c>
      <c r="R351" s="4">
        <f t="shared" si="80"/>
        <v>2006</v>
      </c>
      <c r="T351" s="7">
        <f t="shared" si="84"/>
        <v>0</v>
      </c>
      <c r="V351" s="5">
        <f t="shared" si="90"/>
        <v>5370.89</v>
      </c>
      <c r="W351" s="5">
        <f t="shared" si="86"/>
        <v>5573.09</v>
      </c>
      <c r="X351" s="7">
        <f t="shared" si="87"/>
        <v>202.19999999999982</v>
      </c>
      <c r="Z351" s="7">
        <f t="shared" si="88"/>
        <v>145784.50500000012</v>
      </c>
      <c r="AB351" s="5"/>
      <c r="AC351" s="5">
        <f t="shared" si="85"/>
        <v>-22292.36</v>
      </c>
      <c r="AD351" s="5">
        <f t="shared" si="89"/>
        <v>-5573.09</v>
      </c>
    </row>
    <row r="352" spans="1:30">
      <c r="A352" s="9">
        <v>39028</v>
      </c>
      <c r="B352" s="3">
        <v>5600</v>
      </c>
      <c r="C352" s="3">
        <v>5610</v>
      </c>
      <c r="D352" s="3">
        <v>5540</v>
      </c>
      <c r="E352" s="3">
        <v>5551.3500999999997</v>
      </c>
      <c r="G352" s="5">
        <f t="shared" si="76"/>
        <v>5576.98</v>
      </c>
      <c r="H352" s="5">
        <f t="shared" si="77"/>
        <v>5580.6</v>
      </c>
      <c r="J352" s="10" t="str">
        <f t="shared" si="78"/>
        <v>SELL</v>
      </c>
      <c r="L352" s="5">
        <f t="shared" si="79"/>
        <v>5591.46</v>
      </c>
      <c r="M352" s="4" t="str">
        <f t="shared" si="81"/>
        <v>YES</v>
      </c>
      <c r="N352" s="4" t="str">
        <f t="shared" si="82"/>
        <v>NO</v>
      </c>
      <c r="O352" s="4" t="str">
        <f t="shared" si="83"/>
        <v>NO</v>
      </c>
      <c r="P352" s="11">
        <v>5600</v>
      </c>
      <c r="Q352" s="11">
        <v>5551.35</v>
      </c>
      <c r="R352" s="4">
        <f t="shared" si="80"/>
        <v>2006</v>
      </c>
      <c r="T352" s="7">
        <f t="shared" si="84"/>
        <v>0</v>
      </c>
      <c r="V352" s="5">
        <f t="shared" si="90"/>
        <v>5573.09</v>
      </c>
      <c r="W352" s="5">
        <f t="shared" si="86"/>
        <v>5591.46</v>
      </c>
      <c r="X352" s="7">
        <f t="shared" si="87"/>
        <v>-18.369999999999891</v>
      </c>
      <c r="Z352" s="7">
        <f t="shared" si="88"/>
        <v>145325.25500000012</v>
      </c>
      <c r="AB352" s="5"/>
      <c r="AC352" s="5">
        <f t="shared" si="85"/>
        <v>-22365.840000000011</v>
      </c>
      <c r="AD352" s="5">
        <f t="shared" si="89"/>
        <v>-5591.4600000000028</v>
      </c>
    </row>
    <row r="353" spans="1:30">
      <c r="A353" s="9">
        <v>39029</v>
      </c>
      <c r="B353" s="3">
        <v>5545</v>
      </c>
      <c r="C353" s="3">
        <v>5609</v>
      </c>
      <c r="D353" s="3">
        <v>5483.5</v>
      </c>
      <c r="E353" s="3">
        <v>5592.0497999999998</v>
      </c>
      <c r="G353" s="5">
        <f t="shared" si="76"/>
        <v>5584.51</v>
      </c>
      <c r="H353" s="5">
        <f t="shared" si="77"/>
        <v>5584.42</v>
      </c>
      <c r="J353" s="10" t="str">
        <f t="shared" si="78"/>
        <v>BUY</v>
      </c>
      <c r="L353" s="5">
        <f t="shared" si="79"/>
        <v>5584.15</v>
      </c>
      <c r="M353" s="4" t="str">
        <f t="shared" si="81"/>
        <v>YES</v>
      </c>
      <c r="N353" s="4" t="str">
        <f t="shared" si="82"/>
        <v>NO</v>
      </c>
      <c r="O353" s="4" t="str">
        <f t="shared" si="83"/>
        <v>NO</v>
      </c>
      <c r="P353" s="11">
        <v>5545</v>
      </c>
      <c r="Q353" s="11">
        <v>5592.05</v>
      </c>
      <c r="R353" s="4">
        <f t="shared" si="80"/>
        <v>2006</v>
      </c>
      <c r="T353" s="7">
        <f t="shared" si="84"/>
        <v>0</v>
      </c>
      <c r="V353" s="5">
        <f t="shared" si="90"/>
        <v>5591.46</v>
      </c>
      <c r="W353" s="5">
        <f t="shared" si="86"/>
        <v>5591.46</v>
      </c>
      <c r="X353" s="7">
        <f t="shared" si="87"/>
        <v>0</v>
      </c>
      <c r="Z353" s="7">
        <f t="shared" si="88"/>
        <v>145325.25500000012</v>
      </c>
      <c r="AB353" s="5"/>
      <c r="AC353" s="5">
        <f t="shared" si="85"/>
        <v>-22336.600000000006</v>
      </c>
      <c r="AD353" s="5">
        <f t="shared" si="89"/>
        <v>-5584.1500000000015</v>
      </c>
    </row>
    <row r="354" spans="1:30">
      <c r="A354" s="9">
        <v>39030</v>
      </c>
      <c r="B354" s="3">
        <v>5598</v>
      </c>
      <c r="C354" s="3">
        <v>5660</v>
      </c>
      <c r="D354" s="3">
        <v>5598</v>
      </c>
      <c r="E354" s="3">
        <v>5650.5</v>
      </c>
      <c r="G354" s="5">
        <f t="shared" si="76"/>
        <v>5617.51</v>
      </c>
      <c r="H354" s="5">
        <f t="shared" si="77"/>
        <v>5606.45</v>
      </c>
      <c r="J354" s="10" t="str">
        <f t="shared" si="78"/>
        <v>BUY</v>
      </c>
      <c r="L354" s="5">
        <f t="shared" si="79"/>
        <v>5573.27</v>
      </c>
      <c r="M354" s="4" t="str">
        <f t="shared" si="81"/>
        <v>NO</v>
      </c>
      <c r="N354" s="4" t="str">
        <f t="shared" si="82"/>
        <v>NO</v>
      </c>
      <c r="O354" s="4" t="str">
        <f t="shared" si="83"/>
        <v>NO</v>
      </c>
      <c r="P354" s="11">
        <v>5598</v>
      </c>
      <c r="Q354" s="11">
        <v>5650.5</v>
      </c>
      <c r="R354" s="4">
        <f t="shared" si="80"/>
        <v>2006</v>
      </c>
      <c r="T354" s="7">
        <f t="shared" si="84"/>
        <v>0</v>
      </c>
      <c r="V354" s="5">
        <f t="shared" si="90"/>
        <v>5591.46</v>
      </c>
      <c r="W354" s="5">
        <f t="shared" si="86"/>
        <v>5591.46</v>
      </c>
      <c r="X354" s="7">
        <f t="shared" si="87"/>
        <v>0</v>
      </c>
      <c r="Z354" s="7">
        <f t="shared" si="88"/>
        <v>145325.25500000012</v>
      </c>
      <c r="AB354" s="5"/>
      <c r="AC354" s="5">
        <f t="shared" si="85"/>
        <v>-22293.08</v>
      </c>
      <c r="AD354" s="5">
        <f t="shared" si="89"/>
        <v>-5573.27</v>
      </c>
    </row>
    <row r="355" spans="1:30">
      <c r="A355" s="9">
        <v>39031</v>
      </c>
      <c r="B355" s="3">
        <v>5649</v>
      </c>
      <c r="C355" s="3">
        <v>5787</v>
      </c>
      <c r="D355" s="3">
        <v>5640</v>
      </c>
      <c r="E355" s="3">
        <v>5759.4502000000002</v>
      </c>
      <c r="G355" s="5">
        <f t="shared" si="76"/>
        <v>5688.48</v>
      </c>
      <c r="H355" s="5">
        <f t="shared" si="77"/>
        <v>5657.45</v>
      </c>
      <c r="J355" s="10" t="str">
        <f t="shared" si="78"/>
        <v>BUY</v>
      </c>
      <c r="L355" s="5">
        <f t="shared" si="79"/>
        <v>5564.36</v>
      </c>
      <c r="M355" s="4" t="str">
        <f t="shared" si="81"/>
        <v>NO</v>
      </c>
      <c r="N355" s="4" t="str">
        <f t="shared" si="82"/>
        <v>NO</v>
      </c>
      <c r="O355" s="4" t="str">
        <f t="shared" si="83"/>
        <v>NO</v>
      </c>
      <c r="P355" s="11">
        <v>5649</v>
      </c>
      <c r="Q355" s="11">
        <v>5759.45</v>
      </c>
      <c r="R355" s="4">
        <f t="shared" si="80"/>
        <v>2006</v>
      </c>
      <c r="T355" s="7">
        <f t="shared" si="84"/>
        <v>0</v>
      </c>
      <c r="V355" s="5">
        <f t="shared" si="90"/>
        <v>5591.46</v>
      </c>
      <c r="W355" s="5">
        <f t="shared" si="86"/>
        <v>5591.46</v>
      </c>
      <c r="X355" s="7">
        <f t="shared" si="87"/>
        <v>0</v>
      </c>
      <c r="Z355" s="7">
        <f t="shared" si="88"/>
        <v>145325.25500000012</v>
      </c>
      <c r="AB355" s="5"/>
      <c r="AC355" s="5">
        <f t="shared" si="85"/>
        <v>-22257.440000000002</v>
      </c>
      <c r="AD355" s="5">
        <f t="shared" si="89"/>
        <v>-5564.3600000000006</v>
      </c>
    </row>
    <row r="356" spans="1:30">
      <c r="A356" s="9">
        <v>39034</v>
      </c>
      <c r="B356" s="3">
        <v>5750</v>
      </c>
      <c r="C356" s="3">
        <v>5822</v>
      </c>
      <c r="D356" s="3">
        <v>5750</v>
      </c>
      <c r="E356" s="3">
        <v>5811.5497999999998</v>
      </c>
      <c r="G356" s="5">
        <f t="shared" si="76"/>
        <v>5750.01</v>
      </c>
      <c r="H356" s="5">
        <f t="shared" si="77"/>
        <v>5708.82</v>
      </c>
      <c r="J356" s="10" t="str">
        <f t="shared" si="78"/>
        <v>BUY</v>
      </c>
      <c r="L356" s="5">
        <f t="shared" si="79"/>
        <v>5585.25</v>
      </c>
      <c r="M356" s="4" t="str">
        <f t="shared" si="81"/>
        <v>NO</v>
      </c>
      <c r="N356" s="4" t="str">
        <f t="shared" si="82"/>
        <v>NO</v>
      </c>
      <c r="O356" s="4" t="str">
        <f t="shared" si="83"/>
        <v>NO</v>
      </c>
      <c r="P356" s="11">
        <v>5750</v>
      </c>
      <c r="Q356" s="11">
        <v>5811.55</v>
      </c>
      <c r="R356" s="4">
        <f t="shared" si="80"/>
        <v>2006</v>
      </c>
      <c r="T356" s="7">
        <f t="shared" si="84"/>
        <v>0</v>
      </c>
      <c r="V356" s="5">
        <f t="shared" si="90"/>
        <v>5591.46</v>
      </c>
      <c r="W356" s="5">
        <f t="shared" si="86"/>
        <v>5591.46</v>
      </c>
      <c r="X356" s="7">
        <f t="shared" si="87"/>
        <v>0</v>
      </c>
      <c r="Z356" s="7">
        <f t="shared" si="88"/>
        <v>145325.25500000012</v>
      </c>
      <c r="AB356" s="5"/>
      <c r="AC356" s="5">
        <f t="shared" si="85"/>
        <v>-22341</v>
      </c>
      <c r="AD356" s="5">
        <f t="shared" si="89"/>
        <v>-5585.25</v>
      </c>
    </row>
    <row r="357" spans="1:30">
      <c r="A357" s="9">
        <v>39035</v>
      </c>
      <c r="B357" s="3">
        <v>5820</v>
      </c>
      <c r="C357" s="3">
        <v>5844</v>
      </c>
      <c r="D357" s="3">
        <v>5780</v>
      </c>
      <c r="E357" s="3">
        <v>5822</v>
      </c>
      <c r="G357" s="5">
        <f t="shared" si="76"/>
        <v>5786.01</v>
      </c>
      <c r="H357" s="5">
        <f t="shared" si="77"/>
        <v>5746.55</v>
      </c>
      <c r="J357" s="10" t="str">
        <f t="shared" si="78"/>
        <v>BUY</v>
      </c>
      <c r="L357" s="5">
        <f t="shared" si="79"/>
        <v>5628.17</v>
      </c>
      <c r="M357" s="4" t="str">
        <f t="shared" si="81"/>
        <v>NO</v>
      </c>
      <c r="N357" s="4" t="str">
        <f t="shared" si="82"/>
        <v>NO</v>
      </c>
      <c r="O357" s="4" t="str">
        <f t="shared" si="83"/>
        <v>NO</v>
      </c>
      <c r="P357" s="11">
        <v>5820</v>
      </c>
      <c r="Q357" s="11">
        <v>5822</v>
      </c>
      <c r="R357" s="4">
        <f t="shared" si="80"/>
        <v>2006</v>
      </c>
      <c r="T357" s="7">
        <f t="shared" si="84"/>
        <v>0</v>
      </c>
      <c r="V357" s="5">
        <f t="shared" si="90"/>
        <v>5591.46</v>
      </c>
      <c r="W357" s="5">
        <f t="shared" si="86"/>
        <v>5591.46</v>
      </c>
      <c r="X357" s="7">
        <f t="shared" si="87"/>
        <v>0</v>
      </c>
      <c r="Z357" s="7">
        <f t="shared" si="88"/>
        <v>145325.25500000012</v>
      </c>
      <c r="AB357" s="5"/>
      <c r="AC357" s="5">
        <f t="shared" si="85"/>
        <v>-22512.680000000008</v>
      </c>
      <c r="AD357" s="5">
        <f t="shared" si="89"/>
        <v>-5628.1700000000019</v>
      </c>
    </row>
    <row r="358" spans="1:30">
      <c r="A358" s="9">
        <v>39036</v>
      </c>
      <c r="B358" s="3">
        <v>5840</v>
      </c>
      <c r="C358" s="3">
        <v>6070.6499000000003</v>
      </c>
      <c r="D358" s="3">
        <v>5835</v>
      </c>
      <c r="E358" s="3">
        <v>6032.5497999999998</v>
      </c>
      <c r="G358" s="5">
        <f t="shared" si="76"/>
        <v>5909.28</v>
      </c>
      <c r="H358" s="5">
        <f t="shared" si="77"/>
        <v>5841.88</v>
      </c>
      <c r="J358" s="10" t="str">
        <f t="shared" si="78"/>
        <v>BUY</v>
      </c>
      <c r="L358" s="5">
        <f t="shared" si="79"/>
        <v>5639.68</v>
      </c>
      <c r="M358" s="4" t="str">
        <f t="shared" si="81"/>
        <v>NO</v>
      </c>
      <c r="N358" s="4" t="str">
        <f t="shared" si="82"/>
        <v>NO</v>
      </c>
      <c r="O358" s="4" t="str">
        <f t="shared" si="83"/>
        <v>NO</v>
      </c>
      <c r="P358" s="11">
        <v>5840</v>
      </c>
      <c r="Q358" s="11">
        <v>6032.55</v>
      </c>
      <c r="R358" s="4">
        <f t="shared" si="80"/>
        <v>2006</v>
      </c>
      <c r="T358" s="7">
        <f t="shared" si="84"/>
        <v>0</v>
      </c>
      <c r="V358" s="5">
        <f t="shared" si="90"/>
        <v>5591.46</v>
      </c>
      <c r="W358" s="5">
        <f t="shared" si="86"/>
        <v>5591.46</v>
      </c>
      <c r="X358" s="7">
        <f t="shared" si="87"/>
        <v>0</v>
      </c>
      <c r="Z358" s="7">
        <f t="shared" si="88"/>
        <v>145325.25500000012</v>
      </c>
      <c r="AB358" s="5"/>
      <c r="AC358" s="5">
        <f t="shared" si="85"/>
        <v>-22558.720000000001</v>
      </c>
      <c r="AD358" s="5">
        <f t="shared" si="89"/>
        <v>-5639.68</v>
      </c>
    </row>
    <row r="359" spans="1:30">
      <c r="A359" s="9">
        <v>39037</v>
      </c>
      <c r="B359" s="3">
        <v>6064</v>
      </c>
      <c r="C359" s="3">
        <v>6250.75</v>
      </c>
      <c r="D359" s="3">
        <v>6035</v>
      </c>
      <c r="E359" s="3">
        <v>6162.2002000000002</v>
      </c>
      <c r="G359" s="5">
        <f t="shared" si="76"/>
        <v>6035.74</v>
      </c>
      <c r="H359" s="5">
        <f t="shared" si="77"/>
        <v>5948.65</v>
      </c>
      <c r="J359" s="10" t="str">
        <f t="shared" si="78"/>
        <v>BUY</v>
      </c>
      <c r="L359" s="5">
        <f t="shared" si="79"/>
        <v>5687.38</v>
      </c>
      <c r="M359" s="4" t="str">
        <f t="shared" si="81"/>
        <v>NO</v>
      </c>
      <c r="N359" s="4" t="str">
        <f t="shared" si="82"/>
        <v>NO</v>
      </c>
      <c r="O359" s="4" t="str">
        <f t="shared" si="83"/>
        <v>NO</v>
      </c>
      <c r="P359" s="11">
        <v>6064</v>
      </c>
      <c r="Q359" s="11">
        <v>6162.2</v>
      </c>
      <c r="R359" s="4">
        <f t="shared" si="80"/>
        <v>2006</v>
      </c>
      <c r="T359" s="7">
        <f t="shared" si="84"/>
        <v>0</v>
      </c>
      <c r="V359" s="5">
        <f t="shared" si="90"/>
        <v>5591.46</v>
      </c>
      <c r="W359" s="5">
        <f t="shared" si="86"/>
        <v>5591.46</v>
      </c>
      <c r="X359" s="7">
        <f t="shared" si="87"/>
        <v>0</v>
      </c>
      <c r="Z359" s="7">
        <f t="shared" si="88"/>
        <v>145325.25500000012</v>
      </c>
      <c r="AB359" s="5"/>
      <c r="AC359" s="5">
        <f t="shared" si="85"/>
        <v>-22749.51999999999</v>
      </c>
      <c r="AD359" s="5">
        <f t="shared" si="89"/>
        <v>-5687.3799999999974</v>
      </c>
    </row>
    <row r="360" spans="1:30">
      <c r="A360" s="9">
        <v>39038</v>
      </c>
      <c r="B360" s="3">
        <v>6199</v>
      </c>
      <c r="C360" s="3">
        <v>6205</v>
      </c>
      <c r="D360" s="3">
        <v>6050</v>
      </c>
      <c r="E360" s="3">
        <v>6110.7997999999998</v>
      </c>
      <c r="G360" s="5">
        <f t="shared" si="76"/>
        <v>6073.27</v>
      </c>
      <c r="H360" s="5">
        <f t="shared" si="77"/>
        <v>6002.7</v>
      </c>
      <c r="J360" s="10" t="str">
        <f t="shared" si="78"/>
        <v>BUY</v>
      </c>
      <c r="L360" s="5">
        <f t="shared" si="79"/>
        <v>5790.99</v>
      </c>
      <c r="M360" s="4" t="str">
        <f t="shared" si="81"/>
        <v>NO</v>
      </c>
      <c r="N360" s="4" t="str">
        <f t="shared" si="82"/>
        <v>NO</v>
      </c>
      <c r="O360" s="4" t="str">
        <f t="shared" si="83"/>
        <v>NO</v>
      </c>
      <c r="P360" s="11">
        <v>6199</v>
      </c>
      <c r="Q360" s="11">
        <v>6110.8</v>
      </c>
      <c r="R360" s="4">
        <f t="shared" si="80"/>
        <v>2006</v>
      </c>
      <c r="T360" s="7">
        <f t="shared" si="84"/>
        <v>0</v>
      </c>
      <c r="V360" s="5">
        <f t="shared" si="90"/>
        <v>5591.46</v>
      </c>
      <c r="W360" s="5">
        <f t="shared" si="86"/>
        <v>5591.46</v>
      </c>
      <c r="X360" s="7">
        <f t="shared" si="87"/>
        <v>0</v>
      </c>
      <c r="Z360" s="7">
        <f t="shared" si="88"/>
        <v>145325.25500000012</v>
      </c>
      <c r="AB360" s="5"/>
      <c r="AC360" s="5">
        <f t="shared" si="85"/>
        <v>-23163.959999999992</v>
      </c>
      <c r="AD360" s="5">
        <f t="shared" si="89"/>
        <v>-5790.989999999998</v>
      </c>
    </row>
    <row r="361" spans="1:30">
      <c r="A361" s="9">
        <v>39041</v>
      </c>
      <c r="B361" s="3">
        <v>6054</v>
      </c>
      <c r="C361" s="3">
        <v>6070</v>
      </c>
      <c r="D361" s="3">
        <v>5920</v>
      </c>
      <c r="E361" s="3">
        <v>6025.5497999999998</v>
      </c>
      <c r="G361" s="5">
        <f t="shared" si="76"/>
        <v>6049.41</v>
      </c>
      <c r="H361" s="5">
        <f t="shared" si="77"/>
        <v>6010.32</v>
      </c>
      <c r="J361" s="10" t="str">
        <f t="shared" si="78"/>
        <v>BUY</v>
      </c>
      <c r="L361" s="5">
        <f t="shared" si="79"/>
        <v>5893.05</v>
      </c>
      <c r="M361" s="4" t="str">
        <f t="shared" si="81"/>
        <v>NO</v>
      </c>
      <c r="N361" s="4" t="str">
        <f t="shared" si="82"/>
        <v>NO</v>
      </c>
      <c r="O361" s="4" t="str">
        <f t="shared" si="83"/>
        <v>NO</v>
      </c>
      <c r="P361" s="11">
        <v>6054</v>
      </c>
      <c r="Q361" s="11">
        <v>6025.55</v>
      </c>
      <c r="R361" s="4">
        <f t="shared" si="80"/>
        <v>2006</v>
      </c>
      <c r="T361" s="7">
        <f t="shared" si="84"/>
        <v>0</v>
      </c>
      <c r="V361" s="5">
        <f t="shared" si="90"/>
        <v>5591.46</v>
      </c>
      <c r="W361" s="5">
        <f t="shared" si="86"/>
        <v>5591.46</v>
      </c>
      <c r="X361" s="7">
        <f t="shared" si="87"/>
        <v>0</v>
      </c>
      <c r="Z361" s="7">
        <f t="shared" si="88"/>
        <v>145325.25500000012</v>
      </c>
      <c r="AB361" s="5"/>
      <c r="AC361" s="5">
        <f t="shared" si="85"/>
        <v>-23572.199999999997</v>
      </c>
      <c r="AD361" s="5">
        <f t="shared" si="89"/>
        <v>-5893.0499999999993</v>
      </c>
    </row>
    <row r="362" spans="1:30">
      <c r="A362" s="9">
        <v>39042</v>
      </c>
      <c r="B362" s="3">
        <v>6035</v>
      </c>
      <c r="C362" s="3">
        <v>6115</v>
      </c>
      <c r="D362" s="3">
        <v>6020</v>
      </c>
      <c r="E362" s="3">
        <v>6098.7997999999998</v>
      </c>
      <c r="G362" s="5">
        <f t="shared" si="76"/>
        <v>6074.1</v>
      </c>
      <c r="H362" s="5">
        <f t="shared" si="77"/>
        <v>6039.81</v>
      </c>
      <c r="J362" s="10" t="str">
        <f t="shared" si="78"/>
        <v>BUY</v>
      </c>
      <c r="L362" s="5">
        <f t="shared" si="79"/>
        <v>5936.94</v>
      </c>
      <c r="M362" s="4" t="str">
        <f t="shared" si="81"/>
        <v>NO</v>
      </c>
      <c r="N362" s="4" t="str">
        <f t="shared" si="82"/>
        <v>NO</v>
      </c>
      <c r="O362" s="4" t="str">
        <f t="shared" si="83"/>
        <v>NO</v>
      </c>
      <c r="P362" s="11">
        <v>6035</v>
      </c>
      <c r="Q362" s="11">
        <v>6098.8</v>
      </c>
      <c r="R362" s="4">
        <f t="shared" si="80"/>
        <v>2006</v>
      </c>
      <c r="T362" s="7">
        <f t="shared" si="84"/>
        <v>0</v>
      </c>
      <c r="V362" s="5">
        <f t="shared" si="90"/>
        <v>5591.46</v>
      </c>
      <c r="W362" s="5">
        <f t="shared" si="86"/>
        <v>5591.46</v>
      </c>
      <c r="X362" s="7">
        <f t="shared" si="87"/>
        <v>0</v>
      </c>
      <c r="Z362" s="7">
        <f t="shared" si="88"/>
        <v>145325.25500000012</v>
      </c>
      <c r="AB362" s="5"/>
      <c r="AC362" s="5">
        <f t="shared" si="85"/>
        <v>-23747.759999999995</v>
      </c>
      <c r="AD362" s="5">
        <f t="shared" si="89"/>
        <v>-5936.9399999999987</v>
      </c>
    </row>
    <row r="363" spans="1:30">
      <c r="A363" s="9">
        <v>39043</v>
      </c>
      <c r="B363" s="3">
        <v>6150</v>
      </c>
      <c r="C363" s="3">
        <v>6187</v>
      </c>
      <c r="D363" s="3">
        <v>6115</v>
      </c>
      <c r="E363" s="3">
        <v>6134.2997999999998</v>
      </c>
      <c r="G363" s="5">
        <f t="shared" si="76"/>
        <v>6104.2</v>
      </c>
      <c r="H363" s="5">
        <f t="shared" si="77"/>
        <v>6071.31</v>
      </c>
      <c r="J363" s="10" t="str">
        <f t="shared" si="78"/>
        <v>BUY</v>
      </c>
      <c r="L363" s="5">
        <f t="shared" si="79"/>
        <v>5972.64</v>
      </c>
      <c r="M363" s="4" t="str">
        <f t="shared" si="81"/>
        <v>NO</v>
      </c>
      <c r="N363" s="4" t="str">
        <f t="shared" si="82"/>
        <v>NO</v>
      </c>
      <c r="O363" s="4" t="str">
        <f t="shared" si="83"/>
        <v>NO</v>
      </c>
      <c r="P363" s="11">
        <v>6150</v>
      </c>
      <c r="Q363" s="11">
        <v>6134.3</v>
      </c>
      <c r="R363" s="4">
        <f t="shared" si="80"/>
        <v>2006</v>
      </c>
      <c r="T363" s="7">
        <f t="shared" si="84"/>
        <v>0</v>
      </c>
      <c r="V363" s="5">
        <f t="shared" si="90"/>
        <v>5591.46</v>
      </c>
      <c r="W363" s="5">
        <f t="shared" si="86"/>
        <v>5591.46</v>
      </c>
      <c r="X363" s="7">
        <f t="shared" si="87"/>
        <v>0</v>
      </c>
      <c r="Z363" s="7">
        <f t="shared" si="88"/>
        <v>145325.25500000012</v>
      </c>
      <c r="AB363" s="5"/>
      <c r="AC363" s="5">
        <f t="shared" si="85"/>
        <v>-23890.560000000012</v>
      </c>
      <c r="AD363" s="5">
        <f t="shared" si="89"/>
        <v>-5972.6400000000031</v>
      </c>
    </row>
    <row r="364" spans="1:30">
      <c r="A364" s="9">
        <v>39044</v>
      </c>
      <c r="B364" s="3">
        <v>6150</v>
      </c>
      <c r="C364" s="3">
        <v>6179</v>
      </c>
      <c r="D364" s="3">
        <v>6091</v>
      </c>
      <c r="E364" s="3">
        <v>6159.6499000000003</v>
      </c>
      <c r="G364" s="5">
        <f t="shared" si="76"/>
        <v>6131.92</v>
      </c>
      <c r="H364" s="5">
        <f t="shared" si="77"/>
        <v>6100.76</v>
      </c>
      <c r="J364" s="10" t="str">
        <f t="shared" si="78"/>
        <v>BUY</v>
      </c>
      <c r="L364" s="5">
        <f t="shared" si="79"/>
        <v>6007.28</v>
      </c>
      <c r="M364" s="4" t="str">
        <f t="shared" si="81"/>
        <v>NO</v>
      </c>
      <c r="N364" s="4" t="str">
        <f t="shared" si="82"/>
        <v>NO</v>
      </c>
      <c r="O364" s="4" t="str">
        <f t="shared" si="83"/>
        <v>NO</v>
      </c>
      <c r="P364" s="11">
        <v>6150</v>
      </c>
      <c r="Q364" s="11">
        <v>6159.65</v>
      </c>
      <c r="R364" s="4">
        <f t="shared" si="80"/>
        <v>2006</v>
      </c>
      <c r="T364" s="7">
        <f t="shared" si="84"/>
        <v>0</v>
      </c>
      <c r="V364" s="5">
        <f t="shared" si="90"/>
        <v>5591.46</v>
      </c>
      <c r="W364" s="5">
        <f t="shared" si="86"/>
        <v>5591.46</v>
      </c>
      <c r="X364" s="7">
        <f t="shared" si="87"/>
        <v>0</v>
      </c>
      <c r="Z364" s="7">
        <f t="shared" si="88"/>
        <v>145325.25500000012</v>
      </c>
      <c r="AB364" s="5"/>
      <c r="AC364" s="5">
        <f t="shared" si="85"/>
        <v>-24029.119999999995</v>
      </c>
      <c r="AD364" s="5">
        <f t="shared" si="89"/>
        <v>-6007.2799999999988</v>
      </c>
    </row>
    <row r="365" spans="1:30">
      <c r="A365" s="9">
        <v>39045</v>
      </c>
      <c r="B365" s="3">
        <v>6143.2002000000002</v>
      </c>
      <c r="C365" s="3">
        <v>6199.8999000000003</v>
      </c>
      <c r="D365" s="3">
        <v>6138</v>
      </c>
      <c r="E365" s="3">
        <v>6164.2002000000002</v>
      </c>
      <c r="G365" s="5">
        <f t="shared" si="76"/>
        <v>6148.06</v>
      </c>
      <c r="H365" s="5">
        <f t="shared" si="77"/>
        <v>6121.91</v>
      </c>
      <c r="J365" s="10" t="str">
        <f t="shared" si="78"/>
        <v>BUY</v>
      </c>
      <c r="L365" s="5">
        <f t="shared" si="79"/>
        <v>6043.46</v>
      </c>
      <c r="M365" s="4" t="str">
        <f t="shared" si="81"/>
        <v>NO</v>
      </c>
      <c r="N365" s="4" t="str">
        <f t="shared" si="82"/>
        <v>NO</v>
      </c>
      <c r="O365" s="4" t="str">
        <f t="shared" si="83"/>
        <v>NO</v>
      </c>
      <c r="P365" s="11">
        <v>6143.2002000000002</v>
      </c>
      <c r="Q365" s="11">
        <v>6164.2</v>
      </c>
      <c r="R365" s="4">
        <f t="shared" si="80"/>
        <v>2006</v>
      </c>
      <c r="T365" s="7">
        <f t="shared" si="84"/>
        <v>0</v>
      </c>
      <c r="V365" s="5">
        <f t="shared" si="90"/>
        <v>5591.46</v>
      </c>
      <c r="W365" s="5">
        <f t="shared" si="86"/>
        <v>5591.46</v>
      </c>
      <c r="X365" s="7">
        <f t="shared" si="87"/>
        <v>0</v>
      </c>
      <c r="Z365" s="7">
        <f t="shared" si="88"/>
        <v>145325.25500000012</v>
      </c>
      <c r="AB365" s="5"/>
      <c r="AC365" s="5">
        <f t="shared" si="85"/>
        <v>-24173.839999999997</v>
      </c>
      <c r="AD365" s="5">
        <f t="shared" si="89"/>
        <v>-6043.4599999999991</v>
      </c>
    </row>
    <row r="366" spans="1:30">
      <c r="A366" s="9">
        <v>39048</v>
      </c>
      <c r="B366" s="3">
        <v>6180</v>
      </c>
      <c r="C366" s="3">
        <v>6230</v>
      </c>
      <c r="D366" s="3">
        <v>6164.2997999999998</v>
      </c>
      <c r="E366" s="3">
        <v>6204.5497999999998</v>
      </c>
      <c r="G366" s="5">
        <f t="shared" si="76"/>
        <v>6176.3</v>
      </c>
      <c r="H366" s="5">
        <f t="shared" si="77"/>
        <v>6149.46</v>
      </c>
      <c r="J366" s="10" t="str">
        <f t="shared" si="78"/>
        <v>BUY</v>
      </c>
      <c r="L366" s="5">
        <f t="shared" si="79"/>
        <v>6068.94</v>
      </c>
      <c r="M366" s="4" t="str">
        <f t="shared" si="81"/>
        <v>NO</v>
      </c>
      <c r="N366" s="4" t="str">
        <f t="shared" si="82"/>
        <v>NO</v>
      </c>
      <c r="O366" s="4" t="str">
        <f t="shared" si="83"/>
        <v>NO</v>
      </c>
      <c r="P366" s="11">
        <v>6180</v>
      </c>
      <c r="Q366" s="11">
        <v>6204.55</v>
      </c>
      <c r="R366" s="4">
        <f t="shared" si="80"/>
        <v>2006</v>
      </c>
      <c r="T366" s="7">
        <f t="shared" si="84"/>
        <v>0</v>
      </c>
      <c r="V366" s="5">
        <f t="shared" si="90"/>
        <v>5591.46</v>
      </c>
      <c r="W366" s="5">
        <f t="shared" si="86"/>
        <v>5591.46</v>
      </c>
      <c r="X366" s="7">
        <f t="shared" si="87"/>
        <v>0</v>
      </c>
      <c r="Z366" s="7">
        <f t="shared" si="88"/>
        <v>145325.25500000012</v>
      </c>
      <c r="AB366" s="5"/>
      <c r="AC366" s="5">
        <f t="shared" si="85"/>
        <v>-24275.759999999995</v>
      </c>
      <c r="AD366" s="5">
        <f t="shared" si="89"/>
        <v>-6068.9399999999987</v>
      </c>
    </row>
    <row r="367" spans="1:30">
      <c r="A367" s="9">
        <v>39049</v>
      </c>
      <c r="B367" s="3">
        <v>6151</v>
      </c>
      <c r="C367" s="3">
        <v>6168</v>
      </c>
      <c r="D367" s="3">
        <v>6095</v>
      </c>
      <c r="E367" s="3">
        <v>6138.8999000000003</v>
      </c>
      <c r="G367" s="5">
        <f t="shared" si="76"/>
        <v>6157.6</v>
      </c>
      <c r="H367" s="5">
        <f t="shared" si="77"/>
        <v>6145.94</v>
      </c>
      <c r="J367" s="10" t="str">
        <f t="shared" si="78"/>
        <v>BUY</v>
      </c>
      <c r="L367" s="5">
        <f t="shared" si="79"/>
        <v>6110.96</v>
      </c>
      <c r="M367" s="4" t="str">
        <f t="shared" si="81"/>
        <v>NO</v>
      </c>
      <c r="N367" s="4" t="str">
        <f t="shared" si="82"/>
        <v>NO</v>
      </c>
      <c r="O367" s="4" t="str">
        <f t="shared" si="83"/>
        <v>NO</v>
      </c>
      <c r="P367" s="11">
        <v>6151</v>
      </c>
      <c r="Q367" s="11">
        <v>6138.9</v>
      </c>
      <c r="R367" s="4">
        <f t="shared" si="80"/>
        <v>2006</v>
      </c>
      <c r="T367" s="7">
        <f t="shared" si="84"/>
        <v>0</v>
      </c>
      <c r="V367" s="5">
        <f t="shared" si="90"/>
        <v>5591.46</v>
      </c>
      <c r="W367" s="5">
        <f t="shared" si="86"/>
        <v>5591.46</v>
      </c>
      <c r="X367" s="7">
        <f t="shared" si="87"/>
        <v>0</v>
      </c>
      <c r="Z367" s="7">
        <f t="shared" si="88"/>
        <v>145325.25500000012</v>
      </c>
      <c r="AB367" s="5"/>
      <c r="AC367" s="5">
        <f t="shared" si="85"/>
        <v>-24443.839999999982</v>
      </c>
      <c r="AD367" s="5">
        <f t="shared" si="89"/>
        <v>-6110.9599999999955</v>
      </c>
    </row>
    <row r="368" spans="1:30">
      <c r="A368" s="9">
        <v>39050</v>
      </c>
      <c r="B368" s="3">
        <v>6162.5</v>
      </c>
      <c r="C368" s="3">
        <v>6214.8999000000003</v>
      </c>
      <c r="D368" s="3">
        <v>6132.1000999999997</v>
      </c>
      <c r="E368" s="3">
        <v>6146.7997999999998</v>
      </c>
      <c r="G368" s="5">
        <f t="shared" si="76"/>
        <v>6152.2</v>
      </c>
      <c r="H368" s="5">
        <f t="shared" si="77"/>
        <v>6146.23</v>
      </c>
      <c r="J368" s="10" t="str">
        <f t="shared" si="78"/>
        <v>BUY</v>
      </c>
      <c r="L368" s="5">
        <f t="shared" si="79"/>
        <v>6128.32</v>
      </c>
      <c r="M368" s="4" t="str">
        <f t="shared" si="81"/>
        <v>NO</v>
      </c>
      <c r="N368" s="4" t="str">
        <f t="shared" si="82"/>
        <v>NO</v>
      </c>
      <c r="O368" s="4" t="str">
        <f t="shared" si="83"/>
        <v>NO</v>
      </c>
      <c r="P368" s="11">
        <v>6162.5</v>
      </c>
      <c r="Q368" s="11">
        <v>6146.8</v>
      </c>
      <c r="R368" s="4">
        <f t="shared" si="80"/>
        <v>2006</v>
      </c>
      <c r="T368" s="7">
        <f t="shared" si="84"/>
        <v>0</v>
      </c>
      <c r="V368" s="5">
        <f t="shared" si="90"/>
        <v>5591.46</v>
      </c>
      <c r="W368" s="5">
        <f t="shared" si="86"/>
        <v>5591.46</v>
      </c>
      <c r="X368" s="7">
        <f t="shared" si="87"/>
        <v>0</v>
      </c>
      <c r="Z368" s="7">
        <f t="shared" si="88"/>
        <v>145325.25500000012</v>
      </c>
      <c r="AB368" s="5"/>
      <c r="AC368" s="5">
        <f t="shared" si="85"/>
        <v>-24513.279999999999</v>
      </c>
      <c r="AD368" s="5">
        <f t="shared" si="89"/>
        <v>-6128.32</v>
      </c>
    </row>
    <row r="369" spans="1:30">
      <c r="A369" s="9">
        <v>39051</v>
      </c>
      <c r="B369" s="3">
        <v>6150</v>
      </c>
      <c r="C369" s="3">
        <v>6235</v>
      </c>
      <c r="D369" s="3">
        <v>6150</v>
      </c>
      <c r="E369" s="3">
        <v>6202.8999000000003</v>
      </c>
      <c r="G369" s="5">
        <f t="shared" si="76"/>
        <v>6177.55</v>
      </c>
      <c r="H369" s="5">
        <f t="shared" si="77"/>
        <v>6165.12</v>
      </c>
      <c r="J369" s="10" t="str">
        <f t="shared" si="78"/>
        <v>BUY</v>
      </c>
      <c r="L369" s="5">
        <f t="shared" si="79"/>
        <v>6127.83</v>
      </c>
      <c r="M369" s="4" t="str">
        <f t="shared" si="81"/>
        <v>NO</v>
      </c>
      <c r="N369" s="4" t="str">
        <f t="shared" si="82"/>
        <v>NO</v>
      </c>
      <c r="O369" s="4" t="str">
        <f t="shared" si="83"/>
        <v>NO</v>
      </c>
      <c r="P369" s="11">
        <v>6150</v>
      </c>
      <c r="Q369" s="11">
        <v>6202.9</v>
      </c>
      <c r="R369" s="4">
        <f t="shared" si="80"/>
        <v>2006</v>
      </c>
      <c r="T369" s="7">
        <f t="shared" si="84"/>
        <v>0</v>
      </c>
      <c r="V369" s="5">
        <f t="shared" si="90"/>
        <v>5591.46</v>
      </c>
      <c r="W369" s="5">
        <f t="shared" si="86"/>
        <v>5591.46</v>
      </c>
      <c r="X369" s="7">
        <f t="shared" si="87"/>
        <v>0</v>
      </c>
      <c r="Z369" s="7">
        <f t="shared" si="88"/>
        <v>145325.25500000012</v>
      </c>
      <c r="AB369" s="5"/>
      <c r="AC369" s="5">
        <f t="shared" si="85"/>
        <v>-24511.319999999992</v>
      </c>
      <c r="AD369" s="5">
        <f t="shared" si="89"/>
        <v>-6127.8299999999981</v>
      </c>
    </row>
    <row r="370" spans="1:30">
      <c r="A370" s="9">
        <v>39052</v>
      </c>
      <c r="B370" s="3">
        <v>6249</v>
      </c>
      <c r="C370" s="3">
        <v>6362</v>
      </c>
      <c r="D370" s="3">
        <v>6240</v>
      </c>
      <c r="E370" s="3">
        <v>6352.75</v>
      </c>
      <c r="G370" s="5">
        <f t="shared" si="76"/>
        <v>6265.15</v>
      </c>
      <c r="H370" s="5">
        <f t="shared" si="77"/>
        <v>6227.66</v>
      </c>
      <c r="J370" s="10" t="str">
        <f t="shared" si="78"/>
        <v>BUY</v>
      </c>
      <c r="L370" s="5">
        <f t="shared" si="79"/>
        <v>6115.19</v>
      </c>
      <c r="M370" s="4" t="str">
        <f t="shared" si="81"/>
        <v>NO</v>
      </c>
      <c r="N370" s="4" t="str">
        <f t="shared" si="82"/>
        <v>NO</v>
      </c>
      <c r="O370" s="4" t="str">
        <f t="shared" si="83"/>
        <v>NO</v>
      </c>
      <c r="P370" s="11">
        <v>6249</v>
      </c>
      <c r="Q370" s="11">
        <v>6352.75</v>
      </c>
      <c r="R370" s="4">
        <f t="shared" si="80"/>
        <v>2006</v>
      </c>
      <c r="T370" s="7">
        <f t="shared" si="84"/>
        <v>0</v>
      </c>
      <c r="V370" s="5">
        <f t="shared" si="90"/>
        <v>5591.46</v>
      </c>
      <c r="W370" s="5">
        <f t="shared" si="86"/>
        <v>5591.46</v>
      </c>
      <c r="X370" s="7">
        <f t="shared" si="87"/>
        <v>0</v>
      </c>
      <c r="Z370" s="7">
        <f t="shared" si="88"/>
        <v>145325.25500000012</v>
      </c>
      <c r="AB370" s="5"/>
      <c r="AC370" s="5">
        <f t="shared" si="85"/>
        <v>-24460.760000000009</v>
      </c>
      <c r="AD370" s="5">
        <f t="shared" si="89"/>
        <v>-6115.1900000000023</v>
      </c>
    </row>
    <row r="371" spans="1:30">
      <c r="A371" s="9">
        <v>39055</v>
      </c>
      <c r="B371" s="3">
        <v>6350</v>
      </c>
      <c r="C371" s="3">
        <v>6402.3999000000003</v>
      </c>
      <c r="D371" s="3">
        <v>6320</v>
      </c>
      <c r="E371" s="3">
        <v>6331.6499000000003</v>
      </c>
      <c r="G371" s="5">
        <f t="shared" si="76"/>
        <v>6298.4</v>
      </c>
      <c r="H371" s="5">
        <f t="shared" si="77"/>
        <v>6262.32</v>
      </c>
      <c r="J371" s="10" t="str">
        <f t="shared" si="78"/>
        <v>BUY</v>
      </c>
      <c r="L371" s="5">
        <f t="shared" si="79"/>
        <v>6154.08</v>
      </c>
      <c r="M371" s="4" t="str">
        <f t="shared" si="81"/>
        <v>NO</v>
      </c>
      <c r="N371" s="4" t="str">
        <f t="shared" si="82"/>
        <v>NO</v>
      </c>
      <c r="O371" s="4" t="str">
        <f t="shared" si="83"/>
        <v>NO</v>
      </c>
      <c r="P371" s="11">
        <v>6350</v>
      </c>
      <c r="Q371" s="11">
        <v>6331.65</v>
      </c>
      <c r="R371" s="4">
        <f t="shared" si="80"/>
        <v>2006</v>
      </c>
      <c r="T371" s="7">
        <f t="shared" si="84"/>
        <v>0</v>
      </c>
      <c r="V371" s="5">
        <f t="shared" si="90"/>
        <v>5591.46</v>
      </c>
      <c r="W371" s="5">
        <f t="shared" si="86"/>
        <v>5591.46</v>
      </c>
      <c r="X371" s="7">
        <f t="shared" si="87"/>
        <v>0</v>
      </c>
      <c r="Z371" s="7">
        <f t="shared" si="88"/>
        <v>145325.25500000012</v>
      </c>
      <c r="AB371" s="5"/>
      <c r="AC371" s="5">
        <f t="shared" si="85"/>
        <v>-24616.320000000007</v>
      </c>
      <c r="AD371" s="5">
        <f t="shared" si="89"/>
        <v>-6154.0800000000017</v>
      </c>
    </row>
    <row r="372" spans="1:30">
      <c r="A372" s="9">
        <v>39056</v>
      </c>
      <c r="B372" s="3">
        <v>6350</v>
      </c>
      <c r="C372" s="3">
        <v>6354</v>
      </c>
      <c r="D372" s="3">
        <v>6235</v>
      </c>
      <c r="E372" s="3">
        <v>6254</v>
      </c>
      <c r="G372" s="5">
        <f t="shared" si="76"/>
        <v>6276.2</v>
      </c>
      <c r="H372" s="5">
        <f t="shared" si="77"/>
        <v>6259.55</v>
      </c>
      <c r="J372" s="10" t="str">
        <f t="shared" si="78"/>
        <v>BUY</v>
      </c>
      <c r="L372" s="5">
        <f t="shared" si="79"/>
        <v>6209.6</v>
      </c>
      <c r="M372" s="4" t="str">
        <f t="shared" si="81"/>
        <v>NO</v>
      </c>
      <c r="N372" s="4" t="str">
        <f t="shared" si="82"/>
        <v>NO</v>
      </c>
      <c r="O372" s="4" t="str">
        <f t="shared" si="83"/>
        <v>NO</v>
      </c>
      <c r="P372" s="11">
        <v>6350</v>
      </c>
      <c r="Q372" s="11">
        <v>6254</v>
      </c>
      <c r="R372" s="4">
        <f t="shared" si="80"/>
        <v>2006</v>
      </c>
      <c r="T372" s="7">
        <f t="shared" si="84"/>
        <v>0</v>
      </c>
      <c r="V372" s="5">
        <f t="shared" si="90"/>
        <v>5591.46</v>
      </c>
      <c r="W372" s="5">
        <f t="shared" si="86"/>
        <v>5591.46</v>
      </c>
      <c r="X372" s="7">
        <f t="shared" si="87"/>
        <v>0</v>
      </c>
      <c r="Z372" s="7">
        <f t="shared" si="88"/>
        <v>145325.25500000012</v>
      </c>
      <c r="AB372" s="5"/>
      <c r="AC372" s="5">
        <f t="shared" si="85"/>
        <v>-24838.400000000009</v>
      </c>
      <c r="AD372" s="5">
        <f t="shared" si="89"/>
        <v>-6209.6000000000022</v>
      </c>
    </row>
    <row r="373" spans="1:30">
      <c r="A373" s="9">
        <v>39057</v>
      </c>
      <c r="B373" s="3">
        <v>6268</v>
      </c>
      <c r="C373" s="3">
        <v>6325</v>
      </c>
      <c r="D373" s="3">
        <v>6196.25</v>
      </c>
      <c r="E373" s="3">
        <v>6231.1000999999997</v>
      </c>
      <c r="G373" s="5">
        <f t="shared" si="76"/>
        <v>6253.65</v>
      </c>
      <c r="H373" s="5">
        <f t="shared" si="77"/>
        <v>6250.07</v>
      </c>
      <c r="J373" s="10" t="str">
        <f t="shared" si="78"/>
        <v>BUY</v>
      </c>
      <c r="L373" s="5">
        <f t="shared" si="79"/>
        <v>6239.33</v>
      </c>
      <c r="M373" s="4" t="str">
        <f t="shared" si="81"/>
        <v>YES</v>
      </c>
      <c r="N373" s="4" t="str">
        <f t="shared" si="82"/>
        <v>YES</v>
      </c>
      <c r="O373" s="4" t="str">
        <f t="shared" si="83"/>
        <v>NO</v>
      </c>
      <c r="P373" s="11">
        <v>6268</v>
      </c>
      <c r="Q373" s="11">
        <v>6231.1</v>
      </c>
      <c r="R373" s="4">
        <f t="shared" si="80"/>
        <v>2006</v>
      </c>
      <c r="T373" s="7">
        <f t="shared" si="84"/>
        <v>-21.5</v>
      </c>
      <c r="V373" s="5">
        <f t="shared" si="90"/>
        <v>5591.46</v>
      </c>
      <c r="W373" s="5">
        <f t="shared" si="86"/>
        <v>5591.46</v>
      </c>
      <c r="X373" s="7">
        <f t="shared" si="87"/>
        <v>0</v>
      </c>
      <c r="Z373" s="7">
        <f t="shared" si="88"/>
        <v>144250.25500000012</v>
      </c>
      <c r="AB373" s="5"/>
      <c r="AC373" s="5">
        <f t="shared" si="85"/>
        <v>-24957.320000000007</v>
      </c>
      <c r="AD373" s="5">
        <f t="shared" si="89"/>
        <v>-6239.3300000000017</v>
      </c>
    </row>
    <row r="374" spans="1:30">
      <c r="A374" s="9">
        <v>39058</v>
      </c>
      <c r="B374" s="3">
        <v>6234.7997999999998</v>
      </c>
      <c r="C374" s="3">
        <v>6295</v>
      </c>
      <c r="D374" s="3">
        <v>6195.25</v>
      </c>
      <c r="E374" s="3">
        <v>6270.1000999999997</v>
      </c>
      <c r="G374" s="5">
        <f t="shared" si="76"/>
        <v>6261.88</v>
      </c>
      <c r="H374" s="5">
        <f t="shared" si="77"/>
        <v>6256.75</v>
      </c>
      <c r="J374" s="10" t="str">
        <f t="shared" si="78"/>
        <v>BUY</v>
      </c>
      <c r="L374" s="5">
        <f t="shared" si="79"/>
        <v>6241.36</v>
      </c>
      <c r="M374" s="4" t="str">
        <f t="shared" si="81"/>
        <v>YES</v>
      </c>
      <c r="N374" s="4" t="str">
        <f t="shared" si="82"/>
        <v>YES</v>
      </c>
      <c r="O374" s="4" t="str">
        <f t="shared" si="83"/>
        <v>YES</v>
      </c>
      <c r="P374" s="11">
        <v>6234.7997999999998</v>
      </c>
      <c r="Q374" s="11">
        <v>6270.1</v>
      </c>
      <c r="R374" s="4">
        <f t="shared" si="80"/>
        <v>2006</v>
      </c>
      <c r="T374" s="7">
        <f t="shared" si="84"/>
        <v>-35.299999999999997</v>
      </c>
      <c r="V374" s="5">
        <f t="shared" si="90"/>
        <v>5591.46</v>
      </c>
      <c r="W374" s="5">
        <f t="shared" si="86"/>
        <v>6241.36</v>
      </c>
      <c r="X374" s="7">
        <f t="shared" si="87"/>
        <v>649.89999999999964</v>
      </c>
      <c r="Z374" s="7">
        <f t="shared" si="88"/>
        <v>158732.75500000012</v>
      </c>
      <c r="AB374" s="5"/>
      <c r="AC374" s="5">
        <f t="shared" si="85"/>
        <v>-24965.440000000002</v>
      </c>
      <c r="AD374" s="5">
        <f t="shared" si="89"/>
        <v>-6241.3600000000006</v>
      </c>
    </row>
    <row r="375" spans="1:30">
      <c r="A375" s="9">
        <v>39059</v>
      </c>
      <c r="B375" s="3">
        <v>6270</v>
      </c>
      <c r="C375" s="3">
        <v>6334.6499000000003</v>
      </c>
      <c r="D375" s="3">
        <v>6201</v>
      </c>
      <c r="E375" s="3">
        <v>6234.4502000000002</v>
      </c>
      <c r="G375" s="5">
        <f t="shared" si="76"/>
        <v>6248.17</v>
      </c>
      <c r="H375" s="5">
        <f t="shared" si="77"/>
        <v>6249.32</v>
      </c>
      <c r="J375" s="10" t="str">
        <f t="shared" si="78"/>
        <v>SELL</v>
      </c>
      <c r="L375" s="5">
        <f t="shared" si="79"/>
        <v>6252.77</v>
      </c>
      <c r="M375" s="4" t="str">
        <f t="shared" si="81"/>
        <v>YES</v>
      </c>
      <c r="N375" s="4" t="str">
        <f t="shared" si="82"/>
        <v>NO</v>
      </c>
      <c r="O375" s="4" t="str">
        <f t="shared" si="83"/>
        <v>NO</v>
      </c>
      <c r="P375" s="11">
        <v>6270</v>
      </c>
      <c r="Q375" s="11">
        <v>6234.45</v>
      </c>
      <c r="R375" s="4">
        <f t="shared" si="80"/>
        <v>2006</v>
      </c>
      <c r="T375" s="7">
        <f t="shared" si="84"/>
        <v>0</v>
      </c>
      <c r="V375" s="5">
        <f t="shared" si="90"/>
        <v>6241.36</v>
      </c>
      <c r="W375" s="5">
        <f t="shared" si="86"/>
        <v>6241.36</v>
      </c>
      <c r="X375" s="7">
        <f t="shared" si="87"/>
        <v>0</v>
      </c>
      <c r="Z375" s="7">
        <f t="shared" si="88"/>
        <v>158732.75500000012</v>
      </c>
      <c r="AB375" s="5"/>
      <c r="AC375" s="5">
        <f t="shared" si="85"/>
        <v>-25011.079999999987</v>
      </c>
      <c r="AD375" s="5">
        <f t="shared" si="89"/>
        <v>-6252.7699999999968</v>
      </c>
    </row>
    <row r="376" spans="1:30">
      <c r="A376" s="9">
        <v>39062</v>
      </c>
      <c r="B376" s="3">
        <v>6140</v>
      </c>
      <c r="C376" s="3">
        <v>6220</v>
      </c>
      <c r="D376" s="3">
        <v>5720</v>
      </c>
      <c r="E376" s="3">
        <v>5781.1499000000003</v>
      </c>
      <c r="G376" s="5">
        <f t="shared" si="76"/>
        <v>6014.66</v>
      </c>
      <c r="H376" s="5">
        <f t="shared" si="77"/>
        <v>6093.26</v>
      </c>
      <c r="J376" s="10" t="str">
        <f t="shared" si="78"/>
        <v>SELL</v>
      </c>
      <c r="L376" s="5">
        <f t="shared" si="79"/>
        <v>6329.06</v>
      </c>
      <c r="M376" s="4" t="str">
        <f t="shared" si="81"/>
        <v>NO</v>
      </c>
      <c r="N376" s="4" t="str">
        <f t="shared" si="82"/>
        <v>NO</v>
      </c>
      <c r="O376" s="4" t="str">
        <f t="shared" si="83"/>
        <v>NO</v>
      </c>
      <c r="P376" s="11">
        <v>6140</v>
      </c>
      <c r="Q376" s="11">
        <v>5781.15</v>
      </c>
      <c r="R376" s="4">
        <f t="shared" si="80"/>
        <v>2006</v>
      </c>
      <c r="T376" s="7">
        <f t="shared" si="84"/>
        <v>0</v>
      </c>
      <c r="V376" s="5">
        <f t="shared" si="90"/>
        <v>6241.36</v>
      </c>
      <c r="W376" s="5">
        <f t="shared" si="86"/>
        <v>6241.36</v>
      </c>
      <c r="X376" s="7">
        <f t="shared" si="87"/>
        <v>0</v>
      </c>
      <c r="Z376" s="7">
        <f t="shared" si="88"/>
        <v>158732.75500000012</v>
      </c>
      <c r="AB376" s="5"/>
      <c r="AC376" s="5">
        <f t="shared" si="85"/>
        <v>-25316.240000000005</v>
      </c>
      <c r="AD376" s="5">
        <f t="shared" si="89"/>
        <v>-6329.0600000000013</v>
      </c>
    </row>
    <row r="377" spans="1:30">
      <c r="A377" s="9">
        <v>39063</v>
      </c>
      <c r="B377" s="3">
        <v>5730</v>
      </c>
      <c r="C377" s="3">
        <v>5840</v>
      </c>
      <c r="D377" s="3">
        <v>5410</v>
      </c>
      <c r="E377" s="3">
        <v>5524.0497999999998</v>
      </c>
      <c r="G377" s="5">
        <f t="shared" si="76"/>
        <v>5769.35</v>
      </c>
      <c r="H377" s="5">
        <f t="shared" si="77"/>
        <v>5903.52</v>
      </c>
      <c r="J377" s="10" t="str">
        <f t="shared" si="78"/>
        <v>SELL</v>
      </c>
      <c r="L377" s="5">
        <f t="shared" si="79"/>
        <v>6306.03</v>
      </c>
      <c r="M377" s="4" t="str">
        <f t="shared" si="81"/>
        <v>NO</v>
      </c>
      <c r="N377" s="4" t="str">
        <f t="shared" si="82"/>
        <v>NO</v>
      </c>
      <c r="O377" s="4" t="str">
        <f t="shared" si="83"/>
        <v>NO</v>
      </c>
      <c r="P377" s="11">
        <v>5730</v>
      </c>
      <c r="Q377" s="11">
        <v>5524.05</v>
      </c>
      <c r="R377" s="4">
        <f t="shared" si="80"/>
        <v>2006</v>
      </c>
      <c r="T377" s="7">
        <f t="shared" si="84"/>
        <v>0</v>
      </c>
      <c r="V377" s="5">
        <f t="shared" si="90"/>
        <v>6241.36</v>
      </c>
      <c r="W377" s="5">
        <f t="shared" si="86"/>
        <v>6241.36</v>
      </c>
      <c r="X377" s="7">
        <f t="shared" si="87"/>
        <v>0</v>
      </c>
      <c r="Z377" s="7">
        <f t="shared" si="88"/>
        <v>158732.75500000012</v>
      </c>
      <c r="AB377" s="5"/>
      <c r="AC377" s="5">
        <f t="shared" si="85"/>
        <v>-25224.119999999995</v>
      </c>
      <c r="AD377" s="5">
        <f t="shared" si="89"/>
        <v>-6306.0299999999988</v>
      </c>
    </row>
    <row r="378" spans="1:30">
      <c r="A378" s="9">
        <v>39064</v>
      </c>
      <c r="B378" s="3">
        <v>5555</v>
      </c>
      <c r="C378" s="3">
        <v>5724.8999000000003</v>
      </c>
      <c r="D378" s="3">
        <v>5462</v>
      </c>
      <c r="E378" s="3">
        <v>5707.3500999999997</v>
      </c>
      <c r="G378" s="5">
        <f t="shared" si="76"/>
        <v>5738.35</v>
      </c>
      <c r="H378" s="5">
        <f t="shared" si="77"/>
        <v>5838.13</v>
      </c>
      <c r="J378" s="10" t="str">
        <f t="shared" si="78"/>
        <v>SELL</v>
      </c>
      <c r="L378" s="5">
        <f t="shared" si="79"/>
        <v>6137.47</v>
      </c>
      <c r="M378" s="4" t="str">
        <f t="shared" si="81"/>
        <v>NO</v>
      </c>
      <c r="N378" s="4" t="str">
        <f t="shared" si="82"/>
        <v>NO</v>
      </c>
      <c r="O378" s="4" t="str">
        <f t="shared" si="83"/>
        <v>NO</v>
      </c>
      <c r="P378" s="11">
        <v>5555</v>
      </c>
      <c r="Q378" s="11">
        <v>5707.35</v>
      </c>
      <c r="R378" s="4">
        <f t="shared" si="80"/>
        <v>2006</v>
      </c>
      <c r="T378" s="7">
        <f t="shared" si="84"/>
        <v>0</v>
      </c>
      <c r="V378" s="5">
        <f t="shared" si="90"/>
        <v>6241.36</v>
      </c>
      <c r="W378" s="5">
        <f t="shared" si="86"/>
        <v>6241.36</v>
      </c>
      <c r="X378" s="7">
        <f t="shared" si="87"/>
        <v>0</v>
      </c>
      <c r="Z378" s="7">
        <f t="shared" si="88"/>
        <v>158732.75500000012</v>
      </c>
      <c r="AB378" s="5"/>
      <c r="AC378" s="5">
        <f t="shared" si="85"/>
        <v>-24549.87999999999</v>
      </c>
      <c r="AD378" s="5">
        <f t="shared" si="89"/>
        <v>-6137.4699999999975</v>
      </c>
    </row>
    <row r="379" spans="1:30">
      <c r="A379" s="9">
        <v>39065</v>
      </c>
      <c r="B379" s="3">
        <v>5784</v>
      </c>
      <c r="C379" s="3">
        <v>5875</v>
      </c>
      <c r="D379" s="3">
        <v>5740</v>
      </c>
      <c r="E379" s="3">
        <v>5841.7997999999998</v>
      </c>
      <c r="G379" s="5">
        <f t="shared" si="76"/>
        <v>5790.07</v>
      </c>
      <c r="H379" s="5">
        <f t="shared" si="77"/>
        <v>5839.35</v>
      </c>
      <c r="J379" s="10" t="str">
        <f t="shared" si="78"/>
        <v>SELL</v>
      </c>
      <c r="L379" s="5">
        <f t="shared" si="79"/>
        <v>5987.19</v>
      </c>
      <c r="M379" s="4" t="str">
        <f t="shared" si="81"/>
        <v>NO</v>
      </c>
      <c r="N379" s="4" t="str">
        <f t="shared" si="82"/>
        <v>NO</v>
      </c>
      <c r="O379" s="4" t="str">
        <f t="shared" si="83"/>
        <v>NO</v>
      </c>
      <c r="P379" s="11">
        <v>5784</v>
      </c>
      <c r="Q379" s="11">
        <v>5841.8</v>
      </c>
      <c r="R379" s="4">
        <f t="shared" si="80"/>
        <v>2006</v>
      </c>
      <c r="T379" s="7">
        <f t="shared" si="84"/>
        <v>0</v>
      </c>
      <c r="V379" s="5">
        <f t="shared" si="90"/>
        <v>6241.36</v>
      </c>
      <c r="W379" s="5">
        <f t="shared" si="86"/>
        <v>6241.36</v>
      </c>
      <c r="X379" s="7">
        <f t="shared" si="87"/>
        <v>0</v>
      </c>
      <c r="Z379" s="7">
        <f t="shared" si="88"/>
        <v>158732.75500000012</v>
      </c>
      <c r="AB379" s="5"/>
      <c r="AC379" s="5">
        <f t="shared" si="85"/>
        <v>-23948.760000000009</v>
      </c>
      <c r="AD379" s="5">
        <f t="shared" si="89"/>
        <v>-5987.1900000000023</v>
      </c>
    </row>
    <row r="380" spans="1:30">
      <c r="A380" s="9">
        <v>39066</v>
      </c>
      <c r="B380" s="3">
        <v>5875.0497999999998</v>
      </c>
      <c r="C380" s="3">
        <v>5960</v>
      </c>
      <c r="D380" s="3">
        <v>5875.0497999999998</v>
      </c>
      <c r="E380" s="3">
        <v>5946.7002000000002</v>
      </c>
      <c r="G380" s="5">
        <f t="shared" si="76"/>
        <v>5868.39</v>
      </c>
      <c r="H380" s="5">
        <f t="shared" si="77"/>
        <v>5875.13</v>
      </c>
      <c r="J380" s="10" t="str">
        <f t="shared" si="78"/>
        <v>SELL</v>
      </c>
      <c r="L380" s="5">
        <f t="shared" si="79"/>
        <v>5895.35</v>
      </c>
      <c r="M380" s="4" t="str">
        <f t="shared" si="81"/>
        <v>NO</v>
      </c>
      <c r="N380" s="4" t="str">
        <f t="shared" si="82"/>
        <v>NO</v>
      </c>
      <c r="O380" s="4" t="str">
        <f t="shared" si="83"/>
        <v>NO</v>
      </c>
      <c r="P380" s="11">
        <v>5875.0497999999998</v>
      </c>
      <c r="Q380" s="11">
        <v>5946.7</v>
      </c>
      <c r="R380" s="4">
        <f t="shared" si="80"/>
        <v>2006</v>
      </c>
      <c r="T380" s="7">
        <f t="shared" si="84"/>
        <v>0</v>
      </c>
      <c r="V380" s="5">
        <f t="shared" si="90"/>
        <v>6241.36</v>
      </c>
      <c r="W380" s="5">
        <f t="shared" si="86"/>
        <v>5999</v>
      </c>
      <c r="X380" s="7">
        <f t="shared" si="87"/>
        <v>242.35999999999967</v>
      </c>
      <c r="Z380" s="7">
        <f t="shared" si="88"/>
        <v>164791.75500000012</v>
      </c>
      <c r="AB380" s="5"/>
      <c r="AC380" s="5">
        <f t="shared" si="85"/>
        <v>-23581.399999999994</v>
      </c>
      <c r="AD380" s="5">
        <f t="shared" si="89"/>
        <v>-5895.3499999999985</v>
      </c>
    </row>
    <row r="381" spans="1:30">
      <c r="A381" s="9">
        <v>39069</v>
      </c>
      <c r="B381" s="3">
        <v>5999</v>
      </c>
      <c r="C381" s="3">
        <v>6020</v>
      </c>
      <c r="D381" s="3">
        <v>5800</v>
      </c>
      <c r="E381" s="3">
        <v>6004.1000999999997</v>
      </c>
      <c r="G381" s="5">
        <f t="shared" si="76"/>
        <v>5936.25</v>
      </c>
      <c r="H381" s="5">
        <f t="shared" si="77"/>
        <v>5918.12</v>
      </c>
      <c r="J381" s="10" t="str">
        <f t="shared" si="78"/>
        <v>BUY</v>
      </c>
      <c r="L381" s="5">
        <f t="shared" si="79"/>
        <v>5863.73</v>
      </c>
      <c r="M381" s="4" t="str">
        <f t="shared" si="81"/>
        <v>YES</v>
      </c>
      <c r="N381" s="4" t="str">
        <f t="shared" si="82"/>
        <v>NO</v>
      </c>
      <c r="O381" s="4" t="str">
        <f t="shared" si="83"/>
        <v>YES</v>
      </c>
      <c r="P381" s="11">
        <v>5999</v>
      </c>
      <c r="Q381" s="11">
        <v>6004.1</v>
      </c>
      <c r="R381" s="4">
        <f t="shared" si="80"/>
        <v>2006</v>
      </c>
      <c r="T381" s="7">
        <f t="shared" si="84"/>
        <v>0</v>
      </c>
      <c r="V381" s="5">
        <f t="shared" si="90"/>
        <v>5999</v>
      </c>
      <c r="W381" s="5">
        <f t="shared" si="86"/>
        <v>5863.73</v>
      </c>
      <c r="X381" s="7">
        <f t="shared" si="87"/>
        <v>-135.27000000000044</v>
      </c>
      <c r="Z381" s="7">
        <f t="shared" si="88"/>
        <v>161410.00500000012</v>
      </c>
      <c r="AB381" s="5"/>
      <c r="AC381" s="5">
        <f t="shared" si="85"/>
        <v>-23454.92</v>
      </c>
      <c r="AD381" s="5">
        <f t="shared" si="89"/>
        <v>-5863.73</v>
      </c>
    </row>
    <row r="382" spans="1:30">
      <c r="A382" s="9">
        <v>39070</v>
      </c>
      <c r="B382" s="3">
        <v>5986</v>
      </c>
      <c r="C382" s="3">
        <v>5987</v>
      </c>
      <c r="D382" s="3">
        <v>5776</v>
      </c>
      <c r="E382" s="3">
        <v>5851.8999000000003</v>
      </c>
      <c r="G382" s="5">
        <f t="shared" si="76"/>
        <v>5894.07</v>
      </c>
      <c r="H382" s="5">
        <f t="shared" si="77"/>
        <v>5896.05</v>
      </c>
      <c r="J382" s="10" t="str">
        <f t="shared" si="78"/>
        <v>SELL</v>
      </c>
      <c r="L382" s="5">
        <f t="shared" si="79"/>
        <v>5901.99</v>
      </c>
      <c r="M382" s="4" t="str">
        <f t="shared" si="81"/>
        <v>YES</v>
      </c>
      <c r="N382" s="4" t="str">
        <f t="shared" si="82"/>
        <v>NO</v>
      </c>
      <c r="O382" s="4" t="str">
        <f t="shared" si="83"/>
        <v>NO</v>
      </c>
      <c r="P382" s="11">
        <v>5986</v>
      </c>
      <c r="Q382" s="11">
        <v>5851.9</v>
      </c>
      <c r="R382" s="4">
        <f t="shared" si="80"/>
        <v>2006</v>
      </c>
      <c r="T382" s="7">
        <f t="shared" si="84"/>
        <v>0</v>
      </c>
      <c r="V382" s="5">
        <f t="shared" si="90"/>
        <v>5863.73</v>
      </c>
      <c r="W382" s="5">
        <f t="shared" si="86"/>
        <v>5863.73</v>
      </c>
      <c r="X382" s="7">
        <f t="shared" si="87"/>
        <v>0</v>
      </c>
      <c r="Z382" s="7">
        <f t="shared" si="88"/>
        <v>161410.00500000012</v>
      </c>
      <c r="AB382" s="5"/>
      <c r="AC382" s="5">
        <f t="shared" si="85"/>
        <v>-23607.960000000006</v>
      </c>
      <c r="AD382" s="5">
        <f t="shared" si="89"/>
        <v>-5901.9900000000016</v>
      </c>
    </row>
    <row r="383" spans="1:30">
      <c r="A383" s="9">
        <v>39071</v>
      </c>
      <c r="B383" s="3">
        <v>5875</v>
      </c>
      <c r="C383" s="3">
        <v>5944</v>
      </c>
      <c r="D383" s="3">
        <v>5775</v>
      </c>
      <c r="E383" s="3">
        <v>5802.6499000000003</v>
      </c>
      <c r="G383" s="5">
        <f t="shared" si="76"/>
        <v>5848.36</v>
      </c>
      <c r="H383" s="5">
        <f t="shared" si="77"/>
        <v>5864.92</v>
      </c>
      <c r="J383" s="10" t="str">
        <f t="shared" si="78"/>
        <v>SELL</v>
      </c>
      <c r="L383" s="5">
        <f t="shared" si="79"/>
        <v>5914.6</v>
      </c>
      <c r="M383" s="4" t="str">
        <f t="shared" si="81"/>
        <v>YES</v>
      </c>
      <c r="N383" s="4" t="str">
        <f t="shared" si="82"/>
        <v>YES</v>
      </c>
      <c r="O383" s="4" t="str">
        <f t="shared" si="83"/>
        <v>NO</v>
      </c>
      <c r="P383" s="11">
        <v>5875</v>
      </c>
      <c r="Q383" s="11">
        <v>5802.65</v>
      </c>
      <c r="R383" s="4">
        <f t="shared" si="80"/>
        <v>2006</v>
      </c>
      <c r="T383" s="7">
        <f t="shared" si="84"/>
        <v>-99.34</v>
      </c>
      <c r="V383" s="5">
        <f t="shared" si="90"/>
        <v>5863.73</v>
      </c>
      <c r="W383" s="5">
        <f t="shared" si="86"/>
        <v>5863.73</v>
      </c>
      <c r="X383" s="7">
        <f t="shared" si="87"/>
        <v>0</v>
      </c>
      <c r="Z383" s="7">
        <f t="shared" si="88"/>
        <v>156443.00500000012</v>
      </c>
      <c r="AB383" s="5"/>
      <c r="AC383" s="5">
        <f t="shared" si="85"/>
        <v>-23658.400000000009</v>
      </c>
      <c r="AD383" s="5">
        <f t="shared" si="89"/>
        <v>-5914.6000000000022</v>
      </c>
    </row>
    <row r="384" spans="1:30">
      <c r="A384" s="9">
        <v>39072</v>
      </c>
      <c r="B384" s="3">
        <v>5770</v>
      </c>
      <c r="C384" s="3">
        <v>5826.0497999999998</v>
      </c>
      <c r="D384" s="3">
        <v>5711.1000999999997</v>
      </c>
      <c r="E384" s="3">
        <v>5779.2997999999998</v>
      </c>
      <c r="G384" s="5">
        <f t="shared" si="76"/>
        <v>5813.83</v>
      </c>
      <c r="H384" s="5">
        <f t="shared" si="77"/>
        <v>5836.38</v>
      </c>
      <c r="J384" s="10" t="str">
        <f t="shared" si="78"/>
        <v>SELL</v>
      </c>
      <c r="L384" s="5">
        <f t="shared" si="79"/>
        <v>5904.03</v>
      </c>
      <c r="M384" s="4" t="str">
        <f t="shared" si="81"/>
        <v>NO</v>
      </c>
      <c r="N384" s="4" t="str">
        <f t="shared" si="82"/>
        <v>NO</v>
      </c>
      <c r="O384" s="4" t="str">
        <f t="shared" si="83"/>
        <v>NO</v>
      </c>
      <c r="P384" s="11">
        <v>5770</v>
      </c>
      <c r="Q384" s="11">
        <v>5779.3</v>
      </c>
      <c r="R384" s="4">
        <f t="shared" si="80"/>
        <v>2006</v>
      </c>
      <c r="T384" s="7">
        <f t="shared" si="84"/>
        <v>0</v>
      </c>
      <c r="V384" s="5">
        <f t="shared" si="90"/>
        <v>5863.73</v>
      </c>
      <c r="W384" s="5">
        <f t="shared" si="86"/>
        <v>5863.73</v>
      </c>
      <c r="X384" s="7">
        <f t="shared" si="87"/>
        <v>0</v>
      </c>
      <c r="Z384" s="7">
        <f t="shared" si="88"/>
        <v>156443.00500000012</v>
      </c>
      <c r="AB384" s="5"/>
      <c r="AC384" s="5">
        <f t="shared" si="85"/>
        <v>-23616.12000000001</v>
      </c>
      <c r="AD384" s="5">
        <f t="shared" si="89"/>
        <v>-5904.0300000000025</v>
      </c>
    </row>
    <row r="385" spans="1:30">
      <c r="A385" s="9">
        <v>39073</v>
      </c>
      <c r="B385" s="3">
        <v>5800</v>
      </c>
      <c r="C385" s="3">
        <v>5840</v>
      </c>
      <c r="D385" s="3">
        <v>5775</v>
      </c>
      <c r="E385" s="3">
        <v>5804.7997999999998</v>
      </c>
      <c r="G385" s="5">
        <f t="shared" si="76"/>
        <v>5809.31</v>
      </c>
      <c r="H385" s="5">
        <f t="shared" si="77"/>
        <v>5825.85</v>
      </c>
      <c r="J385" s="10" t="str">
        <f t="shared" si="78"/>
        <v>SELL</v>
      </c>
      <c r="L385" s="5">
        <f t="shared" si="79"/>
        <v>5875.47</v>
      </c>
      <c r="M385" s="4" t="str">
        <f t="shared" si="81"/>
        <v>NO</v>
      </c>
      <c r="N385" s="4" t="str">
        <f t="shared" si="82"/>
        <v>NO</v>
      </c>
      <c r="O385" s="4" t="str">
        <f t="shared" si="83"/>
        <v>NO</v>
      </c>
      <c r="P385" s="11">
        <v>5800</v>
      </c>
      <c r="Q385" s="11">
        <v>5804.8</v>
      </c>
      <c r="R385" s="4">
        <f t="shared" si="80"/>
        <v>2006</v>
      </c>
      <c r="T385" s="7">
        <f t="shared" si="84"/>
        <v>0</v>
      </c>
      <c r="V385" s="5">
        <f t="shared" si="90"/>
        <v>5863.73</v>
      </c>
      <c r="W385" s="5">
        <f t="shared" si="86"/>
        <v>5875.47</v>
      </c>
      <c r="X385" s="7">
        <f t="shared" si="87"/>
        <v>-11.740000000000691</v>
      </c>
      <c r="Z385" s="7">
        <f t="shared" si="88"/>
        <v>156149.50500000009</v>
      </c>
      <c r="AB385" s="5"/>
      <c r="AC385" s="5">
        <f t="shared" si="85"/>
        <v>-23501.880000000005</v>
      </c>
      <c r="AD385" s="5">
        <f t="shared" si="89"/>
        <v>-5875.4700000000012</v>
      </c>
    </row>
    <row r="386" spans="1:30">
      <c r="A386" s="9">
        <v>39077</v>
      </c>
      <c r="B386" s="3">
        <v>5810</v>
      </c>
      <c r="C386" s="3">
        <v>5935</v>
      </c>
      <c r="D386" s="3">
        <v>5780.0497999999998</v>
      </c>
      <c r="E386" s="3">
        <v>5913.3999000000003</v>
      </c>
      <c r="G386" s="5">
        <f t="shared" si="76"/>
        <v>5861.35</v>
      </c>
      <c r="H386" s="5">
        <f t="shared" si="77"/>
        <v>5855.03</v>
      </c>
      <c r="J386" s="10" t="str">
        <f t="shared" si="78"/>
        <v>BUY</v>
      </c>
      <c r="L386" s="5">
        <f t="shared" si="79"/>
        <v>5836.07</v>
      </c>
      <c r="M386" s="4" t="str">
        <f t="shared" si="81"/>
        <v>YES</v>
      </c>
      <c r="N386" s="4" t="str">
        <f t="shared" si="82"/>
        <v>NO</v>
      </c>
      <c r="O386" s="4" t="str">
        <f t="shared" si="83"/>
        <v>NO</v>
      </c>
      <c r="P386" s="11">
        <v>5810</v>
      </c>
      <c r="Q386" s="11">
        <v>5913.4</v>
      </c>
      <c r="R386" s="4">
        <f t="shared" si="80"/>
        <v>2006</v>
      </c>
      <c r="T386" s="7">
        <f t="shared" si="84"/>
        <v>0</v>
      </c>
      <c r="V386" s="5">
        <f t="shared" si="90"/>
        <v>5875.47</v>
      </c>
      <c r="W386" s="5">
        <f t="shared" si="86"/>
        <v>5875.47</v>
      </c>
      <c r="X386" s="7">
        <f t="shared" si="87"/>
        <v>0</v>
      </c>
      <c r="Z386" s="7">
        <f t="shared" si="88"/>
        <v>156149.50500000009</v>
      </c>
      <c r="AB386" s="5"/>
      <c r="AC386" s="5">
        <f t="shared" si="85"/>
        <v>-23344.279999999984</v>
      </c>
      <c r="AD386" s="5">
        <f t="shared" si="89"/>
        <v>-5836.0699999999961</v>
      </c>
    </row>
    <row r="387" spans="1:30">
      <c r="A387" s="9">
        <v>39078</v>
      </c>
      <c r="B387" s="3">
        <v>5974</v>
      </c>
      <c r="C387" s="3">
        <v>6068</v>
      </c>
      <c r="D387" s="3">
        <v>5945.2997999999998</v>
      </c>
      <c r="E387" s="3">
        <v>6022.2997999999998</v>
      </c>
      <c r="G387" s="5">
        <f t="shared" si="76"/>
        <v>5941.82</v>
      </c>
      <c r="H387" s="5">
        <f t="shared" si="77"/>
        <v>5910.79</v>
      </c>
      <c r="J387" s="10" t="str">
        <f t="shared" si="78"/>
        <v>BUY</v>
      </c>
      <c r="L387" s="5">
        <f t="shared" si="79"/>
        <v>5817.7</v>
      </c>
      <c r="M387" s="4" t="str">
        <f t="shared" si="81"/>
        <v>NO</v>
      </c>
      <c r="N387" s="4" t="str">
        <f t="shared" si="82"/>
        <v>NO</v>
      </c>
      <c r="O387" s="4" t="str">
        <f t="shared" si="83"/>
        <v>NO</v>
      </c>
      <c r="P387" s="11">
        <v>5974</v>
      </c>
      <c r="Q387" s="11">
        <v>6022.3</v>
      </c>
      <c r="R387" s="4">
        <f t="shared" si="80"/>
        <v>2006</v>
      </c>
      <c r="T387" s="7">
        <f t="shared" si="84"/>
        <v>0</v>
      </c>
      <c r="V387" s="5">
        <f t="shared" si="90"/>
        <v>5875.47</v>
      </c>
      <c r="W387" s="5">
        <f t="shared" si="86"/>
        <v>5875.47</v>
      </c>
      <c r="X387" s="7">
        <f t="shared" si="87"/>
        <v>0</v>
      </c>
      <c r="Z387" s="7">
        <f t="shared" si="88"/>
        <v>156149.50500000009</v>
      </c>
      <c r="AB387" s="5"/>
      <c r="AC387" s="5">
        <f t="shared" si="85"/>
        <v>-23270.800000000003</v>
      </c>
      <c r="AD387" s="5">
        <f t="shared" si="89"/>
        <v>-5817.7000000000007</v>
      </c>
    </row>
    <row r="388" spans="1:30">
      <c r="A388" s="9">
        <v>39079</v>
      </c>
      <c r="B388" s="3">
        <v>6049.9502000000002</v>
      </c>
      <c r="C388" s="3">
        <v>6057</v>
      </c>
      <c r="D388" s="3">
        <v>6000</v>
      </c>
      <c r="E388" s="3">
        <v>6033.7002000000002</v>
      </c>
      <c r="G388" s="5">
        <f t="shared" si="76"/>
        <v>5987.76</v>
      </c>
      <c r="H388" s="5">
        <f t="shared" si="77"/>
        <v>5951.76</v>
      </c>
      <c r="J388" s="10" t="str">
        <f t="shared" si="78"/>
        <v>BUY</v>
      </c>
      <c r="L388" s="5">
        <f t="shared" si="79"/>
        <v>5843.76</v>
      </c>
      <c r="M388" s="4" t="str">
        <f t="shared" si="81"/>
        <v>NO</v>
      </c>
      <c r="N388" s="4" t="str">
        <f t="shared" si="82"/>
        <v>NO</v>
      </c>
      <c r="O388" s="4" t="str">
        <f t="shared" si="83"/>
        <v>NO</v>
      </c>
      <c r="P388" s="11">
        <v>6049.9502000000002</v>
      </c>
      <c r="Q388" s="11">
        <v>6033.7</v>
      </c>
      <c r="R388" s="4">
        <f t="shared" si="80"/>
        <v>2006</v>
      </c>
      <c r="T388" s="7">
        <f t="shared" si="84"/>
        <v>0</v>
      </c>
      <c r="V388" s="5">
        <f t="shared" si="90"/>
        <v>5875.47</v>
      </c>
      <c r="W388" s="5">
        <f t="shared" si="86"/>
        <v>5875.47</v>
      </c>
      <c r="X388" s="7">
        <f t="shared" si="87"/>
        <v>0</v>
      </c>
      <c r="Z388" s="7">
        <f t="shared" si="88"/>
        <v>156149.50500000009</v>
      </c>
      <c r="AB388" s="5"/>
      <c r="AC388" s="5">
        <f t="shared" si="85"/>
        <v>-23375.040000000008</v>
      </c>
      <c r="AD388" s="5">
        <f t="shared" si="89"/>
        <v>-5843.760000000002</v>
      </c>
    </row>
    <row r="389" spans="1:30">
      <c r="A389" s="9">
        <v>39080</v>
      </c>
      <c r="B389" s="3">
        <v>6035.0497999999998</v>
      </c>
      <c r="C389" s="3">
        <v>6087</v>
      </c>
      <c r="D389" s="3">
        <v>6022</v>
      </c>
      <c r="E389" s="3">
        <v>6037.9502000000002</v>
      </c>
      <c r="G389" s="5">
        <f t="shared" si="76"/>
        <v>6012.86</v>
      </c>
      <c r="H389" s="5">
        <f t="shared" si="77"/>
        <v>5980.49</v>
      </c>
      <c r="J389" s="10" t="str">
        <f t="shared" si="78"/>
        <v>BUY</v>
      </c>
      <c r="L389" s="5">
        <f t="shared" si="79"/>
        <v>5883.38</v>
      </c>
      <c r="M389" s="4" t="str">
        <f t="shared" si="81"/>
        <v>NO</v>
      </c>
      <c r="N389" s="4" t="str">
        <f t="shared" si="82"/>
        <v>NO</v>
      </c>
      <c r="O389" s="4" t="str">
        <f t="shared" si="83"/>
        <v>NO</v>
      </c>
      <c r="P389" s="11">
        <v>6035.0497999999998</v>
      </c>
      <c r="Q389" s="11">
        <v>6037.95</v>
      </c>
      <c r="R389" s="4">
        <f t="shared" si="80"/>
        <v>2006</v>
      </c>
      <c r="T389" s="7">
        <f t="shared" si="84"/>
        <v>0</v>
      </c>
      <c r="V389" s="5">
        <f t="shared" si="90"/>
        <v>5875.47</v>
      </c>
      <c r="W389" s="5">
        <f t="shared" si="86"/>
        <v>5875.47</v>
      </c>
      <c r="X389" s="7">
        <f t="shared" si="87"/>
        <v>0</v>
      </c>
      <c r="Z389" s="7">
        <f t="shared" si="88"/>
        <v>156149.50500000009</v>
      </c>
      <c r="AB389" s="5"/>
      <c r="AC389" s="5">
        <f t="shared" si="85"/>
        <v>-23533.520000000004</v>
      </c>
      <c r="AD389" s="5">
        <f t="shared" si="89"/>
        <v>-5883.380000000001</v>
      </c>
    </row>
    <row r="390" spans="1:30">
      <c r="A390" s="9">
        <v>39084</v>
      </c>
      <c r="B390" s="3">
        <v>6011</v>
      </c>
      <c r="C390" s="3">
        <v>6093.8999000000003</v>
      </c>
      <c r="D390" s="3">
        <v>6011</v>
      </c>
      <c r="E390" s="3">
        <v>6063.25</v>
      </c>
      <c r="G390" s="5">
        <f t="shared" ref="G390:G453" si="91">ROUND((E390*G$1)+(G389*(1-G$1)),2)</f>
        <v>6038.06</v>
      </c>
      <c r="H390" s="5">
        <f t="shared" si="77"/>
        <v>6008.08</v>
      </c>
      <c r="J390" s="10" t="str">
        <f t="shared" si="78"/>
        <v>BUY</v>
      </c>
      <c r="L390" s="5">
        <f t="shared" si="79"/>
        <v>5918.14</v>
      </c>
      <c r="M390" s="4" t="str">
        <f t="shared" si="81"/>
        <v>NO</v>
      </c>
      <c r="N390" s="4" t="str">
        <f t="shared" si="82"/>
        <v>NO</v>
      </c>
      <c r="O390" s="4" t="str">
        <f t="shared" si="83"/>
        <v>NO</v>
      </c>
      <c r="P390" s="11">
        <v>6011</v>
      </c>
      <c r="Q390" s="11">
        <v>6063.25</v>
      </c>
      <c r="R390" s="4">
        <f t="shared" si="80"/>
        <v>2007</v>
      </c>
      <c r="T390" s="7">
        <f t="shared" si="84"/>
        <v>0</v>
      </c>
      <c r="V390" s="5">
        <f t="shared" si="90"/>
        <v>5875.47</v>
      </c>
      <c r="W390" s="5">
        <f t="shared" si="86"/>
        <v>5875.47</v>
      </c>
      <c r="X390" s="7">
        <f t="shared" si="87"/>
        <v>0</v>
      </c>
      <c r="Z390" s="7">
        <f t="shared" si="88"/>
        <v>156149.50500000009</v>
      </c>
      <c r="AB390" s="5"/>
      <c r="AC390" s="5">
        <f t="shared" si="85"/>
        <v>-23672.559999999998</v>
      </c>
      <c r="AD390" s="5">
        <f t="shared" si="89"/>
        <v>-5918.1399999999994</v>
      </c>
    </row>
    <row r="391" spans="1:30">
      <c r="A391" s="9">
        <v>39085</v>
      </c>
      <c r="B391" s="3">
        <v>6065</v>
      </c>
      <c r="C391" s="3">
        <v>6114.9502000000002</v>
      </c>
      <c r="D391" s="3">
        <v>6040</v>
      </c>
      <c r="E391" s="3">
        <v>6082.6000999999997</v>
      </c>
      <c r="G391" s="5">
        <f t="shared" si="91"/>
        <v>6060.33</v>
      </c>
      <c r="H391" s="5">
        <f t="shared" si="77"/>
        <v>6032.92</v>
      </c>
      <c r="J391" s="10" t="str">
        <f t="shared" si="78"/>
        <v>BUY</v>
      </c>
      <c r="L391" s="5">
        <f t="shared" si="79"/>
        <v>5950.69</v>
      </c>
      <c r="M391" s="4" t="str">
        <f t="shared" si="81"/>
        <v>NO</v>
      </c>
      <c r="N391" s="4" t="str">
        <f t="shared" si="82"/>
        <v>NO</v>
      </c>
      <c r="O391" s="4" t="str">
        <f t="shared" si="83"/>
        <v>NO</v>
      </c>
      <c r="P391" s="11">
        <v>6065</v>
      </c>
      <c r="Q391" s="11">
        <v>6082.6</v>
      </c>
      <c r="R391" s="4">
        <f t="shared" si="80"/>
        <v>2007</v>
      </c>
      <c r="T391" s="7">
        <f t="shared" si="84"/>
        <v>0</v>
      </c>
      <c r="V391" s="5">
        <f t="shared" si="90"/>
        <v>5875.47</v>
      </c>
      <c r="W391" s="5">
        <f t="shared" si="86"/>
        <v>5875.47</v>
      </c>
      <c r="X391" s="7">
        <f t="shared" si="87"/>
        <v>0</v>
      </c>
      <c r="Z391" s="7">
        <f t="shared" si="88"/>
        <v>156149.50500000009</v>
      </c>
      <c r="AB391" s="5"/>
      <c r="AC391" s="5">
        <f t="shared" si="85"/>
        <v>-23802.760000000009</v>
      </c>
      <c r="AD391" s="5">
        <f t="shared" si="89"/>
        <v>-5950.6900000000023</v>
      </c>
    </row>
    <row r="392" spans="1:30">
      <c r="A392" s="9">
        <v>39086</v>
      </c>
      <c r="B392" s="3">
        <v>6097.0497999999998</v>
      </c>
      <c r="C392" s="3">
        <v>6143.9502000000002</v>
      </c>
      <c r="D392" s="3">
        <v>6010.25</v>
      </c>
      <c r="E392" s="3">
        <v>6037.25</v>
      </c>
      <c r="G392" s="5">
        <f t="shared" si="91"/>
        <v>6048.79</v>
      </c>
      <c r="H392" s="5">
        <f t="shared" ref="H392:H455" si="92">ROUND((E392*H$1)+(H391*(1-H$1)),2)</f>
        <v>6034.36</v>
      </c>
      <c r="J392" s="10" t="str">
        <f t="shared" ref="J392:J455" si="93">IF(G392&gt;H392,"BUY","SELL")</f>
        <v>BUY</v>
      </c>
      <c r="L392" s="5">
        <f t="shared" ref="L392:L455" si="94">ROUND((G392*((2/4)-1)-(H392)*((2/6)-1))/ (2 /4- 2 /6),2)</f>
        <v>5991.07</v>
      </c>
      <c r="M392" s="4" t="str">
        <f t="shared" si="81"/>
        <v>NO</v>
      </c>
      <c r="N392" s="4" t="str">
        <f t="shared" si="82"/>
        <v>NO</v>
      </c>
      <c r="O392" s="4" t="str">
        <f t="shared" si="83"/>
        <v>NO</v>
      </c>
      <c r="P392" s="11">
        <v>6097.0497999999998</v>
      </c>
      <c r="Q392" s="11">
        <v>6037.25</v>
      </c>
      <c r="R392" s="4">
        <f t="shared" ref="R392:R455" si="95">YEAR(A392)</f>
        <v>2007</v>
      </c>
      <c r="T392" s="7">
        <f t="shared" si="84"/>
        <v>0</v>
      </c>
      <c r="V392" s="5">
        <f t="shared" si="90"/>
        <v>5875.47</v>
      </c>
      <c r="W392" s="5">
        <f t="shared" si="86"/>
        <v>5875.47</v>
      </c>
      <c r="X392" s="7">
        <f t="shared" si="87"/>
        <v>0</v>
      </c>
      <c r="Z392" s="7">
        <f t="shared" si="88"/>
        <v>156149.50500000009</v>
      </c>
      <c r="AB392" s="5"/>
      <c r="AC392" s="5">
        <f t="shared" si="85"/>
        <v>-23964.28</v>
      </c>
      <c r="AD392" s="5">
        <f t="shared" si="89"/>
        <v>-5991.07</v>
      </c>
    </row>
    <row r="393" spans="1:30">
      <c r="A393" s="9">
        <v>39087</v>
      </c>
      <c r="B393" s="3">
        <v>5985</v>
      </c>
      <c r="C393" s="3">
        <v>6108</v>
      </c>
      <c r="D393" s="3">
        <v>5985</v>
      </c>
      <c r="E393" s="3">
        <v>6043.25</v>
      </c>
      <c r="G393" s="5">
        <f t="shared" si="91"/>
        <v>6046.02</v>
      </c>
      <c r="H393" s="5">
        <f t="shared" si="92"/>
        <v>6037.32</v>
      </c>
      <c r="J393" s="10" t="str">
        <f t="shared" si="93"/>
        <v>BUY</v>
      </c>
      <c r="L393" s="5">
        <f t="shared" si="94"/>
        <v>6011.22</v>
      </c>
      <c r="M393" s="4" t="str">
        <f t="shared" ref="M393:M456" si="96">IF(J392="SELL",IF(C393&gt;L392,"YES","NO"),IF(D393&lt;L392,"YES","NO"))</f>
        <v>YES</v>
      </c>
      <c r="N393" s="4" t="str">
        <f t="shared" ref="N393:N456" si="97">IF(AND(M393="YES",J393=J392),"YES","NO")</f>
        <v>YES</v>
      </c>
      <c r="O393" s="4" t="str">
        <f t="shared" ref="O393:O456" si="98">IF(AND(J392="BUY",B393&lt;L392),"YES",IF(AND(J392="SELL",B393&gt;L392),"YES","NO"))</f>
        <v>YES</v>
      </c>
      <c r="P393" s="11">
        <v>5985</v>
      </c>
      <c r="Q393" s="11">
        <v>6043.25</v>
      </c>
      <c r="R393" s="4">
        <f t="shared" si="95"/>
        <v>2007</v>
      </c>
      <c r="T393" s="7">
        <f t="shared" si="84"/>
        <v>-58.25</v>
      </c>
      <c r="V393" s="5">
        <f t="shared" si="90"/>
        <v>5875.47</v>
      </c>
      <c r="W393" s="5">
        <f t="shared" si="86"/>
        <v>6010</v>
      </c>
      <c r="X393" s="7">
        <f t="shared" si="87"/>
        <v>134.52999999999975</v>
      </c>
      <c r="Z393" s="7">
        <f t="shared" si="88"/>
        <v>156600.25500000009</v>
      </c>
      <c r="AB393" s="5"/>
      <c r="AC393" s="5">
        <f t="shared" si="85"/>
        <v>-24044.87999999999</v>
      </c>
      <c r="AD393" s="5">
        <f t="shared" si="89"/>
        <v>-6011.2199999999975</v>
      </c>
    </row>
    <row r="394" spans="1:30">
      <c r="A394" s="9">
        <v>39090</v>
      </c>
      <c r="B394" s="3">
        <v>6010</v>
      </c>
      <c r="C394" s="3">
        <v>6024</v>
      </c>
      <c r="D394" s="3">
        <v>5955.0497999999998</v>
      </c>
      <c r="E394" s="3">
        <v>5969.2997999999998</v>
      </c>
      <c r="G394" s="5">
        <f t="shared" si="91"/>
        <v>6007.66</v>
      </c>
      <c r="H394" s="5">
        <f t="shared" si="92"/>
        <v>6014.65</v>
      </c>
      <c r="J394" s="10" t="str">
        <f t="shared" si="93"/>
        <v>SELL</v>
      </c>
      <c r="L394" s="5">
        <f t="shared" si="94"/>
        <v>6035.62</v>
      </c>
      <c r="M394" s="4" t="str">
        <f t="shared" si="96"/>
        <v>YES</v>
      </c>
      <c r="N394" s="4" t="str">
        <f t="shared" si="97"/>
        <v>NO</v>
      </c>
      <c r="O394" s="4" t="str">
        <f t="shared" si="98"/>
        <v>YES</v>
      </c>
      <c r="P394" s="11">
        <v>6010</v>
      </c>
      <c r="Q394" s="11">
        <v>5969.3</v>
      </c>
      <c r="R394" s="4">
        <f t="shared" si="95"/>
        <v>2007</v>
      </c>
      <c r="T394" s="7">
        <f t="shared" ref="T394:T457" si="99">ROUND(IF(N394="YES",IF(J394="SELL",IF(O394="YES",Q394-P394,Q394-L393),IF(O394="YES",P394-Q394,L393-Q394)),0),2)</f>
        <v>0</v>
      </c>
      <c r="V394" s="5">
        <f t="shared" si="90"/>
        <v>6010</v>
      </c>
      <c r="W394" s="5">
        <f t="shared" si="86"/>
        <v>6010</v>
      </c>
      <c r="X394" s="7">
        <f t="shared" si="87"/>
        <v>0</v>
      </c>
      <c r="Z394" s="7">
        <f t="shared" si="88"/>
        <v>156600.25500000009</v>
      </c>
      <c r="AB394" s="5"/>
      <c r="AC394" s="5">
        <f t="shared" si="85"/>
        <v>-24142.479999999996</v>
      </c>
      <c r="AD394" s="5">
        <f t="shared" si="89"/>
        <v>-6035.619999999999</v>
      </c>
    </row>
    <row r="395" spans="1:30">
      <c r="A395" s="9">
        <v>39091</v>
      </c>
      <c r="B395" s="3">
        <v>5970</v>
      </c>
      <c r="C395" s="3">
        <v>6015</v>
      </c>
      <c r="D395" s="3">
        <v>5860</v>
      </c>
      <c r="E395" s="3">
        <v>5873.0497999999998</v>
      </c>
      <c r="G395" s="5">
        <f t="shared" si="91"/>
        <v>5940.35</v>
      </c>
      <c r="H395" s="5">
        <f t="shared" si="92"/>
        <v>5967.45</v>
      </c>
      <c r="J395" s="10" t="str">
        <f t="shared" si="93"/>
        <v>SELL</v>
      </c>
      <c r="L395" s="5">
        <f t="shared" si="94"/>
        <v>6048.75</v>
      </c>
      <c r="M395" s="4" t="str">
        <f t="shared" si="96"/>
        <v>NO</v>
      </c>
      <c r="N395" s="4" t="str">
        <f t="shared" si="97"/>
        <v>NO</v>
      </c>
      <c r="O395" s="4" t="str">
        <f t="shared" si="98"/>
        <v>NO</v>
      </c>
      <c r="P395" s="11">
        <v>5970</v>
      </c>
      <c r="Q395" s="11">
        <v>5873.05</v>
      </c>
      <c r="R395" s="4">
        <f t="shared" si="95"/>
        <v>2007</v>
      </c>
      <c r="T395" s="7">
        <f t="shared" si="99"/>
        <v>0</v>
      </c>
      <c r="V395" s="5">
        <f t="shared" si="90"/>
        <v>6010</v>
      </c>
      <c r="W395" s="5">
        <f t="shared" si="86"/>
        <v>6010</v>
      </c>
      <c r="X395" s="7">
        <f t="shared" si="87"/>
        <v>0</v>
      </c>
      <c r="Z395" s="7">
        <f t="shared" si="88"/>
        <v>156600.25500000009</v>
      </c>
      <c r="AB395" s="5"/>
      <c r="AC395" s="5">
        <f t="shared" ref="AC395:AC458" si="100">G395*12-H395*16</f>
        <v>-24194.999999999985</v>
      </c>
      <c r="AD395" s="5">
        <f t="shared" si="89"/>
        <v>-6048.7499999999964</v>
      </c>
    </row>
    <row r="396" spans="1:30">
      <c r="A396" s="9">
        <v>39092</v>
      </c>
      <c r="B396" s="3">
        <v>5810</v>
      </c>
      <c r="C396" s="3">
        <v>5845.8999000000003</v>
      </c>
      <c r="D396" s="3">
        <v>5720</v>
      </c>
      <c r="E396" s="3">
        <v>5731.8999000000003</v>
      </c>
      <c r="G396" s="5">
        <f t="shared" si="91"/>
        <v>5836.12</v>
      </c>
      <c r="H396" s="5">
        <f t="shared" si="92"/>
        <v>5888.93</v>
      </c>
      <c r="J396" s="10" t="str">
        <f t="shared" si="93"/>
        <v>SELL</v>
      </c>
      <c r="L396" s="5">
        <f t="shared" si="94"/>
        <v>6047.36</v>
      </c>
      <c r="M396" s="4" t="str">
        <f t="shared" si="96"/>
        <v>NO</v>
      </c>
      <c r="N396" s="4" t="str">
        <f t="shared" si="97"/>
        <v>NO</v>
      </c>
      <c r="O396" s="4" t="str">
        <f t="shared" si="98"/>
        <v>NO</v>
      </c>
      <c r="P396" s="11">
        <v>5810</v>
      </c>
      <c r="Q396" s="11">
        <v>5731.9</v>
      </c>
      <c r="R396" s="4">
        <f t="shared" si="95"/>
        <v>2007</v>
      </c>
      <c r="T396" s="7">
        <f t="shared" si="99"/>
        <v>0</v>
      </c>
      <c r="V396" s="5">
        <f t="shared" si="90"/>
        <v>6010</v>
      </c>
      <c r="W396" s="5">
        <f t="shared" ref="W396:W459" si="101">IF(V397="",E396,V397)</f>
        <v>6010</v>
      </c>
      <c r="X396" s="7">
        <f t="shared" ref="X396:X459" si="102">IF(J396="BUY",W396-V396,V396-W396)</f>
        <v>0</v>
      </c>
      <c r="Z396" s="7">
        <f t="shared" ref="Z396:Z459" si="103">Z395+(T396*25*2)+(X396*25)</f>
        <v>156600.25500000009</v>
      </c>
      <c r="AB396" s="5"/>
      <c r="AC396" s="5">
        <f t="shared" si="100"/>
        <v>-24189.440000000002</v>
      </c>
      <c r="AD396" s="5">
        <f t="shared" ref="AD396:AD459" si="104">AC396/4</f>
        <v>-6047.3600000000006</v>
      </c>
    </row>
    <row r="397" spans="1:30">
      <c r="A397" s="9">
        <v>39093</v>
      </c>
      <c r="B397" s="3">
        <v>5700.1000999999997</v>
      </c>
      <c r="C397" s="3">
        <v>5856.7997999999998</v>
      </c>
      <c r="D397" s="3">
        <v>5700.1000999999997</v>
      </c>
      <c r="E397" s="3">
        <v>5794.7002000000002</v>
      </c>
      <c r="G397" s="5">
        <f t="shared" si="91"/>
        <v>5815.41</v>
      </c>
      <c r="H397" s="5">
        <f t="shared" si="92"/>
        <v>5857.52</v>
      </c>
      <c r="J397" s="10" t="str">
        <f t="shared" si="93"/>
        <v>SELL</v>
      </c>
      <c r="L397" s="5">
        <f t="shared" si="94"/>
        <v>5983.85</v>
      </c>
      <c r="M397" s="4" t="str">
        <f t="shared" si="96"/>
        <v>NO</v>
      </c>
      <c r="N397" s="4" t="str">
        <f t="shared" si="97"/>
        <v>NO</v>
      </c>
      <c r="O397" s="4" t="str">
        <f t="shared" si="98"/>
        <v>NO</v>
      </c>
      <c r="P397" s="11">
        <v>5700.1000999999997</v>
      </c>
      <c r="Q397" s="11">
        <v>5794.7</v>
      </c>
      <c r="R397" s="4">
        <f t="shared" si="95"/>
        <v>2007</v>
      </c>
      <c r="T397" s="7">
        <f t="shared" si="99"/>
        <v>0</v>
      </c>
      <c r="V397" s="5">
        <f t="shared" ref="V397:V460" si="105">IF(J397=J396,V396,IF(O397="YES",P397,L396))</f>
        <v>6010</v>
      </c>
      <c r="W397" s="5">
        <f t="shared" si="101"/>
        <v>5983.85</v>
      </c>
      <c r="X397" s="7">
        <f t="shared" si="102"/>
        <v>26.149999999999636</v>
      </c>
      <c r="Z397" s="7">
        <f t="shared" si="103"/>
        <v>157254.00500000009</v>
      </c>
      <c r="AB397" s="5"/>
      <c r="AC397" s="5">
        <f t="shared" si="100"/>
        <v>-23935.400000000009</v>
      </c>
      <c r="AD397" s="5">
        <f t="shared" si="104"/>
        <v>-5983.8500000000022</v>
      </c>
    </row>
    <row r="398" spans="1:30">
      <c r="A398" s="9">
        <v>39094</v>
      </c>
      <c r="B398" s="3">
        <v>5875</v>
      </c>
      <c r="C398" s="3">
        <v>6193</v>
      </c>
      <c r="D398" s="3">
        <v>5875</v>
      </c>
      <c r="E398" s="3">
        <v>6164.3999000000003</v>
      </c>
      <c r="G398" s="5">
        <f t="shared" si="91"/>
        <v>5989.9</v>
      </c>
      <c r="H398" s="5">
        <f t="shared" si="92"/>
        <v>5959.81</v>
      </c>
      <c r="J398" s="10" t="str">
        <f t="shared" si="93"/>
        <v>BUY</v>
      </c>
      <c r="L398" s="5">
        <f t="shared" si="94"/>
        <v>5869.54</v>
      </c>
      <c r="M398" s="4" t="str">
        <f t="shared" si="96"/>
        <v>YES</v>
      </c>
      <c r="N398" s="4" t="str">
        <f t="shared" si="97"/>
        <v>NO</v>
      </c>
      <c r="O398" s="4" t="str">
        <f t="shared" si="98"/>
        <v>NO</v>
      </c>
      <c r="P398" s="11">
        <v>5875</v>
      </c>
      <c r="Q398" s="11">
        <v>6164.4</v>
      </c>
      <c r="R398" s="4">
        <f t="shared" si="95"/>
        <v>2007</v>
      </c>
      <c r="T398" s="7">
        <f t="shared" si="99"/>
        <v>0</v>
      </c>
      <c r="V398" s="5">
        <f t="shared" si="105"/>
        <v>5983.85</v>
      </c>
      <c r="W398" s="5">
        <f t="shared" si="101"/>
        <v>5983.85</v>
      </c>
      <c r="X398" s="7">
        <f t="shared" si="102"/>
        <v>0</v>
      </c>
      <c r="Z398" s="7">
        <f t="shared" si="103"/>
        <v>157254.00500000009</v>
      </c>
      <c r="AB398" s="5"/>
      <c r="AC398" s="5">
        <f t="shared" si="100"/>
        <v>-23478.160000000018</v>
      </c>
      <c r="AD398" s="5">
        <f t="shared" si="104"/>
        <v>-5869.5400000000045</v>
      </c>
    </row>
    <row r="399" spans="1:30">
      <c r="A399" s="9">
        <v>39097</v>
      </c>
      <c r="B399" s="3">
        <v>6190</v>
      </c>
      <c r="C399" s="3">
        <v>6224</v>
      </c>
      <c r="D399" s="3">
        <v>6146</v>
      </c>
      <c r="E399" s="3">
        <v>6170.8999000000003</v>
      </c>
      <c r="G399" s="5">
        <f t="shared" si="91"/>
        <v>6080.4</v>
      </c>
      <c r="H399" s="5">
        <f t="shared" si="92"/>
        <v>6030.17</v>
      </c>
      <c r="J399" s="10" t="str">
        <f t="shared" si="93"/>
        <v>BUY</v>
      </c>
      <c r="L399" s="5">
        <f t="shared" si="94"/>
        <v>5879.48</v>
      </c>
      <c r="M399" s="4" t="str">
        <f t="shared" si="96"/>
        <v>NO</v>
      </c>
      <c r="N399" s="4" t="str">
        <f t="shared" si="97"/>
        <v>NO</v>
      </c>
      <c r="O399" s="4" t="str">
        <f t="shared" si="98"/>
        <v>NO</v>
      </c>
      <c r="P399" s="11">
        <v>6190</v>
      </c>
      <c r="Q399" s="11">
        <v>6170.9</v>
      </c>
      <c r="R399" s="4">
        <f t="shared" si="95"/>
        <v>2007</v>
      </c>
      <c r="T399" s="7">
        <f t="shared" si="99"/>
        <v>0</v>
      </c>
      <c r="V399" s="5">
        <f t="shared" si="105"/>
        <v>5983.85</v>
      </c>
      <c r="W399" s="5">
        <f t="shared" si="101"/>
        <v>5983.85</v>
      </c>
      <c r="X399" s="7">
        <f t="shared" si="102"/>
        <v>0</v>
      </c>
      <c r="Z399" s="7">
        <f t="shared" si="103"/>
        <v>157254.00500000009</v>
      </c>
      <c r="AB399" s="5"/>
      <c r="AC399" s="5">
        <f t="shared" si="100"/>
        <v>-23517.920000000013</v>
      </c>
      <c r="AD399" s="5">
        <f t="shared" si="104"/>
        <v>-5879.4800000000032</v>
      </c>
    </row>
    <row r="400" spans="1:30">
      <c r="A400" s="9">
        <v>39098</v>
      </c>
      <c r="B400" s="3">
        <v>6180.2002000000002</v>
      </c>
      <c r="C400" s="3">
        <v>6214.8500999999997</v>
      </c>
      <c r="D400" s="3">
        <v>6128</v>
      </c>
      <c r="E400" s="3">
        <v>6165.1499000000003</v>
      </c>
      <c r="G400" s="5">
        <f t="shared" si="91"/>
        <v>6122.77</v>
      </c>
      <c r="H400" s="5">
        <f t="shared" si="92"/>
        <v>6075.16</v>
      </c>
      <c r="J400" s="10" t="str">
        <f t="shared" si="93"/>
        <v>BUY</v>
      </c>
      <c r="L400" s="5">
        <f t="shared" si="94"/>
        <v>5932.33</v>
      </c>
      <c r="M400" s="4" t="str">
        <f t="shared" si="96"/>
        <v>NO</v>
      </c>
      <c r="N400" s="4" t="str">
        <f t="shared" si="97"/>
        <v>NO</v>
      </c>
      <c r="O400" s="4" t="str">
        <f t="shared" si="98"/>
        <v>NO</v>
      </c>
      <c r="P400" s="11">
        <v>6180.2002000000002</v>
      </c>
      <c r="Q400" s="11">
        <v>6165.15</v>
      </c>
      <c r="R400" s="4">
        <f t="shared" si="95"/>
        <v>2007</v>
      </c>
      <c r="T400" s="7">
        <f t="shared" si="99"/>
        <v>0</v>
      </c>
      <c r="V400" s="5">
        <f t="shared" si="105"/>
        <v>5983.85</v>
      </c>
      <c r="W400" s="5">
        <f t="shared" si="101"/>
        <v>5983.85</v>
      </c>
      <c r="X400" s="7">
        <f t="shared" si="102"/>
        <v>0</v>
      </c>
      <c r="Z400" s="7">
        <f t="shared" si="103"/>
        <v>157254.00500000009</v>
      </c>
      <c r="AB400" s="5"/>
      <c r="AC400" s="5">
        <f t="shared" si="100"/>
        <v>-23729.319999999992</v>
      </c>
      <c r="AD400" s="5">
        <f t="shared" si="104"/>
        <v>-5932.3299999999981</v>
      </c>
    </row>
    <row r="401" spans="1:30">
      <c r="A401" s="9">
        <v>39099</v>
      </c>
      <c r="B401" s="3">
        <v>6190</v>
      </c>
      <c r="C401" s="3">
        <v>6246</v>
      </c>
      <c r="D401" s="3">
        <v>6140</v>
      </c>
      <c r="E401" s="3">
        <v>6213.0497999999998</v>
      </c>
      <c r="G401" s="5">
        <f t="shared" si="91"/>
        <v>6167.91</v>
      </c>
      <c r="H401" s="5">
        <f t="shared" si="92"/>
        <v>6121.12</v>
      </c>
      <c r="J401" s="10" t="str">
        <f t="shared" si="93"/>
        <v>BUY</v>
      </c>
      <c r="L401" s="5">
        <f t="shared" si="94"/>
        <v>5980.75</v>
      </c>
      <c r="M401" s="4" t="str">
        <f t="shared" si="96"/>
        <v>NO</v>
      </c>
      <c r="N401" s="4" t="str">
        <f t="shared" si="97"/>
        <v>NO</v>
      </c>
      <c r="O401" s="4" t="str">
        <f t="shared" si="98"/>
        <v>NO</v>
      </c>
      <c r="P401" s="11">
        <v>6190</v>
      </c>
      <c r="Q401" s="11">
        <v>6213.05</v>
      </c>
      <c r="R401" s="4">
        <f t="shared" si="95"/>
        <v>2007</v>
      </c>
      <c r="T401" s="7">
        <f t="shared" si="99"/>
        <v>0</v>
      </c>
      <c r="V401" s="5">
        <f t="shared" si="105"/>
        <v>5983.85</v>
      </c>
      <c r="W401" s="5">
        <f t="shared" si="101"/>
        <v>5983.85</v>
      </c>
      <c r="X401" s="7">
        <f t="shared" si="102"/>
        <v>0</v>
      </c>
      <c r="Z401" s="7">
        <f t="shared" si="103"/>
        <v>157254.00500000009</v>
      </c>
      <c r="AB401" s="5"/>
      <c r="AC401" s="5">
        <f t="shared" si="100"/>
        <v>-23923</v>
      </c>
      <c r="AD401" s="5">
        <f t="shared" si="104"/>
        <v>-5980.75</v>
      </c>
    </row>
    <row r="402" spans="1:30">
      <c r="A402" s="9">
        <v>39100</v>
      </c>
      <c r="B402" s="3">
        <v>6225</v>
      </c>
      <c r="C402" s="3">
        <v>6310</v>
      </c>
      <c r="D402" s="3">
        <v>6180</v>
      </c>
      <c r="E402" s="3">
        <v>6206.1499000000003</v>
      </c>
      <c r="G402" s="5">
        <f t="shared" si="91"/>
        <v>6187.03</v>
      </c>
      <c r="H402" s="5">
        <f t="shared" si="92"/>
        <v>6149.46</v>
      </c>
      <c r="J402" s="10" t="str">
        <f t="shared" si="93"/>
        <v>BUY</v>
      </c>
      <c r="L402" s="5">
        <f t="shared" si="94"/>
        <v>6036.75</v>
      </c>
      <c r="M402" s="4" t="str">
        <f t="shared" si="96"/>
        <v>NO</v>
      </c>
      <c r="N402" s="4" t="str">
        <f t="shared" si="97"/>
        <v>NO</v>
      </c>
      <c r="O402" s="4" t="str">
        <f t="shared" si="98"/>
        <v>NO</v>
      </c>
      <c r="P402" s="11">
        <v>6225</v>
      </c>
      <c r="Q402" s="11">
        <v>6206.15</v>
      </c>
      <c r="R402" s="4">
        <f t="shared" si="95"/>
        <v>2007</v>
      </c>
      <c r="T402" s="7">
        <f t="shared" si="99"/>
        <v>0</v>
      </c>
      <c r="V402" s="5">
        <f t="shared" si="105"/>
        <v>5983.85</v>
      </c>
      <c r="W402" s="5">
        <f t="shared" si="101"/>
        <v>5983.85</v>
      </c>
      <c r="X402" s="7">
        <f t="shared" si="102"/>
        <v>0</v>
      </c>
      <c r="Z402" s="7">
        <f t="shared" si="103"/>
        <v>157254.00500000009</v>
      </c>
      <c r="AB402" s="5"/>
      <c r="AC402" s="5">
        <f t="shared" si="100"/>
        <v>-24147</v>
      </c>
      <c r="AD402" s="5">
        <f t="shared" si="104"/>
        <v>-6036.75</v>
      </c>
    </row>
    <row r="403" spans="1:30">
      <c r="A403" s="9">
        <v>39101</v>
      </c>
      <c r="B403" s="3">
        <v>6215</v>
      </c>
      <c r="C403" s="3">
        <v>6235.8999000000003</v>
      </c>
      <c r="D403" s="3">
        <v>6115</v>
      </c>
      <c r="E403" s="3">
        <v>6199.5497999999998</v>
      </c>
      <c r="G403" s="5">
        <f t="shared" si="91"/>
        <v>6193.29</v>
      </c>
      <c r="H403" s="5">
        <f t="shared" si="92"/>
        <v>6166.16</v>
      </c>
      <c r="J403" s="10" t="str">
        <f t="shared" si="93"/>
        <v>BUY</v>
      </c>
      <c r="L403" s="5">
        <f t="shared" si="94"/>
        <v>6084.77</v>
      </c>
      <c r="M403" s="4" t="str">
        <f t="shared" si="96"/>
        <v>NO</v>
      </c>
      <c r="N403" s="4" t="str">
        <f t="shared" si="97"/>
        <v>NO</v>
      </c>
      <c r="O403" s="4" t="str">
        <f t="shared" si="98"/>
        <v>NO</v>
      </c>
      <c r="P403" s="11">
        <v>6215</v>
      </c>
      <c r="Q403" s="11">
        <v>6199.55</v>
      </c>
      <c r="R403" s="4">
        <f t="shared" si="95"/>
        <v>2007</v>
      </c>
      <c r="T403" s="7">
        <f t="shared" si="99"/>
        <v>0</v>
      </c>
      <c r="V403" s="5">
        <f t="shared" si="105"/>
        <v>5983.85</v>
      </c>
      <c r="W403" s="5">
        <f t="shared" si="101"/>
        <v>5983.85</v>
      </c>
      <c r="X403" s="7">
        <f t="shared" si="102"/>
        <v>0</v>
      </c>
      <c r="Z403" s="7">
        <f t="shared" si="103"/>
        <v>157254.00500000009</v>
      </c>
      <c r="AB403" s="5"/>
      <c r="AC403" s="5">
        <f t="shared" si="100"/>
        <v>-24339.08</v>
      </c>
      <c r="AD403" s="5">
        <f t="shared" si="104"/>
        <v>-6084.77</v>
      </c>
    </row>
    <row r="404" spans="1:30">
      <c r="A404" s="9">
        <v>39104</v>
      </c>
      <c r="B404" s="3">
        <v>6214.7997999999998</v>
      </c>
      <c r="C404" s="3">
        <v>6220</v>
      </c>
      <c r="D404" s="3">
        <v>6140</v>
      </c>
      <c r="E404" s="3">
        <v>6179.1499000000003</v>
      </c>
      <c r="G404" s="5">
        <f t="shared" si="91"/>
        <v>6186.22</v>
      </c>
      <c r="H404" s="5">
        <f t="shared" si="92"/>
        <v>6170.49</v>
      </c>
      <c r="J404" s="10" t="str">
        <f t="shared" si="93"/>
        <v>BUY</v>
      </c>
      <c r="L404" s="5">
        <f t="shared" si="94"/>
        <v>6123.3</v>
      </c>
      <c r="M404" s="4" t="str">
        <f t="shared" si="96"/>
        <v>NO</v>
      </c>
      <c r="N404" s="4" t="str">
        <f t="shared" si="97"/>
        <v>NO</v>
      </c>
      <c r="O404" s="4" t="str">
        <f t="shared" si="98"/>
        <v>NO</v>
      </c>
      <c r="P404" s="11">
        <v>6214.7997999999998</v>
      </c>
      <c r="Q404" s="11">
        <v>6179.15</v>
      </c>
      <c r="R404" s="4">
        <f t="shared" si="95"/>
        <v>2007</v>
      </c>
      <c r="T404" s="7">
        <f t="shared" si="99"/>
        <v>0</v>
      </c>
      <c r="V404" s="5">
        <f t="shared" si="105"/>
        <v>5983.85</v>
      </c>
      <c r="W404" s="5">
        <f t="shared" si="101"/>
        <v>6123.3</v>
      </c>
      <c r="X404" s="7">
        <f t="shared" si="102"/>
        <v>139.44999999999982</v>
      </c>
      <c r="Z404" s="7">
        <f t="shared" si="103"/>
        <v>160740.25500000009</v>
      </c>
      <c r="AB404" s="5"/>
      <c r="AC404" s="5">
        <f t="shared" si="100"/>
        <v>-24493.199999999997</v>
      </c>
      <c r="AD404" s="5">
        <f t="shared" si="104"/>
        <v>-6123.2999999999993</v>
      </c>
    </row>
    <row r="405" spans="1:30">
      <c r="A405" s="9">
        <v>39105</v>
      </c>
      <c r="B405" s="3">
        <v>6159.9502000000002</v>
      </c>
      <c r="C405" s="3">
        <v>6173.8999000000003</v>
      </c>
      <c r="D405" s="3">
        <v>6003</v>
      </c>
      <c r="E405" s="3">
        <v>6025.7997999999998</v>
      </c>
      <c r="G405" s="5">
        <f t="shared" si="91"/>
        <v>6106.01</v>
      </c>
      <c r="H405" s="5">
        <f t="shared" si="92"/>
        <v>6122.26</v>
      </c>
      <c r="J405" s="10" t="str">
        <f t="shared" si="93"/>
        <v>SELL</v>
      </c>
      <c r="L405" s="5">
        <f t="shared" si="94"/>
        <v>6171.01</v>
      </c>
      <c r="M405" s="4" t="str">
        <f t="shared" si="96"/>
        <v>YES</v>
      </c>
      <c r="N405" s="4" t="str">
        <f t="shared" si="97"/>
        <v>NO</v>
      </c>
      <c r="O405" s="4" t="str">
        <f t="shared" si="98"/>
        <v>NO</v>
      </c>
      <c r="P405" s="11">
        <v>6159.9502000000002</v>
      </c>
      <c r="Q405" s="11">
        <v>6025.8</v>
      </c>
      <c r="R405" s="4">
        <f t="shared" si="95"/>
        <v>2007</v>
      </c>
      <c r="T405" s="7">
        <f t="shared" si="99"/>
        <v>0</v>
      </c>
      <c r="V405" s="5">
        <f t="shared" si="105"/>
        <v>6123.3</v>
      </c>
      <c r="W405" s="5">
        <f t="shared" si="101"/>
        <v>6123.3</v>
      </c>
      <c r="X405" s="7">
        <f t="shared" si="102"/>
        <v>0</v>
      </c>
      <c r="Z405" s="7">
        <f t="shared" si="103"/>
        <v>160740.25500000009</v>
      </c>
      <c r="AB405" s="5"/>
      <c r="AC405" s="5">
        <f t="shared" si="100"/>
        <v>-24684.040000000008</v>
      </c>
      <c r="AD405" s="5">
        <f t="shared" si="104"/>
        <v>-6171.010000000002</v>
      </c>
    </row>
    <row r="406" spans="1:30">
      <c r="A406" s="9">
        <v>39106</v>
      </c>
      <c r="B406" s="3">
        <v>6089</v>
      </c>
      <c r="C406" s="3">
        <v>6089</v>
      </c>
      <c r="D406" s="3">
        <v>5991</v>
      </c>
      <c r="E406" s="3">
        <v>6067.2002000000002</v>
      </c>
      <c r="G406" s="5">
        <f t="shared" si="91"/>
        <v>6086.61</v>
      </c>
      <c r="H406" s="5">
        <f t="shared" si="92"/>
        <v>6103.91</v>
      </c>
      <c r="J406" s="10" t="str">
        <f t="shared" si="93"/>
        <v>SELL</v>
      </c>
      <c r="L406" s="5">
        <f t="shared" si="94"/>
        <v>6155.81</v>
      </c>
      <c r="M406" s="4" t="str">
        <f t="shared" si="96"/>
        <v>NO</v>
      </c>
      <c r="N406" s="4" t="str">
        <f t="shared" si="97"/>
        <v>NO</v>
      </c>
      <c r="O406" s="4" t="str">
        <f t="shared" si="98"/>
        <v>NO</v>
      </c>
      <c r="P406" s="11">
        <v>6089</v>
      </c>
      <c r="Q406" s="11">
        <v>6067.2</v>
      </c>
      <c r="R406" s="4">
        <f t="shared" si="95"/>
        <v>2007</v>
      </c>
      <c r="T406" s="7">
        <f t="shared" si="99"/>
        <v>0</v>
      </c>
      <c r="V406" s="5">
        <f t="shared" si="105"/>
        <v>6123.3</v>
      </c>
      <c r="W406" s="5">
        <f t="shared" si="101"/>
        <v>6123.3</v>
      </c>
      <c r="X406" s="7">
        <f t="shared" si="102"/>
        <v>0</v>
      </c>
      <c r="Z406" s="7">
        <f t="shared" si="103"/>
        <v>160740.25500000009</v>
      </c>
      <c r="AB406" s="5"/>
      <c r="AC406" s="5">
        <f t="shared" si="100"/>
        <v>-24623.240000000005</v>
      </c>
      <c r="AD406" s="5">
        <f t="shared" si="104"/>
        <v>-6155.8100000000013</v>
      </c>
    </row>
    <row r="407" spans="1:30">
      <c r="A407" s="9">
        <v>39107</v>
      </c>
      <c r="B407" s="3">
        <v>6090.1000999999997</v>
      </c>
      <c r="C407" s="3">
        <v>6110</v>
      </c>
      <c r="D407" s="3">
        <v>6047.5</v>
      </c>
      <c r="E407" s="3">
        <v>6095.6499000000003</v>
      </c>
      <c r="G407" s="5">
        <f t="shared" si="91"/>
        <v>6091.13</v>
      </c>
      <c r="H407" s="5">
        <f t="shared" si="92"/>
        <v>6101.16</v>
      </c>
      <c r="J407" s="10" t="str">
        <f t="shared" si="93"/>
        <v>SELL</v>
      </c>
      <c r="L407" s="5">
        <f t="shared" si="94"/>
        <v>6131.25</v>
      </c>
      <c r="M407" s="4" t="str">
        <f t="shared" si="96"/>
        <v>NO</v>
      </c>
      <c r="N407" s="4" t="str">
        <f t="shared" si="97"/>
        <v>NO</v>
      </c>
      <c r="O407" s="4" t="str">
        <f t="shared" si="98"/>
        <v>NO</v>
      </c>
      <c r="P407" s="11">
        <v>6090.1000999999997</v>
      </c>
      <c r="Q407" s="11">
        <v>6095.65</v>
      </c>
      <c r="R407" s="4">
        <f t="shared" si="95"/>
        <v>2007</v>
      </c>
      <c r="T407" s="7">
        <f t="shared" si="99"/>
        <v>0</v>
      </c>
      <c r="V407" s="5">
        <f t="shared" si="105"/>
        <v>6123.3</v>
      </c>
      <c r="W407" s="5">
        <f t="shared" si="101"/>
        <v>6123.3</v>
      </c>
      <c r="X407" s="7">
        <f t="shared" si="102"/>
        <v>0</v>
      </c>
      <c r="Z407" s="7">
        <f t="shared" si="103"/>
        <v>160740.25500000009</v>
      </c>
      <c r="AB407" s="5"/>
      <c r="AC407" s="5">
        <f t="shared" si="100"/>
        <v>-24525</v>
      </c>
      <c r="AD407" s="5">
        <f t="shared" si="104"/>
        <v>-6131.25</v>
      </c>
    </row>
    <row r="408" spans="1:30">
      <c r="A408" s="9">
        <v>39111</v>
      </c>
      <c r="B408" s="3">
        <v>6090</v>
      </c>
      <c r="C408" s="3">
        <v>6112</v>
      </c>
      <c r="D408" s="3">
        <v>5990.2997999999998</v>
      </c>
      <c r="E408" s="3">
        <v>6011.4502000000002</v>
      </c>
      <c r="G408" s="5">
        <f t="shared" si="91"/>
        <v>6051.29</v>
      </c>
      <c r="H408" s="5">
        <f t="shared" si="92"/>
        <v>6071.26</v>
      </c>
      <c r="J408" s="10" t="str">
        <f t="shared" si="93"/>
        <v>SELL</v>
      </c>
      <c r="L408" s="5">
        <f t="shared" si="94"/>
        <v>6131.17</v>
      </c>
      <c r="M408" s="4" t="str">
        <f t="shared" si="96"/>
        <v>NO</v>
      </c>
      <c r="N408" s="4" t="str">
        <f t="shared" si="97"/>
        <v>NO</v>
      </c>
      <c r="O408" s="4" t="str">
        <f t="shared" si="98"/>
        <v>NO</v>
      </c>
      <c r="P408" s="11">
        <v>6090</v>
      </c>
      <c r="Q408" s="11">
        <v>6011.45</v>
      </c>
      <c r="R408" s="4">
        <f t="shared" si="95"/>
        <v>2007</v>
      </c>
      <c r="T408" s="7">
        <f t="shared" si="99"/>
        <v>0</v>
      </c>
      <c r="V408" s="5">
        <f t="shared" si="105"/>
        <v>6123.3</v>
      </c>
      <c r="W408" s="5">
        <f t="shared" si="101"/>
        <v>6123.3</v>
      </c>
      <c r="X408" s="7">
        <f t="shared" si="102"/>
        <v>0</v>
      </c>
      <c r="Z408" s="7">
        <f t="shared" si="103"/>
        <v>160740.25500000009</v>
      </c>
      <c r="AB408" s="5"/>
      <c r="AC408" s="5">
        <f t="shared" si="100"/>
        <v>-24524.680000000008</v>
      </c>
      <c r="AD408" s="5">
        <f t="shared" si="104"/>
        <v>-6131.1700000000019</v>
      </c>
    </row>
    <row r="409" spans="1:30">
      <c r="A409" s="9">
        <v>39113</v>
      </c>
      <c r="B409" s="3">
        <v>6051</v>
      </c>
      <c r="C409" s="3">
        <v>6150</v>
      </c>
      <c r="D409" s="3">
        <v>5935</v>
      </c>
      <c r="E409" s="3">
        <v>5978.5497999999998</v>
      </c>
      <c r="G409" s="5">
        <f t="shared" si="91"/>
        <v>6014.92</v>
      </c>
      <c r="H409" s="5">
        <f t="shared" si="92"/>
        <v>6040.36</v>
      </c>
      <c r="J409" s="10" t="str">
        <f t="shared" si="93"/>
        <v>SELL</v>
      </c>
      <c r="L409" s="5">
        <f t="shared" si="94"/>
        <v>6116.68</v>
      </c>
      <c r="M409" s="4" t="str">
        <f t="shared" si="96"/>
        <v>YES</v>
      </c>
      <c r="N409" s="4" t="str">
        <f t="shared" si="97"/>
        <v>YES</v>
      </c>
      <c r="O409" s="4" t="str">
        <f t="shared" si="98"/>
        <v>NO</v>
      </c>
      <c r="P409" s="11">
        <v>6051</v>
      </c>
      <c r="Q409" s="11">
        <v>5978.55</v>
      </c>
      <c r="R409" s="4">
        <f t="shared" si="95"/>
        <v>2007</v>
      </c>
      <c r="T409" s="7">
        <f t="shared" si="99"/>
        <v>-152.62</v>
      </c>
      <c r="V409" s="5">
        <f t="shared" si="105"/>
        <v>6123.3</v>
      </c>
      <c r="W409" s="5">
        <f t="shared" si="101"/>
        <v>6116.68</v>
      </c>
      <c r="X409" s="7">
        <f t="shared" si="102"/>
        <v>6.6199999999998909</v>
      </c>
      <c r="Z409" s="7">
        <f t="shared" si="103"/>
        <v>153274.75500000009</v>
      </c>
      <c r="AB409" s="5"/>
      <c r="AC409" s="5">
        <f t="shared" si="100"/>
        <v>-24466.719999999987</v>
      </c>
      <c r="AD409" s="5">
        <f t="shared" si="104"/>
        <v>-6116.6799999999967</v>
      </c>
    </row>
    <row r="410" spans="1:30">
      <c r="A410" s="9">
        <v>39114</v>
      </c>
      <c r="B410" s="3">
        <v>6000</v>
      </c>
      <c r="C410" s="3">
        <v>6174.8999000000003</v>
      </c>
      <c r="D410" s="3">
        <v>5970</v>
      </c>
      <c r="E410" s="3">
        <v>6138.9502000000002</v>
      </c>
      <c r="G410" s="5">
        <f t="shared" si="91"/>
        <v>6076.94</v>
      </c>
      <c r="H410" s="5">
        <f t="shared" si="92"/>
        <v>6073.22</v>
      </c>
      <c r="J410" s="10" t="str">
        <f t="shared" si="93"/>
        <v>BUY</v>
      </c>
      <c r="L410" s="5">
        <f t="shared" si="94"/>
        <v>6062.06</v>
      </c>
      <c r="M410" s="4" t="str">
        <f t="shared" si="96"/>
        <v>YES</v>
      </c>
      <c r="N410" s="4" t="str">
        <f t="shared" si="97"/>
        <v>NO</v>
      </c>
      <c r="O410" s="4" t="str">
        <f t="shared" si="98"/>
        <v>NO</v>
      </c>
      <c r="P410" s="11">
        <v>6000</v>
      </c>
      <c r="Q410" s="11">
        <v>6138.95</v>
      </c>
      <c r="R410" s="4">
        <f t="shared" si="95"/>
        <v>2007</v>
      </c>
      <c r="T410" s="7">
        <f t="shared" si="99"/>
        <v>0</v>
      </c>
      <c r="V410" s="5">
        <f t="shared" si="105"/>
        <v>6116.68</v>
      </c>
      <c r="W410" s="5">
        <f t="shared" si="101"/>
        <v>6116.68</v>
      </c>
      <c r="X410" s="7">
        <f t="shared" si="102"/>
        <v>0</v>
      </c>
      <c r="Z410" s="7">
        <f t="shared" si="103"/>
        <v>153274.75500000009</v>
      </c>
      <c r="AB410" s="5"/>
      <c r="AC410" s="5">
        <f t="shared" si="100"/>
        <v>-24248.240000000005</v>
      </c>
      <c r="AD410" s="5">
        <f t="shared" si="104"/>
        <v>-6062.0600000000013</v>
      </c>
    </row>
    <row r="411" spans="1:30">
      <c r="A411" s="9">
        <v>39115</v>
      </c>
      <c r="B411" s="3">
        <v>6199</v>
      </c>
      <c r="C411" s="3">
        <v>6244</v>
      </c>
      <c r="D411" s="3">
        <v>6100</v>
      </c>
      <c r="E411" s="3">
        <v>6111.4502000000002</v>
      </c>
      <c r="G411" s="5">
        <f t="shared" si="91"/>
        <v>6094.2</v>
      </c>
      <c r="H411" s="5">
        <f t="shared" si="92"/>
        <v>6085.96</v>
      </c>
      <c r="J411" s="10" t="str">
        <f t="shared" si="93"/>
        <v>BUY</v>
      </c>
      <c r="L411" s="5">
        <f t="shared" si="94"/>
        <v>6061.24</v>
      </c>
      <c r="M411" s="4" t="str">
        <f t="shared" si="96"/>
        <v>NO</v>
      </c>
      <c r="N411" s="4" t="str">
        <f t="shared" si="97"/>
        <v>NO</v>
      </c>
      <c r="O411" s="4" t="str">
        <f t="shared" si="98"/>
        <v>NO</v>
      </c>
      <c r="P411" s="11">
        <v>6199</v>
      </c>
      <c r="Q411" s="11">
        <v>6111.45</v>
      </c>
      <c r="R411" s="4">
        <f t="shared" si="95"/>
        <v>2007</v>
      </c>
      <c r="T411" s="7">
        <f t="shared" si="99"/>
        <v>0</v>
      </c>
      <c r="V411" s="5">
        <f t="shared" si="105"/>
        <v>6116.68</v>
      </c>
      <c r="W411" s="5">
        <f t="shared" si="101"/>
        <v>6116.68</v>
      </c>
      <c r="X411" s="7">
        <f t="shared" si="102"/>
        <v>0</v>
      </c>
      <c r="Z411" s="7">
        <f t="shared" si="103"/>
        <v>153274.75500000009</v>
      </c>
      <c r="AB411" s="5"/>
      <c r="AC411" s="5">
        <f t="shared" si="100"/>
        <v>-24244.960000000006</v>
      </c>
      <c r="AD411" s="5">
        <f t="shared" si="104"/>
        <v>-6061.2400000000016</v>
      </c>
    </row>
    <row r="412" spans="1:30">
      <c r="A412" s="9">
        <v>39118</v>
      </c>
      <c r="B412" s="3">
        <v>6125</v>
      </c>
      <c r="C412" s="3">
        <v>6160</v>
      </c>
      <c r="D412" s="3">
        <v>6075</v>
      </c>
      <c r="E412" s="3">
        <v>6115.5497999999998</v>
      </c>
      <c r="G412" s="5">
        <f t="shared" si="91"/>
        <v>6104.87</v>
      </c>
      <c r="H412" s="5">
        <f t="shared" si="92"/>
        <v>6095.82</v>
      </c>
      <c r="J412" s="10" t="str">
        <f t="shared" si="93"/>
        <v>BUY</v>
      </c>
      <c r="L412" s="5">
        <f t="shared" si="94"/>
        <v>6068.67</v>
      </c>
      <c r="M412" s="4" t="str">
        <f t="shared" si="96"/>
        <v>NO</v>
      </c>
      <c r="N412" s="4" t="str">
        <f t="shared" si="97"/>
        <v>NO</v>
      </c>
      <c r="O412" s="4" t="str">
        <f t="shared" si="98"/>
        <v>NO</v>
      </c>
      <c r="P412" s="11">
        <v>6125</v>
      </c>
      <c r="Q412" s="11">
        <v>6115.55</v>
      </c>
      <c r="R412" s="4">
        <f t="shared" si="95"/>
        <v>2007</v>
      </c>
      <c r="T412" s="7">
        <f t="shared" si="99"/>
        <v>0</v>
      </c>
      <c r="V412" s="5">
        <f t="shared" si="105"/>
        <v>6116.68</v>
      </c>
      <c r="W412" s="5">
        <f t="shared" si="101"/>
        <v>6116.68</v>
      </c>
      <c r="X412" s="7">
        <f t="shared" si="102"/>
        <v>0</v>
      </c>
      <c r="Z412" s="7">
        <f t="shared" si="103"/>
        <v>153274.75500000009</v>
      </c>
      <c r="AB412" s="5"/>
      <c r="AC412" s="5">
        <f t="shared" si="100"/>
        <v>-24274.679999999993</v>
      </c>
      <c r="AD412" s="5">
        <f t="shared" si="104"/>
        <v>-6068.6699999999983</v>
      </c>
    </row>
    <row r="413" spans="1:30">
      <c r="A413" s="9">
        <v>39119</v>
      </c>
      <c r="B413" s="3">
        <v>6127</v>
      </c>
      <c r="C413" s="3">
        <v>6185</v>
      </c>
      <c r="D413" s="3">
        <v>6096.1499000000003</v>
      </c>
      <c r="E413" s="3">
        <v>6114.75</v>
      </c>
      <c r="G413" s="5">
        <f t="shared" si="91"/>
        <v>6109.81</v>
      </c>
      <c r="H413" s="5">
        <f t="shared" si="92"/>
        <v>6102.13</v>
      </c>
      <c r="J413" s="10" t="str">
        <f t="shared" si="93"/>
        <v>BUY</v>
      </c>
      <c r="L413" s="5">
        <f t="shared" si="94"/>
        <v>6079.09</v>
      </c>
      <c r="M413" s="4" t="str">
        <f t="shared" si="96"/>
        <v>NO</v>
      </c>
      <c r="N413" s="4" t="str">
        <f t="shared" si="97"/>
        <v>NO</v>
      </c>
      <c r="O413" s="4" t="str">
        <f t="shared" si="98"/>
        <v>NO</v>
      </c>
      <c r="P413" s="11">
        <v>6127</v>
      </c>
      <c r="Q413" s="11">
        <v>6114.75</v>
      </c>
      <c r="R413" s="4">
        <f t="shared" si="95"/>
        <v>2007</v>
      </c>
      <c r="T413" s="7">
        <f t="shared" si="99"/>
        <v>0</v>
      </c>
      <c r="V413" s="5">
        <f t="shared" si="105"/>
        <v>6116.68</v>
      </c>
      <c r="W413" s="5">
        <f t="shared" si="101"/>
        <v>6116.68</v>
      </c>
      <c r="X413" s="7">
        <f t="shared" si="102"/>
        <v>0</v>
      </c>
      <c r="Z413" s="7">
        <f t="shared" si="103"/>
        <v>153274.75500000009</v>
      </c>
      <c r="AB413" s="5"/>
      <c r="AC413" s="5">
        <f t="shared" si="100"/>
        <v>-24316.36</v>
      </c>
      <c r="AD413" s="5">
        <f t="shared" si="104"/>
        <v>-6079.09</v>
      </c>
    </row>
    <row r="414" spans="1:30">
      <c r="A414" s="9">
        <v>39120</v>
      </c>
      <c r="B414" s="3">
        <v>6118</v>
      </c>
      <c r="C414" s="3">
        <v>6195</v>
      </c>
      <c r="D414" s="3">
        <v>6096</v>
      </c>
      <c r="E414" s="3">
        <v>6179.8500999999997</v>
      </c>
      <c r="G414" s="5">
        <f t="shared" si="91"/>
        <v>6144.83</v>
      </c>
      <c r="H414" s="5">
        <f t="shared" si="92"/>
        <v>6128.04</v>
      </c>
      <c r="J414" s="10" t="str">
        <f t="shared" si="93"/>
        <v>BUY</v>
      </c>
      <c r="L414" s="5">
        <f t="shared" si="94"/>
        <v>6077.67</v>
      </c>
      <c r="M414" s="4" t="str">
        <f t="shared" si="96"/>
        <v>NO</v>
      </c>
      <c r="N414" s="4" t="str">
        <f t="shared" si="97"/>
        <v>NO</v>
      </c>
      <c r="O414" s="4" t="str">
        <f t="shared" si="98"/>
        <v>NO</v>
      </c>
      <c r="P414" s="11">
        <v>6118</v>
      </c>
      <c r="Q414" s="11">
        <v>6179.85</v>
      </c>
      <c r="R414" s="4">
        <f t="shared" si="95"/>
        <v>2007</v>
      </c>
      <c r="T414" s="7">
        <f t="shared" si="99"/>
        <v>0</v>
      </c>
      <c r="V414" s="5">
        <f t="shared" si="105"/>
        <v>6116.68</v>
      </c>
      <c r="W414" s="5">
        <f t="shared" si="101"/>
        <v>6116.68</v>
      </c>
      <c r="X414" s="7">
        <f t="shared" si="102"/>
        <v>0</v>
      </c>
      <c r="Z414" s="7">
        <f t="shared" si="103"/>
        <v>153274.75500000009</v>
      </c>
      <c r="AB414" s="5"/>
      <c r="AC414" s="5">
        <f t="shared" si="100"/>
        <v>-24310.680000000008</v>
      </c>
      <c r="AD414" s="5">
        <f t="shared" si="104"/>
        <v>-6077.6700000000019</v>
      </c>
    </row>
    <row r="415" spans="1:30">
      <c r="A415" s="9">
        <v>39121</v>
      </c>
      <c r="B415" s="3">
        <v>6181</v>
      </c>
      <c r="C415" s="3">
        <v>6255</v>
      </c>
      <c r="D415" s="3">
        <v>6161</v>
      </c>
      <c r="E415" s="3">
        <v>6224.9502000000002</v>
      </c>
      <c r="G415" s="5">
        <f t="shared" si="91"/>
        <v>6184.89</v>
      </c>
      <c r="H415" s="5">
        <f t="shared" si="92"/>
        <v>6160.34</v>
      </c>
      <c r="J415" s="10" t="str">
        <f t="shared" si="93"/>
        <v>BUY</v>
      </c>
      <c r="L415" s="5">
        <f t="shared" si="94"/>
        <v>6086.69</v>
      </c>
      <c r="M415" s="4" t="str">
        <f t="shared" si="96"/>
        <v>NO</v>
      </c>
      <c r="N415" s="4" t="str">
        <f t="shared" si="97"/>
        <v>NO</v>
      </c>
      <c r="O415" s="4" t="str">
        <f t="shared" si="98"/>
        <v>NO</v>
      </c>
      <c r="P415" s="11">
        <v>6181</v>
      </c>
      <c r="Q415" s="11">
        <v>6224.95</v>
      </c>
      <c r="R415" s="4">
        <f t="shared" si="95"/>
        <v>2007</v>
      </c>
      <c r="T415" s="7">
        <f t="shared" si="99"/>
        <v>0</v>
      </c>
      <c r="V415" s="5">
        <f t="shared" si="105"/>
        <v>6116.68</v>
      </c>
      <c r="W415" s="5">
        <f t="shared" si="101"/>
        <v>6116.68</v>
      </c>
      <c r="X415" s="7">
        <f t="shared" si="102"/>
        <v>0</v>
      </c>
      <c r="Z415" s="7">
        <f t="shared" si="103"/>
        <v>153274.75500000009</v>
      </c>
      <c r="AB415" s="5"/>
      <c r="AC415" s="5">
        <f t="shared" si="100"/>
        <v>-24346.759999999995</v>
      </c>
      <c r="AD415" s="5">
        <f t="shared" si="104"/>
        <v>-6086.6899999999987</v>
      </c>
    </row>
    <row r="416" spans="1:30">
      <c r="A416" s="9">
        <v>39122</v>
      </c>
      <c r="B416" s="3">
        <v>6212.0497999999998</v>
      </c>
      <c r="C416" s="3">
        <v>6254</v>
      </c>
      <c r="D416" s="3">
        <v>6115</v>
      </c>
      <c r="E416" s="3">
        <v>6179.6000999999997</v>
      </c>
      <c r="G416" s="5">
        <f t="shared" si="91"/>
        <v>6182.25</v>
      </c>
      <c r="H416" s="5">
        <f t="shared" si="92"/>
        <v>6166.76</v>
      </c>
      <c r="J416" s="10" t="str">
        <f t="shared" si="93"/>
        <v>BUY</v>
      </c>
      <c r="L416" s="5">
        <f t="shared" si="94"/>
        <v>6120.29</v>
      </c>
      <c r="M416" s="4" t="str">
        <f t="shared" si="96"/>
        <v>NO</v>
      </c>
      <c r="N416" s="4" t="str">
        <f t="shared" si="97"/>
        <v>NO</v>
      </c>
      <c r="O416" s="4" t="str">
        <f t="shared" si="98"/>
        <v>NO</v>
      </c>
      <c r="P416" s="11">
        <v>6212.0497999999998</v>
      </c>
      <c r="Q416" s="11">
        <v>6179.6</v>
      </c>
      <c r="R416" s="4">
        <f t="shared" si="95"/>
        <v>2007</v>
      </c>
      <c r="T416" s="7">
        <f t="shared" si="99"/>
        <v>0</v>
      </c>
      <c r="V416" s="5">
        <f t="shared" si="105"/>
        <v>6116.68</v>
      </c>
      <c r="W416" s="5">
        <f t="shared" si="101"/>
        <v>6120.29</v>
      </c>
      <c r="X416" s="7">
        <f t="shared" si="102"/>
        <v>3.6099999999996726</v>
      </c>
      <c r="Z416" s="7">
        <f t="shared" si="103"/>
        <v>153365.00500000009</v>
      </c>
      <c r="AB416" s="5"/>
      <c r="AC416" s="5">
        <f t="shared" si="100"/>
        <v>-24481.160000000003</v>
      </c>
      <c r="AD416" s="5">
        <f t="shared" si="104"/>
        <v>-6120.2900000000009</v>
      </c>
    </row>
    <row r="417" spans="1:30">
      <c r="A417" s="9">
        <v>39125</v>
      </c>
      <c r="B417" s="3">
        <v>6131</v>
      </c>
      <c r="C417" s="3">
        <v>6140</v>
      </c>
      <c r="D417" s="3">
        <v>5962</v>
      </c>
      <c r="E417" s="3">
        <v>6018.8500999999997</v>
      </c>
      <c r="G417" s="5">
        <f t="shared" si="91"/>
        <v>6100.55</v>
      </c>
      <c r="H417" s="5">
        <f t="shared" si="92"/>
        <v>6117.46</v>
      </c>
      <c r="J417" s="10" t="str">
        <f t="shared" si="93"/>
        <v>SELL</v>
      </c>
      <c r="L417" s="5">
        <f t="shared" si="94"/>
        <v>6168.19</v>
      </c>
      <c r="M417" s="4" t="str">
        <f t="shared" si="96"/>
        <v>YES</v>
      </c>
      <c r="N417" s="4" t="str">
        <f t="shared" si="97"/>
        <v>NO</v>
      </c>
      <c r="O417" s="4" t="str">
        <f t="shared" si="98"/>
        <v>NO</v>
      </c>
      <c r="P417" s="11">
        <v>6131</v>
      </c>
      <c r="Q417" s="11">
        <v>6018.85</v>
      </c>
      <c r="R417" s="4">
        <f t="shared" si="95"/>
        <v>2007</v>
      </c>
      <c r="T417" s="7">
        <f t="shared" si="99"/>
        <v>0</v>
      </c>
      <c r="V417" s="5">
        <f t="shared" si="105"/>
        <v>6120.29</v>
      </c>
      <c r="W417" s="5">
        <f t="shared" si="101"/>
        <v>6120.29</v>
      </c>
      <c r="X417" s="7">
        <f t="shared" si="102"/>
        <v>0</v>
      </c>
      <c r="Z417" s="7">
        <f t="shared" si="103"/>
        <v>153365.00500000009</v>
      </c>
      <c r="AB417" s="5"/>
      <c r="AC417" s="5">
        <f t="shared" si="100"/>
        <v>-24672.759999999995</v>
      </c>
      <c r="AD417" s="5">
        <f t="shared" si="104"/>
        <v>-6168.1899999999987</v>
      </c>
    </row>
    <row r="418" spans="1:30">
      <c r="A418" s="9">
        <v>39126</v>
      </c>
      <c r="B418" s="3">
        <v>6020</v>
      </c>
      <c r="C418" s="3">
        <v>6094.8999000000003</v>
      </c>
      <c r="D418" s="3">
        <v>5870</v>
      </c>
      <c r="E418" s="3">
        <v>5943.2997999999998</v>
      </c>
      <c r="G418" s="5">
        <f t="shared" si="91"/>
        <v>6021.92</v>
      </c>
      <c r="H418" s="5">
        <f t="shared" si="92"/>
        <v>6059.41</v>
      </c>
      <c r="J418" s="10" t="str">
        <f t="shared" si="93"/>
        <v>SELL</v>
      </c>
      <c r="L418" s="5">
        <f t="shared" si="94"/>
        <v>6171.88</v>
      </c>
      <c r="M418" s="4" t="str">
        <f t="shared" si="96"/>
        <v>NO</v>
      </c>
      <c r="N418" s="4" t="str">
        <f t="shared" si="97"/>
        <v>NO</v>
      </c>
      <c r="O418" s="4" t="str">
        <f t="shared" si="98"/>
        <v>NO</v>
      </c>
      <c r="P418" s="11">
        <v>6020</v>
      </c>
      <c r="Q418" s="11">
        <v>5943.3</v>
      </c>
      <c r="R418" s="4">
        <f t="shared" si="95"/>
        <v>2007</v>
      </c>
      <c r="T418" s="7">
        <f t="shared" si="99"/>
        <v>0</v>
      </c>
      <c r="V418" s="5">
        <f t="shared" si="105"/>
        <v>6120.29</v>
      </c>
      <c r="W418" s="5">
        <f t="shared" si="101"/>
        <v>6120.29</v>
      </c>
      <c r="X418" s="7">
        <f t="shared" si="102"/>
        <v>0</v>
      </c>
      <c r="Z418" s="7">
        <f t="shared" si="103"/>
        <v>153365.00500000009</v>
      </c>
      <c r="AB418" s="5"/>
      <c r="AC418" s="5">
        <f t="shared" si="100"/>
        <v>-24687.51999999999</v>
      </c>
      <c r="AD418" s="5">
        <f t="shared" si="104"/>
        <v>-6171.8799999999974</v>
      </c>
    </row>
    <row r="419" spans="1:30">
      <c r="A419" s="9">
        <v>39127</v>
      </c>
      <c r="B419" s="3">
        <v>5780</v>
      </c>
      <c r="C419" s="3">
        <v>5780</v>
      </c>
      <c r="D419" s="3">
        <v>5501</v>
      </c>
      <c r="E419" s="3">
        <v>5689.1499000000003</v>
      </c>
      <c r="G419" s="5">
        <f t="shared" si="91"/>
        <v>5855.53</v>
      </c>
      <c r="H419" s="5">
        <f t="shared" si="92"/>
        <v>5935.99</v>
      </c>
      <c r="J419" s="10" t="str">
        <f t="shared" si="93"/>
        <v>SELL</v>
      </c>
      <c r="L419" s="5">
        <f t="shared" si="94"/>
        <v>6177.37</v>
      </c>
      <c r="M419" s="4" t="str">
        <f t="shared" si="96"/>
        <v>NO</v>
      </c>
      <c r="N419" s="4" t="str">
        <f t="shared" si="97"/>
        <v>NO</v>
      </c>
      <c r="O419" s="4" t="str">
        <f t="shared" si="98"/>
        <v>NO</v>
      </c>
      <c r="P419" s="11">
        <v>5780</v>
      </c>
      <c r="Q419" s="11">
        <v>5689.15</v>
      </c>
      <c r="R419" s="4">
        <f t="shared" si="95"/>
        <v>2007</v>
      </c>
      <c r="T419" s="7">
        <f t="shared" si="99"/>
        <v>0</v>
      </c>
      <c r="V419" s="5">
        <f t="shared" si="105"/>
        <v>6120.29</v>
      </c>
      <c r="W419" s="5">
        <f t="shared" si="101"/>
        <v>6120.29</v>
      </c>
      <c r="X419" s="7">
        <f t="shared" si="102"/>
        <v>0</v>
      </c>
      <c r="Z419" s="7">
        <f t="shared" si="103"/>
        <v>153365.00500000009</v>
      </c>
      <c r="AB419" s="5"/>
      <c r="AC419" s="5">
        <f t="shared" si="100"/>
        <v>-24709.479999999996</v>
      </c>
      <c r="AD419" s="5">
        <f t="shared" si="104"/>
        <v>-6177.369999999999</v>
      </c>
    </row>
    <row r="420" spans="1:30">
      <c r="A420" s="9">
        <v>39128</v>
      </c>
      <c r="B420" s="3">
        <v>5750</v>
      </c>
      <c r="C420" s="3">
        <v>5869</v>
      </c>
      <c r="D420" s="3">
        <v>5750</v>
      </c>
      <c r="E420" s="3">
        <v>5858.3999000000003</v>
      </c>
      <c r="G420" s="5">
        <f t="shared" si="91"/>
        <v>5856.96</v>
      </c>
      <c r="H420" s="5">
        <f t="shared" si="92"/>
        <v>5910.13</v>
      </c>
      <c r="J420" s="10" t="str">
        <f t="shared" si="93"/>
        <v>SELL</v>
      </c>
      <c r="L420" s="5">
        <f t="shared" si="94"/>
        <v>6069.64</v>
      </c>
      <c r="M420" s="4" t="str">
        <f t="shared" si="96"/>
        <v>NO</v>
      </c>
      <c r="N420" s="4" t="str">
        <f t="shared" si="97"/>
        <v>NO</v>
      </c>
      <c r="O420" s="4" t="str">
        <f t="shared" si="98"/>
        <v>NO</v>
      </c>
      <c r="P420" s="11">
        <v>5750</v>
      </c>
      <c r="Q420" s="11">
        <v>5858.4</v>
      </c>
      <c r="R420" s="4">
        <f t="shared" si="95"/>
        <v>2007</v>
      </c>
      <c r="T420" s="7">
        <f t="shared" si="99"/>
        <v>0</v>
      </c>
      <c r="V420" s="5">
        <f t="shared" si="105"/>
        <v>6120.29</v>
      </c>
      <c r="W420" s="5">
        <f t="shared" si="101"/>
        <v>6120.29</v>
      </c>
      <c r="X420" s="7">
        <f t="shared" si="102"/>
        <v>0</v>
      </c>
      <c r="Z420" s="7">
        <f t="shared" si="103"/>
        <v>153365.00500000009</v>
      </c>
      <c r="AB420" s="5"/>
      <c r="AC420" s="5">
        <f t="shared" si="100"/>
        <v>-24278.559999999998</v>
      </c>
      <c r="AD420" s="5">
        <f t="shared" si="104"/>
        <v>-6069.6399999999994</v>
      </c>
    </row>
    <row r="421" spans="1:30">
      <c r="A421" s="9">
        <v>39132</v>
      </c>
      <c r="B421" s="3">
        <v>5889.5</v>
      </c>
      <c r="C421" s="3">
        <v>5962</v>
      </c>
      <c r="D421" s="3">
        <v>5840</v>
      </c>
      <c r="E421" s="3">
        <v>5923.75</v>
      </c>
      <c r="G421" s="5">
        <f t="shared" si="91"/>
        <v>5890.36</v>
      </c>
      <c r="H421" s="5">
        <f t="shared" si="92"/>
        <v>5914.67</v>
      </c>
      <c r="J421" s="10" t="str">
        <f t="shared" si="93"/>
        <v>SELL</v>
      </c>
      <c r="L421" s="5">
        <f t="shared" si="94"/>
        <v>5987.6</v>
      </c>
      <c r="M421" s="4" t="str">
        <f t="shared" si="96"/>
        <v>NO</v>
      </c>
      <c r="N421" s="4" t="str">
        <f t="shared" si="97"/>
        <v>NO</v>
      </c>
      <c r="O421" s="4" t="str">
        <f t="shared" si="98"/>
        <v>NO</v>
      </c>
      <c r="P421" s="11">
        <v>5889.5</v>
      </c>
      <c r="Q421" s="11">
        <v>5923.75</v>
      </c>
      <c r="R421" s="4">
        <f t="shared" si="95"/>
        <v>2007</v>
      </c>
      <c r="T421" s="7">
        <f t="shared" si="99"/>
        <v>0</v>
      </c>
      <c r="V421" s="5">
        <f t="shared" si="105"/>
        <v>6120.29</v>
      </c>
      <c r="W421" s="5">
        <f t="shared" si="101"/>
        <v>6120.29</v>
      </c>
      <c r="X421" s="7">
        <f t="shared" si="102"/>
        <v>0</v>
      </c>
      <c r="Z421" s="7">
        <f t="shared" si="103"/>
        <v>153365.00500000009</v>
      </c>
      <c r="AB421" s="5"/>
      <c r="AC421" s="5">
        <f t="shared" si="100"/>
        <v>-23950.400000000009</v>
      </c>
      <c r="AD421" s="5">
        <f t="shared" si="104"/>
        <v>-5987.6000000000022</v>
      </c>
    </row>
    <row r="422" spans="1:30">
      <c r="A422" s="9">
        <v>39133</v>
      </c>
      <c r="B422" s="3">
        <v>5940</v>
      </c>
      <c r="C422" s="3">
        <v>5949</v>
      </c>
      <c r="D422" s="3">
        <v>5834</v>
      </c>
      <c r="E422" s="3">
        <v>5841.5497999999998</v>
      </c>
      <c r="G422" s="5">
        <f t="shared" si="91"/>
        <v>5865.95</v>
      </c>
      <c r="H422" s="5">
        <f t="shared" si="92"/>
        <v>5890.3</v>
      </c>
      <c r="J422" s="10" t="str">
        <f t="shared" si="93"/>
        <v>SELL</v>
      </c>
      <c r="L422" s="5">
        <f t="shared" si="94"/>
        <v>5963.35</v>
      </c>
      <c r="M422" s="4" t="str">
        <f t="shared" si="96"/>
        <v>NO</v>
      </c>
      <c r="N422" s="4" t="str">
        <f t="shared" si="97"/>
        <v>NO</v>
      </c>
      <c r="O422" s="4" t="str">
        <f t="shared" si="98"/>
        <v>NO</v>
      </c>
      <c r="P422" s="11">
        <v>5940</v>
      </c>
      <c r="Q422" s="11">
        <v>5841.55</v>
      </c>
      <c r="R422" s="4">
        <f t="shared" si="95"/>
        <v>2007</v>
      </c>
      <c r="T422" s="7">
        <f t="shared" si="99"/>
        <v>0</v>
      </c>
      <c r="V422" s="5">
        <f t="shared" si="105"/>
        <v>6120.29</v>
      </c>
      <c r="W422" s="5">
        <f t="shared" si="101"/>
        <v>6120.29</v>
      </c>
      <c r="X422" s="7">
        <f t="shared" si="102"/>
        <v>0</v>
      </c>
      <c r="Z422" s="7">
        <f t="shared" si="103"/>
        <v>153365.00500000009</v>
      </c>
      <c r="AB422" s="5"/>
      <c r="AC422" s="5">
        <f t="shared" si="100"/>
        <v>-23853.400000000009</v>
      </c>
      <c r="AD422" s="5">
        <f t="shared" si="104"/>
        <v>-5963.3500000000022</v>
      </c>
    </row>
    <row r="423" spans="1:30">
      <c r="A423" s="9">
        <v>39134</v>
      </c>
      <c r="B423" s="3">
        <v>5805</v>
      </c>
      <c r="C423" s="3">
        <v>5878</v>
      </c>
      <c r="D423" s="3">
        <v>5796.0497999999998</v>
      </c>
      <c r="E423" s="3">
        <v>5821.6499000000003</v>
      </c>
      <c r="G423" s="5">
        <f t="shared" si="91"/>
        <v>5843.8</v>
      </c>
      <c r="H423" s="5">
        <f t="shared" si="92"/>
        <v>5867.42</v>
      </c>
      <c r="J423" s="10" t="str">
        <f t="shared" si="93"/>
        <v>SELL</v>
      </c>
      <c r="L423" s="5">
        <f t="shared" si="94"/>
        <v>5938.28</v>
      </c>
      <c r="M423" s="4" t="str">
        <f t="shared" si="96"/>
        <v>NO</v>
      </c>
      <c r="N423" s="4" t="str">
        <f t="shared" si="97"/>
        <v>NO</v>
      </c>
      <c r="O423" s="4" t="str">
        <f t="shared" si="98"/>
        <v>NO</v>
      </c>
      <c r="P423" s="11">
        <v>5805</v>
      </c>
      <c r="Q423" s="11">
        <v>5821.65</v>
      </c>
      <c r="R423" s="4">
        <f t="shared" si="95"/>
        <v>2007</v>
      </c>
      <c r="T423" s="7">
        <f t="shared" si="99"/>
        <v>0</v>
      </c>
      <c r="V423" s="5">
        <f t="shared" si="105"/>
        <v>6120.29</v>
      </c>
      <c r="W423" s="5">
        <f t="shared" si="101"/>
        <v>6120.29</v>
      </c>
      <c r="X423" s="7">
        <f t="shared" si="102"/>
        <v>0</v>
      </c>
      <c r="Z423" s="7">
        <f t="shared" si="103"/>
        <v>153365.00500000009</v>
      </c>
      <c r="AB423" s="5"/>
      <c r="AC423" s="5">
        <f t="shared" si="100"/>
        <v>-23753.119999999995</v>
      </c>
      <c r="AD423" s="5">
        <f t="shared" si="104"/>
        <v>-5938.2799999999988</v>
      </c>
    </row>
    <row r="424" spans="1:30">
      <c r="A424" s="9">
        <v>39135</v>
      </c>
      <c r="B424" s="3">
        <v>5833</v>
      </c>
      <c r="C424" s="3">
        <v>5850</v>
      </c>
      <c r="D424" s="3">
        <v>5625.5497999999998</v>
      </c>
      <c r="E424" s="3">
        <v>5649.8999000000003</v>
      </c>
      <c r="G424" s="5">
        <f t="shared" si="91"/>
        <v>5746.85</v>
      </c>
      <c r="H424" s="5">
        <f t="shared" si="92"/>
        <v>5794.91</v>
      </c>
      <c r="J424" s="10" t="str">
        <f t="shared" si="93"/>
        <v>SELL</v>
      </c>
      <c r="L424" s="5">
        <f t="shared" si="94"/>
        <v>5939.09</v>
      </c>
      <c r="M424" s="4" t="str">
        <f t="shared" si="96"/>
        <v>NO</v>
      </c>
      <c r="N424" s="4" t="str">
        <f t="shared" si="97"/>
        <v>NO</v>
      </c>
      <c r="O424" s="4" t="str">
        <f t="shared" si="98"/>
        <v>NO</v>
      </c>
      <c r="P424" s="11">
        <v>5833</v>
      </c>
      <c r="Q424" s="11">
        <v>5649.9</v>
      </c>
      <c r="R424" s="4">
        <f t="shared" si="95"/>
        <v>2007</v>
      </c>
      <c r="T424" s="7">
        <f t="shared" si="99"/>
        <v>0</v>
      </c>
      <c r="V424" s="5">
        <f t="shared" si="105"/>
        <v>6120.29</v>
      </c>
      <c r="W424" s="5">
        <f t="shared" si="101"/>
        <v>6120.29</v>
      </c>
      <c r="X424" s="7">
        <f t="shared" si="102"/>
        <v>0</v>
      </c>
      <c r="Z424" s="7">
        <f t="shared" si="103"/>
        <v>153365.00500000009</v>
      </c>
      <c r="AB424" s="5"/>
      <c r="AC424" s="5">
        <f t="shared" si="100"/>
        <v>-23756.359999999986</v>
      </c>
      <c r="AD424" s="5">
        <f t="shared" si="104"/>
        <v>-5939.0899999999965</v>
      </c>
    </row>
    <row r="425" spans="1:30">
      <c r="A425" s="9">
        <v>39136</v>
      </c>
      <c r="B425" s="3">
        <v>5685</v>
      </c>
      <c r="C425" s="3">
        <v>5690</v>
      </c>
      <c r="D425" s="3">
        <v>5450</v>
      </c>
      <c r="E425" s="3">
        <v>5499.6499000000003</v>
      </c>
      <c r="G425" s="5">
        <f t="shared" si="91"/>
        <v>5623.25</v>
      </c>
      <c r="H425" s="5">
        <f t="shared" si="92"/>
        <v>5696.49</v>
      </c>
      <c r="J425" s="10" t="str">
        <f t="shared" si="93"/>
        <v>SELL</v>
      </c>
      <c r="L425" s="5">
        <f t="shared" si="94"/>
        <v>5916.21</v>
      </c>
      <c r="M425" s="4" t="str">
        <f t="shared" si="96"/>
        <v>NO</v>
      </c>
      <c r="N425" s="4" t="str">
        <f t="shared" si="97"/>
        <v>NO</v>
      </c>
      <c r="O425" s="4" t="str">
        <f t="shared" si="98"/>
        <v>NO</v>
      </c>
      <c r="P425" s="11">
        <v>5685</v>
      </c>
      <c r="Q425" s="11">
        <v>5499.65</v>
      </c>
      <c r="R425" s="4">
        <f t="shared" si="95"/>
        <v>2007</v>
      </c>
      <c r="T425" s="7">
        <f t="shared" si="99"/>
        <v>0</v>
      </c>
      <c r="V425" s="5">
        <f t="shared" si="105"/>
        <v>6120.29</v>
      </c>
      <c r="W425" s="5">
        <f t="shared" si="101"/>
        <v>6120.29</v>
      </c>
      <c r="X425" s="7">
        <f t="shared" si="102"/>
        <v>0</v>
      </c>
      <c r="Z425" s="7">
        <f t="shared" si="103"/>
        <v>153365.00500000009</v>
      </c>
      <c r="AB425" s="5"/>
      <c r="AC425" s="5">
        <f t="shared" si="100"/>
        <v>-23664.839999999997</v>
      </c>
      <c r="AD425" s="5">
        <f t="shared" si="104"/>
        <v>-5916.2099999999991</v>
      </c>
    </row>
    <row r="426" spans="1:30">
      <c r="A426" s="9">
        <v>39139</v>
      </c>
      <c r="B426" s="3">
        <v>5549</v>
      </c>
      <c r="C426" s="3">
        <v>5625</v>
      </c>
      <c r="D426" s="3">
        <v>5392.1499000000003</v>
      </c>
      <c r="E426" s="3">
        <v>5573.7002000000002</v>
      </c>
      <c r="G426" s="5">
        <f t="shared" si="91"/>
        <v>5598.48</v>
      </c>
      <c r="H426" s="5">
        <f t="shared" si="92"/>
        <v>5655.56</v>
      </c>
      <c r="J426" s="10" t="str">
        <f t="shared" si="93"/>
        <v>SELL</v>
      </c>
      <c r="L426" s="5">
        <f t="shared" si="94"/>
        <v>5826.8</v>
      </c>
      <c r="M426" s="4" t="str">
        <f t="shared" si="96"/>
        <v>NO</v>
      </c>
      <c r="N426" s="4" t="str">
        <f t="shared" si="97"/>
        <v>NO</v>
      </c>
      <c r="O426" s="4" t="str">
        <f t="shared" si="98"/>
        <v>NO</v>
      </c>
      <c r="P426" s="11">
        <v>5549</v>
      </c>
      <c r="Q426" s="11">
        <v>5573.7</v>
      </c>
      <c r="R426" s="4">
        <f t="shared" si="95"/>
        <v>2007</v>
      </c>
      <c r="T426" s="7">
        <f t="shared" si="99"/>
        <v>0</v>
      </c>
      <c r="V426" s="5">
        <f t="shared" si="105"/>
        <v>6120.29</v>
      </c>
      <c r="W426" s="5">
        <f t="shared" si="101"/>
        <v>6120.29</v>
      </c>
      <c r="X426" s="7">
        <f t="shared" si="102"/>
        <v>0</v>
      </c>
      <c r="Z426" s="7">
        <f t="shared" si="103"/>
        <v>153365.00500000009</v>
      </c>
      <c r="AB426" s="5"/>
      <c r="AC426" s="5">
        <f t="shared" si="100"/>
        <v>-23307.200000000012</v>
      </c>
      <c r="AD426" s="5">
        <f t="shared" si="104"/>
        <v>-5826.8000000000029</v>
      </c>
    </row>
    <row r="427" spans="1:30">
      <c r="A427" s="9">
        <v>39140</v>
      </c>
      <c r="B427" s="3">
        <v>5580</v>
      </c>
      <c r="C427" s="3">
        <v>5599</v>
      </c>
      <c r="D427" s="3">
        <v>5425.2002000000002</v>
      </c>
      <c r="E427" s="3">
        <v>5474.9502000000002</v>
      </c>
      <c r="G427" s="5">
        <f t="shared" si="91"/>
        <v>5536.72</v>
      </c>
      <c r="H427" s="5">
        <f t="shared" si="92"/>
        <v>5595.36</v>
      </c>
      <c r="J427" s="10" t="str">
        <f t="shared" si="93"/>
        <v>SELL</v>
      </c>
      <c r="L427" s="5">
        <f t="shared" si="94"/>
        <v>5771.28</v>
      </c>
      <c r="M427" s="4" t="str">
        <f t="shared" si="96"/>
        <v>NO</v>
      </c>
      <c r="N427" s="4" t="str">
        <f t="shared" si="97"/>
        <v>NO</v>
      </c>
      <c r="O427" s="4" t="str">
        <f t="shared" si="98"/>
        <v>NO</v>
      </c>
      <c r="P427" s="11">
        <v>5580</v>
      </c>
      <c r="Q427" s="11">
        <v>5474.95</v>
      </c>
      <c r="R427" s="4">
        <f t="shared" si="95"/>
        <v>2007</v>
      </c>
      <c r="T427" s="7">
        <f t="shared" si="99"/>
        <v>0</v>
      </c>
      <c r="V427" s="5">
        <f t="shared" si="105"/>
        <v>6120.29</v>
      </c>
      <c r="W427" s="5">
        <f t="shared" si="101"/>
        <v>6120.29</v>
      </c>
      <c r="X427" s="7">
        <f t="shared" si="102"/>
        <v>0</v>
      </c>
      <c r="Z427" s="7">
        <f t="shared" si="103"/>
        <v>153365.00500000009</v>
      </c>
      <c r="AB427" s="5"/>
      <c r="AC427" s="5">
        <f t="shared" si="100"/>
        <v>-23085.119999999995</v>
      </c>
      <c r="AD427" s="5">
        <f t="shared" si="104"/>
        <v>-5771.2799999999988</v>
      </c>
    </row>
    <row r="428" spans="1:30">
      <c r="A428" s="9">
        <v>39141</v>
      </c>
      <c r="B428" s="3">
        <v>5350</v>
      </c>
      <c r="C428" s="3">
        <v>5406</v>
      </c>
      <c r="D428" s="3">
        <v>5106</v>
      </c>
      <c r="E428" s="3">
        <v>5214.6000999999997</v>
      </c>
      <c r="G428" s="5">
        <f t="shared" si="91"/>
        <v>5375.66</v>
      </c>
      <c r="H428" s="5">
        <f t="shared" si="92"/>
        <v>5468.44</v>
      </c>
      <c r="J428" s="10" t="str">
        <f t="shared" si="93"/>
        <v>SELL</v>
      </c>
      <c r="L428" s="5">
        <f t="shared" si="94"/>
        <v>5746.78</v>
      </c>
      <c r="M428" s="4" t="str">
        <f t="shared" si="96"/>
        <v>NO</v>
      </c>
      <c r="N428" s="4" t="str">
        <f t="shared" si="97"/>
        <v>NO</v>
      </c>
      <c r="O428" s="4" t="str">
        <f t="shared" si="98"/>
        <v>NO</v>
      </c>
      <c r="P428" s="11">
        <v>5350</v>
      </c>
      <c r="Q428" s="11">
        <v>5214.6000000000004</v>
      </c>
      <c r="R428" s="4">
        <f t="shared" si="95"/>
        <v>2007</v>
      </c>
      <c r="T428" s="7">
        <f t="shared" si="99"/>
        <v>0</v>
      </c>
      <c r="V428" s="5">
        <f t="shared" si="105"/>
        <v>6120.29</v>
      </c>
      <c r="W428" s="5">
        <f t="shared" si="101"/>
        <v>6120.29</v>
      </c>
      <c r="X428" s="7">
        <f t="shared" si="102"/>
        <v>0</v>
      </c>
      <c r="Z428" s="7">
        <f t="shared" si="103"/>
        <v>153365.00500000009</v>
      </c>
      <c r="AB428" s="5"/>
      <c r="AC428" s="5">
        <f t="shared" si="100"/>
        <v>-22987.119999999995</v>
      </c>
      <c r="AD428" s="5">
        <f t="shared" si="104"/>
        <v>-5746.7799999999988</v>
      </c>
    </row>
    <row r="429" spans="1:30">
      <c r="A429" s="9">
        <v>39142</v>
      </c>
      <c r="B429" s="3">
        <v>5250</v>
      </c>
      <c r="C429" s="3">
        <v>5398</v>
      </c>
      <c r="D429" s="3">
        <v>5191</v>
      </c>
      <c r="E429" s="3">
        <v>5381.6000999999997</v>
      </c>
      <c r="G429" s="5">
        <f t="shared" si="91"/>
        <v>5378.63</v>
      </c>
      <c r="H429" s="5">
        <f t="shared" si="92"/>
        <v>5439.49</v>
      </c>
      <c r="J429" s="10" t="str">
        <f t="shared" si="93"/>
        <v>SELL</v>
      </c>
      <c r="L429" s="5">
        <f t="shared" si="94"/>
        <v>5622.07</v>
      </c>
      <c r="M429" s="4" t="str">
        <f t="shared" si="96"/>
        <v>NO</v>
      </c>
      <c r="N429" s="4" t="str">
        <f t="shared" si="97"/>
        <v>NO</v>
      </c>
      <c r="O429" s="4" t="str">
        <f t="shared" si="98"/>
        <v>NO</v>
      </c>
      <c r="P429" s="11">
        <v>5250</v>
      </c>
      <c r="Q429" s="11">
        <v>5381.6</v>
      </c>
      <c r="R429" s="4">
        <f t="shared" si="95"/>
        <v>2007</v>
      </c>
      <c r="T429" s="7">
        <f t="shared" si="99"/>
        <v>0</v>
      </c>
      <c r="V429" s="5">
        <f t="shared" si="105"/>
        <v>6120.29</v>
      </c>
      <c r="W429" s="5">
        <f t="shared" si="101"/>
        <v>6120.29</v>
      </c>
      <c r="X429" s="7">
        <f t="shared" si="102"/>
        <v>0</v>
      </c>
      <c r="Z429" s="7">
        <f t="shared" si="103"/>
        <v>153365.00500000009</v>
      </c>
      <c r="AB429" s="5"/>
      <c r="AC429" s="5">
        <f t="shared" si="100"/>
        <v>-22488.28</v>
      </c>
      <c r="AD429" s="5">
        <f t="shared" si="104"/>
        <v>-5622.07</v>
      </c>
    </row>
    <row r="430" spans="1:30">
      <c r="A430" s="9">
        <v>39143</v>
      </c>
      <c r="B430" s="3">
        <v>5415</v>
      </c>
      <c r="C430" s="3">
        <v>5419.8999000000003</v>
      </c>
      <c r="D430" s="3">
        <v>5175</v>
      </c>
      <c r="E430" s="3">
        <v>5207.25</v>
      </c>
      <c r="G430" s="5">
        <f t="shared" si="91"/>
        <v>5292.94</v>
      </c>
      <c r="H430" s="5">
        <f t="shared" si="92"/>
        <v>5362.08</v>
      </c>
      <c r="J430" s="10" t="str">
        <f t="shared" si="93"/>
        <v>SELL</v>
      </c>
      <c r="L430" s="5">
        <f t="shared" si="94"/>
        <v>5569.5</v>
      </c>
      <c r="M430" s="4" t="str">
        <f t="shared" si="96"/>
        <v>NO</v>
      </c>
      <c r="N430" s="4" t="str">
        <f t="shared" si="97"/>
        <v>NO</v>
      </c>
      <c r="O430" s="4" t="str">
        <f t="shared" si="98"/>
        <v>NO</v>
      </c>
      <c r="P430" s="11">
        <v>5415</v>
      </c>
      <c r="Q430" s="11">
        <v>5207.25</v>
      </c>
      <c r="R430" s="4">
        <f t="shared" si="95"/>
        <v>2007</v>
      </c>
      <c r="T430" s="7">
        <f t="shared" si="99"/>
        <v>0</v>
      </c>
      <c r="V430" s="5">
        <f t="shared" si="105"/>
        <v>6120.29</v>
      </c>
      <c r="W430" s="5">
        <f t="shared" si="101"/>
        <v>6120.29</v>
      </c>
      <c r="X430" s="7">
        <f t="shared" si="102"/>
        <v>0</v>
      </c>
      <c r="Z430" s="7">
        <f t="shared" si="103"/>
        <v>153365.00500000009</v>
      </c>
      <c r="AB430" s="5"/>
      <c r="AC430" s="5">
        <f t="shared" si="100"/>
        <v>-22278</v>
      </c>
      <c r="AD430" s="5">
        <f t="shared" si="104"/>
        <v>-5569.5</v>
      </c>
    </row>
    <row r="431" spans="1:30">
      <c r="A431" s="9">
        <v>39146</v>
      </c>
      <c r="B431" s="3">
        <v>5100</v>
      </c>
      <c r="C431" s="3">
        <v>5100</v>
      </c>
      <c r="D431" s="3">
        <v>4930</v>
      </c>
      <c r="E431" s="3">
        <v>5002.5</v>
      </c>
      <c r="G431" s="5">
        <f t="shared" si="91"/>
        <v>5147.72</v>
      </c>
      <c r="H431" s="5">
        <f t="shared" si="92"/>
        <v>5242.22</v>
      </c>
      <c r="J431" s="10" t="str">
        <f t="shared" si="93"/>
        <v>SELL</v>
      </c>
      <c r="L431" s="5">
        <f t="shared" si="94"/>
        <v>5525.72</v>
      </c>
      <c r="M431" s="4" t="str">
        <f t="shared" si="96"/>
        <v>NO</v>
      </c>
      <c r="N431" s="4" t="str">
        <f t="shared" si="97"/>
        <v>NO</v>
      </c>
      <c r="O431" s="4" t="str">
        <f t="shared" si="98"/>
        <v>NO</v>
      </c>
      <c r="P431" s="11">
        <v>5100</v>
      </c>
      <c r="Q431" s="11">
        <v>5002.5</v>
      </c>
      <c r="R431" s="4">
        <f t="shared" si="95"/>
        <v>2007</v>
      </c>
      <c r="T431" s="7">
        <f t="shared" si="99"/>
        <v>0</v>
      </c>
      <c r="V431" s="5">
        <f t="shared" si="105"/>
        <v>6120.29</v>
      </c>
      <c r="W431" s="5">
        <f t="shared" si="101"/>
        <v>6120.29</v>
      </c>
      <c r="X431" s="7">
        <f t="shared" si="102"/>
        <v>0</v>
      </c>
      <c r="Z431" s="7">
        <f t="shared" si="103"/>
        <v>153365.00500000009</v>
      </c>
      <c r="AB431" s="5"/>
      <c r="AC431" s="5">
        <f t="shared" si="100"/>
        <v>-22102.880000000005</v>
      </c>
      <c r="AD431" s="5">
        <f t="shared" si="104"/>
        <v>-5525.7200000000012</v>
      </c>
    </row>
    <row r="432" spans="1:30">
      <c r="A432" s="9">
        <v>39147</v>
      </c>
      <c r="B432" s="3">
        <v>5095</v>
      </c>
      <c r="C432" s="3">
        <v>5160</v>
      </c>
      <c r="D432" s="3">
        <v>4970</v>
      </c>
      <c r="E432" s="3">
        <v>5101.2002000000002</v>
      </c>
      <c r="G432" s="5">
        <f t="shared" si="91"/>
        <v>5124.46</v>
      </c>
      <c r="H432" s="5">
        <f t="shared" si="92"/>
        <v>5195.21</v>
      </c>
      <c r="J432" s="10" t="str">
        <f t="shared" si="93"/>
        <v>SELL</v>
      </c>
      <c r="L432" s="5">
        <f t="shared" si="94"/>
        <v>5407.46</v>
      </c>
      <c r="M432" s="4" t="str">
        <f t="shared" si="96"/>
        <v>NO</v>
      </c>
      <c r="N432" s="4" t="str">
        <f t="shared" si="97"/>
        <v>NO</v>
      </c>
      <c r="O432" s="4" t="str">
        <f t="shared" si="98"/>
        <v>NO</v>
      </c>
      <c r="P432" s="11">
        <v>5095</v>
      </c>
      <c r="Q432" s="11">
        <v>5101.2</v>
      </c>
      <c r="R432" s="4">
        <f t="shared" si="95"/>
        <v>2007</v>
      </c>
      <c r="T432" s="7">
        <f t="shared" si="99"/>
        <v>0</v>
      </c>
      <c r="V432" s="5">
        <f t="shared" si="105"/>
        <v>6120.29</v>
      </c>
      <c r="W432" s="5">
        <f t="shared" si="101"/>
        <v>6120.29</v>
      </c>
      <c r="X432" s="7">
        <f t="shared" si="102"/>
        <v>0</v>
      </c>
      <c r="Z432" s="7">
        <f t="shared" si="103"/>
        <v>153365.00500000009</v>
      </c>
      <c r="AB432" s="5"/>
      <c r="AC432" s="5">
        <f t="shared" si="100"/>
        <v>-21629.839999999997</v>
      </c>
      <c r="AD432" s="5">
        <f t="shared" si="104"/>
        <v>-5407.4599999999991</v>
      </c>
    </row>
    <row r="433" spans="1:30">
      <c r="A433" s="9">
        <v>39148</v>
      </c>
      <c r="B433" s="3">
        <v>5160</v>
      </c>
      <c r="C433" s="3">
        <v>5197</v>
      </c>
      <c r="D433" s="3">
        <v>4936</v>
      </c>
      <c r="E433" s="3">
        <v>4983.5497999999998</v>
      </c>
      <c r="G433" s="5">
        <f t="shared" si="91"/>
        <v>5054</v>
      </c>
      <c r="H433" s="5">
        <f t="shared" si="92"/>
        <v>5124.66</v>
      </c>
      <c r="J433" s="10" t="str">
        <f t="shared" si="93"/>
        <v>SELL</v>
      </c>
      <c r="L433" s="5">
        <f t="shared" si="94"/>
        <v>5336.64</v>
      </c>
      <c r="M433" s="4" t="str">
        <f t="shared" si="96"/>
        <v>NO</v>
      </c>
      <c r="N433" s="4" t="str">
        <f t="shared" si="97"/>
        <v>NO</v>
      </c>
      <c r="O433" s="4" t="str">
        <f t="shared" si="98"/>
        <v>NO</v>
      </c>
      <c r="P433" s="11">
        <v>5160</v>
      </c>
      <c r="Q433" s="11">
        <v>4983.55</v>
      </c>
      <c r="R433" s="4">
        <f t="shared" si="95"/>
        <v>2007</v>
      </c>
      <c r="T433" s="7">
        <f t="shared" si="99"/>
        <v>0</v>
      </c>
      <c r="V433" s="5">
        <f t="shared" si="105"/>
        <v>6120.29</v>
      </c>
      <c r="W433" s="5">
        <f t="shared" si="101"/>
        <v>6120.29</v>
      </c>
      <c r="X433" s="7">
        <f t="shared" si="102"/>
        <v>0</v>
      </c>
      <c r="Z433" s="7">
        <f t="shared" si="103"/>
        <v>153365.00500000009</v>
      </c>
      <c r="AB433" s="5"/>
      <c r="AC433" s="5">
        <f t="shared" si="100"/>
        <v>-21346.559999999998</v>
      </c>
      <c r="AD433" s="5">
        <f t="shared" si="104"/>
        <v>-5336.6399999999994</v>
      </c>
    </row>
    <row r="434" spans="1:30">
      <c r="A434" s="9">
        <v>39149</v>
      </c>
      <c r="B434" s="3">
        <v>5099</v>
      </c>
      <c r="C434" s="3">
        <v>5246</v>
      </c>
      <c r="D434" s="3">
        <v>4998</v>
      </c>
      <c r="E434" s="3">
        <v>5216.9502000000002</v>
      </c>
      <c r="G434" s="5">
        <f t="shared" si="91"/>
        <v>5135.4799999999996</v>
      </c>
      <c r="H434" s="5">
        <f t="shared" si="92"/>
        <v>5155.42</v>
      </c>
      <c r="J434" s="10" t="str">
        <f t="shared" si="93"/>
        <v>SELL</v>
      </c>
      <c r="L434" s="5">
        <f t="shared" si="94"/>
        <v>5215.24</v>
      </c>
      <c r="M434" s="4" t="str">
        <f t="shared" si="96"/>
        <v>NO</v>
      </c>
      <c r="N434" s="4" t="str">
        <f t="shared" si="97"/>
        <v>NO</v>
      </c>
      <c r="O434" s="4" t="str">
        <f t="shared" si="98"/>
        <v>NO</v>
      </c>
      <c r="P434" s="11">
        <v>5099</v>
      </c>
      <c r="Q434" s="11">
        <v>5216.95</v>
      </c>
      <c r="R434" s="4">
        <f t="shared" si="95"/>
        <v>2007</v>
      </c>
      <c r="T434" s="7">
        <f t="shared" si="99"/>
        <v>0</v>
      </c>
      <c r="V434" s="5">
        <f t="shared" si="105"/>
        <v>6120.29</v>
      </c>
      <c r="W434" s="5">
        <f t="shared" si="101"/>
        <v>6120.29</v>
      </c>
      <c r="X434" s="7">
        <f t="shared" si="102"/>
        <v>0</v>
      </c>
      <c r="Z434" s="7">
        <f t="shared" si="103"/>
        <v>153365.00500000009</v>
      </c>
      <c r="AB434" s="5"/>
      <c r="AC434" s="5">
        <f t="shared" si="100"/>
        <v>-20860.960000000006</v>
      </c>
      <c r="AD434" s="5">
        <f t="shared" si="104"/>
        <v>-5215.2400000000016</v>
      </c>
    </row>
    <row r="435" spans="1:30">
      <c r="A435" s="9">
        <v>39150</v>
      </c>
      <c r="B435" s="3">
        <v>5200.0497999999998</v>
      </c>
      <c r="C435" s="3">
        <v>5314</v>
      </c>
      <c r="D435" s="3">
        <v>5140</v>
      </c>
      <c r="E435" s="3">
        <v>5176.5</v>
      </c>
      <c r="G435" s="5">
        <f t="shared" si="91"/>
        <v>5155.99</v>
      </c>
      <c r="H435" s="5">
        <f t="shared" si="92"/>
        <v>5162.45</v>
      </c>
      <c r="J435" s="10" t="str">
        <f t="shared" si="93"/>
        <v>SELL</v>
      </c>
      <c r="L435" s="5">
        <f t="shared" si="94"/>
        <v>5181.83</v>
      </c>
      <c r="M435" s="4" t="str">
        <f t="shared" si="96"/>
        <v>YES</v>
      </c>
      <c r="N435" s="4" t="str">
        <f t="shared" si="97"/>
        <v>YES</v>
      </c>
      <c r="O435" s="4" t="str">
        <f t="shared" si="98"/>
        <v>NO</v>
      </c>
      <c r="P435" s="11">
        <v>5200.0497999999998</v>
      </c>
      <c r="Q435" s="11">
        <v>5176.5</v>
      </c>
      <c r="R435" s="4">
        <f t="shared" si="95"/>
        <v>2007</v>
      </c>
      <c r="T435" s="7">
        <f t="shared" si="99"/>
        <v>-38.74</v>
      </c>
      <c r="V435" s="5">
        <f t="shared" si="105"/>
        <v>6120.29</v>
      </c>
      <c r="W435" s="5">
        <f t="shared" si="101"/>
        <v>5190</v>
      </c>
      <c r="X435" s="7">
        <f t="shared" si="102"/>
        <v>930.29</v>
      </c>
      <c r="Z435" s="7">
        <f t="shared" si="103"/>
        <v>174685.25500000009</v>
      </c>
      <c r="AB435" s="5"/>
      <c r="AC435" s="5">
        <f t="shared" si="100"/>
        <v>-20727.32</v>
      </c>
      <c r="AD435" s="5">
        <f t="shared" si="104"/>
        <v>-5181.83</v>
      </c>
    </row>
    <row r="436" spans="1:30">
      <c r="A436" s="9">
        <v>39153</v>
      </c>
      <c r="B436" s="3">
        <v>5190</v>
      </c>
      <c r="C436" s="3">
        <v>5286</v>
      </c>
      <c r="D436" s="3">
        <v>5160.6000999999997</v>
      </c>
      <c r="E436" s="3">
        <v>5199.25</v>
      </c>
      <c r="G436" s="5">
        <f t="shared" si="91"/>
        <v>5177.62</v>
      </c>
      <c r="H436" s="5">
        <f t="shared" si="92"/>
        <v>5174.72</v>
      </c>
      <c r="J436" s="10" t="str">
        <f t="shared" si="93"/>
        <v>BUY</v>
      </c>
      <c r="L436" s="5">
        <f t="shared" si="94"/>
        <v>5166.0200000000004</v>
      </c>
      <c r="M436" s="4" t="str">
        <f t="shared" si="96"/>
        <v>YES</v>
      </c>
      <c r="N436" s="4" t="str">
        <f t="shared" si="97"/>
        <v>NO</v>
      </c>
      <c r="O436" s="4" t="str">
        <f t="shared" si="98"/>
        <v>YES</v>
      </c>
      <c r="P436" s="11">
        <v>5190</v>
      </c>
      <c r="Q436" s="11">
        <v>5199.25</v>
      </c>
      <c r="R436" s="4">
        <f t="shared" si="95"/>
        <v>2007</v>
      </c>
      <c r="T436" s="7">
        <f t="shared" si="99"/>
        <v>0</v>
      </c>
      <c r="V436" s="5">
        <f t="shared" si="105"/>
        <v>5190</v>
      </c>
      <c r="W436" s="5">
        <f t="shared" si="101"/>
        <v>5190</v>
      </c>
      <c r="X436" s="7">
        <f t="shared" si="102"/>
        <v>0</v>
      </c>
      <c r="Z436" s="7">
        <f t="shared" si="103"/>
        <v>174685.25500000009</v>
      </c>
      <c r="AB436" s="5"/>
      <c r="AC436" s="5">
        <f t="shared" si="100"/>
        <v>-20664.080000000002</v>
      </c>
      <c r="AD436" s="5">
        <f t="shared" si="104"/>
        <v>-5166.0200000000004</v>
      </c>
    </row>
    <row r="437" spans="1:30">
      <c r="A437" s="9">
        <v>39154</v>
      </c>
      <c r="B437" s="3">
        <v>5200</v>
      </c>
      <c r="C437" s="3">
        <v>5286</v>
      </c>
      <c r="D437" s="3">
        <v>5169</v>
      </c>
      <c r="E437" s="3">
        <v>5261.75</v>
      </c>
      <c r="G437" s="5">
        <f t="shared" si="91"/>
        <v>5219.6899999999996</v>
      </c>
      <c r="H437" s="5">
        <f t="shared" si="92"/>
        <v>5203.7299999999996</v>
      </c>
      <c r="J437" s="10" t="str">
        <f t="shared" si="93"/>
        <v>BUY</v>
      </c>
      <c r="L437" s="5">
        <f t="shared" si="94"/>
        <v>5155.8500000000004</v>
      </c>
      <c r="M437" s="4" t="str">
        <f t="shared" si="96"/>
        <v>NO</v>
      </c>
      <c r="N437" s="4" t="str">
        <f t="shared" si="97"/>
        <v>NO</v>
      </c>
      <c r="O437" s="4" t="str">
        <f t="shared" si="98"/>
        <v>NO</v>
      </c>
      <c r="P437" s="11">
        <v>5200</v>
      </c>
      <c r="Q437" s="11">
        <v>5261.75</v>
      </c>
      <c r="R437" s="4">
        <f t="shared" si="95"/>
        <v>2007</v>
      </c>
      <c r="T437" s="7">
        <f t="shared" si="99"/>
        <v>0</v>
      </c>
      <c r="V437" s="5">
        <f t="shared" si="105"/>
        <v>5190</v>
      </c>
      <c r="W437" s="5">
        <f t="shared" si="101"/>
        <v>5001</v>
      </c>
      <c r="X437" s="7">
        <f t="shared" si="102"/>
        <v>-189</v>
      </c>
      <c r="Z437" s="7">
        <f t="shared" si="103"/>
        <v>169960.25500000009</v>
      </c>
      <c r="AB437" s="5"/>
      <c r="AC437" s="5">
        <f t="shared" si="100"/>
        <v>-20623.399999999994</v>
      </c>
      <c r="AD437" s="5">
        <f t="shared" si="104"/>
        <v>-5155.8499999999985</v>
      </c>
    </row>
    <row r="438" spans="1:30">
      <c r="A438" s="9">
        <v>39155</v>
      </c>
      <c r="B438" s="3">
        <v>5001</v>
      </c>
      <c r="C438" s="3">
        <v>5110</v>
      </c>
      <c r="D438" s="3">
        <v>4970</v>
      </c>
      <c r="E438" s="3">
        <v>5018.1000999999997</v>
      </c>
      <c r="G438" s="5">
        <f t="shared" si="91"/>
        <v>5118.8999999999996</v>
      </c>
      <c r="H438" s="5">
        <f t="shared" si="92"/>
        <v>5141.8500000000004</v>
      </c>
      <c r="J438" s="10" t="str">
        <f t="shared" si="93"/>
        <v>SELL</v>
      </c>
      <c r="L438" s="5">
        <f t="shared" si="94"/>
        <v>5210.7</v>
      </c>
      <c r="M438" s="4" t="str">
        <f t="shared" si="96"/>
        <v>YES</v>
      </c>
      <c r="N438" s="4" t="str">
        <f t="shared" si="97"/>
        <v>NO</v>
      </c>
      <c r="O438" s="4" t="str">
        <f t="shared" si="98"/>
        <v>YES</v>
      </c>
      <c r="P438" s="11">
        <v>5001</v>
      </c>
      <c r="Q438" s="11">
        <v>5018.1000000000004</v>
      </c>
      <c r="R438" s="4">
        <f t="shared" si="95"/>
        <v>2007</v>
      </c>
      <c r="T438" s="7">
        <f t="shared" si="99"/>
        <v>0</v>
      </c>
      <c r="V438" s="5">
        <f t="shared" si="105"/>
        <v>5001</v>
      </c>
      <c r="W438" s="5">
        <f t="shared" si="101"/>
        <v>5001</v>
      </c>
      <c r="X438" s="7">
        <f t="shared" si="102"/>
        <v>0</v>
      </c>
      <c r="Z438" s="7">
        <f t="shared" si="103"/>
        <v>169960.25500000009</v>
      </c>
      <c r="AB438" s="5"/>
      <c r="AC438" s="5">
        <f t="shared" si="100"/>
        <v>-20842.80000000001</v>
      </c>
      <c r="AD438" s="5">
        <f t="shared" si="104"/>
        <v>-5210.7000000000025</v>
      </c>
    </row>
    <row r="439" spans="1:30">
      <c r="A439" s="9">
        <v>39156</v>
      </c>
      <c r="B439" s="3">
        <v>5099</v>
      </c>
      <c r="C439" s="3">
        <v>5120</v>
      </c>
      <c r="D439" s="3">
        <v>4925</v>
      </c>
      <c r="E439" s="3">
        <v>4940.5497999999998</v>
      </c>
      <c r="G439" s="5">
        <f t="shared" si="91"/>
        <v>5029.72</v>
      </c>
      <c r="H439" s="5">
        <f t="shared" si="92"/>
        <v>5074.75</v>
      </c>
      <c r="J439" s="10" t="str">
        <f t="shared" si="93"/>
        <v>SELL</v>
      </c>
      <c r="L439" s="5">
        <f t="shared" si="94"/>
        <v>5209.84</v>
      </c>
      <c r="M439" s="4" t="str">
        <f t="shared" si="96"/>
        <v>NO</v>
      </c>
      <c r="N439" s="4" t="str">
        <f t="shared" si="97"/>
        <v>NO</v>
      </c>
      <c r="O439" s="4" t="str">
        <f t="shared" si="98"/>
        <v>NO</v>
      </c>
      <c r="P439" s="11">
        <v>5099</v>
      </c>
      <c r="Q439" s="11">
        <v>4940.55</v>
      </c>
      <c r="R439" s="4">
        <f t="shared" si="95"/>
        <v>2007</v>
      </c>
      <c r="T439" s="7">
        <f t="shared" si="99"/>
        <v>0</v>
      </c>
      <c r="V439" s="5">
        <f t="shared" si="105"/>
        <v>5001</v>
      </c>
      <c r="W439" s="5">
        <f t="shared" si="101"/>
        <v>5001</v>
      </c>
      <c r="X439" s="7">
        <f t="shared" si="102"/>
        <v>0</v>
      </c>
      <c r="Z439" s="7">
        <f t="shared" si="103"/>
        <v>169960.25500000009</v>
      </c>
      <c r="AB439" s="5"/>
      <c r="AC439" s="5">
        <f t="shared" si="100"/>
        <v>-20839.36</v>
      </c>
      <c r="AD439" s="5">
        <f t="shared" si="104"/>
        <v>-5209.84</v>
      </c>
    </row>
    <row r="440" spans="1:30">
      <c r="A440" s="9">
        <v>39157</v>
      </c>
      <c r="B440" s="3">
        <v>4950</v>
      </c>
      <c r="C440" s="3">
        <v>4984</v>
      </c>
      <c r="D440" s="3">
        <v>4820</v>
      </c>
      <c r="E440" s="3">
        <v>4881.1499000000003</v>
      </c>
      <c r="G440" s="5">
        <f t="shared" si="91"/>
        <v>4955.43</v>
      </c>
      <c r="H440" s="5">
        <f t="shared" si="92"/>
        <v>5010.22</v>
      </c>
      <c r="J440" s="10" t="str">
        <f t="shared" si="93"/>
        <v>SELL</v>
      </c>
      <c r="L440" s="5">
        <f t="shared" si="94"/>
        <v>5174.59</v>
      </c>
      <c r="M440" s="4" t="str">
        <f t="shared" si="96"/>
        <v>NO</v>
      </c>
      <c r="N440" s="4" t="str">
        <f t="shared" si="97"/>
        <v>NO</v>
      </c>
      <c r="O440" s="4" t="str">
        <f t="shared" si="98"/>
        <v>NO</v>
      </c>
      <c r="P440" s="11">
        <v>4950</v>
      </c>
      <c r="Q440" s="11">
        <v>4881.1499999999996</v>
      </c>
      <c r="R440" s="4">
        <f t="shared" si="95"/>
        <v>2007</v>
      </c>
      <c r="T440" s="7">
        <f t="shared" si="99"/>
        <v>0</v>
      </c>
      <c r="V440" s="5">
        <f t="shared" si="105"/>
        <v>5001</v>
      </c>
      <c r="W440" s="5">
        <f t="shared" si="101"/>
        <v>5001</v>
      </c>
      <c r="X440" s="7">
        <f t="shared" si="102"/>
        <v>0</v>
      </c>
      <c r="Z440" s="7">
        <f t="shared" si="103"/>
        <v>169960.25500000009</v>
      </c>
      <c r="AB440" s="5"/>
      <c r="AC440" s="5">
        <f t="shared" si="100"/>
        <v>-20698.36</v>
      </c>
      <c r="AD440" s="5">
        <f t="shared" si="104"/>
        <v>-5174.59</v>
      </c>
    </row>
    <row r="441" spans="1:30">
      <c r="A441" s="9">
        <v>39160</v>
      </c>
      <c r="B441" s="3">
        <v>4900</v>
      </c>
      <c r="C441" s="3">
        <v>4981</v>
      </c>
      <c r="D441" s="3">
        <v>4859.8999000000003</v>
      </c>
      <c r="E441" s="3">
        <v>4971.75</v>
      </c>
      <c r="G441" s="5">
        <f t="shared" si="91"/>
        <v>4963.59</v>
      </c>
      <c r="H441" s="5">
        <f t="shared" si="92"/>
        <v>4997.3999999999996</v>
      </c>
      <c r="J441" s="10" t="str">
        <f t="shared" si="93"/>
        <v>SELL</v>
      </c>
      <c r="L441" s="5">
        <f t="shared" si="94"/>
        <v>5098.83</v>
      </c>
      <c r="M441" s="4" t="str">
        <f t="shared" si="96"/>
        <v>NO</v>
      </c>
      <c r="N441" s="4" t="str">
        <f t="shared" si="97"/>
        <v>NO</v>
      </c>
      <c r="O441" s="4" t="str">
        <f t="shared" si="98"/>
        <v>NO</v>
      </c>
      <c r="P441" s="11">
        <v>4900</v>
      </c>
      <c r="Q441" s="11">
        <v>4971.75</v>
      </c>
      <c r="R441" s="4">
        <f t="shared" si="95"/>
        <v>2007</v>
      </c>
      <c r="T441" s="7">
        <f t="shared" si="99"/>
        <v>0</v>
      </c>
      <c r="V441" s="5">
        <f t="shared" si="105"/>
        <v>5001</v>
      </c>
      <c r="W441" s="5">
        <f t="shared" si="101"/>
        <v>5001</v>
      </c>
      <c r="X441" s="7">
        <f t="shared" si="102"/>
        <v>0</v>
      </c>
      <c r="Z441" s="7">
        <f t="shared" si="103"/>
        <v>169960.25500000009</v>
      </c>
      <c r="AB441" s="5"/>
      <c r="AC441" s="5">
        <f t="shared" si="100"/>
        <v>-20395.319999999992</v>
      </c>
      <c r="AD441" s="5">
        <f t="shared" si="104"/>
        <v>-5098.8299999999981</v>
      </c>
    </row>
    <row r="442" spans="1:30">
      <c r="A442" s="9">
        <v>39161</v>
      </c>
      <c r="B442" s="3">
        <v>5026.1499000000003</v>
      </c>
      <c r="C442" s="3">
        <v>5122</v>
      </c>
      <c r="D442" s="3">
        <v>5023.0497999999998</v>
      </c>
      <c r="E442" s="3">
        <v>5081.25</v>
      </c>
      <c r="G442" s="5">
        <f t="shared" si="91"/>
        <v>5022.42</v>
      </c>
      <c r="H442" s="5">
        <f t="shared" si="92"/>
        <v>5025.3500000000004</v>
      </c>
      <c r="J442" s="10" t="str">
        <f t="shared" si="93"/>
        <v>SELL</v>
      </c>
      <c r="L442" s="5">
        <f t="shared" si="94"/>
        <v>5034.1400000000003</v>
      </c>
      <c r="M442" s="4" t="str">
        <f t="shared" si="96"/>
        <v>YES</v>
      </c>
      <c r="N442" s="4" t="str">
        <f t="shared" si="97"/>
        <v>YES</v>
      </c>
      <c r="O442" s="4" t="str">
        <f t="shared" si="98"/>
        <v>NO</v>
      </c>
      <c r="P442" s="11">
        <v>5026.1499000000003</v>
      </c>
      <c r="Q442" s="11">
        <v>5081.25</v>
      </c>
      <c r="R442" s="4">
        <f t="shared" si="95"/>
        <v>2007</v>
      </c>
      <c r="T442" s="7">
        <f t="shared" si="99"/>
        <v>-17.579999999999998</v>
      </c>
      <c r="V442" s="5">
        <f t="shared" si="105"/>
        <v>5001</v>
      </c>
      <c r="W442" s="5">
        <f t="shared" si="101"/>
        <v>5089</v>
      </c>
      <c r="X442" s="7">
        <f t="shared" si="102"/>
        <v>-88</v>
      </c>
      <c r="Z442" s="7">
        <f t="shared" si="103"/>
        <v>166881.25500000009</v>
      </c>
      <c r="AB442" s="5"/>
      <c r="AC442" s="5">
        <f t="shared" si="100"/>
        <v>-20136.560000000005</v>
      </c>
      <c r="AD442" s="5">
        <f t="shared" si="104"/>
        <v>-5034.1400000000012</v>
      </c>
    </row>
    <row r="443" spans="1:30">
      <c r="A443" s="9">
        <v>39162</v>
      </c>
      <c r="B443" s="3">
        <v>5089</v>
      </c>
      <c r="C443" s="3">
        <v>5292</v>
      </c>
      <c r="D443" s="3">
        <v>5070</v>
      </c>
      <c r="E443" s="3">
        <v>5276.9502000000002</v>
      </c>
      <c r="G443" s="5">
        <f t="shared" si="91"/>
        <v>5149.6899999999996</v>
      </c>
      <c r="H443" s="5">
        <f t="shared" si="92"/>
        <v>5109.22</v>
      </c>
      <c r="J443" s="10" t="str">
        <f t="shared" si="93"/>
        <v>BUY</v>
      </c>
      <c r="L443" s="5">
        <f t="shared" si="94"/>
        <v>4987.8100000000004</v>
      </c>
      <c r="M443" s="4" t="str">
        <f t="shared" si="96"/>
        <v>YES</v>
      </c>
      <c r="N443" s="4" t="str">
        <f t="shared" si="97"/>
        <v>NO</v>
      </c>
      <c r="O443" s="4" t="str">
        <f t="shared" si="98"/>
        <v>YES</v>
      </c>
      <c r="P443" s="11">
        <v>5089</v>
      </c>
      <c r="Q443" s="11">
        <v>5276.95</v>
      </c>
      <c r="R443" s="4">
        <f t="shared" si="95"/>
        <v>2007</v>
      </c>
      <c r="T443" s="7">
        <f t="shared" si="99"/>
        <v>0</v>
      </c>
      <c r="V443" s="5">
        <f t="shared" si="105"/>
        <v>5089</v>
      </c>
      <c r="W443" s="5">
        <f t="shared" si="101"/>
        <v>5089</v>
      </c>
      <c r="X443" s="7">
        <f t="shared" si="102"/>
        <v>0</v>
      </c>
      <c r="Z443" s="7">
        <f t="shared" si="103"/>
        <v>166881.25500000009</v>
      </c>
      <c r="AB443" s="5"/>
      <c r="AC443" s="5">
        <f t="shared" si="100"/>
        <v>-19951.240000000005</v>
      </c>
      <c r="AD443" s="5">
        <f t="shared" si="104"/>
        <v>-4987.8100000000013</v>
      </c>
    </row>
    <row r="444" spans="1:30">
      <c r="A444" s="9">
        <v>39163</v>
      </c>
      <c r="B444" s="3">
        <v>5333</v>
      </c>
      <c r="C444" s="3">
        <v>5579.8999000000003</v>
      </c>
      <c r="D444" s="3">
        <v>5333</v>
      </c>
      <c r="E444" s="3">
        <v>5558.25</v>
      </c>
      <c r="G444" s="5">
        <f t="shared" si="91"/>
        <v>5353.97</v>
      </c>
      <c r="H444" s="5">
        <f t="shared" si="92"/>
        <v>5258.9</v>
      </c>
      <c r="J444" s="10" t="str">
        <f t="shared" si="93"/>
        <v>BUY</v>
      </c>
      <c r="L444" s="5">
        <f t="shared" si="94"/>
        <v>4973.6899999999996</v>
      </c>
      <c r="M444" s="4" t="str">
        <f t="shared" si="96"/>
        <v>NO</v>
      </c>
      <c r="N444" s="4" t="str">
        <f t="shared" si="97"/>
        <v>NO</v>
      </c>
      <c r="O444" s="4" t="str">
        <f t="shared" si="98"/>
        <v>NO</v>
      </c>
      <c r="P444" s="11">
        <v>5333</v>
      </c>
      <c r="Q444" s="11">
        <v>5558.25</v>
      </c>
      <c r="R444" s="4">
        <f t="shared" si="95"/>
        <v>2007</v>
      </c>
      <c r="T444" s="7">
        <f t="shared" si="99"/>
        <v>0</v>
      </c>
      <c r="V444" s="5">
        <f t="shared" si="105"/>
        <v>5089</v>
      </c>
      <c r="W444" s="5">
        <f t="shared" si="101"/>
        <v>5089</v>
      </c>
      <c r="X444" s="7">
        <f t="shared" si="102"/>
        <v>0</v>
      </c>
      <c r="Z444" s="7">
        <f t="shared" si="103"/>
        <v>166881.25500000009</v>
      </c>
      <c r="AB444" s="5"/>
      <c r="AC444" s="5">
        <f t="shared" si="100"/>
        <v>-19894.759999999995</v>
      </c>
      <c r="AD444" s="5">
        <f t="shared" si="104"/>
        <v>-4973.6899999999987</v>
      </c>
    </row>
    <row r="445" spans="1:30">
      <c r="A445" s="9">
        <v>39164</v>
      </c>
      <c r="B445" s="3">
        <v>5555.25</v>
      </c>
      <c r="C445" s="3">
        <v>5595</v>
      </c>
      <c r="D445" s="3">
        <v>5450.25</v>
      </c>
      <c r="E445" s="3">
        <v>5512.4502000000002</v>
      </c>
      <c r="G445" s="5">
        <f t="shared" si="91"/>
        <v>5433.21</v>
      </c>
      <c r="H445" s="5">
        <f t="shared" si="92"/>
        <v>5343.42</v>
      </c>
      <c r="J445" s="10" t="str">
        <f t="shared" si="93"/>
        <v>BUY</v>
      </c>
      <c r="L445" s="5">
        <f t="shared" si="94"/>
        <v>5074.05</v>
      </c>
      <c r="M445" s="4" t="str">
        <f t="shared" si="96"/>
        <v>NO</v>
      </c>
      <c r="N445" s="4" t="str">
        <f t="shared" si="97"/>
        <v>NO</v>
      </c>
      <c r="O445" s="4" t="str">
        <f t="shared" si="98"/>
        <v>NO</v>
      </c>
      <c r="P445" s="11">
        <v>5555.25</v>
      </c>
      <c r="Q445" s="11">
        <v>5512.45</v>
      </c>
      <c r="R445" s="4">
        <f t="shared" si="95"/>
        <v>2007</v>
      </c>
      <c r="T445" s="7">
        <f t="shared" si="99"/>
        <v>0</v>
      </c>
      <c r="V445" s="5">
        <f t="shared" si="105"/>
        <v>5089</v>
      </c>
      <c r="W445" s="5">
        <f t="shared" si="101"/>
        <v>5089</v>
      </c>
      <c r="X445" s="7">
        <f t="shared" si="102"/>
        <v>0</v>
      </c>
      <c r="Z445" s="7">
        <f t="shared" si="103"/>
        <v>166881.25500000009</v>
      </c>
      <c r="AB445" s="5"/>
      <c r="AC445" s="5">
        <f t="shared" si="100"/>
        <v>-20296.199999999997</v>
      </c>
      <c r="AD445" s="5">
        <f t="shared" si="104"/>
        <v>-5074.0499999999993</v>
      </c>
    </row>
    <row r="446" spans="1:30">
      <c r="A446" s="9">
        <v>39167</v>
      </c>
      <c r="B446" s="3">
        <v>5550</v>
      </c>
      <c r="C446" s="3">
        <v>5595</v>
      </c>
      <c r="D446" s="3">
        <v>5430</v>
      </c>
      <c r="E446" s="3">
        <v>5446.6499000000003</v>
      </c>
      <c r="G446" s="5">
        <f t="shared" si="91"/>
        <v>5439.93</v>
      </c>
      <c r="H446" s="5">
        <f t="shared" si="92"/>
        <v>5377.83</v>
      </c>
      <c r="J446" s="10" t="str">
        <f t="shared" si="93"/>
        <v>BUY</v>
      </c>
      <c r="L446" s="5">
        <f t="shared" si="94"/>
        <v>5191.53</v>
      </c>
      <c r="M446" s="4" t="str">
        <f t="shared" si="96"/>
        <v>NO</v>
      </c>
      <c r="N446" s="4" t="str">
        <f t="shared" si="97"/>
        <v>NO</v>
      </c>
      <c r="O446" s="4" t="str">
        <f t="shared" si="98"/>
        <v>NO</v>
      </c>
      <c r="P446" s="11">
        <v>5550</v>
      </c>
      <c r="Q446" s="11">
        <v>5446.65</v>
      </c>
      <c r="R446" s="4">
        <f t="shared" si="95"/>
        <v>2007</v>
      </c>
      <c r="T446" s="7">
        <f t="shared" si="99"/>
        <v>0</v>
      </c>
      <c r="V446" s="5">
        <f t="shared" si="105"/>
        <v>5089</v>
      </c>
      <c r="W446" s="5">
        <f t="shared" si="101"/>
        <v>5089</v>
      </c>
      <c r="X446" s="7">
        <f t="shared" si="102"/>
        <v>0</v>
      </c>
      <c r="Z446" s="7">
        <f t="shared" si="103"/>
        <v>166881.25500000009</v>
      </c>
      <c r="AB446" s="5"/>
      <c r="AC446" s="5">
        <f t="shared" si="100"/>
        <v>-20766.119999999995</v>
      </c>
      <c r="AD446" s="5">
        <f t="shared" si="104"/>
        <v>-5191.5299999999988</v>
      </c>
    </row>
    <row r="447" spans="1:30">
      <c r="A447" s="9">
        <v>39169</v>
      </c>
      <c r="B447" s="3">
        <v>5401</v>
      </c>
      <c r="C447" s="3">
        <v>5401</v>
      </c>
      <c r="D447" s="3">
        <v>5285.2997999999998</v>
      </c>
      <c r="E447" s="3">
        <v>5297.7002000000002</v>
      </c>
      <c r="G447" s="5">
        <f t="shared" si="91"/>
        <v>5368.82</v>
      </c>
      <c r="H447" s="5">
        <f t="shared" si="92"/>
        <v>5351.12</v>
      </c>
      <c r="J447" s="10" t="str">
        <f t="shared" si="93"/>
        <v>BUY</v>
      </c>
      <c r="L447" s="5">
        <f t="shared" si="94"/>
        <v>5298.02</v>
      </c>
      <c r="M447" s="4" t="str">
        <f t="shared" si="96"/>
        <v>NO</v>
      </c>
      <c r="N447" s="4" t="str">
        <f t="shared" si="97"/>
        <v>NO</v>
      </c>
      <c r="O447" s="4" t="str">
        <f t="shared" si="98"/>
        <v>NO</v>
      </c>
      <c r="P447" s="11">
        <v>5401</v>
      </c>
      <c r="Q447" s="11">
        <v>5297.7</v>
      </c>
      <c r="R447" s="4">
        <f t="shared" si="95"/>
        <v>2007</v>
      </c>
      <c r="T447" s="7">
        <f t="shared" si="99"/>
        <v>0</v>
      </c>
      <c r="V447" s="5">
        <f t="shared" si="105"/>
        <v>5089</v>
      </c>
      <c r="W447" s="5">
        <f t="shared" si="101"/>
        <v>5250.0497999999998</v>
      </c>
      <c r="X447" s="7">
        <f t="shared" si="102"/>
        <v>161.04979999999978</v>
      </c>
      <c r="Z447" s="7">
        <f t="shared" si="103"/>
        <v>170907.50000000009</v>
      </c>
      <c r="AB447" s="5"/>
      <c r="AC447" s="5">
        <f t="shared" si="100"/>
        <v>-21192.080000000002</v>
      </c>
      <c r="AD447" s="5">
        <f t="shared" si="104"/>
        <v>-5298.02</v>
      </c>
    </row>
    <row r="448" spans="1:30">
      <c r="A448" s="9">
        <v>39170</v>
      </c>
      <c r="B448" s="3">
        <v>5250.0497999999998</v>
      </c>
      <c r="C448" s="3">
        <v>5305.0497999999998</v>
      </c>
      <c r="D448" s="3">
        <v>5166</v>
      </c>
      <c r="E448" s="3">
        <v>5269.7002000000002</v>
      </c>
      <c r="G448" s="5">
        <f t="shared" si="91"/>
        <v>5319.26</v>
      </c>
      <c r="H448" s="5">
        <f t="shared" si="92"/>
        <v>5323.98</v>
      </c>
      <c r="J448" s="10" t="str">
        <f t="shared" si="93"/>
        <v>SELL</v>
      </c>
      <c r="L448" s="5">
        <f t="shared" si="94"/>
        <v>5338.14</v>
      </c>
      <c r="M448" s="4" t="str">
        <f t="shared" si="96"/>
        <v>YES</v>
      </c>
      <c r="N448" s="4" t="str">
        <f t="shared" si="97"/>
        <v>NO</v>
      </c>
      <c r="O448" s="4" t="str">
        <f t="shared" si="98"/>
        <v>YES</v>
      </c>
      <c r="P448" s="11">
        <v>5250.0497999999998</v>
      </c>
      <c r="Q448" s="11">
        <v>5269.7</v>
      </c>
      <c r="R448" s="4">
        <f t="shared" si="95"/>
        <v>2007</v>
      </c>
      <c r="T448" s="7">
        <f t="shared" si="99"/>
        <v>0</v>
      </c>
      <c r="V448" s="5">
        <f t="shared" si="105"/>
        <v>5250.0497999999998</v>
      </c>
      <c r="W448" s="5">
        <f t="shared" si="101"/>
        <v>5250.0497999999998</v>
      </c>
      <c r="X448" s="7">
        <f t="shared" si="102"/>
        <v>0</v>
      </c>
      <c r="Z448" s="7">
        <f t="shared" si="103"/>
        <v>170907.50000000009</v>
      </c>
      <c r="AB448" s="5"/>
      <c r="AC448" s="5">
        <f t="shared" si="100"/>
        <v>-21352.55999999999</v>
      </c>
      <c r="AD448" s="5">
        <f t="shared" si="104"/>
        <v>-5338.1399999999976</v>
      </c>
    </row>
    <row r="449" spans="1:30">
      <c r="A449" s="9">
        <v>39171</v>
      </c>
      <c r="B449" s="3">
        <v>5349</v>
      </c>
      <c r="C449" s="3">
        <v>5358</v>
      </c>
      <c r="D449" s="3">
        <v>5290</v>
      </c>
      <c r="E449" s="3">
        <v>5320.8500999999997</v>
      </c>
      <c r="G449" s="5">
        <f t="shared" si="91"/>
        <v>5320.06</v>
      </c>
      <c r="H449" s="5">
        <f t="shared" si="92"/>
        <v>5322.94</v>
      </c>
      <c r="J449" s="10" t="str">
        <f t="shared" si="93"/>
        <v>SELL</v>
      </c>
      <c r="L449" s="5">
        <f t="shared" si="94"/>
        <v>5331.58</v>
      </c>
      <c r="M449" s="4" t="str">
        <f t="shared" si="96"/>
        <v>YES</v>
      </c>
      <c r="N449" s="4" t="str">
        <f t="shared" si="97"/>
        <v>YES</v>
      </c>
      <c r="O449" s="4" t="str">
        <f t="shared" si="98"/>
        <v>YES</v>
      </c>
      <c r="P449" s="11">
        <v>5349</v>
      </c>
      <c r="Q449" s="11">
        <v>5320.85</v>
      </c>
      <c r="R449" s="4">
        <f t="shared" si="95"/>
        <v>2007</v>
      </c>
      <c r="T449" s="7">
        <f t="shared" si="99"/>
        <v>-28.15</v>
      </c>
      <c r="V449" s="5">
        <f t="shared" si="105"/>
        <v>5250.0497999999998</v>
      </c>
      <c r="W449" s="5">
        <f t="shared" si="101"/>
        <v>5250.0497999999998</v>
      </c>
      <c r="X449" s="7">
        <f t="shared" si="102"/>
        <v>0</v>
      </c>
      <c r="Z449" s="7">
        <f t="shared" si="103"/>
        <v>169500.00000000009</v>
      </c>
      <c r="AB449" s="5"/>
      <c r="AC449" s="5">
        <f t="shared" si="100"/>
        <v>-21326.319999999992</v>
      </c>
      <c r="AD449" s="5">
        <f t="shared" si="104"/>
        <v>-5331.5799999999981</v>
      </c>
    </row>
    <row r="450" spans="1:30">
      <c r="A450" s="9">
        <v>39174</v>
      </c>
      <c r="B450" s="3">
        <v>5055</v>
      </c>
      <c r="C450" s="3">
        <v>5080</v>
      </c>
      <c r="D450" s="3">
        <v>4905</v>
      </c>
      <c r="E450" s="3">
        <v>4945.3999000000003</v>
      </c>
      <c r="G450" s="5">
        <f t="shared" si="91"/>
        <v>5132.7299999999996</v>
      </c>
      <c r="H450" s="5">
        <f t="shared" si="92"/>
        <v>5197.09</v>
      </c>
      <c r="J450" s="10" t="str">
        <f t="shared" si="93"/>
        <v>SELL</v>
      </c>
      <c r="L450" s="5">
        <f t="shared" si="94"/>
        <v>5390.17</v>
      </c>
      <c r="M450" s="4" t="str">
        <f t="shared" si="96"/>
        <v>NO</v>
      </c>
      <c r="N450" s="4" t="str">
        <f t="shared" si="97"/>
        <v>NO</v>
      </c>
      <c r="O450" s="4" t="str">
        <f t="shared" si="98"/>
        <v>NO</v>
      </c>
      <c r="P450" s="11">
        <v>5055</v>
      </c>
      <c r="Q450" s="11">
        <v>4945.3999999999996</v>
      </c>
      <c r="R450" s="4">
        <f t="shared" si="95"/>
        <v>2007</v>
      </c>
      <c r="T450" s="7">
        <f t="shared" si="99"/>
        <v>0</v>
      </c>
      <c r="V450" s="5">
        <f t="shared" si="105"/>
        <v>5250.0497999999998</v>
      </c>
      <c r="W450" s="5">
        <f t="shared" si="101"/>
        <v>5250.0497999999998</v>
      </c>
      <c r="X450" s="7">
        <f t="shared" si="102"/>
        <v>0</v>
      </c>
      <c r="Z450" s="7">
        <f t="shared" si="103"/>
        <v>169500.00000000009</v>
      </c>
      <c r="AB450" s="5"/>
      <c r="AC450" s="5">
        <f t="shared" si="100"/>
        <v>-21560.680000000008</v>
      </c>
      <c r="AD450" s="5">
        <f t="shared" si="104"/>
        <v>-5390.1700000000019</v>
      </c>
    </row>
    <row r="451" spans="1:30">
      <c r="A451" s="9">
        <v>39175</v>
      </c>
      <c r="B451" s="3">
        <v>4980</v>
      </c>
      <c r="C451" s="3">
        <v>5040</v>
      </c>
      <c r="D451" s="3">
        <v>4902</v>
      </c>
      <c r="E451" s="3">
        <v>4995.1499000000003</v>
      </c>
      <c r="G451" s="5">
        <f t="shared" si="91"/>
        <v>5063.9399999999996</v>
      </c>
      <c r="H451" s="5">
        <f t="shared" si="92"/>
        <v>5129.78</v>
      </c>
      <c r="J451" s="10" t="str">
        <f t="shared" si="93"/>
        <v>SELL</v>
      </c>
      <c r="L451" s="5">
        <f t="shared" si="94"/>
        <v>5327.3</v>
      </c>
      <c r="M451" s="4" t="str">
        <f t="shared" si="96"/>
        <v>NO</v>
      </c>
      <c r="N451" s="4" t="str">
        <f t="shared" si="97"/>
        <v>NO</v>
      </c>
      <c r="O451" s="4" t="str">
        <f t="shared" si="98"/>
        <v>NO</v>
      </c>
      <c r="P451" s="11">
        <v>4980</v>
      </c>
      <c r="Q451" s="11">
        <v>4995.1499999999996</v>
      </c>
      <c r="R451" s="4">
        <f t="shared" si="95"/>
        <v>2007</v>
      </c>
      <c r="T451" s="7">
        <f t="shared" si="99"/>
        <v>0</v>
      </c>
      <c r="V451" s="5">
        <f t="shared" si="105"/>
        <v>5250.0497999999998</v>
      </c>
      <c r="W451" s="5">
        <f t="shared" si="101"/>
        <v>5250.0497999999998</v>
      </c>
      <c r="X451" s="7">
        <f t="shared" si="102"/>
        <v>0</v>
      </c>
      <c r="Z451" s="7">
        <f t="shared" si="103"/>
        <v>169500.00000000009</v>
      </c>
      <c r="AB451" s="5"/>
      <c r="AC451" s="5">
        <f t="shared" si="100"/>
        <v>-21309.199999999997</v>
      </c>
      <c r="AD451" s="5">
        <f t="shared" si="104"/>
        <v>-5327.2999999999993</v>
      </c>
    </row>
    <row r="452" spans="1:30">
      <c r="A452" s="9">
        <v>39176</v>
      </c>
      <c r="B452" s="3">
        <v>5025</v>
      </c>
      <c r="C452" s="3">
        <v>5110</v>
      </c>
      <c r="D452" s="3">
        <v>5011</v>
      </c>
      <c r="E452" s="3">
        <v>5029.8999000000003</v>
      </c>
      <c r="G452" s="5">
        <f t="shared" si="91"/>
        <v>5046.92</v>
      </c>
      <c r="H452" s="5">
        <f t="shared" si="92"/>
        <v>5096.49</v>
      </c>
      <c r="J452" s="10" t="str">
        <f t="shared" si="93"/>
        <v>SELL</v>
      </c>
      <c r="L452" s="5">
        <f t="shared" si="94"/>
        <v>5245.2</v>
      </c>
      <c r="M452" s="4" t="str">
        <f t="shared" si="96"/>
        <v>NO</v>
      </c>
      <c r="N452" s="4" t="str">
        <f t="shared" si="97"/>
        <v>NO</v>
      </c>
      <c r="O452" s="4" t="str">
        <f t="shared" si="98"/>
        <v>NO</v>
      </c>
      <c r="P452" s="11">
        <v>5025</v>
      </c>
      <c r="Q452" s="11">
        <v>5029.8999999999996</v>
      </c>
      <c r="R452" s="4">
        <f t="shared" si="95"/>
        <v>2007</v>
      </c>
      <c r="T452" s="7">
        <f t="shared" si="99"/>
        <v>0</v>
      </c>
      <c r="V452" s="5">
        <f t="shared" si="105"/>
        <v>5250.0497999999998</v>
      </c>
      <c r="W452" s="5">
        <f t="shared" si="101"/>
        <v>5250.0497999999998</v>
      </c>
      <c r="X452" s="7">
        <f t="shared" si="102"/>
        <v>0</v>
      </c>
      <c r="Z452" s="7">
        <f t="shared" si="103"/>
        <v>169500.00000000009</v>
      </c>
      <c r="AB452" s="5"/>
      <c r="AC452" s="5">
        <f t="shared" si="100"/>
        <v>-20980.799999999996</v>
      </c>
      <c r="AD452" s="5">
        <f t="shared" si="104"/>
        <v>-5245.1999999999989</v>
      </c>
    </row>
    <row r="453" spans="1:30">
      <c r="A453" s="9">
        <v>39177</v>
      </c>
      <c r="B453" s="3">
        <v>5059</v>
      </c>
      <c r="C453" s="3">
        <v>5156</v>
      </c>
      <c r="D453" s="3">
        <v>4985</v>
      </c>
      <c r="E453" s="3">
        <v>5121.6499000000003</v>
      </c>
      <c r="G453" s="5">
        <f t="shared" si="91"/>
        <v>5084.28</v>
      </c>
      <c r="H453" s="5">
        <f t="shared" si="92"/>
        <v>5104.88</v>
      </c>
      <c r="J453" s="10" t="str">
        <f t="shared" si="93"/>
        <v>SELL</v>
      </c>
      <c r="L453" s="5">
        <f t="shared" si="94"/>
        <v>5166.68</v>
      </c>
      <c r="M453" s="4" t="str">
        <f t="shared" si="96"/>
        <v>NO</v>
      </c>
      <c r="N453" s="4" t="str">
        <f t="shared" si="97"/>
        <v>NO</v>
      </c>
      <c r="O453" s="4" t="str">
        <f t="shared" si="98"/>
        <v>NO</v>
      </c>
      <c r="P453" s="11">
        <v>5059</v>
      </c>
      <c r="Q453" s="11">
        <v>5121.6499999999996</v>
      </c>
      <c r="R453" s="4">
        <f t="shared" si="95"/>
        <v>2007</v>
      </c>
      <c r="T453" s="7">
        <f t="shared" si="99"/>
        <v>0</v>
      </c>
      <c r="V453" s="5">
        <f t="shared" si="105"/>
        <v>5250.0497999999998</v>
      </c>
      <c r="W453" s="5">
        <f t="shared" si="101"/>
        <v>5166.68</v>
      </c>
      <c r="X453" s="7">
        <f t="shared" si="102"/>
        <v>83.369799999999486</v>
      </c>
      <c r="Z453" s="7">
        <f t="shared" si="103"/>
        <v>171584.24500000008</v>
      </c>
      <c r="AB453" s="5"/>
      <c r="AC453" s="5">
        <f t="shared" si="100"/>
        <v>-20666.72</v>
      </c>
      <c r="AD453" s="5">
        <f t="shared" si="104"/>
        <v>-5166.68</v>
      </c>
    </row>
    <row r="454" spans="1:30">
      <c r="A454" s="9">
        <v>39181</v>
      </c>
      <c r="B454" s="3">
        <v>5156</v>
      </c>
      <c r="C454" s="3">
        <v>5325</v>
      </c>
      <c r="D454" s="3">
        <v>5156</v>
      </c>
      <c r="E454" s="3">
        <v>5314.2002000000002</v>
      </c>
      <c r="G454" s="5">
        <f t="shared" ref="G454:G517" si="106">ROUND((E454*G$1)+(G453*(1-G$1)),2)</f>
        <v>5199.24</v>
      </c>
      <c r="H454" s="5">
        <f t="shared" si="92"/>
        <v>5174.6499999999996</v>
      </c>
      <c r="J454" s="10" t="str">
        <f t="shared" si="93"/>
        <v>BUY</v>
      </c>
      <c r="L454" s="5">
        <f t="shared" si="94"/>
        <v>5100.88</v>
      </c>
      <c r="M454" s="4" t="str">
        <f t="shared" si="96"/>
        <v>YES</v>
      </c>
      <c r="N454" s="4" t="str">
        <f t="shared" si="97"/>
        <v>NO</v>
      </c>
      <c r="O454" s="4" t="str">
        <f t="shared" si="98"/>
        <v>NO</v>
      </c>
      <c r="P454" s="11">
        <v>5156</v>
      </c>
      <c r="Q454" s="11">
        <v>5314.2</v>
      </c>
      <c r="R454" s="4">
        <f t="shared" si="95"/>
        <v>2007</v>
      </c>
      <c r="T454" s="7">
        <f t="shared" si="99"/>
        <v>0</v>
      </c>
      <c r="V454" s="5">
        <f t="shared" si="105"/>
        <v>5166.68</v>
      </c>
      <c r="W454" s="5">
        <f t="shared" si="101"/>
        <v>5166.68</v>
      </c>
      <c r="X454" s="7">
        <f t="shared" si="102"/>
        <v>0</v>
      </c>
      <c r="Z454" s="7">
        <f t="shared" si="103"/>
        <v>171584.24500000008</v>
      </c>
      <c r="AB454" s="5"/>
      <c r="AC454" s="5">
        <f t="shared" si="100"/>
        <v>-20403.519999999997</v>
      </c>
      <c r="AD454" s="5">
        <f t="shared" si="104"/>
        <v>-5100.8799999999992</v>
      </c>
    </row>
    <row r="455" spans="1:30">
      <c r="A455" s="9">
        <v>39182</v>
      </c>
      <c r="B455" s="3">
        <v>5305</v>
      </c>
      <c r="C455" s="3">
        <v>5358</v>
      </c>
      <c r="D455" s="3">
        <v>5225</v>
      </c>
      <c r="E455" s="3">
        <v>5330.5497999999998</v>
      </c>
      <c r="G455" s="5">
        <f t="shared" si="106"/>
        <v>5264.89</v>
      </c>
      <c r="H455" s="5">
        <f t="shared" si="92"/>
        <v>5226.62</v>
      </c>
      <c r="J455" s="10" t="str">
        <f t="shared" si="93"/>
        <v>BUY</v>
      </c>
      <c r="L455" s="5">
        <f t="shared" si="94"/>
        <v>5111.8100000000004</v>
      </c>
      <c r="M455" s="4" t="str">
        <f t="shared" si="96"/>
        <v>NO</v>
      </c>
      <c r="N455" s="4" t="str">
        <f t="shared" si="97"/>
        <v>NO</v>
      </c>
      <c r="O455" s="4" t="str">
        <f t="shared" si="98"/>
        <v>NO</v>
      </c>
      <c r="P455" s="11">
        <v>5305</v>
      </c>
      <c r="Q455" s="11">
        <v>5330.55</v>
      </c>
      <c r="R455" s="4">
        <f t="shared" si="95"/>
        <v>2007</v>
      </c>
      <c r="T455" s="7">
        <f t="shared" si="99"/>
        <v>0</v>
      </c>
      <c r="V455" s="5">
        <f t="shared" si="105"/>
        <v>5166.68</v>
      </c>
      <c r="W455" s="5">
        <f t="shared" si="101"/>
        <v>5166.68</v>
      </c>
      <c r="X455" s="7">
        <f t="shared" si="102"/>
        <v>0</v>
      </c>
      <c r="Z455" s="7">
        <f t="shared" si="103"/>
        <v>171584.24500000008</v>
      </c>
      <c r="AB455" s="5"/>
      <c r="AC455" s="5">
        <f t="shared" si="100"/>
        <v>-20447.239999999991</v>
      </c>
      <c r="AD455" s="5">
        <f t="shared" si="104"/>
        <v>-5111.8099999999977</v>
      </c>
    </row>
    <row r="456" spans="1:30">
      <c r="A456" s="9">
        <v>39183</v>
      </c>
      <c r="B456" s="3">
        <v>5325</v>
      </c>
      <c r="C456" s="3">
        <v>5380</v>
      </c>
      <c r="D456" s="3">
        <v>5261</v>
      </c>
      <c r="E456" s="3">
        <v>5278.3999000000003</v>
      </c>
      <c r="G456" s="5">
        <f t="shared" si="106"/>
        <v>5271.64</v>
      </c>
      <c r="H456" s="5">
        <f t="shared" ref="H456:H519" si="107">ROUND((E456*H$1)+(H455*(1-H$1)),2)</f>
        <v>5243.88</v>
      </c>
      <c r="J456" s="10" t="str">
        <f t="shared" ref="J456:J519" si="108">IF(G456&gt;H456,"BUY","SELL")</f>
        <v>BUY</v>
      </c>
      <c r="L456" s="5">
        <f t="shared" ref="L456:L519" si="109">ROUND((G456*((2/4)-1)-(H456)*((2/6)-1))/ (2 /4- 2 /6),2)</f>
        <v>5160.6000000000004</v>
      </c>
      <c r="M456" s="4" t="str">
        <f t="shared" si="96"/>
        <v>NO</v>
      </c>
      <c r="N456" s="4" t="str">
        <f t="shared" si="97"/>
        <v>NO</v>
      </c>
      <c r="O456" s="4" t="str">
        <f t="shared" si="98"/>
        <v>NO</v>
      </c>
      <c r="P456" s="11">
        <v>5325</v>
      </c>
      <c r="Q456" s="11">
        <v>5278.4</v>
      </c>
      <c r="R456" s="4">
        <f t="shared" ref="R456:R519" si="110">YEAR(A456)</f>
        <v>2007</v>
      </c>
      <c r="T456" s="7">
        <f t="shared" si="99"/>
        <v>0</v>
      </c>
      <c r="V456" s="5">
        <f t="shared" si="105"/>
        <v>5166.68</v>
      </c>
      <c r="W456" s="5">
        <f t="shared" si="101"/>
        <v>5166.68</v>
      </c>
      <c r="X456" s="7">
        <f t="shared" si="102"/>
        <v>0</v>
      </c>
      <c r="Z456" s="7">
        <f t="shared" si="103"/>
        <v>171584.24500000008</v>
      </c>
      <c r="AB456" s="5"/>
      <c r="AC456" s="5">
        <f t="shared" si="100"/>
        <v>-20642.399999999994</v>
      </c>
      <c r="AD456" s="5">
        <f t="shared" si="104"/>
        <v>-5160.5999999999985</v>
      </c>
    </row>
    <row r="457" spans="1:30">
      <c r="A457" s="9">
        <v>39184</v>
      </c>
      <c r="B457" s="3">
        <v>5250</v>
      </c>
      <c r="C457" s="3">
        <v>5250</v>
      </c>
      <c r="D457" s="3">
        <v>5120</v>
      </c>
      <c r="E457" s="3">
        <v>5214.9502000000002</v>
      </c>
      <c r="G457" s="5">
        <f t="shared" si="106"/>
        <v>5243.3</v>
      </c>
      <c r="H457" s="5">
        <f t="shared" si="107"/>
        <v>5234.24</v>
      </c>
      <c r="J457" s="10" t="str">
        <f t="shared" si="108"/>
        <v>BUY</v>
      </c>
      <c r="L457" s="5">
        <f t="shared" si="109"/>
        <v>5207.0600000000004</v>
      </c>
      <c r="M457" s="4" t="str">
        <f t="shared" ref="M457:M520" si="111">IF(J456="SELL",IF(C457&gt;L456,"YES","NO"),IF(D457&lt;L456,"YES","NO"))</f>
        <v>YES</v>
      </c>
      <c r="N457" s="4" t="str">
        <f t="shared" ref="N457:N520" si="112">IF(AND(M457="YES",J457=J456),"YES","NO")</f>
        <v>YES</v>
      </c>
      <c r="O457" s="4" t="str">
        <f t="shared" ref="O457:O520" si="113">IF(AND(J456="BUY",B457&lt;L456),"YES",IF(AND(J456="SELL",B457&gt;L456),"YES","NO"))</f>
        <v>NO</v>
      </c>
      <c r="P457" s="11">
        <v>5250</v>
      </c>
      <c r="Q457" s="11">
        <v>5214.95</v>
      </c>
      <c r="R457" s="4">
        <f t="shared" si="110"/>
        <v>2007</v>
      </c>
      <c r="T457" s="7">
        <f t="shared" si="99"/>
        <v>-54.35</v>
      </c>
      <c r="V457" s="5">
        <f t="shared" si="105"/>
        <v>5166.68</v>
      </c>
      <c r="W457" s="5">
        <f t="shared" si="101"/>
        <v>5166.68</v>
      </c>
      <c r="X457" s="7">
        <f t="shared" si="102"/>
        <v>0</v>
      </c>
      <c r="Z457" s="7">
        <f t="shared" si="103"/>
        <v>168866.74500000008</v>
      </c>
      <c r="AB457" s="5"/>
      <c r="AC457" s="5">
        <f t="shared" si="100"/>
        <v>-20828.239999999991</v>
      </c>
      <c r="AD457" s="5">
        <f t="shared" si="104"/>
        <v>-5207.0599999999977</v>
      </c>
    </row>
    <row r="458" spans="1:30">
      <c r="A458" s="9">
        <v>39185</v>
      </c>
      <c r="B458" s="3">
        <v>5220</v>
      </c>
      <c r="C458" s="3">
        <v>5399</v>
      </c>
      <c r="D458" s="3">
        <v>5220</v>
      </c>
      <c r="E458" s="3">
        <v>5352.6000999999997</v>
      </c>
      <c r="G458" s="5">
        <f t="shared" si="106"/>
        <v>5297.95</v>
      </c>
      <c r="H458" s="5">
        <f t="shared" si="107"/>
        <v>5273.69</v>
      </c>
      <c r="J458" s="10" t="str">
        <f t="shared" si="108"/>
        <v>BUY</v>
      </c>
      <c r="L458" s="5">
        <f t="shared" si="109"/>
        <v>5200.91</v>
      </c>
      <c r="M458" s="4" t="str">
        <f t="shared" si="111"/>
        <v>NO</v>
      </c>
      <c r="N458" s="4" t="str">
        <f t="shared" si="112"/>
        <v>NO</v>
      </c>
      <c r="O458" s="4" t="str">
        <f t="shared" si="113"/>
        <v>NO</v>
      </c>
      <c r="P458" s="11">
        <v>5220</v>
      </c>
      <c r="Q458" s="11">
        <v>5352.6</v>
      </c>
      <c r="R458" s="4">
        <f t="shared" si="110"/>
        <v>2007</v>
      </c>
      <c r="T458" s="7">
        <f t="shared" ref="T458:T521" si="114">ROUND(IF(N458="YES",IF(J458="SELL",IF(O458="YES",Q458-P458,Q458-L457),IF(O458="YES",P458-Q458,L457-Q458)),0),2)</f>
        <v>0</v>
      </c>
      <c r="V458" s="5">
        <f t="shared" si="105"/>
        <v>5166.68</v>
      </c>
      <c r="W458" s="5">
        <f t="shared" si="101"/>
        <v>5166.68</v>
      </c>
      <c r="X458" s="7">
        <f t="shared" si="102"/>
        <v>0</v>
      </c>
      <c r="Z458" s="7">
        <f t="shared" si="103"/>
        <v>168866.74500000008</v>
      </c>
      <c r="AB458" s="5"/>
      <c r="AC458" s="5">
        <f t="shared" si="100"/>
        <v>-20803.64</v>
      </c>
      <c r="AD458" s="5">
        <f t="shared" si="104"/>
        <v>-5200.91</v>
      </c>
    </row>
    <row r="459" spans="1:30">
      <c r="A459" s="9">
        <v>39188</v>
      </c>
      <c r="B459" s="3">
        <v>5389</v>
      </c>
      <c r="C459" s="3">
        <v>5459.8999000000003</v>
      </c>
      <c r="D459" s="3">
        <v>5389</v>
      </c>
      <c r="E459" s="3">
        <v>5437.1000999999997</v>
      </c>
      <c r="G459" s="5">
        <f t="shared" si="106"/>
        <v>5367.53</v>
      </c>
      <c r="H459" s="5">
        <f t="shared" si="107"/>
        <v>5328.16</v>
      </c>
      <c r="J459" s="10" t="str">
        <f t="shared" si="108"/>
        <v>BUY</v>
      </c>
      <c r="L459" s="5">
        <f t="shared" si="109"/>
        <v>5210.05</v>
      </c>
      <c r="M459" s="4" t="str">
        <f t="shared" si="111"/>
        <v>NO</v>
      </c>
      <c r="N459" s="4" t="str">
        <f t="shared" si="112"/>
        <v>NO</v>
      </c>
      <c r="O459" s="4" t="str">
        <f t="shared" si="113"/>
        <v>NO</v>
      </c>
      <c r="P459" s="11">
        <v>5389</v>
      </c>
      <c r="Q459" s="11">
        <v>5437.1</v>
      </c>
      <c r="R459" s="4">
        <f t="shared" si="110"/>
        <v>2007</v>
      </c>
      <c r="T459" s="7">
        <f t="shared" si="114"/>
        <v>0</v>
      </c>
      <c r="V459" s="5">
        <f t="shared" si="105"/>
        <v>5166.68</v>
      </c>
      <c r="W459" s="5">
        <f t="shared" si="101"/>
        <v>5166.68</v>
      </c>
      <c r="X459" s="7">
        <f t="shared" si="102"/>
        <v>0</v>
      </c>
      <c r="Z459" s="7">
        <f t="shared" si="103"/>
        <v>168866.74500000008</v>
      </c>
      <c r="AB459" s="5"/>
      <c r="AC459" s="5">
        <f t="shared" ref="AC459:AC522" si="115">G459*12-H459*16</f>
        <v>-20840.199999999997</v>
      </c>
      <c r="AD459" s="5">
        <f t="shared" si="104"/>
        <v>-5210.0499999999993</v>
      </c>
    </row>
    <row r="460" spans="1:30">
      <c r="A460" s="9">
        <v>39189</v>
      </c>
      <c r="B460" s="3">
        <v>5440</v>
      </c>
      <c r="C460" s="3">
        <v>5532</v>
      </c>
      <c r="D460" s="3">
        <v>5390</v>
      </c>
      <c r="E460" s="3">
        <v>5451.75</v>
      </c>
      <c r="G460" s="5">
        <f t="shared" si="106"/>
        <v>5409.64</v>
      </c>
      <c r="H460" s="5">
        <f t="shared" si="107"/>
        <v>5369.36</v>
      </c>
      <c r="J460" s="10" t="str">
        <f t="shared" si="108"/>
        <v>BUY</v>
      </c>
      <c r="L460" s="5">
        <f t="shared" si="109"/>
        <v>5248.52</v>
      </c>
      <c r="M460" s="4" t="str">
        <f t="shared" si="111"/>
        <v>NO</v>
      </c>
      <c r="N460" s="4" t="str">
        <f t="shared" si="112"/>
        <v>NO</v>
      </c>
      <c r="O460" s="4" t="str">
        <f t="shared" si="113"/>
        <v>NO</v>
      </c>
      <c r="P460" s="11">
        <v>5440</v>
      </c>
      <c r="Q460" s="11">
        <v>5451.75</v>
      </c>
      <c r="R460" s="4">
        <f t="shared" si="110"/>
        <v>2007</v>
      </c>
      <c r="T460" s="7">
        <f t="shared" si="114"/>
        <v>0</v>
      </c>
      <c r="V460" s="5">
        <f t="shared" si="105"/>
        <v>5166.68</v>
      </c>
      <c r="W460" s="5">
        <f t="shared" ref="W460:W523" si="116">IF(V461="",E460,V461)</f>
        <v>5166.68</v>
      </c>
      <c r="X460" s="7">
        <f t="shared" ref="X460:X523" si="117">IF(J460="BUY",W460-V460,V460-W460)</f>
        <v>0</v>
      </c>
      <c r="Z460" s="7">
        <f t="shared" ref="Z460:Z523" si="118">Z459+(T460*25*2)+(X460*25)</f>
        <v>168866.74500000008</v>
      </c>
      <c r="AB460" s="5"/>
      <c r="AC460" s="5">
        <f t="shared" si="115"/>
        <v>-20994.079999999987</v>
      </c>
      <c r="AD460" s="5">
        <f t="shared" ref="AD460:AD523" si="119">AC460/4</f>
        <v>-5248.5199999999968</v>
      </c>
    </row>
    <row r="461" spans="1:30">
      <c r="A461" s="9">
        <v>39190</v>
      </c>
      <c r="B461" s="3">
        <v>5470</v>
      </c>
      <c r="C461" s="3">
        <v>5557.8999000000003</v>
      </c>
      <c r="D461" s="3">
        <v>5465</v>
      </c>
      <c r="E461" s="3">
        <v>5512.75</v>
      </c>
      <c r="G461" s="5">
        <f t="shared" si="106"/>
        <v>5461.2</v>
      </c>
      <c r="H461" s="5">
        <f t="shared" si="107"/>
        <v>5417.16</v>
      </c>
      <c r="J461" s="10" t="str">
        <f t="shared" si="108"/>
        <v>BUY</v>
      </c>
      <c r="L461" s="5">
        <f t="shared" si="109"/>
        <v>5285.04</v>
      </c>
      <c r="M461" s="4" t="str">
        <f t="shared" si="111"/>
        <v>NO</v>
      </c>
      <c r="N461" s="4" t="str">
        <f t="shared" si="112"/>
        <v>NO</v>
      </c>
      <c r="O461" s="4" t="str">
        <f t="shared" si="113"/>
        <v>NO</v>
      </c>
      <c r="P461" s="11">
        <v>5470</v>
      </c>
      <c r="Q461" s="11">
        <v>5512.75</v>
      </c>
      <c r="R461" s="4">
        <f t="shared" si="110"/>
        <v>2007</v>
      </c>
      <c r="T461" s="7">
        <f t="shared" si="114"/>
        <v>0</v>
      </c>
      <c r="V461" s="5">
        <f t="shared" ref="V461:V524" si="120">IF(J461=J460,V460,IF(O461="YES",P461,L460))</f>
        <v>5166.68</v>
      </c>
      <c r="W461" s="5">
        <f t="shared" si="116"/>
        <v>5166.68</v>
      </c>
      <c r="X461" s="7">
        <f t="shared" si="117"/>
        <v>0</v>
      </c>
      <c r="Z461" s="7">
        <f t="shared" si="118"/>
        <v>168866.74500000008</v>
      </c>
      <c r="AB461" s="5"/>
      <c r="AC461" s="5">
        <f t="shared" si="115"/>
        <v>-21140.160000000003</v>
      </c>
      <c r="AD461" s="5">
        <f t="shared" si="119"/>
        <v>-5285.0400000000009</v>
      </c>
    </row>
    <row r="462" spans="1:30">
      <c r="A462" s="9">
        <v>39191</v>
      </c>
      <c r="B462" s="3">
        <v>5400.4502000000002</v>
      </c>
      <c r="C462" s="3">
        <v>5580</v>
      </c>
      <c r="D462" s="3">
        <v>5400.4502000000002</v>
      </c>
      <c r="E462" s="3">
        <v>5527.3999000000003</v>
      </c>
      <c r="G462" s="5">
        <f t="shared" si="106"/>
        <v>5494.3</v>
      </c>
      <c r="H462" s="5">
        <f t="shared" si="107"/>
        <v>5453.91</v>
      </c>
      <c r="J462" s="10" t="str">
        <f t="shared" si="108"/>
        <v>BUY</v>
      </c>
      <c r="L462" s="5">
        <f t="shared" si="109"/>
        <v>5332.74</v>
      </c>
      <c r="M462" s="4" t="str">
        <f t="shared" si="111"/>
        <v>NO</v>
      </c>
      <c r="N462" s="4" t="str">
        <f t="shared" si="112"/>
        <v>NO</v>
      </c>
      <c r="O462" s="4" t="str">
        <f t="shared" si="113"/>
        <v>NO</v>
      </c>
      <c r="P462" s="11">
        <v>5400.4502000000002</v>
      </c>
      <c r="Q462" s="11">
        <v>5527.4</v>
      </c>
      <c r="R462" s="4">
        <f t="shared" si="110"/>
        <v>2007</v>
      </c>
      <c r="T462" s="7">
        <f t="shared" si="114"/>
        <v>0</v>
      </c>
      <c r="V462" s="5">
        <f t="shared" si="120"/>
        <v>5166.68</v>
      </c>
      <c r="W462" s="5">
        <f t="shared" si="116"/>
        <v>5166.68</v>
      </c>
      <c r="X462" s="7">
        <f t="shared" si="117"/>
        <v>0</v>
      </c>
      <c r="Z462" s="7">
        <f t="shared" si="118"/>
        <v>168866.74500000008</v>
      </c>
      <c r="AB462" s="5"/>
      <c r="AC462" s="5">
        <f t="shared" si="115"/>
        <v>-21330.959999999992</v>
      </c>
      <c r="AD462" s="5">
        <f t="shared" si="119"/>
        <v>-5332.739999999998</v>
      </c>
    </row>
    <row r="463" spans="1:30">
      <c r="A463" s="9">
        <v>39192</v>
      </c>
      <c r="B463" s="3">
        <v>5538.5</v>
      </c>
      <c r="C463" s="3">
        <v>5619.9502000000002</v>
      </c>
      <c r="D463" s="3">
        <v>5500.0497999999998</v>
      </c>
      <c r="E463" s="3">
        <v>5577.9502000000002</v>
      </c>
      <c r="G463" s="5">
        <f t="shared" si="106"/>
        <v>5536.13</v>
      </c>
      <c r="H463" s="5">
        <f t="shared" si="107"/>
        <v>5495.26</v>
      </c>
      <c r="J463" s="10" t="str">
        <f t="shared" si="108"/>
        <v>BUY</v>
      </c>
      <c r="L463" s="5">
        <f t="shared" si="109"/>
        <v>5372.65</v>
      </c>
      <c r="M463" s="4" t="str">
        <f t="shared" si="111"/>
        <v>NO</v>
      </c>
      <c r="N463" s="4" t="str">
        <f t="shared" si="112"/>
        <v>NO</v>
      </c>
      <c r="O463" s="4" t="str">
        <f t="shared" si="113"/>
        <v>NO</v>
      </c>
      <c r="P463" s="11">
        <v>5538.5</v>
      </c>
      <c r="Q463" s="11">
        <v>5577.95</v>
      </c>
      <c r="R463" s="4">
        <f t="shared" si="110"/>
        <v>2007</v>
      </c>
      <c r="T463" s="7">
        <f t="shared" si="114"/>
        <v>0</v>
      </c>
      <c r="V463" s="5">
        <f t="shared" si="120"/>
        <v>5166.68</v>
      </c>
      <c r="W463" s="5">
        <f t="shared" si="116"/>
        <v>5166.68</v>
      </c>
      <c r="X463" s="7">
        <f t="shared" si="117"/>
        <v>0</v>
      </c>
      <c r="Z463" s="7">
        <f t="shared" si="118"/>
        <v>168866.74500000008</v>
      </c>
      <c r="AB463" s="5"/>
      <c r="AC463" s="5">
        <f t="shared" si="115"/>
        <v>-21490.600000000006</v>
      </c>
      <c r="AD463" s="5">
        <f t="shared" si="119"/>
        <v>-5372.6500000000015</v>
      </c>
    </row>
    <row r="464" spans="1:30">
      <c r="A464" s="9">
        <v>39195</v>
      </c>
      <c r="B464" s="3">
        <v>5610</v>
      </c>
      <c r="C464" s="3">
        <v>5625</v>
      </c>
      <c r="D464" s="3">
        <v>5520</v>
      </c>
      <c r="E464" s="3">
        <v>5531.5</v>
      </c>
      <c r="G464" s="5">
        <f t="shared" si="106"/>
        <v>5533.82</v>
      </c>
      <c r="H464" s="5">
        <f t="shared" si="107"/>
        <v>5507.34</v>
      </c>
      <c r="J464" s="10" t="str">
        <f t="shared" si="108"/>
        <v>BUY</v>
      </c>
      <c r="L464" s="5">
        <f t="shared" si="109"/>
        <v>5427.9</v>
      </c>
      <c r="M464" s="4" t="str">
        <f t="shared" si="111"/>
        <v>NO</v>
      </c>
      <c r="N464" s="4" t="str">
        <f t="shared" si="112"/>
        <v>NO</v>
      </c>
      <c r="O464" s="4" t="str">
        <f t="shared" si="113"/>
        <v>NO</v>
      </c>
      <c r="P464" s="11">
        <v>5610</v>
      </c>
      <c r="Q464" s="11">
        <v>5531.5</v>
      </c>
      <c r="R464" s="4">
        <f t="shared" si="110"/>
        <v>2007</v>
      </c>
      <c r="T464" s="7">
        <f t="shared" si="114"/>
        <v>0</v>
      </c>
      <c r="V464" s="5">
        <f t="shared" si="120"/>
        <v>5166.68</v>
      </c>
      <c r="W464" s="5">
        <f t="shared" si="116"/>
        <v>5166.68</v>
      </c>
      <c r="X464" s="7">
        <f t="shared" si="117"/>
        <v>0</v>
      </c>
      <c r="Z464" s="7">
        <f t="shared" si="118"/>
        <v>168866.74500000008</v>
      </c>
      <c r="AB464" s="5"/>
      <c r="AC464" s="5">
        <f t="shared" si="115"/>
        <v>-21711.600000000006</v>
      </c>
      <c r="AD464" s="5">
        <f t="shared" si="119"/>
        <v>-5427.9000000000015</v>
      </c>
    </row>
    <row r="465" spans="1:30">
      <c r="A465" s="9">
        <v>39196</v>
      </c>
      <c r="B465" s="3">
        <v>5507</v>
      </c>
      <c r="C465" s="3">
        <v>5835</v>
      </c>
      <c r="D465" s="3">
        <v>5500.0497999999998</v>
      </c>
      <c r="E465" s="3">
        <v>5806.7997999999998</v>
      </c>
      <c r="G465" s="5">
        <f t="shared" si="106"/>
        <v>5670.31</v>
      </c>
      <c r="H465" s="5">
        <f t="shared" si="107"/>
        <v>5607.16</v>
      </c>
      <c r="J465" s="10" t="str">
        <f t="shared" si="108"/>
        <v>BUY</v>
      </c>
      <c r="L465" s="5">
        <f t="shared" si="109"/>
        <v>5417.71</v>
      </c>
      <c r="M465" s="4" t="str">
        <f t="shared" si="111"/>
        <v>NO</v>
      </c>
      <c r="N465" s="4" t="str">
        <f t="shared" si="112"/>
        <v>NO</v>
      </c>
      <c r="O465" s="4" t="str">
        <f t="shared" si="113"/>
        <v>NO</v>
      </c>
      <c r="P465" s="11">
        <v>5507</v>
      </c>
      <c r="Q465" s="11">
        <v>5806.8</v>
      </c>
      <c r="R465" s="4">
        <f t="shared" si="110"/>
        <v>2007</v>
      </c>
      <c r="T465" s="7">
        <f t="shared" si="114"/>
        <v>0</v>
      </c>
      <c r="V465" s="5">
        <f t="shared" si="120"/>
        <v>5166.68</v>
      </c>
      <c r="W465" s="5">
        <f t="shared" si="116"/>
        <v>5166.68</v>
      </c>
      <c r="X465" s="7">
        <f t="shared" si="117"/>
        <v>0</v>
      </c>
      <c r="Z465" s="7">
        <f t="shared" si="118"/>
        <v>168866.74500000008</v>
      </c>
      <c r="AB465" s="5"/>
      <c r="AC465" s="5">
        <f t="shared" si="115"/>
        <v>-21670.839999999997</v>
      </c>
      <c r="AD465" s="5">
        <f t="shared" si="119"/>
        <v>-5417.7099999999991</v>
      </c>
    </row>
    <row r="466" spans="1:30">
      <c r="A466" s="9">
        <v>39197</v>
      </c>
      <c r="B466" s="3">
        <v>5844</v>
      </c>
      <c r="C466" s="3">
        <v>5905</v>
      </c>
      <c r="D466" s="3">
        <v>5799</v>
      </c>
      <c r="E466" s="3">
        <v>5873.8500999999997</v>
      </c>
      <c r="G466" s="5">
        <f t="shared" si="106"/>
        <v>5772.08</v>
      </c>
      <c r="H466" s="5">
        <f t="shared" si="107"/>
        <v>5696.06</v>
      </c>
      <c r="J466" s="10" t="str">
        <f t="shared" si="108"/>
        <v>BUY</v>
      </c>
      <c r="L466" s="5">
        <f t="shared" si="109"/>
        <v>5468</v>
      </c>
      <c r="M466" s="4" t="str">
        <f t="shared" si="111"/>
        <v>NO</v>
      </c>
      <c r="N466" s="4" t="str">
        <f t="shared" si="112"/>
        <v>NO</v>
      </c>
      <c r="O466" s="4" t="str">
        <f t="shared" si="113"/>
        <v>NO</v>
      </c>
      <c r="P466" s="11">
        <v>5844</v>
      </c>
      <c r="Q466" s="11">
        <v>5873.85</v>
      </c>
      <c r="R466" s="4">
        <f t="shared" si="110"/>
        <v>2007</v>
      </c>
      <c r="T466" s="7">
        <f t="shared" si="114"/>
        <v>0</v>
      </c>
      <c r="V466" s="5">
        <f t="shared" si="120"/>
        <v>5166.68</v>
      </c>
      <c r="W466" s="5">
        <f t="shared" si="116"/>
        <v>5166.68</v>
      </c>
      <c r="X466" s="7">
        <f t="shared" si="117"/>
        <v>0</v>
      </c>
      <c r="Z466" s="7">
        <f t="shared" si="118"/>
        <v>168866.74500000008</v>
      </c>
      <c r="AB466" s="5"/>
      <c r="AC466" s="5">
        <f t="shared" si="115"/>
        <v>-21872.000000000015</v>
      </c>
      <c r="AD466" s="5">
        <f t="shared" si="119"/>
        <v>-5468.0000000000036</v>
      </c>
    </row>
    <row r="467" spans="1:30">
      <c r="A467" s="9">
        <v>39198</v>
      </c>
      <c r="B467" s="3">
        <v>5930</v>
      </c>
      <c r="C467" s="3">
        <v>5970.0497999999998</v>
      </c>
      <c r="D467" s="3">
        <v>5855</v>
      </c>
      <c r="E467" s="3">
        <v>5899.3500999999997</v>
      </c>
      <c r="G467" s="5">
        <f t="shared" si="106"/>
        <v>5835.72</v>
      </c>
      <c r="H467" s="5">
        <f t="shared" si="107"/>
        <v>5763.82</v>
      </c>
      <c r="J467" s="10" t="str">
        <f t="shared" si="108"/>
        <v>BUY</v>
      </c>
      <c r="L467" s="5">
        <f t="shared" si="109"/>
        <v>5548.12</v>
      </c>
      <c r="M467" s="4" t="str">
        <f t="shared" si="111"/>
        <v>NO</v>
      </c>
      <c r="N467" s="4" t="str">
        <f t="shared" si="112"/>
        <v>NO</v>
      </c>
      <c r="O467" s="4" t="str">
        <f t="shared" si="113"/>
        <v>NO</v>
      </c>
      <c r="P467" s="11">
        <v>5930</v>
      </c>
      <c r="Q467" s="11">
        <v>5899.35</v>
      </c>
      <c r="R467" s="4">
        <f t="shared" si="110"/>
        <v>2007</v>
      </c>
      <c r="T467" s="7">
        <f t="shared" si="114"/>
        <v>0</v>
      </c>
      <c r="V467" s="5">
        <f t="shared" si="120"/>
        <v>5166.68</v>
      </c>
      <c r="W467" s="5">
        <f t="shared" si="116"/>
        <v>5166.68</v>
      </c>
      <c r="X467" s="7">
        <f t="shared" si="117"/>
        <v>0</v>
      </c>
      <c r="Z467" s="7">
        <f t="shared" si="118"/>
        <v>168866.74500000008</v>
      </c>
      <c r="AB467" s="5"/>
      <c r="AC467" s="5">
        <f t="shared" si="115"/>
        <v>-22192.479999999996</v>
      </c>
      <c r="AD467" s="5">
        <f t="shared" si="119"/>
        <v>-5548.119999999999</v>
      </c>
    </row>
    <row r="468" spans="1:30">
      <c r="A468" s="9">
        <v>39199</v>
      </c>
      <c r="B468" s="3">
        <v>5875</v>
      </c>
      <c r="C468" s="3">
        <v>5880</v>
      </c>
      <c r="D468" s="3">
        <v>5715.6000999999997</v>
      </c>
      <c r="E468" s="3">
        <v>5729.6499000000003</v>
      </c>
      <c r="G468" s="5">
        <f t="shared" si="106"/>
        <v>5782.68</v>
      </c>
      <c r="H468" s="5">
        <f t="shared" si="107"/>
        <v>5752.43</v>
      </c>
      <c r="J468" s="10" t="str">
        <f t="shared" si="108"/>
        <v>BUY</v>
      </c>
      <c r="L468" s="5">
        <f t="shared" si="109"/>
        <v>5661.68</v>
      </c>
      <c r="M468" s="4" t="str">
        <f t="shared" si="111"/>
        <v>NO</v>
      </c>
      <c r="N468" s="4" t="str">
        <f t="shared" si="112"/>
        <v>NO</v>
      </c>
      <c r="O468" s="4" t="str">
        <f t="shared" si="113"/>
        <v>NO</v>
      </c>
      <c r="P468" s="11">
        <v>5875</v>
      </c>
      <c r="Q468" s="11">
        <v>5729.65</v>
      </c>
      <c r="R468" s="4">
        <f t="shared" si="110"/>
        <v>2007</v>
      </c>
      <c r="T468" s="7">
        <f t="shared" si="114"/>
        <v>0</v>
      </c>
      <c r="V468" s="5">
        <f t="shared" si="120"/>
        <v>5166.68</v>
      </c>
      <c r="W468" s="5">
        <f t="shared" si="116"/>
        <v>5661.68</v>
      </c>
      <c r="X468" s="7">
        <f t="shared" si="117"/>
        <v>495</v>
      </c>
      <c r="Z468" s="7">
        <f t="shared" si="118"/>
        <v>181241.74500000008</v>
      </c>
      <c r="AB468" s="5"/>
      <c r="AC468" s="5">
        <f t="shared" si="115"/>
        <v>-22646.720000000001</v>
      </c>
      <c r="AD468" s="5">
        <f t="shared" si="119"/>
        <v>-5661.68</v>
      </c>
    </row>
    <row r="469" spans="1:30">
      <c r="A469" s="9">
        <v>39202</v>
      </c>
      <c r="B469" s="3">
        <v>5700</v>
      </c>
      <c r="C469" s="3">
        <v>5700</v>
      </c>
      <c r="D469" s="3">
        <v>5495</v>
      </c>
      <c r="E469" s="3">
        <v>5642</v>
      </c>
      <c r="G469" s="5">
        <f t="shared" si="106"/>
        <v>5712.34</v>
      </c>
      <c r="H469" s="5">
        <f t="shared" si="107"/>
        <v>5715.62</v>
      </c>
      <c r="J469" s="10" t="str">
        <f t="shared" si="108"/>
        <v>SELL</v>
      </c>
      <c r="L469" s="5">
        <f t="shared" si="109"/>
        <v>5725.46</v>
      </c>
      <c r="M469" s="4" t="str">
        <f t="shared" si="111"/>
        <v>YES</v>
      </c>
      <c r="N469" s="4" t="str">
        <f t="shared" si="112"/>
        <v>NO</v>
      </c>
      <c r="O469" s="4" t="str">
        <f t="shared" si="113"/>
        <v>NO</v>
      </c>
      <c r="P469" s="11">
        <v>5700</v>
      </c>
      <c r="Q469" s="11">
        <v>5642</v>
      </c>
      <c r="R469" s="4">
        <f t="shared" si="110"/>
        <v>2007</v>
      </c>
      <c r="T469" s="7">
        <f t="shared" si="114"/>
        <v>0</v>
      </c>
      <c r="V469" s="5">
        <f t="shared" si="120"/>
        <v>5661.68</v>
      </c>
      <c r="W469" s="5">
        <f t="shared" si="116"/>
        <v>5661.68</v>
      </c>
      <c r="X469" s="7">
        <f t="shared" si="117"/>
        <v>0</v>
      </c>
      <c r="Z469" s="7">
        <f t="shared" si="118"/>
        <v>181241.74500000008</v>
      </c>
      <c r="AB469" s="5"/>
      <c r="AC469" s="5">
        <f t="shared" si="115"/>
        <v>-22901.839999999997</v>
      </c>
      <c r="AD469" s="5">
        <f t="shared" si="119"/>
        <v>-5725.4599999999991</v>
      </c>
    </row>
    <row r="470" spans="1:30">
      <c r="A470" s="9">
        <v>39205</v>
      </c>
      <c r="B470" s="3">
        <v>5699</v>
      </c>
      <c r="C470" s="3">
        <v>5739.9502000000002</v>
      </c>
      <c r="D470" s="3">
        <v>5675</v>
      </c>
      <c r="E470" s="3">
        <v>5714.5</v>
      </c>
      <c r="G470" s="5">
        <f t="shared" si="106"/>
        <v>5713.42</v>
      </c>
      <c r="H470" s="5">
        <f t="shared" si="107"/>
        <v>5715.25</v>
      </c>
      <c r="J470" s="10" t="str">
        <f t="shared" si="108"/>
        <v>SELL</v>
      </c>
      <c r="L470" s="5">
        <f t="shared" si="109"/>
        <v>5720.74</v>
      </c>
      <c r="M470" s="4" t="str">
        <f t="shared" si="111"/>
        <v>YES</v>
      </c>
      <c r="N470" s="4" t="str">
        <f t="shared" si="112"/>
        <v>YES</v>
      </c>
      <c r="O470" s="4" t="str">
        <f t="shared" si="113"/>
        <v>NO</v>
      </c>
      <c r="P470" s="11">
        <v>5699</v>
      </c>
      <c r="Q470" s="11">
        <v>5714.5</v>
      </c>
      <c r="R470" s="4">
        <f t="shared" si="110"/>
        <v>2007</v>
      </c>
      <c r="T470" s="7">
        <f t="shared" si="114"/>
        <v>-10.96</v>
      </c>
      <c r="V470" s="5">
        <f t="shared" si="120"/>
        <v>5661.68</v>
      </c>
      <c r="W470" s="5">
        <f t="shared" si="116"/>
        <v>5661.68</v>
      </c>
      <c r="X470" s="7">
        <f t="shared" si="117"/>
        <v>0</v>
      </c>
      <c r="Z470" s="7">
        <f t="shared" si="118"/>
        <v>180693.74500000008</v>
      </c>
      <c r="AB470" s="5"/>
      <c r="AC470" s="5">
        <f t="shared" si="115"/>
        <v>-22882.959999999992</v>
      </c>
      <c r="AD470" s="5">
        <f t="shared" si="119"/>
        <v>-5720.739999999998</v>
      </c>
    </row>
    <row r="471" spans="1:30">
      <c r="A471" s="9">
        <v>39206</v>
      </c>
      <c r="B471" s="3">
        <v>5770</v>
      </c>
      <c r="C471" s="3">
        <v>5795</v>
      </c>
      <c r="D471" s="3">
        <v>5651.2997999999998</v>
      </c>
      <c r="E471" s="3">
        <v>5679.1000999999997</v>
      </c>
      <c r="G471" s="5">
        <f t="shared" si="106"/>
        <v>5696.26</v>
      </c>
      <c r="H471" s="5">
        <f t="shared" si="107"/>
        <v>5703.2</v>
      </c>
      <c r="J471" s="10" t="str">
        <f t="shared" si="108"/>
        <v>SELL</v>
      </c>
      <c r="L471" s="5">
        <f t="shared" si="109"/>
        <v>5724.02</v>
      </c>
      <c r="M471" s="4" t="str">
        <f t="shared" si="111"/>
        <v>YES</v>
      </c>
      <c r="N471" s="4" t="str">
        <f t="shared" si="112"/>
        <v>YES</v>
      </c>
      <c r="O471" s="4" t="str">
        <f t="shared" si="113"/>
        <v>YES</v>
      </c>
      <c r="P471" s="11">
        <v>5770</v>
      </c>
      <c r="Q471" s="11">
        <v>5679.1</v>
      </c>
      <c r="R471" s="4">
        <f t="shared" si="110"/>
        <v>2007</v>
      </c>
      <c r="T471" s="7">
        <f t="shared" si="114"/>
        <v>-90.9</v>
      </c>
      <c r="V471" s="5">
        <f t="shared" si="120"/>
        <v>5661.68</v>
      </c>
      <c r="W471" s="5">
        <f t="shared" si="116"/>
        <v>5661.68</v>
      </c>
      <c r="X471" s="7">
        <f t="shared" si="117"/>
        <v>0</v>
      </c>
      <c r="Z471" s="7">
        <f t="shared" si="118"/>
        <v>176148.74500000008</v>
      </c>
      <c r="AB471" s="5"/>
      <c r="AC471" s="5">
        <f t="shared" si="115"/>
        <v>-22896.080000000002</v>
      </c>
      <c r="AD471" s="5">
        <f t="shared" si="119"/>
        <v>-5724.02</v>
      </c>
    </row>
    <row r="472" spans="1:30">
      <c r="A472" s="9">
        <v>39209</v>
      </c>
      <c r="B472" s="3">
        <v>5750</v>
      </c>
      <c r="C472" s="3">
        <v>5750</v>
      </c>
      <c r="D472" s="3">
        <v>5618</v>
      </c>
      <c r="E472" s="3">
        <v>5632.2002000000002</v>
      </c>
      <c r="G472" s="5">
        <f t="shared" si="106"/>
        <v>5664.23</v>
      </c>
      <c r="H472" s="5">
        <f t="shared" si="107"/>
        <v>5679.53</v>
      </c>
      <c r="J472" s="10" t="str">
        <f t="shared" si="108"/>
        <v>SELL</v>
      </c>
      <c r="L472" s="5">
        <f t="shared" si="109"/>
        <v>5725.43</v>
      </c>
      <c r="M472" s="4" t="str">
        <f t="shared" si="111"/>
        <v>YES</v>
      </c>
      <c r="N472" s="4" t="str">
        <f t="shared" si="112"/>
        <v>YES</v>
      </c>
      <c r="O472" s="4" t="str">
        <f t="shared" si="113"/>
        <v>YES</v>
      </c>
      <c r="P472" s="11">
        <v>5750</v>
      </c>
      <c r="Q472" s="11">
        <v>5632.2</v>
      </c>
      <c r="R472" s="4">
        <f t="shared" si="110"/>
        <v>2007</v>
      </c>
      <c r="T472" s="7">
        <f t="shared" si="114"/>
        <v>-117.8</v>
      </c>
      <c r="V472" s="5">
        <f t="shared" si="120"/>
        <v>5661.68</v>
      </c>
      <c r="W472" s="5">
        <f t="shared" si="116"/>
        <v>5661.68</v>
      </c>
      <c r="X472" s="7">
        <f t="shared" si="117"/>
        <v>0</v>
      </c>
      <c r="Z472" s="7">
        <f t="shared" si="118"/>
        <v>170258.74500000008</v>
      </c>
      <c r="AB472" s="5"/>
      <c r="AC472" s="5">
        <f t="shared" si="115"/>
        <v>-22901.72</v>
      </c>
      <c r="AD472" s="5">
        <f t="shared" si="119"/>
        <v>-5725.43</v>
      </c>
    </row>
    <row r="473" spans="1:30">
      <c r="A473" s="9">
        <v>39210</v>
      </c>
      <c r="B473" s="3">
        <v>5682</v>
      </c>
      <c r="C473" s="3">
        <v>5695</v>
      </c>
      <c r="D473" s="3">
        <v>5540.8500999999997</v>
      </c>
      <c r="E473" s="3">
        <v>5558.6000999999997</v>
      </c>
      <c r="G473" s="5">
        <f t="shared" si="106"/>
        <v>5611.42</v>
      </c>
      <c r="H473" s="5">
        <f t="shared" si="107"/>
        <v>5639.22</v>
      </c>
      <c r="J473" s="10" t="str">
        <f t="shared" si="108"/>
        <v>SELL</v>
      </c>
      <c r="L473" s="5">
        <f t="shared" si="109"/>
        <v>5722.62</v>
      </c>
      <c r="M473" s="4" t="str">
        <f t="shared" si="111"/>
        <v>NO</v>
      </c>
      <c r="N473" s="4" t="str">
        <f t="shared" si="112"/>
        <v>NO</v>
      </c>
      <c r="O473" s="4" t="str">
        <f t="shared" si="113"/>
        <v>NO</v>
      </c>
      <c r="P473" s="11">
        <v>5682</v>
      </c>
      <c r="Q473" s="11">
        <v>5558.6</v>
      </c>
      <c r="R473" s="4">
        <f t="shared" si="110"/>
        <v>2007</v>
      </c>
      <c r="T473" s="7">
        <f t="shared" si="114"/>
        <v>0</v>
      </c>
      <c r="V473" s="5">
        <f t="shared" si="120"/>
        <v>5661.68</v>
      </c>
      <c r="W473" s="5">
        <f t="shared" si="116"/>
        <v>5661.68</v>
      </c>
      <c r="X473" s="7">
        <f t="shared" si="117"/>
        <v>0</v>
      </c>
      <c r="Z473" s="7">
        <f t="shared" si="118"/>
        <v>170258.74500000008</v>
      </c>
      <c r="AB473" s="5"/>
      <c r="AC473" s="5">
        <f t="shared" si="115"/>
        <v>-22890.479999999996</v>
      </c>
      <c r="AD473" s="5">
        <f t="shared" si="119"/>
        <v>-5722.619999999999</v>
      </c>
    </row>
    <row r="474" spans="1:30">
      <c r="A474" s="9">
        <v>39211</v>
      </c>
      <c r="B474" s="3">
        <v>5580</v>
      </c>
      <c r="C474" s="3">
        <v>5680</v>
      </c>
      <c r="D474" s="3">
        <v>5502.0497999999998</v>
      </c>
      <c r="E474" s="3">
        <v>5667.3999000000003</v>
      </c>
      <c r="G474" s="5">
        <f t="shared" si="106"/>
        <v>5639.41</v>
      </c>
      <c r="H474" s="5">
        <f t="shared" si="107"/>
        <v>5648.61</v>
      </c>
      <c r="J474" s="10" t="str">
        <f t="shared" si="108"/>
        <v>SELL</v>
      </c>
      <c r="L474" s="5">
        <f t="shared" si="109"/>
        <v>5676.21</v>
      </c>
      <c r="M474" s="4" t="str">
        <f t="shared" si="111"/>
        <v>NO</v>
      </c>
      <c r="N474" s="4" t="str">
        <f t="shared" si="112"/>
        <v>NO</v>
      </c>
      <c r="O474" s="4" t="str">
        <f t="shared" si="113"/>
        <v>NO</v>
      </c>
      <c r="P474" s="11">
        <v>5580</v>
      </c>
      <c r="Q474" s="11">
        <v>5667.4</v>
      </c>
      <c r="R474" s="4">
        <f t="shared" si="110"/>
        <v>2007</v>
      </c>
      <c r="T474" s="7">
        <f t="shared" si="114"/>
        <v>0</v>
      </c>
      <c r="V474" s="5">
        <f t="shared" si="120"/>
        <v>5661.68</v>
      </c>
      <c r="W474" s="5">
        <f t="shared" si="116"/>
        <v>5661.68</v>
      </c>
      <c r="X474" s="7">
        <f t="shared" si="117"/>
        <v>0</v>
      </c>
      <c r="Z474" s="7">
        <f t="shared" si="118"/>
        <v>170258.74500000008</v>
      </c>
      <c r="AB474" s="5"/>
      <c r="AC474" s="5">
        <f t="shared" si="115"/>
        <v>-22704.839999999997</v>
      </c>
      <c r="AD474" s="5">
        <f t="shared" si="119"/>
        <v>-5676.2099999999991</v>
      </c>
    </row>
    <row r="475" spans="1:30">
      <c r="A475" s="9">
        <v>39212</v>
      </c>
      <c r="B475" s="3">
        <v>5680</v>
      </c>
      <c r="C475" s="3">
        <v>5753</v>
      </c>
      <c r="D475" s="3">
        <v>5635.1000999999997</v>
      </c>
      <c r="E475" s="3">
        <v>5648.7002000000002</v>
      </c>
      <c r="G475" s="5">
        <f t="shared" si="106"/>
        <v>5644.06</v>
      </c>
      <c r="H475" s="5">
        <f t="shared" si="107"/>
        <v>5648.64</v>
      </c>
      <c r="J475" s="10" t="str">
        <f t="shared" si="108"/>
        <v>SELL</v>
      </c>
      <c r="L475" s="5">
        <f t="shared" si="109"/>
        <v>5662.38</v>
      </c>
      <c r="M475" s="4" t="str">
        <f t="shared" si="111"/>
        <v>YES</v>
      </c>
      <c r="N475" s="4" t="str">
        <f t="shared" si="112"/>
        <v>YES</v>
      </c>
      <c r="O475" s="4" t="str">
        <f t="shared" si="113"/>
        <v>YES</v>
      </c>
      <c r="P475" s="11">
        <v>5680</v>
      </c>
      <c r="Q475" s="11">
        <v>5648.7</v>
      </c>
      <c r="R475" s="4">
        <f t="shared" si="110"/>
        <v>2007</v>
      </c>
      <c r="T475" s="7">
        <f t="shared" si="114"/>
        <v>-31.3</v>
      </c>
      <c r="V475" s="5">
        <f t="shared" si="120"/>
        <v>5661.68</v>
      </c>
      <c r="W475" s="5">
        <f t="shared" si="116"/>
        <v>5662.38</v>
      </c>
      <c r="X475" s="7">
        <f t="shared" si="117"/>
        <v>-0.6999999999998181</v>
      </c>
      <c r="Z475" s="7">
        <f t="shared" si="118"/>
        <v>168676.24500000008</v>
      </c>
      <c r="AB475" s="5"/>
      <c r="AC475" s="5">
        <f t="shared" si="115"/>
        <v>-22649.520000000004</v>
      </c>
      <c r="AD475" s="5">
        <f t="shared" si="119"/>
        <v>-5662.380000000001</v>
      </c>
    </row>
    <row r="476" spans="1:30">
      <c r="A476" s="9">
        <v>39213</v>
      </c>
      <c r="B476" s="3">
        <v>5601</v>
      </c>
      <c r="C476" s="3">
        <v>5740</v>
      </c>
      <c r="D476" s="3">
        <v>5565</v>
      </c>
      <c r="E476" s="3">
        <v>5705.9502000000002</v>
      </c>
      <c r="G476" s="5">
        <f t="shared" si="106"/>
        <v>5675.01</v>
      </c>
      <c r="H476" s="5">
        <f t="shared" si="107"/>
        <v>5667.74</v>
      </c>
      <c r="J476" s="10" t="str">
        <f t="shared" si="108"/>
        <v>BUY</v>
      </c>
      <c r="L476" s="5">
        <f t="shared" si="109"/>
        <v>5645.93</v>
      </c>
      <c r="M476" s="4" t="str">
        <f t="shared" si="111"/>
        <v>YES</v>
      </c>
      <c r="N476" s="4" t="str">
        <f t="shared" si="112"/>
        <v>NO</v>
      </c>
      <c r="O476" s="4" t="str">
        <f t="shared" si="113"/>
        <v>NO</v>
      </c>
      <c r="P476" s="11">
        <v>5601</v>
      </c>
      <c r="Q476" s="11">
        <v>5705.95</v>
      </c>
      <c r="R476" s="4">
        <f t="shared" si="110"/>
        <v>2007</v>
      </c>
      <c r="T476" s="7">
        <f t="shared" si="114"/>
        <v>0</v>
      </c>
      <c r="V476" s="5">
        <f t="shared" si="120"/>
        <v>5662.38</v>
      </c>
      <c r="W476" s="5">
        <f t="shared" si="116"/>
        <v>5662.38</v>
      </c>
      <c r="X476" s="7">
        <f t="shared" si="117"/>
        <v>0</v>
      </c>
      <c r="Z476" s="7">
        <f t="shared" si="118"/>
        <v>168676.24500000008</v>
      </c>
      <c r="AB476" s="5"/>
      <c r="AC476" s="5">
        <f t="shared" si="115"/>
        <v>-22583.72</v>
      </c>
      <c r="AD476" s="5">
        <f t="shared" si="119"/>
        <v>-5645.93</v>
      </c>
    </row>
    <row r="477" spans="1:30">
      <c r="A477" s="9">
        <v>39216</v>
      </c>
      <c r="B477" s="3">
        <v>5779</v>
      </c>
      <c r="C477" s="3">
        <v>5900</v>
      </c>
      <c r="D477" s="3">
        <v>5779</v>
      </c>
      <c r="E477" s="3">
        <v>5881.5497999999998</v>
      </c>
      <c r="G477" s="5">
        <f t="shared" si="106"/>
        <v>5778.28</v>
      </c>
      <c r="H477" s="5">
        <f t="shared" si="107"/>
        <v>5739.01</v>
      </c>
      <c r="J477" s="10" t="str">
        <f t="shared" si="108"/>
        <v>BUY</v>
      </c>
      <c r="L477" s="5">
        <f t="shared" si="109"/>
        <v>5621.2</v>
      </c>
      <c r="M477" s="4" t="str">
        <f t="shared" si="111"/>
        <v>NO</v>
      </c>
      <c r="N477" s="4" t="str">
        <f t="shared" si="112"/>
        <v>NO</v>
      </c>
      <c r="O477" s="4" t="str">
        <f t="shared" si="113"/>
        <v>NO</v>
      </c>
      <c r="P477" s="11">
        <v>5779</v>
      </c>
      <c r="Q477" s="11">
        <v>5881.55</v>
      </c>
      <c r="R477" s="4">
        <f t="shared" si="110"/>
        <v>2007</v>
      </c>
      <c r="T477" s="7">
        <f t="shared" si="114"/>
        <v>0</v>
      </c>
      <c r="V477" s="5">
        <f t="shared" si="120"/>
        <v>5662.38</v>
      </c>
      <c r="W477" s="5">
        <f t="shared" si="116"/>
        <v>5662.38</v>
      </c>
      <c r="X477" s="7">
        <f t="shared" si="117"/>
        <v>0</v>
      </c>
      <c r="Z477" s="7">
        <f t="shared" si="118"/>
        <v>168676.24500000008</v>
      </c>
      <c r="AB477" s="5"/>
      <c r="AC477" s="5">
        <f t="shared" si="115"/>
        <v>-22484.800000000003</v>
      </c>
      <c r="AD477" s="5">
        <f t="shared" si="119"/>
        <v>-5621.2000000000007</v>
      </c>
    </row>
    <row r="478" spans="1:30">
      <c r="A478" s="9">
        <v>39217</v>
      </c>
      <c r="B478" s="3">
        <v>5850</v>
      </c>
      <c r="C478" s="3">
        <v>5993</v>
      </c>
      <c r="D478" s="3">
        <v>5850</v>
      </c>
      <c r="E478" s="3">
        <v>5978.5</v>
      </c>
      <c r="G478" s="5">
        <f t="shared" si="106"/>
        <v>5878.39</v>
      </c>
      <c r="H478" s="5">
        <f t="shared" si="107"/>
        <v>5818.84</v>
      </c>
      <c r="J478" s="10" t="str">
        <f t="shared" si="108"/>
        <v>BUY</v>
      </c>
      <c r="L478" s="5">
        <f t="shared" si="109"/>
        <v>5640.19</v>
      </c>
      <c r="M478" s="4" t="str">
        <f t="shared" si="111"/>
        <v>NO</v>
      </c>
      <c r="N478" s="4" t="str">
        <f t="shared" si="112"/>
        <v>NO</v>
      </c>
      <c r="O478" s="4" t="str">
        <f t="shared" si="113"/>
        <v>NO</v>
      </c>
      <c r="P478" s="11">
        <v>5850</v>
      </c>
      <c r="Q478" s="11">
        <v>5978.5</v>
      </c>
      <c r="R478" s="4">
        <f t="shared" si="110"/>
        <v>2007</v>
      </c>
      <c r="T478" s="7">
        <f t="shared" si="114"/>
        <v>0</v>
      </c>
      <c r="V478" s="5">
        <f t="shared" si="120"/>
        <v>5662.38</v>
      </c>
      <c r="W478" s="5">
        <f t="shared" si="116"/>
        <v>5662.38</v>
      </c>
      <c r="X478" s="7">
        <f t="shared" si="117"/>
        <v>0</v>
      </c>
      <c r="Z478" s="7">
        <f t="shared" si="118"/>
        <v>168676.24500000008</v>
      </c>
      <c r="AB478" s="5"/>
      <c r="AC478" s="5">
        <f t="shared" si="115"/>
        <v>-22560.759999999995</v>
      </c>
      <c r="AD478" s="5">
        <f t="shared" si="119"/>
        <v>-5640.1899999999987</v>
      </c>
    </row>
    <row r="479" spans="1:30">
      <c r="A479" s="9">
        <v>39218</v>
      </c>
      <c r="B479" s="3">
        <v>5988</v>
      </c>
      <c r="C479" s="3">
        <v>6184</v>
      </c>
      <c r="D479" s="3">
        <v>5980</v>
      </c>
      <c r="E479" s="3">
        <v>6164.2002000000002</v>
      </c>
      <c r="G479" s="5">
        <f t="shared" si="106"/>
        <v>6021.3</v>
      </c>
      <c r="H479" s="5">
        <f t="shared" si="107"/>
        <v>5933.96</v>
      </c>
      <c r="J479" s="10" t="str">
        <f t="shared" si="108"/>
        <v>BUY</v>
      </c>
      <c r="L479" s="5">
        <f t="shared" si="109"/>
        <v>5671.94</v>
      </c>
      <c r="M479" s="4" t="str">
        <f t="shared" si="111"/>
        <v>NO</v>
      </c>
      <c r="N479" s="4" t="str">
        <f t="shared" si="112"/>
        <v>NO</v>
      </c>
      <c r="O479" s="4" t="str">
        <f t="shared" si="113"/>
        <v>NO</v>
      </c>
      <c r="P479" s="11">
        <v>5988</v>
      </c>
      <c r="Q479" s="11">
        <v>6164.2</v>
      </c>
      <c r="R479" s="4">
        <f t="shared" si="110"/>
        <v>2007</v>
      </c>
      <c r="T479" s="7">
        <f t="shared" si="114"/>
        <v>0</v>
      </c>
      <c r="V479" s="5">
        <f t="shared" si="120"/>
        <v>5662.38</v>
      </c>
      <c r="W479" s="5">
        <f t="shared" si="116"/>
        <v>5662.38</v>
      </c>
      <c r="X479" s="7">
        <f t="shared" si="117"/>
        <v>0</v>
      </c>
      <c r="Z479" s="7">
        <f t="shared" si="118"/>
        <v>168676.24500000008</v>
      </c>
      <c r="AB479" s="5"/>
      <c r="AC479" s="5">
        <f t="shared" si="115"/>
        <v>-22687.759999999995</v>
      </c>
      <c r="AD479" s="5">
        <f t="shared" si="119"/>
        <v>-5671.9399999999987</v>
      </c>
    </row>
    <row r="480" spans="1:30">
      <c r="A480" s="9">
        <v>39219</v>
      </c>
      <c r="B480" s="3">
        <v>6199</v>
      </c>
      <c r="C480" s="3">
        <v>6309.7997999999998</v>
      </c>
      <c r="D480" s="3">
        <v>6199</v>
      </c>
      <c r="E480" s="3">
        <v>6288.8500999999997</v>
      </c>
      <c r="G480" s="5">
        <f t="shared" si="106"/>
        <v>6155.08</v>
      </c>
      <c r="H480" s="5">
        <f t="shared" si="107"/>
        <v>6052.26</v>
      </c>
      <c r="J480" s="10" t="str">
        <f t="shared" si="108"/>
        <v>BUY</v>
      </c>
      <c r="L480" s="5">
        <f t="shared" si="109"/>
        <v>5743.8</v>
      </c>
      <c r="M480" s="4" t="str">
        <f t="shared" si="111"/>
        <v>NO</v>
      </c>
      <c r="N480" s="4" t="str">
        <f t="shared" si="112"/>
        <v>NO</v>
      </c>
      <c r="O480" s="4" t="str">
        <f t="shared" si="113"/>
        <v>NO</v>
      </c>
      <c r="P480" s="11">
        <v>6199</v>
      </c>
      <c r="Q480" s="11">
        <v>6288.85</v>
      </c>
      <c r="R480" s="4">
        <f t="shared" si="110"/>
        <v>2007</v>
      </c>
      <c r="T480" s="7">
        <f t="shared" si="114"/>
        <v>0</v>
      </c>
      <c r="V480" s="5">
        <f t="shared" si="120"/>
        <v>5662.38</v>
      </c>
      <c r="W480" s="5">
        <f t="shared" si="116"/>
        <v>5662.38</v>
      </c>
      <c r="X480" s="7">
        <f t="shared" si="117"/>
        <v>0</v>
      </c>
      <c r="Z480" s="7">
        <f t="shared" si="118"/>
        <v>168676.24500000008</v>
      </c>
      <c r="AB480" s="5"/>
      <c r="AC480" s="5">
        <f t="shared" si="115"/>
        <v>-22975.200000000012</v>
      </c>
      <c r="AD480" s="5">
        <f t="shared" si="119"/>
        <v>-5743.8000000000029</v>
      </c>
    </row>
    <row r="481" spans="1:30">
      <c r="A481" s="9">
        <v>39220</v>
      </c>
      <c r="B481" s="3">
        <v>6261</v>
      </c>
      <c r="C481" s="3">
        <v>6332</v>
      </c>
      <c r="D481" s="3">
        <v>6252</v>
      </c>
      <c r="E481" s="3">
        <v>6312.6499000000003</v>
      </c>
      <c r="G481" s="5">
        <f t="shared" si="106"/>
        <v>6233.86</v>
      </c>
      <c r="H481" s="5">
        <f t="shared" si="107"/>
        <v>6139.06</v>
      </c>
      <c r="J481" s="10" t="str">
        <f t="shared" si="108"/>
        <v>BUY</v>
      </c>
      <c r="L481" s="5">
        <f t="shared" si="109"/>
        <v>5854.66</v>
      </c>
      <c r="M481" s="4" t="str">
        <f t="shared" si="111"/>
        <v>NO</v>
      </c>
      <c r="N481" s="4" t="str">
        <f t="shared" si="112"/>
        <v>NO</v>
      </c>
      <c r="O481" s="4" t="str">
        <f t="shared" si="113"/>
        <v>NO</v>
      </c>
      <c r="P481" s="11">
        <v>6261</v>
      </c>
      <c r="Q481" s="11">
        <v>6312.65</v>
      </c>
      <c r="R481" s="4">
        <f t="shared" si="110"/>
        <v>2007</v>
      </c>
      <c r="T481" s="7">
        <f t="shared" si="114"/>
        <v>0</v>
      </c>
      <c r="V481" s="5">
        <f t="shared" si="120"/>
        <v>5662.38</v>
      </c>
      <c r="W481" s="5">
        <f t="shared" si="116"/>
        <v>5662.38</v>
      </c>
      <c r="X481" s="7">
        <f t="shared" si="117"/>
        <v>0</v>
      </c>
      <c r="Z481" s="7">
        <f t="shared" si="118"/>
        <v>168676.24500000008</v>
      </c>
      <c r="AB481" s="5"/>
      <c r="AC481" s="5">
        <f t="shared" si="115"/>
        <v>-23418.640000000014</v>
      </c>
      <c r="AD481" s="5">
        <f t="shared" si="119"/>
        <v>-5854.6600000000035</v>
      </c>
    </row>
    <row r="482" spans="1:30">
      <c r="A482" s="9">
        <v>39223</v>
      </c>
      <c r="B482" s="3">
        <v>6350</v>
      </c>
      <c r="C482" s="3">
        <v>6449.8999000000003</v>
      </c>
      <c r="D482" s="3">
        <v>6349</v>
      </c>
      <c r="E482" s="3">
        <v>6399.7002000000002</v>
      </c>
      <c r="G482" s="5">
        <f t="shared" si="106"/>
        <v>6316.78</v>
      </c>
      <c r="H482" s="5">
        <f t="shared" si="107"/>
        <v>6225.94</v>
      </c>
      <c r="J482" s="10" t="str">
        <f t="shared" si="108"/>
        <v>BUY</v>
      </c>
      <c r="L482" s="5">
        <f t="shared" si="109"/>
        <v>5953.42</v>
      </c>
      <c r="M482" s="4" t="str">
        <f t="shared" si="111"/>
        <v>NO</v>
      </c>
      <c r="N482" s="4" t="str">
        <f t="shared" si="112"/>
        <v>NO</v>
      </c>
      <c r="O482" s="4" t="str">
        <f t="shared" si="113"/>
        <v>NO</v>
      </c>
      <c r="P482" s="11">
        <v>6350</v>
      </c>
      <c r="Q482" s="11">
        <v>6399.7</v>
      </c>
      <c r="R482" s="4">
        <f t="shared" si="110"/>
        <v>2007</v>
      </c>
      <c r="T482" s="7">
        <f t="shared" si="114"/>
        <v>0</v>
      </c>
      <c r="V482" s="5">
        <f t="shared" si="120"/>
        <v>5662.38</v>
      </c>
      <c r="W482" s="5">
        <f t="shared" si="116"/>
        <v>5662.38</v>
      </c>
      <c r="X482" s="7">
        <f t="shared" si="117"/>
        <v>0</v>
      </c>
      <c r="Z482" s="7">
        <f t="shared" si="118"/>
        <v>168676.24500000008</v>
      </c>
      <c r="AB482" s="5"/>
      <c r="AC482" s="5">
        <f t="shared" si="115"/>
        <v>-23813.679999999993</v>
      </c>
      <c r="AD482" s="5">
        <f t="shared" si="119"/>
        <v>-5953.4199999999983</v>
      </c>
    </row>
    <row r="483" spans="1:30">
      <c r="A483" s="9">
        <v>39224</v>
      </c>
      <c r="B483" s="3">
        <v>6405</v>
      </c>
      <c r="C483" s="3">
        <v>6429</v>
      </c>
      <c r="D483" s="3">
        <v>6355</v>
      </c>
      <c r="E483" s="3">
        <v>6377.25</v>
      </c>
      <c r="G483" s="5">
        <f t="shared" si="106"/>
        <v>6347.02</v>
      </c>
      <c r="H483" s="5">
        <f t="shared" si="107"/>
        <v>6276.38</v>
      </c>
      <c r="J483" s="10" t="str">
        <f t="shared" si="108"/>
        <v>BUY</v>
      </c>
      <c r="L483" s="5">
        <f t="shared" si="109"/>
        <v>6064.46</v>
      </c>
      <c r="M483" s="4" t="str">
        <f t="shared" si="111"/>
        <v>NO</v>
      </c>
      <c r="N483" s="4" t="str">
        <f t="shared" si="112"/>
        <v>NO</v>
      </c>
      <c r="O483" s="4" t="str">
        <f t="shared" si="113"/>
        <v>NO</v>
      </c>
      <c r="P483" s="11">
        <v>6405</v>
      </c>
      <c r="Q483" s="11">
        <v>6377.25</v>
      </c>
      <c r="R483" s="4">
        <f t="shared" si="110"/>
        <v>2007</v>
      </c>
      <c r="T483" s="7">
        <f t="shared" si="114"/>
        <v>0</v>
      </c>
      <c r="V483" s="5">
        <f t="shared" si="120"/>
        <v>5662.38</v>
      </c>
      <c r="W483" s="5">
        <f t="shared" si="116"/>
        <v>5662.38</v>
      </c>
      <c r="X483" s="7">
        <f t="shared" si="117"/>
        <v>0</v>
      </c>
      <c r="Z483" s="7">
        <f t="shared" si="118"/>
        <v>168676.24500000008</v>
      </c>
      <c r="AB483" s="5"/>
      <c r="AC483" s="5">
        <f t="shared" si="115"/>
        <v>-24257.839999999997</v>
      </c>
      <c r="AD483" s="5">
        <f t="shared" si="119"/>
        <v>-6064.4599999999991</v>
      </c>
    </row>
    <row r="484" spans="1:30">
      <c r="A484" s="9">
        <v>39225</v>
      </c>
      <c r="B484" s="3">
        <v>6362</v>
      </c>
      <c r="C484" s="3">
        <v>6395</v>
      </c>
      <c r="D484" s="3">
        <v>6263.6000999999997</v>
      </c>
      <c r="E484" s="3">
        <v>6316.1000999999997</v>
      </c>
      <c r="G484" s="5">
        <f t="shared" si="106"/>
        <v>6331.56</v>
      </c>
      <c r="H484" s="5">
        <f t="shared" si="107"/>
        <v>6289.62</v>
      </c>
      <c r="J484" s="10" t="str">
        <f t="shared" si="108"/>
        <v>BUY</v>
      </c>
      <c r="L484" s="5">
        <f t="shared" si="109"/>
        <v>6163.8</v>
      </c>
      <c r="M484" s="4" t="str">
        <f t="shared" si="111"/>
        <v>NO</v>
      </c>
      <c r="N484" s="4" t="str">
        <f t="shared" si="112"/>
        <v>NO</v>
      </c>
      <c r="O484" s="4" t="str">
        <f t="shared" si="113"/>
        <v>NO</v>
      </c>
      <c r="P484" s="11">
        <v>6362</v>
      </c>
      <c r="Q484" s="11">
        <v>6316.1</v>
      </c>
      <c r="R484" s="4">
        <f t="shared" si="110"/>
        <v>2007</v>
      </c>
      <c r="T484" s="7">
        <f t="shared" si="114"/>
        <v>0</v>
      </c>
      <c r="V484" s="5">
        <f t="shared" si="120"/>
        <v>5662.38</v>
      </c>
      <c r="W484" s="5">
        <f t="shared" si="116"/>
        <v>5662.38</v>
      </c>
      <c r="X484" s="7">
        <f t="shared" si="117"/>
        <v>0</v>
      </c>
      <c r="Z484" s="7">
        <f t="shared" si="118"/>
        <v>168676.24500000008</v>
      </c>
      <c r="AB484" s="5"/>
      <c r="AC484" s="5">
        <f t="shared" si="115"/>
        <v>-24655.199999999997</v>
      </c>
      <c r="AD484" s="5">
        <f t="shared" si="119"/>
        <v>-6163.7999999999993</v>
      </c>
    </row>
    <row r="485" spans="1:30">
      <c r="A485" s="9">
        <v>39226</v>
      </c>
      <c r="B485" s="3">
        <v>6300</v>
      </c>
      <c r="C485" s="3">
        <v>6325</v>
      </c>
      <c r="D485" s="3">
        <v>6191.1000999999997</v>
      </c>
      <c r="E485" s="3">
        <v>6213.3500999999997</v>
      </c>
      <c r="G485" s="5">
        <f t="shared" si="106"/>
        <v>6272.46</v>
      </c>
      <c r="H485" s="5">
        <f t="shared" si="107"/>
        <v>6264.2</v>
      </c>
      <c r="J485" s="10" t="str">
        <f t="shared" si="108"/>
        <v>BUY</v>
      </c>
      <c r="L485" s="5">
        <f t="shared" si="109"/>
        <v>6239.42</v>
      </c>
      <c r="M485" s="4" t="str">
        <f t="shared" si="111"/>
        <v>NO</v>
      </c>
      <c r="N485" s="4" t="str">
        <f t="shared" si="112"/>
        <v>NO</v>
      </c>
      <c r="O485" s="4" t="str">
        <f t="shared" si="113"/>
        <v>NO</v>
      </c>
      <c r="P485" s="11">
        <v>6300</v>
      </c>
      <c r="Q485" s="11">
        <v>6213.35</v>
      </c>
      <c r="R485" s="4">
        <f t="shared" si="110"/>
        <v>2007</v>
      </c>
      <c r="T485" s="7">
        <f t="shared" si="114"/>
        <v>0</v>
      </c>
      <c r="V485" s="5">
        <f t="shared" si="120"/>
        <v>5662.38</v>
      </c>
      <c r="W485" s="5">
        <f t="shared" si="116"/>
        <v>6188</v>
      </c>
      <c r="X485" s="7">
        <f t="shared" si="117"/>
        <v>525.61999999999989</v>
      </c>
      <c r="Z485" s="7">
        <f t="shared" si="118"/>
        <v>181816.74500000008</v>
      </c>
      <c r="AB485" s="5"/>
      <c r="AC485" s="5">
        <f t="shared" si="115"/>
        <v>-24957.679999999993</v>
      </c>
      <c r="AD485" s="5">
        <f t="shared" si="119"/>
        <v>-6239.4199999999983</v>
      </c>
    </row>
    <row r="486" spans="1:30">
      <c r="A486" s="9">
        <v>39227</v>
      </c>
      <c r="B486" s="3">
        <v>6188</v>
      </c>
      <c r="C486" s="3">
        <v>6250</v>
      </c>
      <c r="D486" s="3">
        <v>6108</v>
      </c>
      <c r="E486" s="3">
        <v>6228.8999000000003</v>
      </c>
      <c r="G486" s="5">
        <f t="shared" si="106"/>
        <v>6250.68</v>
      </c>
      <c r="H486" s="5">
        <f t="shared" si="107"/>
        <v>6252.43</v>
      </c>
      <c r="J486" s="10" t="str">
        <f t="shared" si="108"/>
        <v>SELL</v>
      </c>
      <c r="L486" s="5">
        <f t="shared" si="109"/>
        <v>6257.68</v>
      </c>
      <c r="M486" s="4" t="str">
        <f t="shared" si="111"/>
        <v>YES</v>
      </c>
      <c r="N486" s="4" t="str">
        <f t="shared" si="112"/>
        <v>NO</v>
      </c>
      <c r="O486" s="4" t="str">
        <f t="shared" si="113"/>
        <v>YES</v>
      </c>
      <c r="P486" s="11">
        <v>6188</v>
      </c>
      <c r="Q486" s="11">
        <v>6228.9</v>
      </c>
      <c r="R486" s="4">
        <f t="shared" si="110"/>
        <v>2007</v>
      </c>
      <c r="T486" s="7">
        <f t="shared" si="114"/>
        <v>0</v>
      </c>
      <c r="V486" s="5">
        <f t="shared" si="120"/>
        <v>6188</v>
      </c>
      <c r="W486" s="5">
        <f t="shared" si="116"/>
        <v>6290</v>
      </c>
      <c r="X486" s="7">
        <f t="shared" si="117"/>
        <v>-102</v>
      </c>
      <c r="Z486" s="7">
        <f t="shared" si="118"/>
        <v>179266.74500000008</v>
      </c>
      <c r="AB486" s="5"/>
      <c r="AC486" s="5">
        <f t="shared" si="115"/>
        <v>-25030.720000000001</v>
      </c>
      <c r="AD486" s="5">
        <f t="shared" si="119"/>
        <v>-6257.68</v>
      </c>
    </row>
    <row r="487" spans="1:30">
      <c r="A487" s="9">
        <v>39230</v>
      </c>
      <c r="B487" s="3">
        <v>6290</v>
      </c>
      <c r="C487" s="3">
        <v>6348</v>
      </c>
      <c r="D487" s="3">
        <v>6275</v>
      </c>
      <c r="E487" s="3">
        <v>6291.7002000000002</v>
      </c>
      <c r="G487" s="5">
        <f t="shared" si="106"/>
        <v>6271.19</v>
      </c>
      <c r="H487" s="5">
        <f t="shared" si="107"/>
        <v>6265.52</v>
      </c>
      <c r="J487" s="10" t="str">
        <f t="shared" si="108"/>
        <v>BUY</v>
      </c>
      <c r="L487" s="5">
        <f t="shared" si="109"/>
        <v>6248.51</v>
      </c>
      <c r="M487" s="4" t="str">
        <f t="shared" si="111"/>
        <v>YES</v>
      </c>
      <c r="N487" s="4" t="str">
        <f t="shared" si="112"/>
        <v>NO</v>
      </c>
      <c r="O487" s="4" t="str">
        <f t="shared" si="113"/>
        <v>YES</v>
      </c>
      <c r="P487" s="11">
        <v>6290</v>
      </c>
      <c r="Q487" s="11">
        <v>6291.7</v>
      </c>
      <c r="R487" s="4">
        <f t="shared" si="110"/>
        <v>2007</v>
      </c>
      <c r="T487" s="7">
        <f t="shared" si="114"/>
        <v>0</v>
      </c>
      <c r="V487" s="5">
        <f t="shared" si="120"/>
        <v>6290</v>
      </c>
      <c r="W487" s="5">
        <f t="shared" si="116"/>
        <v>6290</v>
      </c>
      <c r="X487" s="7">
        <f t="shared" si="117"/>
        <v>0</v>
      </c>
      <c r="Z487" s="7">
        <f t="shared" si="118"/>
        <v>179266.74500000008</v>
      </c>
      <c r="AB487" s="5"/>
      <c r="AC487" s="5">
        <f t="shared" si="115"/>
        <v>-24994.040000000008</v>
      </c>
      <c r="AD487" s="5">
        <f t="shared" si="119"/>
        <v>-6248.510000000002</v>
      </c>
    </row>
    <row r="488" spans="1:30">
      <c r="A488" s="9">
        <v>39231</v>
      </c>
      <c r="B488" s="3">
        <v>6300</v>
      </c>
      <c r="C488" s="3">
        <v>6336</v>
      </c>
      <c r="D488" s="3">
        <v>6260</v>
      </c>
      <c r="E488" s="3">
        <v>6312.9502000000002</v>
      </c>
      <c r="G488" s="5">
        <f t="shared" si="106"/>
        <v>6292.07</v>
      </c>
      <c r="H488" s="5">
        <f t="shared" si="107"/>
        <v>6281.33</v>
      </c>
      <c r="J488" s="10" t="str">
        <f t="shared" si="108"/>
        <v>BUY</v>
      </c>
      <c r="L488" s="5">
        <f t="shared" si="109"/>
        <v>6249.11</v>
      </c>
      <c r="M488" s="4" t="str">
        <f t="shared" si="111"/>
        <v>NO</v>
      </c>
      <c r="N488" s="4" t="str">
        <f t="shared" si="112"/>
        <v>NO</v>
      </c>
      <c r="O488" s="4" t="str">
        <f t="shared" si="113"/>
        <v>NO</v>
      </c>
      <c r="P488" s="11">
        <v>6300</v>
      </c>
      <c r="Q488" s="11">
        <v>6312.95</v>
      </c>
      <c r="R488" s="4">
        <f t="shared" si="110"/>
        <v>2007</v>
      </c>
      <c r="T488" s="7">
        <f t="shared" si="114"/>
        <v>0</v>
      </c>
      <c r="V488" s="5">
        <f t="shared" si="120"/>
        <v>6290</v>
      </c>
      <c r="W488" s="5">
        <f t="shared" si="116"/>
        <v>6249.11</v>
      </c>
      <c r="X488" s="7">
        <f t="shared" si="117"/>
        <v>-40.890000000000327</v>
      </c>
      <c r="Z488" s="7">
        <f t="shared" si="118"/>
        <v>178244.49500000008</v>
      </c>
      <c r="AB488" s="5"/>
      <c r="AC488" s="5">
        <f t="shared" si="115"/>
        <v>-24996.440000000002</v>
      </c>
      <c r="AD488" s="5">
        <f t="shared" si="119"/>
        <v>-6249.1100000000006</v>
      </c>
    </row>
    <row r="489" spans="1:30">
      <c r="A489" s="9">
        <v>39232</v>
      </c>
      <c r="B489" s="3">
        <v>6280</v>
      </c>
      <c r="C489" s="3">
        <v>6350</v>
      </c>
      <c r="D489" s="3">
        <v>6232</v>
      </c>
      <c r="E489" s="3">
        <v>6239.7997999999998</v>
      </c>
      <c r="G489" s="5">
        <f t="shared" si="106"/>
        <v>6265.93</v>
      </c>
      <c r="H489" s="5">
        <f t="shared" si="107"/>
        <v>6267.49</v>
      </c>
      <c r="J489" s="10" t="str">
        <f t="shared" si="108"/>
        <v>SELL</v>
      </c>
      <c r="L489" s="5">
        <f t="shared" si="109"/>
        <v>6272.17</v>
      </c>
      <c r="M489" s="4" t="str">
        <f t="shared" si="111"/>
        <v>YES</v>
      </c>
      <c r="N489" s="4" t="str">
        <f t="shared" si="112"/>
        <v>NO</v>
      </c>
      <c r="O489" s="4" t="str">
        <f t="shared" si="113"/>
        <v>NO</v>
      </c>
      <c r="P489" s="11">
        <v>6280</v>
      </c>
      <c r="Q489" s="11">
        <v>6239.8</v>
      </c>
      <c r="R489" s="4">
        <f t="shared" si="110"/>
        <v>2007</v>
      </c>
      <c r="T489" s="7">
        <f t="shared" si="114"/>
        <v>0</v>
      </c>
      <c r="V489" s="5">
        <f t="shared" si="120"/>
        <v>6249.11</v>
      </c>
      <c r="W489" s="5">
        <f t="shared" si="116"/>
        <v>6290</v>
      </c>
      <c r="X489" s="7">
        <f t="shared" si="117"/>
        <v>-40.890000000000327</v>
      </c>
      <c r="Z489" s="7">
        <f t="shared" si="118"/>
        <v>177222.24500000008</v>
      </c>
      <c r="AB489" s="5"/>
      <c r="AC489" s="5">
        <f t="shared" si="115"/>
        <v>-25088.679999999993</v>
      </c>
      <c r="AD489" s="5">
        <f t="shared" si="119"/>
        <v>-6272.1699999999983</v>
      </c>
    </row>
    <row r="490" spans="1:30">
      <c r="A490" s="9">
        <v>39233</v>
      </c>
      <c r="B490" s="3">
        <v>6290</v>
      </c>
      <c r="C490" s="3">
        <v>6330</v>
      </c>
      <c r="D490" s="3">
        <v>6275</v>
      </c>
      <c r="E490" s="3">
        <v>6315.7002000000002</v>
      </c>
      <c r="G490" s="5">
        <f t="shared" si="106"/>
        <v>6290.82</v>
      </c>
      <c r="H490" s="5">
        <f t="shared" si="107"/>
        <v>6283.56</v>
      </c>
      <c r="J490" s="10" t="str">
        <f t="shared" si="108"/>
        <v>BUY</v>
      </c>
      <c r="L490" s="5">
        <f t="shared" si="109"/>
        <v>6261.78</v>
      </c>
      <c r="M490" s="4" t="str">
        <f t="shared" si="111"/>
        <v>YES</v>
      </c>
      <c r="N490" s="4" t="str">
        <f t="shared" si="112"/>
        <v>NO</v>
      </c>
      <c r="O490" s="4" t="str">
        <f t="shared" si="113"/>
        <v>YES</v>
      </c>
      <c r="P490" s="11">
        <v>6290</v>
      </c>
      <c r="Q490" s="11">
        <v>6315.7</v>
      </c>
      <c r="R490" s="4">
        <f t="shared" si="110"/>
        <v>2007</v>
      </c>
      <c r="T490" s="7">
        <f t="shared" si="114"/>
        <v>0</v>
      </c>
      <c r="V490" s="5">
        <f t="shared" si="120"/>
        <v>6290</v>
      </c>
      <c r="W490" s="5">
        <f t="shared" si="116"/>
        <v>6290</v>
      </c>
      <c r="X490" s="7">
        <f t="shared" si="117"/>
        <v>0</v>
      </c>
      <c r="Z490" s="7">
        <f t="shared" si="118"/>
        <v>177222.24500000008</v>
      </c>
      <c r="AB490" s="5"/>
      <c r="AC490" s="5">
        <f t="shared" si="115"/>
        <v>-25047.12000000001</v>
      </c>
      <c r="AD490" s="5">
        <f t="shared" si="119"/>
        <v>-6261.7800000000025</v>
      </c>
    </row>
    <row r="491" spans="1:30">
      <c r="A491" s="9">
        <v>39234</v>
      </c>
      <c r="B491" s="3">
        <v>6349</v>
      </c>
      <c r="C491" s="3">
        <v>6420</v>
      </c>
      <c r="D491" s="3">
        <v>6341.3999000000003</v>
      </c>
      <c r="E491" s="3">
        <v>6383.1499000000003</v>
      </c>
      <c r="G491" s="5">
        <f t="shared" si="106"/>
        <v>6336.98</v>
      </c>
      <c r="H491" s="5">
        <f t="shared" si="107"/>
        <v>6316.76</v>
      </c>
      <c r="J491" s="10" t="str">
        <f t="shared" si="108"/>
        <v>BUY</v>
      </c>
      <c r="L491" s="5">
        <f t="shared" si="109"/>
        <v>6256.1</v>
      </c>
      <c r="M491" s="4" t="str">
        <f t="shared" si="111"/>
        <v>NO</v>
      </c>
      <c r="N491" s="4" t="str">
        <f t="shared" si="112"/>
        <v>NO</v>
      </c>
      <c r="O491" s="4" t="str">
        <f t="shared" si="113"/>
        <v>NO</v>
      </c>
      <c r="P491" s="11">
        <v>6349</v>
      </c>
      <c r="Q491" s="11">
        <v>6383.15</v>
      </c>
      <c r="R491" s="4">
        <f t="shared" si="110"/>
        <v>2007</v>
      </c>
      <c r="T491" s="7">
        <f t="shared" si="114"/>
        <v>0</v>
      </c>
      <c r="V491" s="5">
        <f t="shared" si="120"/>
        <v>6290</v>
      </c>
      <c r="W491" s="5">
        <f t="shared" si="116"/>
        <v>6290</v>
      </c>
      <c r="X491" s="7">
        <f t="shared" si="117"/>
        <v>0</v>
      </c>
      <c r="Z491" s="7">
        <f t="shared" si="118"/>
        <v>177222.24500000008</v>
      </c>
      <c r="AB491" s="5"/>
      <c r="AC491" s="5">
        <f t="shared" si="115"/>
        <v>-25024.400000000009</v>
      </c>
      <c r="AD491" s="5">
        <f t="shared" si="119"/>
        <v>-6256.1000000000022</v>
      </c>
    </row>
    <row r="492" spans="1:30">
      <c r="A492" s="9">
        <v>39237</v>
      </c>
      <c r="B492" s="3">
        <v>6419</v>
      </c>
      <c r="C492" s="3">
        <v>6470</v>
      </c>
      <c r="D492" s="3">
        <v>6380</v>
      </c>
      <c r="E492" s="3">
        <v>6415.1499000000003</v>
      </c>
      <c r="G492" s="5">
        <f t="shared" si="106"/>
        <v>6376.06</v>
      </c>
      <c r="H492" s="5">
        <f t="shared" si="107"/>
        <v>6349.56</v>
      </c>
      <c r="J492" s="10" t="str">
        <f t="shared" si="108"/>
        <v>BUY</v>
      </c>
      <c r="L492" s="5">
        <f t="shared" si="109"/>
        <v>6270.06</v>
      </c>
      <c r="M492" s="4" t="str">
        <f t="shared" si="111"/>
        <v>NO</v>
      </c>
      <c r="N492" s="4" t="str">
        <f t="shared" si="112"/>
        <v>NO</v>
      </c>
      <c r="O492" s="4" t="str">
        <f t="shared" si="113"/>
        <v>NO</v>
      </c>
      <c r="P492" s="11">
        <v>6419</v>
      </c>
      <c r="Q492" s="11">
        <v>6415.15</v>
      </c>
      <c r="R492" s="4">
        <f t="shared" si="110"/>
        <v>2007</v>
      </c>
      <c r="T492" s="7">
        <f t="shared" si="114"/>
        <v>0</v>
      </c>
      <c r="V492" s="5">
        <f t="shared" si="120"/>
        <v>6290</v>
      </c>
      <c r="W492" s="5">
        <f t="shared" si="116"/>
        <v>6290</v>
      </c>
      <c r="X492" s="7">
        <f t="shared" si="117"/>
        <v>0</v>
      </c>
      <c r="Z492" s="7">
        <f t="shared" si="118"/>
        <v>177222.24500000008</v>
      </c>
      <c r="AB492" s="5"/>
      <c r="AC492" s="5">
        <f t="shared" si="115"/>
        <v>-25080.240000000005</v>
      </c>
      <c r="AD492" s="5">
        <f t="shared" si="119"/>
        <v>-6270.0600000000013</v>
      </c>
    </row>
    <row r="493" spans="1:30">
      <c r="A493" s="9">
        <v>39238</v>
      </c>
      <c r="B493" s="3">
        <v>6400</v>
      </c>
      <c r="C493" s="3">
        <v>6549.5</v>
      </c>
      <c r="D493" s="3">
        <v>6385.5</v>
      </c>
      <c r="E493" s="3">
        <v>6526.5497999999998</v>
      </c>
      <c r="G493" s="5">
        <f t="shared" si="106"/>
        <v>6451.3</v>
      </c>
      <c r="H493" s="5">
        <f t="shared" si="107"/>
        <v>6408.56</v>
      </c>
      <c r="J493" s="10" t="str">
        <f t="shared" si="108"/>
        <v>BUY</v>
      </c>
      <c r="L493" s="5">
        <f t="shared" si="109"/>
        <v>6280.34</v>
      </c>
      <c r="M493" s="4" t="str">
        <f t="shared" si="111"/>
        <v>NO</v>
      </c>
      <c r="N493" s="4" t="str">
        <f t="shared" si="112"/>
        <v>NO</v>
      </c>
      <c r="O493" s="4" t="str">
        <f t="shared" si="113"/>
        <v>NO</v>
      </c>
      <c r="P493" s="11">
        <v>6400</v>
      </c>
      <c r="Q493" s="11">
        <v>6526.55</v>
      </c>
      <c r="R493" s="4">
        <f t="shared" si="110"/>
        <v>2007</v>
      </c>
      <c r="T493" s="7">
        <f t="shared" si="114"/>
        <v>0</v>
      </c>
      <c r="V493" s="5">
        <f t="shared" si="120"/>
        <v>6290</v>
      </c>
      <c r="W493" s="5">
        <f t="shared" si="116"/>
        <v>6290</v>
      </c>
      <c r="X493" s="7">
        <f t="shared" si="117"/>
        <v>0</v>
      </c>
      <c r="Z493" s="7">
        <f t="shared" si="118"/>
        <v>177222.24500000008</v>
      </c>
      <c r="AB493" s="5"/>
      <c r="AC493" s="5">
        <f t="shared" si="115"/>
        <v>-25121.360000000001</v>
      </c>
      <c r="AD493" s="5">
        <f t="shared" si="119"/>
        <v>-6280.34</v>
      </c>
    </row>
    <row r="494" spans="1:30">
      <c r="A494" s="9">
        <v>39239</v>
      </c>
      <c r="B494" s="3">
        <v>6550</v>
      </c>
      <c r="C494" s="3">
        <v>6563</v>
      </c>
      <c r="D494" s="3">
        <v>6301</v>
      </c>
      <c r="E494" s="3">
        <v>6314.8500999999997</v>
      </c>
      <c r="G494" s="5">
        <f t="shared" si="106"/>
        <v>6383.08</v>
      </c>
      <c r="H494" s="5">
        <f t="shared" si="107"/>
        <v>6377.32</v>
      </c>
      <c r="J494" s="10" t="str">
        <f t="shared" si="108"/>
        <v>BUY</v>
      </c>
      <c r="L494" s="5">
        <f t="shared" si="109"/>
        <v>6360.04</v>
      </c>
      <c r="M494" s="4" t="str">
        <f t="shared" si="111"/>
        <v>NO</v>
      </c>
      <c r="N494" s="4" t="str">
        <f t="shared" si="112"/>
        <v>NO</v>
      </c>
      <c r="O494" s="4" t="str">
        <f t="shared" si="113"/>
        <v>NO</v>
      </c>
      <c r="P494" s="11">
        <v>6550</v>
      </c>
      <c r="Q494" s="11">
        <v>6314.85</v>
      </c>
      <c r="R494" s="4">
        <f t="shared" si="110"/>
        <v>2007</v>
      </c>
      <c r="T494" s="7">
        <f t="shared" si="114"/>
        <v>0</v>
      </c>
      <c r="V494" s="5">
        <f t="shared" si="120"/>
        <v>6290</v>
      </c>
      <c r="W494" s="5">
        <f t="shared" si="116"/>
        <v>6270.0497999999998</v>
      </c>
      <c r="X494" s="7">
        <f t="shared" si="117"/>
        <v>-19.950200000000223</v>
      </c>
      <c r="Z494" s="7">
        <f t="shared" si="118"/>
        <v>176723.49000000008</v>
      </c>
      <c r="AB494" s="5"/>
      <c r="AC494" s="5">
        <f t="shared" si="115"/>
        <v>-25440.160000000003</v>
      </c>
      <c r="AD494" s="5">
        <f t="shared" si="119"/>
        <v>-6360.0400000000009</v>
      </c>
    </row>
    <row r="495" spans="1:30">
      <c r="A495" s="9">
        <v>39240</v>
      </c>
      <c r="B495" s="3">
        <v>6270.0497999999998</v>
      </c>
      <c r="C495" s="3">
        <v>6345</v>
      </c>
      <c r="D495" s="3">
        <v>6200</v>
      </c>
      <c r="E495" s="3">
        <v>6228.75</v>
      </c>
      <c r="G495" s="5">
        <f t="shared" si="106"/>
        <v>6305.92</v>
      </c>
      <c r="H495" s="5">
        <f t="shared" si="107"/>
        <v>6327.8</v>
      </c>
      <c r="J495" s="10" t="str">
        <f t="shared" si="108"/>
        <v>SELL</v>
      </c>
      <c r="L495" s="5">
        <f t="shared" si="109"/>
        <v>6393.44</v>
      </c>
      <c r="M495" s="4" t="str">
        <f t="shared" si="111"/>
        <v>YES</v>
      </c>
      <c r="N495" s="4" t="str">
        <f t="shared" si="112"/>
        <v>NO</v>
      </c>
      <c r="O495" s="4" t="str">
        <f t="shared" si="113"/>
        <v>YES</v>
      </c>
      <c r="P495" s="11">
        <v>6270.0497999999998</v>
      </c>
      <c r="Q495" s="11">
        <v>6228.75</v>
      </c>
      <c r="R495" s="4">
        <f t="shared" si="110"/>
        <v>2007</v>
      </c>
      <c r="T495" s="7">
        <f t="shared" si="114"/>
        <v>0</v>
      </c>
      <c r="V495" s="5">
        <f t="shared" si="120"/>
        <v>6270.0497999999998</v>
      </c>
      <c r="W495" s="5">
        <f t="shared" si="116"/>
        <v>6270.0497999999998</v>
      </c>
      <c r="X495" s="7">
        <f t="shared" si="117"/>
        <v>0</v>
      </c>
      <c r="Z495" s="7">
        <f t="shared" si="118"/>
        <v>176723.49000000008</v>
      </c>
      <c r="AB495" s="5"/>
      <c r="AC495" s="5">
        <f t="shared" si="115"/>
        <v>-25573.759999999995</v>
      </c>
      <c r="AD495" s="5">
        <f t="shared" si="119"/>
        <v>-6393.4399999999987</v>
      </c>
    </row>
    <row r="496" spans="1:30">
      <c r="A496" s="9">
        <v>39241</v>
      </c>
      <c r="B496" s="3">
        <v>6170</v>
      </c>
      <c r="C496" s="3">
        <v>6265</v>
      </c>
      <c r="D496" s="3">
        <v>6050.1000999999997</v>
      </c>
      <c r="E496" s="3">
        <v>6160.2002000000002</v>
      </c>
      <c r="G496" s="5">
        <f t="shared" si="106"/>
        <v>6233.06</v>
      </c>
      <c r="H496" s="5">
        <f t="shared" si="107"/>
        <v>6271.93</v>
      </c>
      <c r="J496" s="10" t="str">
        <f t="shared" si="108"/>
        <v>SELL</v>
      </c>
      <c r="L496" s="5">
        <f t="shared" si="109"/>
        <v>6388.54</v>
      </c>
      <c r="M496" s="4" t="str">
        <f t="shared" si="111"/>
        <v>NO</v>
      </c>
      <c r="N496" s="4" t="str">
        <f t="shared" si="112"/>
        <v>NO</v>
      </c>
      <c r="O496" s="4" t="str">
        <f t="shared" si="113"/>
        <v>NO</v>
      </c>
      <c r="P496" s="11">
        <v>6170</v>
      </c>
      <c r="Q496" s="11">
        <v>6160.2</v>
      </c>
      <c r="R496" s="4">
        <f t="shared" si="110"/>
        <v>2007</v>
      </c>
      <c r="T496" s="7">
        <f t="shared" si="114"/>
        <v>0</v>
      </c>
      <c r="V496" s="5">
        <f t="shared" si="120"/>
        <v>6270.0497999999998</v>
      </c>
      <c r="W496" s="5">
        <f t="shared" si="116"/>
        <v>6270.0497999999998</v>
      </c>
      <c r="X496" s="7">
        <f t="shared" si="117"/>
        <v>0</v>
      </c>
      <c r="Z496" s="7">
        <f t="shared" si="118"/>
        <v>176723.49000000008</v>
      </c>
      <c r="AB496" s="5"/>
      <c r="AC496" s="5">
        <f t="shared" si="115"/>
        <v>-25554.160000000003</v>
      </c>
      <c r="AD496" s="5">
        <f t="shared" si="119"/>
        <v>-6388.5400000000009</v>
      </c>
    </row>
    <row r="497" spans="1:30">
      <c r="A497" s="9">
        <v>39244</v>
      </c>
      <c r="B497" s="3">
        <v>6244</v>
      </c>
      <c r="C497" s="3">
        <v>6250</v>
      </c>
      <c r="D497" s="3">
        <v>6130.0497999999998</v>
      </c>
      <c r="E497" s="3">
        <v>6145.5</v>
      </c>
      <c r="G497" s="5">
        <f t="shared" si="106"/>
        <v>6189.28</v>
      </c>
      <c r="H497" s="5">
        <f t="shared" si="107"/>
        <v>6229.79</v>
      </c>
      <c r="J497" s="10" t="str">
        <f t="shared" si="108"/>
        <v>SELL</v>
      </c>
      <c r="L497" s="5">
        <f t="shared" si="109"/>
        <v>6351.32</v>
      </c>
      <c r="M497" s="4" t="str">
        <f t="shared" si="111"/>
        <v>NO</v>
      </c>
      <c r="N497" s="4" t="str">
        <f t="shared" si="112"/>
        <v>NO</v>
      </c>
      <c r="O497" s="4" t="str">
        <f t="shared" si="113"/>
        <v>NO</v>
      </c>
      <c r="P497" s="11">
        <v>6244</v>
      </c>
      <c r="Q497" s="11">
        <v>6145.5</v>
      </c>
      <c r="R497" s="4">
        <f t="shared" si="110"/>
        <v>2007</v>
      </c>
      <c r="T497" s="7">
        <f t="shared" si="114"/>
        <v>0</v>
      </c>
      <c r="V497" s="5">
        <f t="shared" si="120"/>
        <v>6270.0497999999998</v>
      </c>
      <c r="W497" s="5">
        <f t="shared" si="116"/>
        <v>6270.0497999999998</v>
      </c>
      <c r="X497" s="7">
        <f t="shared" si="117"/>
        <v>0</v>
      </c>
      <c r="Z497" s="7">
        <f t="shared" si="118"/>
        <v>176723.49000000008</v>
      </c>
      <c r="AB497" s="5"/>
      <c r="AC497" s="5">
        <f t="shared" si="115"/>
        <v>-25405.279999999999</v>
      </c>
      <c r="AD497" s="5">
        <f t="shared" si="119"/>
        <v>-6351.32</v>
      </c>
    </row>
    <row r="498" spans="1:30">
      <c r="A498" s="9">
        <v>39245</v>
      </c>
      <c r="B498" s="3">
        <v>6156</v>
      </c>
      <c r="C498" s="3">
        <v>6162</v>
      </c>
      <c r="D498" s="3">
        <v>6036.5</v>
      </c>
      <c r="E498" s="3">
        <v>6129.9502000000002</v>
      </c>
      <c r="G498" s="5">
        <f t="shared" si="106"/>
        <v>6159.62</v>
      </c>
      <c r="H498" s="5">
        <f t="shared" si="107"/>
        <v>6196.51</v>
      </c>
      <c r="J498" s="10" t="str">
        <f t="shared" si="108"/>
        <v>SELL</v>
      </c>
      <c r="L498" s="5">
        <f t="shared" si="109"/>
        <v>6307.18</v>
      </c>
      <c r="M498" s="4" t="str">
        <f t="shared" si="111"/>
        <v>NO</v>
      </c>
      <c r="N498" s="4" t="str">
        <f t="shared" si="112"/>
        <v>NO</v>
      </c>
      <c r="O498" s="4" t="str">
        <f t="shared" si="113"/>
        <v>NO</v>
      </c>
      <c r="P498" s="11">
        <v>6156</v>
      </c>
      <c r="Q498" s="11">
        <v>6129.95</v>
      </c>
      <c r="R498" s="4">
        <f t="shared" si="110"/>
        <v>2007</v>
      </c>
      <c r="T498" s="7">
        <f t="shared" si="114"/>
        <v>0</v>
      </c>
      <c r="V498" s="5">
        <f t="shared" si="120"/>
        <v>6270.0497999999998</v>
      </c>
      <c r="W498" s="5">
        <f t="shared" si="116"/>
        <v>6270.0497999999998</v>
      </c>
      <c r="X498" s="7">
        <f t="shared" si="117"/>
        <v>0</v>
      </c>
      <c r="Z498" s="7">
        <f t="shared" si="118"/>
        <v>176723.49000000008</v>
      </c>
      <c r="AB498" s="5"/>
      <c r="AC498" s="5">
        <f t="shared" si="115"/>
        <v>-25228.720000000001</v>
      </c>
      <c r="AD498" s="5">
        <f t="shared" si="119"/>
        <v>-6307.18</v>
      </c>
    </row>
    <row r="499" spans="1:30">
      <c r="A499" s="9">
        <v>39246</v>
      </c>
      <c r="B499" s="3">
        <v>6129</v>
      </c>
      <c r="C499" s="3">
        <v>6155</v>
      </c>
      <c r="D499" s="3">
        <v>6030</v>
      </c>
      <c r="E499" s="3">
        <v>6047.3999000000003</v>
      </c>
      <c r="G499" s="5">
        <f t="shared" si="106"/>
        <v>6103.51</v>
      </c>
      <c r="H499" s="5">
        <f t="shared" si="107"/>
        <v>6146.81</v>
      </c>
      <c r="J499" s="10" t="str">
        <f t="shared" si="108"/>
        <v>SELL</v>
      </c>
      <c r="L499" s="5">
        <f t="shared" si="109"/>
        <v>6276.71</v>
      </c>
      <c r="M499" s="4" t="str">
        <f t="shared" si="111"/>
        <v>NO</v>
      </c>
      <c r="N499" s="4" t="str">
        <f t="shared" si="112"/>
        <v>NO</v>
      </c>
      <c r="O499" s="4" t="str">
        <f t="shared" si="113"/>
        <v>NO</v>
      </c>
      <c r="P499" s="11">
        <v>6129</v>
      </c>
      <c r="Q499" s="11">
        <v>6047.4</v>
      </c>
      <c r="R499" s="4">
        <f t="shared" si="110"/>
        <v>2007</v>
      </c>
      <c r="T499" s="7">
        <f t="shared" si="114"/>
        <v>0</v>
      </c>
      <c r="V499" s="5">
        <f t="shared" si="120"/>
        <v>6270.0497999999998</v>
      </c>
      <c r="W499" s="5">
        <f t="shared" si="116"/>
        <v>6270.0497999999998</v>
      </c>
      <c r="X499" s="7">
        <f t="shared" si="117"/>
        <v>0</v>
      </c>
      <c r="Z499" s="7">
        <f t="shared" si="118"/>
        <v>176723.49000000008</v>
      </c>
      <c r="AB499" s="5"/>
      <c r="AC499" s="5">
        <f t="shared" si="115"/>
        <v>-25106.840000000011</v>
      </c>
      <c r="AD499" s="5">
        <f t="shared" si="119"/>
        <v>-6276.7100000000028</v>
      </c>
    </row>
    <row r="500" spans="1:30">
      <c r="A500" s="9">
        <v>39247</v>
      </c>
      <c r="B500" s="3">
        <v>6100</v>
      </c>
      <c r="C500" s="3">
        <v>6160.8999000000003</v>
      </c>
      <c r="D500" s="3">
        <v>6085.5497999999998</v>
      </c>
      <c r="E500" s="3">
        <v>6132</v>
      </c>
      <c r="G500" s="5">
        <f t="shared" si="106"/>
        <v>6117.76</v>
      </c>
      <c r="H500" s="5">
        <f t="shared" si="107"/>
        <v>6141.87</v>
      </c>
      <c r="J500" s="10" t="str">
        <f t="shared" si="108"/>
        <v>SELL</v>
      </c>
      <c r="L500" s="5">
        <f t="shared" si="109"/>
        <v>6214.2</v>
      </c>
      <c r="M500" s="4" t="str">
        <f t="shared" si="111"/>
        <v>NO</v>
      </c>
      <c r="N500" s="4" t="str">
        <f t="shared" si="112"/>
        <v>NO</v>
      </c>
      <c r="O500" s="4" t="str">
        <f t="shared" si="113"/>
        <v>NO</v>
      </c>
      <c r="P500" s="11">
        <v>6100</v>
      </c>
      <c r="Q500" s="11">
        <v>6132</v>
      </c>
      <c r="R500" s="4">
        <f t="shared" si="110"/>
        <v>2007</v>
      </c>
      <c r="T500" s="7">
        <f t="shared" si="114"/>
        <v>0</v>
      </c>
      <c r="V500" s="5">
        <f t="shared" si="120"/>
        <v>6270.0497999999998</v>
      </c>
      <c r="W500" s="5">
        <f t="shared" si="116"/>
        <v>6270.0497999999998</v>
      </c>
      <c r="X500" s="7">
        <f t="shared" si="117"/>
        <v>0</v>
      </c>
      <c r="Z500" s="7">
        <f t="shared" si="118"/>
        <v>176723.49000000008</v>
      </c>
      <c r="AB500" s="5"/>
      <c r="AC500" s="5">
        <f t="shared" si="115"/>
        <v>-24856.800000000003</v>
      </c>
      <c r="AD500" s="5">
        <f t="shared" si="119"/>
        <v>-6214.2000000000007</v>
      </c>
    </row>
    <row r="501" spans="1:30">
      <c r="A501" s="9">
        <v>39248</v>
      </c>
      <c r="B501" s="3">
        <v>6169</v>
      </c>
      <c r="C501" s="3">
        <v>6237</v>
      </c>
      <c r="D501" s="3">
        <v>6125.1000999999997</v>
      </c>
      <c r="E501" s="3">
        <v>6170.8500999999997</v>
      </c>
      <c r="G501" s="5">
        <f t="shared" si="106"/>
        <v>6144.31</v>
      </c>
      <c r="H501" s="5">
        <f t="shared" si="107"/>
        <v>6151.53</v>
      </c>
      <c r="J501" s="10" t="str">
        <f t="shared" si="108"/>
        <v>SELL</v>
      </c>
      <c r="L501" s="5">
        <f t="shared" si="109"/>
        <v>6173.19</v>
      </c>
      <c r="M501" s="4" t="str">
        <f t="shared" si="111"/>
        <v>YES</v>
      </c>
      <c r="N501" s="4" t="str">
        <f t="shared" si="112"/>
        <v>YES</v>
      </c>
      <c r="O501" s="4" t="str">
        <f t="shared" si="113"/>
        <v>NO</v>
      </c>
      <c r="P501" s="11">
        <v>6169</v>
      </c>
      <c r="Q501" s="11">
        <v>6170.85</v>
      </c>
      <c r="R501" s="4">
        <f t="shared" si="110"/>
        <v>2007</v>
      </c>
      <c r="T501" s="7">
        <f t="shared" si="114"/>
        <v>-43.35</v>
      </c>
      <c r="V501" s="5">
        <f t="shared" si="120"/>
        <v>6270.0497999999998</v>
      </c>
      <c r="W501" s="5">
        <f t="shared" si="116"/>
        <v>6189.9502000000002</v>
      </c>
      <c r="X501" s="7">
        <f t="shared" si="117"/>
        <v>80.099599999999555</v>
      </c>
      <c r="Z501" s="7">
        <f t="shared" si="118"/>
        <v>176558.48000000007</v>
      </c>
      <c r="AB501" s="5"/>
      <c r="AC501" s="5">
        <f t="shared" si="115"/>
        <v>-24692.759999999995</v>
      </c>
      <c r="AD501" s="5">
        <f t="shared" si="119"/>
        <v>-6173.1899999999987</v>
      </c>
    </row>
    <row r="502" spans="1:30">
      <c r="A502" s="9">
        <v>39251</v>
      </c>
      <c r="B502" s="3">
        <v>6189.9502000000002</v>
      </c>
      <c r="C502" s="3">
        <v>6245</v>
      </c>
      <c r="D502" s="3">
        <v>6160</v>
      </c>
      <c r="E502" s="3">
        <v>6179.6000999999997</v>
      </c>
      <c r="G502" s="5">
        <f t="shared" si="106"/>
        <v>6161.96</v>
      </c>
      <c r="H502" s="5">
        <f t="shared" si="107"/>
        <v>6160.89</v>
      </c>
      <c r="J502" s="10" t="str">
        <f t="shared" si="108"/>
        <v>BUY</v>
      </c>
      <c r="L502" s="5">
        <f t="shared" si="109"/>
        <v>6157.68</v>
      </c>
      <c r="M502" s="4" t="str">
        <f t="shared" si="111"/>
        <v>YES</v>
      </c>
      <c r="N502" s="4" t="str">
        <f t="shared" si="112"/>
        <v>NO</v>
      </c>
      <c r="O502" s="4" t="str">
        <f t="shared" si="113"/>
        <v>YES</v>
      </c>
      <c r="P502" s="11">
        <v>6189.9502000000002</v>
      </c>
      <c r="Q502" s="11">
        <v>6179.6</v>
      </c>
      <c r="R502" s="4">
        <f t="shared" si="110"/>
        <v>2007</v>
      </c>
      <c r="T502" s="7">
        <f t="shared" si="114"/>
        <v>0</v>
      </c>
      <c r="V502" s="5">
        <f t="shared" si="120"/>
        <v>6189.9502000000002</v>
      </c>
      <c r="W502" s="5">
        <f t="shared" si="116"/>
        <v>6189.9502000000002</v>
      </c>
      <c r="X502" s="7">
        <f t="shared" si="117"/>
        <v>0</v>
      </c>
      <c r="Z502" s="7">
        <f t="shared" si="118"/>
        <v>176558.48000000007</v>
      </c>
      <c r="AB502" s="5"/>
      <c r="AC502" s="5">
        <f t="shared" si="115"/>
        <v>-24630.720000000001</v>
      </c>
      <c r="AD502" s="5">
        <f t="shared" si="119"/>
        <v>-6157.68</v>
      </c>
    </row>
    <row r="503" spans="1:30">
      <c r="A503" s="9">
        <v>39252</v>
      </c>
      <c r="B503" s="3">
        <v>6120</v>
      </c>
      <c r="C503" s="3">
        <v>6400</v>
      </c>
      <c r="D503" s="3">
        <v>6120</v>
      </c>
      <c r="E503" s="3">
        <v>6382.0497999999998</v>
      </c>
      <c r="G503" s="5">
        <f t="shared" si="106"/>
        <v>6272</v>
      </c>
      <c r="H503" s="5">
        <f t="shared" si="107"/>
        <v>6234.61</v>
      </c>
      <c r="J503" s="10" t="str">
        <f t="shared" si="108"/>
        <v>BUY</v>
      </c>
      <c r="L503" s="5">
        <f t="shared" si="109"/>
        <v>6122.44</v>
      </c>
      <c r="M503" s="4" t="str">
        <f t="shared" si="111"/>
        <v>YES</v>
      </c>
      <c r="N503" s="4" t="str">
        <f t="shared" si="112"/>
        <v>YES</v>
      </c>
      <c r="O503" s="4" t="str">
        <f t="shared" si="113"/>
        <v>YES</v>
      </c>
      <c r="P503" s="11">
        <v>6120</v>
      </c>
      <c r="Q503" s="11">
        <v>6382.05</v>
      </c>
      <c r="R503" s="4">
        <f t="shared" si="110"/>
        <v>2007</v>
      </c>
      <c r="T503" s="7">
        <f t="shared" si="114"/>
        <v>-262.05</v>
      </c>
      <c r="V503" s="5">
        <f t="shared" si="120"/>
        <v>6189.9502000000002</v>
      </c>
      <c r="W503" s="5">
        <f t="shared" si="116"/>
        <v>6189.9502000000002</v>
      </c>
      <c r="X503" s="7">
        <f t="shared" si="117"/>
        <v>0</v>
      </c>
      <c r="Z503" s="7">
        <f t="shared" si="118"/>
        <v>163455.98000000007</v>
      </c>
      <c r="AB503" s="5"/>
      <c r="AC503" s="5">
        <f t="shared" si="115"/>
        <v>-24489.759999999995</v>
      </c>
      <c r="AD503" s="5">
        <f t="shared" si="119"/>
        <v>-6122.4399999999987</v>
      </c>
    </row>
    <row r="504" spans="1:30">
      <c r="A504" s="9">
        <v>39253</v>
      </c>
      <c r="B504" s="3">
        <v>6401</v>
      </c>
      <c r="C504" s="3">
        <v>6517</v>
      </c>
      <c r="D504" s="3">
        <v>6401</v>
      </c>
      <c r="E504" s="3">
        <v>6502.1499000000003</v>
      </c>
      <c r="G504" s="5">
        <f t="shared" si="106"/>
        <v>6387.07</v>
      </c>
      <c r="H504" s="5">
        <f t="shared" si="107"/>
        <v>6323.79</v>
      </c>
      <c r="J504" s="10" t="str">
        <f t="shared" si="108"/>
        <v>BUY</v>
      </c>
      <c r="L504" s="5">
        <f t="shared" si="109"/>
        <v>6133.95</v>
      </c>
      <c r="M504" s="4" t="str">
        <f t="shared" si="111"/>
        <v>NO</v>
      </c>
      <c r="N504" s="4" t="str">
        <f t="shared" si="112"/>
        <v>NO</v>
      </c>
      <c r="O504" s="4" t="str">
        <f t="shared" si="113"/>
        <v>NO</v>
      </c>
      <c r="P504" s="11">
        <v>6401</v>
      </c>
      <c r="Q504" s="11">
        <v>6502.15</v>
      </c>
      <c r="R504" s="4">
        <f t="shared" si="110"/>
        <v>2007</v>
      </c>
      <c r="T504" s="7">
        <f t="shared" si="114"/>
        <v>0</v>
      </c>
      <c r="V504" s="5">
        <f t="shared" si="120"/>
        <v>6189.9502000000002</v>
      </c>
      <c r="W504" s="5">
        <f t="shared" si="116"/>
        <v>6189.9502000000002</v>
      </c>
      <c r="X504" s="7">
        <f t="shared" si="117"/>
        <v>0</v>
      </c>
      <c r="Z504" s="7">
        <f t="shared" si="118"/>
        <v>163455.98000000007</v>
      </c>
      <c r="AB504" s="5"/>
      <c r="AC504" s="5">
        <f t="shared" si="115"/>
        <v>-24535.800000000003</v>
      </c>
      <c r="AD504" s="5">
        <f t="shared" si="119"/>
        <v>-6133.9500000000007</v>
      </c>
    </row>
    <row r="505" spans="1:30">
      <c r="A505" s="9">
        <v>39254</v>
      </c>
      <c r="B505" s="3">
        <v>6510</v>
      </c>
      <c r="C505" s="3">
        <v>6564.8500999999997</v>
      </c>
      <c r="D505" s="3">
        <v>6437</v>
      </c>
      <c r="E505" s="3">
        <v>6535.25</v>
      </c>
      <c r="G505" s="5">
        <f t="shared" si="106"/>
        <v>6461.16</v>
      </c>
      <c r="H505" s="5">
        <f t="shared" si="107"/>
        <v>6394.28</v>
      </c>
      <c r="J505" s="10" t="str">
        <f t="shared" si="108"/>
        <v>BUY</v>
      </c>
      <c r="L505" s="5">
        <f t="shared" si="109"/>
        <v>6193.64</v>
      </c>
      <c r="M505" s="4" t="str">
        <f t="shared" si="111"/>
        <v>NO</v>
      </c>
      <c r="N505" s="4" t="str">
        <f t="shared" si="112"/>
        <v>NO</v>
      </c>
      <c r="O505" s="4" t="str">
        <f t="shared" si="113"/>
        <v>NO</v>
      </c>
      <c r="P505" s="11">
        <v>6510</v>
      </c>
      <c r="Q505" s="11">
        <v>6535.25</v>
      </c>
      <c r="R505" s="4">
        <f t="shared" si="110"/>
        <v>2007</v>
      </c>
      <c r="T505" s="7">
        <f t="shared" si="114"/>
        <v>0</v>
      </c>
      <c r="V505" s="5">
        <f t="shared" si="120"/>
        <v>6189.9502000000002</v>
      </c>
      <c r="W505" s="5">
        <f t="shared" si="116"/>
        <v>6189.9502000000002</v>
      </c>
      <c r="X505" s="7">
        <f t="shared" si="117"/>
        <v>0</v>
      </c>
      <c r="Z505" s="7">
        <f t="shared" si="118"/>
        <v>163455.98000000007</v>
      </c>
      <c r="AB505" s="5"/>
      <c r="AC505" s="5">
        <f t="shared" si="115"/>
        <v>-24774.559999999998</v>
      </c>
      <c r="AD505" s="5">
        <f t="shared" si="119"/>
        <v>-6193.6399999999994</v>
      </c>
    </row>
    <row r="506" spans="1:30">
      <c r="A506" s="9">
        <v>39255</v>
      </c>
      <c r="B506" s="3">
        <v>6560</v>
      </c>
      <c r="C506" s="3">
        <v>6634.5</v>
      </c>
      <c r="D506" s="3">
        <v>6532.2002000000002</v>
      </c>
      <c r="E506" s="3">
        <v>6550.6499000000003</v>
      </c>
      <c r="G506" s="5">
        <f t="shared" si="106"/>
        <v>6505.9</v>
      </c>
      <c r="H506" s="5">
        <f t="shared" si="107"/>
        <v>6446.4</v>
      </c>
      <c r="J506" s="10" t="str">
        <f t="shared" si="108"/>
        <v>BUY</v>
      </c>
      <c r="L506" s="5">
        <f t="shared" si="109"/>
        <v>6267.9</v>
      </c>
      <c r="M506" s="4" t="str">
        <f t="shared" si="111"/>
        <v>NO</v>
      </c>
      <c r="N506" s="4" t="str">
        <f t="shared" si="112"/>
        <v>NO</v>
      </c>
      <c r="O506" s="4" t="str">
        <f t="shared" si="113"/>
        <v>NO</v>
      </c>
      <c r="P506" s="11">
        <v>6560</v>
      </c>
      <c r="Q506" s="11">
        <v>6550.65</v>
      </c>
      <c r="R506" s="4">
        <f t="shared" si="110"/>
        <v>2007</v>
      </c>
      <c r="T506" s="7">
        <f t="shared" si="114"/>
        <v>0</v>
      </c>
      <c r="V506" s="5">
        <f t="shared" si="120"/>
        <v>6189.9502000000002</v>
      </c>
      <c r="W506" s="5">
        <f t="shared" si="116"/>
        <v>6189.9502000000002</v>
      </c>
      <c r="X506" s="7">
        <f t="shared" si="117"/>
        <v>0</v>
      </c>
      <c r="Z506" s="7">
        <f t="shared" si="118"/>
        <v>163455.98000000007</v>
      </c>
      <c r="AB506" s="5"/>
      <c r="AC506" s="5">
        <f t="shared" si="115"/>
        <v>-25071.600000000006</v>
      </c>
      <c r="AD506" s="5">
        <f t="shared" si="119"/>
        <v>-6267.9000000000015</v>
      </c>
    </row>
    <row r="507" spans="1:30">
      <c r="A507" s="9">
        <v>39258</v>
      </c>
      <c r="B507" s="3">
        <v>6530</v>
      </c>
      <c r="C507" s="3">
        <v>6556.4502000000002</v>
      </c>
      <c r="D507" s="3">
        <v>6491</v>
      </c>
      <c r="E507" s="3">
        <v>6537.2997999999998</v>
      </c>
      <c r="G507" s="5">
        <f t="shared" si="106"/>
        <v>6521.6</v>
      </c>
      <c r="H507" s="5">
        <f t="shared" si="107"/>
        <v>6476.7</v>
      </c>
      <c r="J507" s="10" t="str">
        <f t="shared" si="108"/>
        <v>BUY</v>
      </c>
      <c r="L507" s="5">
        <f t="shared" si="109"/>
        <v>6342</v>
      </c>
      <c r="M507" s="4" t="str">
        <f t="shared" si="111"/>
        <v>NO</v>
      </c>
      <c r="N507" s="4" t="str">
        <f t="shared" si="112"/>
        <v>NO</v>
      </c>
      <c r="O507" s="4" t="str">
        <f t="shared" si="113"/>
        <v>NO</v>
      </c>
      <c r="P507" s="11">
        <v>6530</v>
      </c>
      <c r="Q507" s="11">
        <v>6537.3</v>
      </c>
      <c r="R507" s="4">
        <f t="shared" si="110"/>
        <v>2007</v>
      </c>
      <c r="T507" s="7">
        <f t="shared" si="114"/>
        <v>0</v>
      </c>
      <c r="V507" s="5">
        <f t="shared" si="120"/>
        <v>6189.9502000000002</v>
      </c>
      <c r="W507" s="5">
        <f t="shared" si="116"/>
        <v>6189.9502000000002</v>
      </c>
      <c r="X507" s="7">
        <f t="shared" si="117"/>
        <v>0</v>
      </c>
      <c r="Z507" s="7">
        <f t="shared" si="118"/>
        <v>163455.98000000007</v>
      </c>
      <c r="AB507" s="5"/>
      <c r="AC507" s="5">
        <f t="shared" si="115"/>
        <v>-25367.999999999985</v>
      </c>
      <c r="AD507" s="5">
        <f t="shared" si="119"/>
        <v>-6341.9999999999964</v>
      </c>
    </row>
    <row r="508" spans="1:30">
      <c r="A508" s="9">
        <v>39259</v>
      </c>
      <c r="B508" s="3">
        <v>6525.6000999999997</v>
      </c>
      <c r="C508" s="3">
        <v>6558.8999000000003</v>
      </c>
      <c r="D508" s="3">
        <v>6502.1000999999997</v>
      </c>
      <c r="E508" s="3">
        <v>6527.1000999999997</v>
      </c>
      <c r="G508" s="5">
        <f t="shared" si="106"/>
        <v>6524.35</v>
      </c>
      <c r="H508" s="5">
        <f t="shared" si="107"/>
        <v>6493.5</v>
      </c>
      <c r="J508" s="10" t="str">
        <f t="shared" si="108"/>
        <v>BUY</v>
      </c>
      <c r="L508" s="5">
        <f t="shared" si="109"/>
        <v>6400.95</v>
      </c>
      <c r="M508" s="4" t="str">
        <f t="shared" si="111"/>
        <v>NO</v>
      </c>
      <c r="N508" s="4" t="str">
        <f t="shared" si="112"/>
        <v>NO</v>
      </c>
      <c r="O508" s="4" t="str">
        <f t="shared" si="113"/>
        <v>NO</v>
      </c>
      <c r="P508" s="11">
        <v>6525.6000999999997</v>
      </c>
      <c r="Q508" s="11">
        <v>6527.1</v>
      </c>
      <c r="R508" s="4">
        <f t="shared" si="110"/>
        <v>2007</v>
      </c>
      <c r="T508" s="7">
        <f t="shared" si="114"/>
        <v>0</v>
      </c>
      <c r="V508" s="5">
        <f t="shared" si="120"/>
        <v>6189.9502000000002</v>
      </c>
      <c r="W508" s="5">
        <f t="shared" si="116"/>
        <v>6189.9502000000002</v>
      </c>
      <c r="X508" s="7">
        <f t="shared" si="117"/>
        <v>0</v>
      </c>
      <c r="Z508" s="7">
        <f t="shared" si="118"/>
        <v>163455.98000000007</v>
      </c>
      <c r="AB508" s="5"/>
      <c r="AC508" s="5">
        <f t="shared" si="115"/>
        <v>-25603.799999999988</v>
      </c>
      <c r="AD508" s="5">
        <f t="shared" si="119"/>
        <v>-6400.9499999999971</v>
      </c>
    </row>
    <row r="509" spans="1:30">
      <c r="A509" s="9">
        <v>39260</v>
      </c>
      <c r="B509" s="3">
        <v>6490</v>
      </c>
      <c r="C509" s="3">
        <v>6534.4502000000002</v>
      </c>
      <c r="D509" s="3">
        <v>6467.0497999999998</v>
      </c>
      <c r="E509" s="3">
        <v>6484.25</v>
      </c>
      <c r="G509" s="5">
        <f t="shared" si="106"/>
        <v>6504.3</v>
      </c>
      <c r="H509" s="5">
        <f t="shared" si="107"/>
        <v>6490.42</v>
      </c>
      <c r="J509" s="10" t="str">
        <f t="shared" si="108"/>
        <v>BUY</v>
      </c>
      <c r="L509" s="5">
        <f t="shared" si="109"/>
        <v>6448.78</v>
      </c>
      <c r="M509" s="4" t="str">
        <f t="shared" si="111"/>
        <v>NO</v>
      </c>
      <c r="N509" s="4" t="str">
        <f t="shared" si="112"/>
        <v>NO</v>
      </c>
      <c r="O509" s="4" t="str">
        <f t="shared" si="113"/>
        <v>NO</v>
      </c>
      <c r="P509" s="11">
        <v>6490</v>
      </c>
      <c r="Q509" s="11">
        <v>6484.25</v>
      </c>
      <c r="R509" s="4">
        <f t="shared" si="110"/>
        <v>2007</v>
      </c>
      <c r="T509" s="7">
        <f t="shared" si="114"/>
        <v>0</v>
      </c>
      <c r="V509" s="5">
        <f t="shared" si="120"/>
        <v>6189.9502000000002</v>
      </c>
      <c r="W509" s="5">
        <f t="shared" si="116"/>
        <v>6189.9502000000002</v>
      </c>
      <c r="X509" s="7">
        <f t="shared" si="117"/>
        <v>0</v>
      </c>
      <c r="Z509" s="7">
        <f t="shared" si="118"/>
        <v>163455.98000000007</v>
      </c>
      <c r="AB509" s="5"/>
      <c r="AC509" s="5">
        <f t="shared" si="115"/>
        <v>-25795.119999999995</v>
      </c>
      <c r="AD509" s="5">
        <f t="shared" si="119"/>
        <v>-6448.7799999999988</v>
      </c>
    </row>
    <row r="510" spans="1:30">
      <c r="A510" s="9">
        <v>39261</v>
      </c>
      <c r="B510" s="3">
        <v>6525</v>
      </c>
      <c r="C510" s="3">
        <v>6534</v>
      </c>
      <c r="D510" s="3">
        <v>6490</v>
      </c>
      <c r="E510" s="3">
        <v>6521</v>
      </c>
      <c r="G510" s="5">
        <f t="shared" si="106"/>
        <v>6512.65</v>
      </c>
      <c r="H510" s="5">
        <f t="shared" si="107"/>
        <v>6500.61</v>
      </c>
      <c r="J510" s="10" t="str">
        <f t="shared" si="108"/>
        <v>BUY</v>
      </c>
      <c r="L510" s="5">
        <f t="shared" si="109"/>
        <v>6464.49</v>
      </c>
      <c r="M510" s="4" t="str">
        <f t="shared" si="111"/>
        <v>NO</v>
      </c>
      <c r="N510" s="4" t="str">
        <f t="shared" si="112"/>
        <v>NO</v>
      </c>
      <c r="O510" s="4" t="str">
        <f t="shared" si="113"/>
        <v>NO</v>
      </c>
      <c r="P510" s="11">
        <v>6525</v>
      </c>
      <c r="Q510" s="11">
        <v>6521</v>
      </c>
      <c r="R510" s="4">
        <f t="shared" si="110"/>
        <v>2007</v>
      </c>
      <c r="T510" s="7">
        <f t="shared" si="114"/>
        <v>0</v>
      </c>
      <c r="V510" s="5">
        <f t="shared" si="120"/>
        <v>6189.9502000000002</v>
      </c>
      <c r="W510" s="5">
        <f t="shared" si="116"/>
        <v>6189.9502000000002</v>
      </c>
      <c r="X510" s="7">
        <f t="shared" si="117"/>
        <v>0</v>
      </c>
      <c r="Z510" s="7">
        <f t="shared" si="118"/>
        <v>163455.98000000007</v>
      </c>
      <c r="AB510" s="5"/>
      <c r="AC510" s="5">
        <f t="shared" si="115"/>
        <v>-25857.960000000006</v>
      </c>
      <c r="AD510" s="5">
        <f t="shared" si="119"/>
        <v>-6464.4900000000016</v>
      </c>
    </row>
    <row r="511" spans="1:30">
      <c r="A511" s="9">
        <v>39262</v>
      </c>
      <c r="B511" s="3">
        <v>6550</v>
      </c>
      <c r="C511" s="3">
        <v>6788.8500999999997</v>
      </c>
      <c r="D511" s="3">
        <v>6550</v>
      </c>
      <c r="E511" s="3">
        <v>6774.2997999999998</v>
      </c>
      <c r="G511" s="5">
        <f t="shared" si="106"/>
        <v>6643.47</v>
      </c>
      <c r="H511" s="5">
        <f t="shared" si="107"/>
        <v>6591.84</v>
      </c>
      <c r="J511" s="10" t="str">
        <f t="shared" si="108"/>
        <v>BUY</v>
      </c>
      <c r="L511" s="5">
        <f t="shared" si="109"/>
        <v>6436.95</v>
      </c>
      <c r="M511" s="4" t="str">
        <f t="shared" si="111"/>
        <v>NO</v>
      </c>
      <c r="N511" s="4" t="str">
        <f t="shared" si="112"/>
        <v>NO</v>
      </c>
      <c r="O511" s="4" t="str">
        <f t="shared" si="113"/>
        <v>NO</v>
      </c>
      <c r="P511" s="11">
        <v>6550</v>
      </c>
      <c r="Q511" s="11">
        <v>6774.3</v>
      </c>
      <c r="R511" s="4">
        <f t="shared" si="110"/>
        <v>2007</v>
      </c>
      <c r="T511" s="7">
        <f t="shared" si="114"/>
        <v>0</v>
      </c>
      <c r="V511" s="5">
        <f t="shared" si="120"/>
        <v>6189.9502000000002</v>
      </c>
      <c r="W511" s="5">
        <f t="shared" si="116"/>
        <v>6189.9502000000002</v>
      </c>
      <c r="X511" s="7">
        <f t="shared" si="117"/>
        <v>0</v>
      </c>
      <c r="Z511" s="7">
        <f t="shared" si="118"/>
        <v>163455.98000000007</v>
      </c>
      <c r="AB511" s="5"/>
      <c r="AC511" s="5">
        <f t="shared" si="115"/>
        <v>-25747.800000000003</v>
      </c>
      <c r="AD511" s="5">
        <f t="shared" si="119"/>
        <v>-6436.9500000000007</v>
      </c>
    </row>
    <row r="512" spans="1:30">
      <c r="A512" s="9">
        <v>39265</v>
      </c>
      <c r="B512" s="3">
        <v>6804</v>
      </c>
      <c r="C512" s="3">
        <v>6824</v>
      </c>
      <c r="D512" s="3">
        <v>6725.1000999999997</v>
      </c>
      <c r="E512" s="3">
        <v>6746.4502000000002</v>
      </c>
      <c r="G512" s="5">
        <f t="shared" si="106"/>
        <v>6694.96</v>
      </c>
      <c r="H512" s="5">
        <f t="shared" si="107"/>
        <v>6643.38</v>
      </c>
      <c r="J512" s="10" t="str">
        <f t="shared" si="108"/>
        <v>BUY</v>
      </c>
      <c r="L512" s="5">
        <f t="shared" si="109"/>
        <v>6488.64</v>
      </c>
      <c r="M512" s="4" t="str">
        <f t="shared" si="111"/>
        <v>NO</v>
      </c>
      <c r="N512" s="4" t="str">
        <f t="shared" si="112"/>
        <v>NO</v>
      </c>
      <c r="O512" s="4" t="str">
        <f t="shared" si="113"/>
        <v>NO</v>
      </c>
      <c r="P512" s="11">
        <v>6804</v>
      </c>
      <c r="Q512" s="11">
        <v>6746.45</v>
      </c>
      <c r="R512" s="4">
        <f t="shared" si="110"/>
        <v>2007</v>
      </c>
      <c r="T512" s="7">
        <f t="shared" si="114"/>
        <v>0</v>
      </c>
      <c r="V512" s="5">
        <f t="shared" si="120"/>
        <v>6189.9502000000002</v>
      </c>
      <c r="W512" s="5">
        <f t="shared" si="116"/>
        <v>6189.9502000000002</v>
      </c>
      <c r="X512" s="7">
        <f t="shared" si="117"/>
        <v>0</v>
      </c>
      <c r="Z512" s="7">
        <f t="shared" si="118"/>
        <v>163455.98000000007</v>
      </c>
      <c r="AB512" s="5"/>
      <c r="AC512" s="5">
        <f t="shared" si="115"/>
        <v>-25954.559999999998</v>
      </c>
      <c r="AD512" s="5">
        <f t="shared" si="119"/>
        <v>-6488.6399999999994</v>
      </c>
    </row>
    <row r="513" spans="1:30">
      <c r="A513" s="9">
        <v>39266</v>
      </c>
      <c r="B513" s="3">
        <v>6765</v>
      </c>
      <c r="C513" s="3">
        <v>6916</v>
      </c>
      <c r="D513" s="3">
        <v>6765</v>
      </c>
      <c r="E513" s="3">
        <v>6899.3500999999997</v>
      </c>
      <c r="G513" s="5">
        <f t="shared" si="106"/>
        <v>6797.16</v>
      </c>
      <c r="H513" s="5">
        <f t="shared" si="107"/>
        <v>6728.7</v>
      </c>
      <c r="J513" s="10" t="str">
        <f t="shared" si="108"/>
        <v>BUY</v>
      </c>
      <c r="L513" s="5">
        <f t="shared" si="109"/>
        <v>6523.32</v>
      </c>
      <c r="M513" s="4" t="str">
        <f t="shared" si="111"/>
        <v>NO</v>
      </c>
      <c r="N513" s="4" t="str">
        <f t="shared" si="112"/>
        <v>NO</v>
      </c>
      <c r="O513" s="4" t="str">
        <f t="shared" si="113"/>
        <v>NO</v>
      </c>
      <c r="P513" s="11">
        <v>6765</v>
      </c>
      <c r="Q513" s="11">
        <v>6899.35</v>
      </c>
      <c r="R513" s="4">
        <f t="shared" si="110"/>
        <v>2007</v>
      </c>
      <c r="T513" s="7">
        <f t="shared" si="114"/>
        <v>0</v>
      </c>
      <c r="V513" s="5">
        <f t="shared" si="120"/>
        <v>6189.9502000000002</v>
      </c>
      <c r="W513" s="5">
        <f t="shared" si="116"/>
        <v>6189.9502000000002</v>
      </c>
      <c r="X513" s="7">
        <f t="shared" si="117"/>
        <v>0</v>
      </c>
      <c r="Z513" s="7">
        <f t="shared" si="118"/>
        <v>163455.98000000007</v>
      </c>
      <c r="AB513" s="5"/>
      <c r="AC513" s="5">
        <f t="shared" si="115"/>
        <v>-26093.279999999999</v>
      </c>
      <c r="AD513" s="5">
        <f t="shared" si="119"/>
        <v>-6523.32</v>
      </c>
    </row>
    <row r="514" spans="1:30">
      <c r="A514" s="9">
        <v>39267</v>
      </c>
      <c r="B514" s="3">
        <v>6980</v>
      </c>
      <c r="C514" s="3">
        <v>6980</v>
      </c>
      <c r="D514" s="3">
        <v>6815.5</v>
      </c>
      <c r="E514" s="3">
        <v>6878.1499000000003</v>
      </c>
      <c r="G514" s="5">
        <f t="shared" si="106"/>
        <v>6837.65</v>
      </c>
      <c r="H514" s="5">
        <f t="shared" si="107"/>
        <v>6778.52</v>
      </c>
      <c r="J514" s="10" t="str">
        <f t="shared" si="108"/>
        <v>BUY</v>
      </c>
      <c r="L514" s="5">
        <f t="shared" si="109"/>
        <v>6601.13</v>
      </c>
      <c r="M514" s="4" t="str">
        <f t="shared" si="111"/>
        <v>NO</v>
      </c>
      <c r="N514" s="4" t="str">
        <f t="shared" si="112"/>
        <v>NO</v>
      </c>
      <c r="O514" s="4" t="str">
        <f t="shared" si="113"/>
        <v>NO</v>
      </c>
      <c r="P514" s="11">
        <v>6980</v>
      </c>
      <c r="Q514" s="11">
        <v>6878.15</v>
      </c>
      <c r="R514" s="4">
        <f t="shared" si="110"/>
        <v>2007</v>
      </c>
      <c r="T514" s="7">
        <f t="shared" si="114"/>
        <v>0</v>
      </c>
      <c r="V514" s="5">
        <f t="shared" si="120"/>
        <v>6189.9502000000002</v>
      </c>
      <c r="W514" s="5">
        <f t="shared" si="116"/>
        <v>6189.9502000000002</v>
      </c>
      <c r="X514" s="7">
        <f t="shared" si="117"/>
        <v>0</v>
      </c>
      <c r="Z514" s="7">
        <f t="shared" si="118"/>
        <v>163455.98000000007</v>
      </c>
      <c r="AB514" s="5"/>
      <c r="AC514" s="5">
        <f t="shared" si="115"/>
        <v>-26404.520000000019</v>
      </c>
      <c r="AD514" s="5">
        <f t="shared" si="119"/>
        <v>-6601.1300000000047</v>
      </c>
    </row>
    <row r="515" spans="1:30">
      <c r="A515" s="9">
        <v>39268</v>
      </c>
      <c r="B515" s="3">
        <v>6900</v>
      </c>
      <c r="C515" s="3">
        <v>6934.9502000000002</v>
      </c>
      <c r="D515" s="3">
        <v>6767</v>
      </c>
      <c r="E515" s="3">
        <v>6858.7997999999998</v>
      </c>
      <c r="G515" s="5">
        <f t="shared" si="106"/>
        <v>6848.22</v>
      </c>
      <c r="H515" s="5">
        <f t="shared" si="107"/>
        <v>6805.28</v>
      </c>
      <c r="J515" s="10" t="str">
        <f t="shared" si="108"/>
        <v>BUY</v>
      </c>
      <c r="L515" s="5">
        <f t="shared" si="109"/>
        <v>6676.46</v>
      </c>
      <c r="M515" s="4" t="str">
        <f t="shared" si="111"/>
        <v>NO</v>
      </c>
      <c r="N515" s="4" t="str">
        <f t="shared" si="112"/>
        <v>NO</v>
      </c>
      <c r="O515" s="4" t="str">
        <f t="shared" si="113"/>
        <v>NO</v>
      </c>
      <c r="P515" s="11">
        <v>6900</v>
      </c>
      <c r="Q515" s="11">
        <v>6858.8</v>
      </c>
      <c r="R515" s="4">
        <f t="shared" si="110"/>
        <v>2007</v>
      </c>
      <c r="T515" s="7">
        <f t="shared" si="114"/>
        <v>0</v>
      </c>
      <c r="V515" s="5">
        <f t="shared" si="120"/>
        <v>6189.9502000000002</v>
      </c>
      <c r="W515" s="5">
        <f t="shared" si="116"/>
        <v>6189.9502000000002</v>
      </c>
      <c r="X515" s="7">
        <f t="shared" si="117"/>
        <v>0</v>
      </c>
      <c r="Z515" s="7">
        <f t="shared" si="118"/>
        <v>163455.98000000007</v>
      </c>
      <c r="AB515" s="5"/>
      <c r="AC515" s="5">
        <f t="shared" si="115"/>
        <v>-26705.839999999997</v>
      </c>
      <c r="AD515" s="5">
        <f t="shared" si="119"/>
        <v>-6676.4599999999991</v>
      </c>
    </row>
    <row r="516" spans="1:30">
      <c r="A516" s="9">
        <v>39269</v>
      </c>
      <c r="B516" s="3">
        <v>6820.1000999999997</v>
      </c>
      <c r="C516" s="3">
        <v>6875</v>
      </c>
      <c r="D516" s="3">
        <v>6800</v>
      </c>
      <c r="E516" s="3">
        <v>6823.3500999999997</v>
      </c>
      <c r="G516" s="5">
        <f t="shared" si="106"/>
        <v>6835.79</v>
      </c>
      <c r="H516" s="5">
        <f t="shared" si="107"/>
        <v>6811.3</v>
      </c>
      <c r="J516" s="10" t="str">
        <f t="shared" si="108"/>
        <v>BUY</v>
      </c>
      <c r="L516" s="5">
        <f t="shared" si="109"/>
        <v>6737.83</v>
      </c>
      <c r="M516" s="4" t="str">
        <f t="shared" si="111"/>
        <v>NO</v>
      </c>
      <c r="N516" s="4" t="str">
        <f t="shared" si="112"/>
        <v>NO</v>
      </c>
      <c r="O516" s="4" t="str">
        <f t="shared" si="113"/>
        <v>NO</v>
      </c>
      <c r="P516" s="11">
        <v>6820.1000999999997</v>
      </c>
      <c r="Q516" s="11">
        <v>6823.35</v>
      </c>
      <c r="R516" s="4">
        <f t="shared" si="110"/>
        <v>2007</v>
      </c>
      <c r="T516" s="7">
        <f t="shared" si="114"/>
        <v>0</v>
      </c>
      <c r="V516" s="5">
        <f t="shared" si="120"/>
        <v>6189.9502000000002</v>
      </c>
      <c r="W516" s="5">
        <f t="shared" si="116"/>
        <v>6189.9502000000002</v>
      </c>
      <c r="X516" s="7">
        <f t="shared" si="117"/>
        <v>0</v>
      </c>
      <c r="Z516" s="7">
        <f t="shared" si="118"/>
        <v>163455.98000000007</v>
      </c>
      <c r="AB516" s="5"/>
      <c r="AC516" s="5">
        <f t="shared" si="115"/>
        <v>-26951.320000000007</v>
      </c>
      <c r="AD516" s="5">
        <f t="shared" si="119"/>
        <v>-6737.8300000000017</v>
      </c>
    </row>
    <row r="517" spans="1:30">
      <c r="A517" s="9">
        <v>39272</v>
      </c>
      <c r="B517" s="3">
        <v>6815</v>
      </c>
      <c r="C517" s="3">
        <v>6938.8999000000003</v>
      </c>
      <c r="D517" s="3">
        <v>6790</v>
      </c>
      <c r="E517" s="3">
        <v>6912.3999000000003</v>
      </c>
      <c r="G517" s="5">
        <f t="shared" si="106"/>
        <v>6874.09</v>
      </c>
      <c r="H517" s="5">
        <f t="shared" si="107"/>
        <v>6845</v>
      </c>
      <c r="J517" s="10" t="str">
        <f t="shared" si="108"/>
        <v>BUY</v>
      </c>
      <c r="L517" s="5">
        <f t="shared" si="109"/>
        <v>6757.73</v>
      </c>
      <c r="M517" s="4" t="str">
        <f t="shared" si="111"/>
        <v>NO</v>
      </c>
      <c r="N517" s="4" t="str">
        <f t="shared" si="112"/>
        <v>NO</v>
      </c>
      <c r="O517" s="4" t="str">
        <f t="shared" si="113"/>
        <v>NO</v>
      </c>
      <c r="P517" s="11">
        <v>6815</v>
      </c>
      <c r="Q517" s="11">
        <v>6912.4</v>
      </c>
      <c r="R517" s="4">
        <f t="shared" si="110"/>
        <v>2007</v>
      </c>
      <c r="T517" s="7">
        <f t="shared" si="114"/>
        <v>0</v>
      </c>
      <c r="V517" s="5">
        <f t="shared" si="120"/>
        <v>6189.9502000000002</v>
      </c>
      <c r="W517" s="5">
        <f t="shared" si="116"/>
        <v>6189.9502000000002</v>
      </c>
      <c r="X517" s="7">
        <f t="shared" si="117"/>
        <v>0</v>
      </c>
      <c r="Z517" s="7">
        <f t="shared" si="118"/>
        <v>163455.98000000007</v>
      </c>
      <c r="AB517" s="5"/>
      <c r="AC517" s="5">
        <f t="shared" si="115"/>
        <v>-27030.92</v>
      </c>
      <c r="AD517" s="5">
        <f t="shared" si="119"/>
        <v>-6757.73</v>
      </c>
    </row>
    <row r="518" spans="1:30">
      <c r="A518" s="9">
        <v>39273</v>
      </c>
      <c r="B518" s="3">
        <v>6920</v>
      </c>
      <c r="C518" s="3">
        <v>6931</v>
      </c>
      <c r="D518" s="3">
        <v>6837.0497999999998</v>
      </c>
      <c r="E518" s="3">
        <v>6853.9502000000002</v>
      </c>
      <c r="G518" s="5">
        <f t="shared" ref="G518:G581" si="121">ROUND((E518*G$1)+(G517*(1-G$1)),2)</f>
        <v>6864.02</v>
      </c>
      <c r="H518" s="5">
        <f t="shared" si="107"/>
        <v>6847.98</v>
      </c>
      <c r="J518" s="10" t="str">
        <f t="shared" si="108"/>
        <v>BUY</v>
      </c>
      <c r="L518" s="5">
        <f t="shared" si="109"/>
        <v>6799.86</v>
      </c>
      <c r="M518" s="4" t="str">
        <f t="shared" si="111"/>
        <v>NO</v>
      </c>
      <c r="N518" s="4" t="str">
        <f t="shared" si="112"/>
        <v>NO</v>
      </c>
      <c r="O518" s="4" t="str">
        <f t="shared" si="113"/>
        <v>NO</v>
      </c>
      <c r="P518" s="11">
        <v>6920</v>
      </c>
      <c r="Q518" s="11">
        <v>6853.95</v>
      </c>
      <c r="R518" s="4">
        <f t="shared" si="110"/>
        <v>2007</v>
      </c>
      <c r="T518" s="7">
        <f t="shared" si="114"/>
        <v>0</v>
      </c>
      <c r="V518" s="5">
        <f t="shared" si="120"/>
        <v>6189.9502000000002</v>
      </c>
      <c r="W518" s="5">
        <f t="shared" si="116"/>
        <v>6189.9502000000002</v>
      </c>
      <c r="X518" s="7">
        <f t="shared" si="117"/>
        <v>0</v>
      </c>
      <c r="Z518" s="7">
        <f t="shared" si="118"/>
        <v>163455.98000000007</v>
      </c>
      <c r="AB518" s="5"/>
      <c r="AC518" s="5">
        <f t="shared" si="115"/>
        <v>-27199.439999999988</v>
      </c>
      <c r="AD518" s="5">
        <f t="shared" si="119"/>
        <v>-6799.8599999999969</v>
      </c>
    </row>
    <row r="519" spans="1:30">
      <c r="A519" s="9">
        <v>39274</v>
      </c>
      <c r="B519" s="3">
        <v>6810</v>
      </c>
      <c r="C519" s="3">
        <v>6889.9502000000002</v>
      </c>
      <c r="D519" s="3">
        <v>6760</v>
      </c>
      <c r="E519" s="3">
        <v>6839.1000999999997</v>
      </c>
      <c r="G519" s="5">
        <f t="shared" si="121"/>
        <v>6851.56</v>
      </c>
      <c r="H519" s="5">
        <f t="shared" si="107"/>
        <v>6845.02</v>
      </c>
      <c r="J519" s="10" t="str">
        <f t="shared" si="108"/>
        <v>BUY</v>
      </c>
      <c r="L519" s="5">
        <f t="shared" si="109"/>
        <v>6825.4</v>
      </c>
      <c r="M519" s="4" t="str">
        <f t="shared" si="111"/>
        <v>YES</v>
      </c>
      <c r="N519" s="4" t="str">
        <f t="shared" si="112"/>
        <v>YES</v>
      </c>
      <c r="O519" s="4" t="str">
        <f t="shared" si="113"/>
        <v>NO</v>
      </c>
      <c r="P519" s="11">
        <v>6810</v>
      </c>
      <c r="Q519" s="11">
        <v>6839.1</v>
      </c>
      <c r="R519" s="4">
        <f t="shared" si="110"/>
        <v>2007</v>
      </c>
      <c r="T519" s="7">
        <f t="shared" si="114"/>
        <v>-39.24</v>
      </c>
      <c r="V519" s="5">
        <f t="shared" si="120"/>
        <v>6189.9502000000002</v>
      </c>
      <c r="W519" s="5">
        <f t="shared" si="116"/>
        <v>6189.9502000000002</v>
      </c>
      <c r="X519" s="7">
        <f t="shared" si="117"/>
        <v>0</v>
      </c>
      <c r="Z519" s="7">
        <f t="shared" si="118"/>
        <v>161493.98000000007</v>
      </c>
      <c r="AB519" s="5"/>
      <c r="AC519" s="5">
        <f t="shared" si="115"/>
        <v>-27301.600000000006</v>
      </c>
      <c r="AD519" s="5">
        <f t="shared" si="119"/>
        <v>-6825.4000000000015</v>
      </c>
    </row>
    <row r="520" spans="1:30">
      <c r="A520" s="9">
        <v>39275</v>
      </c>
      <c r="B520" s="3">
        <v>6855</v>
      </c>
      <c r="C520" s="3">
        <v>6960</v>
      </c>
      <c r="D520" s="3">
        <v>6855</v>
      </c>
      <c r="E520" s="3">
        <v>6943</v>
      </c>
      <c r="G520" s="5">
        <f t="shared" si="121"/>
        <v>6897.28</v>
      </c>
      <c r="H520" s="5">
        <f t="shared" ref="H520:H583" si="122">ROUND((E520*H$1)+(H519*(1-H$1)),2)</f>
        <v>6877.68</v>
      </c>
      <c r="J520" s="10" t="str">
        <f t="shared" ref="J520:J583" si="123">IF(G520&gt;H520,"BUY","SELL")</f>
        <v>BUY</v>
      </c>
      <c r="L520" s="5">
        <f t="shared" ref="L520:L583" si="124">ROUND((G520*((2/4)-1)-(H520)*((2/6)-1))/ (2 /4- 2 /6),2)</f>
        <v>6818.88</v>
      </c>
      <c r="M520" s="4" t="str">
        <f t="shared" si="111"/>
        <v>NO</v>
      </c>
      <c r="N520" s="4" t="str">
        <f t="shared" si="112"/>
        <v>NO</v>
      </c>
      <c r="O520" s="4" t="str">
        <f t="shared" si="113"/>
        <v>NO</v>
      </c>
      <c r="P520" s="11">
        <v>6855</v>
      </c>
      <c r="Q520" s="11">
        <v>6943</v>
      </c>
      <c r="R520" s="4">
        <f t="shared" ref="R520:R583" si="125">YEAR(A520)</f>
        <v>2007</v>
      </c>
      <c r="T520" s="7">
        <f t="shared" si="114"/>
        <v>0</v>
      </c>
      <c r="V520" s="5">
        <f t="shared" si="120"/>
        <v>6189.9502000000002</v>
      </c>
      <c r="W520" s="5">
        <f t="shared" si="116"/>
        <v>6189.9502000000002</v>
      </c>
      <c r="X520" s="7">
        <f t="shared" si="117"/>
        <v>0</v>
      </c>
      <c r="Z520" s="7">
        <f t="shared" si="118"/>
        <v>161493.98000000007</v>
      </c>
      <c r="AB520" s="5"/>
      <c r="AC520" s="5">
        <f t="shared" si="115"/>
        <v>-27275.520000000004</v>
      </c>
      <c r="AD520" s="5">
        <f t="shared" si="119"/>
        <v>-6818.880000000001</v>
      </c>
    </row>
    <row r="521" spans="1:30">
      <c r="A521" s="9">
        <v>39276</v>
      </c>
      <c r="B521" s="3">
        <v>6999</v>
      </c>
      <c r="C521" s="3">
        <v>7050</v>
      </c>
      <c r="D521" s="3">
        <v>6971</v>
      </c>
      <c r="E521" s="3">
        <v>6988.0497999999998</v>
      </c>
      <c r="G521" s="5">
        <f t="shared" si="121"/>
        <v>6942.66</v>
      </c>
      <c r="H521" s="5">
        <f t="shared" si="122"/>
        <v>6914.47</v>
      </c>
      <c r="J521" s="10" t="str">
        <f t="shared" si="123"/>
        <v>BUY</v>
      </c>
      <c r="L521" s="5">
        <f t="shared" si="124"/>
        <v>6829.9</v>
      </c>
      <c r="M521" s="4" t="str">
        <f t="shared" ref="M521:M584" si="126">IF(J520="SELL",IF(C521&gt;L520,"YES","NO"),IF(D521&lt;L520,"YES","NO"))</f>
        <v>NO</v>
      </c>
      <c r="N521" s="4" t="str">
        <f t="shared" ref="N521:N584" si="127">IF(AND(M521="YES",J521=J520),"YES","NO")</f>
        <v>NO</v>
      </c>
      <c r="O521" s="4" t="str">
        <f t="shared" ref="O521:O584" si="128">IF(AND(J520="BUY",B521&lt;L520),"YES",IF(AND(J520="SELL",B521&gt;L520),"YES","NO"))</f>
        <v>NO</v>
      </c>
      <c r="P521" s="11">
        <v>6999</v>
      </c>
      <c r="Q521" s="11">
        <v>6988.05</v>
      </c>
      <c r="R521" s="4">
        <f t="shared" si="125"/>
        <v>2007</v>
      </c>
      <c r="T521" s="7">
        <f t="shared" si="114"/>
        <v>0</v>
      </c>
      <c r="V521" s="5">
        <f t="shared" si="120"/>
        <v>6189.9502000000002</v>
      </c>
      <c r="W521" s="5">
        <f t="shared" si="116"/>
        <v>6189.9502000000002</v>
      </c>
      <c r="X521" s="7">
        <f t="shared" si="117"/>
        <v>0</v>
      </c>
      <c r="Z521" s="7">
        <f t="shared" si="118"/>
        <v>161493.98000000007</v>
      </c>
      <c r="AB521" s="5"/>
      <c r="AC521" s="5">
        <f t="shared" si="115"/>
        <v>-27319.600000000006</v>
      </c>
      <c r="AD521" s="5">
        <f t="shared" si="119"/>
        <v>-6829.9000000000015</v>
      </c>
    </row>
    <row r="522" spans="1:30">
      <c r="A522" s="9">
        <v>39279</v>
      </c>
      <c r="B522" s="3">
        <v>6999</v>
      </c>
      <c r="C522" s="3">
        <v>7145.9502000000002</v>
      </c>
      <c r="D522" s="3">
        <v>6956</v>
      </c>
      <c r="E522" s="3">
        <v>7132.3999000000003</v>
      </c>
      <c r="G522" s="5">
        <f t="shared" si="121"/>
        <v>7037.53</v>
      </c>
      <c r="H522" s="5">
        <f t="shared" si="122"/>
        <v>6987.11</v>
      </c>
      <c r="J522" s="10" t="str">
        <f t="shared" si="123"/>
        <v>BUY</v>
      </c>
      <c r="L522" s="5">
        <f t="shared" si="124"/>
        <v>6835.85</v>
      </c>
      <c r="M522" s="4" t="str">
        <f t="shared" si="126"/>
        <v>NO</v>
      </c>
      <c r="N522" s="4" t="str">
        <f t="shared" si="127"/>
        <v>NO</v>
      </c>
      <c r="O522" s="4" t="str">
        <f t="shared" si="128"/>
        <v>NO</v>
      </c>
      <c r="P522" s="11">
        <v>6999</v>
      </c>
      <c r="Q522" s="11">
        <v>7132.4</v>
      </c>
      <c r="R522" s="4">
        <f t="shared" si="125"/>
        <v>2007</v>
      </c>
      <c r="T522" s="7">
        <f t="shared" ref="T522:T585" si="129">ROUND(IF(N522="YES",IF(J522="SELL",IF(O522="YES",Q522-P522,Q522-L521),IF(O522="YES",P522-Q522,L521-Q522)),0),2)</f>
        <v>0</v>
      </c>
      <c r="V522" s="5">
        <f t="shared" si="120"/>
        <v>6189.9502000000002</v>
      </c>
      <c r="W522" s="5">
        <f t="shared" si="116"/>
        <v>6189.9502000000002</v>
      </c>
      <c r="X522" s="7">
        <f t="shared" si="117"/>
        <v>0</v>
      </c>
      <c r="Z522" s="7">
        <f t="shared" si="118"/>
        <v>161493.98000000007</v>
      </c>
      <c r="AB522" s="5"/>
      <c r="AC522" s="5">
        <f t="shared" si="115"/>
        <v>-27343.399999999994</v>
      </c>
      <c r="AD522" s="5">
        <f t="shared" si="119"/>
        <v>-6835.8499999999985</v>
      </c>
    </row>
    <row r="523" spans="1:30">
      <c r="A523" s="9">
        <v>39280</v>
      </c>
      <c r="B523" s="3">
        <v>7130</v>
      </c>
      <c r="C523" s="3">
        <v>7175</v>
      </c>
      <c r="D523" s="3">
        <v>7040</v>
      </c>
      <c r="E523" s="3">
        <v>7061.2997999999998</v>
      </c>
      <c r="G523" s="5">
        <f t="shared" si="121"/>
        <v>7049.41</v>
      </c>
      <c r="H523" s="5">
        <f t="shared" si="122"/>
        <v>7011.84</v>
      </c>
      <c r="J523" s="10" t="str">
        <f t="shared" si="123"/>
        <v>BUY</v>
      </c>
      <c r="L523" s="5">
        <f t="shared" si="124"/>
        <v>6899.13</v>
      </c>
      <c r="M523" s="4" t="str">
        <f t="shared" si="126"/>
        <v>NO</v>
      </c>
      <c r="N523" s="4" t="str">
        <f t="shared" si="127"/>
        <v>NO</v>
      </c>
      <c r="O523" s="4" t="str">
        <f t="shared" si="128"/>
        <v>NO</v>
      </c>
      <c r="P523" s="11">
        <v>7130</v>
      </c>
      <c r="Q523" s="11">
        <v>7061.3</v>
      </c>
      <c r="R523" s="4">
        <f t="shared" si="125"/>
        <v>2007</v>
      </c>
      <c r="T523" s="7">
        <f t="shared" si="129"/>
        <v>0</v>
      </c>
      <c r="V523" s="5">
        <f t="shared" si="120"/>
        <v>6189.9502000000002</v>
      </c>
      <c r="W523" s="5">
        <f t="shared" si="116"/>
        <v>6189.9502000000002</v>
      </c>
      <c r="X523" s="7">
        <f t="shared" si="117"/>
        <v>0</v>
      </c>
      <c r="Z523" s="7">
        <f t="shared" si="118"/>
        <v>161493.98000000007</v>
      </c>
      <c r="AB523" s="5"/>
      <c r="AC523" s="5">
        <f t="shared" ref="AC523:AC586" si="130">G523*12-H523*16</f>
        <v>-27596.520000000004</v>
      </c>
      <c r="AD523" s="5">
        <f t="shared" si="119"/>
        <v>-6899.130000000001</v>
      </c>
    </row>
    <row r="524" spans="1:30">
      <c r="A524" s="9">
        <v>39281</v>
      </c>
      <c r="B524" s="3">
        <v>7070</v>
      </c>
      <c r="C524" s="3">
        <v>7120</v>
      </c>
      <c r="D524" s="3">
        <v>6981</v>
      </c>
      <c r="E524" s="3">
        <v>7079.8999000000003</v>
      </c>
      <c r="G524" s="5">
        <f t="shared" si="121"/>
        <v>7064.65</v>
      </c>
      <c r="H524" s="5">
        <f t="shared" si="122"/>
        <v>7034.53</v>
      </c>
      <c r="J524" s="10" t="str">
        <f t="shared" si="123"/>
        <v>BUY</v>
      </c>
      <c r="L524" s="5">
        <f t="shared" si="124"/>
        <v>6944.17</v>
      </c>
      <c r="M524" s="4" t="str">
        <f t="shared" si="126"/>
        <v>NO</v>
      </c>
      <c r="N524" s="4" t="str">
        <f t="shared" si="127"/>
        <v>NO</v>
      </c>
      <c r="O524" s="4" t="str">
        <f t="shared" si="128"/>
        <v>NO</v>
      </c>
      <c r="P524" s="11">
        <v>7070</v>
      </c>
      <c r="Q524" s="11">
        <v>7079.9</v>
      </c>
      <c r="R524" s="4">
        <f t="shared" si="125"/>
        <v>2007</v>
      </c>
      <c r="T524" s="7">
        <f t="shared" si="129"/>
        <v>0</v>
      </c>
      <c r="V524" s="5">
        <f t="shared" si="120"/>
        <v>6189.9502000000002</v>
      </c>
      <c r="W524" s="5">
        <f t="shared" ref="W524:W587" si="131">IF(V525="",E524,V525)</f>
        <v>6189.9502000000002</v>
      </c>
      <c r="X524" s="7">
        <f t="shared" ref="X524:X587" si="132">IF(J524="BUY",W524-V524,V524-W524)</f>
        <v>0</v>
      </c>
      <c r="Z524" s="7">
        <f t="shared" ref="Z524:Z587" si="133">Z523+(T524*25*2)+(X524*25)</f>
        <v>161493.98000000007</v>
      </c>
      <c r="AB524" s="5"/>
      <c r="AC524" s="5">
        <f t="shared" si="130"/>
        <v>-27776.680000000008</v>
      </c>
      <c r="AD524" s="5">
        <f t="shared" ref="AD524:AD587" si="134">AC524/4</f>
        <v>-6944.1700000000019</v>
      </c>
    </row>
    <row r="525" spans="1:30">
      <c r="A525" s="9">
        <v>39282</v>
      </c>
      <c r="B525" s="3">
        <v>7100.0497999999998</v>
      </c>
      <c r="C525" s="3">
        <v>7175</v>
      </c>
      <c r="D525" s="3">
        <v>7100.0497999999998</v>
      </c>
      <c r="E525" s="3">
        <v>7155.9502000000002</v>
      </c>
      <c r="G525" s="5">
        <f t="shared" si="121"/>
        <v>7110.3</v>
      </c>
      <c r="H525" s="5">
        <f t="shared" si="122"/>
        <v>7075</v>
      </c>
      <c r="J525" s="10" t="str">
        <f t="shared" si="123"/>
        <v>BUY</v>
      </c>
      <c r="L525" s="5">
        <f t="shared" si="124"/>
        <v>6969.1</v>
      </c>
      <c r="M525" s="4" t="str">
        <f t="shared" si="126"/>
        <v>NO</v>
      </c>
      <c r="N525" s="4" t="str">
        <f t="shared" si="127"/>
        <v>NO</v>
      </c>
      <c r="O525" s="4" t="str">
        <f t="shared" si="128"/>
        <v>NO</v>
      </c>
      <c r="P525" s="11">
        <v>7100.0497999999998</v>
      </c>
      <c r="Q525" s="11">
        <v>7155.95</v>
      </c>
      <c r="R525" s="4">
        <f t="shared" si="125"/>
        <v>2007</v>
      </c>
      <c r="T525" s="7">
        <f t="shared" si="129"/>
        <v>0</v>
      </c>
      <c r="V525" s="5">
        <f t="shared" ref="V525:V588" si="135">IF(J525=J524,V524,IF(O525="YES",P525,L524))</f>
        <v>6189.9502000000002</v>
      </c>
      <c r="W525" s="5">
        <f t="shared" si="131"/>
        <v>6189.9502000000002</v>
      </c>
      <c r="X525" s="7">
        <f t="shared" si="132"/>
        <v>0</v>
      </c>
      <c r="Z525" s="7">
        <f t="shared" si="133"/>
        <v>161493.98000000007</v>
      </c>
      <c r="AB525" s="5"/>
      <c r="AC525" s="5">
        <f t="shared" si="130"/>
        <v>-27876.399999999994</v>
      </c>
      <c r="AD525" s="5">
        <f t="shared" si="134"/>
        <v>-6969.0999999999985</v>
      </c>
    </row>
    <row r="526" spans="1:30">
      <c r="A526" s="9">
        <v>39283</v>
      </c>
      <c r="B526" s="3">
        <v>7170</v>
      </c>
      <c r="C526" s="3">
        <v>7225</v>
      </c>
      <c r="D526" s="3">
        <v>7080</v>
      </c>
      <c r="E526" s="3">
        <v>7099.4502000000002</v>
      </c>
      <c r="G526" s="5">
        <f t="shared" si="121"/>
        <v>7104.88</v>
      </c>
      <c r="H526" s="5">
        <f t="shared" si="122"/>
        <v>7083.15</v>
      </c>
      <c r="J526" s="10" t="str">
        <f t="shared" si="123"/>
        <v>BUY</v>
      </c>
      <c r="L526" s="5">
        <f t="shared" si="124"/>
        <v>7017.96</v>
      </c>
      <c r="M526" s="4" t="str">
        <f t="shared" si="126"/>
        <v>NO</v>
      </c>
      <c r="N526" s="4" t="str">
        <f t="shared" si="127"/>
        <v>NO</v>
      </c>
      <c r="O526" s="4" t="str">
        <f t="shared" si="128"/>
        <v>NO</v>
      </c>
      <c r="P526" s="11">
        <v>7170</v>
      </c>
      <c r="Q526" s="11">
        <v>7099.45</v>
      </c>
      <c r="R526" s="4">
        <f t="shared" si="125"/>
        <v>2007</v>
      </c>
      <c r="T526" s="7">
        <f t="shared" si="129"/>
        <v>0</v>
      </c>
      <c r="V526" s="5">
        <f t="shared" si="135"/>
        <v>6189.9502000000002</v>
      </c>
      <c r="W526" s="5">
        <f t="shared" si="131"/>
        <v>6189.9502000000002</v>
      </c>
      <c r="X526" s="7">
        <f t="shared" si="132"/>
        <v>0</v>
      </c>
      <c r="Z526" s="7">
        <f t="shared" si="133"/>
        <v>161493.98000000007</v>
      </c>
      <c r="AB526" s="5"/>
      <c r="AC526" s="5">
        <f t="shared" si="130"/>
        <v>-28071.839999999997</v>
      </c>
      <c r="AD526" s="5">
        <f t="shared" si="134"/>
        <v>-7017.9599999999991</v>
      </c>
    </row>
    <row r="527" spans="1:30">
      <c r="A527" s="9">
        <v>39286</v>
      </c>
      <c r="B527" s="3">
        <v>7050.5</v>
      </c>
      <c r="C527" s="3">
        <v>7104.8999000000003</v>
      </c>
      <c r="D527" s="3">
        <v>7022</v>
      </c>
      <c r="E527" s="3">
        <v>7088.4502000000002</v>
      </c>
      <c r="G527" s="5">
        <f t="shared" si="121"/>
        <v>7096.67</v>
      </c>
      <c r="H527" s="5">
        <f t="shared" si="122"/>
        <v>7084.92</v>
      </c>
      <c r="J527" s="10" t="str">
        <f t="shared" si="123"/>
        <v>BUY</v>
      </c>
      <c r="L527" s="5">
        <f t="shared" si="124"/>
        <v>7049.67</v>
      </c>
      <c r="M527" s="4" t="str">
        <f t="shared" si="126"/>
        <v>NO</v>
      </c>
      <c r="N527" s="4" t="str">
        <f t="shared" si="127"/>
        <v>NO</v>
      </c>
      <c r="O527" s="4" t="str">
        <f t="shared" si="128"/>
        <v>NO</v>
      </c>
      <c r="P527" s="11">
        <v>7050.5</v>
      </c>
      <c r="Q527" s="11">
        <v>7088.45</v>
      </c>
      <c r="R527" s="4">
        <f t="shared" si="125"/>
        <v>2007</v>
      </c>
      <c r="T527" s="7">
        <f t="shared" si="129"/>
        <v>0</v>
      </c>
      <c r="V527" s="5">
        <f t="shared" si="135"/>
        <v>6189.9502000000002</v>
      </c>
      <c r="W527" s="5">
        <f t="shared" si="131"/>
        <v>6189.9502000000002</v>
      </c>
      <c r="X527" s="7">
        <f t="shared" si="132"/>
        <v>0</v>
      </c>
      <c r="Z527" s="7">
        <f t="shared" si="133"/>
        <v>161493.98000000007</v>
      </c>
      <c r="AB527" s="5"/>
      <c r="AC527" s="5">
        <f t="shared" si="130"/>
        <v>-28198.679999999993</v>
      </c>
      <c r="AD527" s="5">
        <f t="shared" si="134"/>
        <v>-7049.6699999999983</v>
      </c>
    </row>
    <row r="528" spans="1:30">
      <c r="A528" s="9">
        <v>39287</v>
      </c>
      <c r="B528" s="3">
        <v>7170.4502000000002</v>
      </c>
      <c r="C528" s="3">
        <v>7170.4502000000002</v>
      </c>
      <c r="D528" s="3">
        <v>7050.0497999999998</v>
      </c>
      <c r="E528" s="3">
        <v>7064.3999000000003</v>
      </c>
      <c r="G528" s="5">
        <f t="shared" si="121"/>
        <v>7080.53</v>
      </c>
      <c r="H528" s="5">
        <f t="shared" si="122"/>
        <v>7078.08</v>
      </c>
      <c r="J528" s="10" t="str">
        <f t="shared" si="123"/>
        <v>BUY</v>
      </c>
      <c r="L528" s="5">
        <f t="shared" si="124"/>
        <v>7070.73</v>
      </c>
      <c r="M528" s="4" t="str">
        <f t="shared" si="126"/>
        <v>NO</v>
      </c>
      <c r="N528" s="4" t="str">
        <f t="shared" si="127"/>
        <v>NO</v>
      </c>
      <c r="O528" s="4" t="str">
        <f t="shared" si="128"/>
        <v>NO</v>
      </c>
      <c r="P528" s="11">
        <v>7170.4502000000002</v>
      </c>
      <c r="Q528" s="11">
        <v>7064.4</v>
      </c>
      <c r="R528" s="4">
        <f t="shared" si="125"/>
        <v>2007</v>
      </c>
      <c r="T528" s="7">
        <f t="shared" si="129"/>
        <v>0</v>
      </c>
      <c r="V528" s="5">
        <f t="shared" si="135"/>
        <v>6189.9502000000002</v>
      </c>
      <c r="W528" s="5">
        <f t="shared" si="131"/>
        <v>7020</v>
      </c>
      <c r="X528" s="7">
        <f t="shared" si="132"/>
        <v>830.04979999999978</v>
      </c>
      <c r="Z528" s="7">
        <f t="shared" si="133"/>
        <v>182245.22500000006</v>
      </c>
      <c r="AB528" s="5"/>
      <c r="AC528" s="5">
        <f t="shared" si="130"/>
        <v>-28282.92</v>
      </c>
      <c r="AD528" s="5">
        <f t="shared" si="134"/>
        <v>-7070.73</v>
      </c>
    </row>
    <row r="529" spans="1:30">
      <c r="A529" s="9">
        <v>39288</v>
      </c>
      <c r="B529" s="3">
        <v>7020</v>
      </c>
      <c r="C529" s="3">
        <v>7065</v>
      </c>
      <c r="D529" s="3">
        <v>6952</v>
      </c>
      <c r="E529" s="3">
        <v>7005.6000999999997</v>
      </c>
      <c r="G529" s="5">
        <f t="shared" si="121"/>
        <v>7043.07</v>
      </c>
      <c r="H529" s="5">
        <f t="shared" si="122"/>
        <v>7053.92</v>
      </c>
      <c r="J529" s="10" t="str">
        <f t="shared" si="123"/>
        <v>SELL</v>
      </c>
      <c r="L529" s="5">
        <f t="shared" si="124"/>
        <v>7086.47</v>
      </c>
      <c r="M529" s="4" t="str">
        <f t="shared" si="126"/>
        <v>YES</v>
      </c>
      <c r="N529" s="4" t="str">
        <f t="shared" si="127"/>
        <v>NO</v>
      </c>
      <c r="O529" s="4" t="str">
        <f t="shared" si="128"/>
        <v>YES</v>
      </c>
      <c r="P529" s="11">
        <v>7020</v>
      </c>
      <c r="Q529" s="11">
        <v>7005.6</v>
      </c>
      <c r="R529" s="4">
        <f t="shared" si="125"/>
        <v>2007</v>
      </c>
      <c r="T529" s="7">
        <f t="shared" si="129"/>
        <v>0</v>
      </c>
      <c r="V529" s="5">
        <f t="shared" si="135"/>
        <v>7020</v>
      </c>
      <c r="W529" s="5">
        <f t="shared" si="131"/>
        <v>7020</v>
      </c>
      <c r="X529" s="7">
        <f t="shared" si="132"/>
        <v>0</v>
      </c>
      <c r="Z529" s="7">
        <f t="shared" si="133"/>
        <v>182245.22500000006</v>
      </c>
      <c r="AB529" s="5"/>
      <c r="AC529" s="5">
        <f t="shared" si="130"/>
        <v>-28345.880000000005</v>
      </c>
      <c r="AD529" s="5">
        <f t="shared" si="134"/>
        <v>-7086.4700000000012</v>
      </c>
    </row>
    <row r="530" spans="1:30">
      <c r="A530" s="9">
        <v>39289</v>
      </c>
      <c r="B530" s="3">
        <v>7031.1000999999997</v>
      </c>
      <c r="C530" s="3">
        <v>7031.1000999999997</v>
      </c>
      <c r="D530" s="3">
        <v>6906.2002000000002</v>
      </c>
      <c r="E530" s="3">
        <v>6933.8999000000003</v>
      </c>
      <c r="G530" s="5">
        <f t="shared" si="121"/>
        <v>6988.48</v>
      </c>
      <c r="H530" s="5">
        <f t="shared" si="122"/>
        <v>7013.91</v>
      </c>
      <c r="J530" s="10" t="str">
        <f t="shared" si="123"/>
        <v>SELL</v>
      </c>
      <c r="L530" s="5">
        <f t="shared" si="124"/>
        <v>7090.2</v>
      </c>
      <c r="M530" s="4" t="str">
        <f t="shared" si="126"/>
        <v>NO</v>
      </c>
      <c r="N530" s="4" t="str">
        <f t="shared" si="127"/>
        <v>NO</v>
      </c>
      <c r="O530" s="4" t="str">
        <f t="shared" si="128"/>
        <v>NO</v>
      </c>
      <c r="P530" s="11">
        <v>7031.1000999999997</v>
      </c>
      <c r="Q530" s="11">
        <v>6933.9</v>
      </c>
      <c r="R530" s="4">
        <f t="shared" si="125"/>
        <v>2007</v>
      </c>
      <c r="T530" s="7">
        <f t="shared" si="129"/>
        <v>0</v>
      </c>
      <c r="V530" s="5">
        <f t="shared" si="135"/>
        <v>7020</v>
      </c>
      <c r="W530" s="5">
        <f t="shared" si="131"/>
        <v>7020</v>
      </c>
      <c r="X530" s="7">
        <f t="shared" si="132"/>
        <v>0</v>
      </c>
      <c r="Z530" s="7">
        <f t="shared" si="133"/>
        <v>182245.22500000006</v>
      </c>
      <c r="AB530" s="5"/>
      <c r="AC530" s="5">
        <f t="shared" si="130"/>
        <v>-28360.800000000003</v>
      </c>
      <c r="AD530" s="5">
        <f t="shared" si="134"/>
        <v>-7090.2000000000007</v>
      </c>
    </row>
    <row r="531" spans="1:30">
      <c r="A531" s="9">
        <v>39290</v>
      </c>
      <c r="B531" s="3">
        <v>6844.9502000000002</v>
      </c>
      <c r="C531" s="3">
        <v>6844.9502000000002</v>
      </c>
      <c r="D531" s="3">
        <v>6622</v>
      </c>
      <c r="E531" s="3">
        <v>6719.25</v>
      </c>
      <c r="G531" s="5">
        <f t="shared" si="121"/>
        <v>6853.87</v>
      </c>
      <c r="H531" s="5">
        <f t="shared" si="122"/>
        <v>6915.69</v>
      </c>
      <c r="J531" s="10" t="str">
        <f t="shared" si="123"/>
        <v>SELL</v>
      </c>
      <c r="L531" s="5">
        <f t="shared" si="124"/>
        <v>7101.15</v>
      </c>
      <c r="M531" s="4" t="str">
        <f t="shared" si="126"/>
        <v>NO</v>
      </c>
      <c r="N531" s="4" t="str">
        <f t="shared" si="127"/>
        <v>NO</v>
      </c>
      <c r="O531" s="4" t="str">
        <f t="shared" si="128"/>
        <v>NO</v>
      </c>
      <c r="P531" s="11">
        <v>6844.9502000000002</v>
      </c>
      <c r="Q531" s="11">
        <v>6719.25</v>
      </c>
      <c r="R531" s="4">
        <f t="shared" si="125"/>
        <v>2007</v>
      </c>
      <c r="T531" s="7">
        <f t="shared" si="129"/>
        <v>0</v>
      </c>
      <c r="V531" s="5">
        <f t="shared" si="135"/>
        <v>7020</v>
      </c>
      <c r="W531" s="5">
        <f t="shared" si="131"/>
        <v>7020</v>
      </c>
      <c r="X531" s="7">
        <f t="shared" si="132"/>
        <v>0</v>
      </c>
      <c r="Z531" s="7">
        <f t="shared" si="133"/>
        <v>182245.22500000006</v>
      </c>
      <c r="AB531" s="5"/>
      <c r="AC531" s="5">
        <f t="shared" si="130"/>
        <v>-28404.599999999991</v>
      </c>
      <c r="AD531" s="5">
        <f t="shared" si="134"/>
        <v>-7101.1499999999978</v>
      </c>
    </row>
    <row r="532" spans="1:30">
      <c r="A532" s="9">
        <v>39293</v>
      </c>
      <c r="B532" s="3">
        <v>6782</v>
      </c>
      <c r="C532" s="3">
        <v>6957.5</v>
      </c>
      <c r="D532" s="3">
        <v>6670.1000999999997</v>
      </c>
      <c r="E532" s="3">
        <v>6838.25</v>
      </c>
      <c r="G532" s="5">
        <f t="shared" si="121"/>
        <v>6846.06</v>
      </c>
      <c r="H532" s="5">
        <f t="shared" si="122"/>
        <v>6889.88</v>
      </c>
      <c r="J532" s="10" t="str">
        <f t="shared" si="123"/>
        <v>SELL</v>
      </c>
      <c r="L532" s="5">
        <f t="shared" si="124"/>
        <v>7021.34</v>
      </c>
      <c r="M532" s="4" t="str">
        <f t="shared" si="126"/>
        <v>NO</v>
      </c>
      <c r="N532" s="4" t="str">
        <f t="shared" si="127"/>
        <v>NO</v>
      </c>
      <c r="O532" s="4" t="str">
        <f t="shared" si="128"/>
        <v>NO</v>
      </c>
      <c r="P532" s="11">
        <v>6782</v>
      </c>
      <c r="Q532" s="11">
        <v>6838.25</v>
      </c>
      <c r="R532" s="4">
        <f t="shared" si="125"/>
        <v>2007</v>
      </c>
      <c r="T532" s="7">
        <f t="shared" si="129"/>
        <v>0</v>
      </c>
      <c r="V532" s="5">
        <f t="shared" si="135"/>
        <v>7020</v>
      </c>
      <c r="W532" s="5">
        <f t="shared" si="131"/>
        <v>7020</v>
      </c>
      <c r="X532" s="7">
        <f t="shared" si="132"/>
        <v>0</v>
      </c>
      <c r="Z532" s="7">
        <f t="shared" si="133"/>
        <v>182245.22500000006</v>
      </c>
      <c r="AB532" s="5"/>
      <c r="AC532" s="5">
        <f t="shared" si="130"/>
        <v>-28085.360000000001</v>
      </c>
      <c r="AD532" s="5">
        <f t="shared" si="134"/>
        <v>-7021.34</v>
      </c>
    </row>
    <row r="533" spans="1:30">
      <c r="A533" s="9">
        <v>39294</v>
      </c>
      <c r="B533" s="3">
        <v>6888</v>
      </c>
      <c r="C533" s="3">
        <v>6977</v>
      </c>
      <c r="D533" s="3">
        <v>6706</v>
      </c>
      <c r="E533" s="3">
        <v>6956.4502000000002</v>
      </c>
      <c r="G533" s="5">
        <f t="shared" si="121"/>
        <v>6901.26</v>
      </c>
      <c r="H533" s="5">
        <f t="shared" si="122"/>
        <v>6912.07</v>
      </c>
      <c r="J533" s="10" t="str">
        <f t="shared" si="123"/>
        <v>SELL</v>
      </c>
      <c r="L533" s="5">
        <f t="shared" si="124"/>
        <v>6944.5</v>
      </c>
      <c r="M533" s="4" t="str">
        <f t="shared" si="126"/>
        <v>NO</v>
      </c>
      <c r="N533" s="4" t="str">
        <f t="shared" si="127"/>
        <v>NO</v>
      </c>
      <c r="O533" s="4" t="str">
        <f t="shared" si="128"/>
        <v>NO</v>
      </c>
      <c r="P533" s="11">
        <v>6888</v>
      </c>
      <c r="Q533" s="11">
        <v>6956.45</v>
      </c>
      <c r="R533" s="4">
        <f t="shared" si="125"/>
        <v>2007</v>
      </c>
      <c r="T533" s="7">
        <f t="shared" si="129"/>
        <v>0</v>
      </c>
      <c r="V533" s="5">
        <f t="shared" si="135"/>
        <v>7020</v>
      </c>
      <c r="W533" s="5">
        <f t="shared" si="131"/>
        <v>7020</v>
      </c>
      <c r="X533" s="7">
        <f t="shared" si="132"/>
        <v>0</v>
      </c>
      <c r="Z533" s="7">
        <f t="shared" si="133"/>
        <v>182245.22500000006</v>
      </c>
      <c r="AB533" s="5"/>
      <c r="AC533" s="5">
        <f t="shared" si="130"/>
        <v>-27778</v>
      </c>
      <c r="AD533" s="5">
        <f t="shared" si="134"/>
        <v>-6944.5</v>
      </c>
    </row>
    <row r="534" spans="1:30">
      <c r="A534" s="9">
        <v>39295</v>
      </c>
      <c r="B534" s="3">
        <v>6881</v>
      </c>
      <c r="C534" s="3">
        <v>6881</v>
      </c>
      <c r="D534" s="3">
        <v>6600</v>
      </c>
      <c r="E534" s="3">
        <v>6622.3999000000003</v>
      </c>
      <c r="G534" s="5">
        <f t="shared" si="121"/>
        <v>6761.83</v>
      </c>
      <c r="H534" s="5">
        <f t="shared" si="122"/>
        <v>6815.51</v>
      </c>
      <c r="J534" s="10" t="str">
        <f t="shared" si="123"/>
        <v>SELL</v>
      </c>
      <c r="L534" s="5">
        <f t="shared" si="124"/>
        <v>6976.55</v>
      </c>
      <c r="M534" s="4" t="str">
        <f t="shared" si="126"/>
        <v>NO</v>
      </c>
      <c r="N534" s="4" t="str">
        <f t="shared" si="127"/>
        <v>NO</v>
      </c>
      <c r="O534" s="4" t="str">
        <f t="shared" si="128"/>
        <v>NO</v>
      </c>
      <c r="P534" s="11">
        <v>6881</v>
      </c>
      <c r="Q534" s="11">
        <v>6622.4</v>
      </c>
      <c r="R534" s="4">
        <f t="shared" si="125"/>
        <v>2007</v>
      </c>
      <c r="T534" s="7">
        <f t="shared" si="129"/>
        <v>0</v>
      </c>
      <c r="V534" s="5">
        <f t="shared" si="135"/>
        <v>7020</v>
      </c>
      <c r="W534" s="5">
        <f t="shared" si="131"/>
        <v>7020</v>
      </c>
      <c r="X534" s="7">
        <f t="shared" si="132"/>
        <v>0</v>
      </c>
      <c r="Z534" s="7">
        <f t="shared" si="133"/>
        <v>182245.22500000006</v>
      </c>
      <c r="AB534" s="5"/>
      <c r="AC534" s="5">
        <f t="shared" si="130"/>
        <v>-27906.200000000012</v>
      </c>
      <c r="AD534" s="5">
        <f t="shared" si="134"/>
        <v>-6976.5500000000029</v>
      </c>
    </row>
    <row r="535" spans="1:30">
      <c r="A535" s="9">
        <v>39296</v>
      </c>
      <c r="B535" s="3">
        <v>6600</v>
      </c>
      <c r="C535" s="3">
        <v>6829.9502000000002</v>
      </c>
      <c r="D535" s="3">
        <v>6585</v>
      </c>
      <c r="E535" s="3">
        <v>6754.3500999999997</v>
      </c>
      <c r="G535" s="5">
        <f t="shared" si="121"/>
        <v>6758.09</v>
      </c>
      <c r="H535" s="5">
        <f t="shared" si="122"/>
        <v>6795.12</v>
      </c>
      <c r="J535" s="10" t="str">
        <f t="shared" si="123"/>
        <v>SELL</v>
      </c>
      <c r="L535" s="5">
        <f t="shared" si="124"/>
        <v>6906.21</v>
      </c>
      <c r="M535" s="4" t="str">
        <f t="shared" si="126"/>
        <v>NO</v>
      </c>
      <c r="N535" s="4" t="str">
        <f t="shared" si="127"/>
        <v>NO</v>
      </c>
      <c r="O535" s="4" t="str">
        <f t="shared" si="128"/>
        <v>NO</v>
      </c>
      <c r="P535" s="11">
        <v>6600</v>
      </c>
      <c r="Q535" s="11">
        <v>6754.35</v>
      </c>
      <c r="R535" s="4">
        <f t="shared" si="125"/>
        <v>2007</v>
      </c>
      <c r="T535" s="7">
        <f t="shared" si="129"/>
        <v>0</v>
      </c>
      <c r="V535" s="5">
        <f t="shared" si="135"/>
        <v>7020</v>
      </c>
      <c r="W535" s="5">
        <f t="shared" si="131"/>
        <v>7020</v>
      </c>
      <c r="X535" s="7">
        <f t="shared" si="132"/>
        <v>0</v>
      </c>
      <c r="Z535" s="7">
        <f t="shared" si="133"/>
        <v>182245.22500000006</v>
      </c>
      <c r="AB535" s="5"/>
      <c r="AC535" s="5">
        <f t="shared" si="130"/>
        <v>-27624.839999999997</v>
      </c>
      <c r="AD535" s="5">
        <f t="shared" si="134"/>
        <v>-6906.2099999999991</v>
      </c>
    </row>
    <row r="536" spans="1:30">
      <c r="A536" s="9">
        <v>39297</v>
      </c>
      <c r="B536" s="3">
        <v>6831</v>
      </c>
      <c r="C536" s="3">
        <v>6904.7997999999998</v>
      </c>
      <c r="D536" s="3">
        <v>6805.0497999999998</v>
      </c>
      <c r="E536" s="3">
        <v>6862.6499000000003</v>
      </c>
      <c r="G536" s="5">
        <f t="shared" si="121"/>
        <v>6810.37</v>
      </c>
      <c r="H536" s="5">
        <f t="shared" si="122"/>
        <v>6817.63</v>
      </c>
      <c r="J536" s="10" t="str">
        <f t="shared" si="123"/>
        <v>SELL</v>
      </c>
      <c r="L536" s="5">
        <f t="shared" si="124"/>
        <v>6839.41</v>
      </c>
      <c r="M536" s="4" t="str">
        <f t="shared" si="126"/>
        <v>NO</v>
      </c>
      <c r="N536" s="4" t="str">
        <f t="shared" si="127"/>
        <v>NO</v>
      </c>
      <c r="O536" s="4" t="str">
        <f t="shared" si="128"/>
        <v>NO</v>
      </c>
      <c r="P536" s="11">
        <v>6831</v>
      </c>
      <c r="Q536" s="11">
        <v>6862.65</v>
      </c>
      <c r="R536" s="4">
        <f t="shared" si="125"/>
        <v>2007</v>
      </c>
      <c r="T536" s="7">
        <f t="shared" si="129"/>
        <v>0</v>
      </c>
      <c r="V536" s="5">
        <f t="shared" si="135"/>
        <v>7020</v>
      </c>
      <c r="W536" s="5">
        <f t="shared" si="131"/>
        <v>7020</v>
      </c>
      <c r="X536" s="7">
        <f t="shared" si="132"/>
        <v>0</v>
      </c>
      <c r="Z536" s="7">
        <f t="shared" si="133"/>
        <v>182245.22500000006</v>
      </c>
      <c r="AB536" s="5"/>
      <c r="AC536" s="5">
        <f t="shared" si="130"/>
        <v>-27357.64</v>
      </c>
      <c r="AD536" s="5">
        <f t="shared" si="134"/>
        <v>-6839.41</v>
      </c>
    </row>
    <row r="537" spans="1:30">
      <c r="A537" s="9">
        <v>39300</v>
      </c>
      <c r="B537" s="3">
        <v>6750</v>
      </c>
      <c r="C537" s="3">
        <v>6860</v>
      </c>
      <c r="D537" s="3">
        <v>6640</v>
      </c>
      <c r="E537" s="3">
        <v>6837.1000999999997</v>
      </c>
      <c r="G537" s="5">
        <f t="shared" si="121"/>
        <v>6823.74</v>
      </c>
      <c r="H537" s="5">
        <f t="shared" si="122"/>
        <v>6824.12</v>
      </c>
      <c r="J537" s="10" t="str">
        <f t="shared" si="123"/>
        <v>SELL</v>
      </c>
      <c r="L537" s="5">
        <f t="shared" si="124"/>
        <v>6825.26</v>
      </c>
      <c r="M537" s="4" t="str">
        <f t="shared" si="126"/>
        <v>YES</v>
      </c>
      <c r="N537" s="4" t="str">
        <f t="shared" si="127"/>
        <v>YES</v>
      </c>
      <c r="O537" s="4" t="str">
        <f t="shared" si="128"/>
        <v>NO</v>
      </c>
      <c r="P537" s="11">
        <v>6750</v>
      </c>
      <c r="Q537" s="11">
        <v>6837.1</v>
      </c>
      <c r="R537" s="4">
        <f t="shared" si="125"/>
        <v>2007</v>
      </c>
      <c r="T537" s="7">
        <f t="shared" si="129"/>
        <v>-2.31</v>
      </c>
      <c r="V537" s="5">
        <f t="shared" si="135"/>
        <v>7020</v>
      </c>
      <c r="W537" s="5">
        <f t="shared" si="131"/>
        <v>6890</v>
      </c>
      <c r="X537" s="7">
        <f t="shared" si="132"/>
        <v>130</v>
      </c>
      <c r="Z537" s="7">
        <f t="shared" si="133"/>
        <v>185379.72500000006</v>
      </c>
      <c r="AB537" s="5"/>
      <c r="AC537" s="5">
        <f t="shared" si="130"/>
        <v>-27301.039999999994</v>
      </c>
      <c r="AD537" s="5">
        <f t="shared" si="134"/>
        <v>-6825.2599999999984</v>
      </c>
    </row>
    <row r="538" spans="1:30">
      <c r="A538" s="9">
        <v>39301</v>
      </c>
      <c r="B538" s="3">
        <v>6890</v>
      </c>
      <c r="C538" s="3">
        <v>6955</v>
      </c>
      <c r="D538" s="3">
        <v>6810.0497999999998</v>
      </c>
      <c r="E538" s="3">
        <v>6841.8500999999997</v>
      </c>
      <c r="G538" s="5">
        <f t="shared" si="121"/>
        <v>6832.8</v>
      </c>
      <c r="H538" s="5">
        <f t="shared" si="122"/>
        <v>6830.03</v>
      </c>
      <c r="J538" s="10" t="str">
        <f t="shared" si="123"/>
        <v>BUY</v>
      </c>
      <c r="L538" s="5">
        <f t="shared" si="124"/>
        <v>6821.72</v>
      </c>
      <c r="M538" s="4" t="str">
        <f t="shared" si="126"/>
        <v>YES</v>
      </c>
      <c r="N538" s="4" t="str">
        <f t="shared" si="127"/>
        <v>NO</v>
      </c>
      <c r="O538" s="4" t="str">
        <f t="shared" si="128"/>
        <v>YES</v>
      </c>
      <c r="P538" s="11">
        <v>6890</v>
      </c>
      <c r="Q538" s="11">
        <v>6841.85</v>
      </c>
      <c r="R538" s="4">
        <f t="shared" si="125"/>
        <v>2007</v>
      </c>
      <c r="T538" s="7">
        <f t="shared" si="129"/>
        <v>0</v>
      </c>
      <c r="V538" s="5">
        <f t="shared" si="135"/>
        <v>6890</v>
      </c>
      <c r="W538" s="5">
        <f t="shared" si="131"/>
        <v>6890</v>
      </c>
      <c r="X538" s="7">
        <f t="shared" si="132"/>
        <v>0</v>
      </c>
      <c r="Z538" s="7">
        <f t="shared" si="133"/>
        <v>185379.72500000006</v>
      </c>
      <c r="AB538" s="5"/>
      <c r="AC538" s="5">
        <f t="shared" si="130"/>
        <v>-27286.87999999999</v>
      </c>
      <c r="AD538" s="5">
        <f t="shared" si="134"/>
        <v>-6821.7199999999975</v>
      </c>
    </row>
    <row r="539" spans="1:30">
      <c r="A539" s="9">
        <v>39302</v>
      </c>
      <c r="B539" s="3">
        <v>6936.3500999999997</v>
      </c>
      <c r="C539" s="3">
        <v>6999</v>
      </c>
      <c r="D539" s="3">
        <v>6910</v>
      </c>
      <c r="E539" s="3">
        <v>6980.1000999999997</v>
      </c>
      <c r="G539" s="5">
        <f t="shared" si="121"/>
        <v>6906.45</v>
      </c>
      <c r="H539" s="5">
        <f t="shared" si="122"/>
        <v>6880.05</v>
      </c>
      <c r="J539" s="10" t="str">
        <f t="shared" si="123"/>
        <v>BUY</v>
      </c>
      <c r="L539" s="5">
        <f t="shared" si="124"/>
        <v>6800.85</v>
      </c>
      <c r="M539" s="4" t="str">
        <f t="shared" si="126"/>
        <v>NO</v>
      </c>
      <c r="N539" s="4" t="str">
        <f t="shared" si="127"/>
        <v>NO</v>
      </c>
      <c r="O539" s="4" t="str">
        <f t="shared" si="128"/>
        <v>NO</v>
      </c>
      <c r="P539" s="11">
        <v>6936.3500999999997</v>
      </c>
      <c r="Q539" s="11">
        <v>6980.1</v>
      </c>
      <c r="R539" s="4">
        <f t="shared" si="125"/>
        <v>2007</v>
      </c>
      <c r="T539" s="7">
        <f t="shared" si="129"/>
        <v>0</v>
      </c>
      <c r="V539" s="5">
        <f t="shared" si="135"/>
        <v>6890</v>
      </c>
      <c r="W539" s="5">
        <f t="shared" si="131"/>
        <v>6890</v>
      </c>
      <c r="X539" s="7">
        <f t="shared" si="132"/>
        <v>0</v>
      </c>
      <c r="Z539" s="7">
        <f t="shared" si="133"/>
        <v>185379.72500000006</v>
      </c>
      <c r="AB539" s="5"/>
      <c r="AC539" s="5">
        <f t="shared" si="130"/>
        <v>-27203.400000000009</v>
      </c>
      <c r="AD539" s="5">
        <f t="shared" si="134"/>
        <v>-6800.8500000000022</v>
      </c>
    </row>
    <row r="540" spans="1:30">
      <c r="A540" s="9">
        <v>39303</v>
      </c>
      <c r="B540" s="3">
        <v>7030</v>
      </c>
      <c r="C540" s="3">
        <v>7115</v>
      </c>
      <c r="D540" s="3">
        <v>6808</v>
      </c>
      <c r="E540" s="3">
        <v>6841.7997999999998</v>
      </c>
      <c r="G540" s="5">
        <f t="shared" si="121"/>
        <v>6874.12</v>
      </c>
      <c r="H540" s="5">
        <f t="shared" si="122"/>
        <v>6867.3</v>
      </c>
      <c r="J540" s="10" t="str">
        <f t="shared" si="123"/>
        <v>BUY</v>
      </c>
      <c r="L540" s="5">
        <f t="shared" si="124"/>
        <v>6846.84</v>
      </c>
      <c r="M540" s="4" t="str">
        <f t="shared" si="126"/>
        <v>NO</v>
      </c>
      <c r="N540" s="4" t="str">
        <f t="shared" si="127"/>
        <v>NO</v>
      </c>
      <c r="O540" s="4" t="str">
        <f t="shared" si="128"/>
        <v>NO</v>
      </c>
      <c r="P540" s="11">
        <v>7030</v>
      </c>
      <c r="Q540" s="11">
        <v>6841.8</v>
      </c>
      <c r="R540" s="4">
        <f t="shared" si="125"/>
        <v>2007</v>
      </c>
      <c r="T540" s="7">
        <f t="shared" si="129"/>
        <v>0</v>
      </c>
      <c r="V540" s="5">
        <f t="shared" si="135"/>
        <v>6890</v>
      </c>
      <c r="W540" s="5">
        <f t="shared" si="131"/>
        <v>6670</v>
      </c>
      <c r="X540" s="7">
        <f t="shared" si="132"/>
        <v>-220</v>
      </c>
      <c r="Z540" s="7">
        <f t="shared" si="133"/>
        <v>179879.72500000006</v>
      </c>
      <c r="AB540" s="5"/>
      <c r="AC540" s="5">
        <f t="shared" si="130"/>
        <v>-27387.360000000001</v>
      </c>
      <c r="AD540" s="5">
        <f t="shared" si="134"/>
        <v>-6846.84</v>
      </c>
    </row>
    <row r="541" spans="1:30">
      <c r="A541" s="9">
        <v>39304</v>
      </c>
      <c r="B541" s="3">
        <v>6670</v>
      </c>
      <c r="C541" s="3">
        <v>6685</v>
      </c>
      <c r="D541" s="3">
        <v>6550</v>
      </c>
      <c r="E541" s="3">
        <v>6667.1000999999997</v>
      </c>
      <c r="G541" s="5">
        <f t="shared" si="121"/>
        <v>6770.61</v>
      </c>
      <c r="H541" s="5">
        <f t="shared" si="122"/>
        <v>6800.57</v>
      </c>
      <c r="J541" s="10" t="str">
        <f t="shared" si="123"/>
        <v>SELL</v>
      </c>
      <c r="L541" s="5">
        <f t="shared" si="124"/>
        <v>6890.45</v>
      </c>
      <c r="M541" s="4" t="str">
        <f t="shared" si="126"/>
        <v>YES</v>
      </c>
      <c r="N541" s="4" t="str">
        <f t="shared" si="127"/>
        <v>NO</v>
      </c>
      <c r="O541" s="4" t="str">
        <f t="shared" si="128"/>
        <v>YES</v>
      </c>
      <c r="P541" s="11">
        <v>6670</v>
      </c>
      <c r="Q541" s="11">
        <v>6667.1</v>
      </c>
      <c r="R541" s="4">
        <f t="shared" si="125"/>
        <v>2007</v>
      </c>
      <c r="T541" s="7">
        <f t="shared" si="129"/>
        <v>0</v>
      </c>
      <c r="V541" s="5">
        <f t="shared" si="135"/>
        <v>6670</v>
      </c>
      <c r="W541" s="5">
        <f t="shared" si="131"/>
        <v>6670</v>
      </c>
      <c r="X541" s="7">
        <f t="shared" si="132"/>
        <v>0</v>
      </c>
      <c r="Z541" s="7">
        <f t="shared" si="133"/>
        <v>179879.72500000006</v>
      </c>
      <c r="AB541" s="5"/>
      <c r="AC541" s="5">
        <f t="shared" si="130"/>
        <v>-27561.800000000003</v>
      </c>
      <c r="AD541" s="5">
        <f t="shared" si="134"/>
        <v>-6890.4500000000007</v>
      </c>
    </row>
    <row r="542" spans="1:30">
      <c r="A542" s="9">
        <v>39307</v>
      </c>
      <c r="B542" s="3">
        <v>6701.5</v>
      </c>
      <c r="C542" s="3">
        <v>6742</v>
      </c>
      <c r="D542" s="3">
        <v>6635.25</v>
      </c>
      <c r="E542" s="3">
        <v>6708.6499000000003</v>
      </c>
      <c r="G542" s="5">
        <f t="shared" si="121"/>
        <v>6739.63</v>
      </c>
      <c r="H542" s="5">
        <f t="shared" si="122"/>
        <v>6769.93</v>
      </c>
      <c r="J542" s="10" t="str">
        <f t="shared" si="123"/>
        <v>SELL</v>
      </c>
      <c r="L542" s="5">
        <f t="shared" si="124"/>
        <v>6860.83</v>
      </c>
      <c r="M542" s="4" t="str">
        <f t="shared" si="126"/>
        <v>NO</v>
      </c>
      <c r="N542" s="4" t="str">
        <f t="shared" si="127"/>
        <v>NO</v>
      </c>
      <c r="O542" s="4" t="str">
        <f t="shared" si="128"/>
        <v>NO</v>
      </c>
      <c r="P542" s="11">
        <v>6701.5</v>
      </c>
      <c r="Q542" s="11">
        <v>6708.65</v>
      </c>
      <c r="R542" s="4">
        <f t="shared" si="125"/>
        <v>2007</v>
      </c>
      <c r="T542" s="7">
        <f t="shared" si="129"/>
        <v>0</v>
      </c>
      <c r="V542" s="5">
        <f t="shared" si="135"/>
        <v>6670</v>
      </c>
      <c r="W542" s="5">
        <f t="shared" si="131"/>
        <v>6670</v>
      </c>
      <c r="X542" s="7">
        <f t="shared" si="132"/>
        <v>0</v>
      </c>
      <c r="Z542" s="7">
        <f t="shared" si="133"/>
        <v>179879.72500000006</v>
      </c>
      <c r="AB542" s="5"/>
      <c r="AC542" s="5">
        <f t="shared" si="130"/>
        <v>-27443.320000000007</v>
      </c>
      <c r="AD542" s="5">
        <f t="shared" si="134"/>
        <v>-6860.8300000000017</v>
      </c>
    </row>
    <row r="543" spans="1:30">
      <c r="A543" s="9">
        <v>39308</v>
      </c>
      <c r="B543" s="3">
        <v>6712</v>
      </c>
      <c r="C543" s="3">
        <v>6735</v>
      </c>
      <c r="D543" s="3">
        <v>6673.2002000000002</v>
      </c>
      <c r="E543" s="3">
        <v>6712.7002000000002</v>
      </c>
      <c r="G543" s="5">
        <f t="shared" si="121"/>
        <v>6726.17</v>
      </c>
      <c r="H543" s="5">
        <f t="shared" si="122"/>
        <v>6750.85</v>
      </c>
      <c r="J543" s="10" t="str">
        <f t="shared" si="123"/>
        <v>SELL</v>
      </c>
      <c r="L543" s="5">
        <f t="shared" si="124"/>
        <v>6824.89</v>
      </c>
      <c r="M543" s="4" t="str">
        <f t="shared" si="126"/>
        <v>NO</v>
      </c>
      <c r="N543" s="4" t="str">
        <f t="shared" si="127"/>
        <v>NO</v>
      </c>
      <c r="O543" s="4" t="str">
        <f t="shared" si="128"/>
        <v>NO</v>
      </c>
      <c r="P543" s="11">
        <v>6712</v>
      </c>
      <c r="Q543" s="11">
        <v>6712.7</v>
      </c>
      <c r="R543" s="4">
        <f t="shared" si="125"/>
        <v>2007</v>
      </c>
      <c r="T543" s="7">
        <f t="shared" si="129"/>
        <v>0</v>
      </c>
      <c r="V543" s="5">
        <f t="shared" si="135"/>
        <v>6670</v>
      </c>
      <c r="W543" s="5">
        <f t="shared" si="131"/>
        <v>6670</v>
      </c>
      <c r="X543" s="7">
        <f t="shared" si="132"/>
        <v>0</v>
      </c>
      <c r="Z543" s="7">
        <f t="shared" si="133"/>
        <v>179879.72500000006</v>
      </c>
      <c r="AB543" s="5"/>
      <c r="AC543" s="5">
        <f t="shared" si="130"/>
        <v>-27299.559999999998</v>
      </c>
      <c r="AD543" s="5">
        <f t="shared" si="134"/>
        <v>-6824.8899999999994</v>
      </c>
    </row>
    <row r="544" spans="1:30">
      <c r="A544" s="9">
        <v>39310</v>
      </c>
      <c r="B544" s="3">
        <v>6480</v>
      </c>
      <c r="C544" s="3">
        <v>6500</v>
      </c>
      <c r="D544" s="3">
        <v>6304.5497999999998</v>
      </c>
      <c r="E544" s="3">
        <v>6321.6000999999997</v>
      </c>
      <c r="G544" s="5">
        <f t="shared" si="121"/>
        <v>6523.89</v>
      </c>
      <c r="H544" s="5">
        <f t="shared" si="122"/>
        <v>6607.77</v>
      </c>
      <c r="J544" s="10" t="str">
        <f t="shared" si="123"/>
        <v>SELL</v>
      </c>
      <c r="L544" s="5">
        <f t="shared" si="124"/>
        <v>6859.41</v>
      </c>
      <c r="M544" s="4" t="str">
        <f t="shared" si="126"/>
        <v>NO</v>
      </c>
      <c r="N544" s="4" t="str">
        <f t="shared" si="127"/>
        <v>NO</v>
      </c>
      <c r="O544" s="4" t="str">
        <f t="shared" si="128"/>
        <v>NO</v>
      </c>
      <c r="P544" s="11">
        <v>6480</v>
      </c>
      <c r="Q544" s="11">
        <v>6321.6</v>
      </c>
      <c r="R544" s="4">
        <f t="shared" si="125"/>
        <v>2007</v>
      </c>
      <c r="T544" s="7">
        <f t="shared" si="129"/>
        <v>0</v>
      </c>
      <c r="V544" s="5">
        <f t="shared" si="135"/>
        <v>6670</v>
      </c>
      <c r="W544" s="5">
        <f t="shared" si="131"/>
        <v>6670</v>
      </c>
      <c r="X544" s="7">
        <f t="shared" si="132"/>
        <v>0</v>
      </c>
      <c r="Z544" s="7">
        <f t="shared" si="133"/>
        <v>179879.72500000006</v>
      </c>
      <c r="AB544" s="5"/>
      <c r="AC544" s="5">
        <f t="shared" si="130"/>
        <v>-27437.64</v>
      </c>
      <c r="AD544" s="5">
        <f t="shared" si="134"/>
        <v>-6859.41</v>
      </c>
    </row>
    <row r="545" spans="1:30">
      <c r="A545" s="9">
        <v>39311</v>
      </c>
      <c r="B545" s="3">
        <v>6250.1000999999997</v>
      </c>
      <c r="C545" s="3">
        <v>6400.0497999999998</v>
      </c>
      <c r="D545" s="3">
        <v>6090.5</v>
      </c>
      <c r="E545" s="3">
        <v>6263.7002000000002</v>
      </c>
      <c r="G545" s="5">
        <f t="shared" si="121"/>
        <v>6393.8</v>
      </c>
      <c r="H545" s="5">
        <f t="shared" si="122"/>
        <v>6493.08</v>
      </c>
      <c r="J545" s="10" t="str">
        <f t="shared" si="123"/>
        <v>SELL</v>
      </c>
      <c r="L545" s="5">
        <f t="shared" si="124"/>
        <v>6790.92</v>
      </c>
      <c r="M545" s="4" t="str">
        <f t="shared" si="126"/>
        <v>NO</v>
      </c>
      <c r="N545" s="4" t="str">
        <f t="shared" si="127"/>
        <v>NO</v>
      </c>
      <c r="O545" s="4" t="str">
        <f t="shared" si="128"/>
        <v>NO</v>
      </c>
      <c r="P545" s="11">
        <v>6250.1000999999997</v>
      </c>
      <c r="Q545" s="11">
        <v>6263.7</v>
      </c>
      <c r="R545" s="4">
        <f t="shared" si="125"/>
        <v>2007</v>
      </c>
      <c r="T545" s="7">
        <f t="shared" si="129"/>
        <v>0</v>
      </c>
      <c r="V545" s="5">
        <f t="shared" si="135"/>
        <v>6670</v>
      </c>
      <c r="W545" s="5">
        <f t="shared" si="131"/>
        <v>6670</v>
      </c>
      <c r="X545" s="7">
        <f t="shared" si="132"/>
        <v>0</v>
      </c>
      <c r="Z545" s="7">
        <f t="shared" si="133"/>
        <v>179879.72500000006</v>
      </c>
      <c r="AB545" s="5"/>
      <c r="AC545" s="5">
        <f t="shared" si="130"/>
        <v>-27163.679999999993</v>
      </c>
      <c r="AD545" s="5">
        <f t="shared" si="134"/>
        <v>-6790.9199999999983</v>
      </c>
    </row>
    <row r="546" spans="1:30">
      <c r="A546" s="9">
        <v>39314</v>
      </c>
      <c r="B546" s="3">
        <v>6410</v>
      </c>
      <c r="C546" s="3">
        <v>6545</v>
      </c>
      <c r="D546" s="3">
        <v>6410</v>
      </c>
      <c r="E546" s="3">
        <v>6518.6499000000003</v>
      </c>
      <c r="G546" s="5">
        <f t="shared" si="121"/>
        <v>6456.22</v>
      </c>
      <c r="H546" s="5">
        <f t="shared" si="122"/>
        <v>6501.6</v>
      </c>
      <c r="J546" s="10" t="str">
        <f t="shared" si="123"/>
        <v>SELL</v>
      </c>
      <c r="L546" s="5">
        <f t="shared" si="124"/>
        <v>6637.74</v>
      </c>
      <c r="M546" s="4" t="str">
        <f t="shared" si="126"/>
        <v>NO</v>
      </c>
      <c r="N546" s="4" t="str">
        <f t="shared" si="127"/>
        <v>NO</v>
      </c>
      <c r="O546" s="4" t="str">
        <f t="shared" si="128"/>
        <v>NO</v>
      </c>
      <c r="P546" s="11">
        <v>6410</v>
      </c>
      <c r="Q546" s="11">
        <v>6518.65</v>
      </c>
      <c r="R546" s="4">
        <f t="shared" si="125"/>
        <v>2007</v>
      </c>
      <c r="T546" s="7">
        <f t="shared" si="129"/>
        <v>0</v>
      </c>
      <c r="V546" s="5">
        <f t="shared" si="135"/>
        <v>6670</v>
      </c>
      <c r="W546" s="5">
        <f t="shared" si="131"/>
        <v>6670</v>
      </c>
      <c r="X546" s="7">
        <f t="shared" si="132"/>
        <v>0</v>
      </c>
      <c r="Z546" s="7">
        <f t="shared" si="133"/>
        <v>179879.72500000006</v>
      </c>
      <c r="AB546" s="5"/>
      <c r="AC546" s="5">
        <f t="shared" si="130"/>
        <v>-26550.960000000006</v>
      </c>
      <c r="AD546" s="5">
        <f t="shared" si="134"/>
        <v>-6637.7400000000016</v>
      </c>
    </row>
    <row r="547" spans="1:30">
      <c r="A547" s="9">
        <v>39315</v>
      </c>
      <c r="B547" s="3">
        <v>6520</v>
      </c>
      <c r="C547" s="3">
        <v>6520</v>
      </c>
      <c r="D547" s="3">
        <v>6160</v>
      </c>
      <c r="E547" s="3">
        <v>6205.8999000000003</v>
      </c>
      <c r="G547" s="5">
        <f t="shared" si="121"/>
        <v>6331.06</v>
      </c>
      <c r="H547" s="5">
        <f t="shared" si="122"/>
        <v>6403.03</v>
      </c>
      <c r="J547" s="10" t="str">
        <f t="shared" si="123"/>
        <v>SELL</v>
      </c>
      <c r="L547" s="5">
        <f t="shared" si="124"/>
        <v>6618.94</v>
      </c>
      <c r="M547" s="4" t="str">
        <f t="shared" si="126"/>
        <v>NO</v>
      </c>
      <c r="N547" s="4" t="str">
        <f t="shared" si="127"/>
        <v>NO</v>
      </c>
      <c r="O547" s="4" t="str">
        <f t="shared" si="128"/>
        <v>NO</v>
      </c>
      <c r="P547" s="11">
        <v>6520</v>
      </c>
      <c r="Q547" s="11">
        <v>6205.9</v>
      </c>
      <c r="R547" s="4">
        <f t="shared" si="125"/>
        <v>2007</v>
      </c>
      <c r="T547" s="7">
        <f t="shared" si="129"/>
        <v>0</v>
      </c>
      <c r="V547" s="5">
        <f t="shared" si="135"/>
        <v>6670</v>
      </c>
      <c r="W547" s="5">
        <f t="shared" si="131"/>
        <v>6670</v>
      </c>
      <c r="X547" s="7">
        <f t="shared" si="132"/>
        <v>0</v>
      </c>
      <c r="Z547" s="7">
        <f t="shared" si="133"/>
        <v>179879.72500000006</v>
      </c>
      <c r="AB547" s="5"/>
      <c r="AC547" s="5">
        <f t="shared" si="130"/>
        <v>-26475.759999999995</v>
      </c>
      <c r="AD547" s="5">
        <f t="shared" si="134"/>
        <v>-6618.9399999999987</v>
      </c>
    </row>
    <row r="548" spans="1:30">
      <c r="A548" s="9">
        <v>39316</v>
      </c>
      <c r="B548" s="3">
        <v>6250</v>
      </c>
      <c r="C548" s="3">
        <v>6324</v>
      </c>
      <c r="D548" s="3">
        <v>6079.7997999999998</v>
      </c>
      <c r="E548" s="3">
        <v>6248.5</v>
      </c>
      <c r="G548" s="5">
        <f t="shared" si="121"/>
        <v>6289.78</v>
      </c>
      <c r="H548" s="5">
        <f t="shared" si="122"/>
        <v>6351.52</v>
      </c>
      <c r="J548" s="10" t="str">
        <f t="shared" si="123"/>
        <v>SELL</v>
      </c>
      <c r="L548" s="5">
        <f t="shared" si="124"/>
        <v>6536.74</v>
      </c>
      <c r="M548" s="4" t="str">
        <f t="shared" si="126"/>
        <v>NO</v>
      </c>
      <c r="N548" s="4" t="str">
        <f t="shared" si="127"/>
        <v>NO</v>
      </c>
      <c r="O548" s="4" t="str">
        <f t="shared" si="128"/>
        <v>NO</v>
      </c>
      <c r="P548" s="11">
        <v>6250</v>
      </c>
      <c r="Q548" s="11">
        <v>6248.5</v>
      </c>
      <c r="R548" s="4">
        <f t="shared" si="125"/>
        <v>2007</v>
      </c>
      <c r="T548" s="7">
        <f t="shared" si="129"/>
        <v>0</v>
      </c>
      <c r="V548" s="5">
        <f t="shared" si="135"/>
        <v>6670</v>
      </c>
      <c r="W548" s="5">
        <f t="shared" si="131"/>
        <v>6670</v>
      </c>
      <c r="X548" s="7">
        <f t="shared" si="132"/>
        <v>0</v>
      </c>
      <c r="Z548" s="7">
        <f t="shared" si="133"/>
        <v>179879.72500000006</v>
      </c>
      <c r="AB548" s="5"/>
      <c r="AC548" s="5">
        <f t="shared" si="130"/>
        <v>-26146.960000000006</v>
      </c>
      <c r="AD548" s="5">
        <f t="shared" si="134"/>
        <v>-6536.7400000000016</v>
      </c>
    </row>
    <row r="549" spans="1:30">
      <c r="A549" s="9">
        <v>39317</v>
      </c>
      <c r="B549" s="3">
        <v>6335</v>
      </c>
      <c r="C549" s="3">
        <v>6395</v>
      </c>
      <c r="D549" s="3">
        <v>6080</v>
      </c>
      <c r="E549" s="3">
        <v>6105.2997999999998</v>
      </c>
      <c r="G549" s="5">
        <f t="shared" si="121"/>
        <v>6197.54</v>
      </c>
      <c r="H549" s="5">
        <f t="shared" si="122"/>
        <v>6269.45</v>
      </c>
      <c r="J549" s="10" t="str">
        <f t="shared" si="123"/>
        <v>SELL</v>
      </c>
      <c r="L549" s="5">
        <f t="shared" si="124"/>
        <v>6485.18</v>
      </c>
      <c r="M549" s="4" t="str">
        <f t="shared" si="126"/>
        <v>NO</v>
      </c>
      <c r="N549" s="4" t="str">
        <f t="shared" si="127"/>
        <v>NO</v>
      </c>
      <c r="O549" s="4" t="str">
        <f t="shared" si="128"/>
        <v>NO</v>
      </c>
      <c r="P549" s="11">
        <v>6335</v>
      </c>
      <c r="Q549" s="11">
        <v>6105.3</v>
      </c>
      <c r="R549" s="4">
        <f t="shared" si="125"/>
        <v>2007</v>
      </c>
      <c r="T549" s="7">
        <f t="shared" si="129"/>
        <v>0</v>
      </c>
      <c r="V549" s="5">
        <f t="shared" si="135"/>
        <v>6670</v>
      </c>
      <c r="W549" s="5">
        <f t="shared" si="131"/>
        <v>6670</v>
      </c>
      <c r="X549" s="7">
        <f t="shared" si="132"/>
        <v>0</v>
      </c>
      <c r="Z549" s="7">
        <f t="shared" si="133"/>
        <v>179879.72500000006</v>
      </c>
      <c r="AB549" s="5"/>
      <c r="AC549" s="5">
        <f t="shared" si="130"/>
        <v>-25940.720000000001</v>
      </c>
      <c r="AD549" s="5">
        <f t="shared" si="134"/>
        <v>-6485.18</v>
      </c>
    </row>
    <row r="550" spans="1:30">
      <c r="A550" s="9">
        <v>39318</v>
      </c>
      <c r="B550" s="3">
        <v>6140</v>
      </c>
      <c r="C550" s="3">
        <v>6219.8999000000003</v>
      </c>
      <c r="D550" s="3">
        <v>6084</v>
      </c>
      <c r="E550" s="3">
        <v>6190.6499000000003</v>
      </c>
      <c r="G550" s="5">
        <f t="shared" si="121"/>
        <v>6194.09</v>
      </c>
      <c r="H550" s="5">
        <f t="shared" si="122"/>
        <v>6243.18</v>
      </c>
      <c r="J550" s="10" t="str">
        <f t="shared" si="123"/>
        <v>SELL</v>
      </c>
      <c r="L550" s="5">
        <f t="shared" si="124"/>
        <v>6390.45</v>
      </c>
      <c r="M550" s="4" t="str">
        <f t="shared" si="126"/>
        <v>NO</v>
      </c>
      <c r="N550" s="4" t="str">
        <f t="shared" si="127"/>
        <v>NO</v>
      </c>
      <c r="O550" s="4" t="str">
        <f t="shared" si="128"/>
        <v>NO</v>
      </c>
      <c r="P550" s="11">
        <v>6140</v>
      </c>
      <c r="Q550" s="11">
        <v>6190.65</v>
      </c>
      <c r="R550" s="4">
        <f t="shared" si="125"/>
        <v>2007</v>
      </c>
      <c r="T550" s="7">
        <f t="shared" si="129"/>
        <v>0</v>
      </c>
      <c r="V550" s="5">
        <f t="shared" si="135"/>
        <v>6670</v>
      </c>
      <c r="W550" s="5">
        <f t="shared" si="131"/>
        <v>6390.45</v>
      </c>
      <c r="X550" s="7">
        <f t="shared" si="132"/>
        <v>279.55000000000018</v>
      </c>
      <c r="Z550" s="7">
        <f t="shared" si="133"/>
        <v>186868.47500000006</v>
      </c>
      <c r="AB550" s="5"/>
      <c r="AC550" s="5">
        <f t="shared" si="130"/>
        <v>-25561.800000000003</v>
      </c>
      <c r="AD550" s="5">
        <f t="shared" si="134"/>
        <v>-6390.4500000000007</v>
      </c>
    </row>
    <row r="551" spans="1:30">
      <c r="A551" s="9">
        <v>39321</v>
      </c>
      <c r="B551" s="3">
        <v>6300.5497999999998</v>
      </c>
      <c r="C551" s="3">
        <v>6499</v>
      </c>
      <c r="D551" s="3">
        <v>6299</v>
      </c>
      <c r="E551" s="3">
        <v>6473.5</v>
      </c>
      <c r="G551" s="5">
        <f t="shared" si="121"/>
        <v>6333.8</v>
      </c>
      <c r="H551" s="5">
        <f t="shared" si="122"/>
        <v>6319.95</v>
      </c>
      <c r="J551" s="10" t="str">
        <f t="shared" si="123"/>
        <v>BUY</v>
      </c>
      <c r="L551" s="5">
        <f t="shared" si="124"/>
        <v>6278.4</v>
      </c>
      <c r="M551" s="4" t="str">
        <f t="shared" si="126"/>
        <v>YES</v>
      </c>
      <c r="N551" s="4" t="str">
        <f t="shared" si="127"/>
        <v>NO</v>
      </c>
      <c r="O551" s="4" t="str">
        <f t="shared" si="128"/>
        <v>NO</v>
      </c>
      <c r="P551" s="11">
        <v>6300.5497999999998</v>
      </c>
      <c r="Q551" s="11">
        <v>6473.5</v>
      </c>
      <c r="R551" s="4">
        <f t="shared" si="125"/>
        <v>2007</v>
      </c>
      <c r="T551" s="7">
        <f t="shared" si="129"/>
        <v>0</v>
      </c>
      <c r="V551" s="5">
        <f t="shared" si="135"/>
        <v>6390.45</v>
      </c>
      <c r="W551" s="5">
        <f t="shared" si="131"/>
        <v>6390.45</v>
      </c>
      <c r="X551" s="7">
        <f t="shared" si="132"/>
        <v>0</v>
      </c>
      <c r="Z551" s="7">
        <f t="shared" si="133"/>
        <v>186868.47500000006</v>
      </c>
      <c r="AB551" s="5"/>
      <c r="AC551" s="5">
        <f t="shared" si="130"/>
        <v>-25113.599999999991</v>
      </c>
      <c r="AD551" s="5">
        <f t="shared" si="134"/>
        <v>-6278.3999999999978</v>
      </c>
    </row>
    <row r="552" spans="1:30">
      <c r="A552" s="9">
        <v>39322</v>
      </c>
      <c r="B552" s="3">
        <v>6482</v>
      </c>
      <c r="C552" s="3">
        <v>6515</v>
      </c>
      <c r="D552" s="3">
        <v>6425.0497999999998</v>
      </c>
      <c r="E552" s="3">
        <v>6457.1000999999997</v>
      </c>
      <c r="G552" s="5">
        <f t="shared" si="121"/>
        <v>6395.45</v>
      </c>
      <c r="H552" s="5">
        <f t="shared" si="122"/>
        <v>6365.67</v>
      </c>
      <c r="J552" s="10" t="str">
        <f t="shared" si="123"/>
        <v>BUY</v>
      </c>
      <c r="L552" s="5">
        <f t="shared" si="124"/>
        <v>6276.33</v>
      </c>
      <c r="M552" s="4" t="str">
        <f t="shared" si="126"/>
        <v>NO</v>
      </c>
      <c r="N552" s="4" t="str">
        <f t="shared" si="127"/>
        <v>NO</v>
      </c>
      <c r="O552" s="4" t="str">
        <f t="shared" si="128"/>
        <v>NO</v>
      </c>
      <c r="P552" s="11">
        <v>6482</v>
      </c>
      <c r="Q552" s="11">
        <v>6457.1</v>
      </c>
      <c r="R552" s="4">
        <f t="shared" si="125"/>
        <v>2007</v>
      </c>
      <c r="T552" s="7">
        <f t="shared" si="129"/>
        <v>0</v>
      </c>
      <c r="V552" s="5">
        <f t="shared" si="135"/>
        <v>6390.45</v>
      </c>
      <c r="W552" s="5">
        <f t="shared" si="131"/>
        <v>6390.45</v>
      </c>
      <c r="X552" s="7">
        <f t="shared" si="132"/>
        <v>0</v>
      </c>
      <c r="Z552" s="7">
        <f t="shared" si="133"/>
        <v>186868.47500000006</v>
      </c>
      <c r="AB552" s="5"/>
      <c r="AC552" s="5">
        <f t="shared" si="130"/>
        <v>-25105.320000000007</v>
      </c>
      <c r="AD552" s="5">
        <f t="shared" si="134"/>
        <v>-6276.3300000000017</v>
      </c>
    </row>
    <row r="553" spans="1:30">
      <c r="A553" s="9">
        <v>39323</v>
      </c>
      <c r="B553" s="3">
        <v>6304</v>
      </c>
      <c r="C553" s="3">
        <v>6545</v>
      </c>
      <c r="D553" s="3">
        <v>6260</v>
      </c>
      <c r="E553" s="3">
        <v>6526.75</v>
      </c>
      <c r="G553" s="5">
        <f t="shared" si="121"/>
        <v>6461.1</v>
      </c>
      <c r="H553" s="5">
        <f t="shared" si="122"/>
        <v>6419.36</v>
      </c>
      <c r="J553" s="10" t="str">
        <f t="shared" si="123"/>
        <v>BUY</v>
      </c>
      <c r="L553" s="5">
        <f t="shared" si="124"/>
        <v>6294.14</v>
      </c>
      <c r="M553" s="4" t="str">
        <f t="shared" si="126"/>
        <v>YES</v>
      </c>
      <c r="N553" s="4" t="str">
        <f t="shared" si="127"/>
        <v>YES</v>
      </c>
      <c r="O553" s="4" t="str">
        <f t="shared" si="128"/>
        <v>NO</v>
      </c>
      <c r="P553" s="11">
        <v>6304</v>
      </c>
      <c r="Q553" s="11">
        <v>6526.75</v>
      </c>
      <c r="R553" s="4">
        <f t="shared" si="125"/>
        <v>2007</v>
      </c>
      <c r="T553" s="7">
        <f t="shared" si="129"/>
        <v>-250.42</v>
      </c>
      <c r="V553" s="5">
        <f t="shared" si="135"/>
        <v>6390.45</v>
      </c>
      <c r="W553" s="5">
        <f t="shared" si="131"/>
        <v>6390.45</v>
      </c>
      <c r="X553" s="7">
        <f t="shared" si="132"/>
        <v>0</v>
      </c>
      <c r="Z553" s="7">
        <f t="shared" si="133"/>
        <v>174347.47500000006</v>
      </c>
      <c r="AB553" s="5"/>
      <c r="AC553" s="5">
        <f t="shared" si="130"/>
        <v>-25176.559999999983</v>
      </c>
      <c r="AD553" s="5">
        <f t="shared" si="134"/>
        <v>-6294.1399999999958</v>
      </c>
    </row>
    <row r="554" spans="1:30">
      <c r="A554" s="9">
        <v>39324</v>
      </c>
      <c r="B554" s="3">
        <v>6570</v>
      </c>
      <c r="C554" s="3">
        <v>6600</v>
      </c>
      <c r="D554" s="3">
        <v>6530</v>
      </c>
      <c r="E554" s="3">
        <v>6576.2002000000002</v>
      </c>
      <c r="G554" s="5">
        <f t="shared" si="121"/>
        <v>6518.65</v>
      </c>
      <c r="H554" s="5">
        <f t="shared" si="122"/>
        <v>6471.64</v>
      </c>
      <c r="J554" s="10" t="str">
        <f t="shared" si="123"/>
        <v>BUY</v>
      </c>
      <c r="L554" s="5">
        <f t="shared" si="124"/>
        <v>6330.61</v>
      </c>
      <c r="M554" s="4" t="str">
        <f t="shared" si="126"/>
        <v>NO</v>
      </c>
      <c r="N554" s="4" t="str">
        <f t="shared" si="127"/>
        <v>NO</v>
      </c>
      <c r="O554" s="4" t="str">
        <f t="shared" si="128"/>
        <v>NO</v>
      </c>
      <c r="P554" s="11">
        <v>6570</v>
      </c>
      <c r="Q554" s="11">
        <v>6576.2</v>
      </c>
      <c r="R554" s="4">
        <f t="shared" si="125"/>
        <v>2007</v>
      </c>
      <c r="T554" s="7">
        <f t="shared" si="129"/>
        <v>0</v>
      </c>
      <c r="V554" s="5">
        <f t="shared" si="135"/>
        <v>6390.45</v>
      </c>
      <c r="W554" s="5">
        <f t="shared" si="131"/>
        <v>6390.45</v>
      </c>
      <c r="X554" s="7">
        <f t="shared" si="132"/>
        <v>0</v>
      </c>
      <c r="Z554" s="7">
        <f t="shared" si="133"/>
        <v>174347.47500000006</v>
      </c>
      <c r="AB554" s="5"/>
      <c r="AC554" s="5">
        <f t="shared" si="130"/>
        <v>-25322.440000000017</v>
      </c>
      <c r="AD554" s="5">
        <f t="shared" si="134"/>
        <v>-6330.6100000000042</v>
      </c>
    </row>
    <row r="555" spans="1:30">
      <c r="A555" s="9">
        <v>39325</v>
      </c>
      <c r="B555" s="3">
        <v>6610</v>
      </c>
      <c r="C555" s="3">
        <v>6729.7997999999998</v>
      </c>
      <c r="D555" s="3">
        <v>6580.0497999999998</v>
      </c>
      <c r="E555" s="3">
        <v>6682.1499000000003</v>
      </c>
      <c r="G555" s="5">
        <f t="shared" si="121"/>
        <v>6600.4</v>
      </c>
      <c r="H555" s="5">
        <f t="shared" si="122"/>
        <v>6541.81</v>
      </c>
      <c r="J555" s="10" t="str">
        <f t="shared" si="123"/>
        <v>BUY</v>
      </c>
      <c r="L555" s="5">
        <f t="shared" si="124"/>
        <v>6366.04</v>
      </c>
      <c r="M555" s="4" t="str">
        <f t="shared" si="126"/>
        <v>NO</v>
      </c>
      <c r="N555" s="4" t="str">
        <f t="shared" si="127"/>
        <v>NO</v>
      </c>
      <c r="O555" s="4" t="str">
        <f t="shared" si="128"/>
        <v>NO</v>
      </c>
      <c r="P555" s="11">
        <v>6610</v>
      </c>
      <c r="Q555" s="11">
        <v>6682.15</v>
      </c>
      <c r="R555" s="4">
        <f t="shared" si="125"/>
        <v>2007</v>
      </c>
      <c r="T555" s="7">
        <f t="shared" si="129"/>
        <v>0</v>
      </c>
      <c r="V555" s="5">
        <f t="shared" si="135"/>
        <v>6390.45</v>
      </c>
      <c r="W555" s="5">
        <f t="shared" si="131"/>
        <v>6390.45</v>
      </c>
      <c r="X555" s="7">
        <f t="shared" si="132"/>
        <v>0</v>
      </c>
      <c r="Z555" s="7">
        <f t="shared" si="133"/>
        <v>174347.47500000006</v>
      </c>
      <c r="AB555" s="5"/>
      <c r="AC555" s="5">
        <f t="shared" si="130"/>
        <v>-25464.160000000018</v>
      </c>
      <c r="AD555" s="5">
        <f t="shared" si="134"/>
        <v>-6366.0400000000045</v>
      </c>
    </row>
    <row r="556" spans="1:30">
      <c r="A556" s="9">
        <v>39328</v>
      </c>
      <c r="B556" s="3">
        <v>6710</v>
      </c>
      <c r="C556" s="3">
        <v>6797</v>
      </c>
      <c r="D556" s="3">
        <v>6697</v>
      </c>
      <c r="E556" s="3">
        <v>6779.7997999999998</v>
      </c>
      <c r="G556" s="5">
        <f t="shared" si="121"/>
        <v>6690.1</v>
      </c>
      <c r="H556" s="5">
        <f t="shared" si="122"/>
        <v>6621.14</v>
      </c>
      <c r="J556" s="10" t="str">
        <f t="shared" si="123"/>
        <v>BUY</v>
      </c>
      <c r="L556" s="5">
        <f t="shared" si="124"/>
        <v>6414.26</v>
      </c>
      <c r="M556" s="4" t="str">
        <f t="shared" si="126"/>
        <v>NO</v>
      </c>
      <c r="N556" s="4" t="str">
        <f t="shared" si="127"/>
        <v>NO</v>
      </c>
      <c r="O556" s="4" t="str">
        <f t="shared" si="128"/>
        <v>NO</v>
      </c>
      <c r="P556" s="11">
        <v>6710</v>
      </c>
      <c r="Q556" s="11">
        <v>6779.8</v>
      </c>
      <c r="R556" s="4">
        <f t="shared" si="125"/>
        <v>2007</v>
      </c>
      <c r="T556" s="7">
        <f t="shared" si="129"/>
        <v>0</v>
      </c>
      <c r="V556" s="5">
        <f t="shared" si="135"/>
        <v>6390.45</v>
      </c>
      <c r="W556" s="5">
        <f t="shared" si="131"/>
        <v>6390.45</v>
      </c>
      <c r="X556" s="7">
        <f t="shared" si="132"/>
        <v>0</v>
      </c>
      <c r="Z556" s="7">
        <f t="shared" si="133"/>
        <v>174347.47500000006</v>
      </c>
      <c r="AB556" s="5"/>
      <c r="AC556" s="5">
        <f t="shared" si="130"/>
        <v>-25657.039999999994</v>
      </c>
      <c r="AD556" s="5">
        <f t="shared" si="134"/>
        <v>-6414.2599999999984</v>
      </c>
    </row>
    <row r="557" spans="1:30">
      <c r="A557" s="9">
        <v>39329</v>
      </c>
      <c r="B557" s="3">
        <v>6730</v>
      </c>
      <c r="C557" s="3">
        <v>6858</v>
      </c>
      <c r="D557" s="3">
        <v>6730</v>
      </c>
      <c r="E557" s="3">
        <v>6800.3500999999997</v>
      </c>
      <c r="G557" s="5">
        <f t="shared" si="121"/>
        <v>6745.23</v>
      </c>
      <c r="H557" s="5">
        <f t="shared" si="122"/>
        <v>6680.88</v>
      </c>
      <c r="J557" s="10" t="str">
        <f t="shared" si="123"/>
        <v>BUY</v>
      </c>
      <c r="L557" s="5">
        <f t="shared" si="124"/>
        <v>6487.83</v>
      </c>
      <c r="M557" s="4" t="str">
        <f t="shared" si="126"/>
        <v>NO</v>
      </c>
      <c r="N557" s="4" t="str">
        <f t="shared" si="127"/>
        <v>NO</v>
      </c>
      <c r="O557" s="4" t="str">
        <f t="shared" si="128"/>
        <v>NO</v>
      </c>
      <c r="P557" s="11">
        <v>6730</v>
      </c>
      <c r="Q557" s="11">
        <v>6800.35</v>
      </c>
      <c r="R557" s="4">
        <f t="shared" si="125"/>
        <v>2007</v>
      </c>
      <c r="T557" s="7">
        <f t="shared" si="129"/>
        <v>0</v>
      </c>
      <c r="V557" s="5">
        <f t="shared" si="135"/>
        <v>6390.45</v>
      </c>
      <c r="W557" s="5">
        <f t="shared" si="131"/>
        <v>6390.45</v>
      </c>
      <c r="X557" s="7">
        <f t="shared" si="132"/>
        <v>0</v>
      </c>
      <c r="Z557" s="7">
        <f t="shared" si="133"/>
        <v>174347.47500000006</v>
      </c>
      <c r="AB557" s="5"/>
      <c r="AC557" s="5">
        <f t="shared" si="130"/>
        <v>-25951.320000000007</v>
      </c>
      <c r="AD557" s="5">
        <f t="shared" si="134"/>
        <v>-6487.8300000000017</v>
      </c>
    </row>
    <row r="558" spans="1:30">
      <c r="A558" s="9">
        <v>39330</v>
      </c>
      <c r="B558" s="3">
        <v>6849</v>
      </c>
      <c r="C558" s="3">
        <v>6849.8999000000003</v>
      </c>
      <c r="D558" s="3">
        <v>6750</v>
      </c>
      <c r="E558" s="3">
        <v>6776.3500999999997</v>
      </c>
      <c r="G558" s="5">
        <f t="shared" si="121"/>
        <v>6760.79</v>
      </c>
      <c r="H558" s="5">
        <f t="shared" si="122"/>
        <v>6712.7</v>
      </c>
      <c r="J558" s="10" t="str">
        <f t="shared" si="123"/>
        <v>BUY</v>
      </c>
      <c r="L558" s="5">
        <f t="shared" si="124"/>
        <v>6568.43</v>
      </c>
      <c r="M558" s="4" t="str">
        <f t="shared" si="126"/>
        <v>NO</v>
      </c>
      <c r="N558" s="4" t="str">
        <f t="shared" si="127"/>
        <v>NO</v>
      </c>
      <c r="O558" s="4" t="str">
        <f t="shared" si="128"/>
        <v>NO</v>
      </c>
      <c r="P558" s="11">
        <v>6849</v>
      </c>
      <c r="Q558" s="11">
        <v>6776.35</v>
      </c>
      <c r="R558" s="4">
        <f t="shared" si="125"/>
        <v>2007</v>
      </c>
      <c r="T558" s="7">
        <f t="shared" si="129"/>
        <v>0</v>
      </c>
      <c r="V558" s="5">
        <f t="shared" si="135"/>
        <v>6390.45</v>
      </c>
      <c r="W558" s="5">
        <f t="shared" si="131"/>
        <v>6390.45</v>
      </c>
      <c r="X558" s="7">
        <f t="shared" si="132"/>
        <v>0</v>
      </c>
      <c r="Z558" s="7">
        <f t="shared" si="133"/>
        <v>174347.47500000006</v>
      </c>
      <c r="AB558" s="5"/>
      <c r="AC558" s="5">
        <f t="shared" si="130"/>
        <v>-26273.72</v>
      </c>
      <c r="AD558" s="5">
        <f t="shared" si="134"/>
        <v>-6568.43</v>
      </c>
    </row>
    <row r="559" spans="1:30">
      <c r="A559" s="9">
        <v>39331</v>
      </c>
      <c r="B559" s="3">
        <v>6752</v>
      </c>
      <c r="C559" s="3">
        <v>6889.8999000000003</v>
      </c>
      <c r="D559" s="3">
        <v>6715</v>
      </c>
      <c r="E559" s="3">
        <v>6882.25</v>
      </c>
      <c r="G559" s="5">
        <f t="shared" si="121"/>
        <v>6821.52</v>
      </c>
      <c r="H559" s="5">
        <f t="shared" si="122"/>
        <v>6769.22</v>
      </c>
      <c r="J559" s="10" t="str">
        <f t="shared" si="123"/>
        <v>BUY</v>
      </c>
      <c r="L559" s="5">
        <f t="shared" si="124"/>
        <v>6612.32</v>
      </c>
      <c r="M559" s="4" t="str">
        <f t="shared" si="126"/>
        <v>NO</v>
      </c>
      <c r="N559" s="4" t="str">
        <f t="shared" si="127"/>
        <v>NO</v>
      </c>
      <c r="O559" s="4" t="str">
        <f t="shared" si="128"/>
        <v>NO</v>
      </c>
      <c r="P559" s="11">
        <v>6752</v>
      </c>
      <c r="Q559" s="11">
        <v>6882.25</v>
      </c>
      <c r="R559" s="4">
        <f t="shared" si="125"/>
        <v>2007</v>
      </c>
      <c r="T559" s="7">
        <f t="shared" si="129"/>
        <v>0</v>
      </c>
      <c r="V559" s="5">
        <f t="shared" si="135"/>
        <v>6390.45</v>
      </c>
      <c r="W559" s="5">
        <f t="shared" si="131"/>
        <v>6390.45</v>
      </c>
      <c r="X559" s="7">
        <f t="shared" si="132"/>
        <v>0</v>
      </c>
      <c r="Z559" s="7">
        <f t="shared" si="133"/>
        <v>174347.47500000006</v>
      </c>
      <c r="AB559" s="5"/>
      <c r="AC559" s="5">
        <f t="shared" si="130"/>
        <v>-26449.279999999999</v>
      </c>
      <c r="AD559" s="5">
        <f t="shared" si="134"/>
        <v>-6612.32</v>
      </c>
    </row>
    <row r="560" spans="1:30">
      <c r="A560" s="9">
        <v>39332</v>
      </c>
      <c r="B560" s="3">
        <v>6945</v>
      </c>
      <c r="C560" s="3">
        <v>6945</v>
      </c>
      <c r="D560" s="3">
        <v>6828.2002000000002</v>
      </c>
      <c r="E560" s="3">
        <v>6849.9502000000002</v>
      </c>
      <c r="G560" s="5">
        <f t="shared" si="121"/>
        <v>6835.74</v>
      </c>
      <c r="H560" s="5">
        <f t="shared" si="122"/>
        <v>6796.13</v>
      </c>
      <c r="J560" s="10" t="str">
        <f t="shared" si="123"/>
        <v>BUY</v>
      </c>
      <c r="L560" s="5">
        <f t="shared" si="124"/>
        <v>6677.3</v>
      </c>
      <c r="M560" s="4" t="str">
        <f t="shared" si="126"/>
        <v>NO</v>
      </c>
      <c r="N560" s="4" t="str">
        <f t="shared" si="127"/>
        <v>NO</v>
      </c>
      <c r="O560" s="4" t="str">
        <f t="shared" si="128"/>
        <v>NO</v>
      </c>
      <c r="P560" s="11">
        <v>6945</v>
      </c>
      <c r="Q560" s="11">
        <v>6849.95</v>
      </c>
      <c r="R560" s="4">
        <f t="shared" si="125"/>
        <v>2007</v>
      </c>
      <c r="T560" s="7">
        <f t="shared" si="129"/>
        <v>0</v>
      </c>
      <c r="V560" s="5">
        <f t="shared" si="135"/>
        <v>6390.45</v>
      </c>
      <c r="W560" s="5">
        <f t="shared" si="131"/>
        <v>6390.45</v>
      </c>
      <c r="X560" s="7">
        <f t="shared" si="132"/>
        <v>0</v>
      </c>
      <c r="Z560" s="7">
        <f t="shared" si="133"/>
        <v>174347.47500000006</v>
      </c>
      <c r="AB560" s="5"/>
      <c r="AC560" s="5">
        <f t="shared" si="130"/>
        <v>-26709.199999999997</v>
      </c>
      <c r="AD560" s="5">
        <f t="shared" si="134"/>
        <v>-6677.2999999999993</v>
      </c>
    </row>
    <row r="561" spans="1:30">
      <c r="A561" s="9">
        <v>39335</v>
      </c>
      <c r="B561" s="3">
        <v>6801</v>
      </c>
      <c r="C561" s="3">
        <v>6893</v>
      </c>
      <c r="D561" s="3">
        <v>6760</v>
      </c>
      <c r="E561" s="3">
        <v>6881.9502000000002</v>
      </c>
      <c r="G561" s="5">
        <f t="shared" si="121"/>
        <v>6858.85</v>
      </c>
      <c r="H561" s="5">
        <f t="shared" si="122"/>
        <v>6824.74</v>
      </c>
      <c r="J561" s="10" t="str">
        <f t="shared" si="123"/>
        <v>BUY</v>
      </c>
      <c r="L561" s="5">
        <f t="shared" si="124"/>
        <v>6722.41</v>
      </c>
      <c r="M561" s="4" t="str">
        <f t="shared" si="126"/>
        <v>NO</v>
      </c>
      <c r="N561" s="4" t="str">
        <f t="shared" si="127"/>
        <v>NO</v>
      </c>
      <c r="O561" s="4" t="str">
        <f t="shared" si="128"/>
        <v>NO</v>
      </c>
      <c r="P561" s="11">
        <v>6801</v>
      </c>
      <c r="Q561" s="11">
        <v>6881.95</v>
      </c>
      <c r="R561" s="4">
        <f t="shared" si="125"/>
        <v>2007</v>
      </c>
      <c r="T561" s="7">
        <f t="shared" si="129"/>
        <v>0</v>
      </c>
      <c r="V561" s="5">
        <f t="shared" si="135"/>
        <v>6390.45</v>
      </c>
      <c r="W561" s="5">
        <f t="shared" si="131"/>
        <v>6390.45</v>
      </c>
      <c r="X561" s="7">
        <f t="shared" si="132"/>
        <v>0</v>
      </c>
      <c r="Z561" s="7">
        <f t="shared" si="133"/>
        <v>174347.47500000006</v>
      </c>
      <c r="AB561" s="5"/>
      <c r="AC561" s="5">
        <f t="shared" si="130"/>
        <v>-26889.639999999985</v>
      </c>
      <c r="AD561" s="5">
        <f t="shared" si="134"/>
        <v>-6722.4099999999962</v>
      </c>
    </row>
    <row r="562" spans="1:30">
      <c r="A562" s="9">
        <v>39336</v>
      </c>
      <c r="B562" s="3">
        <v>6900</v>
      </c>
      <c r="C562" s="3">
        <v>6916</v>
      </c>
      <c r="D562" s="3">
        <v>6820</v>
      </c>
      <c r="E562" s="3">
        <v>6840.9502000000002</v>
      </c>
      <c r="G562" s="5">
        <f t="shared" si="121"/>
        <v>6849.9</v>
      </c>
      <c r="H562" s="5">
        <f t="shared" si="122"/>
        <v>6830.14</v>
      </c>
      <c r="J562" s="10" t="str">
        <f t="shared" si="123"/>
        <v>BUY</v>
      </c>
      <c r="L562" s="5">
        <f t="shared" si="124"/>
        <v>6770.86</v>
      </c>
      <c r="M562" s="4" t="str">
        <f t="shared" si="126"/>
        <v>NO</v>
      </c>
      <c r="N562" s="4" t="str">
        <f t="shared" si="127"/>
        <v>NO</v>
      </c>
      <c r="O562" s="4" t="str">
        <f t="shared" si="128"/>
        <v>NO</v>
      </c>
      <c r="P562" s="11">
        <v>6900</v>
      </c>
      <c r="Q562" s="11">
        <v>6840.95</v>
      </c>
      <c r="R562" s="4">
        <f t="shared" si="125"/>
        <v>2007</v>
      </c>
      <c r="T562" s="7">
        <f t="shared" si="129"/>
        <v>0</v>
      </c>
      <c r="V562" s="5">
        <f t="shared" si="135"/>
        <v>6390.45</v>
      </c>
      <c r="W562" s="5">
        <f t="shared" si="131"/>
        <v>6390.45</v>
      </c>
      <c r="X562" s="7">
        <f t="shared" si="132"/>
        <v>0</v>
      </c>
      <c r="Z562" s="7">
        <f t="shared" si="133"/>
        <v>174347.47500000006</v>
      </c>
      <c r="AB562" s="5"/>
      <c r="AC562" s="5">
        <f t="shared" si="130"/>
        <v>-27083.440000000017</v>
      </c>
      <c r="AD562" s="5">
        <f t="shared" si="134"/>
        <v>-6770.8600000000042</v>
      </c>
    </row>
    <row r="563" spans="1:30">
      <c r="A563" s="9">
        <v>39337</v>
      </c>
      <c r="B563" s="3">
        <v>6877</v>
      </c>
      <c r="C563" s="3">
        <v>6895</v>
      </c>
      <c r="D563" s="3">
        <v>6793.1000999999997</v>
      </c>
      <c r="E563" s="3">
        <v>6812.2997999999998</v>
      </c>
      <c r="G563" s="5">
        <f t="shared" si="121"/>
        <v>6831.1</v>
      </c>
      <c r="H563" s="5">
        <f t="shared" si="122"/>
        <v>6824.19</v>
      </c>
      <c r="J563" s="10" t="str">
        <f t="shared" si="123"/>
        <v>BUY</v>
      </c>
      <c r="L563" s="5">
        <f t="shared" si="124"/>
        <v>6803.46</v>
      </c>
      <c r="M563" s="4" t="str">
        <f t="shared" si="126"/>
        <v>NO</v>
      </c>
      <c r="N563" s="4" t="str">
        <f t="shared" si="127"/>
        <v>NO</v>
      </c>
      <c r="O563" s="4" t="str">
        <f t="shared" si="128"/>
        <v>NO</v>
      </c>
      <c r="P563" s="11">
        <v>6877</v>
      </c>
      <c r="Q563" s="11">
        <v>6812.3</v>
      </c>
      <c r="R563" s="4">
        <f t="shared" si="125"/>
        <v>2007</v>
      </c>
      <c r="T563" s="7">
        <f t="shared" si="129"/>
        <v>0</v>
      </c>
      <c r="V563" s="5">
        <f t="shared" si="135"/>
        <v>6390.45</v>
      </c>
      <c r="W563" s="5">
        <f t="shared" si="131"/>
        <v>6390.45</v>
      </c>
      <c r="X563" s="7">
        <f t="shared" si="132"/>
        <v>0</v>
      </c>
      <c r="Z563" s="7">
        <f t="shared" si="133"/>
        <v>174347.47500000006</v>
      </c>
      <c r="AB563" s="5"/>
      <c r="AC563" s="5">
        <f t="shared" si="130"/>
        <v>-27213.839999999982</v>
      </c>
      <c r="AD563" s="5">
        <f t="shared" si="134"/>
        <v>-6803.4599999999955</v>
      </c>
    </row>
    <row r="564" spans="1:30">
      <c r="A564" s="9">
        <v>39338</v>
      </c>
      <c r="B564" s="3">
        <v>6800</v>
      </c>
      <c r="C564" s="3">
        <v>6942.6499000000003</v>
      </c>
      <c r="D564" s="3">
        <v>6800</v>
      </c>
      <c r="E564" s="3">
        <v>6935.8500999999997</v>
      </c>
      <c r="G564" s="5">
        <f t="shared" si="121"/>
        <v>6883.48</v>
      </c>
      <c r="H564" s="5">
        <f t="shared" si="122"/>
        <v>6861.41</v>
      </c>
      <c r="J564" s="10" t="str">
        <f t="shared" si="123"/>
        <v>BUY</v>
      </c>
      <c r="L564" s="5">
        <f t="shared" si="124"/>
        <v>6795.2</v>
      </c>
      <c r="M564" s="4" t="str">
        <f t="shared" si="126"/>
        <v>YES</v>
      </c>
      <c r="N564" s="4" t="str">
        <f t="shared" si="127"/>
        <v>YES</v>
      </c>
      <c r="O564" s="4" t="str">
        <f t="shared" si="128"/>
        <v>YES</v>
      </c>
      <c r="P564" s="11">
        <v>6800</v>
      </c>
      <c r="Q564" s="11">
        <v>6935.85</v>
      </c>
      <c r="R564" s="4">
        <f t="shared" si="125"/>
        <v>2007</v>
      </c>
      <c r="T564" s="7">
        <f t="shared" si="129"/>
        <v>-135.85</v>
      </c>
      <c r="V564" s="5">
        <f t="shared" si="135"/>
        <v>6390.45</v>
      </c>
      <c r="W564" s="5">
        <f t="shared" si="131"/>
        <v>6390.45</v>
      </c>
      <c r="X564" s="7">
        <f t="shared" si="132"/>
        <v>0</v>
      </c>
      <c r="Z564" s="7">
        <f t="shared" si="133"/>
        <v>167554.97500000006</v>
      </c>
      <c r="AB564" s="5"/>
      <c r="AC564" s="5">
        <f t="shared" si="130"/>
        <v>-27180.800000000003</v>
      </c>
      <c r="AD564" s="5">
        <f t="shared" si="134"/>
        <v>-6795.2000000000007</v>
      </c>
    </row>
    <row r="565" spans="1:30">
      <c r="A565" s="9">
        <v>39339</v>
      </c>
      <c r="B565" s="3">
        <v>6998</v>
      </c>
      <c r="C565" s="3">
        <v>7060</v>
      </c>
      <c r="D565" s="3">
        <v>6915</v>
      </c>
      <c r="E565" s="3">
        <v>6933.3500999999997</v>
      </c>
      <c r="G565" s="5">
        <f t="shared" si="121"/>
        <v>6908.42</v>
      </c>
      <c r="H565" s="5">
        <f t="shared" si="122"/>
        <v>6885.39</v>
      </c>
      <c r="J565" s="10" t="str">
        <f t="shared" si="123"/>
        <v>BUY</v>
      </c>
      <c r="L565" s="5">
        <f t="shared" si="124"/>
        <v>6816.3</v>
      </c>
      <c r="M565" s="4" t="str">
        <f t="shared" si="126"/>
        <v>NO</v>
      </c>
      <c r="N565" s="4" t="str">
        <f t="shared" si="127"/>
        <v>NO</v>
      </c>
      <c r="O565" s="4" t="str">
        <f t="shared" si="128"/>
        <v>NO</v>
      </c>
      <c r="P565" s="11">
        <v>6998</v>
      </c>
      <c r="Q565" s="11">
        <v>6933.35</v>
      </c>
      <c r="R565" s="4">
        <f t="shared" si="125"/>
        <v>2007</v>
      </c>
      <c r="T565" s="7">
        <f t="shared" si="129"/>
        <v>0</v>
      </c>
      <c r="V565" s="5">
        <f t="shared" si="135"/>
        <v>6390.45</v>
      </c>
      <c r="W565" s="5">
        <f t="shared" si="131"/>
        <v>6390.45</v>
      </c>
      <c r="X565" s="7">
        <f t="shared" si="132"/>
        <v>0</v>
      </c>
      <c r="Z565" s="7">
        <f t="shared" si="133"/>
        <v>167554.97500000006</v>
      </c>
      <c r="AB565" s="5"/>
      <c r="AC565" s="5">
        <f t="shared" si="130"/>
        <v>-27265.199999999997</v>
      </c>
      <c r="AD565" s="5">
        <f t="shared" si="134"/>
        <v>-6816.2999999999993</v>
      </c>
    </row>
    <row r="566" spans="1:30">
      <c r="A566" s="9">
        <v>39342</v>
      </c>
      <c r="B566" s="3">
        <v>6922</v>
      </c>
      <c r="C566" s="3">
        <v>6990</v>
      </c>
      <c r="D566" s="3">
        <v>6869.9502000000002</v>
      </c>
      <c r="E566" s="3">
        <v>6919.1499000000003</v>
      </c>
      <c r="G566" s="5">
        <f t="shared" si="121"/>
        <v>6913.78</v>
      </c>
      <c r="H566" s="5">
        <f t="shared" si="122"/>
        <v>6896.64</v>
      </c>
      <c r="J566" s="10" t="str">
        <f t="shared" si="123"/>
        <v>BUY</v>
      </c>
      <c r="L566" s="5">
        <f t="shared" si="124"/>
        <v>6845.22</v>
      </c>
      <c r="M566" s="4" t="str">
        <f t="shared" si="126"/>
        <v>NO</v>
      </c>
      <c r="N566" s="4" t="str">
        <f t="shared" si="127"/>
        <v>NO</v>
      </c>
      <c r="O566" s="4" t="str">
        <f t="shared" si="128"/>
        <v>NO</v>
      </c>
      <c r="P566" s="11">
        <v>6922</v>
      </c>
      <c r="Q566" s="11">
        <v>6919.15</v>
      </c>
      <c r="R566" s="4">
        <f t="shared" si="125"/>
        <v>2007</v>
      </c>
      <c r="T566" s="7">
        <f t="shared" si="129"/>
        <v>0</v>
      </c>
      <c r="V566" s="5">
        <f t="shared" si="135"/>
        <v>6390.45</v>
      </c>
      <c r="W566" s="5">
        <f t="shared" si="131"/>
        <v>6390.45</v>
      </c>
      <c r="X566" s="7">
        <f t="shared" si="132"/>
        <v>0</v>
      </c>
      <c r="Z566" s="7">
        <f t="shared" si="133"/>
        <v>167554.97500000006</v>
      </c>
      <c r="AB566" s="5"/>
      <c r="AC566" s="5">
        <f t="shared" si="130"/>
        <v>-27380.880000000005</v>
      </c>
      <c r="AD566" s="5">
        <f t="shared" si="134"/>
        <v>-6845.2200000000012</v>
      </c>
    </row>
    <row r="567" spans="1:30">
      <c r="A567" s="9">
        <v>39343</v>
      </c>
      <c r="B567" s="3">
        <v>6925</v>
      </c>
      <c r="C567" s="3">
        <v>7097</v>
      </c>
      <c r="D567" s="3">
        <v>6911</v>
      </c>
      <c r="E567" s="3">
        <v>7075.2002000000002</v>
      </c>
      <c r="G567" s="5">
        <f t="shared" si="121"/>
        <v>6994.49</v>
      </c>
      <c r="H567" s="5">
        <f t="shared" si="122"/>
        <v>6956.16</v>
      </c>
      <c r="J567" s="10" t="str">
        <f t="shared" si="123"/>
        <v>BUY</v>
      </c>
      <c r="L567" s="5">
        <f t="shared" si="124"/>
        <v>6841.17</v>
      </c>
      <c r="M567" s="4" t="str">
        <f t="shared" si="126"/>
        <v>NO</v>
      </c>
      <c r="N567" s="4" t="str">
        <f t="shared" si="127"/>
        <v>NO</v>
      </c>
      <c r="O567" s="4" t="str">
        <f t="shared" si="128"/>
        <v>NO</v>
      </c>
      <c r="P567" s="11">
        <v>6925</v>
      </c>
      <c r="Q567" s="11">
        <v>7075.2</v>
      </c>
      <c r="R567" s="4">
        <f t="shared" si="125"/>
        <v>2007</v>
      </c>
      <c r="T567" s="7">
        <f t="shared" si="129"/>
        <v>0</v>
      </c>
      <c r="V567" s="5">
        <f t="shared" si="135"/>
        <v>6390.45</v>
      </c>
      <c r="W567" s="5">
        <f t="shared" si="131"/>
        <v>6390.45</v>
      </c>
      <c r="X567" s="7">
        <f t="shared" si="132"/>
        <v>0</v>
      </c>
      <c r="Z567" s="7">
        <f t="shared" si="133"/>
        <v>167554.97500000006</v>
      </c>
      <c r="AB567" s="5"/>
      <c r="AC567" s="5">
        <f t="shared" si="130"/>
        <v>-27364.679999999993</v>
      </c>
      <c r="AD567" s="5">
        <f t="shared" si="134"/>
        <v>-6841.1699999999983</v>
      </c>
    </row>
    <row r="568" spans="1:30">
      <c r="A568" s="9">
        <v>39344</v>
      </c>
      <c r="B568" s="3">
        <v>7245</v>
      </c>
      <c r="C568" s="3">
        <v>7425</v>
      </c>
      <c r="D568" s="3">
        <v>7225</v>
      </c>
      <c r="E568" s="3">
        <v>7415.2997999999998</v>
      </c>
      <c r="G568" s="5">
        <f t="shared" si="121"/>
        <v>7204.89</v>
      </c>
      <c r="H568" s="5">
        <f t="shared" si="122"/>
        <v>7109.21</v>
      </c>
      <c r="J568" s="10" t="str">
        <f t="shared" si="123"/>
        <v>BUY</v>
      </c>
      <c r="L568" s="5">
        <f t="shared" si="124"/>
        <v>6822.17</v>
      </c>
      <c r="M568" s="4" t="str">
        <f t="shared" si="126"/>
        <v>NO</v>
      </c>
      <c r="N568" s="4" t="str">
        <f t="shared" si="127"/>
        <v>NO</v>
      </c>
      <c r="O568" s="4" t="str">
        <f t="shared" si="128"/>
        <v>NO</v>
      </c>
      <c r="P568" s="11">
        <v>7245</v>
      </c>
      <c r="Q568" s="11">
        <v>7415.3</v>
      </c>
      <c r="R568" s="4">
        <f t="shared" si="125"/>
        <v>2007</v>
      </c>
      <c r="T568" s="7">
        <f t="shared" si="129"/>
        <v>0</v>
      </c>
      <c r="V568" s="5">
        <f t="shared" si="135"/>
        <v>6390.45</v>
      </c>
      <c r="W568" s="5">
        <f t="shared" si="131"/>
        <v>6390.45</v>
      </c>
      <c r="X568" s="7">
        <f t="shared" si="132"/>
        <v>0</v>
      </c>
      <c r="Z568" s="7">
        <f t="shared" si="133"/>
        <v>167554.97500000006</v>
      </c>
      <c r="AB568" s="5"/>
      <c r="AC568" s="5">
        <f t="shared" si="130"/>
        <v>-27288.679999999993</v>
      </c>
      <c r="AD568" s="5">
        <f t="shared" si="134"/>
        <v>-6822.1699999999983</v>
      </c>
    </row>
    <row r="569" spans="1:30">
      <c r="A569" s="9">
        <v>39345</v>
      </c>
      <c r="B569" s="3">
        <v>7454.5</v>
      </c>
      <c r="C569" s="3">
        <v>7454.5</v>
      </c>
      <c r="D569" s="3">
        <v>7353</v>
      </c>
      <c r="E569" s="3">
        <v>7378.7997999999998</v>
      </c>
      <c r="G569" s="5">
        <f t="shared" si="121"/>
        <v>7291.84</v>
      </c>
      <c r="H569" s="5">
        <f t="shared" si="122"/>
        <v>7199.07</v>
      </c>
      <c r="J569" s="10" t="str">
        <f t="shared" si="123"/>
        <v>BUY</v>
      </c>
      <c r="L569" s="5">
        <f t="shared" si="124"/>
        <v>6920.76</v>
      </c>
      <c r="M569" s="4" t="str">
        <f t="shared" si="126"/>
        <v>NO</v>
      </c>
      <c r="N569" s="4" t="str">
        <f t="shared" si="127"/>
        <v>NO</v>
      </c>
      <c r="O569" s="4" t="str">
        <f t="shared" si="128"/>
        <v>NO</v>
      </c>
      <c r="P569" s="11">
        <v>7454.5</v>
      </c>
      <c r="Q569" s="11">
        <v>7378.8</v>
      </c>
      <c r="R569" s="4">
        <f t="shared" si="125"/>
        <v>2007</v>
      </c>
      <c r="T569" s="7">
        <f t="shared" si="129"/>
        <v>0</v>
      </c>
      <c r="V569" s="5">
        <f t="shared" si="135"/>
        <v>6390.45</v>
      </c>
      <c r="W569" s="5">
        <f t="shared" si="131"/>
        <v>6390.45</v>
      </c>
      <c r="X569" s="7">
        <f t="shared" si="132"/>
        <v>0</v>
      </c>
      <c r="Z569" s="7">
        <f t="shared" si="133"/>
        <v>167554.97500000006</v>
      </c>
      <c r="AB569" s="5"/>
      <c r="AC569" s="5">
        <f t="shared" si="130"/>
        <v>-27683.039999999994</v>
      </c>
      <c r="AD569" s="5">
        <f t="shared" si="134"/>
        <v>-6920.7599999999984</v>
      </c>
    </row>
    <row r="570" spans="1:30">
      <c r="A570" s="9">
        <v>39346</v>
      </c>
      <c r="B570" s="3">
        <v>7342</v>
      </c>
      <c r="C570" s="3">
        <v>7550</v>
      </c>
      <c r="D570" s="3">
        <v>7342</v>
      </c>
      <c r="E570" s="3">
        <v>7508.25</v>
      </c>
      <c r="G570" s="5">
        <f t="shared" si="121"/>
        <v>7400.05</v>
      </c>
      <c r="H570" s="5">
        <f t="shared" si="122"/>
        <v>7302.13</v>
      </c>
      <c r="J570" s="10" t="str">
        <f t="shared" si="123"/>
        <v>BUY</v>
      </c>
      <c r="L570" s="5">
        <f t="shared" si="124"/>
        <v>7008.37</v>
      </c>
      <c r="M570" s="4" t="str">
        <f t="shared" si="126"/>
        <v>NO</v>
      </c>
      <c r="N570" s="4" t="str">
        <f t="shared" si="127"/>
        <v>NO</v>
      </c>
      <c r="O570" s="4" t="str">
        <f t="shared" si="128"/>
        <v>NO</v>
      </c>
      <c r="P570" s="11">
        <v>7342</v>
      </c>
      <c r="Q570" s="11">
        <v>7508.25</v>
      </c>
      <c r="R570" s="4">
        <f t="shared" si="125"/>
        <v>2007</v>
      </c>
      <c r="T570" s="7">
        <f t="shared" si="129"/>
        <v>0</v>
      </c>
      <c r="V570" s="5">
        <f t="shared" si="135"/>
        <v>6390.45</v>
      </c>
      <c r="W570" s="5">
        <f t="shared" si="131"/>
        <v>6390.45</v>
      </c>
      <c r="X570" s="7">
        <f t="shared" si="132"/>
        <v>0</v>
      </c>
      <c r="Z570" s="7">
        <f t="shared" si="133"/>
        <v>167554.97500000006</v>
      </c>
      <c r="AB570" s="5"/>
      <c r="AC570" s="5">
        <f t="shared" si="130"/>
        <v>-28033.479999999996</v>
      </c>
      <c r="AD570" s="5">
        <f t="shared" si="134"/>
        <v>-7008.369999999999</v>
      </c>
    </row>
    <row r="571" spans="1:30">
      <c r="A571" s="9">
        <v>39349</v>
      </c>
      <c r="B571" s="3">
        <v>7566</v>
      </c>
      <c r="C571" s="3">
        <v>7670</v>
      </c>
      <c r="D571" s="3">
        <v>7520.0497999999998</v>
      </c>
      <c r="E571" s="3">
        <v>7656.3999000000003</v>
      </c>
      <c r="G571" s="5">
        <f t="shared" si="121"/>
        <v>7528.22</v>
      </c>
      <c r="H571" s="5">
        <f t="shared" si="122"/>
        <v>7420.22</v>
      </c>
      <c r="J571" s="10" t="str">
        <f t="shared" si="123"/>
        <v>BUY</v>
      </c>
      <c r="L571" s="5">
        <f t="shared" si="124"/>
        <v>7096.22</v>
      </c>
      <c r="M571" s="4" t="str">
        <f t="shared" si="126"/>
        <v>NO</v>
      </c>
      <c r="N571" s="4" t="str">
        <f t="shared" si="127"/>
        <v>NO</v>
      </c>
      <c r="O571" s="4" t="str">
        <f t="shared" si="128"/>
        <v>NO</v>
      </c>
      <c r="P571" s="11">
        <v>7566</v>
      </c>
      <c r="Q571" s="11">
        <v>7656.4</v>
      </c>
      <c r="R571" s="4">
        <f t="shared" si="125"/>
        <v>2007</v>
      </c>
      <c r="T571" s="7">
        <f t="shared" si="129"/>
        <v>0</v>
      </c>
      <c r="V571" s="5">
        <f t="shared" si="135"/>
        <v>6390.45</v>
      </c>
      <c r="W571" s="5">
        <f t="shared" si="131"/>
        <v>6390.45</v>
      </c>
      <c r="X571" s="7">
        <f t="shared" si="132"/>
        <v>0</v>
      </c>
      <c r="Z571" s="7">
        <f t="shared" si="133"/>
        <v>167554.97500000006</v>
      </c>
      <c r="AB571" s="5"/>
      <c r="AC571" s="5">
        <f t="shared" si="130"/>
        <v>-28384.880000000005</v>
      </c>
      <c r="AD571" s="5">
        <f t="shared" si="134"/>
        <v>-7096.2200000000012</v>
      </c>
    </row>
    <row r="572" spans="1:30">
      <c r="A572" s="9">
        <v>39350</v>
      </c>
      <c r="B572" s="3">
        <v>7700</v>
      </c>
      <c r="C572" s="3">
        <v>7700</v>
      </c>
      <c r="D572" s="3">
        <v>7491</v>
      </c>
      <c r="E572" s="3">
        <v>7623.7002000000002</v>
      </c>
      <c r="G572" s="5">
        <f t="shared" si="121"/>
        <v>7575.96</v>
      </c>
      <c r="H572" s="5">
        <f t="shared" si="122"/>
        <v>7488.05</v>
      </c>
      <c r="J572" s="10" t="str">
        <f t="shared" si="123"/>
        <v>BUY</v>
      </c>
      <c r="L572" s="5">
        <f t="shared" si="124"/>
        <v>7224.32</v>
      </c>
      <c r="M572" s="4" t="str">
        <f t="shared" si="126"/>
        <v>NO</v>
      </c>
      <c r="N572" s="4" t="str">
        <f t="shared" si="127"/>
        <v>NO</v>
      </c>
      <c r="O572" s="4" t="str">
        <f t="shared" si="128"/>
        <v>NO</v>
      </c>
      <c r="P572" s="11">
        <v>7700</v>
      </c>
      <c r="Q572" s="11">
        <v>7623.7</v>
      </c>
      <c r="R572" s="4">
        <f t="shared" si="125"/>
        <v>2007</v>
      </c>
      <c r="T572" s="7">
        <f t="shared" si="129"/>
        <v>0</v>
      </c>
      <c r="V572" s="5">
        <f t="shared" si="135"/>
        <v>6390.45</v>
      </c>
      <c r="W572" s="5">
        <f t="shared" si="131"/>
        <v>6390.45</v>
      </c>
      <c r="X572" s="7">
        <f t="shared" si="132"/>
        <v>0</v>
      </c>
      <c r="Z572" s="7">
        <f t="shared" si="133"/>
        <v>167554.97500000006</v>
      </c>
      <c r="AB572" s="5"/>
      <c r="AC572" s="5">
        <f t="shared" si="130"/>
        <v>-28897.279999999999</v>
      </c>
      <c r="AD572" s="5">
        <f t="shared" si="134"/>
        <v>-7224.32</v>
      </c>
    </row>
    <row r="573" spans="1:30">
      <c r="A573" s="9">
        <v>39351</v>
      </c>
      <c r="B573" s="3">
        <v>7630.0497999999998</v>
      </c>
      <c r="C573" s="3">
        <v>7860</v>
      </c>
      <c r="D573" s="3">
        <v>7600</v>
      </c>
      <c r="E573" s="3">
        <v>7797.3999000000003</v>
      </c>
      <c r="G573" s="5">
        <f t="shared" si="121"/>
        <v>7686.68</v>
      </c>
      <c r="H573" s="5">
        <f t="shared" si="122"/>
        <v>7591.17</v>
      </c>
      <c r="J573" s="10" t="str">
        <f t="shared" si="123"/>
        <v>BUY</v>
      </c>
      <c r="L573" s="5">
        <f t="shared" si="124"/>
        <v>7304.64</v>
      </c>
      <c r="M573" s="4" t="str">
        <f t="shared" si="126"/>
        <v>NO</v>
      </c>
      <c r="N573" s="4" t="str">
        <f t="shared" si="127"/>
        <v>NO</v>
      </c>
      <c r="O573" s="4" t="str">
        <f t="shared" si="128"/>
        <v>NO</v>
      </c>
      <c r="P573" s="11">
        <v>7630.0497999999998</v>
      </c>
      <c r="Q573" s="11">
        <v>7797.4</v>
      </c>
      <c r="R573" s="4">
        <f t="shared" si="125"/>
        <v>2007</v>
      </c>
      <c r="T573" s="7">
        <f t="shared" si="129"/>
        <v>0</v>
      </c>
      <c r="V573" s="5">
        <f t="shared" si="135"/>
        <v>6390.45</v>
      </c>
      <c r="W573" s="5">
        <f t="shared" si="131"/>
        <v>6390.45</v>
      </c>
      <c r="X573" s="7">
        <f t="shared" si="132"/>
        <v>0</v>
      </c>
      <c r="Z573" s="7">
        <f t="shared" si="133"/>
        <v>167554.97500000006</v>
      </c>
      <c r="AB573" s="5"/>
      <c r="AC573" s="5">
        <f t="shared" si="130"/>
        <v>-29218.559999999998</v>
      </c>
      <c r="AD573" s="5">
        <f t="shared" si="134"/>
        <v>-7304.6399999999994</v>
      </c>
    </row>
    <row r="574" spans="1:30">
      <c r="A574" s="9">
        <v>39352</v>
      </c>
      <c r="B574" s="3">
        <v>7890</v>
      </c>
      <c r="C574" s="3">
        <v>7930</v>
      </c>
      <c r="D574" s="3">
        <v>7751</v>
      </c>
      <c r="E574" s="3">
        <v>7840.8500999999997</v>
      </c>
      <c r="G574" s="5">
        <f t="shared" si="121"/>
        <v>7763.77</v>
      </c>
      <c r="H574" s="5">
        <f t="shared" si="122"/>
        <v>7674.4</v>
      </c>
      <c r="J574" s="10" t="str">
        <f t="shared" si="123"/>
        <v>BUY</v>
      </c>
      <c r="L574" s="5">
        <f t="shared" si="124"/>
        <v>7406.29</v>
      </c>
      <c r="M574" s="4" t="str">
        <f t="shared" si="126"/>
        <v>NO</v>
      </c>
      <c r="N574" s="4" t="str">
        <f t="shared" si="127"/>
        <v>NO</v>
      </c>
      <c r="O574" s="4" t="str">
        <f t="shared" si="128"/>
        <v>NO</v>
      </c>
      <c r="P574" s="11">
        <v>7890</v>
      </c>
      <c r="Q574" s="11">
        <v>7840.85</v>
      </c>
      <c r="R574" s="4">
        <f t="shared" si="125"/>
        <v>2007</v>
      </c>
      <c r="T574" s="7">
        <f t="shared" si="129"/>
        <v>0</v>
      </c>
      <c r="V574" s="5">
        <f t="shared" si="135"/>
        <v>6390.45</v>
      </c>
      <c r="W574" s="5">
        <f t="shared" si="131"/>
        <v>6390.45</v>
      </c>
      <c r="X574" s="7">
        <f t="shared" si="132"/>
        <v>0</v>
      </c>
      <c r="Z574" s="7">
        <f t="shared" si="133"/>
        <v>167554.97500000006</v>
      </c>
      <c r="AB574" s="5"/>
      <c r="AC574" s="5">
        <f t="shared" si="130"/>
        <v>-29625.159999999989</v>
      </c>
      <c r="AD574" s="5">
        <f t="shared" si="134"/>
        <v>-7406.2899999999972</v>
      </c>
    </row>
    <row r="575" spans="1:30">
      <c r="A575" s="9">
        <v>39353</v>
      </c>
      <c r="B575" s="3">
        <v>7884</v>
      </c>
      <c r="C575" s="3">
        <v>8166</v>
      </c>
      <c r="D575" s="3">
        <v>7858</v>
      </c>
      <c r="E575" s="3">
        <v>8114.7002000000002</v>
      </c>
      <c r="G575" s="5">
        <f t="shared" si="121"/>
        <v>7939.24</v>
      </c>
      <c r="H575" s="5">
        <f t="shared" si="122"/>
        <v>7821.17</v>
      </c>
      <c r="J575" s="10" t="str">
        <f t="shared" si="123"/>
        <v>BUY</v>
      </c>
      <c r="L575" s="5">
        <f t="shared" si="124"/>
        <v>7466.96</v>
      </c>
      <c r="M575" s="4" t="str">
        <f t="shared" si="126"/>
        <v>NO</v>
      </c>
      <c r="N575" s="4" t="str">
        <f t="shared" si="127"/>
        <v>NO</v>
      </c>
      <c r="O575" s="4" t="str">
        <f t="shared" si="128"/>
        <v>NO</v>
      </c>
      <c r="P575" s="11">
        <v>7884</v>
      </c>
      <c r="Q575" s="11">
        <v>8114.7</v>
      </c>
      <c r="R575" s="4">
        <f t="shared" si="125"/>
        <v>2007</v>
      </c>
      <c r="T575" s="7">
        <f t="shared" si="129"/>
        <v>0</v>
      </c>
      <c r="V575" s="5">
        <f t="shared" si="135"/>
        <v>6390.45</v>
      </c>
      <c r="W575" s="5">
        <f t="shared" si="131"/>
        <v>6390.45</v>
      </c>
      <c r="X575" s="7">
        <f t="shared" si="132"/>
        <v>0</v>
      </c>
      <c r="Z575" s="7">
        <f t="shared" si="133"/>
        <v>167554.97500000006</v>
      </c>
      <c r="AB575" s="5"/>
      <c r="AC575" s="5">
        <f t="shared" si="130"/>
        <v>-29867.839999999997</v>
      </c>
      <c r="AD575" s="5">
        <f t="shared" si="134"/>
        <v>-7466.9599999999991</v>
      </c>
    </row>
    <row r="576" spans="1:30">
      <c r="A576" s="9">
        <v>39356</v>
      </c>
      <c r="B576" s="3">
        <v>8818</v>
      </c>
      <c r="C576" s="3">
        <v>8818</v>
      </c>
      <c r="D576" s="3">
        <v>7956</v>
      </c>
      <c r="E576" s="3">
        <v>8001.5</v>
      </c>
      <c r="G576" s="5">
        <f t="shared" si="121"/>
        <v>7970.37</v>
      </c>
      <c r="H576" s="5">
        <f t="shared" si="122"/>
        <v>7881.28</v>
      </c>
      <c r="J576" s="10" t="str">
        <f t="shared" si="123"/>
        <v>BUY</v>
      </c>
      <c r="L576" s="5">
        <f t="shared" si="124"/>
        <v>7614.01</v>
      </c>
      <c r="M576" s="4" t="str">
        <f t="shared" si="126"/>
        <v>NO</v>
      </c>
      <c r="N576" s="4" t="str">
        <f t="shared" si="127"/>
        <v>NO</v>
      </c>
      <c r="O576" s="4" t="str">
        <f t="shared" si="128"/>
        <v>NO</v>
      </c>
      <c r="P576" s="11">
        <v>8818</v>
      </c>
      <c r="Q576" s="11">
        <v>8001.5</v>
      </c>
      <c r="R576" s="4">
        <f t="shared" si="125"/>
        <v>2007</v>
      </c>
      <c r="T576" s="7">
        <f t="shared" si="129"/>
        <v>0</v>
      </c>
      <c r="V576" s="5">
        <f t="shared" si="135"/>
        <v>6390.45</v>
      </c>
      <c r="W576" s="5">
        <f t="shared" si="131"/>
        <v>6390.45</v>
      </c>
      <c r="X576" s="7">
        <f t="shared" si="132"/>
        <v>0</v>
      </c>
      <c r="Z576" s="7">
        <f t="shared" si="133"/>
        <v>167554.97500000006</v>
      </c>
      <c r="AB576" s="5"/>
      <c r="AC576" s="5">
        <f t="shared" si="130"/>
        <v>-30456.039999999994</v>
      </c>
      <c r="AD576" s="5">
        <f t="shared" si="134"/>
        <v>-7614.0099999999984</v>
      </c>
    </row>
    <row r="577" spans="1:30">
      <c r="A577" s="9">
        <v>39358</v>
      </c>
      <c r="B577" s="3">
        <v>8054.5</v>
      </c>
      <c r="C577" s="3">
        <v>8231</v>
      </c>
      <c r="D577" s="3">
        <v>7802.1499000000003</v>
      </c>
      <c r="E577" s="3">
        <v>8112.5</v>
      </c>
      <c r="G577" s="5">
        <f t="shared" si="121"/>
        <v>8041.44</v>
      </c>
      <c r="H577" s="5">
        <f t="shared" si="122"/>
        <v>7958.35</v>
      </c>
      <c r="J577" s="10" t="str">
        <f t="shared" si="123"/>
        <v>BUY</v>
      </c>
      <c r="L577" s="5">
        <f t="shared" si="124"/>
        <v>7709.08</v>
      </c>
      <c r="M577" s="4" t="str">
        <f t="shared" si="126"/>
        <v>NO</v>
      </c>
      <c r="N577" s="4" t="str">
        <f t="shared" si="127"/>
        <v>NO</v>
      </c>
      <c r="O577" s="4" t="str">
        <f t="shared" si="128"/>
        <v>NO</v>
      </c>
      <c r="P577" s="11">
        <v>8054.5</v>
      </c>
      <c r="Q577" s="11">
        <v>8112.5</v>
      </c>
      <c r="R577" s="4">
        <f t="shared" si="125"/>
        <v>2007</v>
      </c>
      <c r="T577" s="7">
        <f t="shared" si="129"/>
        <v>0</v>
      </c>
      <c r="V577" s="5">
        <f t="shared" si="135"/>
        <v>6390.45</v>
      </c>
      <c r="W577" s="5">
        <f t="shared" si="131"/>
        <v>6390.45</v>
      </c>
      <c r="X577" s="7">
        <f t="shared" si="132"/>
        <v>0</v>
      </c>
      <c r="Z577" s="7">
        <f t="shared" si="133"/>
        <v>167554.97500000006</v>
      </c>
      <c r="AB577" s="5"/>
      <c r="AC577" s="5">
        <f t="shared" si="130"/>
        <v>-30836.320000000007</v>
      </c>
      <c r="AD577" s="5">
        <f t="shared" si="134"/>
        <v>-7709.0800000000017</v>
      </c>
    </row>
    <row r="578" spans="1:30">
      <c r="A578" s="9">
        <v>39359</v>
      </c>
      <c r="B578" s="3">
        <v>8020</v>
      </c>
      <c r="C578" s="3">
        <v>8100</v>
      </c>
      <c r="D578" s="3">
        <v>7862</v>
      </c>
      <c r="E578" s="3">
        <v>8043.7002000000002</v>
      </c>
      <c r="G578" s="5">
        <f t="shared" si="121"/>
        <v>8042.57</v>
      </c>
      <c r="H578" s="5">
        <f t="shared" si="122"/>
        <v>7986.8</v>
      </c>
      <c r="J578" s="10" t="str">
        <f t="shared" si="123"/>
        <v>BUY</v>
      </c>
      <c r="L578" s="5">
        <f t="shared" si="124"/>
        <v>7819.49</v>
      </c>
      <c r="M578" s="4" t="str">
        <f t="shared" si="126"/>
        <v>NO</v>
      </c>
      <c r="N578" s="4" t="str">
        <f t="shared" si="127"/>
        <v>NO</v>
      </c>
      <c r="O578" s="4" t="str">
        <f t="shared" si="128"/>
        <v>NO</v>
      </c>
      <c r="P578" s="11">
        <v>8020</v>
      </c>
      <c r="Q578" s="11">
        <v>8043.7</v>
      </c>
      <c r="R578" s="4">
        <f t="shared" si="125"/>
        <v>2007</v>
      </c>
      <c r="T578" s="7">
        <f t="shared" si="129"/>
        <v>0</v>
      </c>
      <c r="V578" s="5">
        <f t="shared" si="135"/>
        <v>6390.45</v>
      </c>
      <c r="W578" s="5">
        <f t="shared" si="131"/>
        <v>6390.45</v>
      </c>
      <c r="X578" s="7">
        <f t="shared" si="132"/>
        <v>0</v>
      </c>
      <c r="Z578" s="7">
        <f t="shared" si="133"/>
        <v>167554.97500000006</v>
      </c>
      <c r="AB578" s="5"/>
      <c r="AC578" s="5">
        <f t="shared" si="130"/>
        <v>-31277.960000000006</v>
      </c>
      <c r="AD578" s="5">
        <f t="shared" si="134"/>
        <v>-7819.4900000000016</v>
      </c>
    </row>
    <row r="579" spans="1:30">
      <c r="A579" s="9">
        <v>39360</v>
      </c>
      <c r="B579" s="3">
        <v>8050.9502000000002</v>
      </c>
      <c r="C579" s="3">
        <v>8070</v>
      </c>
      <c r="D579" s="3">
        <v>7825.1000999999997</v>
      </c>
      <c r="E579" s="3">
        <v>7888.4502000000002</v>
      </c>
      <c r="G579" s="5">
        <f t="shared" si="121"/>
        <v>7965.51</v>
      </c>
      <c r="H579" s="5">
        <f t="shared" si="122"/>
        <v>7954.02</v>
      </c>
      <c r="J579" s="10" t="str">
        <f t="shared" si="123"/>
        <v>BUY</v>
      </c>
      <c r="L579" s="5">
        <f t="shared" si="124"/>
        <v>7919.55</v>
      </c>
      <c r="M579" s="4" t="str">
        <f t="shared" si="126"/>
        <v>NO</v>
      </c>
      <c r="N579" s="4" t="str">
        <f t="shared" si="127"/>
        <v>NO</v>
      </c>
      <c r="O579" s="4" t="str">
        <f t="shared" si="128"/>
        <v>NO</v>
      </c>
      <c r="P579" s="11">
        <v>8050.9502000000002</v>
      </c>
      <c r="Q579" s="11">
        <v>7888.45</v>
      </c>
      <c r="R579" s="4">
        <f t="shared" si="125"/>
        <v>2007</v>
      </c>
      <c r="T579" s="7">
        <f t="shared" si="129"/>
        <v>0</v>
      </c>
      <c r="V579" s="5">
        <f t="shared" si="135"/>
        <v>6390.45</v>
      </c>
      <c r="W579" s="5">
        <f t="shared" si="131"/>
        <v>7919.55</v>
      </c>
      <c r="X579" s="7">
        <f t="shared" si="132"/>
        <v>1529.1000000000004</v>
      </c>
      <c r="Z579" s="7">
        <f t="shared" si="133"/>
        <v>205782.47500000006</v>
      </c>
      <c r="AB579" s="5"/>
      <c r="AC579" s="5">
        <f t="shared" si="130"/>
        <v>-31678.200000000012</v>
      </c>
      <c r="AD579" s="5">
        <f t="shared" si="134"/>
        <v>-7919.5500000000029</v>
      </c>
    </row>
    <row r="580" spans="1:30">
      <c r="A580" s="9">
        <v>39363</v>
      </c>
      <c r="B580" s="3">
        <v>7930</v>
      </c>
      <c r="C580" s="3">
        <v>7950</v>
      </c>
      <c r="D580" s="3">
        <v>7526.5</v>
      </c>
      <c r="E580" s="3">
        <v>7635.8500999999997</v>
      </c>
      <c r="G580" s="5">
        <f t="shared" si="121"/>
        <v>7800.68</v>
      </c>
      <c r="H580" s="5">
        <f t="shared" si="122"/>
        <v>7847.96</v>
      </c>
      <c r="J580" s="10" t="str">
        <f t="shared" si="123"/>
        <v>SELL</v>
      </c>
      <c r="L580" s="5">
        <f t="shared" si="124"/>
        <v>7989.8</v>
      </c>
      <c r="M580" s="4" t="str">
        <f t="shared" si="126"/>
        <v>YES</v>
      </c>
      <c r="N580" s="4" t="str">
        <f t="shared" si="127"/>
        <v>NO</v>
      </c>
      <c r="O580" s="4" t="str">
        <f t="shared" si="128"/>
        <v>NO</v>
      </c>
      <c r="P580" s="11">
        <v>7930</v>
      </c>
      <c r="Q580" s="11">
        <v>7635.85</v>
      </c>
      <c r="R580" s="4">
        <f t="shared" si="125"/>
        <v>2007</v>
      </c>
      <c r="T580" s="7">
        <f t="shared" si="129"/>
        <v>0</v>
      </c>
      <c r="V580" s="5">
        <f t="shared" si="135"/>
        <v>7919.55</v>
      </c>
      <c r="W580" s="5">
        <f t="shared" si="131"/>
        <v>7919.55</v>
      </c>
      <c r="X580" s="7">
        <f t="shared" si="132"/>
        <v>0</v>
      </c>
      <c r="Z580" s="7">
        <f t="shared" si="133"/>
        <v>205782.47500000006</v>
      </c>
      <c r="AB580" s="5"/>
      <c r="AC580" s="5">
        <f t="shared" si="130"/>
        <v>-31959.199999999997</v>
      </c>
      <c r="AD580" s="5">
        <f t="shared" si="134"/>
        <v>-7989.7999999999993</v>
      </c>
    </row>
    <row r="581" spans="1:30">
      <c r="A581" s="9">
        <v>39364</v>
      </c>
      <c r="B581" s="3">
        <v>7595</v>
      </c>
      <c r="C581" s="3">
        <v>7954.5</v>
      </c>
      <c r="D581" s="3">
        <v>7536</v>
      </c>
      <c r="E581" s="3">
        <v>7927.0497999999998</v>
      </c>
      <c r="G581" s="5">
        <f t="shared" si="121"/>
        <v>7863.86</v>
      </c>
      <c r="H581" s="5">
        <f t="shared" si="122"/>
        <v>7874.32</v>
      </c>
      <c r="J581" s="10" t="str">
        <f t="shared" si="123"/>
        <v>SELL</v>
      </c>
      <c r="L581" s="5">
        <f t="shared" si="124"/>
        <v>7905.7</v>
      </c>
      <c r="M581" s="4" t="str">
        <f t="shared" si="126"/>
        <v>NO</v>
      </c>
      <c r="N581" s="4" t="str">
        <f t="shared" si="127"/>
        <v>NO</v>
      </c>
      <c r="O581" s="4" t="str">
        <f t="shared" si="128"/>
        <v>NO</v>
      </c>
      <c r="P581" s="11">
        <v>7595</v>
      </c>
      <c r="Q581" s="11">
        <v>7927.05</v>
      </c>
      <c r="R581" s="4">
        <f t="shared" si="125"/>
        <v>2007</v>
      </c>
      <c r="T581" s="7">
        <f t="shared" si="129"/>
        <v>0</v>
      </c>
      <c r="V581" s="5">
        <f t="shared" si="135"/>
        <v>7919.55</v>
      </c>
      <c r="W581" s="5">
        <f t="shared" si="131"/>
        <v>8020</v>
      </c>
      <c r="X581" s="7">
        <f t="shared" si="132"/>
        <v>-100.44999999999982</v>
      </c>
      <c r="Z581" s="7">
        <f t="shared" si="133"/>
        <v>203271.22500000006</v>
      </c>
      <c r="AB581" s="5"/>
      <c r="AC581" s="5">
        <f t="shared" si="130"/>
        <v>-31622.800000000003</v>
      </c>
      <c r="AD581" s="5">
        <f t="shared" si="134"/>
        <v>-7905.7000000000007</v>
      </c>
    </row>
    <row r="582" spans="1:30">
      <c r="A582" s="9">
        <v>39365</v>
      </c>
      <c r="B582" s="3">
        <v>8020</v>
      </c>
      <c r="C582" s="3">
        <v>8097</v>
      </c>
      <c r="D582" s="3">
        <v>7925</v>
      </c>
      <c r="E582" s="3">
        <v>8057.2002000000002</v>
      </c>
      <c r="G582" s="5">
        <f t="shared" ref="G582:G645" si="136">ROUND((E582*G$1)+(G581*(1-G$1)),2)</f>
        <v>7960.53</v>
      </c>
      <c r="H582" s="5">
        <f t="shared" si="122"/>
        <v>7935.28</v>
      </c>
      <c r="J582" s="10" t="str">
        <f t="shared" si="123"/>
        <v>BUY</v>
      </c>
      <c r="L582" s="5">
        <f t="shared" si="124"/>
        <v>7859.53</v>
      </c>
      <c r="M582" s="4" t="str">
        <f t="shared" si="126"/>
        <v>YES</v>
      </c>
      <c r="N582" s="4" t="str">
        <f t="shared" si="127"/>
        <v>NO</v>
      </c>
      <c r="O582" s="4" t="str">
        <f t="shared" si="128"/>
        <v>YES</v>
      </c>
      <c r="P582" s="11">
        <v>8020</v>
      </c>
      <c r="Q582" s="11">
        <v>8057.2</v>
      </c>
      <c r="R582" s="4">
        <f t="shared" si="125"/>
        <v>2007</v>
      </c>
      <c r="T582" s="7">
        <f t="shared" si="129"/>
        <v>0</v>
      </c>
      <c r="V582" s="5">
        <f t="shared" si="135"/>
        <v>8020</v>
      </c>
      <c r="W582" s="5">
        <f t="shared" si="131"/>
        <v>8020</v>
      </c>
      <c r="X582" s="7">
        <f t="shared" si="132"/>
        <v>0</v>
      </c>
      <c r="Z582" s="7">
        <f t="shared" si="133"/>
        <v>203271.22500000006</v>
      </c>
      <c r="AB582" s="5"/>
      <c r="AC582" s="5">
        <f t="shared" si="130"/>
        <v>-31438.119999999995</v>
      </c>
      <c r="AD582" s="5">
        <f t="shared" si="134"/>
        <v>-7859.5299999999988</v>
      </c>
    </row>
    <row r="583" spans="1:30">
      <c r="A583" s="9">
        <v>39366</v>
      </c>
      <c r="B583" s="3">
        <v>8065</v>
      </c>
      <c r="C583" s="3">
        <v>8190</v>
      </c>
      <c r="D583" s="3">
        <v>8012</v>
      </c>
      <c r="E583" s="3">
        <v>8170</v>
      </c>
      <c r="G583" s="5">
        <f t="shared" si="136"/>
        <v>8065.27</v>
      </c>
      <c r="H583" s="5">
        <f t="shared" si="122"/>
        <v>8013.52</v>
      </c>
      <c r="J583" s="10" t="str">
        <f t="shared" si="123"/>
        <v>BUY</v>
      </c>
      <c r="L583" s="5">
        <f t="shared" si="124"/>
        <v>7858.27</v>
      </c>
      <c r="M583" s="4" t="str">
        <f t="shared" si="126"/>
        <v>NO</v>
      </c>
      <c r="N583" s="4" t="str">
        <f t="shared" si="127"/>
        <v>NO</v>
      </c>
      <c r="O583" s="4" t="str">
        <f t="shared" si="128"/>
        <v>NO</v>
      </c>
      <c r="P583" s="11">
        <v>8065</v>
      </c>
      <c r="Q583" s="11">
        <v>8170</v>
      </c>
      <c r="R583" s="4">
        <f t="shared" si="125"/>
        <v>2007</v>
      </c>
      <c r="T583" s="7">
        <f t="shared" si="129"/>
        <v>0</v>
      </c>
      <c r="V583" s="5">
        <f t="shared" si="135"/>
        <v>8020</v>
      </c>
      <c r="W583" s="5">
        <f t="shared" si="131"/>
        <v>8020</v>
      </c>
      <c r="X583" s="7">
        <f t="shared" si="132"/>
        <v>0</v>
      </c>
      <c r="Z583" s="7">
        <f t="shared" si="133"/>
        <v>203271.22500000006</v>
      </c>
      <c r="AB583" s="5"/>
      <c r="AC583" s="5">
        <f t="shared" si="130"/>
        <v>-31433.08</v>
      </c>
      <c r="AD583" s="5">
        <f t="shared" si="134"/>
        <v>-7858.27</v>
      </c>
    </row>
    <row r="584" spans="1:30">
      <c r="A584" s="9">
        <v>39367</v>
      </c>
      <c r="B584" s="3">
        <v>8100</v>
      </c>
      <c r="C584" s="3">
        <v>8141.0497999999998</v>
      </c>
      <c r="D584" s="3">
        <v>7905.1000999999997</v>
      </c>
      <c r="E584" s="3">
        <v>7946.7002000000002</v>
      </c>
      <c r="G584" s="5">
        <f t="shared" si="136"/>
        <v>8005.99</v>
      </c>
      <c r="H584" s="5">
        <f t="shared" ref="H584:H647" si="137">ROUND((E584*H$1)+(H583*(1-H$1)),2)</f>
        <v>7991.25</v>
      </c>
      <c r="J584" s="10" t="str">
        <f t="shared" ref="J584:J647" si="138">IF(G584&gt;H584,"BUY","SELL")</f>
        <v>BUY</v>
      </c>
      <c r="L584" s="5">
        <f t="shared" ref="L584:L647" si="139">ROUND((G584*((2/4)-1)-(H584)*((2/6)-1))/ (2 /4- 2 /6),2)</f>
        <v>7947.03</v>
      </c>
      <c r="M584" s="4" t="str">
        <f t="shared" si="126"/>
        <v>NO</v>
      </c>
      <c r="N584" s="4" t="str">
        <f t="shared" si="127"/>
        <v>NO</v>
      </c>
      <c r="O584" s="4" t="str">
        <f t="shared" si="128"/>
        <v>NO</v>
      </c>
      <c r="P584" s="11">
        <v>8100</v>
      </c>
      <c r="Q584" s="11">
        <v>7946.7</v>
      </c>
      <c r="R584" s="4">
        <f t="shared" ref="R584:R647" si="140">YEAR(A584)</f>
        <v>2007</v>
      </c>
      <c r="T584" s="7">
        <f t="shared" si="129"/>
        <v>0</v>
      </c>
      <c r="V584" s="5">
        <f t="shared" si="135"/>
        <v>8020</v>
      </c>
      <c r="W584" s="5">
        <f t="shared" si="131"/>
        <v>8020</v>
      </c>
      <c r="X584" s="7">
        <f t="shared" si="132"/>
        <v>0</v>
      </c>
      <c r="Z584" s="7">
        <f t="shared" si="133"/>
        <v>203271.22500000006</v>
      </c>
      <c r="AB584" s="5"/>
      <c r="AC584" s="5">
        <f t="shared" si="130"/>
        <v>-31788.119999999995</v>
      </c>
      <c r="AD584" s="5">
        <f t="shared" si="134"/>
        <v>-7947.0299999999988</v>
      </c>
    </row>
    <row r="585" spans="1:30">
      <c r="A585" s="9">
        <v>39370</v>
      </c>
      <c r="B585" s="3">
        <v>8000</v>
      </c>
      <c r="C585" s="3">
        <v>8320</v>
      </c>
      <c r="D585" s="3">
        <v>8000</v>
      </c>
      <c r="E585" s="3">
        <v>8294.2998000000007</v>
      </c>
      <c r="G585" s="5">
        <f t="shared" si="136"/>
        <v>8150.14</v>
      </c>
      <c r="H585" s="5">
        <f t="shared" si="137"/>
        <v>8092.27</v>
      </c>
      <c r="J585" s="10" t="str">
        <f t="shared" si="138"/>
        <v>BUY</v>
      </c>
      <c r="L585" s="5">
        <f t="shared" si="139"/>
        <v>7918.66</v>
      </c>
      <c r="M585" s="4" t="str">
        <f t="shared" ref="M585:M648" si="141">IF(J584="SELL",IF(C585&gt;L584,"YES","NO"),IF(D585&lt;L584,"YES","NO"))</f>
        <v>NO</v>
      </c>
      <c r="N585" s="4" t="str">
        <f t="shared" ref="N585:N648" si="142">IF(AND(M585="YES",J585=J584),"YES","NO")</f>
        <v>NO</v>
      </c>
      <c r="O585" s="4" t="str">
        <f t="shared" ref="O585:O648" si="143">IF(AND(J584="BUY",B585&lt;L584),"YES",IF(AND(J584="SELL",B585&gt;L584),"YES","NO"))</f>
        <v>NO</v>
      </c>
      <c r="P585" s="11">
        <v>8000</v>
      </c>
      <c r="Q585" s="11">
        <v>8294.2999999999993</v>
      </c>
      <c r="R585" s="4">
        <f t="shared" si="140"/>
        <v>2007</v>
      </c>
      <c r="T585" s="7">
        <f t="shared" si="129"/>
        <v>0</v>
      </c>
      <c r="V585" s="5">
        <f t="shared" si="135"/>
        <v>8020</v>
      </c>
      <c r="W585" s="5">
        <f t="shared" si="131"/>
        <v>8020</v>
      </c>
      <c r="X585" s="7">
        <f t="shared" si="132"/>
        <v>0</v>
      </c>
      <c r="Z585" s="7">
        <f t="shared" si="133"/>
        <v>203271.22500000006</v>
      </c>
      <c r="AB585" s="5"/>
      <c r="AC585" s="5">
        <f t="shared" si="130"/>
        <v>-31674.639999999999</v>
      </c>
      <c r="AD585" s="5">
        <f t="shared" si="134"/>
        <v>-7918.66</v>
      </c>
    </row>
    <row r="586" spans="1:30">
      <c r="A586" s="9">
        <v>39371</v>
      </c>
      <c r="B586" s="3">
        <v>8300</v>
      </c>
      <c r="C586" s="3">
        <v>8515</v>
      </c>
      <c r="D586" s="3">
        <v>8251</v>
      </c>
      <c r="E586" s="3">
        <v>8475.5</v>
      </c>
      <c r="G586" s="5">
        <f t="shared" si="136"/>
        <v>8312.82</v>
      </c>
      <c r="H586" s="5">
        <f t="shared" si="137"/>
        <v>8220.01</v>
      </c>
      <c r="J586" s="10" t="str">
        <f t="shared" si="138"/>
        <v>BUY</v>
      </c>
      <c r="L586" s="5">
        <f t="shared" si="139"/>
        <v>7941.58</v>
      </c>
      <c r="M586" s="4" t="str">
        <f t="shared" si="141"/>
        <v>NO</v>
      </c>
      <c r="N586" s="4" t="str">
        <f t="shared" si="142"/>
        <v>NO</v>
      </c>
      <c r="O586" s="4" t="str">
        <f t="shared" si="143"/>
        <v>NO</v>
      </c>
      <c r="P586" s="11">
        <v>8300</v>
      </c>
      <c r="Q586" s="11">
        <v>8475.5</v>
      </c>
      <c r="R586" s="4">
        <f t="shared" si="140"/>
        <v>2007</v>
      </c>
      <c r="T586" s="7">
        <f t="shared" ref="T586:T649" si="144">ROUND(IF(N586="YES",IF(J586="SELL",IF(O586="YES",Q586-P586,Q586-L585),IF(O586="YES",P586-Q586,L585-Q586)),0),2)</f>
        <v>0</v>
      </c>
      <c r="V586" s="5">
        <f t="shared" si="135"/>
        <v>8020</v>
      </c>
      <c r="W586" s="5">
        <f t="shared" si="131"/>
        <v>8020</v>
      </c>
      <c r="X586" s="7">
        <f t="shared" si="132"/>
        <v>0</v>
      </c>
      <c r="Z586" s="7">
        <f t="shared" si="133"/>
        <v>203271.22500000006</v>
      </c>
      <c r="AB586" s="5"/>
      <c r="AC586" s="5">
        <f t="shared" si="130"/>
        <v>-31766.320000000007</v>
      </c>
      <c r="AD586" s="5">
        <f t="shared" si="134"/>
        <v>-7941.5800000000017</v>
      </c>
    </row>
    <row r="587" spans="1:30">
      <c r="A587" s="9">
        <v>39372</v>
      </c>
      <c r="B587" s="3">
        <v>7900</v>
      </c>
      <c r="C587" s="3">
        <v>8230</v>
      </c>
      <c r="D587" s="3">
        <v>7700</v>
      </c>
      <c r="E587" s="3">
        <v>8107.8500999999997</v>
      </c>
      <c r="G587" s="5">
        <f t="shared" si="136"/>
        <v>8210.34</v>
      </c>
      <c r="H587" s="5">
        <f t="shared" si="137"/>
        <v>8182.62</v>
      </c>
      <c r="J587" s="10" t="str">
        <f t="shared" si="138"/>
        <v>BUY</v>
      </c>
      <c r="L587" s="5">
        <f t="shared" si="139"/>
        <v>8099.46</v>
      </c>
      <c r="M587" s="4" t="str">
        <f t="shared" si="141"/>
        <v>YES</v>
      </c>
      <c r="N587" s="4" t="str">
        <f t="shared" si="142"/>
        <v>YES</v>
      </c>
      <c r="O587" s="4" t="str">
        <f t="shared" si="143"/>
        <v>YES</v>
      </c>
      <c r="P587" s="11">
        <v>7900</v>
      </c>
      <c r="Q587" s="11">
        <v>8107.85</v>
      </c>
      <c r="R587" s="4">
        <f t="shared" si="140"/>
        <v>2007</v>
      </c>
      <c r="T587" s="7">
        <f t="shared" si="144"/>
        <v>-207.85</v>
      </c>
      <c r="V587" s="5">
        <f t="shared" si="135"/>
        <v>8020</v>
      </c>
      <c r="W587" s="5">
        <f t="shared" si="131"/>
        <v>8099.46</v>
      </c>
      <c r="X587" s="7">
        <f t="shared" si="132"/>
        <v>79.460000000000036</v>
      </c>
      <c r="Z587" s="7">
        <f t="shared" si="133"/>
        <v>194865.22500000006</v>
      </c>
      <c r="AB587" s="5"/>
      <c r="AC587" s="5">
        <f t="shared" ref="AC587:AC650" si="145">G587*12-H587*16</f>
        <v>-32397.839999999997</v>
      </c>
      <c r="AD587" s="5">
        <f t="shared" si="134"/>
        <v>-8099.4599999999991</v>
      </c>
    </row>
    <row r="588" spans="1:30">
      <c r="A588" s="9">
        <v>39373</v>
      </c>
      <c r="B588" s="3">
        <v>8150.0497999999998</v>
      </c>
      <c r="C588" s="3">
        <v>8219</v>
      </c>
      <c r="D588" s="3">
        <v>7465</v>
      </c>
      <c r="E588" s="3">
        <v>7583.7997999999998</v>
      </c>
      <c r="G588" s="5">
        <f t="shared" si="136"/>
        <v>7897.07</v>
      </c>
      <c r="H588" s="5">
        <f t="shared" si="137"/>
        <v>7983.01</v>
      </c>
      <c r="J588" s="10" t="str">
        <f t="shared" si="138"/>
        <v>SELL</v>
      </c>
      <c r="L588" s="5">
        <f t="shared" si="139"/>
        <v>8240.83</v>
      </c>
      <c r="M588" s="4" t="str">
        <f t="shared" si="141"/>
        <v>YES</v>
      </c>
      <c r="N588" s="4" t="str">
        <f t="shared" si="142"/>
        <v>NO</v>
      </c>
      <c r="O588" s="4" t="str">
        <f t="shared" si="143"/>
        <v>NO</v>
      </c>
      <c r="P588" s="11">
        <v>8150.0497999999998</v>
      </c>
      <c r="Q588" s="11">
        <v>7583.8</v>
      </c>
      <c r="R588" s="4">
        <f t="shared" si="140"/>
        <v>2007</v>
      </c>
      <c r="T588" s="7">
        <f t="shared" si="144"/>
        <v>0</v>
      </c>
      <c r="V588" s="5">
        <f t="shared" si="135"/>
        <v>8099.46</v>
      </c>
      <c r="W588" s="5">
        <f t="shared" ref="W588:W651" si="146">IF(V589="",E588,V589)</f>
        <v>8099.46</v>
      </c>
      <c r="X588" s="7">
        <f t="shared" ref="X588:X651" si="147">IF(J588="BUY",W588-V588,V588-W588)</f>
        <v>0</v>
      </c>
      <c r="Z588" s="7">
        <f t="shared" ref="Z588:Z651" si="148">Z587+(T588*25*2)+(X588*25)</f>
        <v>194865.22500000006</v>
      </c>
      <c r="AB588" s="5"/>
      <c r="AC588" s="5">
        <f t="shared" si="145"/>
        <v>-32963.320000000007</v>
      </c>
      <c r="AD588" s="5">
        <f t="shared" ref="AD588:AD651" si="149">AC588/4</f>
        <v>-8240.8300000000017</v>
      </c>
    </row>
    <row r="589" spans="1:30">
      <c r="A589" s="9">
        <v>39374</v>
      </c>
      <c r="B589" s="3">
        <v>7680</v>
      </c>
      <c r="C589" s="3">
        <v>7680</v>
      </c>
      <c r="D589" s="3">
        <v>7262.25</v>
      </c>
      <c r="E589" s="3">
        <v>7409.75</v>
      </c>
      <c r="G589" s="5">
        <f t="shared" si="136"/>
        <v>7653.41</v>
      </c>
      <c r="H589" s="5">
        <f t="shared" si="137"/>
        <v>7791.92</v>
      </c>
      <c r="J589" s="10" t="str">
        <f t="shared" si="138"/>
        <v>SELL</v>
      </c>
      <c r="L589" s="5">
        <f t="shared" si="139"/>
        <v>8207.4500000000007</v>
      </c>
      <c r="M589" s="4" t="str">
        <f t="shared" si="141"/>
        <v>NO</v>
      </c>
      <c r="N589" s="4" t="str">
        <f t="shared" si="142"/>
        <v>NO</v>
      </c>
      <c r="O589" s="4" t="str">
        <f t="shared" si="143"/>
        <v>NO</v>
      </c>
      <c r="P589" s="11">
        <v>7680</v>
      </c>
      <c r="Q589" s="11">
        <v>7409.75</v>
      </c>
      <c r="R589" s="4">
        <f t="shared" si="140"/>
        <v>2007</v>
      </c>
      <c r="T589" s="7">
        <f t="shared" si="144"/>
        <v>0</v>
      </c>
      <c r="V589" s="5">
        <f t="shared" ref="V589:V652" si="150">IF(J589=J588,V588,IF(O589="YES",P589,L588))</f>
        <v>8099.46</v>
      </c>
      <c r="W589" s="5">
        <f t="shared" si="146"/>
        <v>8099.46</v>
      </c>
      <c r="X589" s="7">
        <f t="shared" si="147"/>
        <v>0</v>
      </c>
      <c r="Z589" s="7">
        <f t="shared" si="148"/>
        <v>194865.22500000006</v>
      </c>
      <c r="AB589" s="5"/>
      <c r="AC589" s="5">
        <f t="shared" si="145"/>
        <v>-32829.800000000003</v>
      </c>
      <c r="AD589" s="5">
        <f t="shared" si="149"/>
        <v>-8207.4500000000007</v>
      </c>
    </row>
    <row r="590" spans="1:30">
      <c r="A590" s="9">
        <v>39377</v>
      </c>
      <c r="B590" s="3">
        <v>7300</v>
      </c>
      <c r="C590" s="3">
        <v>7575</v>
      </c>
      <c r="D590" s="3">
        <v>7300</v>
      </c>
      <c r="E590" s="3">
        <v>7545.6499000000003</v>
      </c>
      <c r="G590" s="5">
        <f t="shared" si="136"/>
        <v>7599.53</v>
      </c>
      <c r="H590" s="5">
        <f t="shared" si="137"/>
        <v>7709.83</v>
      </c>
      <c r="J590" s="10" t="str">
        <f t="shared" si="138"/>
        <v>SELL</v>
      </c>
      <c r="L590" s="5">
        <f t="shared" si="139"/>
        <v>8040.73</v>
      </c>
      <c r="M590" s="4" t="str">
        <f t="shared" si="141"/>
        <v>NO</v>
      </c>
      <c r="N590" s="4" t="str">
        <f t="shared" si="142"/>
        <v>NO</v>
      </c>
      <c r="O590" s="4" t="str">
        <f t="shared" si="143"/>
        <v>NO</v>
      </c>
      <c r="P590" s="11">
        <v>7300</v>
      </c>
      <c r="Q590" s="11">
        <v>7545.65</v>
      </c>
      <c r="R590" s="4">
        <f t="shared" si="140"/>
        <v>2007</v>
      </c>
      <c r="T590" s="7">
        <f t="shared" si="144"/>
        <v>0</v>
      </c>
      <c r="V590" s="5">
        <f t="shared" si="150"/>
        <v>8099.46</v>
      </c>
      <c r="W590" s="5">
        <f t="shared" si="146"/>
        <v>8040.73</v>
      </c>
      <c r="X590" s="7">
        <f t="shared" si="147"/>
        <v>58.730000000000473</v>
      </c>
      <c r="Z590" s="7">
        <f t="shared" si="148"/>
        <v>196333.47500000006</v>
      </c>
      <c r="AB590" s="5"/>
      <c r="AC590" s="5">
        <f t="shared" si="145"/>
        <v>-32162.92</v>
      </c>
      <c r="AD590" s="5">
        <f t="shared" si="149"/>
        <v>-8040.73</v>
      </c>
    </row>
    <row r="591" spans="1:30">
      <c r="A591" s="9">
        <v>39378</v>
      </c>
      <c r="B591" s="3">
        <v>7780</v>
      </c>
      <c r="C591" s="3">
        <v>8094.8999000000003</v>
      </c>
      <c r="D591" s="3">
        <v>7720.0497999999998</v>
      </c>
      <c r="E591" s="3">
        <v>8074.75</v>
      </c>
      <c r="G591" s="5">
        <f t="shared" si="136"/>
        <v>7837.14</v>
      </c>
      <c r="H591" s="5">
        <f t="shared" si="137"/>
        <v>7831.47</v>
      </c>
      <c r="J591" s="10" t="str">
        <f t="shared" si="138"/>
        <v>BUY</v>
      </c>
      <c r="L591" s="5">
        <f t="shared" si="139"/>
        <v>7814.46</v>
      </c>
      <c r="M591" s="4" t="str">
        <f t="shared" si="141"/>
        <v>YES</v>
      </c>
      <c r="N591" s="4" t="str">
        <f t="shared" si="142"/>
        <v>NO</v>
      </c>
      <c r="O591" s="4" t="str">
        <f t="shared" si="143"/>
        <v>NO</v>
      </c>
      <c r="P591" s="11">
        <v>7780</v>
      </c>
      <c r="Q591" s="11">
        <v>8074.75</v>
      </c>
      <c r="R591" s="4">
        <f t="shared" si="140"/>
        <v>2007</v>
      </c>
      <c r="T591" s="7">
        <f t="shared" si="144"/>
        <v>0</v>
      </c>
      <c r="V591" s="5">
        <f t="shared" si="150"/>
        <v>8040.73</v>
      </c>
      <c r="W591" s="5">
        <f t="shared" si="146"/>
        <v>8040.73</v>
      </c>
      <c r="X591" s="7">
        <f t="shared" si="147"/>
        <v>0</v>
      </c>
      <c r="Z591" s="7">
        <f t="shared" si="148"/>
        <v>196333.47500000006</v>
      </c>
      <c r="AB591" s="5"/>
      <c r="AC591" s="5">
        <f t="shared" si="145"/>
        <v>-31257.839999999997</v>
      </c>
      <c r="AD591" s="5">
        <f t="shared" si="149"/>
        <v>-7814.4599999999991</v>
      </c>
    </row>
    <row r="592" spans="1:30">
      <c r="A592" s="9">
        <v>39379</v>
      </c>
      <c r="B592" s="3">
        <v>8140</v>
      </c>
      <c r="C592" s="3">
        <v>8251.2998000000007</v>
      </c>
      <c r="D592" s="3">
        <v>8025</v>
      </c>
      <c r="E592" s="3">
        <v>8185.8999000000003</v>
      </c>
      <c r="G592" s="5">
        <f t="shared" si="136"/>
        <v>8011.52</v>
      </c>
      <c r="H592" s="5">
        <f t="shared" si="137"/>
        <v>7949.61</v>
      </c>
      <c r="J592" s="10" t="str">
        <f t="shared" si="138"/>
        <v>BUY</v>
      </c>
      <c r="L592" s="5">
        <f t="shared" si="139"/>
        <v>7763.88</v>
      </c>
      <c r="M592" s="4" t="str">
        <f t="shared" si="141"/>
        <v>NO</v>
      </c>
      <c r="N592" s="4" t="str">
        <f t="shared" si="142"/>
        <v>NO</v>
      </c>
      <c r="O592" s="4" t="str">
        <f t="shared" si="143"/>
        <v>NO</v>
      </c>
      <c r="P592" s="11">
        <v>8140</v>
      </c>
      <c r="Q592" s="11">
        <v>8185.9</v>
      </c>
      <c r="R592" s="4">
        <f t="shared" si="140"/>
        <v>2007</v>
      </c>
      <c r="T592" s="7">
        <f t="shared" si="144"/>
        <v>0</v>
      </c>
      <c r="V592" s="5">
        <f t="shared" si="150"/>
        <v>8040.73</v>
      </c>
      <c r="W592" s="5">
        <f t="shared" si="146"/>
        <v>8040.73</v>
      </c>
      <c r="X592" s="7">
        <f t="shared" si="147"/>
        <v>0</v>
      </c>
      <c r="Z592" s="7">
        <f t="shared" si="148"/>
        <v>196333.47500000006</v>
      </c>
      <c r="AB592" s="5"/>
      <c r="AC592" s="5">
        <f t="shared" si="145"/>
        <v>-31055.51999999999</v>
      </c>
      <c r="AD592" s="5">
        <f t="shared" si="149"/>
        <v>-7763.8799999999974</v>
      </c>
    </row>
    <row r="593" spans="1:30">
      <c r="A593" s="9">
        <v>39380</v>
      </c>
      <c r="B593" s="3">
        <v>8126</v>
      </c>
      <c r="C593" s="3">
        <v>8518</v>
      </c>
      <c r="D593" s="3">
        <v>8126</v>
      </c>
      <c r="E593" s="3">
        <v>8460.3495999999996</v>
      </c>
      <c r="G593" s="5">
        <f t="shared" si="136"/>
        <v>8235.93</v>
      </c>
      <c r="H593" s="5">
        <f t="shared" si="137"/>
        <v>8119.86</v>
      </c>
      <c r="J593" s="10" t="str">
        <f t="shared" si="138"/>
        <v>BUY</v>
      </c>
      <c r="L593" s="5">
        <f t="shared" si="139"/>
        <v>7771.65</v>
      </c>
      <c r="M593" s="4" t="str">
        <f t="shared" si="141"/>
        <v>NO</v>
      </c>
      <c r="N593" s="4" t="str">
        <f t="shared" si="142"/>
        <v>NO</v>
      </c>
      <c r="O593" s="4" t="str">
        <f t="shared" si="143"/>
        <v>NO</v>
      </c>
      <c r="P593" s="11">
        <v>8126</v>
      </c>
      <c r="Q593" s="11">
        <v>8460.35</v>
      </c>
      <c r="R593" s="4">
        <f t="shared" si="140"/>
        <v>2007</v>
      </c>
      <c r="T593" s="7">
        <f t="shared" si="144"/>
        <v>0</v>
      </c>
      <c r="V593" s="5">
        <f t="shared" si="150"/>
        <v>8040.73</v>
      </c>
      <c r="W593" s="5">
        <f t="shared" si="146"/>
        <v>8040.73</v>
      </c>
      <c r="X593" s="7">
        <f t="shared" si="147"/>
        <v>0</v>
      </c>
      <c r="Z593" s="7">
        <f t="shared" si="148"/>
        <v>196333.47500000006</v>
      </c>
      <c r="AB593" s="5"/>
      <c r="AC593" s="5">
        <f t="shared" si="145"/>
        <v>-31086.599999999991</v>
      </c>
      <c r="AD593" s="5">
        <f t="shared" si="149"/>
        <v>-7771.6499999999978</v>
      </c>
    </row>
    <row r="594" spans="1:30">
      <c r="A594" s="9">
        <v>39381</v>
      </c>
      <c r="B594" s="3">
        <v>8335</v>
      </c>
      <c r="C594" s="3">
        <v>8800</v>
      </c>
      <c r="D594" s="3">
        <v>8250.0995999999996</v>
      </c>
      <c r="E594" s="3">
        <v>8763.0498000000007</v>
      </c>
      <c r="G594" s="5">
        <f t="shared" si="136"/>
        <v>8499.49</v>
      </c>
      <c r="H594" s="5">
        <f t="shared" si="137"/>
        <v>8334.26</v>
      </c>
      <c r="J594" s="10" t="str">
        <f t="shared" si="138"/>
        <v>BUY</v>
      </c>
      <c r="L594" s="5">
        <f t="shared" si="139"/>
        <v>7838.57</v>
      </c>
      <c r="M594" s="4" t="str">
        <f t="shared" si="141"/>
        <v>NO</v>
      </c>
      <c r="N594" s="4" t="str">
        <f t="shared" si="142"/>
        <v>NO</v>
      </c>
      <c r="O594" s="4" t="str">
        <f t="shared" si="143"/>
        <v>NO</v>
      </c>
      <c r="P594" s="11">
        <v>8335</v>
      </c>
      <c r="Q594" s="11">
        <v>8763.0499999999993</v>
      </c>
      <c r="R594" s="4">
        <f t="shared" si="140"/>
        <v>2007</v>
      </c>
      <c r="T594" s="7">
        <f t="shared" si="144"/>
        <v>0</v>
      </c>
      <c r="V594" s="5">
        <f t="shared" si="150"/>
        <v>8040.73</v>
      </c>
      <c r="W594" s="5">
        <f t="shared" si="146"/>
        <v>8040.73</v>
      </c>
      <c r="X594" s="7">
        <f t="shared" si="147"/>
        <v>0</v>
      </c>
      <c r="Z594" s="7">
        <f t="shared" si="148"/>
        <v>196333.47500000006</v>
      </c>
      <c r="AB594" s="5"/>
      <c r="AC594" s="5">
        <f t="shared" si="145"/>
        <v>-31354.28</v>
      </c>
      <c r="AD594" s="5">
        <f t="shared" si="149"/>
        <v>-7838.57</v>
      </c>
    </row>
    <row r="595" spans="1:30">
      <c r="A595" s="9">
        <v>39384</v>
      </c>
      <c r="B595" s="3">
        <v>8988</v>
      </c>
      <c r="C595" s="3">
        <v>9124</v>
      </c>
      <c r="D595" s="3">
        <v>8950</v>
      </c>
      <c r="E595" s="3">
        <v>9018.5</v>
      </c>
      <c r="G595" s="5">
        <f t="shared" si="136"/>
        <v>8759</v>
      </c>
      <c r="H595" s="5">
        <f t="shared" si="137"/>
        <v>8562.34</v>
      </c>
      <c r="J595" s="10" t="str">
        <f t="shared" si="138"/>
        <v>BUY</v>
      </c>
      <c r="L595" s="5">
        <f t="shared" si="139"/>
        <v>7972.36</v>
      </c>
      <c r="M595" s="4" t="str">
        <f t="shared" si="141"/>
        <v>NO</v>
      </c>
      <c r="N595" s="4" t="str">
        <f t="shared" si="142"/>
        <v>NO</v>
      </c>
      <c r="O595" s="4" t="str">
        <f t="shared" si="143"/>
        <v>NO</v>
      </c>
      <c r="P595" s="11">
        <v>8988</v>
      </c>
      <c r="Q595" s="11">
        <v>9018.5</v>
      </c>
      <c r="R595" s="4">
        <f t="shared" si="140"/>
        <v>2007</v>
      </c>
      <c r="T595" s="7">
        <f t="shared" si="144"/>
        <v>0</v>
      </c>
      <c r="V595" s="5">
        <f t="shared" si="150"/>
        <v>8040.73</v>
      </c>
      <c r="W595" s="5">
        <f t="shared" si="146"/>
        <v>8040.73</v>
      </c>
      <c r="X595" s="7">
        <f t="shared" si="147"/>
        <v>0</v>
      </c>
      <c r="Z595" s="7">
        <f t="shared" si="148"/>
        <v>196333.47500000006</v>
      </c>
      <c r="AB595" s="5"/>
      <c r="AC595" s="5">
        <f t="shared" si="145"/>
        <v>-31889.440000000002</v>
      </c>
      <c r="AD595" s="5">
        <f t="shared" si="149"/>
        <v>-7972.3600000000006</v>
      </c>
    </row>
    <row r="596" spans="1:30">
      <c r="A596" s="9">
        <v>39385</v>
      </c>
      <c r="B596" s="3">
        <v>9100</v>
      </c>
      <c r="C596" s="3">
        <v>9720.7998000000007</v>
      </c>
      <c r="D596" s="3">
        <v>8862</v>
      </c>
      <c r="E596" s="3">
        <v>8987.3495999999996</v>
      </c>
      <c r="G596" s="5">
        <f t="shared" si="136"/>
        <v>8873.17</v>
      </c>
      <c r="H596" s="5">
        <f t="shared" si="137"/>
        <v>8704.01</v>
      </c>
      <c r="J596" s="10" t="str">
        <f t="shared" si="138"/>
        <v>BUY</v>
      </c>
      <c r="L596" s="5">
        <f t="shared" si="139"/>
        <v>8196.5300000000007</v>
      </c>
      <c r="M596" s="4" t="str">
        <f t="shared" si="141"/>
        <v>NO</v>
      </c>
      <c r="N596" s="4" t="str">
        <f t="shared" si="142"/>
        <v>NO</v>
      </c>
      <c r="O596" s="4" t="str">
        <f t="shared" si="143"/>
        <v>NO</v>
      </c>
      <c r="P596" s="11">
        <v>9100</v>
      </c>
      <c r="Q596" s="11">
        <v>8987.35</v>
      </c>
      <c r="R596" s="4">
        <f t="shared" si="140"/>
        <v>2007</v>
      </c>
      <c r="T596" s="7">
        <f t="shared" si="144"/>
        <v>0</v>
      </c>
      <c r="V596" s="5">
        <f t="shared" si="150"/>
        <v>8040.73</v>
      </c>
      <c r="W596" s="5">
        <f t="shared" si="146"/>
        <v>8040.73</v>
      </c>
      <c r="X596" s="7">
        <f t="shared" si="147"/>
        <v>0</v>
      </c>
      <c r="Z596" s="7">
        <f t="shared" si="148"/>
        <v>196333.47500000006</v>
      </c>
      <c r="AB596" s="5"/>
      <c r="AC596" s="5">
        <f t="shared" si="145"/>
        <v>-32786.119999999995</v>
      </c>
      <c r="AD596" s="5">
        <f t="shared" si="149"/>
        <v>-8196.5299999999988</v>
      </c>
    </row>
    <row r="597" spans="1:30">
      <c r="A597" s="9">
        <v>39386</v>
      </c>
      <c r="B597" s="3">
        <v>8925</v>
      </c>
      <c r="C597" s="3">
        <v>9130</v>
      </c>
      <c r="D597" s="3">
        <v>8855</v>
      </c>
      <c r="E597" s="3">
        <v>9037.3495999999996</v>
      </c>
      <c r="G597" s="5">
        <f t="shared" si="136"/>
        <v>8955.26</v>
      </c>
      <c r="H597" s="5">
        <f t="shared" si="137"/>
        <v>8815.1200000000008</v>
      </c>
      <c r="J597" s="10" t="str">
        <f t="shared" si="138"/>
        <v>BUY</v>
      </c>
      <c r="L597" s="5">
        <f t="shared" si="139"/>
        <v>8394.7000000000007</v>
      </c>
      <c r="M597" s="4" t="str">
        <f t="shared" si="141"/>
        <v>NO</v>
      </c>
      <c r="N597" s="4" t="str">
        <f t="shared" si="142"/>
        <v>NO</v>
      </c>
      <c r="O597" s="4" t="str">
        <f t="shared" si="143"/>
        <v>NO</v>
      </c>
      <c r="P597" s="11">
        <v>8925</v>
      </c>
      <c r="Q597" s="11">
        <v>9037.35</v>
      </c>
      <c r="R597" s="4">
        <f t="shared" si="140"/>
        <v>2007</v>
      </c>
      <c r="T597" s="7">
        <f t="shared" si="144"/>
        <v>0</v>
      </c>
      <c r="V597" s="5">
        <f t="shared" si="150"/>
        <v>8040.73</v>
      </c>
      <c r="W597" s="5">
        <f t="shared" si="146"/>
        <v>8040.73</v>
      </c>
      <c r="X597" s="7">
        <f t="shared" si="147"/>
        <v>0</v>
      </c>
      <c r="Z597" s="7">
        <f t="shared" si="148"/>
        <v>196333.47500000006</v>
      </c>
      <c r="AB597" s="5"/>
      <c r="AC597" s="5">
        <f t="shared" si="145"/>
        <v>-33578.800000000017</v>
      </c>
      <c r="AD597" s="5">
        <f t="shared" si="149"/>
        <v>-8394.7000000000044</v>
      </c>
    </row>
    <row r="598" spans="1:30">
      <c r="A598" s="9">
        <v>39387</v>
      </c>
      <c r="B598" s="3">
        <v>9190</v>
      </c>
      <c r="C598" s="3">
        <v>9337</v>
      </c>
      <c r="D598" s="3">
        <v>9000</v>
      </c>
      <c r="E598" s="3">
        <v>9126.0498000000007</v>
      </c>
      <c r="G598" s="5">
        <f t="shared" si="136"/>
        <v>9040.65</v>
      </c>
      <c r="H598" s="5">
        <f t="shared" si="137"/>
        <v>8918.76</v>
      </c>
      <c r="J598" s="10" t="str">
        <f t="shared" si="138"/>
        <v>BUY</v>
      </c>
      <c r="L598" s="5">
        <f t="shared" si="139"/>
        <v>8553.09</v>
      </c>
      <c r="M598" s="4" t="str">
        <f t="shared" si="141"/>
        <v>NO</v>
      </c>
      <c r="N598" s="4" t="str">
        <f t="shared" si="142"/>
        <v>NO</v>
      </c>
      <c r="O598" s="4" t="str">
        <f t="shared" si="143"/>
        <v>NO</v>
      </c>
      <c r="P598" s="11">
        <v>9190</v>
      </c>
      <c r="Q598" s="11">
        <v>9126.0499999999993</v>
      </c>
      <c r="R598" s="4">
        <f t="shared" si="140"/>
        <v>2007</v>
      </c>
      <c r="T598" s="7">
        <f t="shared" si="144"/>
        <v>0</v>
      </c>
      <c r="V598" s="5">
        <f t="shared" si="150"/>
        <v>8040.73</v>
      </c>
      <c r="W598" s="5">
        <f t="shared" si="146"/>
        <v>8040.73</v>
      </c>
      <c r="X598" s="7">
        <f t="shared" si="147"/>
        <v>0</v>
      </c>
      <c r="Z598" s="7">
        <f t="shared" si="148"/>
        <v>196333.47500000006</v>
      </c>
      <c r="AB598" s="5"/>
      <c r="AC598" s="5">
        <f t="shared" si="145"/>
        <v>-34212.360000000015</v>
      </c>
      <c r="AD598" s="5">
        <f t="shared" si="149"/>
        <v>-8553.0900000000038</v>
      </c>
    </row>
    <row r="599" spans="1:30">
      <c r="A599" s="9">
        <v>39388</v>
      </c>
      <c r="B599" s="3">
        <v>9000</v>
      </c>
      <c r="C599" s="3">
        <v>9635</v>
      </c>
      <c r="D599" s="3">
        <v>8984</v>
      </c>
      <c r="E599" s="3">
        <v>9563.2001999999993</v>
      </c>
      <c r="G599" s="5">
        <f t="shared" si="136"/>
        <v>9301.93</v>
      </c>
      <c r="H599" s="5">
        <f t="shared" si="137"/>
        <v>9133.57</v>
      </c>
      <c r="J599" s="10" t="str">
        <f t="shared" si="138"/>
        <v>BUY</v>
      </c>
      <c r="L599" s="5">
        <f t="shared" si="139"/>
        <v>8628.49</v>
      </c>
      <c r="M599" s="4" t="str">
        <f t="shared" si="141"/>
        <v>NO</v>
      </c>
      <c r="N599" s="4" t="str">
        <f t="shared" si="142"/>
        <v>NO</v>
      </c>
      <c r="O599" s="4" t="str">
        <f t="shared" si="143"/>
        <v>NO</v>
      </c>
      <c r="P599" s="11">
        <v>9000</v>
      </c>
      <c r="Q599" s="11">
        <v>9563.2000000000007</v>
      </c>
      <c r="R599" s="4">
        <f t="shared" si="140"/>
        <v>2007</v>
      </c>
      <c r="T599" s="7">
        <f t="shared" si="144"/>
        <v>0</v>
      </c>
      <c r="V599" s="5">
        <f t="shared" si="150"/>
        <v>8040.73</v>
      </c>
      <c r="W599" s="5">
        <f t="shared" si="146"/>
        <v>8040.73</v>
      </c>
      <c r="X599" s="7">
        <f t="shared" si="147"/>
        <v>0</v>
      </c>
      <c r="Z599" s="7">
        <f t="shared" si="148"/>
        <v>196333.47500000006</v>
      </c>
      <c r="AB599" s="5"/>
      <c r="AC599" s="5">
        <f t="shared" si="145"/>
        <v>-34513.959999999992</v>
      </c>
      <c r="AD599" s="5">
        <f t="shared" si="149"/>
        <v>-8628.489999999998</v>
      </c>
    </row>
    <row r="600" spans="1:30">
      <c r="A600" s="9">
        <v>39391</v>
      </c>
      <c r="B600" s="3">
        <v>9545</v>
      </c>
      <c r="C600" s="3">
        <v>9707</v>
      </c>
      <c r="D600" s="3">
        <v>9366</v>
      </c>
      <c r="E600" s="3">
        <v>9434.0498000000007</v>
      </c>
      <c r="G600" s="5">
        <f t="shared" si="136"/>
        <v>9367.99</v>
      </c>
      <c r="H600" s="5">
        <f t="shared" si="137"/>
        <v>9233.73</v>
      </c>
      <c r="J600" s="10" t="str">
        <f t="shared" si="138"/>
        <v>BUY</v>
      </c>
      <c r="L600" s="5">
        <f t="shared" si="139"/>
        <v>8830.9500000000007</v>
      </c>
      <c r="M600" s="4" t="str">
        <f t="shared" si="141"/>
        <v>NO</v>
      </c>
      <c r="N600" s="4" t="str">
        <f t="shared" si="142"/>
        <v>NO</v>
      </c>
      <c r="O600" s="4" t="str">
        <f t="shared" si="143"/>
        <v>NO</v>
      </c>
      <c r="P600" s="11">
        <v>9545</v>
      </c>
      <c r="Q600" s="11">
        <v>9434.0499999999993</v>
      </c>
      <c r="R600" s="4">
        <f t="shared" si="140"/>
        <v>2007</v>
      </c>
      <c r="T600" s="7">
        <f t="shared" si="144"/>
        <v>0</v>
      </c>
      <c r="V600" s="5">
        <f t="shared" si="150"/>
        <v>8040.73</v>
      </c>
      <c r="W600" s="5">
        <f t="shared" si="146"/>
        <v>8040.73</v>
      </c>
      <c r="X600" s="7">
        <f t="shared" si="147"/>
        <v>0</v>
      </c>
      <c r="Z600" s="7">
        <f t="shared" si="148"/>
        <v>196333.47500000006</v>
      </c>
      <c r="AB600" s="5"/>
      <c r="AC600" s="5">
        <f t="shared" si="145"/>
        <v>-35323.799999999988</v>
      </c>
      <c r="AD600" s="5">
        <f t="shared" si="149"/>
        <v>-8830.9499999999971</v>
      </c>
    </row>
    <row r="601" spans="1:30">
      <c r="A601" s="9">
        <v>39392</v>
      </c>
      <c r="B601" s="3">
        <v>9550</v>
      </c>
      <c r="C601" s="3">
        <v>9564.9501999999993</v>
      </c>
      <c r="D601" s="3">
        <v>9200</v>
      </c>
      <c r="E601" s="3">
        <v>9288.0498000000007</v>
      </c>
      <c r="G601" s="5">
        <f t="shared" si="136"/>
        <v>9328.02</v>
      </c>
      <c r="H601" s="5">
        <f t="shared" si="137"/>
        <v>9251.84</v>
      </c>
      <c r="J601" s="10" t="str">
        <f t="shared" si="138"/>
        <v>BUY</v>
      </c>
      <c r="L601" s="5">
        <f t="shared" si="139"/>
        <v>9023.2999999999993</v>
      </c>
      <c r="M601" s="4" t="str">
        <f t="shared" si="141"/>
        <v>NO</v>
      </c>
      <c r="N601" s="4" t="str">
        <f t="shared" si="142"/>
        <v>NO</v>
      </c>
      <c r="O601" s="4" t="str">
        <f t="shared" si="143"/>
        <v>NO</v>
      </c>
      <c r="P601" s="11">
        <v>9550</v>
      </c>
      <c r="Q601" s="11">
        <v>9288.0499999999993</v>
      </c>
      <c r="R601" s="4">
        <f t="shared" si="140"/>
        <v>2007</v>
      </c>
      <c r="T601" s="7">
        <f t="shared" si="144"/>
        <v>0</v>
      </c>
      <c r="V601" s="5">
        <f t="shared" si="150"/>
        <v>8040.73</v>
      </c>
      <c r="W601" s="5">
        <f t="shared" si="146"/>
        <v>8040.73</v>
      </c>
      <c r="X601" s="7">
        <f t="shared" si="147"/>
        <v>0</v>
      </c>
      <c r="Z601" s="7">
        <f t="shared" si="148"/>
        <v>196333.47500000006</v>
      </c>
      <c r="AB601" s="5"/>
      <c r="AC601" s="5">
        <f t="shared" si="145"/>
        <v>-36093.199999999997</v>
      </c>
      <c r="AD601" s="5">
        <f t="shared" si="149"/>
        <v>-9023.2999999999993</v>
      </c>
    </row>
    <row r="602" spans="1:30">
      <c r="A602" s="9">
        <v>39393</v>
      </c>
      <c r="B602" s="3">
        <v>9400</v>
      </c>
      <c r="C602" s="3">
        <v>9420</v>
      </c>
      <c r="D602" s="3">
        <v>9136</v>
      </c>
      <c r="E602" s="3">
        <v>9159.1504000000004</v>
      </c>
      <c r="G602" s="5">
        <f t="shared" si="136"/>
        <v>9243.59</v>
      </c>
      <c r="H602" s="5">
        <f t="shared" si="137"/>
        <v>9220.94</v>
      </c>
      <c r="J602" s="10" t="str">
        <f t="shared" si="138"/>
        <v>BUY</v>
      </c>
      <c r="L602" s="5">
        <f t="shared" si="139"/>
        <v>9152.99</v>
      </c>
      <c r="M602" s="4" t="str">
        <f t="shared" si="141"/>
        <v>NO</v>
      </c>
      <c r="N602" s="4" t="str">
        <f t="shared" si="142"/>
        <v>NO</v>
      </c>
      <c r="O602" s="4" t="str">
        <f t="shared" si="143"/>
        <v>NO</v>
      </c>
      <c r="P602" s="11">
        <v>9400</v>
      </c>
      <c r="Q602" s="11">
        <v>9159.15</v>
      </c>
      <c r="R602" s="4">
        <f t="shared" si="140"/>
        <v>2007</v>
      </c>
      <c r="T602" s="7">
        <f t="shared" si="144"/>
        <v>0</v>
      </c>
      <c r="V602" s="5">
        <f t="shared" si="150"/>
        <v>8040.73</v>
      </c>
      <c r="W602" s="5">
        <f t="shared" si="146"/>
        <v>9010</v>
      </c>
      <c r="X602" s="7">
        <f t="shared" si="147"/>
        <v>969.27000000000044</v>
      </c>
      <c r="Z602" s="7">
        <f t="shared" si="148"/>
        <v>220565.22500000006</v>
      </c>
      <c r="AB602" s="5"/>
      <c r="AC602" s="5">
        <f t="shared" si="145"/>
        <v>-36611.960000000006</v>
      </c>
      <c r="AD602" s="5">
        <f t="shared" si="149"/>
        <v>-9152.9900000000016</v>
      </c>
    </row>
    <row r="603" spans="1:30">
      <c r="A603" s="9">
        <v>39394</v>
      </c>
      <c r="B603" s="3">
        <v>9010</v>
      </c>
      <c r="C603" s="3">
        <v>9050</v>
      </c>
      <c r="D603" s="3">
        <v>8875</v>
      </c>
      <c r="E603" s="3">
        <v>8967.2001999999993</v>
      </c>
      <c r="G603" s="5">
        <f t="shared" si="136"/>
        <v>9105.4</v>
      </c>
      <c r="H603" s="5">
        <f t="shared" si="137"/>
        <v>9136.36</v>
      </c>
      <c r="J603" s="10" t="str">
        <f t="shared" si="138"/>
        <v>SELL</v>
      </c>
      <c r="L603" s="5">
        <f t="shared" si="139"/>
        <v>9229.24</v>
      </c>
      <c r="M603" s="4" t="str">
        <f t="shared" si="141"/>
        <v>YES</v>
      </c>
      <c r="N603" s="4" t="str">
        <f t="shared" si="142"/>
        <v>NO</v>
      </c>
      <c r="O603" s="4" t="str">
        <f t="shared" si="143"/>
        <v>YES</v>
      </c>
      <c r="P603" s="11">
        <v>9010</v>
      </c>
      <c r="Q603" s="11">
        <v>8967.2000000000007</v>
      </c>
      <c r="R603" s="4">
        <f t="shared" si="140"/>
        <v>2007</v>
      </c>
      <c r="T603" s="7">
        <f t="shared" si="144"/>
        <v>0</v>
      </c>
      <c r="V603" s="5">
        <f t="shared" si="150"/>
        <v>9010</v>
      </c>
      <c r="W603" s="5">
        <f t="shared" si="146"/>
        <v>9010</v>
      </c>
      <c r="X603" s="7">
        <f t="shared" si="147"/>
        <v>0</v>
      </c>
      <c r="Z603" s="7">
        <f t="shared" si="148"/>
        <v>220565.22500000006</v>
      </c>
      <c r="AB603" s="5"/>
      <c r="AC603" s="5">
        <f t="shared" si="145"/>
        <v>-36916.960000000021</v>
      </c>
      <c r="AD603" s="5">
        <f t="shared" si="149"/>
        <v>-9229.2400000000052</v>
      </c>
    </row>
    <row r="604" spans="1:30">
      <c r="A604" s="9">
        <v>39395</v>
      </c>
      <c r="B604" s="3">
        <v>8987</v>
      </c>
      <c r="C604" s="3">
        <v>8999</v>
      </c>
      <c r="D604" s="3">
        <v>8690</v>
      </c>
      <c r="E604" s="3">
        <v>8780.9501999999993</v>
      </c>
      <c r="G604" s="5">
        <f t="shared" si="136"/>
        <v>8943.18</v>
      </c>
      <c r="H604" s="5">
        <f t="shared" si="137"/>
        <v>9017.89</v>
      </c>
      <c r="J604" s="10" t="str">
        <f t="shared" si="138"/>
        <v>SELL</v>
      </c>
      <c r="L604" s="5">
        <f t="shared" si="139"/>
        <v>9242.02</v>
      </c>
      <c r="M604" s="4" t="str">
        <f t="shared" si="141"/>
        <v>NO</v>
      </c>
      <c r="N604" s="4" t="str">
        <f t="shared" si="142"/>
        <v>NO</v>
      </c>
      <c r="O604" s="4" t="str">
        <f t="shared" si="143"/>
        <v>NO</v>
      </c>
      <c r="P604" s="11">
        <v>8987</v>
      </c>
      <c r="Q604" s="11">
        <v>8780.9500000000007</v>
      </c>
      <c r="R604" s="4">
        <f t="shared" si="140"/>
        <v>2007</v>
      </c>
      <c r="T604" s="7">
        <f t="shared" si="144"/>
        <v>0</v>
      </c>
      <c r="V604" s="5">
        <f t="shared" si="150"/>
        <v>9010</v>
      </c>
      <c r="W604" s="5">
        <f t="shared" si="146"/>
        <v>9010</v>
      </c>
      <c r="X604" s="7">
        <f t="shared" si="147"/>
        <v>0</v>
      </c>
      <c r="Z604" s="7">
        <f t="shared" si="148"/>
        <v>220565.22500000006</v>
      </c>
      <c r="AB604" s="5"/>
      <c r="AC604" s="5">
        <f t="shared" si="145"/>
        <v>-36968.079999999987</v>
      </c>
      <c r="AD604" s="5">
        <f t="shared" si="149"/>
        <v>-9242.0199999999968</v>
      </c>
    </row>
    <row r="605" spans="1:30">
      <c r="A605" s="9">
        <v>39398</v>
      </c>
      <c r="B605" s="3">
        <v>8651</v>
      </c>
      <c r="C605" s="3">
        <v>8900.0498000000007</v>
      </c>
      <c r="D605" s="3">
        <v>8475</v>
      </c>
      <c r="E605" s="3">
        <v>8828.5</v>
      </c>
      <c r="G605" s="5">
        <f t="shared" si="136"/>
        <v>8885.84</v>
      </c>
      <c r="H605" s="5">
        <f t="shared" si="137"/>
        <v>8954.76</v>
      </c>
      <c r="J605" s="10" t="str">
        <f t="shared" si="138"/>
        <v>SELL</v>
      </c>
      <c r="L605" s="5">
        <f t="shared" si="139"/>
        <v>9161.52</v>
      </c>
      <c r="M605" s="4" t="str">
        <f t="shared" si="141"/>
        <v>NO</v>
      </c>
      <c r="N605" s="4" t="str">
        <f t="shared" si="142"/>
        <v>NO</v>
      </c>
      <c r="O605" s="4" t="str">
        <f t="shared" si="143"/>
        <v>NO</v>
      </c>
      <c r="P605" s="11">
        <v>8651</v>
      </c>
      <c r="Q605" s="11">
        <v>8828.5</v>
      </c>
      <c r="R605" s="4">
        <f t="shared" si="140"/>
        <v>2007</v>
      </c>
      <c r="T605" s="7">
        <f t="shared" si="144"/>
        <v>0</v>
      </c>
      <c r="V605" s="5">
        <f t="shared" si="150"/>
        <v>9010</v>
      </c>
      <c r="W605" s="5">
        <f t="shared" si="146"/>
        <v>9010</v>
      </c>
      <c r="X605" s="7">
        <f t="shared" si="147"/>
        <v>0</v>
      </c>
      <c r="Z605" s="7">
        <f t="shared" si="148"/>
        <v>220565.22500000006</v>
      </c>
      <c r="AB605" s="5"/>
      <c r="AC605" s="5">
        <f t="shared" si="145"/>
        <v>-36646.080000000002</v>
      </c>
      <c r="AD605" s="5">
        <f t="shared" si="149"/>
        <v>-9161.52</v>
      </c>
    </row>
    <row r="606" spans="1:30">
      <c r="A606" s="9">
        <v>39399</v>
      </c>
      <c r="B606" s="3">
        <v>8720</v>
      </c>
      <c r="C606" s="3">
        <v>9194.4501999999993</v>
      </c>
      <c r="D606" s="3">
        <v>8685.0498000000007</v>
      </c>
      <c r="E606" s="3">
        <v>9074.2001999999993</v>
      </c>
      <c r="G606" s="5">
        <f t="shared" si="136"/>
        <v>8980.02</v>
      </c>
      <c r="H606" s="5">
        <f t="shared" si="137"/>
        <v>8994.57</v>
      </c>
      <c r="J606" s="10" t="str">
        <f t="shared" si="138"/>
        <v>SELL</v>
      </c>
      <c r="L606" s="5">
        <f t="shared" si="139"/>
        <v>9038.2199999999993</v>
      </c>
      <c r="M606" s="4" t="str">
        <f t="shared" si="141"/>
        <v>YES</v>
      </c>
      <c r="N606" s="4" t="str">
        <f t="shared" si="142"/>
        <v>YES</v>
      </c>
      <c r="O606" s="4" t="str">
        <f t="shared" si="143"/>
        <v>NO</v>
      </c>
      <c r="P606" s="11">
        <v>8720</v>
      </c>
      <c r="Q606" s="11">
        <v>9074.2000000000007</v>
      </c>
      <c r="R606" s="4">
        <f t="shared" si="140"/>
        <v>2007</v>
      </c>
      <c r="T606" s="7">
        <f t="shared" si="144"/>
        <v>-87.32</v>
      </c>
      <c r="V606" s="5">
        <f t="shared" si="150"/>
        <v>9010</v>
      </c>
      <c r="W606" s="5">
        <f t="shared" si="146"/>
        <v>9289</v>
      </c>
      <c r="X606" s="7">
        <f t="shared" si="147"/>
        <v>-279</v>
      </c>
      <c r="Z606" s="7">
        <f t="shared" si="148"/>
        <v>209224.22500000006</v>
      </c>
      <c r="AB606" s="5"/>
      <c r="AC606" s="5">
        <f t="shared" si="145"/>
        <v>-36152.87999999999</v>
      </c>
      <c r="AD606" s="5">
        <f t="shared" si="149"/>
        <v>-9038.2199999999975</v>
      </c>
    </row>
    <row r="607" spans="1:30">
      <c r="A607" s="9">
        <v>39400</v>
      </c>
      <c r="B607" s="3">
        <v>9289</v>
      </c>
      <c r="C607" s="3">
        <v>9655</v>
      </c>
      <c r="D607" s="3">
        <v>9289</v>
      </c>
      <c r="E607" s="3">
        <v>9625.0995999999996</v>
      </c>
      <c r="G607" s="5">
        <f t="shared" si="136"/>
        <v>9302.56</v>
      </c>
      <c r="H607" s="5">
        <f t="shared" si="137"/>
        <v>9204.75</v>
      </c>
      <c r="J607" s="10" t="str">
        <f t="shared" si="138"/>
        <v>BUY</v>
      </c>
      <c r="L607" s="5">
        <f t="shared" si="139"/>
        <v>8911.32</v>
      </c>
      <c r="M607" s="4" t="str">
        <f t="shared" si="141"/>
        <v>YES</v>
      </c>
      <c r="N607" s="4" t="str">
        <f t="shared" si="142"/>
        <v>NO</v>
      </c>
      <c r="O607" s="4" t="str">
        <f t="shared" si="143"/>
        <v>YES</v>
      </c>
      <c r="P607" s="11">
        <v>9289</v>
      </c>
      <c r="Q607" s="11">
        <v>9625.1</v>
      </c>
      <c r="R607" s="4">
        <f t="shared" si="140"/>
        <v>2007</v>
      </c>
      <c r="T607" s="7">
        <f t="shared" si="144"/>
        <v>0</v>
      </c>
      <c r="V607" s="5">
        <f t="shared" si="150"/>
        <v>9289</v>
      </c>
      <c r="W607" s="5">
        <f t="shared" si="146"/>
        <v>9289</v>
      </c>
      <c r="X607" s="7">
        <f t="shared" si="147"/>
        <v>0</v>
      </c>
      <c r="Z607" s="7">
        <f t="shared" si="148"/>
        <v>209224.22500000006</v>
      </c>
      <c r="AB607" s="5"/>
      <c r="AC607" s="5">
        <f t="shared" si="145"/>
        <v>-35645.279999999999</v>
      </c>
      <c r="AD607" s="5">
        <f t="shared" si="149"/>
        <v>-8911.32</v>
      </c>
    </row>
    <row r="608" spans="1:30">
      <c r="A608" s="9">
        <v>39401</v>
      </c>
      <c r="B608" s="3">
        <v>9660</v>
      </c>
      <c r="C608" s="3">
        <v>9660</v>
      </c>
      <c r="D608" s="3">
        <v>9455.5</v>
      </c>
      <c r="E608" s="3">
        <v>9478.0995999999996</v>
      </c>
      <c r="G608" s="5">
        <f t="shared" si="136"/>
        <v>9390.33</v>
      </c>
      <c r="H608" s="5">
        <f t="shared" si="137"/>
        <v>9295.8700000000008</v>
      </c>
      <c r="J608" s="10" t="str">
        <f t="shared" si="138"/>
        <v>BUY</v>
      </c>
      <c r="L608" s="5">
        <f t="shared" si="139"/>
        <v>9012.49</v>
      </c>
      <c r="M608" s="4" t="str">
        <f t="shared" si="141"/>
        <v>NO</v>
      </c>
      <c r="N608" s="4" t="str">
        <f t="shared" si="142"/>
        <v>NO</v>
      </c>
      <c r="O608" s="4" t="str">
        <f t="shared" si="143"/>
        <v>NO</v>
      </c>
      <c r="P608" s="11">
        <v>9660</v>
      </c>
      <c r="Q608" s="11">
        <v>9478.1</v>
      </c>
      <c r="R608" s="4">
        <f t="shared" si="140"/>
        <v>2007</v>
      </c>
      <c r="T608" s="7">
        <f t="shared" si="144"/>
        <v>0</v>
      </c>
      <c r="V608" s="5">
        <f t="shared" si="150"/>
        <v>9289</v>
      </c>
      <c r="W608" s="5">
        <f t="shared" si="146"/>
        <v>9289</v>
      </c>
      <c r="X608" s="7">
        <f t="shared" si="147"/>
        <v>0</v>
      </c>
      <c r="Z608" s="7">
        <f t="shared" si="148"/>
        <v>209224.22500000006</v>
      </c>
      <c r="AB608" s="5"/>
      <c r="AC608" s="5">
        <f t="shared" si="145"/>
        <v>-36049.960000000021</v>
      </c>
      <c r="AD608" s="5">
        <f t="shared" si="149"/>
        <v>-9012.4900000000052</v>
      </c>
    </row>
    <row r="609" spans="1:30">
      <c r="A609" s="9">
        <v>39402</v>
      </c>
      <c r="B609" s="3">
        <v>9480</v>
      </c>
      <c r="C609" s="3">
        <v>9580</v>
      </c>
      <c r="D609" s="3">
        <v>9350</v>
      </c>
      <c r="E609" s="3">
        <v>9484.5498000000007</v>
      </c>
      <c r="G609" s="5">
        <f t="shared" si="136"/>
        <v>9437.44</v>
      </c>
      <c r="H609" s="5">
        <f t="shared" si="137"/>
        <v>9358.76</v>
      </c>
      <c r="J609" s="10" t="str">
        <f t="shared" si="138"/>
        <v>BUY</v>
      </c>
      <c r="L609" s="5">
        <f t="shared" si="139"/>
        <v>9122.7199999999993</v>
      </c>
      <c r="M609" s="4" t="str">
        <f t="shared" si="141"/>
        <v>NO</v>
      </c>
      <c r="N609" s="4" t="str">
        <f t="shared" si="142"/>
        <v>NO</v>
      </c>
      <c r="O609" s="4" t="str">
        <f t="shared" si="143"/>
        <v>NO</v>
      </c>
      <c r="P609" s="11">
        <v>9480</v>
      </c>
      <c r="Q609" s="11">
        <v>9484.5499999999993</v>
      </c>
      <c r="R609" s="4">
        <f t="shared" si="140"/>
        <v>2007</v>
      </c>
      <c r="T609" s="7">
        <f t="shared" si="144"/>
        <v>0</v>
      </c>
      <c r="V609" s="5">
        <f t="shared" si="150"/>
        <v>9289</v>
      </c>
      <c r="W609" s="5">
        <f t="shared" si="146"/>
        <v>9289</v>
      </c>
      <c r="X609" s="7">
        <f t="shared" si="147"/>
        <v>0</v>
      </c>
      <c r="Z609" s="7">
        <f t="shared" si="148"/>
        <v>209224.22500000006</v>
      </c>
      <c r="AB609" s="5"/>
      <c r="AC609" s="5">
        <f t="shared" si="145"/>
        <v>-36490.880000000005</v>
      </c>
      <c r="AD609" s="5">
        <f t="shared" si="149"/>
        <v>-9122.7200000000012</v>
      </c>
    </row>
    <row r="610" spans="1:30">
      <c r="A610" s="9">
        <v>39405</v>
      </c>
      <c r="B610" s="3">
        <v>9545</v>
      </c>
      <c r="C610" s="3">
        <v>9590</v>
      </c>
      <c r="D610" s="3">
        <v>9430</v>
      </c>
      <c r="E610" s="3">
        <v>9467.2998000000007</v>
      </c>
      <c r="G610" s="5">
        <f t="shared" si="136"/>
        <v>9452.3700000000008</v>
      </c>
      <c r="H610" s="5">
        <f t="shared" si="137"/>
        <v>9394.94</v>
      </c>
      <c r="J610" s="10" t="str">
        <f t="shared" si="138"/>
        <v>BUY</v>
      </c>
      <c r="L610" s="5">
        <f t="shared" si="139"/>
        <v>9222.65</v>
      </c>
      <c r="M610" s="4" t="str">
        <f t="shared" si="141"/>
        <v>NO</v>
      </c>
      <c r="N610" s="4" t="str">
        <f t="shared" si="142"/>
        <v>NO</v>
      </c>
      <c r="O610" s="4" t="str">
        <f t="shared" si="143"/>
        <v>NO</v>
      </c>
      <c r="P610" s="11">
        <v>9545</v>
      </c>
      <c r="Q610" s="11">
        <v>9467.2999999999993</v>
      </c>
      <c r="R610" s="4">
        <f t="shared" si="140"/>
        <v>2007</v>
      </c>
      <c r="T610" s="7">
        <f t="shared" si="144"/>
        <v>0</v>
      </c>
      <c r="V610" s="5">
        <f t="shared" si="150"/>
        <v>9289</v>
      </c>
      <c r="W610" s="5">
        <f t="shared" si="146"/>
        <v>9289</v>
      </c>
      <c r="X610" s="7">
        <f t="shared" si="147"/>
        <v>0</v>
      </c>
      <c r="Z610" s="7">
        <f t="shared" si="148"/>
        <v>209224.22500000006</v>
      </c>
      <c r="AB610" s="5"/>
      <c r="AC610" s="5">
        <f t="shared" si="145"/>
        <v>-36890.600000000006</v>
      </c>
      <c r="AD610" s="5">
        <f t="shared" si="149"/>
        <v>-9222.6500000000015</v>
      </c>
    </row>
    <row r="611" spans="1:30">
      <c r="A611" s="9">
        <v>39406</v>
      </c>
      <c r="B611" s="3">
        <v>9370.0995999999996</v>
      </c>
      <c r="C611" s="3">
        <v>9630</v>
      </c>
      <c r="D611" s="3">
        <v>9241</v>
      </c>
      <c r="E611" s="3">
        <v>9330.7998000000007</v>
      </c>
      <c r="G611" s="5">
        <f t="shared" si="136"/>
        <v>9391.58</v>
      </c>
      <c r="H611" s="5">
        <f t="shared" si="137"/>
        <v>9373.56</v>
      </c>
      <c r="J611" s="10" t="str">
        <f t="shared" si="138"/>
        <v>BUY</v>
      </c>
      <c r="L611" s="5">
        <f t="shared" si="139"/>
        <v>9319.5</v>
      </c>
      <c r="M611" s="4" t="str">
        <f t="shared" si="141"/>
        <v>NO</v>
      </c>
      <c r="N611" s="4" t="str">
        <f t="shared" si="142"/>
        <v>NO</v>
      </c>
      <c r="O611" s="4" t="str">
        <f t="shared" si="143"/>
        <v>NO</v>
      </c>
      <c r="P611" s="11">
        <v>9370.0995999999996</v>
      </c>
      <c r="Q611" s="11">
        <v>9330.7999999999993</v>
      </c>
      <c r="R611" s="4">
        <f t="shared" si="140"/>
        <v>2007</v>
      </c>
      <c r="T611" s="7">
        <f t="shared" si="144"/>
        <v>0</v>
      </c>
      <c r="V611" s="5">
        <f t="shared" si="150"/>
        <v>9289</v>
      </c>
      <c r="W611" s="5">
        <f t="shared" si="146"/>
        <v>9300</v>
      </c>
      <c r="X611" s="7">
        <f t="shared" si="147"/>
        <v>11</v>
      </c>
      <c r="Z611" s="7">
        <f t="shared" si="148"/>
        <v>209499.22500000006</v>
      </c>
      <c r="AB611" s="5"/>
      <c r="AC611" s="5">
        <f t="shared" si="145"/>
        <v>-37278</v>
      </c>
      <c r="AD611" s="5">
        <f t="shared" si="149"/>
        <v>-9319.5</v>
      </c>
    </row>
    <row r="612" spans="1:30">
      <c r="A612" s="9">
        <v>39407</v>
      </c>
      <c r="B612" s="3">
        <v>9300</v>
      </c>
      <c r="C612" s="3">
        <v>9300</v>
      </c>
      <c r="D612" s="3">
        <v>8778</v>
      </c>
      <c r="E612" s="3">
        <v>8851.6504000000004</v>
      </c>
      <c r="G612" s="5">
        <f t="shared" si="136"/>
        <v>9121.6200000000008</v>
      </c>
      <c r="H612" s="5">
        <f t="shared" si="137"/>
        <v>9199.59</v>
      </c>
      <c r="J612" s="10" t="str">
        <f t="shared" si="138"/>
        <v>SELL</v>
      </c>
      <c r="L612" s="5">
        <f t="shared" si="139"/>
        <v>9433.5</v>
      </c>
      <c r="M612" s="4" t="str">
        <f t="shared" si="141"/>
        <v>YES</v>
      </c>
      <c r="N612" s="4" t="str">
        <f t="shared" si="142"/>
        <v>NO</v>
      </c>
      <c r="O612" s="4" t="str">
        <f t="shared" si="143"/>
        <v>YES</v>
      </c>
      <c r="P612" s="11">
        <v>9300</v>
      </c>
      <c r="Q612" s="11">
        <v>8851.65</v>
      </c>
      <c r="R612" s="4">
        <f t="shared" si="140"/>
        <v>2007</v>
      </c>
      <c r="T612" s="7">
        <f t="shared" si="144"/>
        <v>0</v>
      </c>
      <c r="V612" s="5">
        <f t="shared" si="150"/>
        <v>9300</v>
      </c>
      <c r="W612" s="5">
        <f t="shared" si="146"/>
        <v>9300</v>
      </c>
      <c r="X612" s="7">
        <f t="shared" si="147"/>
        <v>0</v>
      </c>
      <c r="Z612" s="7">
        <f t="shared" si="148"/>
        <v>209499.22500000006</v>
      </c>
      <c r="AB612" s="5"/>
      <c r="AC612" s="5">
        <f t="shared" si="145"/>
        <v>-37734</v>
      </c>
      <c r="AD612" s="5">
        <f t="shared" si="149"/>
        <v>-9433.5</v>
      </c>
    </row>
    <row r="613" spans="1:30">
      <c r="A613" s="9">
        <v>39408</v>
      </c>
      <c r="B613" s="3">
        <v>8950</v>
      </c>
      <c r="C613" s="3">
        <v>9080</v>
      </c>
      <c r="D613" s="3">
        <v>8645</v>
      </c>
      <c r="E613" s="3">
        <v>9018.8495999999996</v>
      </c>
      <c r="G613" s="5">
        <f t="shared" si="136"/>
        <v>9070.23</v>
      </c>
      <c r="H613" s="5">
        <f t="shared" si="137"/>
        <v>9139.34</v>
      </c>
      <c r="J613" s="10" t="str">
        <f t="shared" si="138"/>
        <v>SELL</v>
      </c>
      <c r="L613" s="5">
        <f t="shared" si="139"/>
        <v>9346.67</v>
      </c>
      <c r="M613" s="4" t="str">
        <f t="shared" si="141"/>
        <v>NO</v>
      </c>
      <c r="N613" s="4" t="str">
        <f t="shared" si="142"/>
        <v>NO</v>
      </c>
      <c r="O613" s="4" t="str">
        <f t="shared" si="143"/>
        <v>NO</v>
      </c>
      <c r="P613" s="11">
        <v>8950</v>
      </c>
      <c r="Q613" s="11">
        <v>9018.85</v>
      </c>
      <c r="R613" s="4">
        <f t="shared" si="140"/>
        <v>2007</v>
      </c>
      <c r="T613" s="7">
        <f t="shared" si="144"/>
        <v>0</v>
      </c>
      <c r="V613" s="5">
        <f t="shared" si="150"/>
        <v>9300</v>
      </c>
      <c r="W613" s="5">
        <f t="shared" si="146"/>
        <v>9300</v>
      </c>
      <c r="X613" s="7">
        <f t="shared" si="147"/>
        <v>0</v>
      </c>
      <c r="Z613" s="7">
        <f t="shared" si="148"/>
        <v>209499.22500000006</v>
      </c>
      <c r="AB613" s="5"/>
      <c r="AC613" s="5">
        <f t="shared" si="145"/>
        <v>-37386.680000000008</v>
      </c>
      <c r="AD613" s="5">
        <f t="shared" si="149"/>
        <v>-9346.6700000000019</v>
      </c>
    </row>
    <row r="614" spans="1:30">
      <c r="A614" s="9">
        <v>39409</v>
      </c>
      <c r="B614" s="3">
        <v>9100</v>
      </c>
      <c r="C614" s="3">
        <v>9100.0498000000007</v>
      </c>
      <c r="D614" s="3">
        <v>8830</v>
      </c>
      <c r="E614" s="3">
        <v>9043.2001999999993</v>
      </c>
      <c r="G614" s="5">
        <f t="shared" si="136"/>
        <v>9056.7199999999993</v>
      </c>
      <c r="H614" s="5">
        <f t="shared" si="137"/>
        <v>9107.2900000000009</v>
      </c>
      <c r="J614" s="10" t="str">
        <f t="shared" si="138"/>
        <v>SELL</v>
      </c>
      <c r="L614" s="5">
        <f t="shared" si="139"/>
        <v>9259</v>
      </c>
      <c r="M614" s="4" t="str">
        <f t="shared" si="141"/>
        <v>NO</v>
      </c>
      <c r="N614" s="4" t="str">
        <f t="shared" si="142"/>
        <v>NO</v>
      </c>
      <c r="O614" s="4" t="str">
        <f t="shared" si="143"/>
        <v>NO</v>
      </c>
      <c r="P614" s="11">
        <v>9100</v>
      </c>
      <c r="Q614" s="11">
        <v>9043.2000000000007</v>
      </c>
      <c r="R614" s="4">
        <f t="shared" si="140"/>
        <v>2007</v>
      </c>
      <c r="T614" s="7">
        <f t="shared" si="144"/>
        <v>0</v>
      </c>
      <c r="V614" s="5">
        <f t="shared" si="150"/>
        <v>9300</v>
      </c>
      <c r="W614" s="5">
        <f t="shared" si="146"/>
        <v>9300</v>
      </c>
      <c r="X614" s="7">
        <f t="shared" si="147"/>
        <v>0</v>
      </c>
      <c r="Z614" s="7">
        <f t="shared" si="148"/>
        <v>209499.22500000006</v>
      </c>
      <c r="AB614" s="5"/>
      <c r="AC614" s="5">
        <f t="shared" si="145"/>
        <v>-37036.000000000029</v>
      </c>
      <c r="AD614" s="5">
        <f t="shared" si="149"/>
        <v>-9259.0000000000073</v>
      </c>
    </row>
    <row r="615" spans="1:30">
      <c r="A615" s="9">
        <v>39412</v>
      </c>
      <c r="B615" s="3">
        <v>9189</v>
      </c>
      <c r="C615" s="3">
        <v>9280</v>
      </c>
      <c r="D615" s="3">
        <v>9121.0498000000007</v>
      </c>
      <c r="E615" s="3">
        <v>9163.4004000000004</v>
      </c>
      <c r="G615" s="5">
        <f t="shared" si="136"/>
        <v>9110.06</v>
      </c>
      <c r="H615" s="5">
        <f t="shared" si="137"/>
        <v>9125.99</v>
      </c>
      <c r="J615" s="10" t="str">
        <f t="shared" si="138"/>
        <v>SELL</v>
      </c>
      <c r="L615" s="5">
        <f t="shared" si="139"/>
        <v>9173.7800000000007</v>
      </c>
      <c r="M615" s="4" t="str">
        <f t="shared" si="141"/>
        <v>YES</v>
      </c>
      <c r="N615" s="4" t="str">
        <f t="shared" si="142"/>
        <v>YES</v>
      </c>
      <c r="O615" s="4" t="str">
        <f t="shared" si="143"/>
        <v>NO</v>
      </c>
      <c r="P615" s="11">
        <v>9189</v>
      </c>
      <c r="Q615" s="11">
        <v>9163.4</v>
      </c>
      <c r="R615" s="4">
        <f t="shared" si="140"/>
        <v>2007</v>
      </c>
      <c r="T615" s="7">
        <f t="shared" si="144"/>
        <v>-95.6</v>
      </c>
      <c r="V615" s="5">
        <f t="shared" si="150"/>
        <v>9300</v>
      </c>
      <c r="W615" s="5">
        <f t="shared" si="146"/>
        <v>9300</v>
      </c>
      <c r="X615" s="7">
        <f t="shared" si="147"/>
        <v>0</v>
      </c>
      <c r="Z615" s="7">
        <f t="shared" si="148"/>
        <v>204719.22500000006</v>
      </c>
      <c r="AB615" s="5"/>
      <c r="AC615" s="5">
        <f t="shared" si="145"/>
        <v>-36695.119999999995</v>
      </c>
      <c r="AD615" s="5">
        <f t="shared" si="149"/>
        <v>-9173.7799999999988</v>
      </c>
    </row>
    <row r="616" spans="1:30">
      <c r="A616" s="9">
        <v>39413</v>
      </c>
      <c r="B616" s="3">
        <v>9000</v>
      </c>
      <c r="C616" s="3">
        <v>9130</v>
      </c>
      <c r="D616" s="3">
        <v>9000</v>
      </c>
      <c r="E616" s="3">
        <v>9112.0498000000007</v>
      </c>
      <c r="G616" s="5">
        <f t="shared" si="136"/>
        <v>9111.0499999999993</v>
      </c>
      <c r="H616" s="5">
        <f t="shared" si="137"/>
        <v>9121.34</v>
      </c>
      <c r="J616" s="10" t="str">
        <f t="shared" si="138"/>
        <v>SELL</v>
      </c>
      <c r="L616" s="5">
        <f t="shared" si="139"/>
        <v>9152.2099999999991</v>
      </c>
      <c r="M616" s="4" t="str">
        <f t="shared" si="141"/>
        <v>NO</v>
      </c>
      <c r="N616" s="4" t="str">
        <f t="shared" si="142"/>
        <v>NO</v>
      </c>
      <c r="O616" s="4" t="str">
        <f t="shared" si="143"/>
        <v>NO</v>
      </c>
      <c r="P616" s="11">
        <v>9000</v>
      </c>
      <c r="Q616" s="11">
        <v>9112.0499999999993</v>
      </c>
      <c r="R616" s="4">
        <f t="shared" si="140"/>
        <v>2007</v>
      </c>
      <c r="T616" s="7">
        <f t="shared" si="144"/>
        <v>0</v>
      </c>
      <c r="V616" s="5">
        <f t="shared" si="150"/>
        <v>9300</v>
      </c>
      <c r="W616" s="5">
        <f t="shared" si="146"/>
        <v>9300</v>
      </c>
      <c r="X616" s="7">
        <f t="shared" si="147"/>
        <v>0</v>
      </c>
      <c r="Z616" s="7">
        <f t="shared" si="148"/>
        <v>204719.22500000006</v>
      </c>
      <c r="AB616" s="5"/>
      <c r="AC616" s="5">
        <f t="shared" si="145"/>
        <v>-36608.840000000011</v>
      </c>
      <c r="AD616" s="5">
        <f t="shared" si="149"/>
        <v>-9152.2100000000028</v>
      </c>
    </row>
    <row r="617" spans="1:30">
      <c r="A617" s="9">
        <v>39414</v>
      </c>
      <c r="B617" s="3">
        <v>9180</v>
      </c>
      <c r="C617" s="3">
        <v>9249.9004000000004</v>
      </c>
      <c r="D617" s="3">
        <v>8960</v>
      </c>
      <c r="E617" s="3">
        <v>9006.25</v>
      </c>
      <c r="G617" s="5">
        <f t="shared" si="136"/>
        <v>9058.65</v>
      </c>
      <c r="H617" s="5">
        <f t="shared" si="137"/>
        <v>9082.98</v>
      </c>
      <c r="J617" s="10" t="str">
        <f t="shared" si="138"/>
        <v>SELL</v>
      </c>
      <c r="L617" s="5">
        <f t="shared" si="139"/>
        <v>9155.9699999999993</v>
      </c>
      <c r="M617" s="4" t="str">
        <f t="shared" si="141"/>
        <v>YES</v>
      </c>
      <c r="N617" s="4" t="str">
        <f t="shared" si="142"/>
        <v>YES</v>
      </c>
      <c r="O617" s="4" t="str">
        <f t="shared" si="143"/>
        <v>YES</v>
      </c>
      <c r="P617" s="11">
        <v>9180</v>
      </c>
      <c r="Q617" s="11">
        <v>9006.25</v>
      </c>
      <c r="R617" s="4">
        <f t="shared" si="140"/>
        <v>2007</v>
      </c>
      <c r="T617" s="7">
        <f t="shared" si="144"/>
        <v>-173.75</v>
      </c>
      <c r="V617" s="5">
        <f t="shared" si="150"/>
        <v>9300</v>
      </c>
      <c r="W617" s="5">
        <f t="shared" si="146"/>
        <v>9300</v>
      </c>
      <c r="X617" s="7">
        <f t="shared" si="147"/>
        <v>0</v>
      </c>
      <c r="Z617" s="7">
        <f t="shared" si="148"/>
        <v>196031.72500000006</v>
      </c>
      <c r="AB617" s="5"/>
      <c r="AC617" s="5">
        <f t="shared" si="145"/>
        <v>-36623.880000000005</v>
      </c>
      <c r="AD617" s="5">
        <f t="shared" si="149"/>
        <v>-9155.9700000000012</v>
      </c>
    </row>
    <row r="618" spans="1:30">
      <c r="A618" s="9">
        <v>39415</v>
      </c>
      <c r="B618" s="3">
        <v>9280</v>
      </c>
      <c r="C618" s="3">
        <v>9280</v>
      </c>
      <c r="D618" s="3">
        <v>9110</v>
      </c>
      <c r="E618" s="3">
        <v>9127.2001999999993</v>
      </c>
      <c r="G618" s="5">
        <f t="shared" si="136"/>
        <v>9092.93</v>
      </c>
      <c r="H618" s="5">
        <f t="shared" si="137"/>
        <v>9097.7199999999993</v>
      </c>
      <c r="J618" s="10" t="str">
        <f t="shared" si="138"/>
        <v>SELL</v>
      </c>
      <c r="L618" s="5">
        <f t="shared" si="139"/>
        <v>9112.09</v>
      </c>
      <c r="M618" s="4" t="str">
        <f t="shared" si="141"/>
        <v>YES</v>
      </c>
      <c r="N618" s="4" t="str">
        <f t="shared" si="142"/>
        <v>YES</v>
      </c>
      <c r="O618" s="4" t="str">
        <f t="shared" si="143"/>
        <v>YES</v>
      </c>
      <c r="P618" s="11">
        <v>9280</v>
      </c>
      <c r="Q618" s="11">
        <v>9127.2000000000007</v>
      </c>
      <c r="R618" s="4">
        <f t="shared" si="140"/>
        <v>2007</v>
      </c>
      <c r="T618" s="7">
        <f t="shared" si="144"/>
        <v>-152.80000000000001</v>
      </c>
      <c r="V618" s="5">
        <f t="shared" si="150"/>
        <v>9300</v>
      </c>
      <c r="W618" s="5">
        <f t="shared" si="146"/>
        <v>9377</v>
      </c>
      <c r="X618" s="7">
        <f t="shared" si="147"/>
        <v>-77</v>
      </c>
      <c r="Z618" s="7">
        <f t="shared" si="148"/>
        <v>186466.72500000006</v>
      </c>
      <c r="AB618" s="5"/>
      <c r="AC618" s="5">
        <f t="shared" si="145"/>
        <v>-36448.359999999986</v>
      </c>
      <c r="AD618" s="5">
        <f t="shared" si="149"/>
        <v>-9112.0899999999965</v>
      </c>
    </row>
    <row r="619" spans="1:30">
      <c r="A619" s="9">
        <v>39416</v>
      </c>
      <c r="B619" s="3">
        <v>9377</v>
      </c>
      <c r="C619" s="3">
        <v>9523.9004000000004</v>
      </c>
      <c r="D619" s="3">
        <v>9240</v>
      </c>
      <c r="E619" s="3">
        <v>9461.9004000000004</v>
      </c>
      <c r="G619" s="5">
        <f t="shared" si="136"/>
        <v>9277.42</v>
      </c>
      <c r="H619" s="5">
        <f t="shared" si="137"/>
        <v>9219.11</v>
      </c>
      <c r="J619" s="10" t="str">
        <f t="shared" si="138"/>
        <v>BUY</v>
      </c>
      <c r="L619" s="5">
        <f t="shared" si="139"/>
        <v>9044.18</v>
      </c>
      <c r="M619" s="4" t="str">
        <f t="shared" si="141"/>
        <v>YES</v>
      </c>
      <c r="N619" s="4" t="str">
        <f t="shared" si="142"/>
        <v>NO</v>
      </c>
      <c r="O619" s="4" t="str">
        <f t="shared" si="143"/>
        <v>YES</v>
      </c>
      <c r="P619" s="11">
        <v>9377</v>
      </c>
      <c r="Q619" s="11">
        <v>9461.9</v>
      </c>
      <c r="R619" s="4">
        <f t="shared" si="140"/>
        <v>2007</v>
      </c>
      <c r="T619" s="7">
        <f t="shared" si="144"/>
        <v>0</v>
      </c>
      <c r="V619" s="5">
        <f t="shared" si="150"/>
        <v>9377</v>
      </c>
      <c r="W619" s="5">
        <f t="shared" si="146"/>
        <v>9377</v>
      </c>
      <c r="X619" s="7">
        <f t="shared" si="147"/>
        <v>0</v>
      </c>
      <c r="Z619" s="7">
        <f t="shared" si="148"/>
        <v>186466.72500000006</v>
      </c>
      <c r="AB619" s="5"/>
      <c r="AC619" s="5">
        <f t="shared" si="145"/>
        <v>-36176.720000000001</v>
      </c>
      <c r="AD619" s="5">
        <f t="shared" si="149"/>
        <v>-9044.18</v>
      </c>
    </row>
    <row r="620" spans="1:30">
      <c r="A620" s="9">
        <v>39419</v>
      </c>
      <c r="B620" s="3">
        <v>9499.9004000000004</v>
      </c>
      <c r="C620" s="3">
        <v>9544</v>
      </c>
      <c r="D620" s="3">
        <v>9460</v>
      </c>
      <c r="E620" s="3">
        <v>9478.5498000000007</v>
      </c>
      <c r="G620" s="5">
        <f t="shared" si="136"/>
        <v>9377.98</v>
      </c>
      <c r="H620" s="5">
        <f t="shared" si="137"/>
        <v>9305.59</v>
      </c>
      <c r="J620" s="10" t="str">
        <f t="shared" si="138"/>
        <v>BUY</v>
      </c>
      <c r="L620" s="5">
        <f t="shared" si="139"/>
        <v>9088.42</v>
      </c>
      <c r="M620" s="4" t="str">
        <f t="shared" si="141"/>
        <v>NO</v>
      </c>
      <c r="N620" s="4" t="str">
        <f t="shared" si="142"/>
        <v>NO</v>
      </c>
      <c r="O620" s="4" t="str">
        <f t="shared" si="143"/>
        <v>NO</v>
      </c>
      <c r="P620" s="11">
        <v>9499.9004000000004</v>
      </c>
      <c r="Q620" s="11">
        <v>9478.5499999999993</v>
      </c>
      <c r="R620" s="4">
        <f t="shared" si="140"/>
        <v>2007</v>
      </c>
      <c r="T620" s="7">
        <f t="shared" si="144"/>
        <v>0</v>
      </c>
      <c r="V620" s="5">
        <f t="shared" si="150"/>
        <v>9377</v>
      </c>
      <c r="W620" s="5">
        <f t="shared" si="146"/>
        <v>9377</v>
      </c>
      <c r="X620" s="7">
        <f t="shared" si="147"/>
        <v>0</v>
      </c>
      <c r="Z620" s="7">
        <f t="shared" si="148"/>
        <v>186466.72500000006</v>
      </c>
      <c r="AB620" s="5"/>
      <c r="AC620" s="5">
        <f t="shared" si="145"/>
        <v>-36353.680000000008</v>
      </c>
      <c r="AD620" s="5">
        <f t="shared" si="149"/>
        <v>-9088.4200000000019</v>
      </c>
    </row>
    <row r="621" spans="1:30">
      <c r="A621" s="9">
        <v>39420</v>
      </c>
      <c r="B621" s="3">
        <v>9450</v>
      </c>
      <c r="C621" s="3">
        <v>9515</v>
      </c>
      <c r="D621" s="3">
        <v>9415.4004000000004</v>
      </c>
      <c r="E621" s="3">
        <v>9441.4501999999993</v>
      </c>
      <c r="G621" s="5">
        <f t="shared" si="136"/>
        <v>9409.7199999999993</v>
      </c>
      <c r="H621" s="5">
        <f t="shared" si="137"/>
        <v>9350.8799999999992</v>
      </c>
      <c r="J621" s="10" t="str">
        <f t="shared" si="138"/>
        <v>BUY</v>
      </c>
      <c r="L621" s="5">
        <f t="shared" si="139"/>
        <v>9174.36</v>
      </c>
      <c r="M621" s="4" t="str">
        <f t="shared" si="141"/>
        <v>NO</v>
      </c>
      <c r="N621" s="4" t="str">
        <f t="shared" si="142"/>
        <v>NO</v>
      </c>
      <c r="O621" s="4" t="str">
        <f t="shared" si="143"/>
        <v>NO</v>
      </c>
      <c r="P621" s="11">
        <v>9450</v>
      </c>
      <c r="Q621" s="11">
        <v>9441.4500000000007</v>
      </c>
      <c r="R621" s="4">
        <f t="shared" si="140"/>
        <v>2007</v>
      </c>
      <c r="T621" s="7">
        <f t="shared" si="144"/>
        <v>0</v>
      </c>
      <c r="V621" s="5">
        <f t="shared" si="150"/>
        <v>9377</v>
      </c>
      <c r="W621" s="5">
        <f t="shared" si="146"/>
        <v>9377</v>
      </c>
      <c r="X621" s="7">
        <f t="shared" si="147"/>
        <v>0</v>
      </c>
      <c r="Z621" s="7">
        <f t="shared" si="148"/>
        <v>186466.72500000006</v>
      </c>
      <c r="AB621" s="5"/>
      <c r="AC621" s="5">
        <f t="shared" si="145"/>
        <v>-36697.440000000002</v>
      </c>
      <c r="AD621" s="5">
        <f t="shared" si="149"/>
        <v>-9174.36</v>
      </c>
    </row>
    <row r="622" spans="1:30">
      <c r="A622" s="9">
        <v>39421</v>
      </c>
      <c r="B622" s="3">
        <v>9465</v>
      </c>
      <c r="C622" s="3">
        <v>9720</v>
      </c>
      <c r="D622" s="3">
        <v>9450</v>
      </c>
      <c r="E622" s="3">
        <v>9690.25</v>
      </c>
      <c r="G622" s="5">
        <f t="shared" si="136"/>
        <v>9549.99</v>
      </c>
      <c r="H622" s="5">
        <f t="shared" si="137"/>
        <v>9464</v>
      </c>
      <c r="J622" s="10" t="str">
        <f t="shared" si="138"/>
        <v>BUY</v>
      </c>
      <c r="L622" s="5">
        <f t="shared" si="139"/>
        <v>9206.0300000000007</v>
      </c>
      <c r="M622" s="4" t="str">
        <f t="shared" si="141"/>
        <v>NO</v>
      </c>
      <c r="N622" s="4" t="str">
        <f t="shared" si="142"/>
        <v>NO</v>
      </c>
      <c r="O622" s="4" t="str">
        <f t="shared" si="143"/>
        <v>NO</v>
      </c>
      <c r="P622" s="11">
        <v>9465</v>
      </c>
      <c r="Q622" s="11">
        <v>9690.25</v>
      </c>
      <c r="R622" s="4">
        <f t="shared" si="140"/>
        <v>2007</v>
      </c>
      <c r="T622" s="7">
        <f t="shared" si="144"/>
        <v>0</v>
      </c>
      <c r="V622" s="5">
        <f t="shared" si="150"/>
        <v>9377</v>
      </c>
      <c r="W622" s="5">
        <f t="shared" si="146"/>
        <v>9377</v>
      </c>
      <c r="X622" s="7">
        <f t="shared" si="147"/>
        <v>0</v>
      </c>
      <c r="Z622" s="7">
        <f t="shared" si="148"/>
        <v>186466.72500000006</v>
      </c>
      <c r="AB622" s="5"/>
      <c r="AC622" s="5">
        <f t="shared" si="145"/>
        <v>-36824.119999999995</v>
      </c>
      <c r="AD622" s="5">
        <f t="shared" si="149"/>
        <v>-9206.0299999999988</v>
      </c>
    </row>
    <row r="623" spans="1:30">
      <c r="A623" s="9">
        <v>39422</v>
      </c>
      <c r="B623" s="3">
        <v>9777</v>
      </c>
      <c r="C623" s="3">
        <v>9838</v>
      </c>
      <c r="D623" s="3">
        <v>9600</v>
      </c>
      <c r="E623" s="3">
        <v>9654.25</v>
      </c>
      <c r="G623" s="5">
        <f t="shared" si="136"/>
        <v>9602.1200000000008</v>
      </c>
      <c r="H623" s="5">
        <f t="shared" si="137"/>
        <v>9527.42</v>
      </c>
      <c r="J623" s="10" t="str">
        <f t="shared" si="138"/>
        <v>BUY</v>
      </c>
      <c r="L623" s="5">
        <f t="shared" si="139"/>
        <v>9303.32</v>
      </c>
      <c r="M623" s="4" t="str">
        <f t="shared" si="141"/>
        <v>NO</v>
      </c>
      <c r="N623" s="4" t="str">
        <f t="shared" si="142"/>
        <v>NO</v>
      </c>
      <c r="O623" s="4" t="str">
        <f t="shared" si="143"/>
        <v>NO</v>
      </c>
      <c r="P623" s="11">
        <v>9777</v>
      </c>
      <c r="Q623" s="11">
        <v>9654.25</v>
      </c>
      <c r="R623" s="4">
        <f t="shared" si="140"/>
        <v>2007</v>
      </c>
      <c r="T623" s="7">
        <f t="shared" si="144"/>
        <v>0</v>
      </c>
      <c r="V623" s="5">
        <f t="shared" si="150"/>
        <v>9377</v>
      </c>
      <c r="W623" s="5">
        <f t="shared" si="146"/>
        <v>9377</v>
      </c>
      <c r="X623" s="7">
        <f t="shared" si="147"/>
        <v>0</v>
      </c>
      <c r="Z623" s="7">
        <f t="shared" si="148"/>
        <v>186466.72500000006</v>
      </c>
      <c r="AB623" s="5"/>
      <c r="AC623" s="5">
        <f t="shared" si="145"/>
        <v>-37213.279999999999</v>
      </c>
      <c r="AD623" s="5">
        <f t="shared" si="149"/>
        <v>-9303.32</v>
      </c>
    </row>
    <row r="624" spans="1:30">
      <c r="A624" s="9">
        <v>39423</v>
      </c>
      <c r="B624" s="3">
        <v>9720</v>
      </c>
      <c r="C624" s="3">
        <v>9899</v>
      </c>
      <c r="D624" s="3">
        <v>9626</v>
      </c>
      <c r="E624" s="3">
        <v>9814.7998000000007</v>
      </c>
      <c r="G624" s="5">
        <f t="shared" si="136"/>
        <v>9708.4599999999991</v>
      </c>
      <c r="H624" s="5">
        <f t="shared" si="137"/>
        <v>9623.2099999999991</v>
      </c>
      <c r="J624" s="10" t="str">
        <f t="shared" si="138"/>
        <v>BUY</v>
      </c>
      <c r="L624" s="5">
        <f t="shared" si="139"/>
        <v>9367.4599999999991</v>
      </c>
      <c r="M624" s="4" t="str">
        <f t="shared" si="141"/>
        <v>NO</v>
      </c>
      <c r="N624" s="4" t="str">
        <f t="shared" si="142"/>
        <v>NO</v>
      </c>
      <c r="O624" s="4" t="str">
        <f t="shared" si="143"/>
        <v>NO</v>
      </c>
      <c r="P624" s="11">
        <v>9720</v>
      </c>
      <c r="Q624" s="11">
        <v>9814.7999999999993</v>
      </c>
      <c r="R624" s="4">
        <f t="shared" si="140"/>
        <v>2007</v>
      </c>
      <c r="T624" s="7">
        <f t="shared" si="144"/>
        <v>0</v>
      </c>
      <c r="V624" s="5">
        <f t="shared" si="150"/>
        <v>9377</v>
      </c>
      <c r="W624" s="5">
        <f t="shared" si="146"/>
        <v>9377</v>
      </c>
      <c r="X624" s="7">
        <f t="shared" si="147"/>
        <v>0</v>
      </c>
      <c r="Z624" s="7">
        <f t="shared" si="148"/>
        <v>186466.72500000006</v>
      </c>
      <c r="AB624" s="5"/>
      <c r="AC624" s="5">
        <f t="shared" si="145"/>
        <v>-37469.839999999997</v>
      </c>
      <c r="AD624" s="5">
        <f t="shared" si="149"/>
        <v>-9367.4599999999991</v>
      </c>
    </row>
    <row r="625" spans="1:30">
      <c r="A625" s="9">
        <v>39426</v>
      </c>
      <c r="B625" s="3">
        <v>9735</v>
      </c>
      <c r="C625" s="3">
        <v>9918.6504000000004</v>
      </c>
      <c r="D625" s="3">
        <v>9735</v>
      </c>
      <c r="E625" s="3">
        <v>9896.1504000000004</v>
      </c>
      <c r="G625" s="5">
        <f t="shared" si="136"/>
        <v>9802.31</v>
      </c>
      <c r="H625" s="5">
        <f t="shared" si="137"/>
        <v>9714.19</v>
      </c>
      <c r="J625" s="10" t="str">
        <f t="shared" si="138"/>
        <v>BUY</v>
      </c>
      <c r="L625" s="5">
        <f t="shared" si="139"/>
        <v>9449.83</v>
      </c>
      <c r="M625" s="4" t="str">
        <f t="shared" si="141"/>
        <v>NO</v>
      </c>
      <c r="N625" s="4" t="str">
        <f t="shared" si="142"/>
        <v>NO</v>
      </c>
      <c r="O625" s="4" t="str">
        <f t="shared" si="143"/>
        <v>NO</v>
      </c>
      <c r="P625" s="11">
        <v>9735</v>
      </c>
      <c r="Q625" s="11">
        <v>9896.15</v>
      </c>
      <c r="R625" s="4">
        <f t="shared" si="140"/>
        <v>2007</v>
      </c>
      <c r="T625" s="7">
        <f t="shared" si="144"/>
        <v>0</v>
      </c>
      <c r="V625" s="5">
        <f t="shared" si="150"/>
        <v>9377</v>
      </c>
      <c r="W625" s="5">
        <f t="shared" si="146"/>
        <v>9377</v>
      </c>
      <c r="X625" s="7">
        <f t="shared" si="147"/>
        <v>0</v>
      </c>
      <c r="Z625" s="7">
        <f t="shared" si="148"/>
        <v>186466.72500000006</v>
      </c>
      <c r="AB625" s="5"/>
      <c r="AC625" s="5">
        <f t="shared" si="145"/>
        <v>-37799.320000000007</v>
      </c>
      <c r="AD625" s="5">
        <f t="shared" si="149"/>
        <v>-9449.8300000000017</v>
      </c>
    </row>
    <row r="626" spans="1:30">
      <c r="A626" s="9">
        <v>39427</v>
      </c>
      <c r="B626" s="3">
        <v>9935</v>
      </c>
      <c r="C626" s="3">
        <v>10162</v>
      </c>
      <c r="D626" s="3">
        <v>9935</v>
      </c>
      <c r="E626" s="3">
        <v>10129.25</v>
      </c>
      <c r="G626" s="5">
        <f t="shared" si="136"/>
        <v>9965.7800000000007</v>
      </c>
      <c r="H626" s="5">
        <f t="shared" si="137"/>
        <v>9852.5400000000009</v>
      </c>
      <c r="J626" s="10" t="str">
        <f t="shared" si="138"/>
        <v>BUY</v>
      </c>
      <c r="L626" s="5">
        <f t="shared" si="139"/>
        <v>9512.82</v>
      </c>
      <c r="M626" s="4" t="str">
        <f t="shared" si="141"/>
        <v>NO</v>
      </c>
      <c r="N626" s="4" t="str">
        <f t="shared" si="142"/>
        <v>NO</v>
      </c>
      <c r="O626" s="4" t="str">
        <f t="shared" si="143"/>
        <v>NO</v>
      </c>
      <c r="P626" s="11">
        <v>9935</v>
      </c>
      <c r="Q626" s="11">
        <v>10129.25</v>
      </c>
      <c r="R626" s="4">
        <f t="shared" si="140"/>
        <v>2007</v>
      </c>
      <c r="T626" s="7">
        <f t="shared" si="144"/>
        <v>0</v>
      </c>
      <c r="V626" s="5">
        <f t="shared" si="150"/>
        <v>9377</v>
      </c>
      <c r="W626" s="5">
        <f t="shared" si="146"/>
        <v>9377</v>
      </c>
      <c r="X626" s="7">
        <f t="shared" si="147"/>
        <v>0</v>
      </c>
      <c r="Z626" s="7">
        <f t="shared" si="148"/>
        <v>186466.72500000006</v>
      </c>
      <c r="AB626" s="5"/>
      <c r="AC626" s="5">
        <f t="shared" si="145"/>
        <v>-38051.279999999999</v>
      </c>
      <c r="AD626" s="5">
        <f t="shared" si="149"/>
        <v>-9512.82</v>
      </c>
    </row>
    <row r="627" spans="1:30">
      <c r="A627" s="9">
        <v>39428</v>
      </c>
      <c r="B627" s="3">
        <v>9980</v>
      </c>
      <c r="C627" s="3">
        <v>10170</v>
      </c>
      <c r="D627" s="3">
        <v>9960.0995999999996</v>
      </c>
      <c r="E627" s="3">
        <v>10140.200199999999</v>
      </c>
      <c r="G627" s="5">
        <f t="shared" si="136"/>
        <v>10052.99</v>
      </c>
      <c r="H627" s="5">
        <f t="shared" si="137"/>
        <v>9948.43</v>
      </c>
      <c r="J627" s="10" t="str">
        <f t="shared" si="138"/>
        <v>BUY</v>
      </c>
      <c r="L627" s="5">
        <f t="shared" si="139"/>
        <v>9634.75</v>
      </c>
      <c r="M627" s="4" t="str">
        <f t="shared" si="141"/>
        <v>NO</v>
      </c>
      <c r="N627" s="4" t="str">
        <f t="shared" si="142"/>
        <v>NO</v>
      </c>
      <c r="O627" s="4" t="str">
        <f t="shared" si="143"/>
        <v>NO</v>
      </c>
      <c r="P627" s="11">
        <v>9980</v>
      </c>
      <c r="Q627" s="11">
        <v>10140.200000000001</v>
      </c>
      <c r="R627" s="4">
        <f t="shared" si="140"/>
        <v>2007</v>
      </c>
      <c r="T627" s="7">
        <f t="shared" si="144"/>
        <v>0</v>
      </c>
      <c r="V627" s="5">
        <f t="shared" si="150"/>
        <v>9377</v>
      </c>
      <c r="W627" s="5">
        <f t="shared" si="146"/>
        <v>9377</v>
      </c>
      <c r="X627" s="7">
        <f t="shared" si="147"/>
        <v>0</v>
      </c>
      <c r="Z627" s="7">
        <f t="shared" si="148"/>
        <v>186466.72500000006</v>
      </c>
      <c r="AB627" s="5"/>
      <c r="AC627" s="5">
        <f t="shared" si="145"/>
        <v>-38539</v>
      </c>
      <c r="AD627" s="5">
        <f t="shared" si="149"/>
        <v>-9634.75</v>
      </c>
    </row>
    <row r="628" spans="1:30">
      <c r="A628" s="9">
        <v>39429</v>
      </c>
      <c r="B628" s="3">
        <v>10160</v>
      </c>
      <c r="C628" s="3">
        <v>10160</v>
      </c>
      <c r="D628" s="3">
        <v>9942</v>
      </c>
      <c r="E628" s="3">
        <v>9969.5</v>
      </c>
      <c r="G628" s="5">
        <f t="shared" si="136"/>
        <v>10011.25</v>
      </c>
      <c r="H628" s="5">
        <f t="shared" si="137"/>
        <v>9955.4500000000007</v>
      </c>
      <c r="J628" s="10" t="str">
        <f t="shared" si="138"/>
        <v>BUY</v>
      </c>
      <c r="L628" s="5">
        <f t="shared" si="139"/>
        <v>9788.0499999999993</v>
      </c>
      <c r="M628" s="4" t="str">
        <f t="shared" si="141"/>
        <v>NO</v>
      </c>
      <c r="N628" s="4" t="str">
        <f t="shared" si="142"/>
        <v>NO</v>
      </c>
      <c r="O628" s="4" t="str">
        <f t="shared" si="143"/>
        <v>NO</v>
      </c>
      <c r="P628" s="11">
        <v>10160</v>
      </c>
      <c r="Q628" s="11">
        <v>9969.5</v>
      </c>
      <c r="R628" s="4">
        <f t="shared" si="140"/>
        <v>2007</v>
      </c>
      <c r="T628" s="7">
        <f t="shared" si="144"/>
        <v>0</v>
      </c>
      <c r="V628" s="5">
        <f t="shared" si="150"/>
        <v>9377</v>
      </c>
      <c r="W628" s="5">
        <f t="shared" si="146"/>
        <v>9377</v>
      </c>
      <c r="X628" s="7">
        <f t="shared" si="147"/>
        <v>0</v>
      </c>
      <c r="Z628" s="7">
        <f t="shared" si="148"/>
        <v>186466.72500000006</v>
      </c>
      <c r="AB628" s="5"/>
      <c r="AC628" s="5">
        <f t="shared" si="145"/>
        <v>-39152.200000000012</v>
      </c>
      <c r="AD628" s="5">
        <f t="shared" si="149"/>
        <v>-9788.0500000000029</v>
      </c>
    </row>
    <row r="629" spans="1:30">
      <c r="A629" s="9">
        <v>39430</v>
      </c>
      <c r="B629" s="3">
        <v>9802</v>
      </c>
      <c r="C629" s="3">
        <v>9999</v>
      </c>
      <c r="D629" s="3">
        <v>9802</v>
      </c>
      <c r="E629" s="3">
        <v>9880.9004000000004</v>
      </c>
      <c r="G629" s="5">
        <f t="shared" si="136"/>
        <v>9946.08</v>
      </c>
      <c r="H629" s="5">
        <f t="shared" si="137"/>
        <v>9930.6</v>
      </c>
      <c r="J629" s="10" t="str">
        <f t="shared" si="138"/>
        <v>BUY</v>
      </c>
      <c r="L629" s="5">
        <f t="shared" si="139"/>
        <v>9884.16</v>
      </c>
      <c r="M629" s="4" t="str">
        <f t="shared" si="141"/>
        <v>NO</v>
      </c>
      <c r="N629" s="4" t="str">
        <f t="shared" si="142"/>
        <v>NO</v>
      </c>
      <c r="O629" s="4" t="str">
        <f t="shared" si="143"/>
        <v>NO</v>
      </c>
      <c r="P629" s="11">
        <v>9802</v>
      </c>
      <c r="Q629" s="11">
        <v>9880.9</v>
      </c>
      <c r="R629" s="4">
        <f t="shared" si="140"/>
        <v>2007</v>
      </c>
      <c r="T629" s="7">
        <f t="shared" si="144"/>
        <v>0</v>
      </c>
      <c r="V629" s="5">
        <f t="shared" si="150"/>
        <v>9377</v>
      </c>
      <c r="W629" s="5">
        <f t="shared" si="146"/>
        <v>9825</v>
      </c>
      <c r="X629" s="7">
        <f t="shared" si="147"/>
        <v>448</v>
      </c>
      <c r="Z629" s="7">
        <f t="shared" si="148"/>
        <v>197666.72500000006</v>
      </c>
      <c r="AB629" s="5"/>
      <c r="AC629" s="5">
        <f t="shared" si="145"/>
        <v>-39536.640000000014</v>
      </c>
      <c r="AD629" s="5">
        <f t="shared" si="149"/>
        <v>-9884.1600000000035</v>
      </c>
    </row>
    <row r="630" spans="1:30">
      <c r="A630" s="9">
        <v>39433</v>
      </c>
      <c r="B630" s="3">
        <v>9825</v>
      </c>
      <c r="C630" s="3">
        <v>9839</v>
      </c>
      <c r="D630" s="3">
        <v>9400</v>
      </c>
      <c r="E630" s="3">
        <v>9456</v>
      </c>
      <c r="G630" s="5">
        <f t="shared" si="136"/>
        <v>9701.0400000000009</v>
      </c>
      <c r="H630" s="5">
        <f t="shared" si="137"/>
        <v>9772.4</v>
      </c>
      <c r="J630" s="10" t="str">
        <f t="shared" si="138"/>
        <v>SELL</v>
      </c>
      <c r="L630" s="5">
        <f t="shared" si="139"/>
        <v>9986.48</v>
      </c>
      <c r="M630" s="4" t="str">
        <f t="shared" si="141"/>
        <v>YES</v>
      </c>
      <c r="N630" s="4" t="str">
        <f t="shared" si="142"/>
        <v>NO</v>
      </c>
      <c r="O630" s="4" t="str">
        <f t="shared" si="143"/>
        <v>YES</v>
      </c>
      <c r="P630" s="11">
        <v>9825</v>
      </c>
      <c r="Q630" s="11">
        <v>9456</v>
      </c>
      <c r="R630" s="4">
        <f t="shared" si="140"/>
        <v>2007</v>
      </c>
      <c r="T630" s="7">
        <f t="shared" si="144"/>
        <v>0</v>
      </c>
      <c r="V630" s="5">
        <f t="shared" si="150"/>
        <v>9825</v>
      </c>
      <c r="W630" s="5">
        <f t="shared" si="146"/>
        <v>9825</v>
      </c>
      <c r="X630" s="7">
        <f t="shared" si="147"/>
        <v>0</v>
      </c>
      <c r="Z630" s="7">
        <f t="shared" si="148"/>
        <v>197666.72500000006</v>
      </c>
      <c r="AB630" s="5"/>
      <c r="AC630" s="5">
        <f t="shared" si="145"/>
        <v>-39945.919999999984</v>
      </c>
      <c r="AD630" s="5">
        <f t="shared" si="149"/>
        <v>-9986.4799999999959</v>
      </c>
    </row>
    <row r="631" spans="1:30">
      <c r="A631" s="9">
        <v>39434</v>
      </c>
      <c r="B631" s="3">
        <v>9456</v>
      </c>
      <c r="C631" s="3">
        <v>9500</v>
      </c>
      <c r="D631" s="3">
        <v>9276</v>
      </c>
      <c r="E631" s="3">
        <v>9334.9004000000004</v>
      </c>
      <c r="G631" s="5">
        <f t="shared" si="136"/>
        <v>9517.9699999999993</v>
      </c>
      <c r="H631" s="5">
        <f t="shared" si="137"/>
        <v>9626.57</v>
      </c>
      <c r="J631" s="10" t="str">
        <f t="shared" si="138"/>
        <v>SELL</v>
      </c>
      <c r="L631" s="5">
        <f t="shared" si="139"/>
        <v>9952.3700000000008</v>
      </c>
      <c r="M631" s="4" t="str">
        <f t="shared" si="141"/>
        <v>NO</v>
      </c>
      <c r="N631" s="4" t="str">
        <f t="shared" si="142"/>
        <v>NO</v>
      </c>
      <c r="O631" s="4" t="str">
        <f t="shared" si="143"/>
        <v>NO</v>
      </c>
      <c r="P631" s="11">
        <v>9456</v>
      </c>
      <c r="Q631" s="11">
        <v>9334.9</v>
      </c>
      <c r="R631" s="4">
        <f t="shared" si="140"/>
        <v>2007</v>
      </c>
      <c r="T631" s="7">
        <f t="shared" si="144"/>
        <v>0</v>
      </c>
      <c r="V631" s="5">
        <f t="shared" si="150"/>
        <v>9825</v>
      </c>
      <c r="W631" s="5">
        <f t="shared" si="146"/>
        <v>9825</v>
      </c>
      <c r="X631" s="7">
        <f t="shared" si="147"/>
        <v>0</v>
      </c>
      <c r="Z631" s="7">
        <f t="shared" si="148"/>
        <v>197666.72500000006</v>
      </c>
      <c r="AB631" s="5"/>
      <c r="AC631" s="5">
        <f t="shared" si="145"/>
        <v>-39809.48000000001</v>
      </c>
      <c r="AD631" s="5">
        <f t="shared" si="149"/>
        <v>-9952.3700000000026</v>
      </c>
    </row>
    <row r="632" spans="1:30">
      <c r="A632" s="9">
        <v>39435</v>
      </c>
      <c r="B632" s="3">
        <v>9449</v>
      </c>
      <c r="C632" s="3">
        <v>9485</v>
      </c>
      <c r="D632" s="3">
        <v>9155.0498000000007</v>
      </c>
      <c r="E632" s="3">
        <v>9292.75</v>
      </c>
      <c r="G632" s="5">
        <f t="shared" si="136"/>
        <v>9405.36</v>
      </c>
      <c r="H632" s="5">
        <f t="shared" si="137"/>
        <v>9515.2999999999993</v>
      </c>
      <c r="J632" s="10" t="str">
        <f t="shared" si="138"/>
        <v>SELL</v>
      </c>
      <c r="L632" s="5">
        <f t="shared" si="139"/>
        <v>9845.1200000000008</v>
      </c>
      <c r="M632" s="4" t="str">
        <f t="shared" si="141"/>
        <v>NO</v>
      </c>
      <c r="N632" s="4" t="str">
        <f t="shared" si="142"/>
        <v>NO</v>
      </c>
      <c r="O632" s="4" t="str">
        <f t="shared" si="143"/>
        <v>NO</v>
      </c>
      <c r="P632" s="11">
        <v>9449</v>
      </c>
      <c r="Q632" s="11">
        <v>9292.75</v>
      </c>
      <c r="R632" s="4">
        <f t="shared" si="140"/>
        <v>2007</v>
      </c>
      <c r="T632" s="7">
        <f t="shared" si="144"/>
        <v>0</v>
      </c>
      <c r="V632" s="5">
        <f t="shared" si="150"/>
        <v>9825</v>
      </c>
      <c r="W632" s="5">
        <f t="shared" si="146"/>
        <v>9825</v>
      </c>
      <c r="X632" s="7">
        <f t="shared" si="147"/>
        <v>0</v>
      </c>
      <c r="Z632" s="7">
        <f t="shared" si="148"/>
        <v>197666.72500000006</v>
      </c>
      <c r="AB632" s="5"/>
      <c r="AC632" s="5">
        <f t="shared" si="145"/>
        <v>-39380.479999999981</v>
      </c>
      <c r="AD632" s="5">
        <f t="shared" si="149"/>
        <v>-9845.1199999999953</v>
      </c>
    </row>
    <row r="633" spans="1:30">
      <c r="A633" s="9">
        <v>39436</v>
      </c>
      <c r="B633" s="3">
        <v>9335</v>
      </c>
      <c r="C633" s="3">
        <v>9385</v>
      </c>
      <c r="D633" s="3">
        <v>9250</v>
      </c>
      <c r="E633" s="3">
        <v>9312.4004000000004</v>
      </c>
      <c r="G633" s="5">
        <f t="shared" si="136"/>
        <v>9358.8799999999992</v>
      </c>
      <c r="H633" s="5">
        <f t="shared" si="137"/>
        <v>9447.67</v>
      </c>
      <c r="J633" s="10" t="str">
        <f t="shared" si="138"/>
        <v>SELL</v>
      </c>
      <c r="L633" s="5">
        <f t="shared" si="139"/>
        <v>9714.0400000000009</v>
      </c>
      <c r="M633" s="4" t="str">
        <f t="shared" si="141"/>
        <v>NO</v>
      </c>
      <c r="N633" s="4" t="str">
        <f t="shared" si="142"/>
        <v>NO</v>
      </c>
      <c r="O633" s="4" t="str">
        <f t="shared" si="143"/>
        <v>NO</v>
      </c>
      <c r="P633" s="11">
        <v>9335</v>
      </c>
      <c r="Q633" s="11">
        <v>9312.4</v>
      </c>
      <c r="R633" s="4">
        <f t="shared" si="140"/>
        <v>2007</v>
      </c>
      <c r="T633" s="7">
        <f t="shared" si="144"/>
        <v>0</v>
      </c>
      <c r="V633" s="5">
        <f t="shared" si="150"/>
        <v>9825</v>
      </c>
      <c r="W633" s="5">
        <f t="shared" si="146"/>
        <v>9825</v>
      </c>
      <c r="X633" s="7">
        <f t="shared" si="147"/>
        <v>0</v>
      </c>
      <c r="Z633" s="7">
        <f t="shared" si="148"/>
        <v>197666.72500000006</v>
      </c>
      <c r="AB633" s="5"/>
      <c r="AC633" s="5">
        <f t="shared" si="145"/>
        <v>-38856.160000000003</v>
      </c>
      <c r="AD633" s="5">
        <f t="shared" si="149"/>
        <v>-9714.0400000000009</v>
      </c>
    </row>
    <row r="634" spans="1:30">
      <c r="A634" s="9">
        <v>39440</v>
      </c>
      <c r="B634" s="3">
        <v>9424</v>
      </c>
      <c r="C634" s="3">
        <v>9629.8495999999996</v>
      </c>
      <c r="D634" s="3">
        <v>9420</v>
      </c>
      <c r="E634" s="3">
        <v>9605.9501999999993</v>
      </c>
      <c r="G634" s="5">
        <f t="shared" si="136"/>
        <v>9482.42</v>
      </c>
      <c r="H634" s="5">
        <f t="shared" si="137"/>
        <v>9500.43</v>
      </c>
      <c r="J634" s="10" t="str">
        <f t="shared" si="138"/>
        <v>SELL</v>
      </c>
      <c r="L634" s="5">
        <f t="shared" si="139"/>
        <v>9554.4599999999991</v>
      </c>
      <c r="M634" s="4" t="str">
        <f t="shared" si="141"/>
        <v>NO</v>
      </c>
      <c r="N634" s="4" t="str">
        <f t="shared" si="142"/>
        <v>NO</v>
      </c>
      <c r="O634" s="4" t="str">
        <f t="shared" si="143"/>
        <v>NO</v>
      </c>
      <c r="P634" s="11">
        <v>9424</v>
      </c>
      <c r="Q634" s="11">
        <v>9605.9500000000007</v>
      </c>
      <c r="R634" s="4">
        <f t="shared" si="140"/>
        <v>2007</v>
      </c>
      <c r="T634" s="7">
        <f t="shared" si="144"/>
        <v>0</v>
      </c>
      <c r="V634" s="5">
        <f t="shared" si="150"/>
        <v>9825</v>
      </c>
      <c r="W634" s="5">
        <f t="shared" si="146"/>
        <v>9674</v>
      </c>
      <c r="X634" s="7">
        <f t="shared" si="147"/>
        <v>151</v>
      </c>
      <c r="Z634" s="7">
        <f t="shared" si="148"/>
        <v>201441.72500000006</v>
      </c>
      <c r="AB634" s="5"/>
      <c r="AC634" s="5">
        <f t="shared" si="145"/>
        <v>-38217.839999999997</v>
      </c>
      <c r="AD634" s="5">
        <f t="shared" si="149"/>
        <v>-9554.4599999999991</v>
      </c>
    </row>
    <row r="635" spans="1:30">
      <c r="A635" s="9">
        <v>39442</v>
      </c>
      <c r="B635" s="3">
        <v>9674</v>
      </c>
      <c r="C635" s="3">
        <v>9790.3495999999996</v>
      </c>
      <c r="D635" s="3">
        <v>9645.5498000000007</v>
      </c>
      <c r="E635" s="3">
        <v>9769.9501999999993</v>
      </c>
      <c r="G635" s="5">
        <f t="shared" si="136"/>
        <v>9626.19</v>
      </c>
      <c r="H635" s="5">
        <f t="shared" si="137"/>
        <v>9590.27</v>
      </c>
      <c r="J635" s="10" t="str">
        <f t="shared" si="138"/>
        <v>BUY</v>
      </c>
      <c r="L635" s="5">
        <f t="shared" si="139"/>
        <v>9482.51</v>
      </c>
      <c r="M635" s="4" t="str">
        <f t="shared" si="141"/>
        <v>YES</v>
      </c>
      <c r="N635" s="4" t="str">
        <f t="shared" si="142"/>
        <v>NO</v>
      </c>
      <c r="O635" s="4" t="str">
        <f t="shared" si="143"/>
        <v>YES</v>
      </c>
      <c r="P635" s="11">
        <v>9674</v>
      </c>
      <c r="Q635" s="11">
        <v>9769.9500000000007</v>
      </c>
      <c r="R635" s="4">
        <f t="shared" si="140"/>
        <v>2007</v>
      </c>
      <c r="T635" s="7">
        <f t="shared" si="144"/>
        <v>0</v>
      </c>
      <c r="V635" s="5">
        <f t="shared" si="150"/>
        <v>9674</v>
      </c>
      <c r="W635" s="5">
        <f t="shared" si="146"/>
        <v>9674</v>
      </c>
      <c r="X635" s="7">
        <f t="shared" si="147"/>
        <v>0</v>
      </c>
      <c r="Z635" s="7">
        <f t="shared" si="148"/>
        <v>201441.72500000006</v>
      </c>
      <c r="AB635" s="5"/>
      <c r="AC635" s="5">
        <f t="shared" si="145"/>
        <v>-37930.040000000008</v>
      </c>
      <c r="AD635" s="5">
        <f t="shared" si="149"/>
        <v>-9482.510000000002</v>
      </c>
    </row>
    <row r="636" spans="1:30">
      <c r="A636" s="9">
        <v>39443</v>
      </c>
      <c r="B636" s="3">
        <v>9830</v>
      </c>
      <c r="C636" s="3">
        <v>9837.7998000000007</v>
      </c>
      <c r="D636" s="3">
        <v>9738.7998000000007</v>
      </c>
      <c r="E636" s="3">
        <v>9771.2001999999993</v>
      </c>
      <c r="G636" s="5">
        <f t="shared" si="136"/>
        <v>9698.7000000000007</v>
      </c>
      <c r="H636" s="5">
        <f t="shared" si="137"/>
        <v>9650.58</v>
      </c>
      <c r="J636" s="10" t="str">
        <f t="shared" si="138"/>
        <v>BUY</v>
      </c>
      <c r="L636" s="5">
        <f t="shared" si="139"/>
        <v>9506.2199999999993</v>
      </c>
      <c r="M636" s="4" t="str">
        <f t="shared" si="141"/>
        <v>NO</v>
      </c>
      <c r="N636" s="4" t="str">
        <f t="shared" si="142"/>
        <v>NO</v>
      </c>
      <c r="O636" s="4" t="str">
        <f t="shared" si="143"/>
        <v>NO</v>
      </c>
      <c r="P636" s="11">
        <v>9830</v>
      </c>
      <c r="Q636" s="11">
        <v>9771.2000000000007</v>
      </c>
      <c r="R636" s="4">
        <f t="shared" si="140"/>
        <v>2007</v>
      </c>
      <c r="T636" s="7">
        <f t="shared" si="144"/>
        <v>0</v>
      </c>
      <c r="V636" s="5">
        <f t="shared" si="150"/>
        <v>9674</v>
      </c>
      <c r="W636" s="5">
        <f t="shared" si="146"/>
        <v>9674</v>
      </c>
      <c r="X636" s="7">
        <f t="shared" si="147"/>
        <v>0</v>
      </c>
      <c r="Z636" s="7">
        <f t="shared" si="148"/>
        <v>201441.72500000006</v>
      </c>
      <c r="AB636" s="5"/>
      <c r="AC636" s="5">
        <f t="shared" si="145"/>
        <v>-38024.87999999999</v>
      </c>
      <c r="AD636" s="5">
        <f t="shared" si="149"/>
        <v>-9506.2199999999975</v>
      </c>
    </row>
    <row r="637" spans="1:30">
      <c r="A637" s="9">
        <v>39444</v>
      </c>
      <c r="B637" s="3">
        <v>9795</v>
      </c>
      <c r="C637" s="3">
        <v>9930</v>
      </c>
      <c r="D637" s="3">
        <v>9750</v>
      </c>
      <c r="E637" s="3">
        <v>9917.5995999999996</v>
      </c>
      <c r="G637" s="5">
        <f t="shared" si="136"/>
        <v>9808.15</v>
      </c>
      <c r="H637" s="5">
        <f t="shared" si="137"/>
        <v>9739.59</v>
      </c>
      <c r="J637" s="10" t="str">
        <f t="shared" si="138"/>
        <v>BUY</v>
      </c>
      <c r="L637" s="5">
        <f t="shared" si="139"/>
        <v>9533.91</v>
      </c>
      <c r="M637" s="4" t="str">
        <f t="shared" si="141"/>
        <v>NO</v>
      </c>
      <c r="N637" s="4" t="str">
        <f t="shared" si="142"/>
        <v>NO</v>
      </c>
      <c r="O637" s="4" t="str">
        <f t="shared" si="143"/>
        <v>NO</v>
      </c>
      <c r="P637" s="11">
        <v>9795</v>
      </c>
      <c r="Q637" s="11">
        <v>9917.6</v>
      </c>
      <c r="R637" s="4">
        <f t="shared" si="140"/>
        <v>2007</v>
      </c>
      <c r="T637" s="7">
        <f t="shared" si="144"/>
        <v>0</v>
      </c>
      <c r="V637" s="5">
        <f t="shared" si="150"/>
        <v>9674</v>
      </c>
      <c r="W637" s="5">
        <f t="shared" si="146"/>
        <v>9674</v>
      </c>
      <c r="X637" s="7">
        <f t="shared" si="147"/>
        <v>0</v>
      </c>
      <c r="Z637" s="7">
        <f t="shared" si="148"/>
        <v>201441.72500000006</v>
      </c>
      <c r="AB637" s="5"/>
      <c r="AC637" s="5">
        <f t="shared" si="145"/>
        <v>-38135.640000000014</v>
      </c>
      <c r="AD637" s="5">
        <f t="shared" si="149"/>
        <v>-9533.9100000000035</v>
      </c>
    </row>
    <row r="638" spans="1:30">
      <c r="A638" s="9">
        <v>39447</v>
      </c>
      <c r="B638" s="3">
        <v>9950</v>
      </c>
      <c r="C638" s="3">
        <v>9984</v>
      </c>
      <c r="D638" s="3">
        <v>9878</v>
      </c>
      <c r="E638" s="3">
        <v>9954.9501999999993</v>
      </c>
      <c r="G638" s="5">
        <f t="shared" si="136"/>
        <v>9881.5499999999993</v>
      </c>
      <c r="H638" s="5">
        <f t="shared" si="137"/>
        <v>9811.3799999999992</v>
      </c>
      <c r="J638" s="10" t="str">
        <f t="shared" si="138"/>
        <v>BUY</v>
      </c>
      <c r="L638" s="5">
        <f t="shared" si="139"/>
        <v>9600.8700000000008</v>
      </c>
      <c r="M638" s="4" t="str">
        <f t="shared" si="141"/>
        <v>NO</v>
      </c>
      <c r="N638" s="4" t="str">
        <f t="shared" si="142"/>
        <v>NO</v>
      </c>
      <c r="O638" s="4" t="str">
        <f t="shared" si="143"/>
        <v>NO</v>
      </c>
      <c r="P638" s="11">
        <v>9950</v>
      </c>
      <c r="Q638" s="11">
        <v>9954.9500000000007</v>
      </c>
      <c r="R638" s="4">
        <f t="shared" si="140"/>
        <v>2007</v>
      </c>
      <c r="T638" s="7">
        <f t="shared" si="144"/>
        <v>0</v>
      </c>
      <c r="V638" s="5">
        <f t="shared" si="150"/>
        <v>9674</v>
      </c>
      <c r="W638" s="5">
        <f t="shared" si="146"/>
        <v>9674</v>
      </c>
      <c r="X638" s="7">
        <f t="shared" si="147"/>
        <v>0</v>
      </c>
      <c r="Z638" s="7">
        <f t="shared" si="148"/>
        <v>201441.72500000006</v>
      </c>
      <c r="AB638" s="5"/>
      <c r="AC638" s="5">
        <f t="shared" si="145"/>
        <v>-38403.479999999996</v>
      </c>
      <c r="AD638" s="5">
        <f t="shared" si="149"/>
        <v>-9600.869999999999</v>
      </c>
    </row>
    <row r="639" spans="1:30">
      <c r="A639" s="9">
        <v>39448</v>
      </c>
      <c r="B639" s="3">
        <v>9959</v>
      </c>
      <c r="C639" s="3">
        <v>10054</v>
      </c>
      <c r="D639" s="3">
        <v>9876</v>
      </c>
      <c r="E639" s="3">
        <v>10010.8496</v>
      </c>
      <c r="G639" s="5">
        <f t="shared" si="136"/>
        <v>9946.2000000000007</v>
      </c>
      <c r="H639" s="5">
        <f t="shared" si="137"/>
        <v>9877.8700000000008</v>
      </c>
      <c r="J639" s="10" t="str">
        <f t="shared" si="138"/>
        <v>BUY</v>
      </c>
      <c r="L639" s="5">
        <f t="shared" si="139"/>
        <v>9672.8799999999992</v>
      </c>
      <c r="M639" s="4" t="str">
        <f t="shared" si="141"/>
        <v>NO</v>
      </c>
      <c r="N639" s="4" t="str">
        <f t="shared" si="142"/>
        <v>NO</v>
      </c>
      <c r="O639" s="4" t="str">
        <f t="shared" si="143"/>
        <v>NO</v>
      </c>
      <c r="P639" s="11">
        <v>9959</v>
      </c>
      <c r="Q639" s="11">
        <v>10010.85</v>
      </c>
      <c r="R639" s="4">
        <f t="shared" si="140"/>
        <v>2008</v>
      </c>
      <c r="T639" s="7">
        <f t="shared" si="144"/>
        <v>0</v>
      </c>
      <c r="V639" s="5">
        <f t="shared" si="150"/>
        <v>9674</v>
      </c>
      <c r="W639" s="5">
        <f t="shared" si="146"/>
        <v>9674</v>
      </c>
      <c r="X639" s="7">
        <f t="shared" si="147"/>
        <v>0</v>
      </c>
      <c r="Z639" s="7">
        <f t="shared" si="148"/>
        <v>201441.72500000006</v>
      </c>
      <c r="AB639" s="5"/>
      <c r="AC639" s="5">
        <f t="shared" si="145"/>
        <v>-38691.520000000004</v>
      </c>
      <c r="AD639" s="5">
        <f t="shared" si="149"/>
        <v>-9672.880000000001</v>
      </c>
    </row>
    <row r="640" spans="1:30">
      <c r="A640" s="9">
        <v>39449</v>
      </c>
      <c r="B640" s="3">
        <v>10069</v>
      </c>
      <c r="C640" s="3">
        <v>10450</v>
      </c>
      <c r="D640" s="3">
        <v>9930</v>
      </c>
      <c r="E640" s="3">
        <v>10346.4004</v>
      </c>
      <c r="G640" s="5">
        <f t="shared" si="136"/>
        <v>10146.299999999999</v>
      </c>
      <c r="H640" s="5">
        <f t="shared" si="137"/>
        <v>10034.049999999999</v>
      </c>
      <c r="J640" s="10" t="str">
        <f t="shared" si="138"/>
        <v>BUY</v>
      </c>
      <c r="L640" s="5">
        <f t="shared" si="139"/>
        <v>9697.2999999999993</v>
      </c>
      <c r="M640" s="4" t="str">
        <f t="shared" si="141"/>
        <v>NO</v>
      </c>
      <c r="N640" s="4" t="str">
        <f t="shared" si="142"/>
        <v>NO</v>
      </c>
      <c r="O640" s="4" t="str">
        <f t="shared" si="143"/>
        <v>NO</v>
      </c>
      <c r="P640" s="11">
        <v>10069</v>
      </c>
      <c r="Q640" s="11">
        <v>10346.4</v>
      </c>
      <c r="R640" s="4">
        <f t="shared" si="140"/>
        <v>2008</v>
      </c>
      <c r="T640" s="7">
        <f t="shared" si="144"/>
        <v>0</v>
      </c>
      <c r="V640" s="5">
        <f t="shared" si="150"/>
        <v>9674</v>
      </c>
      <c r="W640" s="5">
        <f t="shared" si="146"/>
        <v>9674</v>
      </c>
      <c r="X640" s="7">
        <f t="shared" si="147"/>
        <v>0</v>
      </c>
      <c r="Z640" s="7">
        <f t="shared" si="148"/>
        <v>201441.72500000006</v>
      </c>
      <c r="AB640" s="5"/>
      <c r="AC640" s="5">
        <f t="shared" si="145"/>
        <v>-38789.199999999997</v>
      </c>
      <c r="AD640" s="5">
        <f t="shared" si="149"/>
        <v>-9697.2999999999993</v>
      </c>
    </row>
    <row r="641" spans="1:30">
      <c r="A641" s="9">
        <v>39450</v>
      </c>
      <c r="B641" s="3">
        <v>10303.299800000001</v>
      </c>
      <c r="C641" s="3">
        <v>10350</v>
      </c>
      <c r="D641" s="3">
        <v>10160.5996</v>
      </c>
      <c r="E641" s="3">
        <v>10210.700199999999</v>
      </c>
      <c r="G641" s="5">
        <f t="shared" si="136"/>
        <v>10178.5</v>
      </c>
      <c r="H641" s="5">
        <f t="shared" si="137"/>
        <v>10092.93</v>
      </c>
      <c r="J641" s="10" t="str">
        <f t="shared" si="138"/>
        <v>BUY</v>
      </c>
      <c r="L641" s="5">
        <f t="shared" si="139"/>
        <v>9836.2199999999993</v>
      </c>
      <c r="M641" s="4" t="str">
        <f t="shared" si="141"/>
        <v>NO</v>
      </c>
      <c r="N641" s="4" t="str">
        <f t="shared" si="142"/>
        <v>NO</v>
      </c>
      <c r="O641" s="4" t="str">
        <f t="shared" si="143"/>
        <v>NO</v>
      </c>
      <c r="P641" s="11">
        <v>10303.299800000001</v>
      </c>
      <c r="Q641" s="11">
        <v>10210.700000000001</v>
      </c>
      <c r="R641" s="4">
        <f t="shared" si="140"/>
        <v>2008</v>
      </c>
      <c r="T641" s="7">
        <f t="shared" si="144"/>
        <v>0</v>
      </c>
      <c r="V641" s="5">
        <f t="shared" si="150"/>
        <v>9674</v>
      </c>
      <c r="W641" s="5">
        <f t="shared" si="146"/>
        <v>9674</v>
      </c>
      <c r="X641" s="7">
        <f t="shared" si="147"/>
        <v>0</v>
      </c>
      <c r="Z641" s="7">
        <f t="shared" si="148"/>
        <v>201441.72500000006</v>
      </c>
      <c r="AB641" s="5"/>
      <c r="AC641" s="5">
        <f t="shared" si="145"/>
        <v>-39344.880000000005</v>
      </c>
      <c r="AD641" s="5">
        <f t="shared" si="149"/>
        <v>-9836.2200000000012</v>
      </c>
    </row>
    <row r="642" spans="1:30">
      <c r="A642" s="9">
        <v>39451</v>
      </c>
      <c r="B642" s="3">
        <v>10293.9004</v>
      </c>
      <c r="C642" s="3">
        <v>10363</v>
      </c>
      <c r="D642" s="3">
        <v>10201.6504</v>
      </c>
      <c r="E642" s="3">
        <v>10292.3496</v>
      </c>
      <c r="G642" s="5">
        <f t="shared" si="136"/>
        <v>10235.42</v>
      </c>
      <c r="H642" s="5">
        <f t="shared" si="137"/>
        <v>10159.4</v>
      </c>
      <c r="J642" s="10" t="str">
        <f t="shared" si="138"/>
        <v>BUY</v>
      </c>
      <c r="L642" s="5">
        <f t="shared" si="139"/>
        <v>9931.34</v>
      </c>
      <c r="M642" s="4" t="str">
        <f t="shared" si="141"/>
        <v>NO</v>
      </c>
      <c r="N642" s="4" t="str">
        <f t="shared" si="142"/>
        <v>NO</v>
      </c>
      <c r="O642" s="4" t="str">
        <f t="shared" si="143"/>
        <v>NO</v>
      </c>
      <c r="P642" s="11">
        <v>10293.9004</v>
      </c>
      <c r="Q642" s="11">
        <v>10292.35</v>
      </c>
      <c r="R642" s="4">
        <f t="shared" si="140"/>
        <v>2008</v>
      </c>
      <c r="T642" s="7">
        <f t="shared" si="144"/>
        <v>0</v>
      </c>
      <c r="V642" s="5">
        <f t="shared" si="150"/>
        <v>9674</v>
      </c>
      <c r="W642" s="5">
        <f t="shared" si="146"/>
        <v>9674</v>
      </c>
      <c r="X642" s="7">
        <f t="shared" si="147"/>
        <v>0</v>
      </c>
      <c r="Z642" s="7">
        <f t="shared" si="148"/>
        <v>201441.72500000006</v>
      </c>
      <c r="AB642" s="5"/>
      <c r="AC642" s="5">
        <f t="shared" si="145"/>
        <v>-39725.359999999986</v>
      </c>
      <c r="AD642" s="5">
        <f t="shared" si="149"/>
        <v>-9931.3399999999965</v>
      </c>
    </row>
    <row r="643" spans="1:30">
      <c r="A643" s="9">
        <v>39454</v>
      </c>
      <c r="B643" s="3">
        <v>10151</v>
      </c>
      <c r="C643" s="3">
        <v>10534</v>
      </c>
      <c r="D643" s="3">
        <v>10031</v>
      </c>
      <c r="E643" s="3">
        <v>10441.75</v>
      </c>
      <c r="G643" s="5">
        <f t="shared" si="136"/>
        <v>10338.59</v>
      </c>
      <c r="H643" s="5">
        <f t="shared" si="137"/>
        <v>10253.52</v>
      </c>
      <c r="J643" s="10" t="str">
        <f t="shared" si="138"/>
        <v>BUY</v>
      </c>
      <c r="L643" s="5">
        <f t="shared" si="139"/>
        <v>9998.31</v>
      </c>
      <c r="M643" s="4" t="str">
        <f t="shared" si="141"/>
        <v>NO</v>
      </c>
      <c r="N643" s="4" t="str">
        <f t="shared" si="142"/>
        <v>NO</v>
      </c>
      <c r="O643" s="4" t="str">
        <f t="shared" si="143"/>
        <v>NO</v>
      </c>
      <c r="P643" s="11">
        <v>10151</v>
      </c>
      <c r="Q643" s="11">
        <v>10441.75</v>
      </c>
      <c r="R643" s="4">
        <f t="shared" si="140"/>
        <v>2008</v>
      </c>
      <c r="T643" s="7">
        <f t="shared" si="144"/>
        <v>0</v>
      </c>
      <c r="V643" s="5">
        <f t="shared" si="150"/>
        <v>9674</v>
      </c>
      <c r="W643" s="5">
        <f t="shared" si="146"/>
        <v>9674</v>
      </c>
      <c r="X643" s="7">
        <f t="shared" si="147"/>
        <v>0</v>
      </c>
      <c r="Z643" s="7">
        <f t="shared" si="148"/>
        <v>201441.72500000006</v>
      </c>
      <c r="AB643" s="5"/>
      <c r="AC643" s="5">
        <f t="shared" si="145"/>
        <v>-39993.240000000005</v>
      </c>
      <c r="AD643" s="5">
        <f t="shared" si="149"/>
        <v>-9998.3100000000013</v>
      </c>
    </row>
    <row r="644" spans="1:30">
      <c r="A644" s="9">
        <v>39455</v>
      </c>
      <c r="B644" s="3">
        <v>10550</v>
      </c>
      <c r="C644" s="3">
        <v>10579</v>
      </c>
      <c r="D644" s="3">
        <v>10260.299800000001</v>
      </c>
      <c r="E644" s="3">
        <v>10380.25</v>
      </c>
      <c r="G644" s="5">
        <f t="shared" si="136"/>
        <v>10359.42</v>
      </c>
      <c r="H644" s="5">
        <f t="shared" si="137"/>
        <v>10295.76</v>
      </c>
      <c r="J644" s="10" t="str">
        <f t="shared" si="138"/>
        <v>BUY</v>
      </c>
      <c r="L644" s="5">
        <f t="shared" si="139"/>
        <v>10104.780000000001</v>
      </c>
      <c r="M644" s="4" t="str">
        <f t="shared" si="141"/>
        <v>NO</v>
      </c>
      <c r="N644" s="4" t="str">
        <f t="shared" si="142"/>
        <v>NO</v>
      </c>
      <c r="O644" s="4" t="str">
        <f t="shared" si="143"/>
        <v>NO</v>
      </c>
      <c r="P644" s="11">
        <v>10550</v>
      </c>
      <c r="Q644" s="11">
        <v>10380.25</v>
      </c>
      <c r="R644" s="4">
        <f t="shared" si="140"/>
        <v>2008</v>
      </c>
      <c r="T644" s="7">
        <f t="shared" si="144"/>
        <v>0</v>
      </c>
      <c r="V644" s="5">
        <f t="shared" si="150"/>
        <v>9674</v>
      </c>
      <c r="W644" s="5">
        <f t="shared" si="146"/>
        <v>9674</v>
      </c>
      <c r="X644" s="7">
        <f t="shared" si="147"/>
        <v>0</v>
      </c>
      <c r="Z644" s="7">
        <f t="shared" si="148"/>
        <v>201441.72500000006</v>
      </c>
      <c r="AB644" s="5"/>
      <c r="AC644" s="5">
        <f t="shared" si="145"/>
        <v>-40419.119999999995</v>
      </c>
      <c r="AD644" s="5">
        <f t="shared" si="149"/>
        <v>-10104.779999999999</v>
      </c>
    </row>
    <row r="645" spans="1:30">
      <c r="A645" s="9">
        <v>39456</v>
      </c>
      <c r="B645" s="3">
        <v>10318</v>
      </c>
      <c r="C645" s="3">
        <v>10540</v>
      </c>
      <c r="D645" s="3">
        <v>10265</v>
      </c>
      <c r="E645" s="3">
        <v>10337.6504</v>
      </c>
      <c r="G645" s="5">
        <f t="shared" si="136"/>
        <v>10348.540000000001</v>
      </c>
      <c r="H645" s="5">
        <f t="shared" si="137"/>
        <v>10309.719999999999</v>
      </c>
      <c r="J645" s="10" t="str">
        <f t="shared" si="138"/>
        <v>BUY</v>
      </c>
      <c r="L645" s="5">
        <f t="shared" si="139"/>
        <v>10193.26</v>
      </c>
      <c r="M645" s="4" t="str">
        <f t="shared" si="141"/>
        <v>NO</v>
      </c>
      <c r="N645" s="4" t="str">
        <f t="shared" si="142"/>
        <v>NO</v>
      </c>
      <c r="O645" s="4" t="str">
        <f t="shared" si="143"/>
        <v>NO</v>
      </c>
      <c r="P645" s="11">
        <v>10318</v>
      </c>
      <c r="Q645" s="11">
        <v>10337.65</v>
      </c>
      <c r="R645" s="4">
        <f t="shared" si="140"/>
        <v>2008</v>
      </c>
      <c r="T645" s="7">
        <f t="shared" si="144"/>
        <v>0</v>
      </c>
      <c r="V645" s="5">
        <f t="shared" si="150"/>
        <v>9674</v>
      </c>
      <c r="W645" s="5">
        <f t="shared" si="146"/>
        <v>9674</v>
      </c>
      <c r="X645" s="7">
        <f t="shared" si="147"/>
        <v>0</v>
      </c>
      <c r="Z645" s="7">
        <f t="shared" si="148"/>
        <v>201441.72500000006</v>
      </c>
      <c r="AB645" s="5"/>
      <c r="AC645" s="5">
        <f t="shared" si="145"/>
        <v>-40773.039999999979</v>
      </c>
      <c r="AD645" s="5">
        <f t="shared" si="149"/>
        <v>-10193.259999999995</v>
      </c>
    </row>
    <row r="646" spans="1:30">
      <c r="A646" s="9">
        <v>39457</v>
      </c>
      <c r="B646" s="3">
        <v>10450</v>
      </c>
      <c r="C646" s="3">
        <v>10650</v>
      </c>
      <c r="D646" s="3">
        <v>10275</v>
      </c>
      <c r="E646" s="3">
        <v>10306.549800000001</v>
      </c>
      <c r="G646" s="5">
        <f t="shared" ref="G646:G709" si="151">ROUND((E646*G$1)+(G645*(1-G$1)),2)</f>
        <v>10327.540000000001</v>
      </c>
      <c r="H646" s="5">
        <f t="shared" si="137"/>
        <v>10308.66</v>
      </c>
      <c r="J646" s="10" t="str">
        <f t="shared" si="138"/>
        <v>BUY</v>
      </c>
      <c r="L646" s="5">
        <f t="shared" si="139"/>
        <v>10252.02</v>
      </c>
      <c r="M646" s="4" t="str">
        <f t="shared" si="141"/>
        <v>NO</v>
      </c>
      <c r="N646" s="4" t="str">
        <f t="shared" si="142"/>
        <v>NO</v>
      </c>
      <c r="O646" s="4" t="str">
        <f t="shared" si="143"/>
        <v>NO</v>
      </c>
      <c r="P646" s="11">
        <v>10450</v>
      </c>
      <c r="Q646" s="11">
        <v>10306.549999999999</v>
      </c>
      <c r="R646" s="4">
        <f t="shared" si="140"/>
        <v>2008</v>
      </c>
      <c r="T646" s="7">
        <f t="shared" si="144"/>
        <v>0</v>
      </c>
      <c r="V646" s="5">
        <f t="shared" si="150"/>
        <v>9674</v>
      </c>
      <c r="W646" s="5">
        <f t="shared" si="146"/>
        <v>9674</v>
      </c>
      <c r="X646" s="7">
        <f t="shared" si="147"/>
        <v>0</v>
      </c>
      <c r="Z646" s="7">
        <f t="shared" si="148"/>
        <v>201441.72500000006</v>
      </c>
      <c r="AB646" s="5"/>
      <c r="AC646" s="5">
        <f t="shared" si="145"/>
        <v>-41008.079999999987</v>
      </c>
      <c r="AD646" s="5">
        <f t="shared" si="149"/>
        <v>-10252.019999999997</v>
      </c>
    </row>
    <row r="647" spans="1:30">
      <c r="A647" s="9">
        <v>39458</v>
      </c>
      <c r="B647" s="3">
        <v>10350</v>
      </c>
      <c r="C647" s="3">
        <v>10669</v>
      </c>
      <c r="D647" s="3">
        <v>10350</v>
      </c>
      <c r="E647" s="3">
        <v>10583.3496</v>
      </c>
      <c r="G647" s="5">
        <f t="shared" si="151"/>
        <v>10455.44</v>
      </c>
      <c r="H647" s="5">
        <f t="shared" si="137"/>
        <v>10400.219999999999</v>
      </c>
      <c r="J647" s="10" t="str">
        <f t="shared" si="138"/>
        <v>BUY</v>
      </c>
      <c r="L647" s="5">
        <f t="shared" si="139"/>
        <v>10234.56</v>
      </c>
      <c r="M647" s="4" t="str">
        <f t="shared" si="141"/>
        <v>NO</v>
      </c>
      <c r="N647" s="4" t="str">
        <f t="shared" si="142"/>
        <v>NO</v>
      </c>
      <c r="O647" s="4" t="str">
        <f t="shared" si="143"/>
        <v>NO</v>
      </c>
      <c r="P647" s="11">
        <v>10350</v>
      </c>
      <c r="Q647" s="11">
        <v>10583.35</v>
      </c>
      <c r="R647" s="4">
        <f t="shared" si="140"/>
        <v>2008</v>
      </c>
      <c r="T647" s="7">
        <f t="shared" si="144"/>
        <v>0</v>
      </c>
      <c r="V647" s="5">
        <f t="shared" si="150"/>
        <v>9674</v>
      </c>
      <c r="W647" s="5">
        <f t="shared" si="146"/>
        <v>9674</v>
      </c>
      <c r="X647" s="7">
        <f t="shared" si="147"/>
        <v>0</v>
      </c>
      <c r="Z647" s="7">
        <f t="shared" si="148"/>
        <v>201441.72500000006</v>
      </c>
      <c r="AB647" s="5"/>
      <c r="AC647" s="5">
        <f t="shared" si="145"/>
        <v>-40938.239999999991</v>
      </c>
      <c r="AD647" s="5">
        <f t="shared" si="149"/>
        <v>-10234.559999999998</v>
      </c>
    </row>
    <row r="648" spans="1:30">
      <c r="A648" s="9">
        <v>39461</v>
      </c>
      <c r="B648" s="3">
        <v>10550</v>
      </c>
      <c r="C648" s="3">
        <v>10806</v>
      </c>
      <c r="D648" s="3">
        <v>10550</v>
      </c>
      <c r="E648" s="3">
        <v>10751.049800000001</v>
      </c>
      <c r="G648" s="5">
        <f t="shared" si="151"/>
        <v>10603.24</v>
      </c>
      <c r="H648" s="5">
        <f t="shared" ref="H648:H711" si="152">ROUND((E648*H$1)+(H647*(1-H$1)),2)</f>
        <v>10517.16</v>
      </c>
      <c r="J648" s="10" t="str">
        <f t="shared" ref="J648:J711" si="153">IF(G648&gt;H648,"BUY","SELL")</f>
        <v>BUY</v>
      </c>
      <c r="L648" s="5">
        <f t="shared" ref="L648:L711" si="154">ROUND((G648*((2/4)-1)-(H648)*((2/6)-1))/ (2 /4- 2 /6),2)</f>
        <v>10258.92</v>
      </c>
      <c r="M648" s="4" t="str">
        <f t="shared" si="141"/>
        <v>NO</v>
      </c>
      <c r="N648" s="4" t="str">
        <f t="shared" si="142"/>
        <v>NO</v>
      </c>
      <c r="O648" s="4" t="str">
        <f t="shared" si="143"/>
        <v>NO</v>
      </c>
      <c r="P648" s="11">
        <v>10550</v>
      </c>
      <c r="Q648" s="11">
        <v>10751.05</v>
      </c>
      <c r="R648" s="4">
        <f t="shared" ref="R648:R711" si="155">YEAR(A648)</f>
        <v>2008</v>
      </c>
      <c r="T648" s="7">
        <f t="shared" si="144"/>
        <v>0</v>
      </c>
      <c r="V648" s="5">
        <f t="shared" si="150"/>
        <v>9674</v>
      </c>
      <c r="W648" s="5">
        <f t="shared" si="146"/>
        <v>9674</v>
      </c>
      <c r="X648" s="7">
        <f t="shared" si="147"/>
        <v>0</v>
      </c>
      <c r="Z648" s="7">
        <f t="shared" si="148"/>
        <v>201441.72500000006</v>
      </c>
      <c r="AB648" s="5"/>
      <c r="AC648" s="5">
        <f t="shared" si="145"/>
        <v>-41035.679999999993</v>
      </c>
      <c r="AD648" s="5">
        <f t="shared" si="149"/>
        <v>-10258.919999999998</v>
      </c>
    </row>
    <row r="649" spans="1:30">
      <c r="A649" s="9">
        <v>39462</v>
      </c>
      <c r="B649" s="3">
        <v>10745</v>
      </c>
      <c r="C649" s="3">
        <v>10799</v>
      </c>
      <c r="D649" s="3">
        <v>10495.200199999999</v>
      </c>
      <c r="E649" s="3">
        <v>10523.049800000001</v>
      </c>
      <c r="G649" s="5">
        <f t="shared" si="151"/>
        <v>10563.14</v>
      </c>
      <c r="H649" s="5">
        <f t="shared" si="152"/>
        <v>10519.12</v>
      </c>
      <c r="J649" s="10" t="str">
        <f t="shared" si="153"/>
        <v>BUY</v>
      </c>
      <c r="L649" s="5">
        <f t="shared" si="154"/>
        <v>10387.06</v>
      </c>
      <c r="M649" s="4" t="str">
        <f t="shared" ref="M649:M712" si="156">IF(J648="SELL",IF(C649&gt;L648,"YES","NO"),IF(D649&lt;L648,"YES","NO"))</f>
        <v>NO</v>
      </c>
      <c r="N649" s="4" t="str">
        <f t="shared" ref="N649:N712" si="157">IF(AND(M649="YES",J649=J648),"YES","NO")</f>
        <v>NO</v>
      </c>
      <c r="O649" s="4" t="str">
        <f t="shared" ref="O649:O712" si="158">IF(AND(J648="BUY",B649&lt;L648),"YES",IF(AND(J648="SELL",B649&gt;L648),"YES","NO"))</f>
        <v>NO</v>
      </c>
      <c r="P649" s="11">
        <v>10745</v>
      </c>
      <c r="Q649" s="11">
        <v>10523.05</v>
      </c>
      <c r="R649" s="4">
        <f t="shared" si="155"/>
        <v>2008</v>
      </c>
      <c r="T649" s="7">
        <f t="shared" si="144"/>
        <v>0</v>
      </c>
      <c r="V649" s="5">
        <f t="shared" si="150"/>
        <v>9674</v>
      </c>
      <c r="W649" s="5">
        <f t="shared" si="146"/>
        <v>9674</v>
      </c>
      <c r="X649" s="7">
        <f t="shared" si="147"/>
        <v>0</v>
      </c>
      <c r="Z649" s="7">
        <f t="shared" si="148"/>
        <v>201441.72500000006</v>
      </c>
      <c r="AB649" s="5"/>
      <c r="AC649" s="5">
        <f t="shared" si="145"/>
        <v>-41548.24000000002</v>
      </c>
      <c r="AD649" s="5">
        <f t="shared" si="149"/>
        <v>-10387.060000000005</v>
      </c>
    </row>
    <row r="650" spans="1:30">
      <c r="A650" s="9">
        <v>39463</v>
      </c>
      <c r="B650" s="3">
        <v>10403.299800000001</v>
      </c>
      <c r="C650" s="3">
        <v>10502</v>
      </c>
      <c r="D650" s="3">
        <v>10081.5</v>
      </c>
      <c r="E650" s="3">
        <v>10442.4004</v>
      </c>
      <c r="G650" s="5">
        <f t="shared" si="151"/>
        <v>10502.77</v>
      </c>
      <c r="H650" s="5">
        <f t="shared" si="152"/>
        <v>10493.55</v>
      </c>
      <c r="J650" s="10" t="str">
        <f t="shared" si="153"/>
        <v>BUY</v>
      </c>
      <c r="L650" s="5">
        <f t="shared" si="154"/>
        <v>10465.89</v>
      </c>
      <c r="M650" s="4" t="str">
        <f t="shared" si="156"/>
        <v>YES</v>
      </c>
      <c r="N650" s="4" t="str">
        <f t="shared" si="157"/>
        <v>YES</v>
      </c>
      <c r="O650" s="4" t="str">
        <f t="shared" si="158"/>
        <v>NO</v>
      </c>
      <c r="P650" s="11">
        <v>10403.299800000001</v>
      </c>
      <c r="Q650" s="11">
        <v>10442.4</v>
      </c>
      <c r="R650" s="4">
        <f t="shared" si="155"/>
        <v>2008</v>
      </c>
      <c r="T650" s="7">
        <f t="shared" ref="T650:T713" si="159">ROUND(IF(N650="YES",IF(J650="SELL",IF(O650="YES",Q650-P650,Q650-L649),IF(O650="YES",P650-Q650,L649-Q650)),0),2)</f>
        <v>-55.34</v>
      </c>
      <c r="V650" s="5">
        <f t="shared" si="150"/>
        <v>9674</v>
      </c>
      <c r="W650" s="5">
        <f t="shared" si="146"/>
        <v>10465.89</v>
      </c>
      <c r="X650" s="7">
        <f t="shared" si="147"/>
        <v>791.88999999999942</v>
      </c>
      <c r="Z650" s="7">
        <f t="shared" si="148"/>
        <v>218471.97500000003</v>
      </c>
      <c r="AB650" s="5"/>
      <c r="AC650" s="5">
        <f t="shared" si="145"/>
        <v>-41863.559999999983</v>
      </c>
      <c r="AD650" s="5">
        <f t="shared" si="149"/>
        <v>-10465.889999999996</v>
      </c>
    </row>
    <row r="651" spans="1:30">
      <c r="A651" s="9">
        <v>39464</v>
      </c>
      <c r="B651" s="3">
        <v>10480</v>
      </c>
      <c r="C651" s="3">
        <v>10525</v>
      </c>
      <c r="D651" s="3">
        <v>10200</v>
      </c>
      <c r="E651" s="3">
        <v>10346.799800000001</v>
      </c>
      <c r="G651" s="5">
        <f t="shared" si="151"/>
        <v>10424.780000000001</v>
      </c>
      <c r="H651" s="5">
        <f t="shared" si="152"/>
        <v>10444.629999999999</v>
      </c>
      <c r="J651" s="10" t="str">
        <f t="shared" si="153"/>
        <v>SELL</v>
      </c>
      <c r="L651" s="5">
        <f t="shared" si="154"/>
        <v>10504.18</v>
      </c>
      <c r="M651" s="4" t="str">
        <f t="shared" si="156"/>
        <v>YES</v>
      </c>
      <c r="N651" s="4" t="str">
        <f t="shared" si="157"/>
        <v>NO</v>
      </c>
      <c r="O651" s="4" t="str">
        <f t="shared" si="158"/>
        <v>NO</v>
      </c>
      <c r="P651" s="11">
        <v>10480</v>
      </c>
      <c r="Q651" s="11">
        <v>10346.799999999999</v>
      </c>
      <c r="R651" s="4">
        <f t="shared" si="155"/>
        <v>2008</v>
      </c>
      <c r="T651" s="7">
        <f t="shared" si="159"/>
        <v>0</v>
      </c>
      <c r="V651" s="5">
        <f t="shared" si="150"/>
        <v>10465.89</v>
      </c>
      <c r="W651" s="5">
        <f t="shared" si="146"/>
        <v>10465.89</v>
      </c>
      <c r="X651" s="7">
        <f t="shared" si="147"/>
        <v>0</v>
      </c>
      <c r="Z651" s="7">
        <f t="shared" si="148"/>
        <v>218471.97500000003</v>
      </c>
      <c r="AB651" s="5"/>
      <c r="AC651" s="5">
        <f t="shared" ref="AC651:AC714" si="160">G651*12-H651*16</f>
        <v>-42016.719999999972</v>
      </c>
      <c r="AD651" s="5">
        <f t="shared" si="149"/>
        <v>-10504.179999999993</v>
      </c>
    </row>
    <row r="652" spans="1:30">
      <c r="A652" s="9">
        <v>39465</v>
      </c>
      <c r="B652" s="3">
        <v>10210</v>
      </c>
      <c r="C652" s="3">
        <v>10294.75</v>
      </c>
      <c r="D652" s="3">
        <v>9723</v>
      </c>
      <c r="E652" s="3">
        <v>9812.5995999999996</v>
      </c>
      <c r="G652" s="5">
        <f t="shared" si="151"/>
        <v>10118.69</v>
      </c>
      <c r="H652" s="5">
        <f t="shared" si="152"/>
        <v>10233.950000000001</v>
      </c>
      <c r="J652" s="10" t="str">
        <f t="shared" si="153"/>
        <v>SELL</v>
      </c>
      <c r="L652" s="5">
        <f t="shared" si="154"/>
        <v>10579.73</v>
      </c>
      <c r="M652" s="4" t="str">
        <f t="shared" si="156"/>
        <v>NO</v>
      </c>
      <c r="N652" s="4" t="str">
        <f t="shared" si="157"/>
        <v>NO</v>
      </c>
      <c r="O652" s="4" t="str">
        <f t="shared" si="158"/>
        <v>NO</v>
      </c>
      <c r="P652" s="11">
        <v>10210</v>
      </c>
      <c r="Q652" s="11">
        <v>9812.6</v>
      </c>
      <c r="R652" s="4">
        <f t="shared" si="155"/>
        <v>2008</v>
      </c>
      <c r="T652" s="7">
        <f t="shared" si="159"/>
        <v>0</v>
      </c>
      <c r="V652" s="5">
        <f t="shared" si="150"/>
        <v>10465.89</v>
      </c>
      <c r="W652" s="5">
        <f t="shared" ref="W652:W715" si="161">IF(V653="",E652,V653)</f>
        <v>10465.89</v>
      </c>
      <c r="X652" s="7">
        <f t="shared" ref="X652:X715" si="162">IF(J652="BUY",W652-V652,V652-W652)</f>
        <v>0</v>
      </c>
      <c r="Z652" s="7">
        <f t="shared" ref="Z652:Z715" si="163">Z651+(T652*25*2)+(X652*25)</f>
        <v>218471.97500000003</v>
      </c>
      <c r="AB652" s="5"/>
      <c r="AC652" s="5">
        <f t="shared" si="160"/>
        <v>-42318.920000000013</v>
      </c>
      <c r="AD652" s="5">
        <f t="shared" ref="AD652:AD715" si="164">AC652/4</f>
        <v>-10579.730000000003</v>
      </c>
    </row>
    <row r="653" spans="1:30">
      <c r="A653" s="9">
        <v>39468</v>
      </c>
      <c r="B653" s="3">
        <v>9821</v>
      </c>
      <c r="C653" s="3">
        <v>9821</v>
      </c>
      <c r="D653" s="3">
        <v>8355</v>
      </c>
      <c r="E653" s="3">
        <v>8989.2001999999993</v>
      </c>
      <c r="G653" s="5">
        <f t="shared" si="151"/>
        <v>9553.9500000000007</v>
      </c>
      <c r="H653" s="5">
        <f t="shared" si="152"/>
        <v>9819.0300000000007</v>
      </c>
      <c r="J653" s="10" t="str">
        <f t="shared" si="153"/>
        <v>SELL</v>
      </c>
      <c r="L653" s="5">
        <f t="shared" si="154"/>
        <v>10614.27</v>
      </c>
      <c r="M653" s="4" t="str">
        <f t="shared" si="156"/>
        <v>NO</v>
      </c>
      <c r="N653" s="4" t="str">
        <f t="shared" si="157"/>
        <v>NO</v>
      </c>
      <c r="O653" s="4" t="str">
        <f t="shared" si="158"/>
        <v>NO</v>
      </c>
      <c r="P653" s="11">
        <v>9821</v>
      </c>
      <c r="Q653" s="11">
        <v>8989.2000000000007</v>
      </c>
      <c r="R653" s="4">
        <f t="shared" si="155"/>
        <v>2008</v>
      </c>
      <c r="T653" s="7">
        <f t="shared" si="159"/>
        <v>0</v>
      </c>
      <c r="V653" s="5">
        <f t="shared" ref="V653:V716" si="165">IF(J653=J652,V652,IF(O653="YES",P653,L652))</f>
        <v>10465.89</v>
      </c>
      <c r="W653" s="5">
        <f t="shared" si="161"/>
        <v>10465.89</v>
      </c>
      <c r="X653" s="7">
        <f t="shared" si="162"/>
        <v>0</v>
      </c>
      <c r="Z653" s="7">
        <f t="shared" si="163"/>
        <v>218471.97500000003</v>
      </c>
      <c r="AB653" s="5"/>
      <c r="AC653" s="5">
        <f t="shared" si="160"/>
        <v>-42457.08</v>
      </c>
      <c r="AD653" s="5">
        <f t="shared" si="164"/>
        <v>-10614.27</v>
      </c>
    </row>
    <row r="654" spans="1:30">
      <c r="A654" s="9">
        <v>39469</v>
      </c>
      <c r="B654" s="3">
        <v>8500</v>
      </c>
      <c r="C654" s="3">
        <v>8799</v>
      </c>
      <c r="D654" s="3">
        <v>7641</v>
      </c>
      <c r="E654" s="3">
        <v>8601.1504000000004</v>
      </c>
      <c r="G654" s="5">
        <f t="shared" si="151"/>
        <v>9077.5499999999993</v>
      </c>
      <c r="H654" s="5">
        <f t="shared" si="152"/>
        <v>9413.07</v>
      </c>
      <c r="J654" s="10" t="str">
        <f t="shared" si="153"/>
        <v>SELL</v>
      </c>
      <c r="L654" s="5">
        <f t="shared" si="154"/>
        <v>10419.629999999999</v>
      </c>
      <c r="M654" s="4" t="str">
        <f t="shared" si="156"/>
        <v>NO</v>
      </c>
      <c r="N654" s="4" t="str">
        <f t="shared" si="157"/>
        <v>NO</v>
      </c>
      <c r="O654" s="4" t="str">
        <f t="shared" si="158"/>
        <v>NO</v>
      </c>
      <c r="P654" s="11">
        <v>8500</v>
      </c>
      <c r="Q654" s="11">
        <v>8601.15</v>
      </c>
      <c r="R654" s="4">
        <f t="shared" si="155"/>
        <v>2008</v>
      </c>
      <c r="T654" s="7">
        <f t="shared" si="159"/>
        <v>0</v>
      </c>
      <c r="V654" s="5">
        <f t="shared" si="165"/>
        <v>10465.89</v>
      </c>
      <c r="W654" s="5">
        <f t="shared" si="161"/>
        <v>10465.89</v>
      </c>
      <c r="X654" s="7">
        <f t="shared" si="162"/>
        <v>0</v>
      </c>
      <c r="Z654" s="7">
        <f t="shared" si="163"/>
        <v>218471.97500000003</v>
      </c>
      <c r="AB654" s="5"/>
      <c r="AC654" s="5">
        <f t="shared" si="160"/>
        <v>-41678.520000000004</v>
      </c>
      <c r="AD654" s="5">
        <f t="shared" si="164"/>
        <v>-10419.630000000001</v>
      </c>
    </row>
    <row r="655" spans="1:30">
      <c r="A655" s="9">
        <v>39470</v>
      </c>
      <c r="B655" s="3">
        <v>9005</v>
      </c>
      <c r="C655" s="3">
        <v>9461.2998000000007</v>
      </c>
      <c r="D655" s="3">
        <v>8851.2001999999993</v>
      </c>
      <c r="E655" s="3">
        <v>9209.0498000000007</v>
      </c>
      <c r="G655" s="5">
        <f t="shared" si="151"/>
        <v>9143.2999999999993</v>
      </c>
      <c r="H655" s="5">
        <f t="shared" si="152"/>
        <v>9345.06</v>
      </c>
      <c r="J655" s="10" t="str">
        <f t="shared" si="153"/>
        <v>SELL</v>
      </c>
      <c r="L655" s="5">
        <f t="shared" si="154"/>
        <v>9950.34</v>
      </c>
      <c r="M655" s="4" t="str">
        <f t="shared" si="156"/>
        <v>NO</v>
      </c>
      <c r="N655" s="4" t="str">
        <f t="shared" si="157"/>
        <v>NO</v>
      </c>
      <c r="O655" s="4" t="str">
        <f t="shared" si="158"/>
        <v>NO</v>
      </c>
      <c r="P655" s="11">
        <v>9005</v>
      </c>
      <c r="Q655" s="11">
        <v>9209.0499999999993</v>
      </c>
      <c r="R655" s="4">
        <f t="shared" si="155"/>
        <v>2008</v>
      </c>
      <c r="T655" s="7">
        <f t="shared" si="159"/>
        <v>0</v>
      </c>
      <c r="V655" s="5">
        <f t="shared" si="165"/>
        <v>10465.89</v>
      </c>
      <c r="W655" s="5">
        <f t="shared" si="161"/>
        <v>10465.89</v>
      </c>
      <c r="X655" s="7">
        <f t="shared" si="162"/>
        <v>0</v>
      </c>
      <c r="Z655" s="7">
        <f t="shared" si="163"/>
        <v>218471.97500000003</v>
      </c>
      <c r="AB655" s="5"/>
      <c r="AC655" s="5">
        <f t="shared" si="160"/>
        <v>-39801.360000000001</v>
      </c>
      <c r="AD655" s="5">
        <f t="shared" si="164"/>
        <v>-9950.34</v>
      </c>
    </row>
    <row r="656" spans="1:30">
      <c r="A656" s="9">
        <v>39471</v>
      </c>
      <c r="B656" s="3">
        <v>9420</v>
      </c>
      <c r="C656" s="3">
        <v>9618</v>
      </c>
      <c r="D656" s="3">
        <v>8942</v>
      </c>
      <c r="E656" s="3">
        <v>9118.3495999999996</v>
      </c>
      <c r="G656" s="5">
        <f t="shared" si="151"/>
        <v>9130.82</v>
      </c>
      <c r="H656" s="5">
        <f t="shared" si="152"/>
        <v>9269.49</v>
      </c>
      <c r="J656" s="10" t="str">
        <f t="shared" si="153"/>
        <v>SELL</v>
      </c>
      <c r="L656" s="5">
        <f t="shared" si="154"/>
        <v>9685.5</v>
      </c>
      <c r="M656" s="4" t="str">
        <f t="shared" si="156"/>
        <v>NO</v>
      </c>
      <c r="N656" s="4" t="str">
        <f t="shared" si="157"/>
        <v>NO</v>
      </c>
      <c r="O656" s="4" t="str">
        <f t="shared" si="158"/>
        <v>NO</v>
      </c>
      <c r="P656" s="11">
        <v>9420</v>
      </c>
      <c r="Q656" s="11">
        <v>9118.35</v>
      </c>
      <c r="R656" s="4">
        <f t="shared" si="155"/>
        <v>2008</v>
      </c>
      <c r="T656" s="7">
        <f t="shared" si="159"/>
        <v>0</v>
      </c>
      <c r="V656" s="5">
        <f t="shared" si="165"/>
        <v>10465.89</v>
      </c>
      <c r="W656" s="5">
        <f t="shared" si="161"/>
        <v>9685.5</v>
      </c>
      <c r="X656" s="7">
        <f t="shared" si="162"/>
        <v>780.38999999999942</v>
      </c>
      <c r="Z656" s="7">
        <f t="shared" si="163"/>
        <v>237981.72500000003</v>
      </c>
      <c r="AB656" s="5"/>
      <c r="AC656" s="5">
        <f t="shared" si="160"/>
        <v>-38742</v>
      </c>
      <c r="AD656" s="5">
        <f t="shared" si="164"/>
        <v>-9685.5</v>
      </c>
    </row>
    <row r="657" spans="1:30">
      <c r="A657" s="9">
        <v>39472</v>
      </c>
      <c r="B657" s="3">
        <v>9388</v>
      </c>
      <c r="C657" s="3">
        <v>9830</v>
      </c>
      <c r="D657" s="3">
        <v>9330</v>
      </c>
      <c r="E657" s="3">
        <v>9785.1504000000004</v>
      </c>
      <c r="G657" s="5">
        <f t="shared" si="151"/>
        <v>9457.99</v>
      </c>
      <c r="H657" s="5">
        <f t="shared" si="152"/>
        <v>9441.3799999999992</v>
      </c>
      <c r="J657" s="10" t="str">
        <f t="shared" si="153"/>
        <v>BUY</v>
      </c>
      <c r="L657" s="5">
        <f t="shared" si="154"/>
        <v>9391.5499999999993</v>
      </c>
      <c r="M657" s="4" t="str">
        <f t="shared" si="156"/>
        <v>YES</v>
      </c>
      <c r="N657" s="4" t="str">
        <f t="shared" si="157"/>
        <v>NO</v>
      </c>
      <c r="O657" s="4" t="str">
        <f t="shared" si="158"/>
        <v>NO</v>
      </c>
      <c r="P657" s="11">
        <v>9388</v>
      </c>
      <c r="Q657" s="11">
        <v>9785.15</v>
      </c>
      <c r="R657" s="4">
        <f t="shared" si="155"/>
        <v>2008</v>
      </c>
      <c r="T657" s="7">
        <f t="shared" si="159"/>
        <v>0</v>
      </c>
      <c r="V657" s="5">
        <f t="shared" si="165"/>
        <v>9685.5</v>
      </c>
      <c r="W657" s="5">
        <f t="shared" si="161"/>
        <v>9685.5</v>
      </c>
      <c r="X657" s="7">
        <f t="shared" si="162"/>
        <v>0</v>
      </c>
      <c r="Z657" s="7">
        <f t="shared" si="163"/>
        <v>237981.72500000003</v>
      </c>
      <c r="AB657" s="5"/>
      <c r="AC657" s="5">
        <f t="shared" si="160"/>
        <v>-37566.199999999983</v>
      </c>
      <c r="AD657" s="5">
        <f t="shared" si="164"/>
        <v>-9391.5499999999956</v>
      </c>
    </row>
    <row r="658" spans="1:30">
      <c r="A658" s="9">
        <v>39475</v>
      </c>
      <c r="B658" s="3">
        <v>9450</v>
      </c>
      <c r="C658" s="3">
        <v>9939.9004000000004</v>
      </c>
      <c r="D658" s="3">
        <v>9310</v>
      </c>
      <c r="E658" s="3">
        <v>9892.7998000000007</v>
      </c>
      <c r="G658" s="5">
        <f t="shared" si="151"/>
        <v>9675.39</v>
      </c>
      <c r="H658" s="5">
        <f t="shared" si="152"/>
        <v>9591.85</v>
      </c>
      <c r="J658" s="10" t="str">
        <f t="shared" si="153"/>
        <v>BUY</v>
      </c>
      <c r="L658" s="5">
        <f t="shared" si="154"/>
        <v>9341.23</v>
      </c>
      <c r="M658" s="4" t="str">
        <f t="shared" si="156"/>
        <v>YES</v>
      </c>
      <c r="N658" s="4" t="str">
        <f t="shared" si="157"/>
        <v>YES</v>
      </c>
      <c r="O658" s="4" t="str">
        <f t="shared" si="158"/>
        <v>NO</v>
      </c>
      <c r="P658" s="11">
        <v>9450</v>
      </c>
      <c r="Q658" s="11">
        <v>9892.7999999999993</v>
      </c>
      <c r="R658" s="4">
        <f t="shared" si="155"/>
        <v>2008</v>
      </c>
      <c r="T658" s="7">
        <f t="shared" si="159"/>
        <v>-501.25</v>
      </c>
      <c r="V658" s="5">
        <f t="shared" si="165"/>
        <v>9685.5</v>
      </c>
      <c r="W658" s="5">
        <f t="shared" si="161"/>
        <v>9685.5</v>
      </c>
      <c r="X658" s="7">
        <f t="shared" si="162"/>
        <v>0</v>
      </c>
      <c r="Z658" s="7">
        <f t="shared" si="163"/>
        <v>212919.22500000003</v>
      </c>
      <c r="AB658" s="5"/>
      <c r="AC658" s="5">
        <f t="shared" si="160"/>
        <v>-37364.920000000013</v>
      </c>
      <c r="AD658" s="5">
        <f t="shared" si="164"/>
        <v>-9341.2300000000032</v>
      </c>
    </row>
    <row r="659" spans="1:30">
      <c r="A659" s="9">
        <v>39476</v>
      </c>
      <c r="B659" s="3">
        <v>9950</v>
      </c>
      <c r="C659" s="3">
        <v>10075</v>
      </c>
      <c r="D659" s="3">
        <v>9425.2001999999993</v>
      </c>
      <c r="E659" s="3">
        <v>9551.25</v>
      </c>
      <c r="G659" s="5">
        <f t="shared" si="151"/>
        <v>9613.32</v>
      </c>
      <c r="H659" s="5">
        <f t="shared" si="152"/>
        <v>9578.32</v>
      </c>
      <c r="J659" s="10" t="str">
        <f t="shared" si="153"/>
        <v>BUY</v>
      </c>
      <c r="L659" s="5">
        <f t="shared" si="154"/>
        <v>9473.32</v>
      </c>
      <c r="M659" s="4" t="str">
        <f t="shared" si="156"/>
        <v>NO</v>
      </c>
      <c r="N659" s="4" t="str">
        <f t="shared" si="157"/>
        <v>NO</v>
      </c>
      <c r="O659" s="4" t="str">
        <f t="shared" si="158"/>
        <v>NO</v>
      </c>
      <c r="P659" s="11">
        <v>9950</v>
      </c>
      <c r="Q659" s="11">
        <v>9551.25</v>
      </c>
      <c r="R659" s="4">
        <f t="shared" si="155"/>
        <v>2008</v>
      </c>
      <c r="T659" s="7">
        <f t="shared" si="159"/>
        <v>0</v>
      </c>
      <c r="V659" s="5">
        <f t="shared" si="165"/>
        <v>9685.5</v>
      </c>
      <c r="W659" s="5">
        <f t="shared" si="161"/>
        <v>9473.32</v>
      </c>
      <c r="X659" s="7">
        <f t="shared" si="162"/>
        <v>-212.18000000000029</v>
      </c>
      <c r="Z659" s="7">
        <f t="shared" si="163"/>
        <v>207614.72500000003</v>
      </c>
      <c r="AB659" s="5"/>
      <c r="AC659" s="5">
        <f t="shared" si="160"/>
        <v>-37893.279999999999</v>
      </c>
      <c r="AD659" s="5">
        <f t="shared" si="164"/>
        <v>-9473.32</v>
      </c>
    </row>
    <row r="660" spans="1:30">
      <c r="A660" s="9">
        <v>39477</v>
      </c>
      <c r="B660" s="3">
        <v>9599</v>
      </c>
      <c r="C660" s="3">
        <v>9629</v>
      </c>
      <c r="D660" s="3">
        <v>9265</v>
      </c>
      <c r="E660" s="3">
        <v>9354.9004000000004</v>
      </c>
      <c r="G660" s="5">
        <f t="shared" si="151"/>
        <v>9484.11</v>
      </c>
      <c r="H660" s="5">
        <f t="shared" si="152"/>
        <v>9503.85</v>
      </c>
      <c r="J660" s="10" t="str">
        <f t="shared" si="153"/>
        <v>SELL</v>
      </c>
      <c r="L660" s="5">
        <f t="shared" si="154"/>
        <v>9563.07</v>
      </c>
      <c r="M660" s="4" t="str">
        <f t="shared" si="156"/>
        <v>YES</v>
      </c>
      <c r="N660" s="4" t="str">
        <f t="shared" si="157"/>
        <v>NO</v>
      </c>
      <c r="O660" s="4" t="str">
        <f t="shared" si="158"/>
        <v>NO</v>
      </c>
      <c r="P660" s="11">
        <v>9599</v>
      </c>
      <c r="Q660" s="11">
        <v>9354.9</v>
      </c>
      <c r="R660" s="4">
        <f t="shared" si="155"/>
        <v>2008</v>
      </c>
      <c r="T660" s="7">
        <f t="shared" si="159"/>
        <v>0</v>
      </c>
      <c r="V660" s="5">
        <f t="shared" si="165"/>
        <v>9473.32</v>
      </c>
      <c r="W660" s="5">
        <f t="shared" si="161"/>
        <v>9473.32</v>
      </c>
      <c r="X660" s="7">
        <f t="shared" si="162"/>
        <v>0</v>
      </c>
      <c r="Z660" s="7">
        <f t="shared" si="163"/>
        <v>207614.72500000003</v>
      </c>
      <c r="AB660" s="5"/>
      <c r="AC660" s="5">
        <f t="shared" si="160"/>
        <v>-38252.28</v>
      </c>
      <c r="AD660" s="5">
        <f t="shared" si="164"/>
        <v>-9563.07</v>
      </c>
    </row>
    <row r="661" spans="1:30">
      <c r="A661" s="9">
        <v>39478</v>
      </c>
      <c r="B661" s="3">
        <v>9400</v>
      </c>
      <c r="C661" s="3">
        <v>9500</v>
      </c>
      <c r="D661" s="3">
        <v>9125</v>
      </c>
      <c r="E661" s="3">
        <v>9233.4501999999993</v>
      </c>
      <c r="G661" s="5">
        <f t="shared" si="151"/>
        <v>9358.7800000000007</v>
      </c>
      <c r="H661" s="5">
        <f t="shared" si="152"/>
        <v>9413.7199999999993</v>
      </c>
      <c r="J661" s="10" t="str">
        <f t="shared" si="153"/>
        <v>SELL</v>
      </c>
      <c r="L661" s="5">
        <f t="shared" si="154"/>
        <v>9578.5400000000009</v>
      </c>
      <c r="M661" s="4" t="str">
        <f t="shared" si="156"/>
        <v>NO</v>
      </c>
      <c r="N661" s="4" t="str">
        <f t="shared" si="157"/>
        <v>NO</v>
      </c>
      <c r="O661" s="4" t="str">
        <f t="shared" si="158"/>
        <v>NO</v>
      </c>
      <c r="P661" s="11">
        <v>9400</v>
      </c>
      <c r="Q661" s="11">
        <v>9233.4500000000007</v>
      </c>
      <c r="R661" s="4">
        <f t="shared" si="155"/>
        <v>2008</v>
      </c>
      <c r="T661" s="7">
        <f t="shared" si="159"/>
        <v>0</v>
      </c>
      <c r="V661" s="5">
        <f t="shared" si="165"/>
        <v>9473.32</v>
      </c>
      <c r="W661" s="5">
        <f t="shared" si="161"/>
        <v>9473.32</v>
      </c>
      <c r="X661" s="7">
        <f t="shared" si="162"/>
        <v>0</v>
      </c>
      <c r="Z661" s="7">
        <f t="shared" si="163"/>
        <v>207614.72500000003</v>
      </c>
      <c r="AB661" s="5"/>
      <c r="AC661" s="5">
        <f t="shared" si="160"/>
        <v>-38314.159999999974</v>
      </c>
      <c r="AD661" s="5">
        <f t="shared" si="164"/>
        <v>-9578.5399999999936</v>
      </c>
    </row>
    <row r="662" spans="1:30">
      <c r="A662" s="9">
        <v>39479</v>
      </c>
      <c r="B662" s="3">
        <v>9201</v>
      </c>
      <c r="C662" s="3">
        <v>9415</v>
      </c>
      <c r="D662" s="3">
        <v>8970.5995999999996</v>
      </c>
      <c r="E662" s="3">
        <v>9357.9004000000004</v>
      </c>
      <c r="G662" s="5">
        <f t="shared" si="151"/>
        <v>9358.34</v>
      </c>
      <c r="H662" s="5">
        <f t="shared" si="152"/>
        <v>9395.11</v>
      </c>
      <c r="J662" s="10" t="str">
        <f t="shared" si="153"/>
        <v>SELL</v>
      </c>
      <c r="L662" s="5">
        <f t="shared" si="154"/>
        <v>9505.42</v>
      </c>
      <c r="M662" s="4" t="str">
        <f t="shared" si="156"/>
        <v>NO</v>
      </c>
      <c r="N662" s="4" t="str">
        <f t="shared" si="157"/>
        <v>NO</v>
      </c>
      <c r="O662" s="4" t="str">
        <f t="shared" si="158"/>
        <v>NO</v>
      </c>
      <c r="P662" s="11">
        <v>9201</v>
      </c>
      <c r="Q662" s="11">
        <v>9357.9</v>
      </c>
      <c r="R662" s="4">
        <f t="shared" si="155"/>
        <v>2008</v>
      </c>
      <c r="T662" s="7">
        <f t="shared" si="159"/>
        <v>0</v>
      </c>
      <c r="V662" s="5">
        <f t="shared" si="165"/>
        <v>9473.32</v>
      </c>
      <c r="W662" s="5">
        <f t="shared" si="161"/>
        <v>9505.42</v>
      </c>
      <c r="X662" s="7">
        <f t="shared" si="162"/>
        <v>-32.100000000000364</v>
      </c>
      <c r="Z662" s="7">
        <f t="shared" si="163"/>
        <v>206812.22500000003</v>
      </c>
      <c r="AB662" s="5"/>
      <c r="AC662" s="5">
        <f t="shared" si="160"/>
        <v>-38021.680000000008</v>
      </c>
      <c r="AD662" s="5">
        <f t="shared" si="164"/>
        <v>-9505.4200000000019</v>
      </c>
    </row>
    <row r="663" spans="1:30">
      <c r="A663" s="9">
        <v>39482</v>
      </c>
      <c r="B663" s="3">
        <v>9444</v>
      </c>
      <c r="C663" s="3">
        <v>9765</v>
      </c>
      <c r="D663" s="3">
        <v>9444</v>
      </c>
      <c r="E663" s="3">
        <v>9570.0995999999996</v>
      </c>
      <c r="G663" s="5">
        <f t="shared" si="151"/>
        <v>9464.2199999999993</v>
      </c>
      <c r="H663" s="5">
        <f t="shared" si="152"/>
        <v>9453.44</v>
      </c>
      <c r="J663" s="10" t="str">
        <f t="shared" si="153"/>
        <v>BUY</v>
      </c>
      <c r="L663" s="5">
        <f t="shared" si="154"/>
        <v>9421.1</v>
      </c>
      <c r="M663" s="4" t="str">
        <f t="shared" si="156"/>
        <v>YES</v>
      </c>
      <c r="N663" s="4" t="str">
        <f t="shared" si="157"/>
        <v>NO</v>
      </c>
      <c r="O663" s="4" t="str">
        <f t="shared" si="158"/>
        <v>NO</v>
      </c>
      <c r="P663" s="11">
        <v>9444</v>
      </c>
      <c r="Q663" s="11">
        <v>9570.1</v>
      </c>
      <c r="R663" s="4">
        <f t="shared" si="155"/>
        <v>2008</v>
      </c>
      <c r="T663" s="7">
        <f t="shared" si="159"/>
        <v>0</v>
      </c>
      <c r="V663" s="5">
        <f t="shared" si="165"/>
        <v>9505.42</v>
      </c>
      <c r="W663" s="5">
        <f t="shared" si="161"/>
        <v>9505.42</v>
      </c>
      <c r="X663" s="7">
        <f t="shared" si="162"/>
        <v>0</v>
      </c>
      <c r="Z663" s="7">
        <f t="shared" si="163"/>
        <v>206812.22500000003</v>
      </c>
      <c r="AB663" s="5"/>
      <c r="AC663" s="5">
        <f t="shared" si="160"/>
        <v>-37684.400000000023</v>
      </c>
      <c r="AD663" s="5">
        <f t="shared" si="164"/>
        <v>-9421.1000000000058</v>
      </c>
    </row>
    <row r="664" spans="1:30">
      <c r="A664" s="9">
        <v>39483</v>
      </c>
      <c r="B664" s="3">
        <v>9545</v>
      </c>
      <c r="C664" s="3">
        <v>9590</v>
      </c>
      <c r="D664" s="3">
        <v>9400.2998000000007</v>
      </c>
      <c r="E664" s="3">
        <v>9444.0498000000007</v>
      </c>
      <c r="G664" s="5">
        <f t="shared" si="151"/>
        <v>9454.1299999999992</v>
      </c>
      <c r="H664" s="5">
        <f t="shared" si="152"/>
        <v>9450.31</v>
      </c>
      <c r="J664" s="10" t="str">
        <f t="shared" si="153"/>
        <v>BUY</v>
      </c>
      <c r="L664" s="5">
        <f t="shared" si="154"/>
        <v>9438.85</v>
      </c>
      <c r="M664" s="4" t="str">
        <f t="shared" si="156"/>
        <v>YES</v>
      </c>
      <c r="N664" s="4" t="str">
        <f t="shared" si="157"/>
        <v>YES</v>
      </c>
      <c r="O664" s="4" t="str">
        <f t="shared" si="158"/>
        <v>NO</v>
      </c>
      <c r="P664" s="11">
        <v>9545</v>
      </c>
      <c r="Q664" s="11">
        <v>9444.0499999999993</v>
      </c>
      <c r="R664" s="4">
        <f t="shared" si="155"/>
        <v>2008</v>
      </c>
      <c r="T664" s="7">
        <f t="shared" si="159"/>
        <v>-22.95</v>
      </c>
      <c r="V664" s="5">
        <f t="shared" si="165"/>
        <v>9505.42</v>
      </c>
      <c r="W664" s="5">
        <f t="shared" si="161"/>
        <v>9161</v>
      </c>
      <c r="X664" s="7">
        <f t="shared" si="162"/>
        <v>-344.42000000000007</v>
      </c>
      <c r="Z664" s="7">
        <f t="shared" si="163"/>
        <v>197054.22500000003</v>
      </c>
      <c r="AB664" s="5"/>
      <c r="AC664" s="5">
        <f t="shared" si="160"/>
        <v>-37755.399999999994</v>
      </c>
      <c r="AD664" s="5">
        <f t="shared" si="164"/>
        <v>-9438.8499999999985</v>
      </c>
    </row>
    <row r="665" spans="1:30">
      <c r="A665" s="9">
        <v>39484</v>
      </c>
      <c r="B665" s="3">
        <v>9161</v>
      </c>
      <c r="C665" s="3">
        <v>9279</v>
      </c>
      <c r="D665" s="3">
        <v>9078</v>
      </c>
      <c r="E665" s="3">
        <v>9195.7001999999993</v>
      </c>
      <c r="G665" s="5">
        <f t="shared" si="151"/>
        <v>9324.92</v>
      </c>
      <c r="H665" s="5">
        <f t="shared" si="152"/>
        <v>9365.44</v>
      </c>
      <c r="J665" s="10" t="str">
        <f t="shared" si="153"/>
        <v>SELL</v>
      </c>
      <c r="L665" s="5">
        <f t="shared" si="154"/>
        <v>9487</v>
      </c>
      <c r="M665" s="4" t="str">
        <f t="shared" si="156"/>
        <v>YES</v>
      </c>
      <c r="N665" s="4" t="str">
        <f t="shared" si="157"/>
        <v>NO</v>
      </c>
      <c r="O665" s="4" t="str">
        <f t="shared" si="158"/>
        <v>YES</v>
      </c>
      <c r="P665" s="11">
        <v>9161</v>
      </c>
      <c r="Q665" s="11">
        <v>9195.7000000000007</v>
      </c>
      <c r="R665" s="4">
        <f t="shared" si="155"/>
        <v>2008</v>
      </c>
      <c r="T665" s="7">
        <f t="shared" si="159"/>
        <v>0</v>
      </c>
      <c r="V665" s="5">
        <f t="shared" si="165"/>
        <v>9161</v>
      </c>
      <c r="W665" s="5">
        <f t="shared" si="161"/>
        <v>9161</v>
      </c>
      <c r="X665" s="7">
        <f t="shared" si="162"/>
        <v>0</v>
      </c>
      <c r="Z665" s="7">
        <f t="shared" si="163"/>
        <v>197054.22500000003</v>
      </c>
      <c r="AB665" s="5"/>
      <c r="AC665" s="5">
        <f t="shared" si="160"/>
        <v>-37948</v>
      </c>
      <c r="AD665" s="5">
        <f t="shared" si="164"/>
        <v>-9487</v>
      </c>
    </row>
    <row r="666" spans="1:30">
      <c r="A666" s="9">
        <v>39485</v>
      </c>
      <c r="B666" s="3">
        <v>9200</v>
      </c>
      <c r="C666" s="3">
        <v>9299</v>
      </c>
      <c r="D666" s="3">
        <v>8866</v>
      </c>
      <c r="E666" s="3">
        <v>8929.6504000000004</v>
      </c>
      <c r="G666" s="5">
        <f t="shared" si="151"/>
        <v>9127.2900000000009</v>
      </c>
      <c r="H666" s="5">
        <f t="shared" si="152"/>
        <v>9220.18</v>
      </c>
      <c r="J666" s="10" t="str">
        <f t="shared" si="153"/>
        <v>SELL</v>
      </c>
      <c r="L666" s="5">
        <f t="shared" si="154"/>
        <v>9498.85</v>
      </c>
      <c r="M666" s="4" t="str">
        <f t="shared" si="156"/>
        <v>NO</v>
      </c>
      <c r="N666" s="4" t="str">
        <f t="shared" si="157"/>
        <v>NO</v>
      </c>
      <c r="O666" s="4" t="str">
        <f t="shared" si="158"/>
        <v>NO</v>
      </c>
      <c r="P666" s="11">
        <v>9200</v>
      </c>
      <c r="Q666" s="11">
        <v>8929.65</v>
      </c>
      <c r="R666" s="4">
        <f t="shared" si="155"/>
        <v>2008</v>
      </c>
      <c r="T666" s="7">
        <f t="shared" si="159"/>
        <v>0</v>
      </c>
      <c r="V666" s="5">
        <f t="shared" si="165"/>
        <v>9161</v>
      </c>
      <c r="W666" s="5">
        <f t="shared" si="161"/>
        <v>9161</v>
      </c>
      <c r="X666" s="7">
        <f t="shared" si="162"/>
        <v>0</v>
      </c>
      <c r="Z666" s="7">
        <f t="shared" si="163"/>
        <v>197054.22500000003</v>
      </c>
      <c r="AB666" s="5"/>
      <c r="AC666" s="5">
        <f t="shared" si="160"/>
        <v>-37995.399999999994</v>
      </c>
      <c r="AD666" s="5">
        <f t="shared" si="164"/>
        <v>-9498.8499999999985</v>
      </c>
    </row>
    <row r="667" spans="1:30">
      <c r="A667" s="9">
        <v>39486</v>
      </c>
      <c r="B667" s="3">
        <v>8815</v>
      </c>
      <c r="C667" s="3">
        <v>9014</v>
      </c>
      <c r="D667" s="3">
        <v>8612</v>
      </c>
      <c r="E667" s="3">
        <v>8814.5995999999996</v>
      </c>
      <c r="G667" s="5">
        <f t="shared" si="151"/>
        <v>8970.94</v>
      </c>
      <c r="H667" s="5">
        <f t="shared" si="152"/>
        <v>9084.99</v>
      </c>
      <c r="J667" s="10" t="str">
        <f t="shared" si="153"/>
        <v>SELL</v>
      </c>
      <c r="L667" s="5">
        <f t="shared" si="154"/>
        <v>9427.14</v>
      </c>
      <c r="M667" s="4" t="str">
        <f t="shared" si="156"/>
        <v>NO</v>
      </c>
      <c r="N667" s="4" t="str">
        <f t="shared" si="157"/>
        <v>NO</v>
      </c>
      <c r="O667" s="4" t="str">
        <f t="shared" si="158"/>
        <v>NO</v>
      </c>
      <c r="P667" s="11">
        <v>8815</v>
      </c>
      <c r="Q667" s="11">
        <v>8814.6</v>
      </c>
      <c r="R667" s="4">
        <f t="shared" si="155"/>
        <v>2008</v>
      </c>
      <c r="T667" s="7">
        <f t="shared" si="159"/>
        <v>0</v>
      </c>
      <c r="V667" s="5">
        <f t="shared" si="165"/>
        <v>9161</v>
      </c>
      <c r="W667" s="5">
        <f t="shared" si="161"/>
        <v>9161</v>
      </c>
      <c r="X667" s="7">
        <f t="shared" si="162"/>
        <v>0</v>
      </c>
      <c r="Z667" s="7">
        <f t="shared" si="163"/>
        <v>197054.22500000003</v>
      </c>
      <c r="AB667" s="5"/>
      <c r="AC667" s="5">
        <f t="shared" si="160"/>
        <v>-37708.559999999998</v>
      </c>
      <c r="AD667" s="5">
        <f t="shared" si="164"/>
        <v>-9427.14</v>
      </c>
    </row>
    <row r="668" spans="1:30">
      <c r="A668" s="9">
        <v>39489</v>
      </c>
      <c r="B668" s="3">
        <v>8725</v>
      </c>
      <c r="C668" s="3">
        <v>8834</v>
      </c>
      <c r="D668" s="3">
        <v>8191</v>
      </c>
      <c r="E668" s="3">
        <v>8382.2001999999993</v>
      </c>
      <c r="G668" s="5">
        <f t="shared" si="151"/>
        <v>8676.57</v>
      </c>
      <c r="H668" s="5">
        <f t="shared" si="152"/>
        <v>8850.73</v>
      </c>
      <c r="J668" s="10" t="str">
        <f t="shared" si="153"/>
        <v>SELL</v>
      </c>
      <c r="L668" s="5">
        <f t="shared" si="154"/>
        <v>9373.2099999999991</v>
      </c>
      <c r="M668" s="4" t="str">
        <f t="shared" si="156"/>
        <v>NO</v>
      </c>
      <c r="N668" s="4" t="str">
        <f t="shared" si="157"/>
        <v>NO</v>
      </c>
      <c r="O668" s="4" t="str">
        <f t="shared" si="158"/>
        <v>NO</v>
      </c>
      <c r="P668" s="11">
        <v>8725</v>
      </c>
      <c r="Q668" s="11">
        <v>8382.2000000000007</v>
      </c>
      <c r="R668" s="4">
        <f t="shared" si="155"/>
        <v>2008</v>
      </c>
      <c r="T668" s="7">
        <f t="shared" si="159"/>
        <v>0</v>
      </c>
      <c r="V668" s="5">
        <f t="shared" si="165"/>
        <v>9161</v>
      </c>
      <c r="W668" s="5">
        <f t="shared" si="161"/>
        <v>9161</v>
      </c>
      <c r="X668" s="7">
        <f t="shared" si="162"/>
        <v>0</v>
      </c>
      <c r="Z668" s="7">
        <f t="shared" si="163"/>
        <v>197054.22500000003</v>
      </c>
      <c r="AB668" s="5"/>
      <c r="AC668" s="5">
        <f t="shared" si="160"/>
        <v>-37492.839999999997</v>
      </c>
      <c r="AD668" s="5">
        <f t="shared" si="164"/>
        <v>-9373.2099999999991</v>
      </c>
    </row>
    <row r="669" spans="1:30">
      <c r="A669" s="9">
        <v>39490</v>
      </c>
      <c r="B669" s="3">
        <v>8463.2998000000007</v>
      </c>
      <c r="C669" s="3">
        <v>8650</v>
      </c>
      <c r="D669" s="3">
        <v>8385</v>
      </c>
      <c r="E669" s="3">
        <v>8458.1504000000004</v>
      </c>
      <c r="G669" s="5">
        <f t="shared" si="151"/>
        <v>8567.36</v>
      </c>
      <c r="H669" s="5">
        <f t="shared" si="152"/>
        <v>8719.8700000000008</v>
      </c>
      <c r="J669" s="10" t="str">
        <f t="shared" si="153"/>
        <v>SELL</v>
      </c>
      <c r="L669" s="5">
        <f t="shared" si="154"/>
        <v>9177.4</v>
      </c>
      <c r="M669" s="4" t="str">
        <f t="shared" si="156"/>
        <v>NO</v>
      </c>
      <c r="N669" s="4" t="str">
        <f t="shared" si="157"/>
        <v>NO</v>
      </c>
      <c r="O669" s="4" t="str">
        <f t="shared" si="158"/>
        <v>NO</v>
      </c>
      <c r="P669" s="11">
        <v>8463.2998000000007</v>
      </c>
      <c r="Q669" s="11">
        <v>8458.15</v>
      </c>
      <c r="R669" s="4">
        <f t="shared" si="155"/>
        <v>2008</v>
      </c>
      <c r="T669" s="7">
        <f t="shared" si="159"/>
        <v>0</v>
      </c>
      <c r="V669" s="5">
        <f t="shared" si="165"/>
        <v>9161</v>
      </c>
      <c r="W669" s="5">
        <f t="shared" si="161"/>
        <v>9161</v>
      </c>
      <c r="X669" s="7">
        <f t="shared" si="162"/>
        <v>0</v>
      </c>
      <c r="Z669" s="7">
        <f t="shared" si="163"/>
        <v>197054.22500000003</v>
      </c>
      <c r="AB669" s="5"/>
      <c r="AC669" s="5">
        <f t="shared" si="160"/>
        <v>-36709.600000000006</v>
      </c>
      <c r="AD669" s="5">
        <f t="shared" si="164"/>
        <v>-9177.4000000000015</v>
      </c>
    </row>
    <row r="670" spans="1:30">
      <c r="A670" s="9">
        <v>39491</v>
      </c>
      <c r="B670" s="3">
        <v>8588</v>
      </c>
      <c r="C670" s="3">
        <v>8800</v>
      </c>
      <c r="D670" s="3">
        <v>8525</v>
      </c>
      <c r="E670" s="3">
        <v>8735.4501999999993</v>
      </c>
      <c r="G670" s="5">
        <f t="shared" si="151"/>
        <v>8651.41</v>
      </c>
      <c r="H670" s="5">
        <f t="shared" si="152"/>
        <v>8725.06</v>
      </c>
      <c r="J670" s="10" t="str">
        <f t="shared" si="153"/>
        <v>SELL</v>
      </c>
      <c r="L670" s="5">
        <f t="shared" si="154"/>
        <v>8946.01</v>
      </c>
      <c r="M670" s="4" t="str">
        <f t="shared" si="156"/>
        <v>NO</v>
      </c>
      <c r="N670" s="4" t="str">
        <f t="shared" si="157"/>
        <v>NO</v>
      </c>
      <c r="O670" s="4" t="str">
        <f t="shared" si="158"/>
        <v>NO</v>
      </c>
      <c r="P670" s="11">
        <v>8588</v>
      </c>
      <c r="Q670" s="11">
        <v>8735.4500000000007</v>
      </c>
      <c r="R670" s="4">
        <f t="shared" si="155"/>
        <v>2008</v>
      </c>
      <c r="T670" s="7">
        <f t="shared" si="159"/>
        <v>0</v>
      </c>
      <c r="V670" s="5">
        <f t="shared" si="165"/>
        <v>9161</v>
      </c>
      <c r="W670" s="5">
        <f t="shared" si="161"/>
        <v>8946.01</v>
      </c>
      <c r="X670" s="7">
        <f t="shared" si="162"/>
        <v>214.98999999999978</v>
      </c>
      <c r="Z670" s="7">
        <f t="shared" si="163"/>
        <v>202428.97500000003</v>
      </c>
      <c r="AB670" s="5"/>
      <c r="AC670" s="5">
        <f t="shared" si="160"/>
        <v>-35784.039999999994</v>
      </c>
      <c r="AD670" s="5">
        <f t="shared" si="164"/>
        <v>-8946.0099999999984</v>
      </c>
    </row>
    <row r="671" spans="1:30">
      <c r="A671" s="9">
        <v>39492</v>
      </c>
      <c r="B671" s="3">
        <v>8854</v>
      </c>
      <c r="C671" s="3">
        <v>9170</v>
      </c>
      <c r="D671" s="3">
        <v>8854</v>
      </c>
      <c r="E671" s="3">
        <v>9130.25</v>
      </c>
      <c r="G671" s="5">
        <f t="shared" si="151"/>
        <v>8890.83</v>
      </c>
      <c r="H671" s="5">
        <f t="shared" si="152"/>
        <v>8860.1200000000008</v>
      </c>
      <c r="J671" s="10" t="str">
        <f t="shared" si="153"/>
        <v>BUY</v>
      </c>
      <c r="L671" s="5">
        <f t="shared" si="154"/>
        <v>8767.99</v>
      </c>
      <c r="M671" s="4" t="str">
        <f t="shared" si="156"/>
        <v>YES</v>
      </c>
      <c r="N671" s="4" t="str">
        <f t="shared" si="157"/>
        <v>NO</v>
      </c>
      <c r="O671" s="4" t="str">
        <f t="shared" si="158"/>
        <v>NO</v>
      </c>
      <c r="P671" s="11">
        <v>8854</v>
      </c>
      <c r="Q671" s="11">
        <v>9130.25</v>
      </c>
      <c r="R671" s="4">
        <f t="shared" si="155"/>
        <v>2008</v>
      </c>
      <c r="T671" s="7">
        <f t="shared" si="159"/>
        <v>0</v>
      </c>
      <c r="V671" s="5">
        <f t="shared" si="165"/>
        <v>8946.01</v>
      </c>
      <c r="W671" s="5">
        <f t="shared" si="161"/>
        <v>8946.01</v>
      </c>
      <c r="X671" s="7">
        <f t="shared" si="162"/>
        <v>0</v>
      </c>
      <c r="Z671" s="7">
        <f t="shared" si="163"/>
        <v>202428.97500000003</v>
      </c>
      <c r="AB671" s="5"/>
      <c r="AC671" s="5">
        <f t="shared" si="160"/>
        <v>-35071.960000000021</v>
      </c>
      <c r="AD671" s="5">
        <f t="shared" si="164"/>
        <v>-8767.9900000000052</v>
      </c>
    </row>
    <row r="672" spans="1:30">
      <c r="A672" s="9">
        <v>39493</v>
      </c>
      <c r="B672" s="3">
        <v>9085</v>
      </c>
      <c r="C672" s="3">
        <v>9397.5</v>
      </c>
      <c r="D672" s="3">
        <v>8970</v>
      </c>
      <c r="E672" s="3">
        <v>9374.5995999999996</v>
      </c>
      <c r="G672" s="5">
        <f t="shared" si="151"/>
        <v>9132.7099999999991</v>
      </c>
      <c r="H672" s="5">
        <f t="shared" si="152"/>
        <v>9031.61</v>
      </c>
      <c r="J672" s="10" t="str">
        <f t="shared" si="153"/>
        <v>BUY</v>
      </c>
      <c r="L672" s="5">
        <f t="shared" si="154"/>
        <v>8728.31</v>
      </c>
      <c r="M672" s="4" t="str">
        <f t="shared" si="156"/>
        <v>NO</v>
      </c>
      <c r="N672" s="4" t="str">
        <f t="shared" si="157"/>
        <v>NO</v>
      </c>
      <c r="O672" s="4" t="str">
        <f t="shared" si="158"/>
        <v>NO</v>
      </c>
      <c r="P672" s="11">
        <v>9085</v>
      </c>
      <c r="Q672" s="11">
        <v>9374.6</v>
      </c>
      <c r="R672" s="4">
        <f t="shared" si="155"/>
        <v>2008</v>
      </c>
      <c r="T672" s="7">
        <f t="shared" si="159"/>
        <v>0</v>
      </c>
      <c r="V672" s="5">
        <f t="shared" si="165"/>
        <v>8946.01</v>
      </c>
      <c r="W672" s="5">
        <f t="shared" si="161"/>
        <v>8946.01</v>
      </c>
      <c r="X672" s="7">
        <f t="shared" si="162"/>
        <v>0</v>
      </c>
      <c r="Z672" s="7">
        <f t="shared" si="163"/>
        <v>202428.97500000003</v>
      </c>
      <c r="AB672" s="5"/>
      <c r="AC672" s="5">
        <f t="shared" si="160"/>
        <v>-34913.24000000002</v>
      </c>
      <c r="AD672" s="5">
        <f t="shared" si="164"/>
        <v>-8728.3100000000049</v>
      </c>
    </row>
    <row r="673" spans="1:30">
      <c r="A673" s="9">
        <v>39496</v>
      </c>
      <c r="B673" s="3">
        <v>9410</v>
      </c>
      <c r="C673" s="3">
        <v>9517.2998000000007</v>
      </c>
      <c r="D673" s="3">
        <v>9300.0995999999996</v>
      </c>
      <c r="E673" s="3">
        <v>9411.7001999999993</v>
      </c>
      <c r="G673" s="5">
        <f t="shared" si="151"/>
        <v>9272.2099999999991</v>
      </c>
      <c r="H673" s="5">
        <f t="shared" si="152"/>
        <v>9158.31</v>
      </c>
      <c r="J673" s="10" t="str">
        <f t="shared" si="153"/>
        <v>BUY</v>
      </c>
      <c r="L673" s="5">
        <f t="shared" si="154"/>
        <v>8816.61</v>
      </c>
      <c r="M673" s="4" t="str">
        <f t="shared" si="156"/>
        <v>NO</v>
      </c>
      <c r="N673" s="4" t="str">
        <f t="shared" si="157"/>
        <v>NO</v>
      </c>
      <c r="O673" s="4" t="str">
        <f t="shared" si="158"/>
        <v>NO</v>
      </c>
      <c r="P673" s="11">
        <v>9410</v>
      </c>
      <c r="Q673" s="11">
        <v>9411.7000000000007</v>
      </c>
      <c r="R673" s="4">
        <f t="shared" si="155"/>
        <v>2008</v>
      </c>
      <c r="T673" s="7">
        <f t="shared" si="159"/>
        <v>0</v>
      </c>
      <c r="V673" s="5">
        <f t="shared" si="165"/>
        <v>8946.01</v>
      </c>
      <c r="W673" s="5">
        <f t="shared" si="161"/>
        <v>8946.01</v>
      </c>
      <c r="X673" s="7">
        <f t="shared" si="162"/>
        <v>0</v>
      </c>
      <c r="Z673" s="7">
        <f t="shared" si="163"/>
        <v>202428.97500000003</v>
      </c>
      <c r="AB673" s="5"/>
      <c r="AC673" s="5">
        <f t="shared" si="160"/>
        <v>-35266.44</v>
      </c>
      <c r="AD673" s="5">
        <f t="shared" si="164"/>
        <v>-8816.61</v>
      </c>
    </row>
    <row r="674" spans="1:30">
      <c r="A674" s="9">
        <v>39497</v>
      </c>
      <c r="B674" s="3">
        <v>9420</v>
      </c>
      <c r="C674" s="3">
        <v>9539.2001999999993</v>
      </c>
      <c r="D674" s="3">
        <v>9380.5</v>
      </c>
      <c r="E674" s="3">
        <v>9407.9004000000004</v>
      </c>
      <c r="G674" s="5">
        <f t="shared" si="151"/>
        <v>9340.06</v>
      </c>
      <c r="H674" s="5">
        <f t="shared" si="152"/>
        <v>9241.51</v>
      </c>
      <c r="J674" s="10" t="str">
        <f t="shared" si="153"/>
        <v>BUY</v>
      </c>
      <c r="L674" s="5">
        <f t="shared" si="154"/>
        <v>8945.86</v>
      </c>
      <c r="M674" s="4" t="str">
        <f t="shared" si="156"/>
        <v>NO</v>
      </c>
      <c r="N674" s="4" t="str">
        <f t="shared" si="157"/>
        <v>NO</v>
      </c>
      <c r="O674" s="4" t="str">
        <f t="shared" si="158"/>
        <v>NO</v>
      </c>
      <c r="P674" s="11">
        <v>9420</v>
      </c>
      <c r="Q674" s="11">
        <v>9407.9</v>
      </c>
      <c r="R674" s="4">
        <f t="shared" si="155"/>
        <v>2008</v>
      </c>
      <c r="T674" s="7">
        <f t="shared" si="159"/>
        <v>0</v>
      </c>
      <c r="V674" s="5">
        <f t="shared" si="165"/>
        <v>8946.01</v>
      </c>
      <c r="W674" s="5">
        <f t="shared" si="161"/>
        <v>8946.01</v>
      </c>
      <c r="X674" s="7">
        <f t="shared" si="162"/>
        <v>0</v>
      </c>
      <c r="Z674" s="7">
        <f t="shared" si="163"/>
        <v>202428.97500000003</v>
      </c>
      <c r="AB674" s="5"/>
      <c r="AC674" s="5">
        <f t="shared" si="160"/>
        <v>-35783.440000000002</v>
      </c>
      <c r="AD674" s="5">
        <f t="shared" si="164"/>
        <v>-8945.86</v>
      </c>
    </row>
    <row r="675" spans="1:30">
      <c r="A675" s="9">
        <v>39498</v>
      </c>
      <c r="B675" s="3">
        <v>9300</v>
      </c>
      <c r="C675" s="3">
        <v>9343</v>
      </c>
      <c r="D675" s="3">
        <v>9025</v>
      </c>
      <c r="E675" s="3">
        <v>9103.75</v>
      </c>
      <c r="G675" s="5">
        <f t="shared" si="151"/>
        <v>9221.91</v>
      </c>
      <c r="H675" s="5">
        <f t="shared" si="152"/>
        <v>9195.59</v>
      </c>
      <c r="J675" s="10" t="str">
        <f t="shared" si="153"/>
        <v>BUY</v>
      </c>
      <c r="L675" s="5">
        <f t="shared" si="154"/>
        <v>9116.6299999999992</v>
      </c>
      <c r="M675" s="4" t="str">
        <f t="shared" si="156"/>
        <v>NO</v>
      </c>
      <c r="N675" s="4" t="str">
        <f t="shared" si="157"/>
        <v>NO</v>
      </c>
      <c r="O675" s="4" t="str">
        <f t="shared" si="158"/>
        <v>NO</v>
      </c>
      <c r="P675" s="11">
        <v>9300</v>
      </c>
      <c r="Q675" s="11">
        <v>9103.75</v>
      </c>
      <c r="R675" s="4">
        <f t="shared" si="155"/>
        <v>2008</v>
      </c>
      <c r="T675" s="7">
        <f t="shared" si="159"/>
        <v>0</v>
      </c>
      <c r="V675" s="5">
        <f t="shared" si="165"/>
        <v>8946.01</v>
      </c>
      <c r="W675" s="5">
        <f t="shared" si="161"/>
        <v>9116.6299999999992</v>
      </c>
      <c r="X675" s="7">
        <f t="shared" si="162"/>
        <v>170.61999999999898</v>
      </c>
      <c r="Z675" s="7">
        <f t="shared" si="163"/>
        <v>206694.47500000001</v>
      </c>
      <c r="AB675" s="5"/>
      <c r="AC675" s="5">
        <f t="shared" si="160"/>
        <v>-36466.520000000004</v>
      </c>
      <c r="AD675" s="5">
        <f t="shared" si="164"/>
        <v>-9116.630000000001</v>
      </c>
    </row>
    <row r="676" spans="1:30">
      <c r="A676" s="9">
        <v>39499</v>
      </c>
      <c r="B676" s="3">
        <v>9250</v>
      </c>
      <c r="C676" s="3">
        <v>9280</v>
      </c>
      <c r="D676" s="3">
        <v>8745</v>
      </c>
      <c r="E676" s="3">
        <v>8937.5995999999996</v>
      </c>
      <c r="G676" s="5">
        <f t="shared" si="151"/>
        <v>9079.75</v>
      </c>
      <c r="H676" s="5">
        <f t="shared" si="152"/>
        <v>9109.59</v>
      </c>
      <c r="J676" s="10" t="str">
        <f t="shared" si="153"/>
        <v>SELL</v>
      </c>
      <c r="L676" s="5">
        <f t="shared" si="154"/>
        <v>9199.11</v>
      </c>
      <c r="M676" s="4" t="str">
        <f t="shared" si="156"/>
        <v>YES</v>
      </c>
      <c r="N676" s="4" t="str">
        <f t="shared" si="157"/>
        <v>NO</v>
      </c>
      <c r="O676" s="4" t="str">
        <f t="shared" si="158"/>
        <v>NO</v>
      </c>
      <c r="P676" s="11">
        <v>9250</v>
      </c>
      <c r="Q676" s="11">
        <v>8937.6</v>
      </c>
      <c r="R676" s="4">
        <f t="shared" si="155"/>
        <v>2008</v>
      </c>
      <c r="T676" s="7">
        <f t="shared" si="159"/>
        <v>0</v>
      </c>
      <c r="V676" s="5">
        <f t="shared" si="165"/>
        <v>9116.6299999999992</v>
      </c>
      <c r="W676" s="5">
        <f t="shared" si="161"/>
        <v>9116.6299999999992</v>
      </c>
      <c r="X676" s="7">
        <f t="shared" si="162"/>
        <v>0</v>
      </c>
      <c r="Z676" s="7">
        <f t="shared" si="163"/>
        <v>206694.47500000001</v>
      </c>
      <c r="AB676" s="5"/>
      <c r="AC676" s="5">
        <f t="shared" si="160"/>
        <v>-36796.44</v>
      </c>
      <c r="AD676" s="5">
        <f t="shared" si="164"/>
        <v>-9199.11</v>
      </c>
    </row>
    <row r="677" spans="1:30">
      <c r="A677" s="9">
        <v>39500</v>
      </c>
      <c r="B677" s="3">
        <v>8758</v>
      </c>
      <c r="C677" s="3">
        <v>8880</v>
      </c>
      <c r="D677" s="3">
        <v>8641</v>
      </c>
      <c r="E677" s="3">
        <v>8680.2001999999993</v>
      </c>
      <c r="G677" s="5">
        <f t="shared" si="151"/>
        <v>8879.98</v>
      </c>
      <c r="H677" s="5">
        <f t="shared" si="152"/>
        <v>8966.4599999999991</v>
      </c>
      <c r="J677" s="10" t="str">
        <f t="shared" si="153"/>
        <v>SELL</v>
      </c>
      <c r="L677" s="5">
        <f t="shared" si="154"/>
        <v>9225.9</v>
      </c>
      <c r="M677" s="4" t="str">
        <f t="shared" si="156"/>
        <v>NO</v>
      </c>
      <c r="N677" s="4" t="str">
        <f t="shared" si="157"/>
        <v>NO</v>
      </c>
      <c r="O677" s="4" t="str">
        <f t="shared" si="158"/>
        <v>NO</v>
      </c>
      <c r="P677" s="11">
        <v>8758</v>
      </c>
      <c r="Q677" s="11">
        <v>8680.2000000000007</v>
      </c>
      <c r="R677" s="4">
        <f t="shared" si="155"/>
        <v>2008</v>
      </c>
      <c r="T677" s="7">
        <f t="shared" si="159"/>
        <v>0</v>
      </c>
      <c r="V677" s="5">
        <f t="shared" si="165"/>
        <v>9116.6299999999992</v>
      </c>
      <c r="W677" s="5">
        <f t="shared" si="161"/>
        <v>9116.6299999999992</v>
      </c>
      <c r="X677" s="7">
        <f t="shared" si="162"/>
        <v>0</v>
      </c>
      <c r="Z677" s="7">
        <f t="shared" si="163"/>
        <v>206694.47500000001</v>
      </c>
      <c r="AB677" s="5"/>
      <c r="AC677" s="5">
        <f t="shared" si="160"/>
        <v>-36903.599999999991</v>
      </c>
      <c r="AD677" s="5">
        <f t="shared" si="164"/>
        <v>-9225.8999999999978</v>
      </c>
    </row>
    <row r="678" spans="1:30">
      <c r="A678" s="9">
        <v>39503</v>
      </c>
      <c r="B678" s="3">
        <v>8749</v>
      </c>
      <c r="C678" s="3">
        <v>8749.5</v>
      </c>
      <c r="D678" s="3">
        <v>8417</v>
      </c>
      <c r="E678" s="3">
        <v>8685.1504000000004</v>
      </c>
      <c r="G678" s="5">
        <f t="shared" si="151"/>
        <v>8782.57</v>
      </c>
      <c r="H678" s="5">
        <f t="shared" si="152"/>
        <v>8872.69</v>
      </c>
      <c r="J678" s="10" t="str">
        <f t="shared" si="153"/>
        <v>SELL</v>
      </c>
      <c r="L678" s="5">
        <f t="shared" si="154"/>
        <v>9143.0499999999993</v>
      </c>
      <c r="M678" s="4" t="str">
        <f t="shared" si="156"/>
        <v>NO</v>
      </c>
      <c r="N678" s="4" t="str">
        <f t="shared" si="157"/>
        <v>NO</v>
      </c>
      <c r="O678" s="4" t="str">
        <f t="shared" si="158"/>
        <v>NO</v>
      </c>
      <c r="P678" s="11">
        <v>8749</v>
      </c>
      <c r="Q678" s="11">
        <v>8685.15</v>
      </c>
      <c r="R678" s="4">
        <f t="shared" si="155"/>
        <v>2008</v>
      </c>
      <c r="T678" s="7">
        <f t="shared" si="159"/>
        <v>0</v>
      </c>
      <c r="V678" s="5">
        <f t="shared" si="165"/>
        <v>9116.6299999999992</v>
      </c>
      <c r="W678" s="5">
        <f t="shared" si="161"/>
        <v>9116.6299999999992</v>
      </c>
      <c r="X678" s="7">
        <f t="shared" si="162"/>
        <v>0</v>
      </c>
      <c r="Z678" s="7">
        <f t="shared" si="163"/>
        <v>206694.47500000001</v>
      </c>
      <c r="AB678" s="5"/>
      <c r="AC678" s="5">
        <f t="shared" si="160"/>
        <v>-36572.200000000012</v>
      </c>
      <c r="AD678" s="5">
        <f t="shared" si="164"/>
        <v>-9143.0500000000029</v>
      </c>
    </row>
    <row r="679" spans="1:30">
      <c r="A679" s="9">
        <v>39504</v>
      </c>
      <c r="B679" s="3">
        <v>8750</v>
      </c>
      <c r="C679" s="3">
        <v>8811.5</v>
      </c>
      <c r="D679" s="3">
        <v>8700</v>
      </c>
      <c r="E679" s="3">
        <v>8753.6504000000004</v>
      </c>
      <c r="G679" s="5">
        <f t="shared" si="151"/>
        <v>8768.11</v>
      </c>
      <c r="H679" s="5">
        <f t="shared" si="152"/>
        <v>8833.01</v>
      </c>
      <c r="J679" s="10" t="str">
        <f t="shared" si="153"/>
        <v>SELL</v>
      </c>
      <c r="L679" s="5">
        <f t="shared" si="154"/>
        <v>9027.7099999999991</v>
      </c>
      <c r="M679" s="4" t="str">
        <f t="shared" si="156"/>
        <v>NO</v>
      </c>
      <c r="N679" s="4" t="str">
        <f t="shared" si="157"/>
        <v>NO</v>
      </c>
      <c r="O679" s="4" t="str">
        <f t="shared" si="158"/>
        <v>NO</v>
      </c>
      <c r="P679" s="11">
        <v>8750</v>
      </c>
      <c r="Q679" s="11">
        <v>8753.65</v>
      </c>
      <c r="R679" s="4">
        <f t="shared" si="155"/>
        <v>2008</v>
      </c>
      <c r="T679" s="7">
        <f t="shared" si="159"/>
        <v>0</v>
      </c>
      <c r="V679" s="5">
        <f t="shared" si="165"/>
        <v>9116.6299999999992</v>
      </c>
      <c r="W679" s="5">
        <f t="shared" si="161"/>
        <v>9116.6299999999992</v>
      </c>
      <c r="X679" s="7">
        <f t="shared" si="162"/>
        <v>0</v>
      </c>
      <c r="Z679" s="7">
        <f t="shared" si="163"/>
        <v>206694.47500000001</v>
      </c>
      <c r="AB679" s="5"/>
      <c r="AC679" s="5">
        <f t="shared" si="160"/>
        <v>-36110.839999999997</v>
      </c>
      <c r="AD679" s="5">
        <f t="shared" si="164"/>
        <v>-9027.7099999999991</v>
      </c>
    </row>
    <row r="680" spans="1:30">
      <c r="A680" s="9">
        <v>39505</v>
      </c>
      <c r="B680" s="3">
        <v>8750</v>
      </c>
      <c r="C680" s="3">
        <v>8909.9004000000004</v>
      </c>
      <c r="D680" s="3">
        <v>8670.0498000000007</v>
      </c>
      <c r="E680" s="3">
        <v>8702.5</v>
      </c>
      <c r="G680" s="5">
        <f t="shared" si="151"/>
        <v>8735.31</v>
      </c>
      <c r="H680" s="5">
        <f t="shared" si="152"/>
        <v>8789.51</v>
      </c>
      <c r="J680" s="10" t="str">
        <f t="shared" si="153"/>
        <v>SELL</v>
      </c>
      <c r="L680" s="5">
        <f t="shared" si="154"/>
        <v>8952.11</v>
      </c>
      <c r="M680" s="4" t="str">
        <f t="shared" si="156"/>
        <v>NO</v>
      </c>
      <c r="N680" s="4" t="str">
        <f t="shared" si="157"/>
        <v>NO</v>
      </c>
      <c r="O680" s="4" t="str">
        <f t="shared" si="158"/>
        <v>NO</v>
      </c>
      <c r="P680" s="11">
        <v>8750</v>
      </c>
      <c r="Q680" s="11">
        <v>8702.5</v>
      </c>
      <c r="R680" s="4">
        <f t="shared" si="155"/>
        <v>2008</v>
      </c>
      <c r="T680" s="7">
        <f t="shared" si="159"/>
        <v>0</v>
      </c>
      <c r="V680" s="5">
        <f t="shared" si="165"/>
        <v>9116.6299999999992</v>
      </c>
      <c r="W680" s="5">
        <f t="shared" si="161"/>
        <v>9116.6299999999992</v>
      </c>
      <c r="X680" s="7">
        <f t="shared" si="162"/>
        <v>0</v>
      </c>
      <c r="Z680" s="7">
        <f t="shared" si="163"/>
        <v>206694.47500000001</v>
      </c>
      <c r="AB680" s="5"/>
      <c r="AC680" s="5">
        <f t="shared" si="160"/>
        <v>-35808.44</v>
      </c>
      <c r="AD680" s="5">
        <f t="shared" si="164"/>
        <v>-8952.11</v>
      </c>
    </row>
    <row r="681" spans="1:30">
      <c r="A681" s="9">
        <v>39506</v>
      </c>
      <c r="B681" s="3">
        <v>8715</v>
      </c>
      <c r="C681" s="3">
        <v>8765</v>
      </c>
      <c r="D681" s="3">
        <v>8480</v>
      </c>
      <c r="E681" s="3">
        <v>8574.25</v>
      </c>
      <c r="G681" s="5">
        <f t="shared" si="151"/>
        <v>8654.7800000000007</v>
      </c>
      <c r="H681" s="5">
        <f t="shared" si="152"/>
        <v>8717.76</v>
      </c>
      <c r="J681" s="10" t="str">
        <f t="shared" si="153"/>
        <v>SELL</v>
      </c>
      <c r="L681" s="5">
        <f t="shared" si="154"/>
        <v>8906.7000000000007</v>
      </c>
      <c r="M681" s="4" t="str">
        <f t="shared" si="156"/>
        <v>NO</v>
      </c>
      <c r="N681" s="4" t="str">
        <f t="shared" si="157"/>
        <v>NO</v>
      </c>
      <c r="O681" s="4" t="str">
        <f t="shared" si="158"/>
        <v>NO</v>
      </c>
      <c r="P681" s="11">
        <v>8715</v>
      </c>
      <c r="Q681" s="11">
        <v>8574.25</v>
      </c>
      <c r="R681" s="4">
        <f t="shared" si="155"/>
        <v>2008</v>
      </c>
      <c r="T681" s="7">
        <f t="shared" si="159"/>
        <v>0</v>
      </c>
      <c r="V681" s="5">
        <f t="shared" si="165"/>
        <v>9116.6299999999992</v>
      </c>
      <c r="W681" s="5">
        <f t="shared" si="161"/>
        <v>9116.6299999999992</v>
      </c>
      <c r="X681" s="7">
        <f t="shared" si="162"/>
        <v>0</v>
      </c>
      <c r="Z681" s="7">
        <f t="shared" si="163"/>
        <v>206694.47500000001</v>
      </c>
      <c r="AB681" s="5"/>
      <c r="AC681" s="5">
        <f t="shared" si="160"/>
        <v>-35626.799999999988</v>
      </c>
      <c r="AD681" s="5">
        <f t="shared" si="164"/>
        <v>-8906.6999999999971</v>
      </c>
    </row>
    <row r="682" spans="1:30">
      <c r="A682" s="9">
        <v>39507</v>
      </c>
      <c r="B682" s="3">
        <v>8510</v>
      </c>
      <c r="C682" s="3">
        <v>8750</v>
      </c>
      <c r="D682" s="3">
        <v>8250</v>
      </c>
      <c r="E682" s="3">
        <v>8677.4004000000004</v>
      </c>
      <c r="G682" s="5">
        <f t="shared" si="151"/>
        <v>8666.09</v>
      </c>
      <c r="H682" s="5">
        <f t="shared" si="152"/>
        <v>8704.31</v>
      </c>
      <c r="J682" s="10" t="str">
        <f t="shared" si="153"/>
        <v>SELL</v>
      </c>
      <c r="L682" s="5">
        <f t="shared" si="154"/>
        <v>8818.9699999999993</v>
      </c>
      <c r="M682" s="4" t="str">
        <f t="shared" si="156"/>
        <v>NO</v>
      </c>
      <c r="N682" s="4" t="str">
        <f t="shared" si="157"/>
        <v>NO</v>
      </c>
      <c r="O682" s="4" t="str">
        <f t="shared" si="158"/>
        <v>NO</v>
      </c>
      <c r="P682" s="11">
        <v>8510</v>
      </c>
      <c r="Q682" s="11">
        <v>8677.4</v>
      </c>
      <c r="R682" s="4">
        <f t="shared" si="155"/>
        <v>2008</v>
      </c>
      <c r="T682" s="7">
        <f t="shared" si="159"/>
        <v>0</v>
      </c>
      <c r="V682" s="5">
        <f t="shared" si="165"/>
        <v>9116.6299999999992</v>
      </c>
      <c r="W682" s="5">
        <f t="shared" si="161"/>
        <v>9116.6299999999992</v>
      </c>
      <c r="X682" s="7">
        <f t="shared" si="162"/>
        <v>0</v>
      </c>
      <c r="Z682" s="7">
        <f t="shared" si="163"/>
        <v>206694.47500000001</v>
      </c>
      <c r="AB682" s="5"/>
      <c r="AC682" s="5">
        <f t="shared" si="160"/>
        <v>-35275.87999999999</v>
      </c>
      <c r="AD682" s="5">
        <f t="shared" si="164"/>
        <v>-8818.9699999999975</v>
      </c>
    </row>
    <row r="683" spans="1:30">
      <c r="A683" s="9">
        <v>39510</v>
      </c>
      <c r="B683" s="3">
        <v>8500</v>
      </c>
      <c r="C683" s="3">
        <v>8500</v>
      </c>
      <c r="D683" s="3">
        <v>7981</v>
      </c>
      <c r="E683" s="3">
        <v>8010.2997999999998</v>
      </c>
      <c r="G683" s="5">
        <f t="shared" si="151"/>
        <v>8338.19</v>
      </c>
      <c r="H683" s="5">
        <f t="shared" si="152"/>
        <v>8472.9699999999993</v>
      </c>
      <c r="J683" s="10" t="str">
        <f t="shared" si="153"/>
        <v>SELL</v>
      </c>
      <c r="L683" s="5">
        <f t="shared" si="154"/>
        <v>8877.31</v>
      </c>
      <c r="M683" s="4" t="str">
        <f t="shared" si="156"/>
        <v>NO</v>
      </c>
      <c r="N683" s="4" t="str">
        <f t="shared" si="157"/>
        <v>NO</v>
      </c>
      <c r="O683" s="4" t="str">
        <f t="shared" si="158"/>
        <v>NO</v>
      </c>
      <c r="P683" s="11">
        <v>8500</v>
      </c>
      <c r="Q683" s="11">
        <v>8010.3</v>
      </c>
      <c r="R683" s="4">
        <f t="shared" si="155"/>
        <v>2008</v>
      </c>
      <c r="T683" s="7">
        <f t="shared" si="159"/>
        <v>0</v>
      </c>
      <c r="V683" s="5">
        <f t="shared" si="165"/>
        <v>9116.6299999999992</v>
      </c>
      <c r="W683" s="5">
        <f t="shared" si="161"/>
        <v>9116.6299999999992</v>
      </c>
      <c r="X683" s="7">
        <f t="shared" si="162"/>
        <v>0</v>
      </c>
      <c r="Z683" s="7">
        <f t="shared" si="163"/>
        <v>206694.47500000001</v>
      </c>
      <c r="AB683" s="5"/>
      <c r="AC683" s="5">
        <f t="shared" si="160"/>
        <v>-35509.239999999991</v>
      </c>
      <c r="AD683" s="5">
        <f t="shared" si="164"/>
        <v>-8877.3099999999977</v>
      </c>
    </row>
    <row r="684" spans="1:30">
      <c r="A684" s="9">
        <v>39511</v>
      </c>
      <c r="B684" s="3">
        <v>8065</v>
      </c>
      <c r="C684" s="3">
        <v>8095</v>
      </c>
      <c r="D684" s="3">
        <v>7566.2002000000002</v>
      </c>
      <c r="E684" s="3">
        <v>7722.3500999999997</v>
      </c>
      <c r="G684" s="5">
        <f t="shared" si="151"/>
        <v>8030.27</v>
      </c>
      <c r="H684" s="5">
        <f t="shared" si="152"/>
        <v>8222.76</v>
      </c>
      <c r="J684" s="10" t="str">
        <f t="shared" si="153"/>
        <v>SELL</v>
      </c>
      <c r="L684" s="5">
        <f t="shared" si="154"/>
        <v>8800.23</v>
      </c>
      <c r="M684" s="4" t="str">
        <f t="shared" si="156"/>
        <v>NO</v>
      </c>
      <c r="N684" s="4" t="str">
        <f t="shared" si="157"/>
        <v>NO</v>
      </c>
      <c r="O684" s="4" t="str">
        <f t="shared" si="158"/>
        <v>NO</v>
      </c>
      <c r="P684" s="11">
        <v>8065</v>
      </c>
      <c r="Q684" s="11">
        <v>7722.35</v>
      </c>
      <c r="R684" s="4">
        <f t="shared" si="155"/>
        <v>2008</v>
      </c>
      <c r="T684" s="7">
        <f t="shared" si="159"/>
        <v>0</v>
      </c>
      <c r="V684" s="5">
        <f t="shared" si="165"/>
        <v>9116.6299999999992</v>
      </c>
      <c r="W684" s="5">
        <f t="shared" si="161"/>
        <v>9116.6299999999992</v>
      </c>
      <c r="X684" s="7">
        <f t="shared" si="162"/>
        <v>0</v>
      </c>
      <c r="Z684" s="7">
        <f t="shared" si="163"/>
        <v>206694.47500000001</v>
      </c>
      <c r="AB684" s="5"/>
      <c r="AC684" s="5">
        <f t="shared" si="160"/>
        <v>-35200.92</v>
      </c>
      <c r="AD684" s="5">
        <f t="shared" si="164"/>
        <v>-8800.23</v>
      </c>
    </row>
    <row r="685" spans="1:30">
      <c r="A685" s="9">
        <v>39512</v>
      </c>
      <c r="B685" s="3">
        <v>7667.0497999999998</v>
      </c>
      <c r="C685" s="3">
        <v>7761</v>
      </c>
      <c r="D685" s="3">
        <v>7524.0497999999998</v>
      </c>
      <c r="E685" s="3">
        <v>7627.6000999999997</v>
      </c>
      <c r="G685" s="5">
        <f t="shared" si="151"/>
        <v>7828.94</v>
      </c>
      <c r="H685" s="5">
        <f t="shared" si="152"/>
        <v>8024.37</v>
      </c>
      <c r="J685" s="10" t="str">
        <f t="shared" si="153"/>
        <v>SELL</v>
      </c>
      <c r="L685" s="5">
        <f t="shared" si="154"/>
        <v>8610.66</v>
      </c>
      <c r="M685" s="4" t="str">
        <f t="shared" si="156"/>
        <v>NO</v>
      </c>
      <c r="N685" s="4" t="str">
        <f t="shared" si="157"/>
        <v>NO</v>
      </c>
      <c r="O685" s="4" t="str">
        <f t="shared" si="158"/>
        <v>NO</v>
      </c>
      <c r="P685" s="11">
        <v>7667.0497999999998</v>
      </c>
      <c r="Q685" s="11">
        <v>7627.6</v>
      </c>
      <c r="R685" s="4">
        <f t="shared" si="155"/>
        <v>2008</v>
      </c>
      <c r="T685" s="7">
        <f t="shared" si="159"/>
        <v>0</v>
      </c>
      <c r="V685" s="5">
        <f t="shared" si="165"/>
        <v>9116.6299999999992</v>
      </c>
      <c r="W685" s="5">
        <f t="shared" si="161"/>
        <v>9116.6299999999992</v>
      </c>
      <c r="X685" s="7">
        <f t="shared" si="162"/>
        <v>0</v>
      </c>
      <c r="Z685" s="7">
        <f t="shared" si="163"/>
        <v>206694.47500000001</v>
      </c>
      <c r="AB685" s="5"/>
      <c r="AC685" s="5">
        <f t="shared" si="160"/>
        <v>-34442.639999999999</v>
      </c>
      <c r="AD685" s="5">
        <f t="shared" si="164"/>
        <v>-8610.66</v>
      </c>
    </row>
    <row r="686" spans="1:30">
      <c r="A686" s="9">
        <v>39514</v>
      </c>
      <c r="B686" s="3">
        <v>7450.25</v>
      </c>
      <c r="C686" s="3">
        <v>7455</v>
      </c>
      <c r="D686" s="3">
        <v>7055</v>
      </c>
      <c r="E686" s="3">
        <v>7268.3999000000003</v>
      </c>
      <c r="G686" s="5">
        <f t="shared" si="151"/>
        <v>7548.67</v>
      </c>
      <c r="H686" s="5">
        <f t="shared" si="152"/>
        <v>7772.38</v>
      </c>
      <c r="J686" s="10" t="str">
        <f t="shared" si="153"/>
        <v>SELL</v>
      </c>
      <c r="L686" s="5">
        <f t="shared" si="154"/>
        <v>8443.51</v>
      </c>
      <c r="M686" s="4" t="str">
        <f t="shared" si="156"/>
        <v>NO</v>
      </c>
      <c r="N686" s="4" t="str">
        <f t="shared" si="157"/>
        <v>NO</v>
      </c>
      <c r="O686" s="4" t="str">
        <f t="shared" si="158"/>
        <v>NO</v>
      </c>
      <c r="P686" s="11">
        <v>7450.25</v>
      </c>
      <c r="Q686" s="11">
        <v>7268.4</v>
      </c>
      <c r="R686" s="4">
        <f t="shared" si="155"/>
        <v>2008</v>
      </c>
      <c r="T686" s="7">
        <f t="shared" si="159"/>
        <v>0</v>
      </c>
      <c r="V686" s="5">
        <f t="shared" si="165"/>
        <v>9116.6299999999992</v>
      </c>
      <c r="W686" s="5">
        <f t="shared" si="161"/>
        <v>9116.6299999999992</v>
      </c>
      <c r="X686" s="7">
        <f t="shared" si="162"/>
        <v>0</v>
      </c>
      <c r="Z686" s="7">
        <f t="shared" si="163"/>
        <v>206694.47500000001</v>
      </c>
      <c r="AB686" s="5"/>
      <c r="AC686" s="5">
        <f t="shared" si="160"/>
        <v>-33774.039999999994</v>
      </c>
      <c r="AD686" s="5">
        <f t="shared" si="164"/>
        <v>-8443.5099999999984</v>
      </c>
    </row>
    <row r="687" spans="1:30">
      <c r="A687" s="9">
        <v>39517</v>
      </c>
      <c r="B687" s="3">
        <v>7006</v>
      </c>
      <c r="C687" s="3">
        <v>7398</v>
      </c>
      <c r="D687" s="3">
        <v>6957</v>
      </c>
      <c r="E687" s="3">
        <v>7277.2002000000002</v>
      </c>
      <c r="G687" s="5">
        <f t="shared" si="151"/>
        <v>7412.94</v>
      </c>
      <c r="H687" s="5">
        <f t="shared" si="152"/>
        <v>7607.32</v>
      </c>
      <c r="J687" s="10" t="str">
        <f t="shared" si="153"/>
        <v>SELL</v>
      </c>
      <c r="L687" s="5">
        <f t="shared" si="154"/>
        <v>8190.46</v>
      </c>
      <c r="M687" s="4" t="str">
        <f t="shared" si="156"/>
        <v>NO</v>
      </c>
      <c r="N687" s="4" t="str">
        <f t="shared" si="157"/>
        <v>NO</v>
      </c>
      <c r="O687" s="4" t="str">
        <f t="shared" si="158"/>
        <v>NO</v>
      </c>
      <c r="P687" s="11">
        <v>7006</v>
      </c>
      <c r="Q687" s="11">
        <v>7277.2</v>
      </c>
      <c r="R687" s="4">
        <f t="shared" si="155"/>
        <v>2008</v>
      </c>
      <c r="T687" s="7">
        <f t="shared" si="159"/>
        <v>0</v>
      </c>
      <c r="V687" s="5">
        <f t="shared" si="165"/>
        <v>9116.6299999999992</v>
      </c>
      <c r="W687" s="5">
        <f t="shared" si="161"/>
        <v>9116.6299999999992</v>
      </c>
      <c r="X687" s="7">
        <f t="shared" si="162"/>
        <v>0</v>
      </c>
      <c r="Z687" s="7">
        <f t="shared" si="163"/>
        <v>206694.47500000001</v>
      </c>
      <c r="AB687" s="5"/>
      <c r="AC687" s="5">
        <f t="shared" si="160"/>
        <v>-32761.839999999997</v>
      </c>
      <c r="AD687" s="5">
        <f t="shared" si="164"/>
        <v>-8190.4599999999991</v>
      </c>
    </row>
    <row r="688" spans="1:30">
      <c r="A688" s="9">
        <v>39518</v>
      </c>
      <c r="B688" s="3">
        <v>7160</v>
      </c>
      <c r="C688" s="3">
        <v>7500.0497999999998</v>
      </c>
      <c r="D688" s="3">
        <v>7150</v>
      </c>
      <c r="E688" s="3">
        <v>7376.4502000000002</v>
      </c>
      <c r="G688" s="5">
        <f t="shared" si="151"/>
        <v>7394.7</v>
      </c>
      <c r="H688" s="5">
        <f t="shared" si="152"/>
        <v>7530.36</v>
      </c>
      <c r="J688" s="10" t="str">
        <f t="shared" si="153"/>
        <v>SELL</v>
      </c>
      <c r="L688" s="5">
        <f t="shared" si="154"/>
        <v>7937.34</v>
      </c>
      <c r="M688" s="4" t="str">
        <f t="shared" si="156"/>
        <v>NO</v>
      </c>
      <c r="N688" s="4" t="str">
        <f t="shared" si="157"/>
        <v>NO</v>
      </c>
      <c r="O688" s="4" t="str">
        <f t="shared" si="158"/>
        <v>NO</v>
      </c>
      <c r="P688" s="11">
        <v>7160</v>
      </c>
      <c r="Q688" s="11">
        <v>7376.45</v>
      </c>
      <c r="R688" s="4">
        <f t="shared" si="155"/>
        <v>2008</v>
      </c>
      <c r="T688" s="7">
        <f t="shared" si="159"/>
        <v>0</v>
      </c>
      <c r="V688" s="5">
        <f t="shared" si="165"/>
        <v>9116.6299999999992</v>
      </c>
      <c r="W688" s="5">
        <f t="shared" si="161"/>
        <v>9116.6299999999992</v>
      </c>
      <c r="X688" s="7">
        <f t="shared" si="162"/>
        <v>0</v>
      </c>
      <c r="Z688" s="7">
        <f t="shared" si="163"/>
        <v>206694.47500000001</v>
      </c>
      <c r="AB688" s="5"/>
      <c r="AC688" s="5">
        <f t="shared" si="160"/>
        <v>-31749.360000000001</v>
      </c>
      <c r="AD688" s="5">
        <f t="shared" si="164"/>
        <v>-7937.34</v>
      </c>
    </row>
    <row r="689" spans="1:30">
      <c r="A689" s="9">
        <v>39519</v>
      </c>
      <c r="B689" s="3">
        <v>7550</v>
      </c>
      <c r="C689" s="3">
        <v>7709</v>
      </c>
      <c r="D689" s="3">
        <v>7310</v>
      </c>
      <c r="E689" s="3">
        <v>7370.25</v>
      </c>
      <c r="G689" s="5">
        <f t="shared" si="151"/>
        <v>7382.48</v>
      </c>
      <c r="H689" s="5">
        <f t="shared" si="152"/>
        <v>7476.99</v>
      </c>
      <c r="J689" s="10" t="str">
        <f t="shared" si="153"/>
        <v>SELL</v>
      </c>
      <c r="L689" s="5">
        <f t="shared" si="154"/>
        <v>7760.52</v>
      </c>
      <c r="M689" s="4" t="str">
        <f t="shared" si="156"/>
        <v>NO</v>
      </c>
      <c r="N689" s="4" t="str">
        <f t="shared" si="157"/>
        <v>NO</v>
      </c>
      <c r="O689" s="4" t="str">
        <f t="shared" si="158"/>
        <v>NO</v>
      </c>
      <c r="P689" s="11">
        <v>7550</v>
      </c>
      <c r="Q689" s="11">
        <v>7370.25</v>
      </c>
      <c r="R689" s="4">
        <f t="shared" si="155"/>
        <v>2008</v>
      </c>
      <c r="T689" s="7">
        <f t="shared" si="159"/>
        <v>0</v>
      </c>
      <c r="V689" s="5">
        <f t="shared" si="165"/>
        <v>9116.6299999999992</v>
      </c>
      <c r="W689" s="5">
        <f t="shared" si="161"/>
        <v>9116.6299999999992</v>
      </c>
      <c r="X689" s="7">
        <f t="shared" si="162"/>
        <v>0</v>
      </c>
      <c r="Z689" s="7">
        <f t="shared" si="163"/>
        <v>206694.47500000001</v>
      </c>
      <c r="AB689" s="5"/>
      <c r="AC689" s="5">
        <f t="shared" si="160"/>
        <v>-31042.080000000002</v>
      </c>
      <c r="AD689" s="5">
        <f t="shared" si="164"/>
        <v>-7760.52</v>
      </c>
    </row>
    <row r="690" spans="1:30">
      <c r="A690" s="9">
        <v>39520</v>
      </c>
      <c r="B690" s="3">
        <v>7200</v>
      </c>
      <c r="C690" s="3">
        <v>7200</v>
      </c>
      <c r="D690" s="3">
        <v>6825</v>
      </c>
      <c r="E690" s="3">
        <v>6904.7997999999998</v>
      </c>
      <c r="G690" s="5">
        <f t="shared" si="151"/>
        <v>7143.64</v>
      </c>
      <c r="H690" s="5">
        <f t="shared" si="152"/>
        <v>7286.26</v>
      </c>
      <c r="J690" s="10" t="str">
        <f t="shared" si="153"/>
        <v>SELL</v>
      </c>
      <c r="L690" s="5">
        <f t="shared" si="154"/>
        <v>7714.12</v>
      </c>
      <c r="M690" s="4" t="str">
        <f t="shared" si="156"/>
        <v>NO</v>
      </c>
      <c r="N690" s="4" t="str">
        <f t="shared" si="157"/>
        <v>NO</v>
      </c>
      <c r="O690" s="4" t="str">
        <f t="shared" si="158"/>
        <v>NO</v>
      </c>
      <c r="P690" s="11">
        <v>7200</v>
      </c>
      <c r="Q690" s="11">
        <v>6904.8</v>
      </c>
      <c r="R690" s="4">
        <f t="shared" si="155"/>
        <v>2008</v>
      </c>
      <c r="T690" s="7">
        <f t="shared" si="159"/>
        <v>0</v>
      </c>
      <c r="V690" s="5">
        <f t="shared" si="165"/>
        <v>9116.6299999999992</v>
      </c>
      <c r="W690" s="5">
        <f t="shared" si="161"/>
        <v>9116.6299999999992</v>
      </c>
      <c r="X690" s="7">
        <f t="shared" si="162"/>
        <v>0</v>
      </c>
      <c r="Z690" s="7">
        <f t="shared" si="163"/>
        <v>206694.47500000001</v>
      </c>
      <c r="AB690" s="5"/>
      <c r="AC690" s="5">
        <f t="shared" si="160"/>
        <v>-30856.479999999996</v>
      </c>
      <c r="AD690" s="5">
        <f t="shared" si="164"/>
        <v>-7714.119999999999</v>
      </c>
    </row>
    <row r="691" spans="1:30">
      <c r="A691" s="9">
        <v>39521</v>
      </c>
      <c r="B691" s="3">
        <v>6900</v>
      </c>
      <c r="C691" s="3">
        <v>7138</v>
      </c>
      <c r="D691" s="3">
        <v>6881.25</v>
      </c>
      <c r="E691" s="3">
        <v>7108.6000999999997</v>
      </c>
      <c r="G691" s="5">
        <f t="shared" si="151"/>
        <v>7126.12</v>
      </c>
      <c r="H691" s="5">
        <f t="shared" si="152"/>
        <v>7227.04</v>
      </c>
      <c r="J691" s="10" t="str">
        <f t="shared" si="153"/>
        <v>SELL</v>
      </c>
      <c r="L691" s="5">
        <f t="shared" si="154"/>
        <v>7529.8</v>
      </c>
      <c r="M691" s="4" t="str">
        <f t="shared" si="156"/>
        <v>NO</v>
      </c>
      <c r="N691" s="4" t="str">
        <f t="shared" si="157"/>
        <v>NO</v>
      </c>
      <c r="O691" s="4" t="str">
        <f t="shared" si="158"/>
        <v>NO</v>
      </c>
      <c r="P691" s="11">
        <v>6900</v>
      </c>
      <c r="Q691" s="11">
        <v>7108.6</v>
      </c>
      <c r="R691" s="4">
        <f t="shared" si="155"/>
        <v>2008</v>
      </c>
      <c r="T691" s="7">
        <f t="shared" si="159"/>
        <v>0</v>
      </c>
      <c r="V691" s="5">
        <f t="shared" si="165"/>
        <v>9116.6299999999992</v>
      </c>
      <c r="W691" s="5">
        <f t="shared" si="161"/>
        <v>9116.6299999999992</v>
      </c>
      <c r="X691" s="7">
        <f t="shared" si="162"/>
        <v>0</v>
      </c>
      <c r="Z691" s="7">
        <f t="shared" si="163"/>
        <v>206694.47500000001</v>
      </c>
      <c r="AB691" s="5"/>
      <c r="AC691" s="5">
        <f t="shared" si="160"/>
        <v>-30119.199999999997</v>
      </c>
      <c r="AD691" s="5">
        <f t="shared" si="164"/>
        <v>-7529.7999999999993</v>
      </c>
    </row>
    <row r="692" spans="1:30">
      <c r="A692" s="9">
        <v>39524</v>
      </c>
      <c r="B692" s="3">
        <v>6950</v>
      </c>
      <c r="C692" s="3">
        <v>6950</v>
      </c>
      <c r="D692" s="3">
        <v>6525</v>
      </c>
      <c r="E692" s="3">
        <v>6585.5</v>
      </c>
      <c r="G692" s="5">
        <f t="shared" si="151"/>
        <v>6855.81</v>
      </c>
      <c r="H692" s="5">
        <f t="shared" si="152"/>
        <v>7013.19</v>
      </c>
      <c r="J692" s="10" t="str">
        <f t="shared" si="153"/>
        <v>SELL</v>
      </c>
      <c r="L692" s="5">
        <f t="shared" si="154"/>
        <v>7485.33</v>
      </c>
      <c r="M692" s="4" t="str">
        <f t="shared" si="156"/>
        <v>NO</v>
      </c>
      <c r="N692" s="4" t="str">
        <f t="shared" si="157"/>
        <v>NO</v>
      </c>
      <c r="O692" s="4" t="str">
        <f t="shared" si="158"/>
        <v>NO</v>
      </c>
      <c r="P692" s="11">
        <v>6950</v>
      </c>
      <c r="Q692" s="11">
        <v>6585.5</v>
      </c>
      <c r="R692" s="4">
        <f t="shared" si="155"/>
        <v>2008</v>
      </c>
      <c r="T692" s="7">
        <f t="shared" si="159"/>
        <v>0</v>
      </c>
      <c r="V692" s="5">
        <f t="shared" si="165"/>
        <v>9116.6299999999992</v>
      </c>
      <c r="W692" s="5">
        <f t="shared" si="161"/>
        <v>9116.6299999999992</v>
      </c>
      <c r="X692" s="7">
        <f t="shared" si="162"/>
        <v>0</v>
      </c>
      <c r="Z692" s="7">
        <f t="shared" si="163"/>
        <v>206694.47500000001</v>
      </c>
      <c r="AB692" s="5"/>
      <c r="AC692" s="5">
        <f t="shared" si="160"/>
        <v>-29941.319999999992</v>
      </c>
      <c r="AD692" s="5">
        <f t="shared" si="164"/>
        <v>-7485.3299999999981</v>
      </c>
    </row>
    <row r="693" spans="1:30">
      <c r="A693" s="9">
        <v>39525</v>
      </c>
      <c r="B693" s="3">
        <v>6590</v>
      </c>
      <c r="C693" s="3">
        <v>6644</v>
      </c>
      <c r="D693" s="3">
        <v>6350</v>
      </c>
      <c r="E693" s="3">
        <v>6491.8500999999997</v>
      </c>
      <c r="G693" s="5">
        <f t="shared" si="151"/>
        <v>6673.83</v>
      </c>
      <c r="H693" s="5">
        <f t="shared" si="152"/>
        <v>6839.41</v>
      </c>
      <c r="J693" s="10" t="str">
        <f t="shared" si="153"/>
        <v>SELL</v>
      </c>
      <c r="L693" s="5">
        <f t="shared" si="154"/>
        <v>7336.15</v>
      </c>
      <c r="M693" s="4" t="str">
        <f t="shared" si="156"/>
        <v>NO</v>
      </c>
      <c r="N693" s="4" t="str">
        <f t="shared" si="157"/>
        <v>NO</v>
      </c>
      <c r="O693" s="4" t="str">
        <f t="shared" si="158"/>
        <v>NO</v>
      </c>
      <c r="P693" s="11">
        <v>6590</v>
      </c>
      <c r="Q693" s="11">
        <v>6491.85</v>
      </c>
      <c r="R693" s="4">
        <f t="shared" si="155"/>
        <v>2008</v>
      </c>
      <c r="T693" s="7">
        <f t="shared" si="159"/>
        <v>0</v>
      </c>
      <c r="V693" s="5">
        <f t="shared" si="165"/>
        <v>9116.6299999999992</v>
      </c>
      <c r="W693" s="5">
        <f t="shared" si="161"/>
        <v>9116.6299999999992</v>
      </c>
      <c r="X693" s="7">
        <f t="shared" si="162"/>
        <v>0</v>
      </c>
      <c r="Z693" s="7">
        <f t="shared" si="163"/>
        <v>206694.47500000001</v>
      </c>
      <c r="AB693" s="5"/>
      <c r="AC693" s="5">
        <f t="shared" si="160"/>
        <v>-29344.600000000006</v>
      </c>
      <c r="AD693" s="5">
        <f t="shared" si="164"/>
        <v>-7336.1500000000015</v>
      </c>
    </row>
    <row r="694" spans="1:30">
      <c r="A694" s="9">
        <v>39526</v>
      </c>
      <c r="B694" s="3">
        <v>6645</v>
      </c>
      <c r="C694" s="3">
        <v>6830</v>
      </c>
      <c r="D694" s="3">
        <v>6375</v>
      </c>
      <c r="E694" s="3">
        <v>6438.6000999999997</v>
      </c>
      <c r="G694" s="5">
        <f t="shared" si="151"/>
        <v>6556.22</v>
      </c>
      <c r="H694" s="5">
        <f t="shared" si="152"/>
        <v>6705.81</v>
      </c>
      <c r="J694" s="10" t="str">
        <f t="shared" si="153"/>
        <v>SELL</v>
      </c>
      <c r="L694" s="5">
        <f t="shared" si="154"/>
        <v>7154.58</v>
      </c>
      <c r="M694" s="4" t="str">
        <f t="shared" si="156"/>
        <v>NO</v>
      </c>
      <c r="N694" s="4" t="str">
        <f t="shared" si="157"/>
        <v>NO</v>
      </c>
      <c r="O694" s="4" t="str">
        <f t="shared" si="158"/>
        <v>NO</v>
      </c>
      <c r="P694" s="11">
        <v>6645</v>
      </c>
      <c r="Q694" s="11">
        <v>6438.6</v>
      </c>
      <c r="R694" s="4">
        <f t="shared" si="155"/>
        <v>2008</v>
      </c>
      <c r="T694" s="7">
        <f t="shared" si="159"/>
        <v>0</v>
      </c>
      <c r="V694" s="5">
        <f t="shared" si="165"/>
        <v>9116.6299999999992</v>
      </c>
      <c r="W694" s="5">
        <f t="shared" si="161"/>
        <v>9116.6299999999992</v>
      </c>
      <c r="X694" s="7">
        <f t="shared" si="162"/>
        <v>0</v>
      </c>
      <c r="Z694" s="7">
        <f t="shared" si="163"/>
        <v>206694.47500000001</v>
      </c>
      <c r="AB694" s="5"/>
      <c r="AC694" s="5">
        <f t="shared" si="160"/>
        <v>-28618.320000000007</v>
      </c>
      <c r="AD694" s="5">
        <f t="shared" si="164"/>
        <v>-7154.5800000000017</v>
      </c>
    </row>
    <row r="695" spans="1:30">
      <c r="A695" s="9">
        <v>39531</v>
      </c>
      <c r="B695" s="3">
        <v>6500</v>
      </c>
      <c r="C695" s="3">
        <v>6700</v>
      </c>
      <c r="D695" s="3">
        <v>6465</v>
      </c>
      <c r="E695" s="3">
        <v>6634.1499000000003</v>
      </c>
      <c r="G695" s="5">
        <f t="shared" si="151"/>
        <v>6595.18</v>
      </c>
      <c r="H695" s="5">
        <f t="shared" si="152"/>
        <v>6681.92</v>
      </c>
      <c r="J695" s="10" t="str">
        <f t="shared" si="153"/>
        <v>SELL</v>
      </c>
      <c r="L695" s="5">
        <f t="shared" si="154"/>
        <v>6942.14</v>
      </c>
      <c r="M695" s="4" t="str">
        <f t="shared" si="156"/>
        <v>NO</v>
      </c>
      <c r="N695" s="4" t="str">
        <f t="shared" si="157"/>
        <v>NO</v>
      </c>
      <c r="O695" s="4" t="str">
        <f t="shared" si="158"/>
        <v>NO</v>
      </c>
      <c r="P695" s="11">
        <v>6500</v>
      </c>
      <c r="Q695" s="11">
        <v>6634.15</v>
      </c>
      <c r="R695" s="4">
        <f t="shared" si="155"/>
        <v>2008</v>
      </c>
      <c r="T695" s="7">
        <f t="shared" si="159"/>
        <v>0</v>
      </c>
      <c r="V695" s="5">
        <f t="shared" si="165"/>
        <v>9116.6299999999992</v>
      </c>
      <c r="W695" s="5">
        <f t="shared" si="161"/>
        <v>6942.14</v>
      </c>
      <c r="X695" s="7">
        <f t="shared" si="162"/>
        <v>2174.4899999999989</v>
      </c>
      <c r="Z695" s="7">
        <f t="shared" si="163"/>
        <v>261056.72499999998</v>
      </c>
      <c r="AB695" s="5"/>
      <c r="AC695" s="5">
        <f t="shared" si="160"/>
        <v>-27768.559999999998</v>
      </c>
      <c r="AD695" s="5">
        <f t="shared" si="164"/>
        <v>-6942.1399999999994</v>
      </c>
    </row>
    <row r="696" spans="1:30">
      <c r="A696" s="9">
        <v>39532</v>
      </c>
      <c r="B696" s="3">
        <v>6808</v>
      </c>
      <c r="C696" s="3">
        <v>7204.7997999999998</v>
      </c>
      <c r="D696" s="3">
        <v>6808</v>
      </c>
      <c r="E696" s="3">
        <v>7158</v>
      </c>
      <c r="G696" s="5">
        <f t="shared" si="151"/>
        <v>6876.59</v>
      </c>
      <c r="H696" s="5">
        <f t="shared" si="152"/>
        <v>6840.61</v>
      </c>
      <c r="J696" s="10" t="str">
        <f t="shared" si="153"/>
        <v>BUY</v>
      </c>
      <c r="L696" s="5">
        <f t="shared" si="154"/>
        <v>6732.67</v>
      </c>
      <c r="M696" s="4" t="str">
        <f t="shared" si="156"/>
        <v>YES</v>
      </c>
      <c r="N696" s="4" t="str">
        <f t="shared" si="157"/>
        <v>NO</v>
      </c>
      <c r="O696" s="4" t="str">
        <f t="shared" si="158"/>
        <v>NO</v>
      </c>
      <c r="P696" s="11">
        <v>6808</v>
      </c>
      <c r="Q696" s="11">
        <v>7158</v>
      </c>
      <c r="R696" s="4">
        <f t="shared" si="155"/>
        <v>2008</v>
      </c>
      <c r="T696" s="7">
        <f t="shared" si="159"/>
        <v>0</v>
      </c>
      <c r="V696" s="5">
        <f t="shared" si="165"/>
        <v>6942.14</v>
      </c>
      <c r="W696" s="5">
        <f t="shared" si="161"/>
        <v>6942.14</v>
      </c>
      <c r="X696" s="7">
        <f t="shared" si="162"/>
        <v>0</v>
      </c>
      <c r="Z696" s="7">
        <f t="shared" si="163"/>
        <v>261056.72499999998</v>
      </c>
      <c r="AB696" s="5"/>
      <c r="AC696" s="5">
        <f t="shared" si="160"/>
        <v>-26930.679999999993</v>
      </c>
      <c r="AD696" s="5">
        <f t="shared" si="164"/>
        <v>-6732.6699999999983</v>
      </c>
    </row>
    <row r="697" spans="1:30">
      <c r="A697" s="9">
        <v>39533</v>
      </c>
      <c r="B697" s="3">
        <v>7194</v>
      </c>
      <c r="C697" s="3">
        <v>7245</v>
      </c>
      <c r="D697" s="3">
        <v>7000.25</v>
      </c>
      <c r="E697" s="3">
        <v>7136.9502000000002</v>
      </c>
      <c r="G697" s="5">
        <f t="shared" si="151"/>
        <v>7006.77</v>
      </c>
      <c r="H697" s="5">
        <f t="shared" si="152"/>
        <v>6939.39</v>
      </c>
      <c r="J697" s="10" t="str">
        <f t="shared" si="153"/>
        <v>BUY</v>
      </c>
      <c r="L697" s="5">
        <f t="shared" si="154"/>
        <v>6737.25</v>
      </c>
      <c r="M697" s="4" t="str">
        <f t="shared" si="156"/>
        <v>NO</v>
      </c>
      <c r="N697" s="4" t="str">
        <f t="shared" si="157"/>
        <v>NO</v>
      </c>
      <c r="O697" s="4" t="str">
        <f t="shared" si="158"/>
        <v>NO</v>
      </c>
      <c r="P697" s="11">
        <v>7194</v>
      </c>
      <c r="Q697" s="11">
        <v>7136.95</v>
      </c>
      <c r="R697" s="4">
        <f t="shared" si="155"/>
        <v>2008</v>
      </c>
      <c r="T697" s="7">
        <f t="shared" si="159"/>
        <v>0</v>
      </c>
      <c r="V697" s="5">
        <f t="shared" si="165"/>
        <v>6942.14</v>
      </c>
      <c r="W697" s="5">
        <f t="shared" si="161"/>
        <v>6942.14</v>
      </c>
      <c r="X697" s="7">
        <f t="shared" si="162"/>
        <v>0</v>
      </c>
      <c r="Z697" s="7">
        <f t="shared" si="163"/>
        <v>261056.72499999998</v>
      </c>
      <c r="AB697" s="5"/>
      <c r="AC697" s="5">
        <f t="shared" si="160"/>
        <v>-26949</v>
      </c>
      <c r="AD697" s="5">
        <f t="shared" si="164"/>
        <v>-6737.25</v>
      </c>
    </row>
    <row r="698" spans="1:30">
      <c r="A698" s="9">
        <v>39534</v>
      </c>
      <c r="B698" s="3">
        <v>7040</v>
      </c>
      <c r="C698" s="3">
        <v>7125</v>
      </c>
      <c r="D698" s="3">
        <v>6940</v>
      </c>
      <c r="E698" s="3">
        <v>6963.7002000000002</v>
      </c>
      <c r="G698" s="5">
        <f t="shared" si="151"/>
        <v>6985.24</v>
      </c>
      <c r="H698" s="5">
        <f t="shared" si="152"/>
        <v>6947.49</v>
      </c>
      <c r="J698" s="10" t="str">
        <f t="shared" si="153"/>
        <v>BUY</v>
      </c>
      <c r="L698" s="5">
        <f t="shared" si="154"/>
        <v>6834.24</v>
      </c>
      <c r="M698" s="4" t="str">
        <f t="shared" si="156"/>
        <v>NO</v>
      </c>
      <c r="N698" s="4" t="str">
        <f t="shared" si="157"/>
        <v>NO</v>
      </c>
      <c r="O698" s="4" t="str">
        <f t="shared" si="158"/>
        <v>NO</v>
      </c>
      <c r="P698" s="11">
        <v>7040</v>
      </c>
      <c r="Q698" s="11">
        <v>6963.7</v>
      </c>
      <c r="R698" s="4">
        <f t="shared" si="155"/>
        <v>2008</v>
      </c>
      <c r="T698" s="7">
        <f t="shared" si="159"/>
        <v>0</v>
      </c>
      <c r="V698" s="5">
        <f t="shared" si="165"/>
        <v>6942.14</v>
      </c>
      <c r="W698" s="5">
        <f t="shared" si="161"/>
        <v>6942.14</v>
      </c>
      <c r="X698" s="7">
        <f t="shared" si="162"/>
        <v>0</v>
      </c>
      <c r="Z698" s="7">
        <f t="shared" si="163"/>
        <v>261056.72499999998</v>
      </c>
      <c r="AB698" s="5"/>
      <c r="AC698" s="5">
        <f t="shared" si="160"/>
        <v>-27336.959999999992</v>
      </c>
      <c r="AD698" s="5">
        <f t="shared" si="164"/>
        <v>-6834.239999999998</v>
      </c>
    </row>
    <row r="699" spans="1:30">
      <c r="A699" s="9">
        <v>39535</v>
      </c>
      <c r="B699" s="3">
        <v>7099</v>
      </c>
      <c r="C699" s="3">
        <v>7109</v>
      </c>
      <c r="D699" s="3">
        <v>6760.1000999999997</v>
      </c>
      <c r="E699" s="3">
        <v>7058.2002000000002</v>
      </c>
      <c r="G699" s="5">
        <f t="shared" si="151"/>
        <v>7021.72</v>
      </c>
      <c r="H699" s="5">
        <f t="shared" si="152"/>
        <v>6984.39</v>
      </c>
      <c r="J699" s="10" t="str">
        <f t="shared" si="153"/>
        <v>BUY</v>
      </c>
      <c r="L699" s="5">
        <f t="shared" si="154"/>
        <v>6872.4</v>
      </c>
      <c r="M699" s="4" t="str">
        <f t="shared" si="156"/>
        <v>YES</v>
      </c>
      <c r="N699" s="4" t="str">
        <f t="shared" si="157"/>
        <v>YES</v>
      </c>
      <c r="O699" s="4" t="str">
        <f t="shared" si="158"/>
        <v>NO</v>
      </c>
      <c r="P699" s="11">
        <v>7099</v>
      </c>
      <c r="Q699" s="11">
        <v>7058.2</v>
      </c>
      <c r="R699" s="4">
        <f t="shared" si="155"/>
        <v>2008</v>
      </c>
      <c r="T699" s="7">
        <f t="shared" si="159"/>
        <v>-223.96</v>
      </c>
      <c r="V699" s="5">
        <f t="shared" si="165"/>
        <v>6942.14</v>
      </c>
      <c r="W699" s="5">
        <f t="shared" si="161"/>
        <v>6872.4</v>
      </c>
      <c r="X699" s="7">
        <f t="shared" si="162"/>
        <v>-69.740000000000691</v>
      </c>
      <c r="Z699" s="7">
        <f t="shared" si="163"/>
        <v>248115.22499999995</v>
      </c>
      <c r="AB699" s="5"/>
      <c r="AC699" s="5">
        <f t="shared" si="160"/>
        <v>-27489.600000000006</v>
      </c>
      <c r="AD699" s="5">
        <f t="shared" si="164"/>
        <v>-6872.4000000000015</v>
      </c>
    </row>
    <row r="700" spans="1:30">
      <c r="A700" s="9">
        <v>39538</v>
      </c>
      <c r="B700" s="3">
        <v>6920</v>
      </c>
      <c r="C700" s="3">
        <v>6925</v>
      </c>
      <c r="D700" s="3">
        <v>6605</v>
      </c>
      <c r="E700" s="3">
        <v>6629.5497999999998</v>
      </c>
      <c r="G700" s="5">
        <f t="shared" si="151"/>
        <v>6825.63</v>
      </c>
      <c r="H700" s="5">
        <f t="shared" si="152"/>
        <v>6866.11</v>
      </c>
      <c r="J700" s="10" t="str">
        <f t="shared" si="153"/>
        <v>SELL</v>
      </c>
      <c r="L700" s="5">
        <f t="shared" si="154"/>
        <v>6987.55</v>
      </c>
      <c r="M700" s="4" t="str">
        <f t="shared" si="156"/>
        <v>YES</v>
      </c>
      <c r="N700" s="4" t="str">
        <f t="shared" si="157"/>
        <v>NO</v>
      </c>
      <c r="O700" s="4" t="str">
        <f t="shared" si="158"/>
        <v>NO</v>
      </c>
      <c r="P700" s="11">
        <v>6920</v>
      </c>
      <c r="Q700" s="11">
        <v>6629.55</v>
      </c>
      <c r="R700" s="4">
        <f t="shared" si="155"/>
        <v>2008</v>
      </c>
      <c r="T700" s="7">
        <f t="shared" si="159"/>
        <v>0</v>
      </c>
      <c r="V700" s="5">
        <f t="shared" si="165"/>
        <v>6872.4</v>
      </c>
      <c r="W700" s="5">
        <f t="shared" si="161"/>
        <v>6872.4</v>
      </c>
      <c r="X700" s="7">
        <f t="shared" si="162"/>
        <v>0</v>
      </c>
      <c r="Z700" s="7">
        <f t="shared" si="163"/>
        <v>248115.22499999995</v>
      </c>
      <c r="AB700" s="5"/>
      <c r="AC700" s="5">
        <f t="shared" si="160"/>
        <v>-27950.199999999997</v>
      </c>
      <c r="AD700" s="5">
        <f t="shared" si="164"/>
        <v>-6987.5499999999993</v>
      </c>
    </row>
    <row r="701" spans="1:30">
      <c r="A701" s="9">
        <v>39539</v>
      </c>
      <c r="B701" s="3">
        <v>6700</v>
      </c>
      <c r="C701" s="3">
        <v>6745</v>
      </c>
      <c r="D701" s="3">
        <v>6465.0497999999998</v>
      </c>
      <c r="E701" s="3">
        <v>6643.7997999999998</v>
      </c>
      <c r="G701" s="5">
        <f t="shared" si="151"/>
        <v>6734.71</v>
      </c>
      <c r="H701" s="5">
        <f t="shared" si="152"/>
        <v>6792.01</v>
      </c>
      <c r="J701" s="10" t="str">
        <f t="shared" si="153"/>
        <v>SELL</v>
      </c>
      <c r="L701" s="5">
        <f t="shared" si="154"/>
        <v>6963.91</v>
      </c>
      <c r="M701" s="4" t="str">
        <f t="shared" si="156"/>
        <v>NO</v>
      </c>
      <c r="N701" s="4" t="str">
        <f t="shared" si="157"/>
        <v>NO</v>
      </c>
      <c r="O701" s="4" t="str">
        <f t="shared" si="158"/>
        <v>NO</v>
      </c>
      <c r="P701" s="11">
        <v>6700</v>
      </c>
      <c r="Q701" s="11">
        <v>6643.8</v>
      </c>
      <c r="R701" s="4">
        <f t="shared" si="155"/>
        <v>2008</v>
      </c>
      <c r="T701" s="7">
        <f t="shared" si="159"/>
        <v>0</v>
      </c>
      <c r="V701" s="5">
        <f t="shared" si="165"/>
        <v>6872.4</v>
      </c>
      <c r="W701" s="5">
        <f t="shared" si="161"/>
        <v>6872.4</v>
      </c>
      <c r="X701" s="7">
        <f t="shared" si="162"/>
        <v>0</v>
      </c>
      <c r="Z701" s="7">
        <f t="shared" si="163"/>
        <v>248115.22499999995</v>
      </c>
      <c r="AB701" s="5"/>
      <c r="AC701" s="5">
        <f t="shared" si="160"/>
        <v>-27855.64</v>
      </c>
      <c r="AD701" s="5">
        <f t="shared" si="164"/>
        <v>-6963.91</v>
      </c>
    </row>
    <row r="702" spans="1:30">
      <c r="A702" s="9">
        <v>39540</v>
      </c>
      <c r="B702" s="3">
        <v>6845</v>
      </c>
      <c r="C702" s="3">
        <v>6980</v>
      </c>
      <c r="D702" s="3">
        <v>6750</v>
      </c>
      <c r="E702" s="3">
        <v>6782.3999000000003</v>
      </c>
      <c r="G702" s="5">
        <f t="shared" si="151"/>
        <v>6758.55</v>
      </c>
      <c r="H702" s="5">
        <f t="shared" si="152"/>
        <v>6788.81</v>
      </c>
      <c r="J702" s="10" t="str">
        <f t="shared" si="153"/>
        <v>SELL</v>
      </c>
      <c r="L702" s="5">
        <f t="shared" si="154"/>
        <v>6879.59</v>
      </c>
      <c r="M702" s="4" t="str">
        <f t="shared" si="156"/>
        <v>YES</v>
      </c>
      <c r="N702" s="4" t="str">
        <f t="shared" si="157"/>
        <v>YES</v>
      </c>
      <c r="O702" s="4" t="str">
        <f t="shared" si="158"/>
        <v>NO</v>
      </c>
      <c r="P702" s="11">
        <v>6845</v>
      </c>
      <c r="Q702" s="11">
        <v>6782.4</v>
      </c>
      <c r="R702" s="4">
        <f t="shared" si="155"/>
        <v>2008</v>
      </c>
      <c r="T702" s="7">
        <f t="shared" si="159"/>
        <v>-181.51</v>
      </c>
      <c r="V702" s="5">
        <f t="shared" si="165"/>
        <v>6872.4</v>
      </c>
      <c r="W702" s="5">
        <f t="shared" si="161"/>
        <v>6872.4</v>
      </c>
      <c r="X702" s="7">
        <f t="shared" si="162"/>
        <v>0</v>
      </c>
      <c r="Z702" s="7">
        <f t="shared" si="163"/>
        <v>239039.72499999995</v>
      </c>
      <c r="AB702" s="5"/>
      <c r="AC702" s="5">
        <f t="shared" si="160"/>
        <v>-27518.36</v>
      </c>
      <c r="AD702" s="5">
        <f t="shared" si="164"/>
        <v>-6879.59</v>
      </c>
    </row>
    <row r="703" spans="1:30">
      <c r="A703" s="9">
        <v>39541</v>
      </c>
      <c r="B703" s="3">
        <v>6800</v>
      </c>
      <c r="C703" s="3">
        <v>6869</v>
      </c>
      <c r="D703" s="3">
        <v>6705.25</v>
      </c>
      <c r="E703" s="3">
        <v>6756.2002000000002</v>
      </c>
      <c r="G703" s="5">
        <f t="shared" si="151"/>
        <v>6757.38</v>
      </c>
      <c r="H703" s="5">
        <f t="shared" si="152"/>
        <v>6777.94</v>
      </c>
      <c r="J703" s="10" t="str">
        <f t="shared" si="153"/>
        <v>SELL</v>
      </c>
      <c r="L703" s="5">
        <f t="shared" si="154"/>
        <v>6839.62</v>
      </c>
      <c r="M703" s="4" t="str">
        <f t="shared" si="156"/>
        <v>NO</v>
      </c>
      <c r="N703" s="4" t="str">
        <f t="shared" si="157"/>
        <v>NO</v>
      </c>
      <c r="O703" s="4" t="str">
        <f t="shared" si="158"/>
        <v>NO</v>
      </c>
      <c r="P703" s="11">
        <v>6800</v>
      </c>
      <c r="Q703" s="11">
        <v>6756.2</v>
      </c>
      <c r="R703" s="4">
        <f t="shared" si="155"/>
        <v>2008</v>
      </c>
      <c r="T703" s="7">
        <f t="shared" si="159"/>
        <v>0</v>
      </c>
      <c r="V703" s="5">
        <f t="shared" si="165"/>
        <v>6872.4</v>
      </c>
      <c r="W703" s="5">
        <f t="shared" si="161"/>
        <v>6872.4</v>
      </c>
      <c r="X703" s="7">
        <f t="shared" si="162"/>
        <v>0</v>
      </c>
      <c r="Z703" s="7">
        <f t="shared" si="163"/>
        <v>239039.72499999995</v>
      </c>
      <c r="AB703" s="5"/>
      <c r="AC703" s="5">
        <f t="shared" si="160"/>
        <v>-27358.479999999996</v>
      </c>
      <c r="AD703" s="5">
        <f t="shared" si="164"/>
        <v>-6839.619999999999</v>
      </c>
    </row>
    <row r="704" spans="1:30">
      <c r="A704" s="9">
        <v>39542</v>
      </c>
      <c r="B704" s="3">
        <v>6800</v>
      </c>
      <c r="C704" s="3">
        <v>6800</v>
      </c>
      <c r="D704" s="3">
        <v>6510</v>
      </c>
      <c r="E704" s="3">
        <v>6550.3500999999997</v>
      </c>
      <c r="G704" s="5">
        <f t="shared" si="151"/>
        <v>6653.87</v>
      </c>
      <c r="H704" s="5">
        <f t="shared" si="152"/>
        <v>6702.08</v>
      </c>
      <c r="J704" s="10" t="str">
        <f t="shared" si="153"/>
        <v>SELL</v>
      </c>
      <c r="L704" s="5">
        <f t="shared" si="154"/>
        <v>6846.71</v>
      </c>
      <c r="M704" s="4" t="str">
        <f t="shared" si="156"/>
        <v>NO</v>
      </c>
      <c r="N704" s="4" t="str">
        <f t="shared" si="157"/>
        <v>NO</v>
      </c>
      <c r="O704" s="4" t="str">
        <f t="shared" si="158"/>
        <v>NO</v>
      </c>
      <c r="P704" s="11">
        <v>6800</v>
      </c>
      <c r="Q704" s="11">
        <v>6550.35</v>
      </c>
      <c r="R704" s="4">
        <f t="shared" si="155"/>
        <v>2008</v>
      </c>
      <c r="T704" s="7">
        <f t="shared" si="159"/>
        <v>0</v>
      </c>
      <c r="V704" s="5">
        <f t="shared" si="165"/>
        <v>6872.4</v>
      </c>
      <c r="W704" s="5">
        <f t="shared" si="161"/>
        <v>6872.4</v>
      </c>
      <c r="X704" s="7">
        <f t="shared" si="162"/>
        <v>0</v>
      </c>
      <c r="Z704" s="7">
        <f t="shared" si="163"/>
        <v>239039.72499999995</v>
      </c>
      <c r="AB704" s="5"/>
      <c r="AC704" s="5">
        <f t="shared" si="160"/>
        <v>-27386.839999999997</v>
      </c>
      <c r="AD704" s="5">
        <f t="shared" si="164"/>
        <v>-6846.7099999999991</v>
      </c>
    </row>
    <row r="705" spans="1:30">
      <c r="A705" s="9">
        <v>39545</v>
      </c>
      <c r="B705" s="3">
        <v>6575</v>
      </c>
      <c r="C705" s="3">
        <v>6870</v>
      </c>
      <c r="D705" s="3">
        <v>6547</v>
      </c>
      <c r="E705" s="3">
        <v>6838.2002000000002</v>
      </c>
      <c r="G705" s="5">
        <f t="shared" si="151"/>
        <v>6746.04</v>
      </c>
      <c r="H705" s="5">
        <f t="shared" si="152"/>
        <v>6747.45</v>
      </c>
      <c r="J705" s="10" t="str">
        <f t="shared" si="153"/>
        <v>SELL</v>
      </c>
      <c r="L705" s="5">
        <f t="shared" si="154"/>
        <v>6751.68</v>
      </c>
      <c r="M705" s="4" t="str">
        <f t="shared" si="156"/>
        <v>YES</v>
      </c>
      <c r="N705" s="4" t="str">
        <f t="shared" si="157"/>
        <v>YES</v>
      </c>
      <c r="O705" s="4" t="str">
        <f t="shared" si="158"/>
        <v>NO</v>
      </c>
      <c r="P705" s="11">
        <v>6575</v>
      </c>
      <c r="Q705" s="11">
        <v>6838.2</v>
      </c>
      <c r="R705" s="4">
        <f t="shared" si="155"/>
        <v>2008</v>
      </c>
      <c r="T705" s="7">
        <f t="shared" si="159"/>
        <v>-8.51</v>
      </c>
      <c r="V705" s="5">
        <f t="shared" si="165"/>
        <v>6872.4</v>
      </c>
      <c r="W705" s="5">
        <f t="shared" si="161"/>
        <v>6880</v>
      </c>
      <c r="X705" s="7">
        <f t="shared" si="162"/>
        <v>-7.6000000000003638</v>
      </c>
      <c r="Z705" s="7">
        <f t="shared" si="163"/>
        <v>238424.22499999995</v>
      </c>
      <c r="AB705" s="5"/>
      <c r="AC705" s="5">
        <f t="shared" si="160"/>
        <v>-27006.720000000001</v>
      </c>
      <c r="AD705" s="5">
        <f t="shared" si="164"/>
        <v>-6751.68</v>
      </c>
    </row>
    <row r="706" spans="1:30">
      <c r="A706" s="9">
        <v>39546</v>
      </c>
      <c r="B706" s="3">
        <v>6880</v>
      </c>
      <c r="C706" s="3">
        <v>6960</v>
      </c>
      <c r="D706" s="3">
        <v>6735</v>
      </c>
      <c r="E706" s="3">
        <v>6855.2997999999998</v>
      </c>
      <c r="G706" s="5">
        <f t="shared" si="151"/>
        <v>6800.67</v>
      </c>
      <c r="H706" s="5">
        <f t="shared" si="152"/>
        <v>6783.4</v>
      </c>
      <c r="J706" s="10" t="str">
        <f t="shared" si="153"/>
        <v>BUY</v>
      </c>
      <c r="L706" s="5">
        <f t="shared" si="154"/>
        <v>6731.59</v>
      </c>
      <c r="M706" s="4" t="str">
        <f t="shared" si="156"/>
        <v>YES</v>
      </c>
      <c r="N706" s="4" t="str">
        <f t="shared" si="157"/>
        <v>NO</v>
      </c>
      <c r="O706" s="4" t="str">
        <f t="shared" si="158"/>
        <v>YES</v>
      </c>
      <c r="P706" s="11">
        <v>6880</v>
      </c>
      <c r="Q706" s="11">
        <v>6855.3</v>
      </c>
      <c r="R706" s="4">
        <f t="shared" si="155"/>
        <v>2008</v>
      </c>
      <c r="T706" s="7">
        <f t="shared" si="159"/>
        <v>0</v>
      </c>
      <c r="V706" s="5">
        <f t="shared" si="165"/>
        <v>6880</v>
      </c>
      <c r="W706" s="5">
        <f t="shared" si="161"/>
        <v>6880</v>
      </c>
      <c r="X706" s="7">
        <f t="shared" si="162"/>
        <v>0</v>
      </c>
      <c r="Z706" s="7">
        <f t="shared" si="163"/>
        <v>238424.22499999995</v>
      </c>
      <c r="AB706" s="5"/>
      <c r="AC706" s="5">
        <f t="shared" si="160"/>
        <v>-26926.359999999986</v>
      </c>
      <c r="AD706" s="5">
        <f t="shared" si="164"/>
        <v>-6731.5899999999965</v>
      </c>
    </row>
    <row r="707" spans="1:30">
      <c r="A707" s="9">
        <v>39547</v>
      </c>
      <c r="B707" s="3">
        <v>6750</v>
      </c>
      <c r="C707" s="3">
        <v>7095</v>
      </c>
      <c r="D707" s="3">
        <v>6750</v>
      </c>
      <c r="E707" s="3">
        <v>7044.8999000000003</v>
      </c>
      <c r="G707" s="5">
        <f t="shared" si="151"/>
        <v>6922.78</v>
      </c>
      <c r="H707" s="5">
        <f t="shared" si="152"/>
        <v>6870.57</v>
      </c>
      <c r="J707" s="10" t="str">
        <f t="shared" si="153"/>
        <v>BUY</v>
      </c>
      <c r="L707" s="5">
        <f t="shared" si="154"/>
        <v>6713.94</v>
      </c>
      <c r="M707" s="4" t="str">
        <f t="shared" si="156"/>
        <v>NO</v>
      </c>
      <c r="N707" s="4" t="str">
        <f t="shared" si="157"/>
        <v>NO</v>
      </c>
      <c r="O707" s="4" t="str">
        <f t="shared" si="158"/>
        <v>NO</v>
      </c>
      <c r="P707" s="11">
        <v>6750</v>
      </c>
      <c r="Q707" s="11">
        <v>7044.9</v>
      </c>
      <c r="R707" s="4">
        <f t="shared" si="155"/>
        <v>2008</v>
      </c>
      <c r="T707" s="7">
        <f t="shared" si="159"/>
        <v>0</v>
      </c>
      <c r="V707" s="5">
        <f t="shared" si="165"/>
        <v>6880</v>
      </c>
      <c r="W707" s="5">
        <f t="shared" si="161"/>
        <v>6880</v>
      </c>
      <c r="X707" s="7">
        <f t="shared" si="162"/>
        <v>0</v>
      </c>
      <c r="Z707" s="7">
        <f t="shared" si="163"/>
        <v>238424.22499999995</v>
      </c>
      <c r="AB707" s="5"/>
      <c r="AC707" s="5">
        <f t="shared" si="160"/>
        <v>-26855.759999999995</v>
      </c>
      <c r="AD707" s="5">
        <f t="shared" si="164"/>
        <v>-6713.9399999999987</v>
      </c>
    </row>
    <row r="708" spans="1:30">
      <c r="A708" s="9">
        <v>39548</v>
      </c>
      <c r="B708" s="3">
        <v>7060.9502000000002</v>
      </c>
      <c r="C708" s="3">
        <v>7090</v>
      </c>
      <c r="D708" s="3">
        <v>6859</v>
      </c>
      <c r="E708" s="3">
        <v>6876.1000999999997</v>
      </c>
      <c r="G708" s="5">
        <f t="shared" si="151"/>
        <v>6899.44</v>
      </c>
      <c r="H708" s="5">
        <f t="shared" si="152"/>
        <v>6872.41</v>
      </c>
      <c r="J708" s="10" t="str">
        <f t="shared" si="153"/>
        <v>BUY</v>
      </c>
      <c r="L708" s="5">
        <f t="shared" si="154"/>
        <v>6791.32</v>
      </c>
      <c r="M708" s="4" t="str">
        <f t="shared" si="156"/>
        <v>NO</v>
      </c>
      <c r="N708" s="4" t="str">
        <f t="shared" si="157"/>
        <v>NO</v>
      </c>
      <c r="O708" s="4" t="str">
        <f t="shared" si="158"/>
        <v>NO</v>
      </c>
      <c r="P708" s="11">
        <v>7060.9502000000002</v>
      </c>
      <c r="Q708" s="11">
        <v>6876.1</v>
      </c>
      <c r="R708" s="4">
        <f t="shared" si="155"/>
        <v>2008</v>
      </c>
      <c r="T708" s="7">
        <f t="shared" si="159"/>
        <v>0</v>
      </c>
      <c r="V708" s="5">
        <f t="shared" si="165"/>
        <v>6880</v>
      </c>
      <c r="W708" s="5">
        <f t="shared" si="161"/>
        <v>6880</v>
      </c>
      <c r="X708" s="7">
        <f t="shared" si="162"/>
        <v>0</v>
      </c>
      <c r="Z708" s="7">
        <f t="shared" si="163"/>
        <v>238424.22499999995</v>
      </c>
      <c r="AB708" s="5"/>
      <c r="AC708" s="5">
        <f t="shared" si="160"/>
        <v>-27165.279999999999</v>
      </c>
      <c r="AD708" s="5">
        <f t="shared" si="164"/>
        <v>-6791.32</v>
      </c>
    </row>
    <row r="709" spans="1:30">
      <c r="A709" s="9">
        <v>39549</v>
      </c>
      <c r="B709" s="3">
        <v>6910</v>
      </c>
      <c r="C709" s="3">
        <v>6959.8999000000003</v>
      </c>
      <c r="D709" s="3">
        <v>6815</v>
      </c>
      <c r="E709" s="3">
        <v>6837</v>
      </c>
      <c r="G709" s="5">
        <f t="shared" si="151"/>
        <v>6868.22</v>
      </c>
      <c r="H709" s="5">
        <f t="shared" si="152"/>
        <v>6860.61</v>
      </c>
      <c r="J709" s="10" t="str">
        <f t="shared" si="153"/>
        <v>BUY</v>
      </c>
      <c r="L709" s="5">
        <f t="shared" si="154"/>
        <v>6837.78</v>
      </c>
      <c r="M709" s="4" t="str">
        <f t="shared" si="156"/>
        <v>NO</v>
      </c>
      <c r="N709" s="4" t="str">
        <f t="shared" si="157"/>
        <v>NO</v>
      </c>
      <c r="O709" s="4" t="str">
        <f t="shared" si="158"/>
        <v>NO</v>
      </c>
      <c r="P709" s="11">
        <v>6910</v>
      </c>
      <c r="Q709" s="11">
        <v>6837</v>
      </c>
      <c r="R709" s="4">
        <f t="shared" si="155"/>
        <v>2008</v>
      </c>
      <c r="T709" s="7">
        <f t="shared" si="159"/>
        <v>0</v>
      </c>
      <c r="V709" s="5">
        <f t="shared" si="165"/>
        <v>6880</v>
      </c>
      <c r="W709" s="5">
        <f t="shared" si="161"/>
        <v>6880</v>
      </c>
      <c r="X709" s="7">
        <f t="shared" si="162"/>
        <v>0</v>
      </c>
      <c r="Z709" s="7">
        <f t="shared" si="163"/>
        <v>238424.22499999995</v>
      </c>
      <c r="AB709" s="5"/>
      <c r="AC709" s="5">
        <f t="shared" si="160"/>
        <v>-27351.119999999995</v>
      </c>
      <c r="AD709" s="5">
        <f t="shared" si="164"/>
        <v>-6837.7799999999988</v>
      </c>
    </row>
    <row r="710" spans="1:30">
      <c r="A710" s="9">
        <v>39553</v>
      </c>
      <c r="B710" s="3">
        <v>6762</v>
      </c>
      <c r="C710" s="3">
        <v>6980</v>
      </c>
      <c r="D710" s="3">
        <v>6685.2002000000002</v>
      </c>
      <c r="E710" s="3">
        <v>6926.6499000000003</v>
      </c>
      <c r="G710" s="5">
        <f t="shared" ref="G710:G773" si="166">ROUND((E710*G$1)+(G709*(1-G$1)),2)</f>
        <v>6897.43</v>
      </c>
      <c r="H710" s="5">
        <f t="shared" si="152"/>
        <v>6882.62</v>
      </c>
      <c r="J710" s="10" t="str">
        <f t="shared" si="153"/>
        <v>BUY</v>
      </c>
      <c r="L710" s="5">
        <f t="shared" si="154"/>
        <v>6838.19</v>
      </c>
      <c r="M710" s="4" t="str">
        <f t="shared" si="156"/>
        <v>YES</v>
      </c>
      <c r="N710" s="4" t="str">
        <f t="shared" si="157"/>
        <v>YES</v>
      </c>
      <c r="O710" s="4" t="str">
        <f t="shared" si="158"/>
        <v>YES</v>
      </c>
      <c r="P710" s="11">
        <v>6762</v>
      </c>
      <c r="Q710" s="11">
        <v>6926.65</v>
      </c>
      <c r="R710" s="4">
        <f t="shared" si="155"/>
        <v>2008</v>
      </c>
      <c r="T710" s="7">
        <f t="shared" si="159"/>
        <v>-164.65</v>
      </c>
      <c r="V710" s="5">
        <f t="shared" si="165"/>
        <v>6880</v>
      </c>
      <c r="W710" s="5">
        <f t="shared" si="161"/>
        <v>6880</v>
      </c>
      <c r="X710" s="7">
        <f t="shared" si="162"/>
        <v>0</v>
      </c>
      <c r="Z710" s="7">
        <f t="shared" si="163"/>
        <v>230191.72499999995</v>
      </c>
      <c r="AB710" s="5"/>
      <c r="AC710" s="5">
        <f t="shared" si="160"/>
        <v>-27352.759999999995</v>
      </c>
      <c r="AD710" s="5">
        <f t="shared" si="164"/>
        <v>-6838.1899999999987</v>
      </c>
    </row>
    <row r="711" spans="1:30">
      <c r="A711" s="9">
        <v>39554</v>
      </c>
      <c r="B711" s="3">
        <v>6970</v>
      </c>
      <c r="C711" s="3">
        <v>7055</v>
      </c>
      <c r="D711" s="3">
        <v>6919</v>
      </c>
      <c r="E711" s="3">
        <v>6943.5</v>
      </c>
      <c r="G711" s="5">
        <f t="shared" si="166"/>
        <v>6920.47</v>
      </c>
      <c r="H711" s="5">
        <f t="shared" si="152"/>
        <v>6902.91</v>
      </c>
      <c r="J711" s="10" t="str">
        <f t="shared" si="153"/>
        <v>BUY</v>
      </c>
      <c r="L711" s="5">
        <f t="shared" si="154"/>
        <v>6850.23</v>
      </c>
      <c r="M711" s="4" t="str">
        <f t="shared" si="156"/>
        <v>NO</v>
      </c>
      <c r="N711" s="4" t="str">
        <f t="shared" si="157"/>
        <v>NO</v>
      </c>
      <c r="O711" s="4" t="str">
        <f t="shared" si="158"/>
        <v>NO</v>
      </c>
      <c r="P711" s="11">
        <v>6970</v>
      </c>
      <c r="Q711" s="11">
        <v>6943.5</v>
      </c>
      <c r="R711" s="4">
        <f t="shared" si="155"/>
        <v>2008</v>
      </c>
      <c r="T711" s="7">
        <f t="shared" si="159"/>
        <v>0</v>
      </c>
      <c r="V711" s="5">
        <f t="shared" si="165"/>
        <v>6880</v>
      </c>
      <c r="W711" s="5">
        <f t="shared" si="161"/>
        <v>6880</v>
      </c>
      <c r="X711" s="7">
        <f t="shared" si="162"/>
        <v>0</v>
      </c>
      <c r="Z711" s="7">
        <f t="shared" si="163"/>
        <v>230191.72499999995</v>
      </c>
      <c r="AB711" s="5"/>
      <c r="AC711" s="5">
        <f t="shared" si="160"/>
        <v>-27400.92</v>
      </c>
      <c r="AD711" s="5">
        <f t="shared" si="164"/>
        <v>-6850.23</v>
      </c>
    </row>
    <row r="712" spans="1:30">
      <c r="A712" s="9">
        <v>39555</v>
      </c>
      <c r="B712" s="3">
        <v>7014</v>
      </c>
      <c r="C712" s="3">
        <v>7224.2002000000002</v>
      </c>
      <c r="D712" s="3">
        <v>7014</v>
      </c>
      <c r="E712" s="3">
        <v>7158.6499000000003</v>
      </c>
      <c r="G712" s="5">
        <f t="shared" si="166"/>
        <v>7039.56</v>
      </c>
      <c r="H712" s="5">
        <f t="shared" ref="H712:H775" si="167">ROUND((E712*H$1)+(H711*(1-H$1)),2)</f>
        <v>6988.16</v>
      </c>
      <c r="J712" s="10" t="str">
        <f t="shared" ref="J712:J775" si="168">IF(G712&gt;H712,"BUY","SELL")</f>
        <v>BUY</v>
      </c>
      <c r="L712" s="5">
        <f t="shared" ref="L712:L775" si="169">ROUND((G712*((2/4)-1)-(H712)*((2/6)-1))/ (2 /4- 2 /6),2)</f>
        <v>6833.96</v>
      </c>
      <c r="M712" s="4" t="str">
        <f t="shared" si="156"/>
        <v>NO</v>
      </c>
      <c r="N712" s="4" t="str">
        <f t="shared" si="157"/>
        <v>NO</v>
      </c>
      <c r="O712" s="4" t="str">
        <f t="shared" si="158"/>
        <v>NO</v>
      </c>
      <c r="P712" s="11">
        <v>7014</v>
      </c>
      <c r="Q712" s="11">
        <v>7158.65</v>
      </c>
      <c r="R712" s="4">
        <f t="shared" ref="R712:R775" si="170">YEAR(A712)</f>
        <v>2008</v>
      </c>
      <c r="T712" s="7">
        <f t="shared" si="159"/>
        <v>0</v>
      </c>
      <c r="V712" s="5">
        <f t="shared" si="165"/>
        <v>6880</v>
      </c>
      <c r="W712" s="5">
        <f t="shared" si="161"/>
        <v>6880</v>
      </c>
      <c r="X712" s="7">
        <f t="shared" si="162"/>
        <v>0</v>
      </c>
      <c r="Z712" s="7">
        <f t="shared" si="163"/>
        <v>230191.72499999995</v>
      </c>
      <c r="AB712" s="5"/>
      <c r="AC712" s="5">
        <f t="shared" si="160"/>
        <v>-27335.839999999997</v>
      </c>
      <c r="AD712" s="5">
        <f t="shared" si="164"/>
        <v>-6833.9599999999991</v>
      </c>
    </row>
    <row r="713" spans="1:30">
      <c r="A713" s="9">
        <v>39559</v>
      </c>
      <c r="B713" s="3">
        <v>7105</v>
      </c>
      <c r="C713" s="3">
        <v>7449.4502000000002</v>
      </c>
      <c r="D713" s="3">
        <v>7050</v>
      </c>
      <c r="E713" s="3">
        <v>7416.5497999999998</v>
      </c>
      <c r="G713" s="5">
        <f t="shared" si="166"/>
        <v>7228.05</v>
      </c>
      <c r="H713" s="5">
        <f t="shared" si="167"/>
        <v>7130.96</v>
      </c>
      <c r="J713" s="10" t="str">
        <f t="shared" si="168"/>
        <v>BUY</v>
      </c>
      <c r="L713" s="5">
        <f t="shared" si="169"/>
        <v>6839.69</v>
      </c>
      <c r="M713" s="4" t="str">
        <f t="shared" ref="M713:M776" si="171">IF(J712="SELL",IF(C713&gt;L712,"YES","NO"),IF(D713&lt;L712,"YES","NO"))</f>
        <v>NO</v>
      </c>
      <c r="N713" s="4" t="str">
        <f t="shared" ref="N713:N776" si="172">IF(AND(M713="YES",J713=J712),"YES","NO")</f>
        <v>NO</v>
      </c>
      <c r="O713" s="4" t="str">
        <f t="shared" ref="O713:O776" si="173">IF(AND(J712="BUY",B713&lt;L712),"YES",IF(AND(J712="SELL",B713&gt;L712),"YES","NO"))</f>
        <v>NO</v>
      </c>
      <c r="P713" s="11">
        <v>7105</v>
      </c>
      <c r="Q713" s="11">
        <v>7416.55</v>
      </c>
      <c r="R713" s="4">
        <f t="shared" si="170"/>
        <v>2008</v>
      </c>
      <c r="T713" s="7">
        <f t="shared" si="159"/>
        <v>0</v>
      </c>
      <c r="V713" s="5">
        <f t="shared" si="165"/>
        <v>6880</v>
      </c>
      <c r="W713" s="5">
        <f t="shared" si="161"/>
        <v>6880</v>
      </c>
      <c r="X713" s="7">
        <f t="shared" si="162"/>
        <v>0</v>
      </c>
      <c r="Z713" s="7">
        <f t="shared" si="163"/>
        <v>230191.72499999995</v>
      </c>
      <c r="AB713" s="5"/>
      <c r="AC713" s="5">
        <f t="shared" si="160"/>
        <v>-27358.759999999995</v>
      </c>
      <c r="AD713" s="5">
        <f t="shared" si="164"/>
        <v>-6839.6899999999987</v>
      </c>
    </row>
    <row r="714" spans="1:30">
      <c r="A714" s="9">
        <v>39560</v>
      </c>
      <c r="B714" s="3">
        <v>7400</v>
      </c>
      <c r="C714" s="3">
        <v>7515</v>
      </c>
      <c r="D714" s="3">
        <v>7362</v>
      </c>
      <c r="E714" s="3">
        <v>7490.5497999999998</v>
      </c>
      <c r="G714" s="5">
        <f t="shared" si="166"/>
        <v>7359.3</v>
      </c>
      <c r="H714" s="5">
        <f t="shared" si="167"/>
        <v>7250.82</v>
      </c>
      <c r="J714" s="10" t="str">
        <f t="shared" si="168"/>
        <v>BUY</v>
      </c>
      <c r="L714" s="5">
        <f t="shared" si="169"/>
        <v>6925.38</v>
      </c>
      <c r="M714" s="4" t="str">
        <f t="shared" si="171"/>
        <v>NO</v>
      </c>
      <c r="N714" s="4" t="str">
        <f t="shared" si="172"/>
        <v>NO</v>
      </c>
      <c r="O714" s="4" t="str">
        <f t="shared" si="173"/>
        <v>NO</v>
      </c>
      <c r="P714" s="11">
        <v>7400</v>
      </c>
      <c r="Q714" s="11">
        <v>7490.55</v>
      </c>
      <c r="R714" s="4">
        <f t="shared" si="170"/>
        <v>2008</v>
      </c>
      <c r="T714" s="7">
        <f t="shared" ref="T714:T777" si="174">ROUND(IF(N714="YES",IF(J714="SELL",IF(O714="YES",Q714-P714,Q714-L713),IF(O714="YES",P714-Q714,L713-Q714)),0),2)</f>
        <v>0</v>
      </c>
      <c r="V714" s="5">
        <f t="shared" si="165"/>
        <v>6880</v>
      </c>
      <c r="W714" s="5">
        <f t="shared" si="161"/>
        <v>6880</v>
      </c>
      <c r="X714" s="7">
        <f t="shared" si="162"/>
        <v>0</v>
      </c>
      <c r="Z714" s="7">
        <f t="shared" si="163"/>
        <v>230191.72499999995</v>
      </c>
      <c r="AB714" s="5"/>
      <c r="AC714" s="5">
        <f t="shared" si="160"/>
        <v>-27701.51999999999</v>
      </c>
      <c r="AD714" s="5">
        <f t="shared" si="164"/>
        <v>-6925.3799999999974</v>
      </c>
    </row>
    <row r="715" spans="1:30">
      <c r="A715" s="9">
        <v>39561</v>
      </c>
      <c r="B715" s="3">
        <v>7500</v>
      </c>
      <c r="C715" s="3">
        <v>7518</v>
      </c>
      <c r="D715" s="3">
        <v>7280</v>
      </c>
      <c r="E715" s="3">
        <v>7379.7997999999998</v>
      </c>
      <c r="G715" s="5">
        <f t="shared" si="166"/>
        <v>7369.55</v>
      </c>
      <c r="H715" s="5">
        <f t="shared" si="167"/>
        <v>7293.81</v>
      </c>
      <c r="J715" s="10" t="str">
        <f t="shared" si="168"/>
        <v>BUY</v>
      </c>
      <c r="L715" s="5">
        <f t="shared" si="169"/>
        <v>7066.59</v>
      </c>
      <c r="M715" s="4" t="str">
        <f t="shared" si="171"/>
        <v>NO</v>
      </c>
      <c r="N715" s="4" t="str">
        <f t="shared" si="172"/>
        <v>NO</v>
      </c>
      <c r="O715" s="4" t="str">
        <f t="shared" si="173"/>
        <v>NO</v>
      </c>
      <c r="P715" s="11">
        <v>7500</v>
      </c>
      <c r="Q715" s="11">
        <v>7379.8</v>
      </c>
      <c r="R715" s="4">
        <f t="shared" si="170"/>
        <v>2008</v>
      </c>
      <c r="T715" s="7">
        <f t="shared" si="174"/>
        <v>0</v>
      </c>
      <c r="V715" s="5">
        <f t="shared" si="165"/>
        <v>6880</v>
      </c>
      <c r="W715" s="5">
        <f t="shared" si="161"/>
        <v>6880</v>
      </c>
      <c r="X715" s="7">
        <f t="shared" si="162"/>
        <v>0</v>
      </c>
      <c r="Z715" s="7">
        <f t="shared" si="163"/>
        <v>230191.72499999995</v>
      </c>
      <c r="AB715" s="5"/>
      <c r="AC715" s="5">
        <f t="shared" ref="AC715:AC778" si="175">G715*12-H715*16</f>
        <v>-28266.36</v>
      </c>
      <c r="AD715" s="5">
        <f t="shared" si="164"/>
        <v>-7066.59</v>
      </c>
    </row>
    <row r="716" spans="1:30">
      <c r="A716" s="9">
        <v>39562</v>
      </c>
      <c r="B716" s="3">
        <v>7405.5</v>
      </c>
      <c r="C716" s="3">
        <v>7444.1000999999997</v>
      </c>
      <c r="D716" s="3">
        <v>7351</v>
      </c>
      <c r="E716" s="3">
        <v>7391.2997999999998</v>
      </c>
      <c r="G716" s="5">
        <f t="shared" si="166"/>
        <v>7380.42</v>
      </c>
      <c r="H716" s="5">
        <f t="shared" si="167"/>
        <v>7326.31</v>
      </c>
      <c r="J716" s="10" t="str">
        <f t="shared" si="168"/>
        <v>BUY</v>
      </c>
      <c r="L716" s="5">
        <f t="shared" si="169"/>
        <v>7163.98</v>
      </c>
      <c r="M716" s="4" t="str">
        <f t="shared" si="171"/>
        <v>NO</v>
      </c>
      <c r="N716" s="4" t="str">
        <f t="shared" si="172"/>
        <v>NO</v>
      </c>
      <c r="O716" s="4" t="str">
        <f t="shared" si="173"/>
        <v>NO</v>
      </c>
      <c r="P716" s="11">
        <v>7405.5</v>
      </c>
      <c r="Q716" s="11">
        <v>7391.3</v>
      </c>
      <c r="R716" s="4">
        <f t="shared" si="170"/>
        <v>2008</v>
      </c>
      <c r="T716" s="7">
        <f t="shared" si="174"/>
        <v>0</v>
      </c>
      <c r="V716" s="5">
        <f t="shared" si="165"/>
        <v>6880</v>
      </c>
      <c r="W716" s="5">
        <f t="shared" ref="W716:W779" si="176">IF(V717="",E716,V717)</f>
        <v>6880</v>
      </c>
      <c r="X716" s="7">
        <f t="shared" ref="X716:X779" si="177">IF(J716="BUY",W716-V716,V716-W716)</f>
        <v>0</v>
      </c>
      <c r="Z716" s="7">
        <f t="shared" ref="Z716:Z779" si="178">Z715+(T716*25*2)+(X716*25)</f>
        <v>230191.72499999995</v>
      </c>
      <c r="AB716" s="5"/>
      <c r="AC716" s="5">
        <f t="shared" si="175"/>
        <v>-28655.919999999998</v>
      </c>
      <c r="AD716" s="5">
        <f t="shared" ref="AD716:AD779" si="179">AC716/4</f>
        <v>-7163.98</v>
      </c>
    </row>
    <row r="717" spans="1:30">
      <c r="A717" s="9">
        <v>39563</v>
      </c>
      <c r="B717" s="3">
        <v>7474</v>
      </c>
      <c r="C717" s="3">
        <v>7660</v>
      </c>
      <c r="D717" s="3">
        <v>7427.1000999999997</v>
      </c>
      <c r="E717" s="3">
        <v>7628.1000999999997</v>
      </c>
      <c r="G717" s="5">
        <f t="shared" si="166"/>
        <v>7504.26</v>
      </c>
      <c r="H717" s="5">
        <f t="shared" si="167"/>
        <v>7426.91</v>
      </c>
      <c r="J717" s="10" t="str">
        <f t="shared" si="168"/>
        <v>BUY</v>
      </c>
      <c r="L717" s="5">
        <f t="shared" si="169"/>
        <v>7194.86</v>
      </c>
      <c r="M717" s="4" t="str">
        <f t="shared" si="171"/>
        <v>NO</v>
      </c>
      <c r="N717" s="4" t="str">
        <f t="shared" si="172"/>
        <v>NO</v>
      </c>
      <c r="O717" s="4" t="str">
        <f t="shared" si="173"/>
        <v>NO</v>
      </c>
      <c r="P717" s="11">
        <v>7474</v>
      </c>
      <c r="Q717" s="11">
        <v>7628.1</v>
      </c>
      <c r="R717" s="4">
        <f t="shared" si="170"/>
        <v>2008</v>
      </c>
      <c r="T717" s="7">
        <f t="shared" si="174"/>
        <v>0</v>
      </c>
      <c r="V717" s="5">
        <f t="shared" ref="V717:V780" si="180">IF(J717=J716,V716,IF(O717="YES",P717,L716))</f>
        <v>6880</v>
      </c>
      <c r="W717" s="5">
        <f t="shared" si="176"/>
        <v>6880</v>
      </c>
      <c r="X717" s="7">
        <f t="shared" si="177"/>
        <v>0</v>
      </c>
      <c r="Z717" s="7">
        <f t="shared" si="178"/>
        <v>230191.72499999995</v>
      </c>
      <c r="AB717" s="5"/>
      <c r="AC717" s="5">
        <f t="shared" si="175"/>
        <v>-28779.440000000002</v>
      </c>
      <c r="AD717" s="5">
        <f t="shared" si="179"/>
        <v>-7194.8600000000006</v>
      </c>
    </row>
    <row r="718" spans="1:30">
      <c r="A718" s="9">
        <v>39566</v>
      </c>
      <c r="B718" s="3">
        <v>7675</v>
      </c>
      <c r="C718" s="3">
        <v>7720</v>
      </c>
      <c r="D718" s="3">
        <v>7551.2997999999998</v>
      </c>
      <c r="E718" s="3">
        <v>7584</v>
      </c>
      <c r="G718" s="5">
        <f t="shared" si="166"/>
        <v>7544.13</v>
      </c>
      <c r="H718" s="5">
        <f t="shared" si="167"/>
        <v>7479.27</v>
      </c>
      <c r="J718" s="10" t="str">
        <f t="shared" si="168"/>
        <v>BUY</v>
      </c>
      <c r="L718" s="5">
        <f t="shared" si="169"/>
        <v>7284.69</v>
      </c>
      <c r="M718" s="4" t="str">
        <f t="shared" si="171"/>
        <v>NO</v>
      </c>
      <c r="N718" s="4" t="str">
        <f t="shared" si="172"/>
        <v>NO</v>
      </c>
      <c r="O718" s="4" t="str">
        <f t="shared" si="173"/>
        <v>NO</v>
      </c>
      <c r="P718" s="11">
        <v>7675</v>
      </c>
      <c r="Q718" s="11">
        <v>7584</v>
      </c>
      <c r="R718" s="4">
        <f t="shared" si="170"/>
        <v>2008</v>
      </c>
      <c r="T718" s="7">
        <f t="shared" si="174"/>
        <v>0</v>
      </c>
      <c r="V718" s="5">
        <f t="shared" si="180"/>
        <v>6880</v>
      </c>
      <c r="W718" s="5">
        <f t="shared" si="176"/>
        <v>6880</v>
      </c>
      <c r="X718" s="7">
        <f t="shared" si="177"/>
        <v>0</v>
      </c>
      <c r="Z718" s="7">
        <f t="shared" si="178"/>
        <v>230191.72499999995</v>
      </c>
      <c r="AB718" s="5"/>
      <c r="AC718" s="5">
        <f t="shared" si="175"/>
        <v>-29138.760000000009</v>
      </c>
      <c r="AD718" s="5">
        <f t="shared" si="179"/>
        <v>-7284.6900000000023</v>
      </c>
    </row>
    <row r="719" spans="1:30">
      <c r="A719" s="9">
        <v>39567</v>
      </c>
      <c r="B719" s="3">
        <v>7595</v>
      </c>
      <c r="C719" s="3">
        <v>7832</v>
      </c>
      <c r="D719" s="3">
        <v>7566.6499000000003</v>
      </c>
      <c r="E719" s="3">
        <v>7764.7002000000002</v>
      </c>
      <c r="G719" s="5">
        <f t="shared" si="166"/>
        <v>7654.42</v>
      </c>
      <c r="H719" s="5">
        <f t="shared" si="167"/>
        <v>7574.41</v>
      </c>
      <c r="J719" s="10" t="str">
        <f t="shared" si="168"/>
        <v>BUY</v>
      </c>
      <c r="L719" s="5">
        <f t="shared" si="169"/>
        <v>7334.38</v>
      </c>
      <c r="M719" s="4" t="str">
        <f t="shared" si="171"/>
        <v>NO</v>
      </c>
      <c r="N719" s="4" t="str">
        <f t="shared" si="172"/>
        <v>NO</v>
      </c>
      <c r="O719" s="4" t="str">
        <f t="shared" si="173"/>
        <v>NO</v>
      </c>
      <c r="P719" s="11">
        <v>7595</v>
      </c>
      <c r="Q719" s="11">
        <v>7764.7</v>
      </c>
      <c r="R719" s="4">
        <f t="shared" si="170"/>
        <v>2008</v>
      </c>
      <c r="T719" s="7">
        <f t="shared" si="174"/>
        <v>0</v>
      </c>
      <c r="V719" s="5">
        <f t="shared" si="180"/>
        <v>6880</v>
      </c>
      <c r="W719" s="5">
        <f t="shared" si="176"/>
        <v>6880</v>
      </c>
      <c r="X719" s="7">
        <f t="shared" si="177"/>
        <v>0</v>
      </c>
      <c r="Z719" s="7">
        <f t="shared" si="178"/>
        <v>230191.72499999995</v>
      </c>
      <c r="AB719" s="5"/>
      <c r="AC719" s="5">
        <f t="shared" si="175"/>
        <v>-29337.51999999999</v>
      </c>
      <c r="AD719" s="5">
        <f t="shared" si="179"/>
        <v>-7334.3799999999974</v>
      </c>
    </row>
    <row r="720" spans="1:30">
      <c r="A720" s="9">
        <v>39568</v>
      </c>
      <c r="B720" s="3">
        <v>7825</v>
      </c>
      <c r="C720" s="3">
        <v>7825</v>
      </c>
      <c r="D720" s="3">
        <v>7590</v>
      </c>
      <c r="E720" s="3">
        <v>7648.1000999999997</v>
      </c>
      <c r="G720" s="5">
        <f t="shared" si="166"/>
        <v>7651.26</v>
      </c>
      <c r="H720" s="5">
        <f t="shared" si="167"/>
        <v>7598.97</v>
      </c>
      <c r="J720" s="10" t="str">
        <f t="shared" si="168"/>
        <v>BUY</v>
      </c>
      <c r="L720" s="5">
        <f t="shared" si="169"/>
        <v>7442.1</v>
      </c>
      <c r="M720" s="4" t="str">
        <f t="shared" si="171"/>
        <v>NO</v>
      </c>
      <c r="N720" s="4" t="str">
        <f t="shared" si="172"/>
        <v>NO</v>
      </c>
      <c r="O720" s="4" t="str">
        <f t="shared" si="173"/>
        <v>NO</v>
      </c>
      <c r="P720" s="11">
        <v>7825</v>
      </c>
      <c r="Q720" s="11">
        <v>7648.1</v>
      </c>
      <c r="R720" s="4">
        <f t="shared" si="170"/>
        <v>2008</v>
      </c>
      <c r="T720" s="7">
        <f t="shared" si="174"/>
        <v>0</v>
      </c>
      <c r="V720" s="5">
        <f t="shared" si="180"/>
        <v>6880</v>
      </c>
      <c r="W720" s="5">
        <f t="shared" si="176"/>
        <v>6880</v>
      </c>
      <c r="X720" s="7">
        <f t="shared" si="177"/>
        <v>0</v>
      </c>
      <c r="Z720" s="7">
        <f t="shared" si="178"/>
        <v>230191.72499999995</v>
      </c>
      <c r="AB720" s="5"/>
      <c r="AC720" s="5">
        <f t="shared" si="175"/>
        <v>-29768.400000000009</v>
      </c>
      <c r="AD720" s="5">
        <f t="shared" si="179"/>
        <v>-7442.1000000000022</v>
      </c>
    </row>
    <row r="721" spans="1:30">
      <c r="A721" s="9">
        <v>39570</v>
      </c>
      <c r="B721" s="3">
        <v>7809</v>
      </c>
      <c r="C721" s="3">
        <v>7914.7002000000002</v>
      </c>
      <c r="D721" s="3">
        <v>7720</v>
      </c>
      <c r="E721" s="3">
        <v>7894.7997999999998</v>
      </c>
      <c r="G721" s="5">
        <f t="shared" si="166"/>
        <v>7773.03</v>
      </c>
      <c r="H721" s="5">
        <f t="shared" si="167"/>
        <v>7697.58</v>
      </c>
      <c r="J721" s="10" t="str">
        <f t="shared" si="168"/>
        <v>BUY</v>
      </c>
      <c r="L721" s="5">
        <f t="shared" si="169"/>
        <v>7471.23</v>
      </c>
      <c r="M721" s="4" t="str">
        <f t="shared" si="171"/>
        <v>NO</v>
      </c>
      <c r="N721" s="4" t="str">
        <f t="shared" si="172"/>
        <v>NO</v>
      </c>
      <c r="O721" s="4" t="str">
        <f t="shared" si="173"/>
        <v>NO</v>
      </c>
      <c r="P721" s="11">
        <v>7809</v>
      </c>
      <c r="Q721" s="11">
        <v>7894.8</v>
      </c>
      <c r="R721" s="4">
        <f t="shared" si="170"/>
        <v>2008</v>
      </c>
      <c r="T721" s="7">
        <f t="shared" si="174"/>
        <v>0</v>
      </c>
      <c r="V721" s="5">
        <f t="shared" si="180"/>
        <v>6880</v>
      </c>
      <c r="W721" s="5">
        <f t="shared" si="176"/>
        <v>6880</v>
      </c>
      <c r="X721" s="7">
        <f t="shared" si="177"/>
        <v>0</v>
      </c>
      <c r="Z721" s="7">
        <f t="shared" si="178"/>
        <v>230191.72499999995</v>
      </c>
      <c r="AB721" s="5"/>
      <c r="AC721" s="5">
        <f t="shared" si="175"/>
        <v>-29884.92</v>
      </c>
      <c r="AD721" s="5">
        <f t="shared" si="179"/>
        <v>-7471.23</v>
      </c>
    </row>
    <row r="722" spans="1:30">
      <c r="A722" s="9">
        <v>39573</v>
      </c>
      <c r="B722" s="3">
        <v>7919</v>
      </c>
      <c r="C722" s="3">
        <v>8005</v>
      </c>
      <c r="D722" s="3">
        <v>7844.9502000000002</v>
      </c>
      <c r="E722" s="3">
        <v>7870.6499000000003</v>
      </c>
      <c r="G722" s="5">
        <f t="shared" si="166"/>
        <v>7821.84</v>
      </c>
      <c r="H722" s="5">
        <f t="shared" si="167"/>
        <v>7755.27</v>
      </c>
      <c r="J722" s="10" t="str">
        <f t="shared" si="168"/>
        <v>BUY</v>
      </c>
      <c r="L722" s="5">
        <f t="shared" si="169"/>
        <v>7555.56</v>
      </c>
      <c r="M722" s="4" t="str">
        <f t="shared" si="171"/>
        <v>NO</v>
      </c>
      <c r="N722" s="4" t="str">
        <f t="shared" si="172"/>
        <v>NO</v>
      </c>
      <c r="O722" s="4" t="str">
        <f t="shared" si="173"/>
        <v>NO</v>
      </c>
      <c r="P722" s="11">
        <v>7919</v>
      </c>
      <c r="Q722" s="11">
        <v>7870.65</v>
      </c>
      <c r="R722" s="4">
        <f t="shared" si="170"/>
        <v>2008</v>
      </c>
      <c r="T722" s="7">
        <f t="shared" si="174"/>
        <v>0</v>
      </c>
      <c r="V722" s="5">
        <f t="shared" si="180"/>
        <v>6880</v>
      </c>
      <c r="W722" s="5">
        <f t="shared" si="176"/>
        <v>6880</v>
      </c>
      <c r="X722" s="7">
        <f t="shared" si="177"/>
        <v>0</v>
      </c>
      <c r="Z722" s="7">
        <f t="shared" si="178"/>
        <v>230191.72499999995</v>
      </c>
      <c r="AB722" s="5"/>
      <c r="AC722" s="5">
        <f t="shared" si="175"/>
        <v>-30222.240000000005</v>
      </c>
      <c r="AD722" s="5">
        <f t="shared" si="179"/>
        <v>-7555.5600000000013</v>
      </c>
    </row>
    <row r="723" spans="1:30">
      <c r="A723" s="9">
        <v>39574</v>
      </c>
      <c r="B723" s="3">
        <v>7860.2002000000002</v>
      </c>
      <c r="C723" s="3">
        <v>7887.7997999999998</v>
      </c>
      <c r="D723" s="3">
        <v>7773.5</v>
      </c>
      <c r="E723" s="3">
        <v>7834.4502000000002</v>
      </c>
      <c r="G723" s="5">
        <f t="shared" si="166"/>
        <v>7828.15</v>
      </c>
      <c r="H723" s="5">
        <f t="shared" si="167"/>
        <v>7781.66</v>
      </c>
      <c r="J723" s="10" t="str">
        <f t="shared" si="168"/>
        <v>BUY</v>
      </c>
      <c r="L723" s="5">
        <f t="shared" si="169"/>
        <v>7642.19</v>
      </c>
      <c r="M723" s="4" t="str">
        <f t="shared" si="171"/>
        <v>NO</v>
      </c>
      <c r="N723" s="4" t="str">
        <f t="shared" si="172"/>
        <v>NO</v>
      </c>
      <c r="O723" s="4" t="str">
        <f t="shared" si="173"/>
        <v>NO</v>
      </c>
      <c r="P723" s="11">
        <v>7860.2002000000002</v>
      </c>
      <c r="Q723" s="11">
        <v>7834.45</v>
      </c>
      <c r="R723" s="4">
        <f t="shared" si="170"/>
        <v>2008</v>
      </c>
      <c r="T723" s="7">
        <f t="shared" si="174"/>
        <v>0</v>
      </c>
      <c r="V723" s="5">
        <f t="shared" si="180"/>
        <v>6880</v>
      </c>
      <c r="W723" s="5">
        <f t="shared" si="176"/>
        <v>6880</v>
      </c>
      <c r="X723" s="7">
        <f t="shared" si="177"/>
        <v>0</v>
      </c>
      <c r="Z723" s="7">
        <f t="shared" si="178"/>
        <v>230191.72499999995</v>
      </c>
      <c r="AB723" s="5"/>
      <c r="AC723" s="5">
        <f t="shared" si="175"/>
        <v>-30568.760000000009</v>
      </c>
      <c r="AD723" s="5">
        <f t="shared" si="179"/>
        <v>-7642.1900000000023</v>
      </c>
    </row>
    <row r="724" spans="1:30">
      <c r="A724" s="9">
        <v>39575</v>
      </c>
      <c r="B724" s="3">
        <v>7840</v>
      </c>
      <c r="C724" s="3">
        <v>7840</v>
      </c>
      <c r="D724" s="3">
        <v>7659.9502000000002</v>
      </c>
      <c r="E724" s="3">
        <v>7747.2997999999998</v>
      </c>
      <c r="G724" s="5">
        <f t="shared" si="166"/>
        <v>7787.72</v>
      </c>
      <c r="H724" s="5">
        <f t="shared" si="167"/>
        <v>7770.21</v>
      </c>
      <c r="J724" s="10" t="str">
        <f t="shared" si="168"/>
        <v>BUY</v>
      </c>
      <c r="L724" s="5">
        <f t="shared" si="169"/>
        <v>7717.68</v>
      </c>
      <c r="M724" s="4" t="str">
        <f t="shared" si="171"/>
        <v>NO</v>
      </c>
      <c r="N724" s="4" t="str">
        <f t="shared" si="172"/>
        <v>NO</v>
      </c>
      <c r="O724" s="4" t="str">
        <f t="shared" si="173"/>
        <v>NO</v>
      </c>
      <c r="P724" s="11">
        <v>7840</v>
      </c>
      <c r="Q724" s="11">
        <v>7747.3</v>
      </c>
      <c r="R724" s="4">
        <f t="shared" si="170"/>
        <v>2008</v>
      </c>
      <c r="T724" s="7">
        <f t="shared" si="174"/>
        <v>0</v>
      </c>
      <c r="V724" s="5">
        <f t="shared" si="180"/>
        <v>6880</v>
      </c>
      <c r="W724" s="5">
        <f t="shared" si="176"/>
        <v>7662</v>
      </c>
      <c r="X724" s="7">
        <f t="shared" si="177"/>
        <v>782</v>
      </c>
      <c r="Z724" s="7">
        <f t="shared" si="178"/>
        <v>249741.72499999995</v>
      </c>
      <c r="AB724" s="5"/>
      <c r="AC724" s="5">
        <f t="shared" si="175"/>
        <v>-30870.720000000001</v>
      </c>
      <c r="AD724" s="5">
        <f t="shared" si="179"/>
        <v>-7717.68</v>
      </c>
    </row>
    <row r="725" spans="1:30">
      <c r="A725" s="9">
        <v>39576</v>
      </c>
      <c r="B725" s="3">
        <v>7662</v>
      </c>
      <c r="C725" s="3">
        <v>7668</v>
      </c>
      <c r="D725" s="3">
        <v>7497.5</v>
      </c>
      <c r="E725" s="3">
        <v>7514.5497999999998</v>
      </c>
      <c r="G725" s="5">
        <f t="shared" si="166"/>
        <v>7651.13</v>
      </c>
      <c r="H725" s="5">
        <f t="shared" si="167"/>
        <v>7684.99</v>
      </c>
      <c r="J725" s="10" t="str">
        <f t="shared" si="168"/>
        <v>SELL</v>
      </c>
      <c r="L725" s="5">
        <f t="shared" si="169"/>
        <v>7786.57</v>
      </c>
      <c r="M725" s="4" t="str">
        <f t="shared" si="171"/>
        <v>YES</v>
      </c>
      <c r="N725" s="4" t="str">
        <f t="shared" si="172"/>
        <v>NO</v>
      </c>
      <c r="O725" s="4" t="str">
        <f t="shared" si="173"/>
        <v>YES</v>
      </c>
      <c r="P725" s="11">
        <v>7662</v>
      </c>
      <c r="Q725" s="11">
        <v>7514.55</v>
      </c>
      <c r="R725" s="4">
        <f t="shared" si="170"/>
        <v>2008</v>
      </c>
      <c r="T725" s="7">
        <f t="shared" si="174"/>
        <v>0</v>
      </c>
      <c r="V725" s="5">
        <f t="shared" si="180"/>
        <v>7662</v>
      </c>
      <c r="W725" s="5">
        <f t="shared" si="176"/>
        <v>7662</v>
      </c>
      <c r="X725" s="7">
        <f t="shared" si="177"/>
        <v>0</v>
      </c>
      <c r="Z725" s="7">
        <f t="shared" si="178"/>
        <v>249741.72499999995</v>
      </c>
      <c r="AB725" s="5"/>
      <c r="AC725" s="5">
        <f t="shared" si="175"/>
        <v>-31146.28</v>
      </c>
      <c r="AD725" s="5">
        <f t="shared" si="179"/>
        <v>-7786.57</v>
      </c>
    </row>
    <row r="726" spans="1:30">
      <c r="A726" s="9">
        <v>39577</v>
      </c>
      <c r="B726" s="3">
        <v>7511</v>
      </c>
      <c r="C726" s="3">
        <v>7530</v>
      </c>
      <c r="D726" s="3">
        <v>7250</v>
      </c>
      <c r="E726" s="3">
        <v>7280.4502000000002</v>
      </c>
      <c r="G726" s="5">
        <f t="shared" si="166"/>
        <v>7465.79</v>
      </c>
      <c r="H726" s="5">
        <f t="shared" si="167"/>
        <v>7550.14</v>
      </c>
      <c r="J726" s="10" t="str">
        <f t="shared" si="168"/>
        <v>SELL</v>
      </c>
      <c r="L726" s="5">
        <f t="shared" si="169"/>
        <v>7803.19</v>
      </c>
      <c r="M726" s="4" t="str">
        <f t="shared" si="171"/>
        <v>NO</v>
      </c>
      <c r="N726" s="4" t="str">
        <f t="shared" si="172"/>
        <v>NO</v>
      </c>
      <c r="O726" s="4" t="str">
        <f t="shared" si="173"/>
        <v>NO</v>
      </c>
      <c r="P726" s="11">
        <v>7511</v>
      </c>
      <c r="Q726" s="11">
        <v>7280.45</v>
      </c>
      <c r="R726" s="4">
        <f t="shared" si="170"/>
        <v>2008</v>
      </c>
      <c r="T726" s="7">
        <f t="shared" si="174"/>
        <v>0</v>
      </c>
      <c r="V726" s="5">
        <f t="shared" si="180"/>
        <v>7662</v>
      </c>
      <c r="W726" s="5">
        <f t="shared" si="176"/>
        <v>7662</v>
      </c>
      <c r="X726" s="7">
        <f t="shared" si="177"/>
        <v>0</v>
      </c>
      <c r="Z726" s="7">
        <f t="shared" si="178"/>
        <v>249741.72499999995</v>
      </c>
      <c r="AB726" s="5"/>
      <c r="AC726" s="5">
        <f t="shared" si="175"/>
        <v>-31212.760000000009</v>
      </c>
      <c r="AD726" s="5">
        <f t="shared" si="179"/>
        <v>-7803.1900000000023</v>
      </c>
    </row>
    <row r="727" spans="1:30">
      <c r="A727" s="9">
        <v>39580</v>
      </c>
      <c r="B727" s="3">
        <v>7280</v>
      </c>
      <c r="C727" s="3">
        <v>7349</v>
      </c>
      <c r="D727" s="3">
        <v>7131</v>
      </c>
      <c r="E727" s="3">
        <v>7316.4502000000002</v>
      </c>
      <c r="G727" s="5">
        <f t="shared" si="166"/>
        <v>7391.12</v>
      </c>
      <c r="H727" s="5">
        <f t="shared" si="167"/>
        <v>7472.24</v>
      </c>
      <c r="J727" s="10" t="str">
        <f t="shared" si="168"/>
        <v>SELL</v>
      </c>
      <c r="L727" s="5">
        <f t="shared" si="169"/>
        <v>7715.6</v>
      </c>
      <c r="M727" s="4" t="str">
        <f t="shared" si="171"/>
        <v>NO</v>
      </c>
      <c r="N727" s="4" t="str">
        <f t="shared" si="172"/>
        <v>NO</v>
      </c>
      <c r="O727" s="4" t="str">
        <f t="shared" si="173"/>
        <v>NO</v>
      </c>
      <c r="P727" s="11">
        <v>7280</v>
      </c>
      <c r="Q727" s="11">
        <v>7316.45</v>
      </c>
      <c r="R727" s="4">
        <f t="shared" si="170"/>
        <v>2008</v>
      </c>
      <c r="T727" s="7">
        <f t="shared" si="174"/>
        <v>0</v>
      </c>
      <c r="V727" s="5">
        <f t="shared" si="180"/>
        <v>7662</v>
      </c>
      <c r="W727" s="5">
        <f t="shared" si="176"/>
        <v>7662</v>
      </c>
      <c r="X727" s="7">
        <f t="shared" si="177"/>
        <v>0</v>
      </c>
      <c r="Z727" s="7">
        <f t="shared" si="178"/>
        <v>249741.72499999995</v>
      </c>
      <c r="AB727" s="5"/>
      <c r="AC727" s="5">
        <f t="shared" si="175"/>
        <v>-30862.399999999994</v>
      </c>
      <c r="AD727" s="5">
        <f t="shared" si="179"/>
        <v>-7715.5999999999985</v>
      </c>
    </row>
    <row r="728" spans="1:30">
      <c r="A728" s="9">
        <v>39581</v>
      </c>
      <c r="B728" s="3">
        <v>7370</v>
      </c>
      <c r="C728" s="3">
        <v>7455</v>
      </c>
      <c r="D728" s="3">
        <v>7250</v>
      </c>
      <c r="E728" s="3">
        <v>7306</v>
      </c>
      <c r="G728" s="5">
        <f t="shared" si="166"/>
        <v>7348.56</v>
      </c>
      <c r="H728" s="5">
        <f t="shared" si="167"/>
        <v>7416.83</v>
      </c>
      <c r="J728" s="10" t="str">
        <f t="shared" si="168"/>
        <v>SELL</v>
      </c>
      <c r="L728" s="5">
        <f t="shared" si="169"/>
        <v>7621.64</v>
      </c>
      <c r="M728" s="4" t="str">
        <f t="shared" si="171"/>
        <v>NO</v>
      </c>
      <c r="N728" s="4" t="str">
        <f t="shared" si="172"/>
        <v>NO</v>
      </c>
      <c r="O728" s="4" t="str">
        <f t="shared" si="173"/>
        <v>NO</v>
      </c>
      <c r="P728" s="11">
        <v>7370</v>
      </c>
      <c r="Q728" s="11">
        <v>7306</v>
      </c>
      <c r="R728" s="4">
        <f t="shared" si="170"/>
        <v>2008</v>
      </c>
      <c r="T728" s="7">
        <f t="shared" si="174"/>
        <v>0</v>
      </c>
      <c r="V728" s="5">
        <f t="shared" si="180"/>
        <v>7662</v>
      </c>
      <c r="W728" s="5">
        <f t="shared" si="176"/>
        <v>7662</v>
      </c>
      <c r="X728" s="7">
        <f t="shared" si="177"/>
        <v>0</v>
      </c>
      <c r="Z728" s="7">
        <f t="shared" si="178"/>
        <v>249741.72499999995</v>
      </c>
      <c r="AB728" s="5"/>
      <c r="AC728" s="5">
        <f t="shared" si="175"/>
        <v>-30486.559999999998</v>
      </c>
      <c r="AD728" s="5">
        <f t="shared" si="179"/>
        <v>-7621.6399999999994</v>
      </c>
    </row>
    <row r="729" spans="1:30">
      <c r="A729" s="9">
        <v>39582</v>
      </c>
      <c r="B729" s="3">
        <v>7221</v>
      </c>
      <c r="C729" s="3">
        <v>7342</v>
      </c>
      <c r="D729" s="3">
        <v>7221</v>
      </c>
      <c r="E729" s="3">
        <v>7302.25</v>
      </c>
      <c r="G729" s="5">
        <f t="shared" si="166"/>
        <v>7325.41</v>
      </c>
      <c r="H729" s="5">
        <f t="shared" si="167"/>
        <v>7378.64</v>
      </c>
      <c r="J729" s="10" t="str">
        <f t="shared" si="168"/>
        <v>SELL</v>
      </c>
      <c r="L729" s="5">
        <f t="shared" si="169"/>
        <v>7538.33</v>
      </c>
      <c r="M729" s="4" t="str">
        <f t="shared" si="171"/>
        <v>NO</v>
      </c>
      <c r="N729" s="4" t="str">
        <f t="shared" si="172"/>
        <v>NO</v>
      </c>
      <c r="O729" s="4" t="str">
        <f t="shared" si="173"/>
        <v>NO</v>
      </c>
      <c r="P729" s="11">
        <v>7221</v>
      </c>
      <c r="Q729" s="11">
        <v>7302.25</v>
      </c>
      <c r="R729" s="4">
        <f t="shared" si="170"/>
        <v>2008</v>
      </c>
      <c r="T729" s="7">
        <f t="shared" si="174"/>
        <v>0</v>
      </c>
      <c r="V729" s="5">
        <f t="shared" si="180"/>
        <v>7662</v>
      </c>
      <c r="W729" s="5">
        <f t="shared" si="176"/>
        <v>7662</v>
      </c>
      <c r="X729" s="7">
        <f t="shared" si="177"/>
        <v>0</v>
      </c>
      <c r="Z729" s="7">
        <f t="shared" si="178"/>
        <v>249741.72499999995</v>
      </c>
      <c r="AB729" s="5"/>
      <c r="AC729" s="5">
        <f t="shared" si="175"/>
        <v>-30153.320000000007</v>
      </c>
      <c r="AD729" s="5">
        <f t="shared" si="179"/>
        <v>-7538.3300000000017</v>
      </c>
    </row>
    <row r="730" spans="1:30">
      <c r="A730" s="9">
        <v>39583</v>
      </c>
      <c r="B730" s="3">
        <v>7350</v>
      </c>
      <c r="C730" s="3">
        <v>7506.9502000000002</v>
      </c>
      <c r="D730" s="3">
        <v>7345</v>
      </c>
      <c r="E730" s="3">
        <v>7489.8500999999997</v>
      </c>
      <c r="G730" s="5">
        <f t="shared" si="166"/>
        <v>7407.63</v>
      </c>
      <c r="H730" s="5">
        <f t="shared" si="167"/>
        <v>7415.71</v>
      </c>
      <c r="J730" s="10" t="str">
        <f t="shared" si="168"/>
        <v>SELL</v>
      </c>
      <c r="L730" s="5">
        <f t="shared" si="169"/>
        <v>7439.95</v>
      </c>
      <c r="M730" s="4" t="str">
        <f t="shared" si="171"/>
        <v>NO</v>
      </c>
      <c r="N730" s="4" t="str">
        <f t="shared" si="172"/>
        <v>NO</v>
      </c>
      <c r="O730" s="4" t="str">
        <f t="shared" si="173"/>
        <v>NO</v>
      </c>
      <c r="P730" s="11">
        <v>7350</v>
      </c>
      <c r="Q730" s="11">
        <v>7489.85</v>
      </c>
      <c r="R730" s="4">
        <f t="shared" si="170"/>
        <v>2008</v>
      </c>
      <c r="T730" s="7">
        <f t="shared" si="174"/>
        <v>0</v>
      </c>
      <c r="V730" s="5">
        <f t="shared" si="180"/>
        <v>7662</v>
      </c>
      <c r="W730" s="5">
        <f t="shared" si="176"/>
        <v>7545</v>
      </c>
      <c r="X730" s="7">
        <f t="shared" si="177"/>
        <v>117</v>
      </c>
      <c r="Z730" s="7">
        <f t="shared" si="178"/>
        <v>252666.72499999995</v>
      </c>
      <c r="AB730" s="5"/>
      <c r="AC730" s="5">
        <f t="shared" si="175"/>
        <v>-29759.800000000003</v>
      </c>
      <c r="AD730" s="5">
        <f t="shared" si="179"/>
        <v>-7439.9500000000007</v>
      </c>
    </row>
    <row r="731" spans="1:30">
      <c r="A731" s="9">
        <v>39584</v>
      </c>
      <c r="B731" s="3">
        <v>7545</v>
      </c>
      <c r="C731" s="3">
        <v>7635</v>
      </c>
      <c r="D731" s="3">
        <v>7523</v>
      </c>
      <c r="E731" s="3">
        <v>7606.7002000000002</v>
      </c>
      <c r="G731" s="5">
        <f t="shared" si="166"/>
        <v>7507.17</v>
      </c>
      <c r="H731" s="5">
        <f t="shared" si="167"/>
        <v>7479.37</v>
      </c>
      <c r="J731" s="10" t="str">
        <f t="shared" si="168"/>
        <v>BUY</v>
      </c>
      <c r="L731" s="5">
        <f t="shared" si="169"/>
        <v>7395.97</v>
      </c>
      <c r="M731" s="4" t="str">
        <f t="shared" si="171"/>
        <v>YES</v>
      </c>
      <c r="N731" s="4" t="str">
        <f t="shared" si="172"/>
        <v>NO</v>
      </c>
      <c r="O731" s="4" t="str">
        <f t="shared" si="173"/>
        <v>YES</v>
      </c>
      <c r="P731" s="11">
        <v>7545</v>
      </c>
      <c r="Q731" s="11">
        <v>7606.7</v>
      </c>
      <c r="R731" s="4">
        <f t="shared" si="170"/>
        <v>2008</v>
      </c>
      <c r="T731" s="7">
        <f t="shared" si="174"/>
        <v>0</v>
      </c>
      <c r="V731" s="5">
        <f t="shared" si="180"/>
        <v>7545</v>
      </c>
      <c r="W731" s="5">
        <f t="shared" si="176"/>
        <v>7545</v>
      </c>
      <c r="X731" s="7">
        <f t="shared" si="177"/>
        <v>0</v>
      </c>
      <c r="Z731" s="7">
        <f t="shared" si="178"/>
        <v>252666.72499999995</v>
      </c>
      <c r="AB731" s="5"/>
      <c r="AC731" s="5">
        <f t="shared" si="175"/>
        <v>-29583.87999999999</v>
      </c>
      <c r="AD731" s="5">
        <f t="shared" si="179"/>
        <v>-7395.9699999999975</v>
      </c>
    </row>
    <row r="732" spans="1:30">
      <c r="A732" s="9">
        <v>39588</v>
      </c>
      <c r="B732" s="3">
        <v>7588</v>
      </c>
      <c r="C732" s="3">
        <v>7588</v>
      </c>
      <c r="D732" s="3">
        <v>7375</v>
      </c>
      <c r="E732" s="3">
        <v>7430.2997999999998</v>
      </c>
      <c r="G732" s="5">
        <f t="shared" si="166"/>
        <v>7468.73</v>
      </c>
      <c r="H732" s="5">
        <f t="shared" si="167"/>
        <v>7463.01</v>
      </c>
      <c r="J732" s="10" t="str">
        <f t="shared" si="168"/>
        <v>BUY</v>
      </c>
      <c r="L732" s="5">
        <f t="shared" si="169"/>
        <v>7445.85</v>
      </c>
      <c r="M732" s="4" t="str">
        <f t="shared" si="171"/>
        <v>YES</v>
      </c>
      <c r="N732" s="4" t="str">
        <f t="shared" si="172"/>
        <v>YES</v>
      </c>
      <c r="O732" s="4" t="str">
        <f t="shared" si="173"/>
        <v>NO</v>
      </c>
      <c r="P732" s="11">
        <v>7588</v>
      </c>
      <c r="Q732" s="11">
        <v>7430.3</v>
      </c>
      <c r="R732" s="4">
        <f t="shared" si="170"/>
        <v>2008</v>
      </c>
      <c r="T732" s="7">
        <f t="shared" si="174"/>
        <v>-34.33</v>
      </c>
      <c r="V732" s="5">
        <f t="shared" si="180"/>
        <v>7545</v>
      </c>
      <c r="W732" s="5">
        <f t="shared" si="176"/>
        <v>7352</v>
      </c>
      <c r="X732" s="7">
        <f t="shared" si="177"/>
        <v>-193</v>
      </c>
      <c r="Z732" s="7">
        <f t="shared" si="178"/>
        <v>246125.22499999995</v>
      </c>
      <c r="AB732" s="5"/>
      <c r="AC732" s="5">
        <f t="shared" si="175"/>
        <v>-29783.400000000009</v>
      </c>
      <c r="AD732" s="5">
        <f t="shared" si="179"/>
        <v>-7445.8500000000022</v>
      </c>
    </row>
    <row r="733" spans="1:30">
      <c r="A733" s="9">
        <v>39589</v>
      </c>
      <c r="B733" s="3">
        <v>7352</v>
      </c>
      <c r="C733" s="3">
        <v>7402.8999000000003</v>
      </c>
      <c r="D733" s="3">
        <v>7280.5</v>
      </c>
      <c r="E733" s="3">
        <v>7371.0497999999998</v>
      </c>
      <c r="G733" s="5">
        <f t="shared" si="166"/>
        <v>7419.89</v>
      </c>
      <c r="H733" s="5">
        <f t="shared" si="167"/>
        <v>7432.36</v>
      </c>
      <c r="J733" s="10" t="str">
        <f t="shared" si="168"/>
        <v>SELL</v>
      </c>
      <c r="L733" s="5">
        <f t="shared" si="169"/>
        <v>7469.77</v>
      </c>
      <c r="M733" s="4" t="str">
        <f t="shared" si="171"/>
        <v>YES</v>
      </c>
      <c r="N733" s="4" t="str">
        <f t="shared" si="172"/>
        <v>NO</v>
      </c>
      <c r="O733" s="4" t="str">
        <f t="shared" si="173"/>
        <v>YES</v>
      </c>
      <c r="P733" s="11">
        <v>7352</v>
      </c>
      <c r="Q733" s="11">
        <v>7371.05</v>
      </c>
      <c r="R733" s="4">
        <f t="shared" si="170"/>
        <v>2008</v>
      </c>
      <c r="T733" s="7">
        <f t="shared" si="174"/>
        <v>0</v>
      </c>
      <c r="V733" s="5">
        <f t="shared" si="180"/>
        <v>7352</v>
      </c>
      <c r="W733" s="5">
        <f t="shared" si="176"/>
        <v>7352</v>
      </c>
      <c r="X733" s="7">
        <f t="shared" si="177"/>
        <v>0</v>
      </c>
      <c r="Z733" s="7">
        <f t="shared" si="178"/>
        <v>246125.22499999995</v>
      </c>
      <c r="AB733" s="5"/>
      <c r="AC733" s="5">
        <f t="shared" si="175"/>
        <v>-29879.079999999987</v>
      </c>
      <c r="AD733" s="5">
        <f t="shared" si="179"/>
        <v>-7469.7699999999968</v>
      </c>
    </row>
    <row r="734" spans="1:30">
      <c r="A734" s="9">
        <v>39590</v>
      </c>
      <c r="B734" s="3">
        <v>7280.0497999999998</v>
      </c>
      <c r="C734" s="3">
        <v>7280.0497999999998</v>
      </c>
      <c r="D734" s="3">
        <v>7102</v>
      </c>
      <c r="E734" s="3">
        <v>7122.3999000000003</v>
      </c>
      <c r="G734" s="5">
        <f t="shared" si="166"/>
        <v>7271.14</v>
      </c>
      <c r="H734" s="5">
        <f t="shared" si="167"/>
        <v>7329.04</v>
      </c>
      <c r="J734" s="10" t="str">
        <f t="shared" si="168"/>
        <v>SELL</v>
      </c>
      <c r="L734" s="5">
        <f t="shared" si="169"/>
        <v>7502.74</v>
      </c>
      <c r="M734" s="4" t="str">
        <f t="shared" si="171"/>
        <v>NO</v>
      </c>
      <c r="N734" s="4" t="str">
        <f t="shared" si="172"/>
        <v>NO</v>
      </c>
      <c r="O734" s="4" t="str">
        <f t="shared" si="173"/>
        <v>NO</v>
      </c>
      <c r="P734" s="11">
        <v>7280.0497999999998</v>
      </c>
      <c r="Q734" s="11">
        <v>7122.4</v>
      </c>
      <c r="R734" s="4">
        <f t="shared" si="170"/>
        <v>2008</v>
      </c>
      <c r="T734" s="7">
        <f t="shared" si="174"/>
        <v>0</v>
      </c>
      <c r="V734" s="5">
        <f t="shared" si="180"/>
        <v>7352</v>
      </c>
      <c r="W734" s="5">
        <f t="shared" si="176"/>
        <v>7352</v>
      </c>
      <c r="X734" s="7">
        <f t="shared" si="177"/>
        <v>0</v>
      </c>
      <c r="Z734" s="7">
        <f t="shared" si="178"/>
        <v>246125.22499999995</v>
      </c>
      <c r="AB734" s="5"/>
      <c r="AC734" s="5">
        <f t="shared" si="175"/>
        <v>-30010.959999999992</v>
      </c>
      <c r="AD734" s="5">
        <f t="shared" si="179"/>
        <v>-7502.739999999998</v>
      </c>
    </row>
    <row r="735" spans="1:30">
      <c r="A735" s="9">
        <v>39591</v>
      </c>
      <c r="B735" s="3">
        <v>7194</v>
      </c>
      <c r="C735" s="3">
        <v>7194</v>
      </c>
      <c r="D735" s="3">
        <v>6953</v>
      </c>
      <c r="E735" s="3">
        <v>6972.2002000000002</v>
      </c>
      <c r="G735" s="5">
        <f t="shared" si="166"/>
        <v>7121.67</v>
      </c>
      <c r="H735" s="5">
        <f t="shared" si="167"/>
        <v>7210.09</v>
      </c>
      <c r="J735" s="10" t="str">
        <f t="shared" si="168"/>
        <v>SELL</v>
      </c>
      <c r="L735" s="5">
        <f t="shared" si="169"/>
        <v>7475.35</v>
      </c>
      <c r="M735" s="4" t="str">
        <f t="shared" si="171"/>
        <v>NO</v>
      </c>
      <c r="N735" s="4" t="str">
        <f t="shared" si="172"/>
        <v>NO</v>
      </c>
      <c r="O735" s="4" t="str">
        <f t="shared" si="173"/>
        <v>NO</v>
      </c>
      <c r="P735" s="11">
        <v>7194</v>
      </c>
      <c r="Q735" s="11">
        <v>6972.2</v>
      </c>
      <c r="R735" s="4">
        <f t="shared" si="170"/>
        <v>2008</v>
      </c>
      <c r="T735" s="7">
        <f t="shared" si="174"/>
        <v>0</v>
      </c>
      <c r="V735" s="5">
        <f t="shared" si="180"/>
        <v>7352</v>
      </c>
      <c r="W735" s="5">
        <f t="shared" si="176"/>
        <v>7352</v>
      </c>
      <c r="X735" s="7">
        <f t="shared" si="177"/>
        <v>0</v>
      </c>
      <c r="Z735" s="7">
        <f t="shared" si="178"/>
        <v>246125.22499999995</v>
      </c>
      <c r="AB735" s="5"/>
      <c r="AC735" s="5">
        <f t="shared" si="175"/>
        <v>-29901.399999999994</v>
      </c>
      <c r="AD735" s="5">
        <f t="shared" si="179"/>
        <v>-7475.3499999999985</v>
      </c>
    </row>
    <row r="736" spans="1:30">
      <c r="A736" s="9">
        <v>39594</v>
      </c>
      <c r="B736" s="3">
        <v>6852</v>
      </c>
      <c r="C736" s="3">
        <v>6905</v>
      </c>
      <c r="D736" s="3">
        <v>6712.5</v>
      </c>
      <c r="E736" s="3">
        <v>6742</v>
      </c>
      <c r="G736" s="5">
        <f t="shared" si="166"/>
        <v>6931.84</v>
      </c>
      <c r="H736" s="5">
        <f t="shared" si="167"/>
        <v>7054.06</v>
      </c>
      <c r="J736" s="10" t="str">
        <f t="shared" si="168"/>
        <v>SELL</v>
      </c>
      <c r="L736" s="5">
        <f t="shared" si="169"/>
        <v>7420.72</v>
      </c>
      <c r="M736" s="4" t="str">
        <f t="shared" si="171"/>
        <v>NO</v>
      </c>
      <c r="N736" s="4" t="str">
        <f t="shared" si="172"/>
        <v>NO</v>
      </c>
      <c r="O736" s="4" t="str">
        <f t="shared" si="173"/>
        <v>NO</v>
      </c>
      <c r="P736" s="11">
        <v>6852</v>
      </c>
      <c r="Q736" s="11">
        <v>6742</v>
      </c>
      <c r="R736" s="4">
        <f t="shared" si="170"/>
        <v>2008</v>
      </c>
      <c r="T736" s="7">
        <f t="shared" si="174"/>
        <v>0</v>
      </c>
      <c r="V736" s="5">
        <f t="shared" si="180"/>
        <v>7352</v>
      </c>
      <c r="W736" s="5">
        <f t="shared" si="176"/>
        <v>7352</v>
      </c>
      <c r="X736" s="7">
        <f t="shared" si="177"/>
        <v>0</v>
      </c>
      <c r="Z736" s="7">
        <f t="shared" si="178"/>
        <v>246125.22499999995</v>
      </c>
      <c r="AB736" s="5"/>
      <c r="AC736" s="5">
        <f t="shared" si="175"/>
        <v>-29682.880000000005</v>
      </c>
      <c r="AD736" s="5">
        <f t="shared" si="179"/>
        <v>-7420.7200000000012</v>
      </c>
    </row>
    <row r="737" spans="1:30">
      <c r="A737" s="9">
        <v>39595</v>
      </c>
      <c r="B737" s="3">
        <v>6800</v>
      </c>
      <c r="C737" s="3">
        <v>6818</v>
      </c>
      <c r="D737" s="3">
        <v>6521.5</v>
      </c>
      <c r="E737" s="3">
        <v>6550.8500999999997</v>
      </c>
      <c r="G737" s="5">
        <f t="shared" si="166"/>
        <v>6741.35</v>
      </c>
      <c r="H737" s="5">
        <f t="shared" si="167"/>
        <v>6886.32</v>
      </c>
      <c r="J737" s="10" t="str">
        <f t="shared" si="168"/>
        <v>SELL</v>
      </c>
      <c r="L737" s="5">
        <f t="shared" si="169"/>
        <v>7321.23</v>
      </c>
      <c r="M737" s="4" t="str">
        <f t="shared" si="171"/>
        <v>NO</v>
      </c>
      <c r="N737" s="4" t="str">
        <f t="shared" si="172"/>
        <v>NO</v>
      </c>
      <c r="O737" s="4" t="str">
        <f t="shared" si="173"/>
        <v>NO</v>
      </c>
      <c r="P737" s="11">
        <v>6800</v>
      </c>
      <c r="Q737" s="11">
        <v>6550.85</v>
      </c>
      <c r="R737" s="4">
        <f t="shared" si="170"/>
        <v>2008</v>
      </c>
      <c r="T737" s="7">
        <f t="shared" si="174"/>
        <v>0</v>
      </c>
      <c r="V737" s="5">
        <f t="shared" si="180"/>
        <v>7352</v>
      </c>
      <c r="W737" s="5">
        <f t="shared" si="176"/>
        <v>7352</v>
      </c>
      <c r="X737" s="7">
        <f t="shared" si="177"/>
        <v>0</v>
      </c>
      <c r="Z737" s="7">
        <f t="shared" si="178"/>
        <v>246125.22499999995</v>
      </c>
      <c r="AB737" s="5"/>
      <c r="AC737" s="5">
        <f t="shared" si="175"/>
        <v>-29284.919999999984</v>
      </c>
      <c r="AD737" s="5">
        <f t="shared" si="179"/>
        <v>-7321.2299999999959</v>
      </c>
    </row>
    <row r="738" spans="1:30">
      <c r="A738" s="9">
        <v>39596</v>
      </c>
      <c r="B738" s="3">
        <v>6580</v>
      </c>
      <c r="C738" s="3">
        <v>6822</v>
      </c>
      <c r="D738" s="3">
        <v>6524</v>
      </c>
      <c r="E738" s="3">
        <v>6774.8500999999997</v>
      </c>
      <c r="G738" s="5">
        <f t="shared" si="166"/>
        <v>6758.1</v>
      </c>
      <c r="H738" s="5">
        <f t="shared" si="167"/>
        <v>6849.16</v>
      </c>
      <c r="J738" s="10" t="str">
        <f t="shared" si="168"/>
        <v>SELL</v>
      </c>
      <c r="L738" s="5">
        <f t="shared" si="169"/>
        <v>7122.34</v>
      </c>
      <c r="M738" s="4" t="str">
        <f t="shared" si="171"/>
        <v>NO</v>
      </c>
      <c r="N738" s="4" t="str">
        <f t="shared" si="172"/>
        <v>NO</v>
      </c>
      <c r="O738" s="4" t="str">
        <f t="shared" si="173"/>
        <v>NO</v>
      </c>
      <c r="P738" s="11">
        <v>6580</v>
      </c>
      <c r="Q738" s="11">
        <v>6774.85</v>
      </c>
      <c r="R738" s="4">
        <f t="shared" si="170"/>
        <v>2008</v>
      </c>
      <c r="T738" s="7">
        <f t="shared" si="174"/>
        <v>0</v>
      </c>
      <c r="V738" s="5">
        <f t="shared" si="180"/>
        <v>7352</v>
      </c>
      <c r="W738" s="5">
        <f t="shared" si="176"/>
        <v>7352</v>
      </c>
      <c r="X738" s="7">
        <f t="shared" si="177"/>
        <v>0</v>
      </c>
      <c r="Z738" s="7">
        <f t="shared" si="178"/>
        <v>246125.22499999995</v>
      </c>
      <c r="AB738" s="5"/>
      <c r="AC738" s="5">
        <f t="shared" si="175"/>
        <v>-28489.359999999986</v>
      </c>
      <c r="AD738" s="5">
        <f t="shared" si="179"/>
        <v>-7122.3399999999965</v>
      </c>
    </row>
    <row r="739" spans="1:30">
      <c r="A739" s="9">
        <v>39597</v>
      </c>
      <c r="B739" s="3">
        <v>6820</v>
      </c>
      <c r="C739" s="3">
        <v>6870</v>
      </c>
      <c r="D739" s="3">
        <v>6552.1499000000003</v>
      </c>
      <c r="E739" s="3">
        <v>6579.1499000000003</v>
      </c>
      <c r="G739" s="5">
        <f t="shared" si="166"/>
        <v>6668.62</v>
      </c>
      <c r="H739" s="5">
        <f t="shared" si="167"/>
        <v>6759.16</v>
      </c>
      <c r="J739" s="10" t="str">
        <f t="shared" si="168"/>
        <v>SELL</v>
      </c>
      <c r="L739" s="5">
        <f t="shared" si="169"/>
        <v>7030.78</v>
      </c>
      <c r="M739" s="4" t="str">
        <f t="shared" si="171"/>
        <v>NO</v>
      </c>
      <c r="N739" s="4" t="str">
        <f t="shared" si="172"/>
        <v>NO</v>
      </c>
      <c r="O739" s="4" t="str">
        <f t="shared" si="173"/>
        <v>NO</v>
      </c>
      <c r="P739" s="11">
        <v>6820</v>
      </c>
      <c r="Q739" s="11">
        <v>6579.15</v>
      </c>
      <c r="R739" s="4">
        <f t="shared" si="170"/>
        <v>2008</v>
      </c>
      <c r="T739" s="7">
        <f t="shared" si="174"/>
        <v>0</v>
      </c>
      <c r="V739" s="5">
        <f t="shared" si="180"/>
        <v>7352</v>
      </c>
      <c r="W739" s="5">
        <f t="shared" si="176"/>
        <v>7352</v>
      </c>
      <c r="X739" s="7">
        <f t="shared" si="177"/>
        <v>0</v>
      </c>
      <c r="Z739" s="7">
        <f t="shared" si="178"/>
        <v>246125.22499999995</v>
      </c>
      <c r="AB739" s="5"/>
      <c r="AC739" s="5">
        <f t="shared" si="175"/>
        <v>-28123.119999999995</v>
      </c>
      <c r="AD739" s="5">
        <f t="shared" si="179"/>
        <v>-7030.7799999999988</v>
      </c>
    </row>
    <row r="740" spans="1:30">
      <c r="A740" s="9">
        <v>39598</v>
      </c>
      <c r="B740" s="3">
        <v>6600</v>
      </c>
      <c r="C740" s="3">
        <v>6635</v>
      </c>
      <c r="D740" s="3">
        <v>6480</v>
      </c>
      <c r="E740" s="3">
        <v>6538.0497999999998</v>
      </c>
      <c r="G740" s="5">
        <f t="shared" si="166"/>
        <v>6603.33</v>
      </c>
      <c r="H740" s="5">
        <f t="shared" si="167"/>
        <v>6685.46</v>
      </c>
      <c r="J740" s="10" t="str">
        <f t="shared" si="168"/>
        <v>SELL</v>
      </c>
      <c r="L740" s="5">
        <f t="shared" si="169"/>
        <v>6931.85</v>
      </c>
      <c r="M740" s="4" t="str">
        <f t="shared" si="171"/>
        <v>NO</v>
      </c>
      <c r="N740" s="4" t="str">
        <f t="shared" si="172"/>
        <v>NO</v>
      </c>
      <c r="O740" s="4" t="str">
        <f t="shared" si="173"/>
        <v>NO</v>
      </c>
      <c r="P740" s="11">
        <v>6600</v>
      </c>
      <c r="Q740" s="11">
        <v>6538.05</v>
      </c>
      <c r="R740" s="4">
        <f t="shared" si="170"/>
        <v>2008</v>
      </c>
      <c r="T740" s="7">
        <f t="shared" si="174"/>
        <v>0</v>
      </c>
      <c r="V740" s="5">
        <f t="shared" si="180"/>
        <v>7352</v>
      </c>
      <c r="W740" s="5">
        <f t="shared" si="176"/>
        <v>7352</v>
      </c>
      <c r="X740" s="7">
        <f t="shared" si="177"/>
        <v>0</v>
      </c>
      <c r="Z740" s="7">
        <f t="shared" si="178"/>
        <v>246125.22499999995</v>
      </c>
      <c r="AB740" s="5"/>
      <c r="AC740" s="5">
        <f t="shared" si="175"/>
        <v>-27727.400000000009</v>
      </c>
      <c r="AD740" s="5">
        <f t="shared" si="179"/>
        <v>-6931.8500000000022</v>
      </c>
    </row>
    <row r="741" spans="1:30">
      <c r="A741" s="9">
        <v>39601</v>
      </c>
      <c r="B741" s="3">
        <v>6545</v>
      </c>
      <c r="C741" s="3">
        <v>6664</v>
      </c>
      <c r="D741" s="3">
        <v>6288</v>
      </c>
      <c r="E741" s="3">
        <v>6311.3500999999997</v>
      </c>
      <c r="G741" s="5">
        <f t="shared" si="166"/>
        <v>6457.34</v>
      </c>
      <c r="H741" s="5">
        <f t="shared" si="167"/>
        <v>6560.76</v>
      </c>
      <c r="J741" s="10" t="str">
        <f t="shared" si="168"/>
        <v>SELL</v>
      </c>
      <c r="L741" s="5">
        <f t="shared" si="169"/>
        <v>6871.02</v>
      </c>
      <c r="M741" s="4" t="str">
        <f t="shared" si="171"/>
        <v>NO</v>
      </c>
      <c r="N741" s="4" t="str">
        <f t="shared" si="172"/>
        <v>NO</v>
      </c>
      <c r="O741" s="4" t="str">
        <f t="shared" si="173"/>
        <v>NO</v>
      </c>
      <c r="P741" s="11">
        <v>6545</v>
      </c>
      <c r="Q741" s="11">
        <v>6311.35</v>
      </c>
      <c r="R741" s="4">
        <f t="shared" si="170"/>
        <v>2008</v>
      </c>
      <c r="T741" s="7">
        <f t="shared" si="174"/>
        <v>0</v>
      </c>
      <c r="V741" s="5">
        <f t="shared" si="180"/>
        <v>7352</v>
      </c>
      <c r="W741" s="5">
        <f t="shared" si="176"/>
        <v>7352</v>
      </c>
      <c r="X741" s="7">
        <f t="shared" si="177"/>
        <v>0</v>
      </c>
      <c r="Z741" s="7">
        <f t="shared" si="178"/>
        <v>246125.22499999995</v>
      </c>
      <c r="AB741" s="5"/>
      <c r="AC741" s="5">
        <f t="shared" si="175"/>
        <v>-27484.080000000002</v>
      </c>
      <c r="AD741" s="5">
        <f t="shared" si="179"/>
        <v>-6871.02</v>
      </c>
    </row>
    <row r="742" spans="1:30">
      <c r="A742" s="9">
        <v>39602</v>
      </c>
      <c r="B742" s="3">
        <v>6250.25</v>
      </c>
      <c r="C742" s="3">
        <v>6339</v>
      </c>
      <c r="D742" s="3">
        <v>6185</v>
      </c>
      <c r="E742" s="3">
        <v>6299.1000999999997</v>
      </c>
      <c r="G742" s="5">
        <f t="shared" si="166"/>
        <v>6378.22</v>
      </c>
      <c r="H742" s="5">
        <f t="shared" si="167"/>
        <v>6473.54</v>
      </c>
      <c r="J742" s="10" t="str">
        <f t="shared" si="168"/>
        <v>SELL</v>
      </c>
      <c r="L742" s="5">
        <f t="shared" si="169"/>
        <v>6759.5</v>
      </c>
      <c r="M742" s="4" t="str">
        <f t="shared" si="171"/>
        <v>NO</v>
      </c>
      <c r="N742" s="4" t="str">
        <f t="shared" si="172"/>
        <v>NO</v>
      </c>
      <c r="O742" s="4" t="str">
        <f t="shared" si="173"/>
        <v>NO</v>
      </c>
      <c r="P742" s="11">
        <v>6250.25</v>
      </c>
      <c r="Q742" s="11">
        <v>6299.1</v>
      </c>
      <c r="R742" s="4">
        <f t="shared" si="170"/>
        <v>2008</v>
      </c>
      <c r="T742" s="7">
        <f t="shared" si="174"/>
        <v>0</v>
      </c>
      <c r="V742" s="5">
        <f t="shared" si="180"/>
        <v>7352</v>
      </c>
      <c r="W742" s="5">
        <f t="shared" si="176"/>
        <v>7352</v>
      </c>
      <c r="X742" s="7">
        <f t="shared" si="177"/>
        <v>0</v>
      </c>
      <c r="Z742" s="7">
        <f t="shared" si="178"/>
        <v>246125.22499999995</v>
      </c>
      <c r="AB742" s="5"/>
      <c r="AC742" s="5">
        <f t="shared" si="175"/>
        <v>-27038</v>
      </c>
      <c r="AD742" s="5">
        <f t="shared" si="179"/>
        <v>-6759.5</v>
      </c>
    </row>
    <row r="743" spans="1:30">
      <c r="A743" s="9">
        <v>39603</v>
      </c>
      <c r="B743" s="3">
        <v>6288</v>
      </c>
      <c r="C743" s="3">
        <v>6343</v>
      </c>
      <c r="D743" s="3">
        <v>6050</v>
      </c>
      <c r="E743" s="3">
        <v>6085.6000999999997</v>
      </c>
      <c r="G743" s="5">
        <f t="shared" si="166"/>
        <v>6231.91</v>
      </c>
      <c r="H743" s="5">
        <f t="shared" si="167"/>
        <v>6344.23</v>
      </c>
      <c r="J743" s="10" t="str">
        <f t="shared" si="168"/>
        <v>SELL</v>
      </c>
      <c r="L743" s="5">
        <f t="shared" si="169"/>
        <v>6681.19</v>
      </c>
      <c r="M743" s="4" t="str">
        <f t="shared" si="171"/>
        <v>NO</v>
      </c>
      <c r="N743" s="4" t="str">
        <f t="shared" si="172"/>
        <v>NO</v>
      </c>
      <c r="O743" s="4" t="str">
        <f t="shared" si="173"/>
        <v>NO</v>
      </c>
      <c r="P743" s="11">
        <v>6288</v>
      </c>
      <c r="Q743" s="11">
        <v>6085.6</v>
      </c>
      <c r="R743" s="4">
        <f t="shared" si="170"/>
        <v>2008</v>
      </c>
      <c r="T743" s="7">
        <f t="shared" si="174"/>
        <v>0</v>
      </c>
      <c r="V743" s="5">
        <f t="shared" si="180"/>
        <v>7352</v>
      </c>
      <c r="W743" s="5">
        <f t="shared" si="176"/>
        <v>7352</v>
      </c>
      <c r="X743" s="7">
        <f t="shared" si="177"/>
        <v>0</v>
      </c>
      <c r="Z743" s="7">
        <f t="shared" si="178"/>
        <v>246125.22499999995</v>
      </c>
      <c r="AB743" s="5"/>
      <c r="AC743" s="5">
        <f t="shared" si="175"/>
        <v>-26724.759999999995</v>
      </c>
      <c r="AD743" s="5">
        <f t="shared" si="179"/>
        <v>-6681.1899999999987</v>
      </c>
    </row>
    <row r="744" spans="1:30">
      <c r="A744" s="9">
        <v>39604</v>
      </c>
      <c r="B744" s="3">
        <v>6060</v>
      </c>
      <c r="C744" s="3">
        <v>6239</v>
      </c>
      <c r="D744" s="3">
        <v>5955</v>
      </c>
      <c r="E744" s="3">
        <v>6204.4502000000002</v>
      </c>
      <c r="G744" s="5">
        <f t="shared" si="166"/>
        <v>6218.18</v>
      </c>
      <c r="H744" s="5">
        <f t="shared" si="167"/>
        <v>6297.64</v>
      </c>
      <c r="J744" s="10" t="str">
        <f t="shared" si="168"/>
        <v>SELL</v>
      </c>
      <c r="L744" s="5">
        <f t="shared" si="169"/>
        <v>6536.02</v>
      </c>
      <c r="M744" s="4" t="str">
        <f t="shared" si="171"/>
        <v>NO</v>
      </c>
      <c r="N744" s="4" t="str">
        <f t="shared" si="172"/>
        <v>NO</v>
      </c>
      <c r="O744" s="4" t="str">
        <f t="shared" si="173"/>
        <v>NO</v>
      </c>
      <c r="P744" s="11">
        <v>6060</v>
      </c>
      <c r="Q744" s="11">
        <v>6204.45</v>
      </c>
      <c r="R744" s="4">
        <f t="shared" si="170"/>
        <v>2008</v>
      </c>
      <c r="T744" s="7">
        <f t="shared" si="174"/>
        <v>0</v>
      </c>
      <c r="V744" s="5">
        <f t="shared" si="180"/>
        <v>7352</v>
      </c>
      <c r="W744" s="5">
        <f t="shared" si="176"/>
        <v>7352</v>
      </c>
      <c r="X744" s="7">
        <f t="shared" si="177"/>
        <v>0</v>
      </c>
      <c r="Z744" s="7">
        <f t="shared" si="178"/>
        <v>246125.22499999995</v>
      </c>
      <c r="AB744" s="5"/>
      <c r="AC744" s="5">
        <f t="shared" si="175"/>
        <v>-26144.080000000002</v>
      </c>
      <c r="AD744" s="5">
        <f t="shared" si="179"/>
        <v>-6536.02</v>
      </c>
    </row>
    <row r="745" spans="1:30">
      <c r="A745" s="9">
        <v>39605</v>
      </c>
      <c r="B745" s="3">
        <v>6251</v>
      </c>
      <c r="C745" s="3">
        <v>6280</v>
      </c>
      <c r="D745" s="3">
        <v>6085</v>
      </c>
      <c r="E745" s="3">
        <v>6111.6499000000003</v>
      </c>
      <c r="G745" s="5">
        <f t="shared" si="166"/>
        <v>6164.91</v>
      </c>
      <c r="H745" s="5">
        <f t="shared" si="167"/>
        <v>6235.64</v>
      </c>
      <c r="J745" s="10" t="str">
        <f t="shared" si="168"/>
        <v>SELL</v>
      </c>
      <c r="L745" s="5">
        <f t="shared" si="169"/>
        <v>6447.83</v>
      </c>
      <c r="M745" s="4" t="str">
        <f t="shared" si="171"/>
        <v>NO</v>
      </c>
      <c r="N745" s="4" t="str">
        <f t="shared" si="172"/>
        <v>NO</v>
      </c>
      <c r="O745" s="4" t="str">
        <f t="shared" si="173"/>
        <v>NO</v>
      </c>
      <c r="P745" s="11">
        <v>6251</v>
      </c>
      <c r="Q745" s="11">
        <v>6111.65</v>
      </c>
      <c r="R745" s="4">
        <f t="shared" si="170"/>
        <v>2008</v>
      </c>
      <c r="T745" s="7">
        <f t="shared" si="174"/>
        <v>0</v>
      </c>
      <c r="V745" s="5">
        <f t="shared" si="180"/>
        <v>7352</v>
      </c>
      <c r="W745" s="5">
        <f t="shared" si="176"/>
        <v>7352</v>
      </c>
      <c r="X745" s="7">
        <f t="shared" si="177"/>
        <v>0</v>
      </c>
      <c r="Z745" s="7">
        <f t="shared" si="178"/>
        <v>246125.22499999995</v>
      </c>
      <c r="AB745" s="5"/>
      <c r="AC745" s="5">
        <f t="shared" si="175"/>
        <v>-25791.320000000007</v>
      </c>
      <c r="AD745" s="5">
        <f t="shared" si="179"/>
        <v>-6447.8300000000017</v>
      </c>
    </row>
    <row r="746" spans="1:30">
      <c r="A746" s="9">
        <v>39608</v>
      </c>
      <c r="B746" s="3">
        <v>6011</v>
      </c>
      <c r="C746" s="3">
        <v>6011</v>
      </c>
      <c r="D746" s="3">
        <v>5788</v>
      </c>
      <c r="E746" s="3">
        <v>5912.7002000000002</v>
      </c>
      <c r="G746" s="5">
        <f t="shared" si="166"/>
        <v>6038.81</v>
      </c>
      <c r="H746" s="5">
        <f t="shared" si="167"/>
        <v>6127.99</v>
      </c>
      <c r="J746" s="10" t="str">
        <f t="shared" si="168"/>
        <v>SELL</v>
      </c>
      <c r="L746" s="5">
        <f t="shared" si="169"/>
        <v>6395.53</v>
      </c>
      <c r="M746" s="4" t="str">
        <f t="shared" si="171"/>
        <v>NO</v>
      </c>
      <c r="N746" s="4" t="str">
        <f t="shared" si="172"/>
        <v>NO</v>
      </c>
      <c r="O746" s="4" t="str">
        <f t="shared" si="173"/>
        <v>NO</v>
      </c>
      <c r="P746" s="11">
        <v>6011</v>
      </c>
      <c r="Q746" s="11">
        <v>5912.7</v>
      </c>
      <c r="R746" s="4">
        <f t="shared" si="170"/>
        <v>2008</v>
      </c>
      <c r="T746" s="7">
        <f t="shared" si="174"/>
        <v>0</v>
      </c>
      <c r="V746" s="5">
        <f t="shared" si="180"/>
        <v>7352</v>
      </c>
      <c r="W746" s="5">
        <f t="shared" si="176"/>
        <v>7352</v>
      </c>
      <c r="X746" s="7">
        <f t="shared" si="177"/>
        <v>0</v>
      </c>
      <c r="Z746" s="7">
        <f t="shared" si="178"/>
        <v>246125.22499999995</v>
      </c>
      <c r="AB746" s="5"/>
      <c r="AC746" s="5">
        <f t="shared" si="175"/>
        <v>-25582.119999999995</v>
      </c>
      <c r="AD746" s="5">
        <f t="shared" si="179"/>
        <v>-6395.5299999999988</v>
      </c>
    </row>
    <row r="747" spans="1:30">
      <c r="A747" s="9">
        <v>39609</v>
      </c>
      <c r="B747" s="3">
        <v>5868</v>
      </c>
      <c r="C747" s="3">
        <v>5929</v>
      </c>
      <c r="D747" s="3">
        <v>5651</v>
      </c>
      <c r="E747" s="3">
        <v>5801</v>
      </c>
      <c r="G747" s="5">
        <f t="shared" si="166"/>
        <v>5919.91</v>
      </c>
      <c r="H747" s="5">
        <f t="shared" si="167"/>
        <v>6018.99</v>
      </c>
      <c r="J747" s="10" t="str">
        <f t="shared" si="168"/>
        <v>SELL</v>
      </c>
      <c r="L747" s="5">
        <f t="shared" si="169"/>
        <v>6316.23</v>
      </c>
      <c r="M747" s="4" t="str">
        <f t="shared" si="171"/>
        <v>NO</v>
      </c>
      <c r="N747" s="4" t="str">
        <f t="shared" si="172"/>
        <v>NO</v>
      </c>
      <c r="O747" s="4" t="str">
        <f t="shared" si="173"/>
        <v>NO</v>
      </c>
      <c r="P747" s="11">
        <v>5868</v>
      </c>
      <c r="Q747" s="11">
        <v>5801</v>
      </c>
      <c r="R747" s="4">
        <f t="shared" si="170"/>
        <v>2008</v>
      </c>
      <c r="T747" s="7">
        <f t="shared" si="174"/>
        <v>0</v>
      </c>
      <c r="V747" s="5">
        <f t="shared" si="180"/>
        <v>7352</v>
      </c>
      <c r="W747" s="5">
        <f t="shared" si="176"/>
        <v>7352</v>
      </c>
      <c r="X747" s="7">
        <f t="shared" si="177"/>
        <v>0</v>
      </c>
      <c r="Z747" s="7">
        <f t="shared" si="178"/>
        <v>246125.22499999995</v>
      </c>
      <c r="AB747" s="5"/>
      <c r="AC747" s="5">
        <f t="shared" si="175"/>
        <v>-25264.92</v>
      </c>
      <c r="AD747" s="5">
        <f t="shared" si="179"/>
        <v>-6316.23</v>
      </c>
    </row>
    <row r="748" spans="1:30">
      <c r="A748" s="9">
        <v>39610</v>
      </c>
      <c r="B748" s="3">
        <v>5888</v>
      </c>
      <c r="C748" s="3">
        <v>5974.9502000000002</v>
      </c>
      <c r="D748" s="3">
        <v>5830.5</v>
      </c>
      <c r="E748" s="3">
        <v>5935.2002000000002</v>
      </c>
      <c r="G748" s="5">
        <f t="shared" si="166"/>
        <v>5927.56</v>
      </c>
      <c r="H748" s="5">
        <f t="shared" si="167"/>
        <v>5991.06</v>
      </c>
      <c r="J748" s="10" t="str">
        <f t="shared" si="168"/>
        <v>SELL</v>
      </c>
      <c r="L748" s="5">
        <f t="shared" si="169"/>
        <v>6181.56</v>
      </c>
      <c r="M748" s="4" t="str">
        <f t="shared" si="171"/>
        <v>NO</v>
      </c>
      <c r="N748" s="4" t="str">
        <f t="shared" si="172"/>
        <v>NO</v>
      </c>
      <c r="O748" s="4" t="str">
        <f t="shared" si="173"/>
        <v>NO</v>
      </c>
      <c r="P748" s="11">
        <v>5888</v>
      </c>
      <c r="Q748" s="11">
        <v>5935.2</v>
      </c>
      <c r="R748" s="4">
        <f t="shared" si="170"/>
        <v>2008</v>
      </c>
      <c r="T748" s="7">
        <f t="shared" si="174"/>
        <v>0</v>
      </c>
      <c r="V748" s="5">
        <f t="shared" si="180"/>
        <v>7352</v>
      </c>
      <c r="W748" s="5">
        <f t="shared" si="176"/>
        <v>7352</v>
      </c>
      <c r="X748" s="7">
        <f t="shared" si="177"/>
        <v>0</v>
      </c>
      <c r="Z748" s="7">
        <f t="shared" si="178"/>
        <v>246125.22499999995</v>
      </c>
      <c r="AB748" s="5"/>
      <c r="AC748" s="5">
        <f t="shared" si="175"/>
        <v>-24726.240000000005</v>
      </c>
      <c r="AD748" s="5">
        <f t="shared" si="179"/>
        <v>-6181.5600000000013</v>
      </c>
    </row>
    <row r="749" spans="1:30">
      <c r="A749" s="9">
        <v>39611</v>
      </c>
      <c r="B749" s="3">
        <v>5730.1000999999997</v>
      </c>
      <c r="C749" s="3">
        <v>6039.8999000000003</v>
      </c>
      <c r="D749" s="3">
        <v>5690</v>
      </c>
      <c r="E749" s="3">
        <v>6002.0497999999998</v>
      </c>
      <c r="G749" s="5">
        <f t="shared" si="166"/>
        <v>5964.8</v>
      </c>
      <c r="H749" s="5">
        <f t="shared" si="167"/>
        <v>5994.72</v>
      </c>
      <c r="J749" s="10" t="str">
        <f t="shared" si="168"/>
        <v>SELL</v>
      </c>
      <c r="L749" s="5">
        <f t="shared" si="169"/>
        <v>6084.48</v>
      </c>
      <c r="M749" s="4" t="str">
        <f t="shared" si="171"/>
        <v>NO</v>
      </c>
      <c r="N749" s="4" t="str">
        <f t="shared" si="172"/>
        <v>NO</v>
      </c>
      <c r="O749" s="4" t="str">
        <f t="shared" si="173"/>
        <v>NO</v>
      </c>
      <c r="P749" s="11">
        <v>5730.1000999999997</v>
      </c>
      <c r="Q749" s="11">
        <v>6002.05</v>
      </c>
      <c r="R749" s="4">
        <f t="shared" si="170"/>
        <v>2008</v>
      </c>
      <c r="T749" s="7">
        <f t="shared" si="174"/>
        <v>0</v>
      </c>
      <c r="V749" s="5">
        <f t="shared" si="180"/>
        <v>7352</v>
      </c>
      <c r="W749" s="5">
        <f t="shared" si="176"/>
        <v>7352</v>
      </c>
      <c r="X749" s="7">
        <f t="shared" si="177"/>
        <v>0</v>
      </c>
      <c r="Z749" s="7">
        <f t="shared" si="178"/>
        <v>246125.22499999995</v>
      </c>
      <c r="AB749" s="5"/>
      <c r="AC749" s="5">
        <f t="shared" si="175"/>
        <v>-24337.919999999998</v>
      </c>
      <c r="AD749" s="5">
        <f t="shared" si="179"/>
        <v>-6084.48</v>
      </c>
    </row>
    <row r="750" spans="1:30">
      <c r="A750" s="9">
        <v>39612</v>
      </c>
      <c r="B750" s="3">
        <v>6085</v>
      </c>
      <c r="C750" s="3">
        <v>6085</v>
      </c>
      <c r="D750" s="3">
        <v>5913</v>
      </c>
      <c r="E750" s="3">
        <v>5953.1000999999997</v>
      </c>
      <c r="G750" s="5">
        <f t="shared" si="166"/>
        <v>5958.95</v>
      </c>
      <c r="H750" s="5">
        <f t="shared" si="167"/>
        <v>5980.85</v>
      </c>
      <c r="J750" s="10" t="str">
        <f t="shared" si="168"/>
        <v>SELL</v>
      </c>
      <c r="L750" s="5">
        <f t="shared" si="169"/>
        <v>6046.55</v>
      </c>
      <c r="M750" s="4" t="str">
        <f t="shared" si="171"/>
        <v>YES</v>
      </c>
      <c r="N750" s="4" t="str">
        <f t="shared" si="172"/>
        <v>YES</v>
      </c>
      <c r="O750" s="4" t="str">
        <f t="shared" si="173"/>
        <v>YES</v>
      </c>
      <c r="P750" s="11">
        <v>6085</v>
      </c>
      <c r="Q750" s="11">
        <v>5953.1</v>
      </c>
      <c r="R750" s="4">
        <f t="shared" si="170"/>
        <v>2008</v>
      </c>
      <c r="T750" s="7">
        <f t="shared" si="174"/>
        <v>-131.9</v>
      </c>
      <c r="V750" s="5">
        <f t="shared" si="180"/>
        <v>7352</v>
      </c>
      <c r="W750" s="5">
        <f t="shared" si="176"/>
        <v>6046.55</v>
      </c>
      <c r="X750" s="7">
        <f t="shared" si="177"/>
        <v>1305.4499999999998</v>
      </c>
      <c r="Z750" s="7">
        <f t="shared" si="178"/>
        <v>272166.47499999992</v>
      </c>
      <c r="AB750" s="5"/>
      <c r="AC750" s="5">
        <f t="shared" si="175"/>
        <v>-24186.200000000012</v>
      </c>
      <c r="AD750" s="5">
        <f t="shared" si="179"/>
        <v>-6046.5500000000029</v>
      </c>
    </row>
    <row r="751" spans="1:30">
      <c r="A751" s="9">
        <v>39615</v>
      </c>
      <c r="B751" s="3">
        <v>5999</v>
      </c>
      <c r="C751" s="3">
        <v>6145</v>
      </c>
      <c r="D751" s="3">
        <v>5999</v>
      </c>
      <c r="E751" s="3">
        <v>6124.75</v>
      </c>
      <c r="G751" s="5">
        <f t="shared" si="166"/>
        <v>6041.85</v>
      </c>
      <c r="H751" s="5">
        <f t="shared" si="167"/>
        <v>6028.82</v>
      </c>
      <c r="J751" s="10" t="str">
        <f t="shared" si="168"/>
        <v>BUY</v>
      </c>
      <c r="L751" s="5">
        <f t="shared" si="169"/>
        <v>5989.73</v>
      </c>
      <c r="M751" s="4" t="str">
        <f t="shared" si="171"/>
        <v>YES</v>
      </c>
      <c r="N751" s="4" t="str">
        <f t="shared" si="172"/>
        <v>NO</v>
      </c>
      <c r="O751" s="4" t="str">
        <f t="shared" si="173"/>
        <v>NO</v>
      </c>
      <c r="P751" s="11">
        <v>5999</v>
      </c>
      <c r="Q751" s="11">
        <v>6124.75</v>
      </c>
      <c r="R751" s="4">
        <f t="shared" si="170"/>
        <v>2008</v>
      </c>
      <c r="T751" s="7">
        <f t="shared" si="174"/>
        <v>0</v>
      </c>
      <c r="V751" s="5">
        <f t="shared" si="180"/>
        <v>6046.55</v>
      </c>
      <c r="W751" s="5">
        <f t="shared" si="176"/>
        <v>6046.55</v>
      </c>
      <c r="X751" s="7">
        <f t="shared" si="177"/>
        <v>0</v>
      </c>
      <c r="Z751" s="7">
        <f t="shared" si="178"/>
        <v>272166.47499999992</v>
      </c>
      <c r="AB751" s="5"/>
      <c r="AC751" s="5">
        <f t="shared" si="175"/>
        <v>-23958.919999999984</v>
      </c>
      <c r="AD751" s="5">
        <f t="shared" si="179"/>
        <v>-5989.7299999999959</v>
      </c>
    </row>
    <row r="752" spans="1:30">
      <c r="A752" s="9">
        <v>39616</v>
      </c>
      <c r="B752" s="3">
        <v>6135</v>
      </c>
      <c r="C752" s="3">
        <v>6415</v>
      </c>
      <c r="D752" s="3">
        <v>6110</v>
      </c>
      <c r="E752" s="3">
        <v>6396.4502000000002</v>
      </c>
      <c r="G752" s="5">
        <f t="shared" si="166"/>
        <v>6219.15</v>
      </c>
      <c r="H752" s="5">
        <f t="shared" si="167"/>
        <v>6151.36</v>
      </c>
      <c r="J752" s="10" t="str">
        <f t="shared" si="168"/>
        <v>BUY</v>
      </c>
      <c r="L752" s="5">
        <f t="shared" si="169"/>
        <v>5947.99</v>
      </c>
      <c r="M752" s="4" t="str">
        <f t="shared" si="171"/>
        <v>NO</v>
      </c>
      <c r="N752" s="4" t="str">
        <f t="shared" si="172"/>
        <v>NO</v>
      </c>
      <c r="O752" s="4" t="str">
        <f t="shared" si="173"/>
        <v>NO</v>
      </c>
      <c r="P752" s="11">
        <v>6135</v>
      </c>
      <c r="Q752" s="11">
        <v>6396.45</v>
      </c>
      <c r="R752" s="4">
        <f t="shared" si="170"/>
        <v>2008</v>
      </c>
      <c r="T752" s="7">
        <f t="shared" si="174"/>
        <v>0</v>
      </c>
      <c r="V752" s="5">
        <f t="shared" si="180"/>
        <v>6046.55</v>
      </c>
      <c r="W752" s="5">
        <f t="shared" si="176"/>
        <v>6046.55</v>
      </c>
      <c r="X752" s="7">
        <f t="shared" si="177"/>
        <v>0</v>
      </c>
      <c r="Z752" s="7">
        <f t="shared" si="178"/>
        <v>272166.47499999992</v>
      </c>
      <c r="AB752" s="5"/>
      <c r="AC752" s="5">
        <f t="shared" si="175"/>
        <v>-23791.960000000006</v>
      </c>
      <c r="AD752" s="5">
        <f t="shared" si="179"/>
        <v>-5947.9900000000016</v>
      </c>
    </row>
    <row r="753" spans="1:30">
      <c r="A753" s="9">
        <v>39617</v>
      </c>
      <c r="B753" s="3">
        <v>6444</v>
      </c>
      <c r="C753" s="3">
        <v>6444</v>
      </c>
      <c r="D753" s="3">
        <v>6155.1000999999997</v>
      </c>
      <c r="E753" s="3">
        <v>6173.9502000000002</v>
      </c>
      <c r="G753" s="5">
        <f t="shared" si="166"/>
        <v>6196.55</v>
      </c>
      <c r="H753" s="5">
        <f t="shared" si="167"/>
        <v>6158.89</v>
      </c>
      <c r="J753" s="10" t="str">
        <f t="shared" si="168"/>
        <v>BUY</v>
      </c>
      <c r="L753" s="5">
        <f t="shared" si="169"/>
        <v>6045.91</v>
      </c>
      <c r="M753" s="4" t="str">
        <f t="shared" si="171"/>
        <v>NO</v>
      </c>
      <c r="N753" s="4" t="str">
        <f t="shared" si="172"/>
        <v>NO</v>
      </c>
      <c r="O753" s="4" t="str">
        <f t="shared" si="173"/>
        <v>NO</v>
      </c>
      <c r="P753" s="11">
        <v>6444</v>
      </c>
      <c r="Q753" s="11">
        <v>6173.95</v>
      </c>
      <c r="R753" s="4">
        <f t="shared" si="170"/>
        <v>2008</v>
      </c>
      <c r="T753" s="7">
        <f t="shared" si="174"/>
        <v>0</v>
      </c>
      <c r="V753" s="5">
        <f t="shared" si="180"/>
        <v>6046.55</v>
      </c>
      <c r="W753" s="5">
        <f t="shared" si="176"/>
        <v>6045.91</v>
      </c>
      <c r="X753" s="7">
        <f t="shared" si="177"/>
        <v>-0.64000000000032742</v>
      </c>
      <c r="Z753" s="7">
        <f t="shared" si="178"/>
        <v>272150.47499999992</v>
      </c>
      <c r="AB753" s="5"/>
      <c r="AC753" s="5">
        <f t="shared" si="175"/>
        <v>-24183.64</v>
      </c>
      <c r="AD753" s="5">
        <f t="shared" si="179"/>
        <v>-6045.91</v>
      </c>
    </row>
    <row r="754" spans="1:30">
      <c r="A754" s="9">
        <v>39618</v>
      </c>
      <c r="B754" s="3">
        <v>6125.5497999999998</v>
      </c>
      <c r="C754" s="3">
        <v>6126</v>
      </c>
      <c r="D754" s="3">
        <v>5891</v>
      </c>
      <c r="E754" s="3">
        <v>5923.2002000000002</v>
      </c>
      <c r="G754" s="5">
        <f t="shared" si="166"/>
        <v>6059.88</v>
      </c>
      <c r="H754" s="5">
        <f t="shared" si="167"/>
        <v>6080.33</v>
      </c>
      <c r="J754" s="10" t="str">
        <f t="shared" si="168"/>
        <v>SELL</v>
      </c>
      <c r="L754" s="5">
        <f t="shared" si="169"/>
        <v>6141.68</v>
      </c>
      <c r="M754" s="4" t="str">
        <f t="shared" si="171"/>
        <v>YES</v>
      </c>
      <c r="N754" s="4" t="str">
        <f t="shared" si="172"/>
        <v>NO</v>
      </c>
      <c r="O754" s="4" t="str">
        <f t="shared" si="173"/>
        <v>NO</v>
      </c>
      <c r="P754" s="11">
        <v>6125.5497999999998</v>
      </c>
      <c r="Q754" s="11">
        <v>5923.2</v>
      </c>
      <c r="R754" s="4">
        <f t="shared" si="170"/>
        <v>2008</v>
      </c>
      <c r="T754" s="7">
        <f t="shared" si="174"/>
        <v>0</v>
      </c>
      <c r="V754" s="5">
        <f t="shared" si="180"/>
        <v>6045.91</v>
      </c>
      <c r="W754" s="5">
        <f t="shared" si="176"/>
        <v>6045.91</v>
      </c>
      <c r="X754" s="7">
        <f t="shared" si="177"/>
        <v>0</v>
      </c>
      <c r="Z754" s="7">
        <f t="shared" si="178"/>
        <v>272150.47499999992</v>
      </c>
      <c r="AB754" s="5"/>
      <c r="AC754" s="5">
        <f t="shared" si="175"/>
        <v>-24566.720000000001</v>
      </c>
      <c r="AD754" s="5">
        <f t="shared" si="179"/>
        <v>-6141.68</v>
      </c>
    </row>
    <row r="755" spans="1:30">
      <c r="A755" s="9">
        <v>39619</v>
      </c>
      <c r="B755" s="3">
        <v>5974</v>
      </c>
      <c r="C755" s="3">
        <v>5976</v>
      </c>
      <c r="D755" s="3">
        <v>5682.5</v>
      </c>
      <c r="E755" s="3">
        <v>5717.3999000000003</v>
      </c>
      <c r="G755" s="5">
        <f t="shared" si="166"/>
        <v>5888.64</v>
      </c>
      <c r="H755" s="5">
        <f t="shared" si="167"/>
        <v>5959.35</v>
      </c>
      <c r="J755" s="10" t="str">
        <f t="shared" si="168"/>
        <v>SELL</v>
      </c>
      <c r="L755" s="5">
        <f t="shared" si="169"/>
        <v>6171.48</v>
      </c>
      <c r="M755" s="4" t="str">
        <f t="shared" si="171"/>
        <v>NO</v>
      </c>
      <c r="N755" s="4" t="str">
        <f t="shared" si="172"/>
        <v>NO</v>
      </c>
      <c r="O755" s="4" t="str">
        <f t="shared" si="173"/>
        <v>NO</v>
      </c>
      <c r="P755" s="11">
        <v>5974</v>
      </c>
      <c r="Q755" s="11">
        <v>5717.4</v>
      </c>
      <c r="R755" s="4">
        <f t="shared" si="170"/>
        <v>2008</v>
      </c>
      <c r="T755" s="7">
        <f t="shared" si="174"/>
        <v>0</v>
      </c>
      <c r="V755" s="5">
        <f t="shared" si="180"/>
        <v>6045.91</v>
      </c>
      <c r="W755" s="5">
        <f t="shared" si="176"/>
        <v>6045.91</v>
      </c>
      <c r="X755" s="7">
        <f t="shared" si="177"/>
        <v>0</v>
      </c>
      <c r="Z755" s="7">
        <f t="shared" si="178"/>
        <v>272150.47499999992</v>
      </c>
      <c r="AB755" s="5"/>
      <c r="AC755" s="5">
        <f t="shared" si="175"/>
        <v>-24685.919999999998</v>
      </c>
      <c r="AD755" s="5">
        <f t="shared" si="179"/>
        <v>-6171.48</v>
      </c>
    </row>
    <row r="756" spans="1:30">
      <c r="A756" s="9">
        <v>39622</v>
      </c>
      <c r="B756" s="3">
        <v>5701.1000999999997</v>
      </c>
      <c r="C756" s="3">
        <v>5734</v>
      </c>
      <c r="D756" s="3">
        <v>5542</v>
      </c>
      <c r="E756" s="3">
        <v>5583.25</v>
      </c>
      <c r="G756" s="5">
        <f t="shared" si="166"/>
        <v>5735.95</v>
      </c>
      <c r="H756" s="5">
        <f t="shared" si="167"/>
        <v>5833.98</v>
      </c>
      <c r="J756" s="10" t="str">
        <f t="shared" si="168"/>
        <v>SELL</v>
      </c>
      <c r="L756" s="5">
        <f t="shared" si="169"/>
        <v>6128.07</v>
      </c>
      <c r="M756" s="4" t="str">
        <f t="shared" si="171"/>
        <v>NO</v>
      </c>
      <c r="N756" s="4" t="str">
        <f t="shared" si="172"/>
        <v>NO</v>
      </c>
      <c r="O756" s="4" t="str">
        <f t="shared" si="173"/>
        <v>NO</v>
      </c>
      <c r="P756" s="11">
        <v>5701.1000999999997</v>
      </c>
      <c r="Q756" s="11">
        <v>5583.25</v>
      </c>
      <c r="R756" s="4">
        <f t="shared" si="170"/>
        <v>2008</v>
      </c>
      <c r="T756" s="7">
        <f t="shared" si="174"/>
        <v>0</v>
      </c>
      <c r="V756" s="5">
        <f t="shared" si="180"/>
        <v>6045.91</v>
      </c>
      <c r="W756" s="5">
        <f t="shared" si="176"/>
        <v>6045.91</v>
      </c>
      <c r="X756" s="7">
        <f t="shared" si="177"/>
        <v>0</v>
      </c>
      <c r="Z756" s="7">
        <f t="shared" si="178"/>
        <v>272150.47499999992</v>
      </c>
      <c r="AB756" s="5"/>
      <c r="AC756" s="5">
        <f t="shared" si="175"/>
        <v>-24512.28</v>
      </c>
      <c r="AD756" s="5">
        <f t="shared" si="179"/>
        <v>-6128.07</v>
      </c>
    </row>
    <row r="757" spans="1:30">
      <c r="A757" s="9">
        <v>39623</v>
      </c>
      <c r="B757" s="3">
        <v>5599</v>
      </c>
      <c r="C757" s="3">
        <v>5687</v>
      </c>
      <c r="D757" s="3">
        <v>5410.1000999999997</v>
      </c>
      <c r="E757" s="3">
        <v>5468.1000999999997</v>
      </c>
      <c r="G757" s="5">
        <f t="shared" si="166"/>
        <v>5602.03</v>
      </c>
      <c r="H757" s="5">
        <f t="shared" si="167"/>
        <v>5712.02</v>
      </c>
      <c r="J757" s="10" t="str">
        <f t="shared" si="168"/>
        <v>SELL</v>
      </c>
      <c r="L757" s="5">
        <f t="shared" si="169"/>
        <v>6041.99</v>
      </c>
      <c r="M757" s="4" t="str">
        <f t="shared" si="171"/>
        <v>NO</v>
      </c>
      <c r="N757" s="4" t="str">
        <f t="shared" si="172"/>
        <v>NO</v>
      </c>
      <c r="O757" s="4" t="str">
        <f t="shared" si="173"/>
        <v>NO</v>
      </c>
      <c r="P757" s="11">
        <v>5599</v>
      </c>
      <c r="Q757" s="11">
        <v>5468.1</v>
      </c>
      <c r="R757" s="4">
        <f t="shared" si="170"/>
        <v>2008</v>
      </c>
      <c r="T757" s="7">
        <f t="shared" si="174"/>
        <v>0</v>
      </c>
      <c r="V757" s="5">
        <f t="shared" si="180"/>
        <v>6045.91</v>
      </c>
      <c r="W757" s="5">
        <f t="shared" si="176"/>
        <v>6045.91</v>
      </c>
      <c r="X757" s="7">
        <f t="shared" si="177"/>
        <v>0</v>
      </c>
      <c r="Z757" s="7">
        <f t="shared" si="178"/>
        <v>272150.47499999992</v>
      </c>
      <c r="AB757" s="5"/>
      <c r="AC757" s="5">
        <f t="shared" si="175"/>
        <v>-24167.960000000006</v>
      </c>
      <c r="AD757" s="5">
        <f t="shared" si="179"/>
        <v>-6041.9900000000016</v>
      </c>
    </row>
    <row r="758" spans="1:30">
      <c r="A758" s="9">
        <v>39624</v>
      </c>
      <c r="B758" s="3">
        <v>5250</v>
      </c>
      <c r="C758" s="3">
        <v>5511</v>
      </c>
      <c r="D758" s="3">
        <v>5250</v>
      </c>
      <c r="E758" s="3">
        <v>5479.4502000000002</v>
      </c>
      <c r="G758" s="5">
        <f t="shared" si="166"/>
        <v>5540.74</v>
      </c>
      <c r="H758" s="5">
        <f t="shared" si="167"/>
        <v>5634.5</v>
      </c>
      <c r="J758" s="10" t="str">
        <f t="shared" si="168"/>
        <v>SELL</v>
      </c>
      <c r="L758" s="5">
        <f t="shared" si="169"/>
        <v>5915.78</v>
      </c>
      <c r="M758" s="4" t="str">
        <f t="shared" si="171"/>
        <v>NO</v>
      </c>
      <c r="N758" s="4" t="str">
        <f t="shared" si="172"/>
        <v>NO</v>
      </c>
      <c r="O758" s="4" t="str">
        <f t="shared" si="173"/>
        <v>NO</v>
      </c>
      <c r="P758" s="11">
        <v>5250</v>
      </c>
      <c r="Q758" s="11">
        <v>5479.45</v>
      </c>
      <c r="R758" s="4">
        <f t="shared" si="170"/>
        <v>2008</v>
      </c>
      <c r="T758" s="7">
        <f t="shared" si="174"/>
        <v>0</v>
      </c>
      <c r="V758" s="5">
        <f t="shared" si="180"/>
        <v>6045.91</v>
      </c>
      <c r="W758" s="5">
        <f t="shared" si="176"/>
        <v>6045.91</v>
      </c>
      <c r="X758" s="7">
        <f t="shared" si="177"/>
        <v>0</v>
      </c>
      <c r="Z758" s="7">
        <f t="shared" si="178"/>
        <v>272150.47499999992</v>
      </c>
      <c r="AB758" s="5"/>
      <c r="AC758" s="5">
        <f t="shared" si="175"/>
        <v>-23663.119999999995</v>
      </c>
      <c r="AD758" s="5">
        <f t="shared" si="179"/>
        <v>-5915.7799999999988</v>
      </c>
    </row>
    <row r="759" spans="1:30">
      <c r="A759" s="9">
        <v>39625</v>
      </c>
      <c r="B759" s="3">
        <v>5512</v>
      </c>
      <c r="C759" s="3">
        <v>5593</v>
      </c>
      <c r="D759" s="3">
        <v>5410</v>
      </c>
      <c r="E759" s="3">
        <v>5503.7002000000002</v>
      </c>
      <c r="G759" s="5">
        <f t="shared" si="166"/>
        <v>5522.22</v>
      </c>
      <c r="H759" s="5">
        <f t="shared" si="167"/>
        <v>5590.9</v>
      </c>
      <c r="J759" s="10" t="str">
        <f t="shared" si="168"/>
        <v>SELL</v>
      </c>
      <c r="L759" s="5">
        <f t="shared" si="169"/>
        <v>5796.94</v>
      </c>
      <c r="M759" s="4" t="str">
        <f t="shared" si="171"/>
        <v>NO</v>
      </c>
      <c r="N759" s="4" t="str">
        <f t="shared" si="172"/>
        <v>NO</v>
      </c>
      <c r="O759" s="4" t="str">
        <f t="shared" si="173"/>
        <v>NO</v>
      </c>
      <c r="P759" s="11">
        <v>5512</v>
      </c>
      <c r="Q759" s="11">
        <v>5503.7</v>
      </c>
      <c r="R759" s="4">
        <f t="shared" si="170"/>
        <v>2008</v>
      </c>
      <c r="T759" s="7">
        <f t="shared" si="174"/>
        <v>0</v>
      </c>
      <c r="V759" s="5">
        <f t="shared" si="180"/>
        <v>6045.91</v>
      </c>
      <c r="W759" s="5">
        <f t="shared" si="176"/>
        <v>6045.91</v>
      </c>
      <c r="X759" s="7">
        <f t="shared" si="177"/>
        <v>0</v>
      </c>
      <c r="Z759" s="7">
        <f t="shared" si="178"/>
        <v>272150.47499999992</v>
      </c>
      <c r="AB759" s="5"/>
      <c r="AC759" s="5">
        <f t="shared" si="175"/>
        <v>-23187.759999999995</v>
      </c>
      <c r="AD759" s="5">
        <f t="shared" si="179"/>
        <v>-5796.9399999999987</v>
      </c>
    </row>
    <row r="760" spans="1:30">
      <c r="A760" s="9">
        <v>39626</v>
      </c>
      <c r="B760" s="3">
        <v>5250</v>
      </c>
      <c r="C760" s="3">
        <v>5288</v>
      </c>
      <c r="D760" s="3">
        <v>5101.0497999999998</v>
      </c>
      <c r="E760" s="3">
        <v>5129.75</v>
      </c>
      <c r="G760" s="5">
        <f t="shared" si="166"/>
        <v>5325.99</v>
      </c>
      <c r="H760" s="5">
        <f t="shared" si="167"/>
        <v>5437.18</v>
      </c>
      <c r="J760" s="10" t="str">
        <f t="shared" si="168"/>
        <v>SELL</v>
      </c>
      <c r="L760" s="5">
        <f t="shared" si="169"/>
        <v>5770.75</v>
      </c>
      <c r="M760" s="4" t="str">
        <f t="shared" si="171"/>
        <v>NO</v>
      </c>
      <c r="N760" s="4" t="str">
        <f t="shared" si="172"/>
        <v>NO</v>
      </c>
      <c r="O760" s="4" t="str">
        <f t="shared" si="173"/>
        <v>NO</v>
      </c>
      <c r="P760" s="11">
        <v>5250</v>
      </c>
      <c r="Q760" s="11">
        <v>5129.75</v>
      </c>
      <c r="R760" s="4">
        <f t="shared" si="170"/>
        <v>2008</v>
      </c>
      <c r="T760" s="7">
        <f t="shared" si="174"/>
        <v>0</v>
      </c>
      <c r="V760" s="5">
        <f t="shared" si="180"/>
        <v>6045.91</v>
      </c>
      <c r="W760" s="5">
        <f t="shared" si="176"/>
        <v>6045.91</v>
      </c>
      <c r="X760" s="7">
        <f t="shared" si="177"/>
        <v>0</v>
      </c>
      <c r="Z760" s="7">
        <f t="shared" si="178"/>
        <v>272150.47499999992</v>
      </c>
      <c r="AB760" s="5"/>
      <c r="AC760" s="5">
        <f t="shared" si="175"/>
        <v>-23083.000000000007</v>
      </c>
      <c r="AD760" s="5">
        <f t="shared" si="179"/>
        <v>-5770.7500000000018</v>
      </c>
    </row>
    <row r="761" spans="1:30">
      <c r="A761" s="9">
        <v>39629</v>
      </c>
      <c r="B761" s="3">
        <v>5116</v>
      </c>
      <c r="C761" s="3">
        <v>5135</v>
      </c>
      <c r="D761" s="3">
        <v>4904</v>
      </c>
      <c r="E761" s="3">
        <v>4929.8500999999997</v>
      </c>
      <c r="G761" s="5">
        <f t="shared" si="166"/>
        <v>5127.92</v>
      </c>
      <c r="H761" s="5">
        <f t="shared" si="167"/>
        <v>5268.07</v>
      </c>
      <c r="J761" s="10" t="str">
        <f t="shared" si="168"/>
        <v>SELL</v>
      </c>
      <c r="L761" s="5">
        <f t="shared" si="169"/>
        <v>5688.52</v>
      </c>
      <c r="M761" s="4" t="str">
        <f t="shared" si="171"/>
        <v>NO</v>
      </c>
      <c r="N761" s="4" t="str">
        <f t="shared" si="172"/>
        <v>NO</v>
      </c>
      <c r="O761" s="4" t="str">
        <f t="shared" si="173"/>
        <v>NO</v>
      </c>
      <c r="P761" s="11">
        <v>5116</v>
      </c>
      <c r="Q761" s="11">
        <v>4929.8500000000004</v>
      </c>
      <c r="R761" s="4">
        <f t="shared" si="170"/>
        <v>2008</v>
      </c>
      <c r="T761" s="7">
        <f t="shared" si="174"/>
        <v>0</v>
      </c>
      <c r="V761" s="5">
        <f t="shared" si="180"/>
        <v>6045.91</v>
      </c>
      <c r="W761" s="5">
        <f t="shared" si="176"/>
        <v>6045.91</v>
      </c>
      <c r="X761" s="7">
        <f t="shared" si="177"/>
        <v>0</v>
      </c>
      <c r="Z761" s="7">
        <f t="shared" si="178"/>
        <v>272150.47499999992</v>
      </c>
      <c r="AB761" s="5"/>
      <c r="AC761" s="5">
        <f t="shared" si="175"/>
        <v>-22754.079999999994</v>
      </c>
      <c r="AD761" s="5">
        <f t="shared" si="179"/>
        <v>-5688.5199999999986</v>
      </c>
    </row>
    <row r="762" spans="1:30">
      <c r="A762" s="9">
        <v>39630</v>
      </c>
      <c r="B762" s="3">
        <v>4979</v>
      </c>
      <c r="C762" s="3">
        <v>5019</v>
      </c>
      <c r="D762" s="3">
        <v>4635.5</v>
      </c>
      <c r="E762" s="3">
        <v>4670.0497999999998</v>
      </c>
      <c r="G762" s="5">
        <f t="shared" si="166"/>
        <v>4898.9799999999996</v>
      </c>
      <c r="H762" s="5">
        <f t="shared" si="167"/>
        <v>5068.7299999999996</v>
      </c>
      <c r="J762" s="10" t="str">
        <f t="shared" si="168"/>
        <v>SELL</v>
      </c>
      <c r="L762" s="5">
        <f t="shared" si="169"/>
        <v>5577.98</v>
      </c>
      <c r="M762" s="4" t="str">
        <f t="shared" si="171"/>
        <v>NO</v>
      </c>
      <c r="N762" s="4" t="str">
        <f t="shared" si="172"/>
        <v>NO</v>
      </c>
      <c r="O762" s="4" t="str">
        <f t="shared" si="173"/>
        <v>NO</v>
      </c>
      <c r="P762" s="11">
        <v>4979</v>
      </c>
      <c r="Q762" s="11">
        <v>4670.05</v>
      </c>
      <c r="R762" s="4">
        <f t="shared" si="170"/>
        <v>2008</v>
      </c>
      <c r="T762" s="7">
        <f t="shared" si="174"/>
        <v>0</v>
      </c>
      <c r="V762" s="5">
        <f t="shared" si="180"/>
        <v>6045.91</v>
      </c>
      <c r="W762" s="5">
        <f t="shared" si="176"/>
        <v>6045.91</v>
      </c>
      <c r="X762" s="7">
        <f t="shared" si="177"/>
        <v>0</v>
      </c>
      <c r="Z762" s="7">
        <f t="shared" si="178"/>
        <v>272150.47499999992</v>
      </c>
      <c r="AB762" s="5"/>
      <c r="AC762" s="5">
        <f t="shared" si="175"/>
        <v>-22311.919999999998</v>
      </c>
      <c r="AD762" s="5">
        <f t="shared" si="179"/>
        <v>-5577.98</v>
      </c>
    </row>
    <row r="763" spans="1:30">
      <c r="A763" s="9">
        <v>39631</v>
      </c>
      <c r="B763" s="3">
        <v>4699</v>
      </c>
      <c r="C763" s="3">
        <v>5025</v>
      </c>
      <c r="D763" s="3">
        <v>4530</v>
      </c>
      <c r="E763" s="3">
        <v>4987</v>
      </c>
      <c r="G763" s="5">
        <f t="shared" si="166"/>
        <v>4942.99</v>
      </c>
      <c r="H763" s="5">
        <f t="shared" si="167"/>
        <v>5041.49</v>
      </c>
      <c r="J763" s="10" t="str">
        <f t="shared" si="168"/>
        <v>SELL</v>
      </c>
      <c r="L763" s="5">
        <f t="shared" si="169"/>
        <v>5336.99</v>
      </c>
      <c r="M763" s="4" t="str">
        <f t="shared" si="171"/>
        <v>NO</v>
      </c>
      <c r="N763" s="4" t="str">
        <f t="shared" si="172"/>
        <v>NO</v>
      </c>
      <c r="O763" s="4" t="str">
        <f t="shared" si="173"/>
        <v>NO</v>
      </c>
      <c r="P763" s="11">
        <v>4699</v>
      </c>
      <c r="Q763" s="11">
        <v>4987</v>
      </c>
      <c r="R763" s="4">
        <f t="shared" si="170"/>
        <v>2008</v>
      </c>
      <c r="T763" s="7">
        <f t="shared" si="174"/>
        <v>0</v>
      </c>
      <c r="V763" s="5">
        <f t="shared" si="180"/>
        <v>6045.91</v>
      </c>
      <c r="W763" s="5">
        <f t="shared" si="176"/>
        <v>6045.91</v>
      </c>
      <c r="X763" s="7">
        <f t="shared" si="177"/>
        <v>0</v>
      </c>
      <c r="Z763" s="7">
        <f t="shared" si="178"/>
        <v>272150.47499999992</v>
      </c>
      <c r="AB763" s="5"/>
      <c r="AC763" s="5">
        <f t="shared" si="175"/>
        <v>-21347.96</v>
      </c>
      <c r="AD763" s="5">
        <f t="shared" si="179"/>
        <v>-5336.99</v>
      </c>
    </row>
    <row r="764" spans="1:30">
      <c r="A764" s="9">
        <v>39632</v>
      </c>
      <c r="B764" s="3">
        <v>4950</v>
      </c>
      <c r="C764" s="3">
        <v>4950</v>
      </c>
      <c r="D764" s="3">
        <v>4655</v>
      </c>
      <c r="E764" s="3">
        <v>4809.9502000000002</v>
      </c>
      <c r="G764" s="5">
        <f t="shared" si="166"/>
        <v>4876.47</v>
      </c>
      <c r="H764" s="5">
        <f t="shared" si="167"/>
        <v>4964.3100000000004</v>
      </c>
      <c r="J764" s="10" t="str">
        <f t="shared" si="168"/>
        <v>SELL</v>
      </c>
      <c r="L764" s="5">
        <f t="shared" si="169"/>
        <v>5227.83</v>
      </c>
      <c r="M764" s="4" t="str">
        <f t="shared" si="171"/>
        <v>NO</v>
      </c>
      <c r="N764" s="4" t="str">
        <f t="shared" si="172"/>
        <v>NO</v>
      </c>
      <c r="O764" s="4" t="str">
        <f t="shared" si="173"/>
        <v>NO</v>
      </c>
      <c r="P764" s="11">
        <v>4950</v>
      </c>
      <c r="Q764" s="11">
        <v>4809.95</v>
      </c>
      <c r="R764" s="4">
        <f t="shared" si="170"/>
        <v>2008</v>
      </c>
      <c r="T764" s="7">
        <f t="shared" si="174"/>
        <v>0</v>
      </c>
      <c r="V764" s="5">
        <f t="shared" si="180"/>
        <v>6045.91</v>
      </c>
      <c r="W764" s="5">
        <f t="shared" si="176"/>
        <v>6045.91</v>
      </c>
      <c r="X764" s="7">
        <f t="shared" si="177"/>
        <v>0</v>
      </c>
      <c r="Z764" s="7">
        <f t="shared" si="178"/>
        <v>272150.47499999992</v>
      </c>
      <c r="AB764" s="5"/>
      <c r="AC764" s="5">
        <f t="shared" si="175"/>
        <v>-20911.320000000007</v>
      </c>
      <c r="AD764" s="5">
        <f t="shared" si="179"/>
        <v>-5227.8300000000017</v>
      </c>
    </row>
    <row r="765" spans="1:30">
      <c r="A765" s="9">
        <v>39633</v>
      </c>
      <c r="B765" s="3">
        <v>4820</v>
      </c>
      <c r="C765" s="3">
        <v>5020</v>
      </c>
      <c r="D765" s="3">
        <v>4745</v>
      </c>
      <c r="E765" s="3">
        <v>4966.25</v>
      </c>
      <c r="G765" s="5">
        <f t="shared" si="166"/>
        <v>4921.3599999999997</v>
      </c>
      <c r="H765" s="5">
        <f t="shared" si="167"/>
        <v>4964.96</v>
      </c>
      <c r="J765" s="10" t="str">
        <f t="shared" si="168"/>
        <v>SELL</v>
      </c>
      <c r="L765" s="5">
        <f t="shared" si="169"/>
        <v>5095.76</v>
      </c>
      <c r="M765" s="4" t="str">
        <f t="shared" si="171"/>
        <v>NO</v>
      </c>
      <c r="N765" s="4" t="str">
        <f t="shared" si="172"/>
        <v>NO</v>
      </c>
      <c r="O765" s="4" t="str">
        <f t="shared" si="173"/>
        <v>NO</v>
      </c>
      <c r="P765" s="11">
        <v>4820</v>
      </c>
      <c r="Q765" s="11">
        <v>4966.25</v>
      </c>
      <c r="R765" s="4">
        <f t="shared" si="170"/>
        <v>2008</v>
      </c>
      <c r="T765" s="7">
        <f t="shared" si="174"/>
        <v>0</v>
      </c>
      <c r="V765" s="5">
        <f t="shared" si="180"/>
        <v>6045.91</v>
      </c>
      <c r="W765" s="5">
        <f t="shared" si="176"/>
        <v>6045.91</v>
      </c>
      <c r="X765" s="7">
        <f t="shared" si="177"/>
        <v>0</v>
      </c>
      <c r="Z765" s="7">
        <f t="shared" si="178"/>
        <v>272150.47499999992</v>
      </c>
      <c r="AB765" s="5"/>
      <c r="AC765" s="5">
        <f t="shared" si="175"/>
        <v>-20383.040000000008</v>
      </c>
      <c r="AD765" s="5">
        <f t="shared" si="179"/>
        <v>-5095.760000000002</v>
      </c>
    </row>
    <row r="766" spans="1:30">
      <c r="A766" s="9">
        <v>39636</v>
      </c>
      <c r="B766" s="3">
        <v>5000</v>
      </c>
      <c r="C766" s="3">
        <v>5199</v>
      </c>
      <c r="D766" s="3">
        <v>4975</v>
      </c>
      <c r="E766" s="3">
        <v>5015.2002000000002</v>
      </c>
      <c r="G766" s="5">
        <f t="shared" si="166"/>
        <v>4968.28</v>
      </c>
      <c r="H766" s="5">
        <f t="shared" si="167"/>
        <v>4981.71</v>
      </c>
      <c r="J766" s="10" t="str">
        <f t="shared" si="168"/>
        <v>SELL</v>
      </c>
      <c r="L766" s="5">
        <f t="shared" si="169"/>
        <v>5022</v>
      </c>
      <c r="M766" s="4" t="str">
        <f t="shared" si="171"/>
        <v>YES</v>
      </c>
      <c r="N766" s="4" t="str">
        <f t="shared" si="172"/>
        <v>YES</v>
      </c>
      <c r="O766" s="4" t="str">
        <f t="shared" si="173"/>
        <v>NO</v>
      </c>
      <c r="P766" s="11">
        <v>5000</v>
      </c>
      <c r="Q766" s="11">
        <v>5015.2</v>
      </c>
      <c r="R766" s="4">
        <f t="shared" si="170"/>
        <v>2008</v>
      </c>
      <c r="T766" s="7">
        <f t="shared" si="174"/>
        <v>-80.56</v>
      </c>
      <c r="V766" s="5">
        <f t="shared" si="180"/>
        <v>6045.91</v>
      </c>
      <c r="W766" s="5">
        <f t="shared" si="176"/>
        <v>5022</v>
      </c>
      <c r="X766" s="7">
        <f t="shared" si="177"/>
        <v>1023.9099999999999</v>
      </c>
      <c r="Z766" s="7">
        <f t="shared" si="178"/>
        <v>293720.22499999992</v>
      </c>
      <c r="AB766" s="5"/>
      <c r="AC766" s="5">
        <f t="shared" si="175"/>
        <v>-20088</v>
      </c>
      <c r="AD766" s="5">
        <f t="shared" si="179"/>
        <v>-5022</v>
      </c>
    </row>
    <row r="767" spans="1:30">
      <c r="A767" s="9">
        <v>39637</v>
      </c>
      <c r="B767" s="3">
        <v>4951</v>
      </c>
      <c r="C767" s="3">
        <v>5125</v>
      </c>
      <c r="D767" s="3">
        <v>4775.1000999999997</v>
      </c>
      <c r="E767" s="3">
        <v>5052.8999000000003</v>
      </c>
      <c r="G767" s="5">
        <f t="shared" si="166"/>
        <v>5010.59</v>
      </c>
      <c r="H767" s="5">
        <f t="shared" si="167"/>
        <v>5005.4399999999996</v>
      </c>
      <c r="J767" s="10" t="str">
        <f t="shared" si="168"/>
        <v>BUY</v>
      </c>
      <c r="L767" s="5">
        <f t="shared" si="169"/>
        <v>4989.99</v>
      </c>
      <c r="M767" s="4" t="str">
        <f t="shared" si="171"/>
        <v>YES</v>
      </c>
      <c r="N767" s="4" t="str">
        <f t="shared" si="172"/>
        <v>NO</v>
      </c>
      <c r="O767" s="4" t="str">
        <f t="shared" si="173"/>
        <v>NO</v>
      </c>
      <c r="P767" s="11">
        <v>4951</v>
      </c>
      <c r="Q767" s="11">
        <v>5052.8999999999996</v>
      </c>
      <c r="R767" s="4">
        <f t="shared" si="170"/>
        <v>2008</v>
      </c>
      <c r="T767" s="7">
        <f t="shared" si="174"/>
        <v>0</v>
      </c>
      <c r="V767" s="5">
        <f t="shared" si="180"/>
        <v>5022</v>
      </c>
      <c r="W767" s="5">
        <f t="shared" si="176"/>
        <v>5022</v>
      </c>
      <c r="X767" s="7">
        <f t="shared" si="177"/>
        <v>0</v>
      </c>
      <c r="Z767" s="7">
        <f t="shared" si="178"/>
        <v>293720.22499999992</v>
      </c>
      <c r="AB767" s="5"/>
      <c r="AC767" s="5">
        <f t="shared" si="175"/>
        <v>-19959.959999999992</v>
      </c>
      <c r="AD767" s="5">
        <f t="shared" si="179"/>
        <v>-4989.989999999998</v>
      </c>
    </row>
    <row r="768" spans="1:30">
      <c r="A768" s="9">
        <v>39638</v>
      </c>
      <c r="B768" s="3">
        <v>5219</v>
      </c>
      <c r="C768" s="3">
        <v>5352</v>
      </c>
      <c r="D768" s="3">
        <v>5219</v>
      </c>
      <c r="E768" s="3">
        <v>5313.6499000000003</v>
      </c>
      <c r="G768" s="5">
        <f t="shared" si="166"/>
        <v>5162.12</v>
      </c>
      <c r="H768" s="5">
        <f t="shared" si="167"/>
        <v>5108.18</v>
      </c>
      <c r="J768" s="10" t="str">
        <f t="shared" si="168"/>
        <v>BUY</v>
      </c>
      <c r="L768" s="5">
        <f t="shared" si="169"/>
        <v>4946.3599999999997</v>
      </c>
      <c r="M768" s="4" t="str">
        <f t="shared" si="171"/>
        <v>NO</v>
      </c>
      <c r="N768" s="4" t="str">
        <f t="shared" si="172"/>
        <v>NO</v>
      </c>
      <c r="O768" s="4" t="str">
        <f t="shared" si="173"/>
        <v>NO</v>
      </c>
      <c r="P768" s="11">
        <v>5219</v>
      </c>
      <c r="Q768" s="11">
        <v>5313.65</v>
      </c>
      <c r="R768" s="4">
        <f t="shared" si="170"/>
        <v>2008</v>
      </c>
      <c r="T768" s="7">
        <f t="shared" si="174"/>
        <v>0</v>
      </c>
      <c r="V768" s="5">
        <f t="shared" si="180"/>
        <v>5022</v>
      </c>
      <c r="W768" s="5">
        <f t="shared" si="176"/>
        <v>5022</v>
      </c>
      <c r="X768" s="7">
        <f t="shared" si="177"/>
        <v>0</v>
      </c>
      <c r="Z768" s="7">
        <f t="shared" si="178"/>
        <v>293720.22499999992</v>
      </c>
      <c r="AB768" s="5"/>
      <c r="AC768" s="5">
        <f t="shared" si="175"/>
        <v>-19785.440000000002</v>
      </c>
      <c r="AD768" s="5">
        <f t="shared" si="179"/>
        <v>-4946.3600000000006</v>
      </c>
    </row>
    <row r="769" spans="1:30">
      <c r="A769" s="9">
        <v>39639</v>
      </c>
      <c r="B769" s="3">
        <v>5270</v>
      </c>
      <c r="C769" s="3">
        <v>5355</v>
      </c>
      <c r="D769" s="3">
        <v>5188</v>
      </c>
      <c r="E769" s="3">
        <v>5318.8500999999997</v>
      </c>
      <c r="G769" s="5">
        <f t="shared" si="166"/>
        <v>5240.49</v>
      </c>
      <c r="H769" s="5">
        <f t="shared" si="167"/>
        <v>5178.3999999999996</v>
      </c>
      <c r="J769" s="10" t="str">
        <f t="shared" si="168"/>
        <v>BUY</v>
      </c>
      <c r="L769" s="5">
        <f t="shared" si="169"/>
        <v>4992.13</v>
      </c>
      <c r="M769" s="4" t="str">
        <f t="shared" si="171"/>
        <v>NO</v>
      </c>
      <c r="N769" s="4" t="str">
        <f t="shared" si="172"/>
        <v>NO</v>
      </c>
      <c r="O769" s="4" t="str">
        <f t="shared" si="173"/>
        <v>NO</v>
      </c>
      <c r="P769" s="11">
        <v>5270</v>
      </c>
      <c r="Q769" s="11">
        <v>5318.85</v>
      </c>
      <c r="R769" s="4">
        <f t="shared" si="170"/>
        <v>2008</v>
      </c>
      <c r="T769" s="7">
        <f t="shared" si="174"/>
        <v>0</v>
      </c>
      <c r="V769" s="5">
        <f t="shared" si="180"/>
        <v>5022</v>
      </c>
      <c r="W769" s="5">
        <f t="shared" si="176"/>
        <v>5022</v>
      </c>
      <c r="X769" s="7">
        <f t="shared" si="177"/>
        <v>0</v>
      </c>
      <c r="Z769" s="7">
        <f t="shared" si="178"/>
        <v>293720.22499999992</v>
      </c>
      <c r="AB769" s="5"/>
      <c r="AC769" s="5">
        <f t="shared" si="175"/>
        <v>-19968.519999999997</v>
      </c>
      <c r="AD769" s="5">
        <f t="shared" si="179"/>
        <v>-4992.1299999999992</v>
      </c>
    </row>
    <row r="770" spans="1:30">
      <c r="A770" s="9">
        <v>39640</v>
      </c>
      <c r="B770" s="3">
        <v>5385</v>
      </c>
      <c r="C770" s="3">
        <v>5390</v>
      </c>
      <c r="D770" s="3">
        <v>5134</v>
      </c>
      <c r="E770" s="3">
        <v>5208.4502000000002</v>
      </c>
      <c r="G770" s="5">
        <f t="shared" si="166"/>
        <v>5224.47</v>
      </c>
      <c r="H770" s="5">
        <f t="shared" si="167"/>
        <v>5188.42</v>
      </c>
      <c r="J770" s="10" t="str">
        <f t="shared" si="168"/>
        <v>BUY</v>
      </c>
      <c r="L770" s="5">
        <f t="shared" si="169"/>
        <v>5080.2700000000004</v>
      </c>
      <c r="M770" s="4" t="str">
        <f t="shared" si="171"/>
        <v>NO</v>
      </c>
      <c r="N770" s="4" t="str">
        <f t="shared" si="172"/>
        <v>NO</v>
      </c>
      <c r="O770" s="4" t="str">
        <f t="shared" si="173"/>
        <v>NO</v>
      </c>
      <c r="P770" s="11">
        <v>5385</v>
      </c>
      <c r="Q770" s="11">
        <v>5208.45</v>
      </c>
      <c r="R770" s="4">
        <f t="shared" si="170"/>
        <v>2008</v>
      </c>
      <c r="T770" s="7">
        <f t="shared" si="174"/>
        <v>0</v>
      </c>
      <c r="V770" s="5">
        <f t="shared" si="180"/>
        <v>5022</v>
      </c>
      <c r="W770" s="5">
        <f t="shared" si="176"/>
        <v>5022</v>
      </c>
      <c r="X770" s="7">
        <f t="shared" si="177"/>
        <v>0</v>
      </c>
      <c r="Z770" s="7">
        <f t="shared" si="178"/>
        <v>293720.22499999992</v>
      </c>
      <c r="AB770" s="5"/>
      <c r="AC770" s="5">
        <f t="shared" si="175"/>
        <v>-20321.080000000002</v>
      </c>
      <c r="AD770" s="5">
        <f t="shared" si="179"/>
        <v>-5080.2700000000004</v>
      </c>
    </row>
    <row r="771" spans="1:30">
      <c r="A771" s="9">
        <v>39643</v>
      </c>
      <c r="B771" s="3">
        <v>5180</v>
      </c>
      <c r="C771" s="3">
        <v>5323</v>
      </c>
      <c r="D771" s="3">
        <v>5056</v>
      </c>
      <c r="E771" s="3">
        <v>5195.6000999999997</v>
      </c>
      <c r="G771" s="5">
        <f t="shared" si="166"/>
        <v>5210.04</v>
      </c>
      <c r="H771" s="5">
        <f t="shared" si="167"/>
        <v>5190.8100000000004</v>
      </c>
      <c r="J771" s="10" t="str">
        <f t="shared" si="168"/>
        <v>BUY</v>
      </c>
      <c r="L771" s="5">
        <f t="shared" si="169"/>
        <v>5133.12</v>
      </c>
      <c r="M771" s="4" t="str">
        <f t="shared" si="171"/>
        <v>YES</v>
      </c>
      <c r="N771" s="4" t="str">
        <f t="shared" si="172"/>
        <v>YES</v>
      </c>
      <c r="O771" s="4" t="str">
        <f t="shared" si="173"/>
        <v>NO</v>
      </c>
      <c r="P771" s="11">
        <v>5180</v>
      </c>
      <c r="Q771" s="11">
        <v>5195.6000000000004</v>
      </c>
      <c r="R771" s="4">
        <f t="shared" si="170"/>
        <v>2008</v>
      </c>
      <c r="T771" s="7">
        <f t="shared" si="174"/>
        <v>-115.33</v>
      </c>
      <c r="V771" s="5">
        <f t="shared" si="180"/>
        <v>5022</v>
      </c>
      <c r="W771" s="5">
        <f t="shared" si="176"/>
        <v>5050</v>
      </c>
      <c r="X771" s="7">
        <f t="shared" si="177"/>
        <v>28</v>
      </c>
      <c r="Z771" s="7">
        <f t="shared" si="178"/>
        <v>288653.72499999992</v>
      </c>
      <c r="AB771" s="5"/>
      <c r="AC771" s="5">
        <f t="shared" si="175"/>
        <v>-20532.48000000001</v>
      </c>
      <c r="AD771" s="5">
        <f t="shared" si="179"/>
        <v>-5133.1200000000026</v>
      </c>
    </row>
    <row r="772" spans="1:30">
      <c r="A772" s="9">
        <v>39644</v>
      </c>
      <c r="B772" s="3">
        <v>5050</v>
      </c>
      <c r="C772" s="3">
        <v>5088</v>
      </c>
      <c r="D772" s="3">
        <v>4760</v>
      </c>
      <c r="E772" s="3">
        <v>4816.8999000000003</v>
      </c>
      <c r="G772" s="5">
        <f t="shared" si="166"/>
        <v>5013.47</v>
      </c>
      <c r="H772" s="5">
        <f t="shared" si="167"/>
        <v>5066.17</v>
      </c>
      <c r="J772" s="10" t="str">
        <f t="shared" si="168"/>
        <v>SELL</v>
      </c>
      <c r="L772" s="5">
        <f t="shared" si="169"/>
        <v>5224.2700000000004</v>
      </c>
      <c r="M772" s="4" t="str">
        <f t="shared" si="171"/>
        <v>YES</v>
      </c>
      <c r="N772" s="4" t="str">
        <f t="shared" si="172"/>
        <v>NO</v>
      </c>
      <c r="O772" s="4" t="str">
        <f t="shared" si="173"/>
        <v>YES</v>
      </c>
      <c r="P772" s="11">
        <v>5050</v>
      </c>
      <c r="Q772" s="11">
        <v>4816.8999999999996</v>
      </c>
      <c r="R772" s="4">
        <f t="shared" si="170"/>
        <v>2008</v>
      </c>
      <c r="T772" s="7">
        <f t="shared" si="174"/>
        <v>0</v>
      </c>
      <c r="V772" s="5">
        <f t="shared" si="180"/>
        <v>5050</v>
      </c>
      <c r="W772" s="5">
        <f t="shared" si="176"/>
        <v>5050</v>
      </c>
      <c r="X772" s="7">
        <f t="shared" si="177"/>
        <v>0</v>
      </c>
      <c r="Z772" s="7">
        <f t="shared" si="178"/>
        <v>288653.72499999992</v>
      </c>
      <c r="AB772" s="5"/>
      <c r="AC772" s="5">
        <f t="shared" si="175"/>
        <v>-20897.080000000002</v>
      </c>
      <c r="AD772" s="5">
        <f t="shared" si="179"/>
        <v>-5224.2700000000004</v>
      </c>
    </row>
    <row r="773" spans="1:30">
      <c r="A773" s="9">
        <v>39645</v>
      </c>
      <c r="B773" s="3">
        <v>4832</v>
      </c>
      <c r="C773" s="3">
        <v>4920</v>
      </c>
      <c r="D773" s="3">
        <v>4659</v>
      </c>
      <c r="E773" s="3">
        <v>4715.2997999999998</v>
      </c>
      <c r="G773" s="5">
        <f t="shared" si="166"/>
        <v>4864.38</v>
      </c>
      <c r="H773" s="5">
        <f t="shared" si="167"/>
        <v>4949.21</v>
      </c>
      <c r="J773" s="10" t="str">
        <f t="shared" si="168"/>
        <v>SELL</v>
      </c>
      <c r="L773" s="5">
        <f t="shared" si="169"/>
        <v>5203.7</v>
      </c>
      <c r="M773" s="4" t="str">
        <f t="shared" si="171"/>
        <v>NO</v>
      </c>
      <c r="N773" s="4" t="str">
        <f t="shared" si="172"/>
        <v>NO</v>
      </c>
      <c r="O773" s="4" t="str">
        <f t="shared" si="173"/>
        <v>NO</v>
      </c>
      <c r="P773" s="11">
        <v>4832</v>
      </c>
      <c r="Q773" s="11">
        <v>4715.3</v>
      </c>
      <c r="R773" s="4">
        <f t="shared" si="170"/>
        <v>2008</v>
      </c>
      <c r="T773" s="7">
        <f t="shared" si="174"/>
        <v>0</v>
      </c>
      <c r="V773" s="5">
        <f t="shared" si="180"/>
        <v>5050</v>
      </c>
      <c r="W773" s="5">
        <f t="shared" si="176"/>
        <v>5050</v>
      </c>
      <c r="X773" s="7">
        <f t="shared" si="177"/>
        <v>0</v>
      </c>
      <c r="Z773" s="7">
        <f t="shared" si="178"/>
        <v>288653.72499999992</v>
      </c>
      <c r="AB773" s="5"/>
      <c r="AC773" s="5">
        <f t="shared" si="175"/>
        <v>-20814.800000000003</v>
      </c>
      <c r="AD773" s="5">
        <f t="shared" si="179"/>
        <v>-5203.7000000000007</v>
      </c>
    </row>
    <row r="774" spans="1:30">
      <c r="A774" s="9">
        <v>39646</v>
      </c>
      <c r="B774" s="3">
        <v>4999</v>
      </c>
      <c r="C774" s="3">
        <v>5030</v>
      </c>
      <c r="D774" s="3">
        <v>4856</v>
      </c>
      <c r="E774" s="3">
        <v>5002.4502000000002</v>
      </c>
      <c r="G774" s="5">
        <f t="shared" ref="G774:G837" si="181">ROUND((E774*G$1)+(G773*(1-G$1)),2)</f>
        <v>4933.42</v>
      </c>
      <c r="H774" s="5">
        <f t="shared" si="167"/>
        <v>4966.96</v>
      </c>
      <c r="J774" s="10" t="str">
        <f t="shared" si="168"/>
        <v>SELL</v>
      </c>
      <c r="L774" s="5">
        <f t="shared" si="169"/>
        <v>5067.58</v>
      </c>
      <c r="M774" s="4" t="str">
        <f t="shared" si="171"/>
        <v>NO</v>
      </c>
      <c r="N774" s="4" t="str">
        <f t="shared" si="172"/>
        <v>NO</v>
      </c>
      <c r="O774" s="4" t="str">
        <f t="shared" si="173"/>
        <v>NO</v>
      </c>
      <c r="P774" s="11">
        <v>4999</v>
      </c>
      <c r="Q774" s="11">
        <v>5002.45</v>
      </c>
      <c r="R774" s="4">
        <f t="shared" si="170"/>
        <v>2008</v>
      </c>
      <c r="T774" s="7">
        <f t="shared" si="174"/>
        <v>0</v>
      </c>
      <c r="V774" s="5">
        <f t="shared" si="180"/>
        <v>5050</v>
      </c>
      <c r="W774" s="5">
        <f t="shared" si="176"/>
        <v>5067.58</v>
      </c>
      <c r="X774" s="7">
        <f t="shared" si="177"/>
        <v>-17.579999999999927</v>
      </c>
      <c r="Z774" s="7">
        <f t="shared" si="178"/>
        <v>288214.22499999992</v>
      </c>
      <c r="AB774" s="5"/>
      <c r="AC774" s="5">
        <f t="shared" si="175"/>
        <v>-20270.32</v>
      </c>
      <c r="AD774" s="5">
        <f t="shared" si="179"/>
        <v>-5067.58</v>
      </c>
    </row>
    <row r="775" spans="1:30">
      <c r="A775" s="9">
        <v>39647</v>
      </c>
      <c r="B775" s="3">
        <v>5055</v>
      </c>
      <c r="C775" s="3">
        <v>5399</v>
      </c>
      <c r="D775" s="3">
        <v>5055</v>
      </c>
      <c r="E775" s="3">
        <v>5368</v>
      </c>
      <c r="G775" s="5">
        <f t="shared" si="181"/>
        <v>5150.71</v>
      </c>
      <c r="H775" s="5">
        <f t="shared" si="167"/>
        <v>5100.6400000000003</v>
      </c>
      <c r="J775" s="10" t="str">
        <f t="shared" si="168"/>
        <v>BUY</v>
      </c>
      <c r="L775" s="5">
        <f t="shared" si="169"/>
        <v>4950.43</v>
      </c>
      <c r="M775" s="4" t="str">
        <f t="shared" si="171"/>
        <v>YES</v>
      </c>
      <c r="N775" s="4" t="str">
        <f t="shared" si="172"/>
        <v>NO</v>
      </c>
      <c r="O775" s="4" t="str">
        <f t="shared" si="173"/>
        <v>NO</v>
      </c>
      <c r="P775" s="11">
        <v>5055</v>
      </c>
      <c r="Q775" s="11">
        <v>5368</v>
      </c>
      <c r="R775" s="4">
        <f t="shared" si="170"/>
        <v>2008</v>
      </c>
      <c r="T775" s="7">
        <f t="shared" si="174"/>
        <v>0</v>
      </c>
      <c r="V775" s="5">
        <f t="shared" si="180"/>
        <v>5067.58</v>
      </c>
      <c r="W775" s="5">
        <f t="shared" si="176"/>
        <v>5067.58</v>
      </c>
      <c r="X775" s="7">
        <f t="shared" si="177"/>
        <v>0</v>
      </c>
      <c r="Z775" s="7">
        <f t="shared" si="178"/>
        <v>288214.22499999992</v>
      </c>
      <c r="AB775" s="5"/>
      <c r="AC775" s="5">
        <f t="shared" si="175"/>
        <v>-19801.72</v>
      </c>
      <c r="AD775" s="5">
        <f t="shared" si="179"/>
        <v>-4950.43</v>
      </c>
    </row>
    <row r="776" spans="1:30">
      <c r="A776" s="9">
        <v>39650</v>
      </c>
      <c r="B776" s="3">
        <v>5450</v>
      </c>
      <c r="C776" s="3">
        <v>5619.8999000000003</v>
      </c>
      <c r="D776" s="3">
        <v>5354</v>
      </c>
      <c r="E776" s="3">
        <v>5589.1000999999997</v>
      </c>
      <c r="G776" s="5">
        <f t="shared" si="181"/>
        <v>5369.91</v>
      </c>
      <c r="H776" s="5">
        <f t="shared" ref="H776:H839" si="182">ROUND((E776*H$1)+(H775*(1-H$1)),2)</f>
        <v>5263.46</v>
      </c>
      <c r="J776" s="10" t="str">
        <f t="shared" ref="J776:J839" si="183">IF(G776&gt;H776,"BUY","SELL")</f>
        <v>BUY</v>
      </c>
      <c r="L776" s="5">
        <f t="shared" ref="L776:L839" si="184">ROUND((G776*((2/4)-1)-(H776)*((2/6)-1))/ (2 /4- 2 /6),2)</f>
        <v>4944.1099999999997</v>
      </c>
      <c r="M776" s="4" t="str">
        <f t="shared" si="171"/>
        <v>NO</v>
      </c>
      <c r="N776" s="4" t="str">
        <f t="shared" si="172"/>
        <v>NO</v>
      </c>
      <c r="O776" s="4" t="str">
        <f t="shared" si="173"/>
        <v>NO</v>
      </c>
      <c r="P776" s="11">
        <v>5450</v>
      </c>
      <c r="Q776" s="11">
        <v>5589.1</v>
      </c>
      <c r="R776" s="4">
        <f t="shared" ref="R776:R839" si="185">YEAR(A776)</f>
        <v>2008</v>
      </c>
      <c r="T776" s="7">
        <f t="shared" si="174"/>
        <v>0</v>
      </c>
      <c r="V776" s="5">
        <f t="shared" si="180"/>
        <v>5067.58</v>
      </c>
      <c r="W776" s="5">
        <f t="shared" si="176"/>
        <v>5067.58</v>
      </c>
      <c r="X776" s="7">
        <f t="shared" si="177"/>
        <v>0</v>
      </c>
      <c r="Z776" s="7">
        <f t="shared" si="178"/>
        <v>288214.22499999992</v>
      </c>
      <c r="AB776" s="5"/>
      <c r="AC776" s="5">
        <f t="shared" si="175"/>
        <v>-19776.440000000002</v>
      </c>
      <c r="AD776" s="5">
        <f t="shared" si="179"/>
        <v>-4944.1100000000006</v>
      </c>
    </row>
    <row r="777" spans="1:30">
      <c r="A777" s="9">
        <v>39651</v>
      </c>
      <c r="B777" s="3">
        <v>5551</v>
      </c>
      <c r="C777" s="3">
        <v>5842</v>
      </c>
      <c r="D777" s="3">
        <v>5550</v>
      </c>
      <c r="E777" s="3">
        <v>5781.6000999999997</v>
      </c>
      <c r="G777" s="5">
        <f t="shared" si="181"/>
        <v>5575.76</v>
      </c>
      <c r="H777" s="5">
        <f t="shared" si="182"/>
        <v>5436.17</v>
      </c>
      <c r="J777" s="10" t="str">
        <f t="shared" si="183"/>
        <v>BUY</v>
      </c>
      <c r="L777" s="5">
        <f t="shared" si="184"/>
        <v>5017.3999999999996</v>
      </c>
      <c r="M777" s="4" t="str">
        <f t="shared" ref="M777:M840" si="186">IF(J776="SELL",IF(C777&gt;L776,"YES","NO"),IF(D777&lt;L776,"YES","NO"))</f>
        <v>NO</v>
      </c>
      <c r="N777" s="4" t="str">
        <f t="shared" ref="N777:N840" si="187">IF(AND(M777="YES",J777=J776),"YES","NO")</f>
        <v>NO</v>
      </c>
      <c r="O777" s="4" t="str">
        <f t="shared" ref="O777:O840" si="188">IF(AND(J776="BUY",B777&lt;L776),"YES",IF(AND(J776="SELL",B777&gt;L776),"YES","NO"))</f>
        <v>NO</v>
      </c>
      <c r="P777" s="11">
        <v>5551</v>
      </c>
      <c r="Q777" s="11">
        <v>5781.6</v>
      </c>
      <c r="R777" s="4">
        <f t="shared" si="185"/>
        <v>2008</v>
      </c>
      <c r="T777" s="7">
        <f t="shared" si="174"/>
        <v>0</v>
      </c>
      <c r="V777" s="5">
        <f t="shared" si="180"/>
        <v>5067.58</v>
      </c>
      <c r="W777" s="5">
        <f t="shared" si="176"/>
        <v>5067.58</v>
      </c>
      <c r="X777" s="7">
        <f t="shared" si="177"/>
        <v>0</v>
      </c>
      <c r="Z777" s="7">
        <f t="shared" si="178"/>
        <v>288214.22499999992</v>
      </c>
      <c r="AB777" s="5"/>
      <c r="AC777" s="5">
        <f t="shared" si="175"/>
        <v>-20069.600000000006</v>
      </c>
      <c r="AD777" s="5">
        <f t="shared" si="179"/>
        <v>-5017.4000000000015</v>
      </c>
    </row>
    <row r="778" spans="1:30">
      <c r="A778" s="9">
        <v>39652</v>
      </c>
      <c r="B778" s="3">
        <v>5950</v>
      </c>
      <c r="C778" s="3">
        <v>6387.7002000000002</v>
      </c>
      <c r="D778" s="3">
        <v>5950</v>
      </c>
      <c r="E778" s="3">
        <v>6350.1000999999997</v>
      </c>
      <c r="G778" s="5">
        <f t="shared" si="181"/>
        <v>5962.93</v>
      </c>
      <c r="H778" s="5">
        <f t="shared" si="182"/>
        <v>5740.81</v>
      </c>
      <c r="J778" s="10" t="str">
        <f t="shared" si="183"/>
        <v>BUY</v>
      </c>
      <c r="L778" s="5">
        <f t="shared" si="184"/>
        <v>5074.45</v>
      </c>
      <c r="M778" s="4" t="str">
        <f t="shared" si="186"/>
        <v>NO</v>
      </c>
      <c r="N778" s="4" t="str">
        <f t="shared" si="187"/>
        <v>NO</v>
      </c>
      <c r="O778" s="4" t="str">
        <f t="shared" si="188"/>
        <v>NO</v>
      </c>
      <c r="P778" s="11">
        <v>5950</v>
      </c>
      <c r="Q778" s="11">
        <v>6350.1</v>
      </c>
      <c r="R778" s="4">
        <f t="shared" si="185"/>
        <v>2008</v>
      </c>
      <c r="T778" s="7">
        <f t="shared" ref="T778:T841" si="189">ROUND(IF(N778="YES",IF(J778="SELL",IF(O778="YES",Q778-P778,Q778-L777),IF(O778="YES",P778-Q778,L777-Q778)),0),2)</f>
        <v>0</v>
      </c>
      <c r="V778" s="5">
        <f t="shared" si="180"/>
        <v>5067.58</v>
      </c>
      <c r="W778" s="5">
        <f t="shared" si="176"/>
        <v>5067.58</v>
      </c>
      <c r="X778" s="7">
        <f t="shared" si="177"/>
        <v>0</v>
      </c>
      <c r="Z778" s="7">
        <f t="shared" si="178"/>
        <v>288214.22499999992</v>
      </c>
      <c r="AB778" s="5"/>
      <c r="AC778" s="5">
        <f t="shared" si="175"/>
        <v>-20297.800000000003</v>
      </c>
      <c r="AD778" s="5">
        <f t="shared" si="179"/>
        <v>-5074.4500000000007</v>
      </c>
    </row>
    <row r="779" spans="1:30">
      <c r="A779" s="9">
        <v>39653</v>
      </c>
      <c r="B779" s="3">
        <v>6425</v>
      </c>
      <c r="C779" s="3">
        <v>6463.9502000000002</v>
      </c>
      <c r="D779" s="3">
        <v>6092</v>
      </c>
      <c r="E779" s="3">
        <v>6210.9502000000002</v>
      </c>
      <c r="G779" s="5">
        <f t="shared" si="181"/>
        <v>6086.94</v>
      </c>
      <c r="H779" s="5">
        <f t="shared" si="182"/>
        <v>5897.52</v>
      </c>
      <c r="J779" s="10" t="str">
        <f t="shared" si="183"/>
        <v>BUY</v>
      </c>
      <c r="L779" s="5">
        <f t="shared" si="184"/>
        <v>5329.26</v>
      </c>
      <c r="M779" s="4" t="str">
        <f t="shared" si="186"/>
        <v>NO</v>
      </c>
      <c r="N779" s="4" t="str">
        <f t="shared" si="187"/>
        <v>NO</v>
      </c>
      <c r="O779" s="4" t="str">
        <f t="shared" si="188"/>
        <v>NO</v>
      </c>
      <c r="P779" s="11">
        <v>6425</v>
      </c>
      <c r="Q779" s="11">
        <v>6210.95</v>
      </c>
      <c r="R779" s="4">
        <f t="shared" si="185"/>
        <v>2008</v>
      </c>
      <c r="T779" s="7">
        <f t="shared" si="189"/>
        <v>0</v>
      </c>
      <c r="V779" s="5">
        <f t="shared" si="180"/>
        <v>5067.58</v>
      </c>
      <c r="W779" s="5">
        <f t="shared" si="176"/>
        <v>5067.58</v>
      </c>
      <c r="X779" s="7">
        <f t="shared" si="177"/>
        <v>0</v>
      </c>
      <c r="Z779" s="7">
        <f t="shared" si="178"/>
        <v>288214.22499999992</v>
      </c>
      <c r="AB779" s="5"/>
      <c r="AC779" s="5">
        <f t="shared" ref="AC779:AC842" si="190">G779*12-H779*16</f>
        <v>-21317.040000000008</v>
      </c>
      <c r="AD779" s="5">
        <f t="shared" si="179"/>
        <v>-5329.260000000002</v>
      </c>
    </row>
    <row r="780" spans="1:30">
      <c r="A780" s="9">
        <v>39654</v>
      </c>
      <c r="B780" s="3">
        <v>6040</v>
      </c>
      <c r="C780" s="3">
        <v>6088</v>
      </c>
      <c r="D780" s="3">
        <v>5886.5</v>
      </c>
      <c r="E780" s="3">
        <v>5931.8500999999997</v>
      </c>
      <c r="G780" s="5">
        <f t="shared" si="181"/>
        <v>6009.4</v>
      </c>
      <c r="H780" s="5">
        <f t="shared" si="182"/>
        <v>5908.96</v>
      </c>
      <c r="J780" s="10" t="str">
        <f t="shared" si="183"/>
        <v>BUY</v>
      </c>
      <c r="L780" s="5">
        <f t="shared" si="184"/>
        <v>5607.64</v>
      </c>
      <c r="M780" s="4" t="str">
        <f t="shared" si="186"/>
        <v>NO</v>
      </c>
      <c r="N780" s="4" t="str">
        <f t="shared" si="187"/>
        <v>NO</v>
      </c>
      <c r="O780" s="4" t="str">
        <f t="shared" si="188"/>
        <v>NO</v>
      </c>
      <c r="P780" s="11">
        <v>6040</v>
      </c>
      <c r="Q780" s="11">
        <v>5931.85</v>
      </c>
      <c r="R780" s="4">
        <f t="shared" si="185"/>
        <v>2008</v>
      </c>
      <c r="T780" s="7">
        <f t="shared" si="189"/>
        <v>0</v>
      </c>
      <c r="V780" s="5">
        <f t="shared" si="180"/>
        <v>5067.58</v>
      </c>
      <c r="W780" s="5">
        <f t="shared" ref="W780:W843" si="191">IF(V781="",E780,V781)</f>
        <v>5067.58</v>
      </c>
      <c r="X780" s="7">
        <f t="shared" ref="X780:X843" si="192">IF(J780="BUY",W780-V780,V780-W780)</f>
        <v>0</v>
      </c>
      <c r="Z780" s="7">
        <f t="shared" ref="Z780:Z843" si="193">Z779+(T780*25*2)+(X780*25)</f>
        <v>288214.22499999992</v>
      </c>
      <c r="AB780" s="5"/>
      <c r="AC780" s="5">
        <f t="shared" si="190"/>
        <v>-22430.560000000012</v>
      </c>
      <c r="AD780" s="5">
        <f t="shared" ref="AD780:AD843" si="194">AC780/4</f>
        <v>-5607.6400000000031</v>
      </c>
    </row>
    <row r="781" spans="1:30">
      <c r="A781" s="9">
        <v>39657</v>
      </c>
      <c r="B781" s="3">
        <v>5940</v>
      </c>
      <c r="C781" s="3">
        <v>5998.9502000000002</v>
      </c>
      <c r="D781" s="3">
        <v>5861.1000999999997</v>
      </c>
      <c r="E781" s="3">
        <v>5911.2002000000002</v>
      </c>
      <c r="G781" s="5">
        <f t="shared" si="181"/>
        <v>5960.3</v>
      </c>
      <c r="H781" s="5">
        <f t="shared" si="182"/>
        <v>5909.71</v>
      </c>
      <c r="J781" s="10" t="str">
        <f t="shared" si="183"/>
        <v>BUY</v>
      </c>
      <c r="L781" s="5">
        <f t="shared" si="184"/>
        <v>5757.94</v>
      </c>
      <c r="M781" s="4" t="str">
        <f t="shared" si="186"/>
        <v>NO</v>
      </c>
      <c r="N781" s="4" t="str">
        <f t="shared" si="187"/>
        <v>NO</v>
      </c>
      <c r="O781" s="4" t="str">
        <f t="shared" si="188"/>
        <v>NO</v>
      </c>
      <c r="P781" s="11">
        <v>5940</v>
      </c>
      <c r="Q781" s="11">
        <v>5911.2</v>
      </c>
      <c r="R781" s="4">
        <f t="shared" si="185"/>
        <v>2008</v>
      </c>
      <c r="T781" s="7">
        <f t="shared" si="189"/>
        <v>0</v>
      </c>
      <c r="V781" s="5">
        <f t="shared" ref="V781:V844" si="195">IF(J781=J780,V780,IF(O781="YES",P781,L780))</f>
        <v>5067.58</v>
      </c>
      <c r="W781" s="5">
        <f t="shared" si="191"/>
        <v>5757.94</v>
      </c>
      <c r="X781" s="7">
        <f t="shared" si="192"/>
        <v>690.35999999999967</v>
      </c>
      <c r="Z781" s="7">
        <f t="shared" si="193"/>
        <v>305473.22499999992</v>
      </c>
      <c r="AB781" s="5"/>
      <c r="AC781" s="5">
        <f t="shared" si="190"/>
        <v>-23031.759999999995</v>
      </c>
      <c r="AD781" s="5">
        <f t="shared" si="194"/>
        <v>-5757.9399999999987</v>
      </c>
    </row>
    <row r="782" spans="1:30">
      <c r="A782" s="9">
        <v>39658</v>
      </c>
      <c r="B782" s="3">
        <v>5800</v>
      </c>
      <c r="C782" s="3">
        <v>5815</v>
      </c>
      <c r="D782" s="3">
        <v>5365.0497999999998</v>
      </c>
      <c r="E782" s="3">
        <v>5418.9502000000002</v>
      </c>
      <c r="G782" s="5">
        <f t="shared" si="181"/>
        <v>5689.63</v>
      </c>
      <c r="H782" s="5">
        <f t="shared" si="182"/>
        <v>5746.12</v>
      </c>
      <c r="J782" s="10" t="str">
        <f t="shared" si="183"/>
        <v>SELL</v>
      </c>
      <c r="L782" s="5">
        <f t="shared" si="184"/>
        <v>5915.59</v>
      </c>
      <c r="M782" s="4" t="str">
        <f t="shared" si="186"/>
        <v>YES</v>
      </c>
      <c r="N782" s="4" t="str">
        <f t="shared" si="187"/>
        <v>NO</v>
      </c>
      <c r="O782" s="4" t="str">
        <f t="shared" si="188"/>
        <v>NO</v>
      </c>
      <c r="P782" s="11">
        <v>5800</v>
      </c>
      <c r="Q782" s="11">
        <v>5418.95</v>
      </c>
      <c r="R782" s="4">
        <f t="shared" si="185"/>
        <v>2008</v>
      </c>
      <c r="T782" s="7">
        <f t="shared" si="189"/>
        <v>0</v>
      </c>
      <c r="V782" s="5">
        <f t="shared" si="195"/>
        <v>5757.94</v>
      </c>
      <c r="W782" s="5">
        <f t="shared" si="191"/>
        <v>5757.94</v>
      </c>
      <c r="X782" s="7">
        <f t="shared" si="192"/>
        <v>0</v>
      </c>
      <c r="Z782" s="7">
        <f t="shared" si="193"/>
        <v>305473.22499999992</v>
      </c>
      <c r="AB782" s="5"/>
      <c r="AC782" s="5">
        <f t="shared" si="190"/>
        <v>-23662.36</v>
      </c>
      <c r="AD782" s="5">
        <f t="shared" si="194"/>
        <v>-5915.59</v>
      </c>
    </row>
    <row r="783" spans="1:30">
      <c r="A783" s="9">
        <v>39659</v>
      </c>
      <c r="B783" s="3">
        <v>5490</v>
      </c>
      <c r="C783" s="3">
        <v>5739</v>
      </c>
      <c r="D783" s="3">
        <v>5490</v>
      </c>
      <c r="E783" s="3">
        <v>5693.5497999999998</v>
      </c>
      <c r="G783" s="5">
        <f t="shared" si="181"/>
        <v>5691.59</v>
      </c>
      <c r="H783" s="5">
        <f t="shared" si="182"/>
        <v>5728.6</v>
      </c>
      <c r="J783" s="10" t="str">
        <f t="shared" si="183"/>
        <v>SELL</v>
      </c>
      <c r="L783" s="5">
        <f t="shared" si="184"/>
        <v>5839.63</v>
      </c>
      <c r="M783" s="4" t="str">
        <f t="shared" si="186"/>
        <v>NO</v>
      </c>
      <c r="N783" s="4" t="str">
        <f t="shared" si="187"/>
        <v>NO</v>
      </c>
      <c r="O783" s="4" t="str">
        <f t="shared" si="188"/>
        <v>NO</v>
      </c>
      <c r="P783" s="11">
        <v>5490</v>
      </c>
      <c r="Q783" s="11">
        <v>5693.55</v>
      </c>
      <c r="R783" s="4">
        <f t="shared" si="185"/>
        <v>2008</v>
      </c>
      <c r="T783" s="7">
        <f t="shared" si="189"/>
        <v>0</v>
      </c>
      <c r="V783" s="5">
        <f t="shared" si="195"/>
        <v>5757.94</v>
      </c>
      <c r="W783" s="5">
        <f t="shared" si="191"/>
        <v>5757.94</v>
      </c>
      <c r="X783" s="7">
        <f t="shared" si="192"/>
        <v>0</v>
      </c>
      <c r="Z783" s="7">
        <f t="shared" si="193"/>
        <v>305473.22499999992</v>
      </c>
      <c r="AB783" s="5"/>
      <c r="AC783" s="5">
        <f t="shared" si="190"/>
        <v>-23358.520000000004</v>
      </c>
      <c r="AD783" s="5">
        <f t="shared" si="194"/>
        <v>-5839.630000000001</v>
      </c>
    </row>
    <row r="784" spans="1:30">
      <c r="A784" s="9">
        <v>39660</v>
      </c>
      <c r="B784" s="3">
        <v>5720</v>
      </c>
      <c r="C784" s="3">
        <v>5745</v>
      </c>
      <c r="D784" s="3">
        <v>5565</v>
      </c>
      <c r="E784" s="3">
        <v>5721.9502000000002</v>
      </c>
      <c r="G784" s="5">
        <f t="shared" si="181"/>
        <v>5706.77</v>
      </c>
      <c r="H784" s="5">
        <f t="shared" si="182"/>
        <v>5726.38</v>
      </c>
      <c r="J784" s="10" t="str">
        <f t="shared" si="183"/>
        <v>SELL</v>
      </c>
      <c r="L784" s="5">
        <f t="shared" si="184"/>
        <v>5785.21</v>
      </c>
      <c r="M784" s="4" t="str">
        <f t="shared" si="186"/>
        <v>NO</v>
      </c>
      <c r="N784" s="4" t="str">
        <f t="shared" si="187"/>
        <v>NO</v>
      </c>
      <c r="O784" s="4" t="str">
        <f t="shared" si="188"/>
        <v>NO</v>
      </c>
      <c r="P784" s="11">
        <v>5720</v>
      </c>
      <c r="Q784" s="11">
        <v>5721.95</v>
      </c>
      <c r="R784" s="4">
        <f t="shared" si="185"/>
        <v>2008</v>
      </c>
      <c r="T784" s="7">
        <f t="shared" si="189"/>
        <v>0</v>
      </c>
      <c r="V784" s="5">
        <f t="shared" si="195"/>
        <v>5757.94</v>
      </c>
      <c r="W784" s="5">
        <f t="shared" si="191"/>
        <v>5785.21</v>
      </c>
      <c r="X784" s="7">
        <f t="shared" si="192"/>
        <v>-27.270000000000437</v>
      </c>
      <c r="Z784" s="7">
        <f t="shared" si="193"/>
        <v>304791.47499999992</v>
      </c>
      <c r="AB784" s="5"/>
      <c r="AC784" s="5">
        <f t="shared" si="190"/>
        <v>-23140.839999999997</v>
      </c>
      <c r="AD784" s="5">
        <f t="shared" si="194"/>
        <v>-5785.2099999999991</v>
      </c>
    </row>
    <row r="785" spans="1:30">
      <c r="A785" s="9">
        <v>39661</v>
      </c>
      <c r="B785" s="3">
        <v>5601</v>
      </c>
      <c r="C785" s="3">
        <v>5990</v>
      </c>
      <c r="D785" s="3">
        <v>5550.1000999999997</v>
      </c>
      <c r="E785" s="3">
        <v>5971.25</v>
      </c>
      <c r="G785" s="5">
        <f t="shared" si="181"/>
        <v>5839.01</v>
      </c>
      <c r="H785" s="5">
        <f t="shared" si="182"/>
        <v>5808</v>
      </c>
      <c r="J785" s="10" t="str">
        <f t="shared" si="183"/>
        <v>BUY</v>
      </c>
      <c r="L785" s="5">
        <f t="shared" si="184"/>
        <v>5714.97</v>
      </c>
      <c r="M785" s="4" t="str">
        <f t="shared" si="186"/>
        <v>YES</v>
      </c>
      <c r="N785" s="4" t="str">
        <f t="shared" si="187"/>
        <v>NO</v>
      </c>
      <c r="O785" s="4" t="str">
        <f t="shared" si="188"/>
        <v>NO</v>
      </c>
      <c r="P785" s="11">
        <v>5601</v>
      </c>
      <c r="Q785" s="11">
        <v>5971.25</v>
      </c>
      <c r="R785" s="4">
        <f t="shared" si="185"/>
        <v>2008</v>
      </c>
      <c r="T785" s="7">
        <f t="shared" si="189"/>
        <v>0</v>
      </c>
      <c r="V785" s="5">
        <f t="shared" si="195"/>
        <v>5785.21</v>
      </c>
      <c r="W785" s="5">
        <f t="shared" si="191"/>
        <v>5785.21</v>
      </c>
      <c r="X785" s="7">
        <f t="shared" si="192"/>
        <v>0</v>
      </c>
      <c r="Z785" s="7">
        <f t="shared" si="193"/>
        <v>304791.47499999992</v>
      </c>
      <c r="AB785" s="5"/>
      <c r="AC785" s="5">
        <f t="shared" si="190"/>
        <v>-22859.880000000005</v>
      </c>
      <c r="AD785" s="5">
        <f t="shared" si="194"/>
        <v>-5714.9700000000012</v>
      </c>
    </row>
    <row r="786" spans="1:30">
      <c r="A786" s="9">
        <v>39664</v>
      </c>
      <c r="B786" s="3">
        <v>5980</v>
      </c>
      <c r="C786" s="3">
        <v>6106</v>
      </c>
      <c r="D786" s="3">
        <v>5905</v>
      </c>
      <c r="E786" s="3">
        <v>5989.9502000000002</v>
      </c>
      <c r="G786" s="5">
        <f t="shared" si="181"/>
        <v>5914.48</v>
      </c>
      <c r="H786" s="5">
        <f t="shared" si="182"/>
        <v>5868.65</v>
      </c>
      <c r="J786" s="10" t="str">
        <f t="shared" si="183"/>
        <v>BUY</v>
      </c>
      <c r="L786" s="5">
        <f t="shared" si="184"/>
        <v>5731.16</v>
      </c>
      <c r="M786" s="4" t="str">
        <f t="shared" si="186"/>
        <v>NO</v>
      </c>
      <c r="N786" s="4" t="str">
        <f t="shared" si="187"/>
        <v>NO</v>
      </c>
      <c r="O786" s="4" t="str">
        <f t="shared" si="188"/>
        <v>NO</v>
      </c>
      <c r="P786" s="11">
        <v>5980</v>
      </c>
      <c r="Q786" s="11">
        <v>5989.95</v>
      </c>
      <c r="R786" s="4">
        <f t="shared" si="185"/>
        <v>2008</v>
      </c>
      <c r="T786" s="7">
        <f t="shared" si="189"/>
        <v>0</v>
      </c>
      <c r="V786" s="5">
        <f t="shared" si="195"/>
        <v>5785.21</v>
      </c>
      <c r="W786" s="5">
        <f t="shared" si="191"/>
        <v>5785.21</v>
      </c>
      <c r="X786" s="7">
        <f t="shared" si="192"/>
        <v>0</v>
      </c>
      <c r="Z786" s="7">
        <f t="shared" si="193"/>
        <v>304791.47499999992</v>
      </c>
      <c r="AB786" s="5"/>
      <c r="AC786" s="5">
        <f t="shared" si="190"/>
        <v>-22924.639999999999</v>
      </c>
      <c r="AD786" s="5">
        <f t="shared" si="194"/>
        <v>-5731.16</v>
      </c>
    </row>
    <row r="787" spans="1:30">
      <c r="A787" s="9">
        <v>39665</v>
      </c>
      <c r="B787" s="3">
        <v>5995</v>
      </c>
      <c r="C787" s="3">
        <v>6440</v>
      </c>
      <c r="D787" s="3">
        <v>5910</v>
      </c>
      <c r="E787" s="3">
        <v>6397.4502000000002</v>
      </c>
      <c r="G787" s="5">
        <f t="shared" si="181"/>
        <v>6155.97</v>
      </c>
      <c r="H787" s="5">
        <f t="shared" si="182"/>
        <v>6044.92</v>
      </c>
      <c r="J787" s="10" t="str">
        <f t="shared" si="183"/>
        <v>BUY</v>
      </c>
      <c r="L787" s="5">
        <f t="shared" si="184"/>
        <v>5711.77</v>
      </c>
      <c r="M787" s="4" t="str">
        <f t="shared" si="186"/>
        <v>NO</v>
      </c>
      <c r="N787" s="4" t="str">
        <f t="shared" si="187"/>
        <v>NO</v>
      </c>
      <c r="O787" s="4" t="str">
        <f t="shared" si="188"/>
        <v>NO</v>
      </c>
      <c r="P787" s="11">
        <v>5995</v>
      </c>
      <c r="Q787" s="11">
        <v>6397.45</v>
      </c>
      <c r="R787" s="4">
        <f t="shared" si="185"/>
        <v>2008</v>
      </c>
      <c r="T787" s="7">
        <f t="shared" si="189"/>
        <v>0</v>
      </c>
      <c r="V787" s="5">
        <f t="shared" si="195"/>
        <v>5785.21</v>
      </c>
      <c r="W787" s="5">
        <f t="shared" si="191"/>
        <v>5785.21</v>
      </c>
      <c r="X787" s="7">
        <f t="shared" si="192"/>
        <v>0</v>
      </c>
      <c r="Z787" s="7">
        <f t="shared" si="193"/>
        <v>304791.47499999992</v>
      </c>
      <c r="AB787" s="5"/>
      <c r="AC787" s="5">
        <f t="shared" si="190"/>
        <v>-22847.08</v>
      </c>
      <c r="AD787" s="5">
        <f t="shared" si="194"/>
        <v>-5711.77</v>
      </c>
    </row>
    <row r="788" spans="1:30">
      <c r="A788" s="9">
        <v>39666</v>
      </c>
      <c r="B788" s="3">
        <v>6525</v>
      </c>
      <c r="C788" s="3">
        <v>6735</v>
      </c>
      <c r="D788" s="3">
        <v>6305</v>
      </c>
      <c r="E788" s="3">
        <v>6338.0497999999998</v>
      </c>
      <c r="G788" s="5">
        <f t="shared" si="181"/>
        <v>6247.01</v>
      </c>
      <c r="H788" s="5">
        <f t="shared" si="182"/>
        <v>6142.63</v>
      </c>
      <c r="J788" s="10" t="str">
        <f t="shared" si="183"/>
        <v>BUY</v>
      </c>
      <c r="L788" s="5">
        <f t="shared" si="184"/>
        <v>5829.49</v>
      </c>
      <c r="M788" s="4" t="str">
        <f t="shared" si="186"/>
        <v>NO</v>
      </c>
      <c r="N788" s="4" t="str">
        <f t="shared" si="187"/>
        <v>NO</v>
      </c>
      <c r="O788" s="4" t="str">
        <f t="shared" si="188"/>
        <v>NO</v>
      </c>
      <c r="P788" s="11">
        <v>6525</v>
      </c>
      <c r="Q788" s="11">
        <v>6338.05</v>
      </c>
      <c r="R788" s="4">
        <f t="shared" si="185"/>
        <v>2008</v>
      </c>
      <c r="T788" s="7">
        <f t="shared" si="189"/>
        <v>0</v>
      </c>
      <c r="V788" s="5">
        <f t="shared" si="195"/>
        <v>5785.21</v>
      </c>
      <c r="W788" s="5">
        <f t="shared" si="191"/>
        <v>5785.21</v>
      </c>
      <c r="X788" s="7">
        <f t="shared" si="192"/>
        <v>0</v>
      </c>
      <c r="Z788" s="7">
        <f t="shared" si="193"/>
        <v>304791.47499999992</v>
      </c>
      <c r="AB788" s="5"/>
      <c r="AC788" s="5">
        <f t="shared" si="190"/>
        <v>-23317.960000000006</v>
      </c>
      <c r="AD788" s="5">
        <f t="shared" si="194"/>
        <v>-5829.4900000000016</v>
      </c>
    </row>
    <row r="789" spans="1:30">
      <c r="A789" s="9">
        <v>39667</v>
      </c>
      <c r="B789" s="3">
        <v>6302</v>
      </c>
      <c r="C789" s="3">
        <v>6475</v>
      </c>
      <c r="D789" s="3">
        <v>6275</v>
      </c>
      <c r="E789" s="3">
        <v>6383.75</v>
      </c>
      <c r="G789" s="5">
        <f t="shared" si="181"/>
        <v>6315.38</v>
      </c>
      <c r="H789" s="5">
        <f t="shared" si="182"/>
        <v>6223</v>
      </c>
      <c r="J789" s="10" t="str">
        <f t="shared" si="183"/>
        <v>BUY</v>
      </c>
      <c r="L789" s="5">
        <f t="shared" si="184"/>
        <v>5945.86</v>
      </c>
      <c r="M789" s="4" t="str">
        <f t="shared" si="186"/>
        <v>NO</v>
      </c>
      <c r="N789" s="4" t="str">
        <f t="shared" si="187"/>
        <v>NO</v>
      </c>
      <c r="O789" s="4" t="str">
        <f t="shared" si="188"/>
        <v>NO</v>
      </c>
      <c r="P789" s="11">
        <v>6302</v>
      </c>
      <c r="Q789" s="11">
        <v>6383.75</v>
      </c>
      <c r="R789" s="4">
        <f t="shared" si="185"/>
        <v>2008</v>
      </c>
      <c r="T789" s="7">
        <f t="shared" si="189"/>
        <v>0</v>
      </c>
      <c r="V789" s="5">
        <f t="shared" si="195"/>
        <v>5785.21</v>
      </c>
      <c r="W789" s="5">
        <f t="shared" si="191"/>
        <v>5785.21</v>
      </c>
      <c r="X789" s="7">
        <f t="shared" si="192"/>
        <v>0</v>
      </c>
      <c r="Z789" s="7">
        <f t="shared" si="193"/>
        <v>304791.47499999992</v>
      </c>
      <c r="AB789" s="5"/>
      <c r="AC789" s="5">
        <f t="shared" si="190"/>
        <v>-23783.440000000002</v>
      </c>
      <c r="AD789" s="5">
        <f t="shared" si="194"/>
        <v>-5945.8600000000006</v>
      </c>
    </row>
    <row r="790" spans="1:30">
      <c r="A790" s="9">
        <v>39668</v>
      </c>
      <c r="B790" s="3">
        <v>6357</v>
      </c>
      <c r="C790" s="3">
        <v>6519</v>
      </c>
      <c r="D790" s="3">
        <v>6178.25</v>
      </c>
      <c r="E790" s="3">
        <v>6469.4502000000002</v>
      </c>
      <c r="G790" s="5">
        <f t="shared" si="181"/>
        <v>6392.42</v>
      </c>
      <c r="H790" s="5">
        <f t="shared" si="182"/>
        <v>6305.15</v>
      </c>
      <c r="J790" s="10" t="str">
        <f t="shared" si="183"/>
        <v>BUY</v>
      </c>
      <c r="L790" s="5">
        <f t="shared" si="184"/>
        <v>6043.34</v>
      </c>
      <c r="M790" s="4" t="str">
        <f t="shared" si="186"/>
        <v>NO</v>
      </c>
      <c r="N790" s="4" t="str">
        <f t="shared" si="187"/>
        <v>NO</v>
      </c>
      <c r="O790" s="4" t="str">
        <f t="shared" si="188"/>
        <v>NO</v>
      </c>
      <c r="P790" s="11">
        <v>6357</v>
      </c>
      <c r="Q790" s="11">
        <v>6469.45</v>
      </c>
      <c r="R790" s="4">
        <f t="shared" si="185"/>
        <v>2008</v>
      </c>
      <c r="T790" s="7">
        <f t="shared" si="189"/>
        <v>0</v>
      </c>
      <c r="V790" s="5">
        <f t="shared" si="195"/>
        <v>5785.21</v>
      </c>
      <c r="W790" s="5">
        <f t="shared" si="191"/>
        <v>5785.21</v>
      </c>
      <c r="X790" s="7">
        <f t="shared" si="192"/>
        <v>0</v>
      </c>
      <c r="Z790" s="7">
        <f t="shared" si="193"/>
        <v>304791.47499999992</v>
      </c>
      <c r="AB790" s="5"/>
      <c r="AC790" s="5">
        <f t="shared" si="190"/>
        <v>-24173.359999999986</v>
      </c>
      <c r="AD790" s="5">
        <f t="shared" si="194"/>
        <v>-6043.3399999999965</v>
      </c>
    </row>
    <row r="791" spans="1:30">
      <c r="A791" s="9">
        <v>39671</v>
      </c>
      <c r="B791" s="3">
        <v>6600.1000999999997</v>
      </c>
      <c r="C791" s="3">
        <v>6757</v>
      </c>
      <c r="D791" s="3">
        <v>6560</v>
      </c>
      <c r="E791" s="3">
        <v>6720.5</v>
      </c>
      <c r="G791" s="5">
        <f t="shared" si="181"/>
        <v>6556.46</v>
      </c>
      <c r="H791" s="5">
        <f t="shared" si="182"/>
        <v>6443.6</v>
      </c>
      <c r="J791" s="10" t="str">
        <f t="shared" si="183"/>
        <v>BUY</v>
      </c>
      <c r="L791" s="5">
        <f t="shared" si="184"/>
        <v>6105.02</v>
      </c>
      <c r="M791" s="4" t="str">
        <f t="shared" si="186"/>
        <v>NO</v>
      </c>
      <c r="N791" s="4" t="str">
        <f t="shared" si="187"/>
        <v>NO</v>
      </c>
      <c r="O791" s="4" t="str">
        <f t="shared" si="188"/>
        <v>NO</v>
      </c>
      <c r="P791" s="11">
        <v>6600.1000999999997</v>
      </c>
      <c r="Q791" s="11">
        <v>6720.5</v>
      </c>
      <c r="R791" s="4">
        <f t="shared" si="185"/>
        <v>2008</v>
      </c>
      <c r="T791" s="7">
        <f t="shared" si="189"/>
        <v>0</v>
      </c>
      <c r="V791" s="5">
        <f t="shared" si="195"/>
        <v>5785.21</v>
      </c>
      <c r="W791" s="5">
        <f t="shared" si="191"/>
        <v>5785.21</v>
      </c>
      <c r="X791" s="7">
        <f t="shared" si="192"/>
        <v>0</v>
      </c>
      <c r="Z791" s="7">
        <f t="shared" si="193"/>
        <v>304791.47499999992</v>
      </c>
      <c r="AB791" s="5"/>
      <c r="AC791" s="5">
        <f t="shared" si="190"/>
        <v>-24420.080000000002</v>
      </c>
      <c r="AD791" s="5">
        <f t="shared" si="194"/>
        <v>-6105.02</v>
      </c>
    </row>
    <row r="792" spans="1:30">
      <c r="A792" s="9">
        <v>39672</v>
      </c>
      <c r="B792" s="3">
        <v>6735</v>
      </c>
      <c r="C792" s="3">
        <v>6749</v>
      </c>
      <c r="D792" s="3">
        <v>6431</v>
      </c>
      <c r="E792" s="3">
        <v>6507.3500999999997</v>
      </c>
      <c r="G792" s="5">
        <f t="shared" si="181"/>
        <v>6531.91</v>
      </c>
      <c r="H792" s="5">
        <f t="shared" si="182"/>
        <v>6464.85</v>
      </c>
      <c r="J792" s="10" t="str">
        <f t="shared" si="183"/>
        <v>BUY</v>
      </c>
      <c r="L792" s="5">
        <f t="shared" si="184"/>
        <v>6263.67</v>
      </c>
      <c r="M792" s="4" t="str">
        <f t="shared" si="186"/>
        <v>NO</v>
      </c>
      <c r="N792" s="4" t="str">
        <f t="shared" si="187"/>
        <v>NO</v>
      </c>
      <c r="O792" s="4" t="str">
        <f t="shared" si="188"/>
        <v>NO</v>
      </c>
      <c r="P792" s="11">
        <v>6735</v>
      </c>
      <c r="Q792" s="11">
        <v>6507.35</v>
      </c>
      <c r="R792" s="4">
        <f t="shared" si="185"/>
        <v>2008</v>
      </c>
      <c r="T792" s="7">
        <f t="shared" si="189"/>
        <v>0</v>
      </c>
      <c r="V792" s="5">
        <f t="shared" si="195"/>
        <v>5785.21</v>
      </c>
      <c r="W792" s="5">
        <f t="shared" si="191"/>
        <v>5785.21</v>
      </c>
      <c r="X792" s="7">
        <f t="shared" si="192"/>
        <v>0</v>
      </c>
      <c r="Z792" s="7">
        <f t="shared" si="193"/>
        <v>304791.47499999992</v>
      </c>
      <c r="AB792" s="5"/>
      <c r="AC792" s="5">
        <f t="shared" si="190"/>
        <v>-25054.680000000008</v>
      </c>
      <c r="AD792" s="5">
        <f t="shared" si="194"/>
        <v>-6263.6700000000019</v>
      </c>
    </row>
    <row r="793" spans="1:30">
      <c r="A793" s="9">
        <v>39673</v>
      </c>
      <c r="B793" s="3">
        <v>6385</v>
      </c>
      <c r="C793" s="3">
        <v>6508.8999000000003</v>
      </c>
      <c r="D793" s="3">
        <v>6341</v>
      </c>
      <c r="E793" s="3">
        <v>6398.1000999999997</v>
      </c>
      <c r="G793" s="5">
        <f t="shared" si="181"/>
        <v>6465.01</v>
      </c>
      <c r="H793" s="5">
        <f t="shared" si="182"/>
        <v>6442.6</v>
      </c>
      <c r="J793" s="10" t="str">
        <f t="shared" si="183"/>
        <v>BUY</v>
      </c>
      <c r="L793" s="5">
        <f t="shared" si="184"/>
        <v>6375.37</v>
      </c>
      <c r="M793" s="4" t="str">
        <f t="shared" si="186"/>
        <v>NO</v>
      </c>
      <c r="N793" s="4" t="str">
        <f t="shared" si="187"/>
        <v>NO</v>
      </c>
      <c r="O793" s="4" t="str">
        <f t="shared" si="188"/>
        <v>NO</v>
      </c>
      <c r="P793" s="11">
        <v>6385</v>
      </c>
      <c r="Q793" s="11">
        <v>6398.1</v>
      </c>
      <c r="R793" s="4">
        <f t="shared" si="185"/>
        <v>2008</v>
      </c>
      <c r="T793" s="7">
        <f t="shared" si="189"/>
        <v>0</v>
      </c>
      <c r="V793" s="5">
        <f t="shared" si="195"/>
        <v>5785.21</v>
      </c>
      <c r="W793" s="5">
        <f t="shared" si="191"/>
        <v>6270</v>
      </c>
      <c r="X793" s="7">
        <f t="shared" si="192"/>
        <v>484.78999999999996</v>
      </c>
      <c r="Z793" s="7">
        <f t="shared" si="193"/>
        <v>316911.22499999992</v>
      </c>
      <c r="AB793" s="5"/>
      <c r="AC793" s="5">
        <f t="shared" si="190"/>
        <v>-25501.48000000001</v>
      </c>
      <c r="AD793" s="5">
        <f t="shared" si="194"/>
        <v>-6375.3700000000026</v>
      </c>
    </row>
    <row r="794" spans="1:30">
      <c r="A794" s="9">
        <v>39674</v>
      </c>
      <c r="B794" s="3">
        <v>6270</v>
      </c>
      <c r="C794" s="3">
        <v>6300</v>
      </c>
      <c r="D794" s="3">
        <v>6015.75</v>
      </c>
      <c r="E794" s="3">
        <v>6041.6499000000003</v>
      </c>
      <c r="G794" s="5">
        <f t="shared" si="181"/>
        <v>6253.33</v>
      </c>
      <c r="H794" s="5">
        <f t="shared" si="182"/>
        <v>6308.95</v>
      </c>
      <c r="J794" s="10" t="str">
        <f t="shared" si="183"/>
        <v>SELL</v>
      </c>
      <c r="L794" s="5">
        <f t="shared" si="184"/>
        <v>6475.81</v>
      </c>
      <c r="M794" s="4" t="str">
        <f t="shared" si="186"/>
        <v>YES</v>
      </c>
      <c r="N794" s="4" t="str">
        <f t="shared" si="187"/>
        <v>NO</v>
      </c>
      <c r="O794" s="4" t="str">
        <f t="shared" si="188"/>
        <v>YES</v>
      </c>
      <c r="P794" s="11">
        <v>6270</v>
      </c>
      <c r="Q794" s="11">
        <v>6041.65</v>
      </c>
      <c r="R794" s="4">
        <f t="shared" si="185"/>
        <v>2008</v>
      </c>
      <c r="T794" s="7">
        <f t="shared" si="189"/>
        <v>0</v>
      </c>
      <c r="V794" s="5">
        <f t="shared" si="195"/>
        <v>6270</v>
      </c>
      <c r="W794" s="5">
        <f t="shared" si="191"/>
        <v>6270</v>
      </c>
      <c r="X794" s="7">
        <f t="shared" si="192"/>
        <v>0</v>
      </c>
      <c r="Z794" s="7">
        <f t="shared" si="193"/>
        <v>316911.22499999992</v>
      </c>
      <c r="AB794" s="5"/>
      <c r="AC794" s="5">
        <f t="shared" si="190"/>
        <v>-25903.240000000005</v>
      </c>
      <c r="AD794" s="5">
        <f t="shared" si="194"/>
        <v>-6475.8100000000013</v>
      </c>
    </row>
    <row r="795" spans="1:30">
      <c r="A795" s="9">
        <v>39678</v>
      </c>
      <c r="B795" s="3">
        <v>5980</v>
      </c>
      <c r="C795" s="3">
        <v>6129</v>
      </c>
      <c r="D795" s="3">
        <v>5954</v>
      </c>
      <c r="E795" s="3">
        <v>6036.6499000000003</v>
      </c>
      <c r="G795" s="5">
        <f t="shared" si="181"/>
        <v>6144.99</v>
      </c>
      <c r="H795" s="5">
        <f t="shared" si="182"/>
        <v>6218.18</v>
      </c>
      <c r="J795" s="10" t="str">
        <f t="shared" si="183"/>
        <v>SELL</v>
      </c>
      <c r="L795" s="5">
        <f t="shared" si="184"/>
        <v>6437.75</v>
      </c>
      <c r="M795" s="4" t="str">
        <f t="shared" si="186"/>
        <v>NO</v>
      </c>
      <c r="N795" s="4" t="str">
        <f t="shared" si="187"/>
        <v>NO</v>
      </c>
      <c r="O795" s="4" t="str">
        <f t="shared" si="188"/>
        <v>NO</v>
      </c>
      <c r="P795" s="11">
        <v>5980</v>
      </c>
      <c r="Q795" s="11">
        <v>6036.65</v>
      </c>
      <c r="R795" s="4">
        <f t="shared" si="185"/>
        <v>2008</v>
      </c>
      <c r="T795" s="7">
        <f t="shared" si="189"/>
        <v>0</v>
      </c>
      <c r="V795" s="5">
        <f t="shared" si="195"/>
        <v>6270</v>
      </c>
      <c r="W795" s="5">
        <f t="shared" si="191"/>
        <v>6270</v>
      </c>
      <c r="X795" s="7">
        <f t="shared" si="192"/>
        <v>0</v>
      </c>
      <c r="Z795" s="7">
        <f t="shared" si="193"/>
        <v>316911.22499999992</v>
      </c>
      <c r="AB795" s="5"/>
      <c r="AC795" s="5">
        <f t="shared" si="190"/>
        <v>-25751</v>
      </c>
      <c r="AD795" s="5">
        <f t="shared" si="194"/>
        <v>-6437.75</v>
      </c>
    </row>
    <row r="796" spans="1:30">
      <c r="A796" s="9">
        <v>39679</v>
      </c>
      <c r="B796" s="3">
        <v>5939</v>
      </c>
      <c r="C796" s="3">
        <v>6060</v>
      </c>
      <c r="D796" s="3">
        <v>5880</v>
      </c>
      <c r="E796" s="3">
        <v>6017</v>
      </c>
      <c r="G796" s="5">
        <f t="shared" si="181"/>
        <v>6081</v>
      </c>
      <c r="H796" s="5">
        <f t="shared" si="182"/>
        <v>6151.12</v>
      </c>
      <c r="J796" s="10" t="str">
        <f t="shared" si="183"/>
        <v>SELL</v>
      </c>
      <c r="L796" s="5">
        <f t="shared" si="184"/>
        <v>6361.48</v>
      </c>
      <c r="M796" s="4" t="str">
        <f t="shared" si="186"/>
        <v>NO</v>
      </c>
      <c r="N796" s="4" t="str">
        <f t="shared" si="187"/>
        <v>NO</v>
      </c>
      <c r="O796" s="4" t="str">
        <f t="shared" si="188"/>
        <v>NO</v>
      </c>
      <c r="P796" s="11">
        <v>5939</v>
      </c>
      <c r="Q796" s="11">
        <v>6017</v>
      </c>
      <c r="R796" s="4">
        <f t="shared" si="185"/>
        <v>2008</v>
      </c>
      <c r="T796" s="7">
        <f t="shared" si="189"/>
        <v>0</v>
      </c>
      <c r="V796" s="5">
        <f t="shared" si="195"/>
        <v>6270</v>
      </c>
      <c r="W796" s="5">
        <f t="shared" si="191"/>
        <v>6270</v>
      </c>
      <c r="X796" s="7">
        <f t="shared" si="192"/>
        <v>0</v>
      </c>
      <c r="Z796" s="7">
        <f t="shared" si="193"/>
        <v>316911.22499999992</v>
      </c>
      <c r="AB796" s="5"/>
      <c r="AC796" s="5">
        <f t="shared" si="190"/>
        <v>-25445.919999999998</v>
      </c>
      <c r="AD796" s="5">
        <f t="shared" si="194"/>
        <v>-6361.48</v>
      </c>
    </row>
    <row r="797" spans="1:30">
      <c r="A797" s="9">
        <v>39680</v>
      </c>
      <c r="B797" s="3">
        <v>6052</v>
      </c>
      <c r="C797" s="3">
        <v>6115</v>
      </c>
      <c r="D797" s="3">
        <v>6001.1000999999997</v>
      </c>
      <c r="E797" s="3">
        <v>6041.1000999999997</v>
      </c>
      <c r="G797" s="5">
        <f t="shared" si="181"/>
        <v>6061.05</v>
      </c>
      <c r="H797" s="5">
        <f t="shared" si="182"/>
        <v>6114.45</v>
      </c>
      <c r="J797" s="10" t="str">
        <f t="shared" si="183"/>
        <v>SELL</v>
      </c>
      <c r="L797" s="5">
        <f t="shared" si="184"/>
        <v>6274.65</v>
      </c>
      <c r="M797" s="4" t="str">
        <f t="shared" si="186"/>
        <v>NO</v>
      </c>
      <c r="N797" s="4" t="str">
        <f t="shared" si="187"/>
        <v>NO</v>
      </c>
      <c r="O797" s="4" t="str">
        <f t="shared" si="188"/>
        <v>NO</v>
      </c>
      <c r="P797" s="11">
        <v>6052</v>
      </c>
      <c r="Q797" s="11">
        <v>6041.1</v>
      </c>
      <c r="R797" s="4">
        <f t="shared" si="185"/>
        <v>2008</v>
      </c>
      <c r="T797" s="7">
        <f t="shared" si="189"/>
        <v>0</v>
      </c>
      <c r="V797" s="5">
        <f t="shared" si="195"/>
        <v>6270</v>
      </c>
      <c r="W797" s="5">
        <f t="shared" si="191"/>
        <v>6270</v>
      </c>
      <c r="X797" s="7">
        <f t="shared" si="192"/>
        <v>0</v>
      </c>
      <c r="Z797" s="7">
        <f t="shared" si="193"/>
        <v>316911.22499999992</v>
      </c>
      <c r="AB797" s="5"/>
      <c r="AC797" s="5">
        <f t="shared" si="190"/>
        <v>-25098.599999999991</v>
      </c>
      <c r="AD797" s="5">
        <f t="shared" si="194"/>
        <v>-6274.6499999999978</v>
      </c>
    </row>
    <row r="798" spans="1:30">
      <c r="A798" s="9">
        <v>39681</v>
      </c>
      <c r="B798" s="3">
        <v>6013.2997999999998</v>
      </c>
      <c r="C798" s="3">
        <v>6013.2997999999998</v>
      </c>
      <c r="D798" s="3">
        <v>5691</v>
      </c>
      <c r="E798" s="3">
        <v>5709.4502000000002</v>
      </c>
      <c r="G798" s="5">
        <f t="shared" si="181"/>
        <v>5885.25</v>
      </c>
      <c r="H798" s="5">
        <f t="shared" si="182"/>
        <v>5979.45</v>
      </c>
      <c r="J798" s="10" t="str">
        <f t="shared" si="183"/>
        <v>SELL</v>
      </c>
      <c r="L798" s="5">
        <f t="shared" si="184"/>
        <v>6262.05</v>
      </c>
      <c r="M798" s="4" t="str">
        <f t="shared" si="186"/>
        <v>NO</v>
      </c>
      <c r="N798" s="4" t="str">
        <f t="shared" si="187"/>
        <v>NO</v>
      </c>
      <c r="O798" s="4" t="str">
        <f t="shared" si="188"/>
        <v>NO</v>
      </c>
      <c r="P798" s="11">
        <v>6013.2997999999998</v>
      </c>
      <c r="Q798" s="11">
        <v>5709.45</v>
      </c>
      <c r="R798" s="4">
        <f t="shared" si="185"/>
        <v>2008</v>
      </c>
      <c r="T798" s="7">
        <f t="shared" si="189"/>
        <v>0</v>
      </c>
      <c r="V798" s="5">
        <f t="shared" si="195"/>
        <v>6270</v>
      </c>
      <c r="W798" s="5">
        <f t="shared" si="191"/>
        <v>6270</v>
      </c>
      <c r="X798" s="7">
        <f t="shared" si="192"/>
        <v>0</v>
      </c>
      <c r="Z798" s="7">
        <f t="shared" si="193"/>
        <v>316911.22499999992</v>
      </c>
      <c r="AB798" s="5"/>
      <c r="AC798" s="5">
        <f t="shared" si="190"/>
        <v>-25048.199999999997</v>
      </c>
      <c r="AD798" s="5">
        <f t="shared" si="194"/>
        <v>-6262.0499999999993</v>
      </c>
    </row>
    <row r="799" spans="1:30">
      <c r="A799" s="9">
        <v>39682</v>
      </c>
      <c r="B799" s="3">
        <v>5690</v>
      </c>
      <c r="C799" s="3">
        <v>5816</v>
      </c>
      <c r="D799" s="3">
        <v>5660</v>
      </c>
      <c r="E799" s="3">
        <v>5778.7002000000002</v>
      </c>
      <c r="G799" s="5">
        <f t="shared" si="181"/>
        <v>5831.98</v>
      </c>
      <c r="H799" s="5">
        <f t="shared" si="182"/>
        <v>5912.53</v>
      </c>
      <c r="J799" s="10" t="str">
        <f t="shared" si="183"/>
        <v>SELL</v>
      </c>
      <c r="L799" s="5">
        <f t="shared" si="184"/>
        <v>6154.18</v>
      </c>
      <c r="M799" s="4" t="str">
        <f t="shared" si="186"/>
        <v>NO</v>
      </c>
      <c r="N799" s="4" t="str">
        <f t="shared" si="187"/>
        <v>NO</v>
      </c>
      <c r="O799" s="4" t="str">
        <f t="shared" si="188"/>
        <v>NO</v>
      </c>
      <c r="P799" s="11">
        <v>5690</v>
      </c>
      <c r="Q799" s="11">
        <v>5778.7</v>
      </c>
      <c r="R799" s="4">
        <f t="shared" si="185"/>
        <v>2008</v>
      </c>
      <c r="T799" s="7">
        <f t="shared" si="189"/>
        <v>0</v>
      </c>
      <c r="V799" s="5">
        <f t="shared" si="195"/>
        <v>6270</v>
      </c>
      <c r="W799" s="5">
        <f t="shared" si="191"/>
        <v>6270</v>
      </c>
      <c r="X799" s="7">
        <f t="shared" si="192"/>
        <v>0</v>
      </c>
      <c r="Z799" s="7">
        <f t="shared" si="193"/>
        <v>316911.22499999992</v>
      </c>
      <c r="AB799" s="5"/>
      <c r="AC799" s="5">
        <f t="shared" si="190"/>
        <v>-24616.720000000001</v>
      </c>
      <c r="AD799" s="5">
        <f t="shared" si="194"/>
        <v>-6154.18</v>
      </c>
    </row>
    <row r="800" spans="1:30">
      <c r="A800" s="9">
        <v>39685</v>
      </c>
      <c r="B800" s="3">
        <v>5924</v>
      </c>
      <c r="C800" s="3">
        <v>5996</v>
      </c>
      <c r="D800" s="3">
        <v>5851.2002000000002</v>
      </c>
      <c r="E800" s="3">
        <v>5867.2002000000002</v>
      </c>
      <c r="G800" s="5">
        <f t="shared" si="181"/>
        <v>5849.59</v>
      </c>
      <c r="H800" s="5">
        <f t="shared" si="182"/>
        <v>5897.42</v>
      </c>
      <c r="J800" s="10" t="str">
        <f t="shared" si="183"/>
        <v>SELL</v>
      </c>
      <c r="L800" s="5">
        <f t="shared" si="184"/>
        <v>6040.91</v>
      </c>
      <c r="M800" s="4" t="str">
        <f t="shared" si="186"/>
        <v>NO</v>
      </c>
      <c r="N800" s="4" t="str">
        <f t="shared" si="187"/>
        <v>NO</v>
      </c>
      <c r="O800" s="4" t="str">
        <f t="shared" si="188"/>
        <v>NO</v>
      </c>
      <c r="P800" s="11">
        <v>5924</v>
      </c>
      <c r="Q800" s="11">
        <v>5867.2</v>
      </c>
      <c r="R800" s="4">
        <f t="shared" si="185"/>
        <v>2008</v>
      </c>
      <c r="T800" s="7">
        <f t="shared" si="189"/>
        <v>0</v>
      </c>
      <c r="V800" s="5">
        <f t="shared" si="195"/>
        <v>6270</v>
      </c>
      <c r="W800" s="5">
        <f t="shared" si="191"/>
        <v>6270</v>
      </c>
      <c r="X800" s="7">
        <f t="shared" si="192"/>
        <v>0</v>
      </c>
      <c r="Z800" s="7">
        <f t="shared" si="193"/>
        <v>316911.22499999992</v>
      </c>
      <c r="AB800" s="5"/>
      <c r="AC800" s="5">
        <f t="shared" si="190"/>
        <v>-24163.64</v>
      </c>
      <c r="AD800" s="5">
        <f t="shared" si="194"/>
        <v>-6040.91</v>
      </c>
    </row>
    <row r="801" spans="1:30">
      <c r="A801" s="9">
        <v>39686</v>
      </c>
      <c r="B801" s="3">
        <v>5812.3999000000003</v>
      </c>
      <c r="C801" s="3">
        <v>5989</v>
      </c>
      <c r="D801" s="3">
        <v>5787.3999000000003</v>
      </c>
      <c r="E801" s="3">
        <v>5968.1000999999997</v>
      </c>
      <c r="G801" s="5">
        <f t="shared" si="181"/>
        <v>5908.85</v>
      </c>
      <c r="H801" s="5">
        <f t="shared" si="182"/>
        <v>5920.98</v>
      </c>
      <c r="J801" s="10" t="str">
        <f t="shared" si="183"/>
        <v>SELL</v>
      </c>
      <c r="L801" s="5">
        <f t="shared" si="184"/>
        <v>5957.37</v>
      </c>
      <c r="M801" s="4" t="str">
        <f t="shared" si="186"/>
        <v>NO</v>
      </c>
      <c r="N801" s="4" t="str">
        <f t="shared" si="187"/>
        <v>NO</v>
      </c>
      <c r="O801" s="4" t="str">
        <f t="shared" si="188"/>
        <v>NO</v>
      </c>
      <c r="P801" s="11">
        <v>5812.3999000000003</v>
      </c>
      <c r="Q801" s="11">
        <v>5968.1</v>
      </c>
      <c r="R801" s="4">
        <f t="shared" si="185"/>
        <v>2008</v>
      </c>
      <c r="T801" s="7">
        <f t="shared" si="189"/>
        <v>0</v>
      </c>
      <c r="V801" s="5">
        <f t="shared" si="195"/>
        <v>6270</v>
      </c>
      <c r="W801" s="5">
        <f t="shared" si="191"/>
        <v>6270</v>
      </c>
      <c r="X801" s="7">
        <f t="shared" si="192"/>
        <v>0</v>
      </c>
      <c r="Z801" s="7">
        <f t="shared" si="193"/>
        <v>316911.22499999992</v>
      </c>
      <c r="AB801" s="5"/>
      <c r="AC801" s="5">
        <f t="shared" si="190"/>
        <v>-23829.479999999981</v>
      </c>
      <c r="AD801" s="5">
        <f t="shared" si="194"/>
        <v>-5957.3699999999953</v>
      </c>
    </row>
    <row r="802" spans="1:30">
      <c r="A802" s="9">
        <v>39687</v>
      </c>
      <c r="B802" s="3">
        <v>6002</v>
      </c>
      <c r="C802" s="3">
        <v>6002</v>
      </c>
      <c r="D802" s="3">
        <v>5805</v>
      </c>
      <c r="E802" s="3">
        <v>5826.1000999999997</v>
      </c>
      <c r="G802" s="5">
        <f t="shared" si="181"/>
        <v>5867.48</v>
      </c>
      <c r="H802" s="5">
        <f t="shared" si="182"/>
        <v>5889.35</v>
      </c>
      <c r="J802" s="10" t="str">
        <f t="shared" si="183"/>
        <v>SELL</v>
      </c>
      <c r="L802" s="5">
        <f t="shared" si="184"/>
        <v>5954.96</v>
      </c>
      <c r="M802" s="4" t="str">
        <f t="shared" si="186"/>
        <v>YES</v>
      </c>
      <c r="N802" s="4" t="str">
        <f t="shared" si="187"/>
        <v>YES</v>
      </c>
      <c r="O802" s="4" t="str">
        <f t="shared" si="188"/>
        <v>YES</v>
      </c>
      <c r="P802" s="11">
        <v>6002</v>
      </c>
      <c r="Q802" s="11">
        <v>5826.1</v>
      </c>
      <c r="R802" s="4">
        <f t="shared" si="185"/>
        <v>2008</v>
      </c>
      <c r="T802" s="7">
        <f t="shared" si="189"/>
        <v>-175.9</v>
      </c>
      <c r="V802" s="5">
        <f t="shared" si="195"/>
        <v>6270</v>
      </c>
      <c r="W802" s="5">
        <f t="shared" si="191"/>
        <v>6270</v>
      </c>
      <c r="X802" s="7">
        <f t="shared" si="192"/>
        <v>0</v>
      </c>
      <c r="Z802" s="7">
        <f t="shared" si="193"/>
        <v>308116.22499999992</v>
      </c>
      <c r="AB802" s="5"/>
      <c r="AC802" s="5">
        <f t="shared" si="190"/>
        <v>-23819.840000000011</v>
      </c>
      <c r="AD802" s="5">
        <f t="shared" si="194"/>
        <v>-5954.9600000000028</v>
      </c>
    </row>
    <row r="803" spans="1:30">
      <c r="A803" s="9">
        <v>39688</v>
      </c>
      <c r="B803" s="3">
        <v>5804</v>
      </c>
      <c r="C803" s="3">
        <v>5858</v>
      </c>
      <c r="D803" s="3">
        <v>5691.1499000000003</v>
      </c>
      <c r="E803" s="3">
        <v>5715.8500999999997</v>
      </c>
      <c r="G803" s="5">
        <f t="shared" si="181"/>
        <v>5791.67</v>
      </c>
      <c r="H803" s="5">
        <f t="shared" si="182"/>
        <v>5831.52</v>
      </c>
      <c r="J803" s="10" t="str">
        <f t="shared" si="183"/>
        <v>SELL</v>
      </c>
      <c r="L803" s="5">
        <f t="shared" si="184"/>
        <v>5951.07</v>
      </c>
      <c r="M803" s="4" t="str">
        <f t="shared" si="186"/>
        <v>NO</v>
      </c>
      <c r="N803" s="4" t="str">
        <f t="shared" si="187"/>
        <v>NO</v>
      </c>
      <c r="O803" s="4" t="str">
        <f t="shared" si="188"/>
        <v>NO</v>
      </c>
      <c r="P803" s="11">
        <v>5804</v>
      </c>
      <c r="Q803" s="11">
        <v>5715.85</v>
      </c>
      <c r="R803" s="4">
        <f t="shared" si="185"/>
        <v>2008</v>
      </c>
      <c r="T803" s="7">
        <f t="shared" si="189"/>
        <v>0</v>
      </c>
      <c r="V803" s="5">
        <f t="shared" si="195"/>
        <v>6270</v>
      </c>
      <c r="W803" s="5">
        <f t="shared" si="191"/>
        <v>5951.07</v>
      </c>
      <c r="X803" s="7">
        <f t="shared" si="192"/>
        <v>318.93000000000029</v>
      </c>
      <c r="Z803" s="7">
        <f t="shared" si="193"/>
        <v>316089.47499999992</v>
      </c>
      <c r="AB803" s="5"/>
      <c r="AC803" s="5">
        <f t="shared" si="190"/>
        <v>-23804.28</v>
      </c>
      <c r="AD803" s="5">
        <f t="shared" si="194"/>
        <v>-5951.07</v>
      </c>
    </row>
    <row r="804" spans="1:30">
      <c r="A804" s="9">
        <v>39689</v>
      </c>
      <c r="B804" s="3">
        <v>5851</v>
      </c>
      <c r="C804" s="3">
        <v>6163</v>
      </c>
      <c r="D804" s="3">
        <v>5851</v>
      </c>
      <c r="E804" s="3">
        <v>6138.3999000000003</v>
      </c>
      <c r="G804" s="5">
        <f t="shared" si="181"/>
        <v>5965.03</v>
      </c>
      <c r="H804" s="5">
        <f t="shared" si="182"/>
        <v>5933.81</v>
      </c>
      <c r="J804" s="10" t="str">
        <f t="shared" si="183"/>
        <v>BUY</v>
      </c>
      <c r="L804" s="5">
        <f t="shared" si="184"/>
        <v>5840.15</v>
      </c>
      <c r="M804" s="4" t="str">
        <f t="shared" si="186"/>
        <v>YES</v>
      </c>
      <c r="N804" s="4" t="str">
        <f t="shared" si="187"/>
        <v>NO</v>
      </c>
      <c r="O804" s="4" t="str">
        <f t="shared" si="188"/>
        <v>NO</v>
      </c>
      <c r="P804" s="11">
        <v>5851</v>
      </c>
      <c r="Q804" s="11">
        <v>6138.4</v>
      </c>
      <c r="R804" s="4">
        <f t="shared" si="185"/>
        <v>2008</v>
      </c>
      <c r="T804" s="7">
        <f t="shared" si="189"/>
        <v>0</v>
      </c>
      <c r="V804" s="5">
        <f t="shared" si="195"/>
        <v>5951.07</v>
      </c>
      <c r="W804" s="5">
        <f t="shared" si="191"/>
        <v>5951.07</v>
      </c>
      <c r="X804" s="7">
        <f t="shared" si="192"/>
        <v>0</v>
      </c>
      <c r="Z804" s="7">
        <f t="shared" si="193"/>
        <v>316089.47499999992</v>
      </c>
      <c r="AB804" s="5"/>
      <c r="AC804" s="5">
        <f t="shared" si="190"/>
        <v>-23360.600000000006</v>
      </c>
      <c r="AD804" s="5">
        <f t="shared" si="194"/>
        <v>-5840.1500000000015</v>
      </c>
    </row>
    <row r="805" spans="1:30">
      <c r="A805" s="9">
        <v>39693</v>
      </c>
      <c r="B805" s="3">
        <v>6170</v>
      </c>
      <c r="C805" s="3">
        <v>6641</v>
      </c>
      <c r="D805" s="3">
        <v>6170</v>
      </c>
      <c r="E805" s="3">
        <v>6531</v>
      </c>
      <c r="G805" s="5">
        <f t="shared" si="181"/>
        <v>6248.02</v>
      </c>
      <c r="H805" s="5">
        <f t="shared" si="182"/>
        <v>6132.87</v>
      </c>
      <c r="J805" s="10" t="str">
        <f t="shared" si="183"/>
        <v>BUY</v>
      </c>
      <c r="L805" s="5">
        <f t="shared" si="184"/>
        <v>5787.42</v>
      </c>
      <c r="M805" s="4" t="str">
        <f t="shared" si="186"/>
        <v>NO</v>
      </c>
      <c r="N805" s="4" t="str">
        <f t="shared" si="187"/>
        <v>NO</v>
      </c>
      <c r="O805" s="4" t="str">
        <f t="shared" si="188"/>
        <v>NO</v>
      </c>
      <c r="P805" s="11">
        <v>6170</v>
      </c>
      <c r="Q805" s="11">
        <v>6531</v>
      </c>
      <c r="R805" s="4">
        <f t="shared" si="185"/>
        <v>2008</v>
      </c>
      <c r="T805" s="7">
        <f t="shared" si="189"/>
        <v>0</v>
      </c>
      <c r="V805" s="5">
        <f t="shared" si="195"/>
        <v>5951.07</v>
      </c>
      <c r="W805" s="5">
        <f t="shared" si="191"/>
        <v>5951.07</v>
      </c>
      <c r="X805" s="7">
        <f t="shared" si="192"/>
        <v>0</v>
      </c>
      <c r="Z805" s="7">
        <f t="shared" si="193"/>
        <v>316089.47499999992</v>
      </c>
      <c r="AB805" s="5"/>
      <c r="AC805" s="5">
        <f t="shared" si="190"/>
        <v>-23149.679999999993</v>
      </c>
      <c r="AD805" s="5">
        <f t="shared" si="194"/>
        <v>-5787.4199999999983</v>
      </c>
    </row>
    <row r="806" spans="1:30">
      <c r="A806" s="9">
        <v>39695</v>
      </c>
      <c r="B806" s="3">
        <v>6445</v>
      </c>
      <c r="C806" s="3">
        <v>6569</v>
      </c>
      <c r="D806" s="3">
        <v>6345</v>
      </c>
      <c r="E806" s="3">
        <v>6523.8999000000003</v>
      </c>
      <c r="G806" s="5">
        <f t="shared" si="181"/>
        <v>6385.96</v>
      </c>
      <c r="H806" s="5">
        <f t="shared" si="182"/>
        <v>6263.21</v>
      </c>
      <c r="J806" s="10" t="str">
        <f t="shared" si="183"/>
        <v>BUY</v>
      </c>
      <c r="L806" s="5">
        <f t="shared" si="184"/>
        <v>5894.96</v>
      </c>
      <c r="M806" s="4" t="str">
        <f t="shared" si="186"/>
        <v>NO</v>
      </c>
      <c r="N806" s="4" t="str">
        <f t="shared" si="187"/>
        <v>NO</v>
      </c>
      <c r="O806" s="4" t="str">
        <f t="shared" si="188"/>
        <v>NO</v>
      </c>
      <c r="P806" s="11">
        <v>6445</v>
      </c>
      <c r="Q806" s="11">
        <v>6523.9</v>
      </c>
      <c r="R806" s="4">
        <f t="shared" si="185"/>
        <v>2008</v>
      </c>
      <c r="T806" s="7">
        <f t="shared" si="189"/>
        <v>0</v>
      </c>
      <c r="V806" s="5">
        <f t="shared" si="195"/>
        <v>5951.07</v>
      </c>
      <c r="W806" s="5">
        <f t="shared" si="191"/>
        <v>5951.07</v>
      </c>
      <c r="X806" s="7">
        <f t="shared" si="192"/>
        <v>0</v>
      </c>
      <c r="Z806" s="7">
        <f t="shared" si="193"/>
        <v>316089.47499999992</v>
      </c>
      <c r="AB806" s="5"/>
      <c r="AC806" s="5">
        <f t="shared" si="190"/>
        <v>-23579.839999999997</v>
      </c>
      <c r="AD806" s="5">
        <f t="shared" si="194"/>
        <v>-5894.9599999999991</v>
      </c>
    </row>
    <row r="807" spans="1:30">
      <c r="A807" s="9">
        <v>39696</v>
      </c>
      <c r="B807" s="3">
        <v>6424</v>
      </c>
      <c r="C807" s="3">
        <v>6425</v>
      </c>
      <c r="D807" s="3">
        <v>6292</v>
      </c>
      <c r="E807" s="3">
        <v>6328.8999000000003</v>
      </c>
      <c r="G807" s="5">
        <f t="shared" si="181"/>
        <v>6357.43</v>
      </c>
      <c r="H807" s="5">
        <f t="shared" si="182"/>
        <v>6285.11</v>
      </c>
      <c r="J807" s="10" t="str">
        <f t="shared" si="183"/>
        <v>BUY</v>
      </c>
      <c r="L807" s="5">
        <f t="shared" si="184"/>
        <v>6068.15</v>
      </c>
      <c r="M807" s="4" t="str">
        <f t="shared" si="186"/>
        <v>NO</v>
      </c>
      <c r="N807" s="4" t="str">
        <f t="shared" si="187"/>
        <v>NO</v>
      </c>
      <c r="O807" s="4" t="str">
        <f t="shared" si="188"/>
        <v>NO</v>
      </c>
      <c r="P807" s="11">
        <v>6424</v>
      </c>
      <c r="Q807" s="11">
        <v>6328.9</v>
      </c>
      <c r="R807" s="4">
        <f t="shared" si="185"/>
        <v>2008</v>
      </c>
      <c r="T807" s="7">
        <f t="shared" si="189"/>
        <v>0</v>
      </c>
      <c r="V807" s="5">
        <f t="shared" si="195"/>
        <v>5951.07</v>
      </c>
      <c r="W807" s="5">
        <f t="shared" si="191"/>
        <v>5951.07</v>
      </c>
      <c r="X807" s="7">
        <f t="shared" si="192"/>
        <v>0</v>
      </c>
      <c r="Z807" s="7">
        <f t="shared" si="193"/>
        <v>316089.47499999992</v>
      </c>
      <c r="AB807" s="5"/>
      <c r="AC807" s="5">
        <f t="shared" si="190"/>
        <v>-24272.599999999991</v>
      </c>
      <c r="AD807" s="5">
        <f t="shared" si="194"/>
        <v>-6068.1499999999978</v>
      </c>
    </row>
    <row r="808" spans="1:30">
      <c r="A808" s="9">
        <v>39699</v>
      </c>
      <c r="B808" s="3">
        <v>6550</v>
      </c>
      <c r="C808" s="3">
        <v>6677.6499000000003</v>
      </c>
      <c r="D808" s="3">
        <v>6529</v>
      </c>
      <c r="E808" s="3">
        <v>6582.25</v>
      </c>
      <c r="G808" s="5">
        <f t="shared" si="181"/>
        <v>6469.84</v>
      </c>
      <c r="H808" s="5">
        <f t="shared" si="182"/>
        <v>6384.16</v>
      </c>
      <c r="J808" s="10" t="str">
        <f t="shared" si="183"/>
        <v>BUY</v>
      </c>
      <c r="L808" s="5">
        <f t="shared" si="184"/>
        <v>6127.12</v>
      </c>
      <c r="M808" s="4" t="str">
        <f t="shared" si="186"/>
        <v>NO</v>
      </c>
      <c r="N808" s="4" t="str">
        <f t="shared" si="187"/>
        <v>NO</v>
      </c>
      <c r="O808" s="4" t="str">
        <f t="shared" si="188"/>
        <v>NO</v>
      </c>
      <c r="P808" s="11">
        <v>6550</v>
      </c>
      <c r="Q808" s="11">
        <v>6582.25</v>
      </c>
      <c r="R808" s="4">
        <f t="shared" si="185"/>
        <v>2008</v>
      </c>
      <c r="T808" s="7">
        <f t="shared" si="189"/>
        <v>0</v>
      </c>
      <c r="V808" s="5">
        <f t="shared" si="195"/>
        <v>5951.07</v>
      </c>
      <c r="W808" s="5">
        <f t="shared" si="191"/>
        <v>5951.07</v>
      </c>
      <c r="X808" s="7">
        <f t="shared" si="192"/>
        <v>0</v>
      </c>
      <c r="Z808" s="7">
        <f t="shared" si="193"/>
        <v>316089.47499999992</v>
      </c>
      <c r="AB808" s="5"/>
      <c r="AC808" s="5">
        <f t="shared" si="190"/>
        <v>-24508.479999999996</v>
      </c>
      <c r="AD808" s="5">
        <f t="shared" si="194"/>
        <v>-6127.119999999999</v>
      </c>
    </row>
    <row r="809" spans="1:30">
      <c r="A809" s="9">
        <v>39700</v>
      </c>
      <c r="B809" s="3">
        <v>6490</v>
      </c>
      <c r="C809" s="3">
        <v>6544</v>
      </c>
      <c r="D809" s="3">
        <v>6426</v>
      </c>
      <c r="E809" s="3">
        <v>6483.8999000000003</v>
      </c>
      <c r="G809" s="5">
        <f t="shared" si="181"/>
        <v>6476.87</v>
      </c>
      <c r="H809" s="5">
        <f t="shared" si="182"/>
        <v>6417.41</v>
      </c>
      <c r="J809" s="10" t="str">
        <f t="shared" si="183"/>
        <v>BUY</v>
      </c>
      <c r="L809" s="5">
        <f t="shared" si="184"/>
        <v>6239.03</v>
      </c>
      <c r="M809" s="4" t="str">
        <f t="shared" si="186"/>
        <v>NO</v>
      </c>
      <c r="N809" s="4" t="str">
        <f t="shared" si="187"/>
        <v>NO</v>
      </c>
      <c r="O809" s="4" t="str">
        <f t="shared" si="188"/>
        <v>NO</v>
      </c>
      <c r="P809" s="11">
        <v>6490</v>
      </c>
      <c r="Q809" s="11">
        <v>6483.9</v>
      </c>
      <c r="R809" s="4">
        <f t="shared" si="185"/>
        <v>2008</v>
      </c>
      <c r="T809" s="7">
        <f t="shared" si="189"/>
        <v>0</v>
      </c>
      <c r="V809" s="5">
        <f t="shared" si="195"/>
        <v>5951.07</v>
      </c>
      <c r="W809" s="5">
        <f t="shared" si="191"/>
        <v>5951.07</v>
      </c>
      <c r="X809" s="7">
        <f t="shared" si="192"/>
        <v>0</v>
      </c>
      <c r="Z809" s="7">
        <f t="shared" si="193"/>
        <v>316089.47499999992</v>
      </c>
      <c r="AB809" s="5"/>
      <c r="AC809" s="5">
        <f t="shared" si="190"/>
        <v>-24956.119999999995</v>
      </c>
      <c r="AD809" s="5">
        <f t="shared" si="194"/>
        <v>-6239.0299999999988</v>
      </c>
    </row>
    <row r="810" spans="1:30">
      <c r="A810" s="9">
        <v>39701</v>
      </c>
      <c r="B810" s="3">
        <v>6401</v>
      </c>
      <c r="C810" s="3">
        <v>6530</v>
      </c>
      <c r="D810" s="3">
        <v>6383.1000999999997</v>
      </c>
      <c r="E810" s="3">
        <v>6459.6499000000003</v>
      </c>
      <c r="G810" s="5">
        <f t="shared" si="181"/>
        <v>6468.26</v>
      </c>
      <c r="H810" s="5">
        <f t="shared" si="182"/>
        <v>6431.49</v>
      </c>
      <c r="J810" s="10" t="str">
        <f t="shared" si="183"/>
        <v>BUY</v>
      </c>
      <c r="L810" s="5">
        <f t="shared" si="184"/>
        <v>6321.18</v>
      </c>
      <c r="M810" s="4" t="str">
        <f t="shared" si="186"/>
        <v>NO</v>
      </c>
      <c r="N810" s="4" t="str">
        <f t="shared" si="187"/>
        <v>NO</v>
      </c>
      <c r="O810" s="4" t="str">
        <f t="shared" si="188"/>
        <v>NO</v>
      </c>
      <c r="P810" s="11">
        <v>6401</v>
      </c>
      <c r="Q810" s="11">
        <v>6459.65</v>
      </c>
      <c r="R810" s="4">
        <f t="shared" si="185"/>
        <v>2008</v>
      </c>
      <c r="T810" s="7">
        <f t="shared" si="189"/>
        <v>0</v>
      </c>
      <c r="V810" s="5">
        <f t="shared" si="195"/>
        <v>5951.07</v>
      </c>
      <c r="W810" s="5">
        <f t="shared" si="191"/>
        <v>5951.07</v>
      </c>
      <c r="X810" s="7">
        <f t="shared" si="192"/>
        <v>0</v>
      </c>
      <c r="Z810" s="7">
        <f t="shared" si="193"/>
        <v>316089.47499999992</v>
      </c>
      <c r="AB810" s="5"/>
      <c r="AC810" s="5">
        <f t="shared" si="190"/>
        <v>-25284.720000000001</v>
      </c>
      <c r="AD810" s="5">
        <f t="shared" si="194"/>
        <v>-6321.18</v>
      </c>
    </row>
    <row r="811" spans="1:30">
      <c r="A811" s="9">
        <v>39702</v>
      </c>
      <c r="B811" s="3">
        <v>6400</v>
      </c>
      <c r="C811" s="3">
        <v>6469.9502000000002</v>
      </c>
      <c r="D811" s="3">
        <v>6265</v>
      </c>
      <c r="E811" s="3">
        <v>6367.2997999999998</v>
      </c>
      <c r="G811" s="5">
        <f t="shared" si="181"/>
        <v>6417.78</v>
      </c>
      <c r="H811" s="5">
        <f t="shared" si="182"/>
        <v>6410.09</v>
      </c>
      <c r="J811" s="10" t="str">
        <f t="shared" si="183"/>
        <v>BUY</v>
      </c>
      <c r="L811" s="5">
        <f t="shared" si="184"/>
        <v>6387.02</v>
      </c>
      <c r="M811" s="4" t="str">
        <f t="shared" si="186"/>
        <v>YES</v>
      </c>
      <c r="N811" s="4" t="str">
        <f t="shared" si="187"/>
        <v>YES</v>
      </c>
      <c r="O811" s="4" t="str">
        <f t="shared" si="188"/>
        <v>NO</v>
      </c>
      <c r="P811" s="11">
        <v>6400</v>
      </c>
      <c r="Q811" s="11">
        <v>6367.3</v>
      </c>
      <c r="R811" s="4">
        <f t="shared" si="185"/>
        <v>2008</v>
      </c>
      <c r="T811" s="7">
        <f t="shared" si="189"/>
        <v>-46.12</v>
      </c>
      <c r="V811" s="5">
        <f t="shared" si="195"/>
        <v>5951.07</v>
      </c>
      <c r="W811" s="5">
        <f t="shared" si="191"/>
        <v>6387.02</v>
      </c>
      <c r="X811" s="7">
        <f t="shared" si="192"/>
        <v>435.95000000000073</v>
      </c>
      <c r="Z811" s="7">
        <f t="shared" si="193"/>
        <v>324682.22499999992</v>
      </c>
      <c r="AB811" s="5"/>
      <c r="AC811" s="5">
        <f t="shared" si="190"/>
        <v>-25548.080000000002</v>
      </c>
      <c r="AD811" s="5">
        <f t="shared" si="194"/>
        <v>-6387.02</v>
      </c>
    </row>
    <row r="812" spans="1:30">
      <c r="A812" s="9">
        <v>39703</v>
      </c>
      <c r="B812" s="3">
        <v>6425</v>
      </c>
      <c r="C812" s="3">
        <v>6425</v>
      </c>
      <c r="D812" s="3">
        <v>6180</v>
      </c>
      <c r="E812" s="3">
        <v>6224.5497999999998</v>
      </c>
      <c r="G812" s="5">
        <f t="shared" si="181"/>
        <v>6321.16</v>
      </c>
      <c r="H812" s="5">
        <f t="shared" si="182"/>
        <v>6348.24</v>
      </c>
      <c r="J812" s="10" t="str">
        <f t="shared" si="183"/>
        <v>SELL</v>
      </c>
      <c r="L812" s="5">
        <f t="shared" si="184"/>
        <v>6429.48</v>
      </c>
      <c r="M812" s="4" t="str">
        <f t="shared" si="186"/>
        <v>YES</v>
      </c>
      <c r="N812" s="4" t="str">
        <f t="shared" si="187"/>
        <v>NO</v>
      </c>
      <c r="O812" s="4" t="str">
        <f t="shared" si="188"/>
        <v>NO</v>
      </c>
      <c r="P812" s="11">
        <v>6425</v>
      </c>
      <c r="Q812" s="11">
        <v>6224.55</v>
      </c>
      <c r="R812" s="4">
        <f t="shared" si="185"/>
        <v>2008</v>
      </c>
      <c r="T812" s="7">
        <f t="shared" si="189"/>
        <v>0</v>
      </c>
      <c r="V812" s="5">
        <f t="shared" si="195"/>
        <v>6387.02</v>
      </c>
      <c r="W812" s="5">
        <f t="shared" si="191"/>
        <v>6387.02</v>
      </c>
      <c r="X812" s="7">
        <f t="shared" si="192"/>
        <v>0</v>
      </c>
      <c r="Z812" s="7">
        <f t="shared" si="193"/>
        <v>324682.22499999992</v>
      </c>
      <c r="AB812" s="5"/>
      <c r="AC812" s="5">
        <f t="shared" si="190"/>
        <v>-25717.919999999998</v>
      </c>
      <c r="AD812" s="5">
        <f t="shared" si="194"/>
        <v>-6429.48</v>
      </c>
    </row>
    <row r="813" spans="1:30">
      <c r="A813" s="9">
        <v>39706</v>
      </c>
      <c r="B813" s="3">
        <v>6050</v>
      </c>
      <c r="C813" s="3">
        <v>6050</v>
      </c>
      <c r="D813" s="3">
        <v>5770</v>
      </c>
      <c r="E813" s="3">
        <v>6004.3500999999997</v>
      </c>
      <c r="G813" s="5">
        <f t="shared" si="181"/>
        <v>6162.76</v>
      </c>
      <c r="H813" s="5">
        <f t="shared" si="182"/>
        <v>6233.61</v>
      </c>
      <c r="J813" s="10" t="str">
        <f t="shared" si="183"/>
        <v>SELL</v>
      </c>
      <c r="L813" s="5">
        <f t="shared" si="184"/>
        <v>6446.16</v>
      </c>
      <c r="M813" s="4" t="str">
        <f t="shared" si="186"/>
        <v>NO</v>
      </c>
      <c r="N813" s="4" t="str">
        <f t="shared" si="187"/>
        <v>NO</v>
      </c>
      <c r="O813" s="4" t="str">
        <f t="shared" si="188"/>
        <v>NO</v>
      </c>
      <c r="P813" s="11">
        <v>6050</v>
      </c>
      <c r="Q813" s="11">
        <v>6004.35</v>
      </c>
      <c r="R813" s="4">
        <f t="shared" si="185"/>
        <v>2008</v>
      </c>
      <c r="T813" s="7">
        <f t="shared" si="189"/>
        <v>0</v>
      </c>
      <c r="V813" s="5">
        <f t="shared" si="195"/>
        <v>6387.02</v>
      </c>
      <c r="W813" s="5">
        <f t="shared" si="191"/>
        <v>6387.02</v>
      </c>
      <c r="X813" s="7">
        <f t="shared" si="192"/>
        <v>0</v>
      </c>
      <c r="Z813" s="7">
        <f t="shared" si="193"/>
        <v>324682.22499999992</v>
      </c>
      <c r="AB813" s="5"/>
      <c r="AC813" s="5">
        <f t="shared" si="190"/>
        <v>-25784.639999999999</v>
      </c>
      <c r="AD813" s="5">
        <f t="shared" si="194"/>
        <v>-6446.16</v>
      </c>
    </row>
    <row r="814" spans="1:30">
      <c r="A814" s="9">
        <v>39707</v>
      </c>
      <c r="B814" s="3">
        <v>5850</v>
      </c>
      <c r="C814" s="3">
        <v>6199.8999000000003</v>
      </c>
      <c r="D814" s="3">
        <v>5775.2002000000002</v>
      </c>
      <c r="E814" s="3">
        <v>6147.75</v>
      </c>
      <c r="G814" s="5">
        <f t="shared" si="181"/>
        <v>6155.26</v>
      </c>
      <c r="H814" s="5">
        <f t="shared" si="182"/>
        <v>6204.99</v>
      </c>
      <c r="J814" s="10" t="str">
        <f t="shared" si="183"/>
        <v>SELL</v>
      </c>
      <c r="L814" s="5">
        <f t="shared" si="184"/>
        <v>6354.18</v>
      </c>
      <c r="M814" s="4" t="str">
        <f t="shared" si="186"/>
        <v>NO</v>
      </c>
      <c r="N814" s="4" t="str">
        <f t="shared" si="187"/>
        <v>NO</v>
      </c>
      <c r="O814" s="4" t="str">
        <f t="shared" si="188"/>
        <v>NO</v>
      </c>
      <c r="P814" s="11">
        <v>5850</v>
      </c>
      <c r="Q814" s="11">
        <v>6147.75</v>
      </c>
      <c r="R814" s="4">
        <f t="shared" si="185"/>
        <v>2008</v>
      </c>
      <c r="T814" s="7">
        <f t="shared" si="189"/>
        <v>0</v>
      </c>
      <c r="V814" s="5">
        <f t="shared" si="195"/>
        <v>6387.02</v>
      </c>
      <c r="W814" s="5">
        <f t="shared" si="191"/>
        <v>6387.02</v>
      </c>
      <c r="X814" s="7">
        <f t="shared" si="192"/>
        <v>0</v>
      </c>
      <c r="Z814" s="7">
        <f t="shared" si="193"/>
        <v>324682.22499999992</v>
      </c>
      <c r="AB814" s="5"/>
      <c r="AC814" s="5">
        <f t="shared" si="190"/>
        <v>-25416.720000000001</v>
      </c>
      <c r="AD814" s="5">
        <f t="shared" si="194"/>
        <v>-6354.18</v>
      </c>
    </row>
    <row r="815" spans="1:30">
      <c r="A815" s="9">
        <v>39708</v>
      </c>
      <c r="B815" s="3">
        <v>6189</v>
      </c>
      <c r="C815" s="3">
        <v>6200</v>
      </c>
      <c r="D815" s="3">
        <v>5780.25</v>
      </c>
      <c r="E815" s="3">
        <v>5909.6000999999997</v>
      </c>
      <c r="G815" s="5">
        <f t="shared" si="181"/>
        <v>6032.43</v>
      </c>
      <c r="H815" s="5">
        <f t="shared" si="182"/>
        <v>6106.53</v>
      </c>
      <c r="J815" s="10" t="str">
        <f t="shared" si="183"/>
        <v>SELL</v>
      </c>
      <c r="L815" s="5">
        <f t="shared" si="184"/>
        <v>6328.83</v>
      </c>
      <c r="M815" s="4" t="str">
        <f t="shared" si="186"/>
        <v>NO</v>
      </c>
      <c r="N815" s="4" t="str">
        <f t="shared" si="187"/>
        <v>NO</v>
      </c>
      <c r="O815" s="4" t="str">
        <f t="shared" si="188"/>
        <v>NO</v>
      </c>
      <c r="P815" s="11">
        <v>6189</v>
      </c>
      <c r="Q815" s="11">
        <v>5909.6</v>
      </c>
      <c r="R815" s="4">
        <f t="shared" si="185"/>
        <v>2008</v>
      </c>
      <c r="T815" s="7">
        <f t="shared" si="189"/>
        <v>0</v>
      </c>
      <c r="V815" s="5">
        <f t="shared" si="195"/>
        <v>6387.02</v>
      </c>
      <c r="W815" s="5">
        <f t="shared" si="191"/>
        <v>6387.02</v>
      </c>
      <c r="X815" s="7">
        <f t="shared" si="192"/>
        <v>0</v>
      </c>
      <c r="Z815" s="7">
        <f t="shared" si="193"/>
        <v>324682.22499999992</v>
      </c>
      <c r="AB815" s="5"/>
      <c r="AC815" s="5">
        <f t="shared" si="190"/>
        <v>-25315.319999999992</v>
      </c>
      <c r="AD815" s="5">
        <f t="shared" si="194"/>
        <v>-6328.8299999999981</v>
      </c>
    </row>
    <row r="816" spans="1:30">
      <c r="A816" s="9">
        <v>39709</v>
      </c>
      <c r="B816" s="3">
        <v>5762</v>
      </c>
      <c r="C816" s="3">
        <v>6115</v>
      </c>
      <c r="D816" s="3">
        <v>5550</v>
      </c>
      <c r="E816" s="3">
        <v>6075</v>
      </c>
      <c r="G816" s="5">
        <f t="shared" si="181"/>
        <v>6053.72</v>
      </c>
      <c r="H816" s="5">
        <f t="shared" si="182"/>
        <v>6096.02</v>
      </c>
      <c r="J816" s="10" t="str">
        <f t="shared" si="183"/>
        <v>SELL</v>
      </c>
      <c r="L816" s="5">
        <f t="shared" si="184"/>
        <v>6222.92</v>
      </c>
      <c r="M816" s="4" t="str">
        <f t="shared" si="186"/>
        <v>NO</v>
      </c>
      <c r="N816" s="4" t="str">
        <f t="shared" si="187"/>
        <v>NO</v>
      </c>
      <c r="O816" s="4" t="str">
        <f t="shared" si="188"/>
        <v>NO</v>
      </c>
      <c r="P816" s="11">
        <v>5762</v>
      </c>
      <c r="Q816" s="11">
        <v>6075</v>
      </c>
      <c r="R816" s="4">
        <f t="shared" si="185"/>
        <v>2008</v>
      </c>
      <c r="T816" s="7">
        <f t="shared" si="189"/>
        <v>0</v>
      </c>
      <c r="V816" s="5">
        <f t="shared" si="195"/>
        <v>6387.02</v>
      </c>
      <c r="W816" s="5">
        <f t="shared" si="191"/>
        <v>6299</v>
      </c>
      <c r="X816" s="7">
        <f t="shared" si="192"/>
        <v>88.020000000000437</v>
      </c>
      <c r="Z816" s="7">
        <f t="shared" si="193"/>
        <v>326882.72499999992</v>
      </c>
      <c r="AB816" s="5"/>
      <c r="AC816" s="5">
        <f t="shared" si="190"/>
        <v>-24891.680000000008</v>
      </c>
      <c r="AD816" s="5">
        <f t="shared" si="194"/>
        <v>-6222.9200000000019</v>
      </c>
    </row>
    <row r="817" spans="1:30">
      <c r="A817" s="9">
        <v>39710</v>
      </c>
      <c r="B817" s="3">
        <v>6299</v>
      </c>
      <c r="C817" s="3">
        <v>6378</v>
      </c>
      <c r="D817" s="3">
        <v>6130.2002000000002</v>
      </c>
      <c r="E817" s="3">
        <v>6325.6000999999997</v>
      </c>
      <c r="G817" s="5">
        <f t="shared" si="181"/>
        <v>6189.66</v>
      </c>
      <c r="H817" s="5">
        <f t="shared" si="182"/>
        <v>6172.55</v>
      </c>
      <c r="J817" s="10" t="str">
        <f t="shared" si="183"/>
        <v>BUY</v>
      </c>
      <c r="L817" s="5">
        <f t="shared" si="184"/>
        <v>6121.22</v>
      </c>
      <c r="M817" s="4" t="str">
        <f t="shared" si="186"/>
        <v>YES</v>
      </c>
      <c r="N817" s="4" t="str">
        <f t="shared" si="187"/>
        <v>NO</v>
      </c>
      <c r="O817" s="4" t="str">
        <f t="shared" si="188"/>
        <v>YES</v>
      </c>
      <c r="P817" s="11">
        <v>6299</v>
      </c>
      <c r="Q817" s="11">
        <v>6325.6</v>
      </c>
      <c r="R817" s="4">
        <f t="shared" si="185"/>
        <v>2008</v>
      </c>
      <c r="T817" s="7">
        <f t="shared" si="189"/>
        <v>0</v>
      </c>
      <c r="V817" s="5">
        <f t="shared" si="195"/>
        <v>6299</v>
      </c>
      <c r="W817" s="5">
        <f t="shared" si="191"/>
        <v>6299</v>
      </c>
      <c r="X817" s="7">
        <f t="shared" si="192"/>
        <v>0</v>
      </c>
      <c r="Z817" s="7">
        <f t="shared" si="193"/>
        <v>326882.72499999992</v>
      </c>
      <c r="AB817" s="5"/>
      <c r="AC817" s="5">
        <f t="shared" si="190"/>
        <v>-24484.880000000005</v>
      </c>
      <c r="AD817" s="5">
        <f t="shared" si="194"/>
        <v>-6121.2200000000012</v>
      </c>
    </row>
    <row r="818" spans="1:30">
      <c r="A818" s="9">
        <v>39713</v>
      </c>
      <c r="B818" s="3">
        <v>6369</v>
      </c>
      <c r="C818" s="3">
        <v>6369</v>
      </c>
      <c r="D818" s="3">
        <v>6250</v>
      </c>
      <c r="E818" s="3">
        <v>6301.9502000000002</v>
      </c>
      <c r="G818" s="5">
        <f t="shared" si="181"/>
        <v>6245.81</v>
      </c>
      <c r="H818" s="5">
        <f t="shared" si="182"/>
        <v>6215.68</v>
      </c>
      <c r="J818" s="10" t="str">
        <f t="shared" si="183"/>
        <v>BUY</v>
      </c>
      <c r="L818" s="5">
        <f t="shared" si="184"/>
        <v>6125.29</v>
      </c>
      <c r="M818" s="4" t="str">
        <f t="shared" si="186"/>
        <v>NO</v>
      </c>
      <c r="N818" s="4" t="str">
        <f t="shared" si="187"/>
        <v>NO</v>
      </c>
      <c r="O818" s="4" t="str">
        <f t="shared" si="188"/>
        <v>NO</v>
      </c>
      <c r="P818" s="11">
        <v>6369</v>
      </c>
      <c r="Q818" s="11">
        <v>6301.95</v>
      </c>
      <c r="R818" s="4">
        <f t="shared" si="185"/>
        <v>2008</v>
      </c>
      <c r="T818" s="7">
        <f t="shared" si="189"/>
        <v>0</v>
      </c>
      <c r="V818" s="5">
        <f t="shared" si="195"/>
        <v>6299</v>
      </c>
      <c r="W818" s="5">
        <f t="shared" si="191"/>
        <v>6125.29</v>
      </c>
      <c r="X818" s="7">
        <f t="shared" si="192"/>
        <v>-173.71000000000004</v>
      </c>
      <c r="Z818" s="7">
        <f t="shared" si="193"/>
        <v>322539.97499999992</v>
      </c>
      <c r="AB818" s="5"/>
      <c r="AC818" s="5">
        <f t="shared" si="190"/>
        <v>-24501.160000000003</v>
      </c>
      <c r="AD818" s="5">
        <f t="shared" si="194"/>
        <v>-6125.2900000000009</v>
      </c>
    </row>
    <row r="819" spans="1:30">
      <c r="A819" s="9">
        <v>39714</v>
      </c>
      <c r="B819" s="3">
        <v>6205.75</v>
      </c>
      <c r="C819" s="3">
        <v>6277.3500999999997</v>
      </c>
      <c r="D819" s="3">
        <v>6025.2997999999998</v>
      </c>
      <c r="E819" s="3">
        <v>6051.7997999999998</v>
      </c>
      <c r="G819" s="5">
        <f t="shared" si="181"/>
        <v>6148.8</v>
      </c>
      <c r="H819" s="5">
        <f t="shared" si="182"/>
        <v>6161.05</v>
      </c>
      <c r="J819" s="10" t="str">
        <f t="shared" si="183"/>
        <v>SELL</v>
      </c>
      <c r="L819" s="5">
        <f t="shared" si="184"/>
        <v>6197.8</v>
      </c>
      <c r="M819" s="4" t="str">
        <f t="shared" si="186"/>
        <v>YES</v>
      </c>
      <c r="N819" s="4" t="str">
        <f t="shared" si="187"/>
        <v>NO</v>
      </c>
      <c r="O819" s="4" t="str">
        <f t="shared" si="188"/>
        <v>NO</v>
      </c>
      <c r="P819" s="11">
        <v>6205.75</v>
      </c>
      <c r="Q819" s="11">
        <v>6051.8</v>
      </c>
      <c r="R819" s="4">
        <f t="shared" si="185"/>
        <v>2008</v>
      </c>
      <c r="T819" s="7">
        <f t="shared" si="189"/>
        <v>0</v>
      </c>
      <c r="V819" s="5">
        <f t="shared" si="195"/>
        <v>6125.29</v>
      </c>
      <c r="W819" s="5">
        <f t="shared" si="191"/>
        <v>6125.29</v>
      </c>
      <c r="X819" s="7">
        <f t="shared" si="192"/>
        <v>0</v>
      </c>
      <c r="Z819" s="7">
        <f t="shared" si="193"/>
        <v>322539.97499999992</v>
      </c>
      <c r="AB819" s="5"/>
      <c r="AC819" s="5">
        <f t="shared" si="190"/>
        <v>-24791.199999999997</v>
      </c>
      <c r="AD819" s="5">
        <f t="shared" si="194"/>
        <v>-6197.7999999999993</v>
      </c>
    </row>
    <row r="820" spans="1:30">
      <c r="A820" s="9">
        <v>39715</v>
      </c>
      <c r="B820" s="3">
        <v>6060</v>
      </c>
      <c r="C820" s="3">
        <v>6217</v>
      </c>
      <c r="D820" s="3">
        <v>6053</v>
      </c>
      <c r="E820" s="3">
        <v>6124.3500999999997</v>
      </c>
      <c r="G820" s="5">
        <f t="shared" si="181"/>
        <v>6136.58</v>
      </c>
      <c r="H820" s="5">
        <f t="shared" si="182"/>
        <v>6148.82</v>
      </c>
      <c r="J820" s="10" t="str">
        <f t="shared" si="183"/>
        <v>SELL</v>
      </c>
      <c r="L820" s="5">
        <f t="shared" si="184"/>
        <v>6185.54</v>
      </c>
      <c r="M820" s="4" t="str">
        <f t="shared" si="186"/>
        <v>YES</v>
      </c>
      <c r="N820" s="4" t="str">
        <f t="shared" si="187"/>
        <v>YES</v>
      </c>
      <c r="O820" s="4" t="str">
        <f t="shared" si="188"/>
        <v>NO</v>
      </c>
      <c r="P820" s="11">
        <v>6060</v>
      </c>
      <c r="Q820" s="11">
        <v>6124.35</v>
      </c>
      <c r="R820" s="4">
        <f t="shared" si="185"/>
        <v>2008</v>
      </c>
      <c r="T820" s="7">
        <f t="shared" si="189"/>
        <v>-73.45</v>
      </c>
      <c r="V820" s="5">
        <f t="shared" si="195"/>
        <v>6125.29</v>
      </c>
      <c r="W820" s="5">
        <f t="shared" si="191"/>
        <v>6125.29</v>
      </c>
      <c r="X820" s="7">
        <f t="shared" si="192"/>
        <v>0</v>
      </c>
      <c r="Z820" s="7">
        <f t="shared" si="193"/>
        <v>318867.47499999992</v>
      </c>
      <c r="AB820" s="5"/>
      <c r="AC820" s="5">
        <f t="shared" si="190"/>
        <v>-24742.160000000003</v>
      </c>
      <c r="AD820" s="5">
        <f t="shared" si="194"/>
        <v>-6185.5400000000009</v>
      </c>
    </row>
    <row r="821" spans="1:30">
      <c r="A821" s="9">
        <v>39716</v>
      </c>
      <c r="B821" s="3">
        <v>6130</v>
      </c>
      <c r="C821" s="3">
        <v>6149.8500999999997</v>
      </c>
      <c r="D821" s="3">
        <v>5967.1499000000003</v>
      </c>
      <c r="E821" s="3">
        <v>6074.2997999999998</v>
      </c>
      <c r="G821" s="5">
        <f t="shared" si="181"/>
        <v>6105.44</v>
      </c>
      <c r="H821" s="5">
        <f t="shared" si="182"/>
        <v>6123.98</v>
      </c>
      <c r="J821" s="10" t="str">
        <f t="shared" si="183"/>
        <v>SELL</v>
      </c>
      <c r="L821" s="5">
        <f t="shared" si="184"/>
        <v>6179.6</v>
      </c>
      <c r="M821" s="4" t="str">
        <f t="shared" si="186"/>
        <v>NO</v>
      </c>
      <c r="N821" s="4" t="str">
        <f t="shared" si="187"/>
        <v>NO</v>
      </c>
      <c r="O821" s="4" t="str">
        <f t="shared" si="188"/>
        <v>NO</v>
      </c>
      <c r="P821" s="11">
        <v>6130</v>
      </c>
      <c r="Q821" s="11">
        <v>6074.3</v>
      </c>
      <c r="R821" s="4">
        <f t="shared" si="185"/>
        <v>2008</v>
      </c>
      <c r="T821" s="7">
        <f t="shared" si="189"/>
        <v>0</v>
      </c>
      <c r="V821" s="5">
        <f t="shared" si="195"/>
        <v>6125.29</v>
      </c>
      <c r="W821" s="5">
        <f t="shared" si="191"/>
        <v>6125.29</v>
      </c>
      <c r="X821" s="7">
        <f t="shared" si="192"/>
        <v>0</v>
      </c>
      <c r="Z821" s="7">
        <f t="shared" si="193"/>
        <v>318867.47499999992</v>
      </c>
      <c r="AB821" s="5"/>
      <c r="AC821" s="5">
        <f t="shared" si="190"/>
        <v>-24718.399999999994</v>
      </c>
      <c r="AD821" s="5">
        <f t="shared" si="194"/>
        <v>-6179.5999999999985</v>
      </c>
    </row>
    <row r="822" spans="1:30">
      <c r="A822" s="9">
        <v>39717</v>
      </c>
      <c r="B822" s="3">
        <v>6099.8999000000003</v>
      </c>
      <c r="C822" s="3">
        <v>6102</v>
      </c>
      <c r="D822" s="3">
        <v>5825.6000999999997</v>
      </c>
      <c r="E822" s="3">
        <v>5853.8999000000003</v>
      </c>
      <c r="G822" s="5">
        <f t="shared" si="181"/>
        <v>5979.67</v>
      </c>
      <c r="H822" s="5">
        <f t="shared" si="182"/>
        <v>6033.95</v>
      </c>
      <c r="J822" s="10" t="str">
        <f t="shared" si="183"/>
        <v>SELL</v>
      </c>
      <c r="L822" s="5">
        <f t="shared" si="184"/>
        <v>6196.79</v>
      </c>
      <c r="M822" s="4" t="str">
        <f t="shared" si="186"/>
        <v>NO</v>
      </c>
      <c r="N822" s="4" t="str">
        <f t="shared" si="187"/>
        <v>NO</v>
      </c>
      <c r="O822" s="4" t="str">
        <f t="shared" si="188"/>
        <v>NO</v>
      </c>
      <c r="P822" s="11">
        <v>6099.8999000000003</v>
      </c>
      <c r="Q822" s="11">
        <v>5853.9</v>
      </c>
      <c r="R822" s="4">
        <f t="shared" si="185"/>
        <v>2008</v>
      </c>
      <c r="T822" s="7">
        <f t="shared" si="189"/>
        <v>0</v>
      </c>
      <c r="V822" s="5">
        <f t="shared" si="195"/>
        <v>6125.29</v>
      </c>
      <c r="W822" s="5">
        <f t="shared" si="191"/>
        <v>6125.29</v>
      </c>
      <c r="X822" s="7">
        <f t="shared" si="192"/>
        <v>0</v>
      </c>
      <c r="Z822" s="7">
        <f t="shared" si="193"/>
        <v>318867.47499999992</v>
      </c>
      <c r="AB822" s="5"/>
      <c r="AC822" s="5">
        <f t="shared" si="190"/>
        <v>-24787.159999999989</v>
      </c>
      <c r="AD822" s="5">
        <f t="shared" si="194"/>
        <v>-6196.7899999999972</v>
      </c>
    </row>
    <row r="823" spans="1:30">
      <c r="A823" s="9">
        <v>39720</v>
      </c>
      <c r="B823" s="3">
        <v>5899</v>
      </c>
      <c r="C823" s="3">
        <v>5899</v>
      </c>
      <c r="D823" s="3">
        <v>5428.7002000000002</v>
      </c>
      <c r="E823" s="3">
        <v>5538.75</v>
      </c>
      <c r="G823" s="5">
        <f t="shared" si="181"/>
        <v>5759.21</v>
      </c>
      <c r="H823" s="5">
        <f t="shared" si="182"/>
        <v>5868.88</v>
      </c>
      <c r="J823" s="10" t="str">
        <f t="shared" si="183"/>
        <v>SELL</v>
      </c>
      <c r="L823" s="5">
        <f t="shared" si="184"/>
        <v>6197.89</v>
      </c>
      <c r="M823" s="4" t="str">
        <f t="shared" si="186"/>
        <v>NO</v>
      </c>
      <c r="N823" s="4" t="str">
        <f t="shared" si="187"/>
        <v>NO</v>
      </c>
      <c r="O823" s="4" t="str">
        <f t="shared" si="188"/>
        <v>NO</v>
      </c>
      <c r="P823" s="11">
        <v>5899</v>
      </c>
      <c r="Q823" s="11">
        <v>5538.75</v>
      </c>
      <c r="R823" s="4">
        <f t="shared" si="185"/>
        <v>2008</v>
      </c>
      <c r="T823" s="7">
        <f t="shared" si="189"/>
        <v>0</v>
      </c>
      <c r="V823" s="5">
        <f t="shared" si="195"/>
        <v>6125.29</v>
      </c>
      <c r="W823" s="5">
        <f t="shared" si="191"/>
        <v>6125.29</v>
      </c>
      <c r="X823" s="7">
        <f t="shared" si="192"/>
        <v>0</v>
      </c>
      <c r="Z823" s="7">
        <f t="shared" si="193"/>
        <v>318867.47499999992</v>
      </c>
      <c r="AB823" s="5"/>
      <c r="AC823" s="5">
        <f t="shared" si="190"/>
        <v>-24791.559999999998</v>
      </c>
      <c r="AD823" s="5">
        <f t="shared" si="194"/>
        <v>-6197.8899999999994</v>
      </c>
    </row>
    <row r="824" spans="1:30">
      <c r="A824" s="9">
        <v>39721</v>
      </c>
      <c r="B824" s="3">
        <v>5300</v>
      </c>
      <c r="C824" s="3">
        <v>5875</v>
      </c>
      <c r="D824" s="3">
        <v>5300</v>
      </c>
      <c r="E824" s="3">
        <v>5794.9502000000002</v>
      </c>
      <c r="G824" s="5">
        <f t="shared" si="181"/>
        <v>5777.08</v>
      </c>
      <c r="H824" s="5">
        <f t="shared" si="182"/>
        <v>5844.24</v>
      </c>
      <c r="J824" s="10" t="str">
        <f t="shared" si="183"/>
        <v>SELL</v>
      </c>
      <c r="L824" s="5">
        <f t="shared" si="184"/>
        <v>6045.72</v>
      </c>
      <c r="M824" s="4" t="str">
        <f t="shared" si="186"/>
        <v>NO</v>
      </c>
      <c r="N824" s="4" t="str">
        <f t="shared" si="187"/>
        <v>NO</v>
      </c>
      <c r="O824" s="4" t="str">
        <f t="shared" si="188"/>
        <v>NO</v>
      </c>
      <c r="P824" s="11">
        <v>5300</v>
      </c>
      <c r="Q824" s="11">
        <v>5794.95</v>
      </c>
      <c r="R824" s="4">
        <f t="shared" si="185"/>
        <v>2008</v>
      </c>
      <c r="T824" s="7">
        <f t="shared" si="189"/>
        <v>0</v>
      </c>
      <c r="V824" s="5">
        <f t="shared" si="195"/>
        <v>6125.29</v>
      </c>
      <c r="W824" s="5">
        <f t="shared" si="191"/>
        <v>6125.29</v>
      </c>
      <c r="X824" s="7">
        <f t="shared" si="192"/>
        <v>0</v>
      </c>
      <c r="Z824" s="7">
        <f t="shared" si="193"/>
        <v>318867.47499999992</v>
      </c>
      <c r="AB824" s="5"/>
      <c r="AC824" s="5">
        <f t="shared" si="190"/>
        <v>-24182.880000000005</v>
      </c>
      <c r="AD824" s="5">
        <f t="shared" si="194"/>
        <v>-6045.7200000000012</v>
      </c>
    </row>
    <row r="825" spans="1:30">
      <c r="A825" s="9">
        <v>39722</v>
      </c>
      <c r="B825" s="3">
        <v>5850</v>
      </c>
      <c r="C825" s="3">
        <v>6040</v>
      </c>
      <c r="D825" s="3">
        <v>5655</v>
      </c>
      <c r="E825" s="3">
        <v>5976.9502000000002</v>
      </c>
      <c r="G825" s="5">
        <f t="shared" si="181"/>
        <v>5877.02</v>
      </c>
      <c r="H825" s="5">
        <f t="shared" si="182"/>
        <v>5888.48</v>
      </c>
      <c r="J825" s="10" t="str">
        <f t="shared" si="183"/>
        <v>SELL</v>
      </c>
      <c r="L825" s="5">
        <f t="shared" si="184"/>
        <v>5922.86</v>
      </c>
      <c r="M825" s="4" t="str">
        <f t="shared" si="186"/>
        <v>NO</v>
      </c>
      <c r="N825" s="4" t="str">
        <f t="shared" si="187"/>
        <v>NO</v>
      </c>
      <c r="O825" s="4" t="str">
        <f t="shared" si="188"/>
        <v>NO</v>
      </c>
      <c r="P825" s="11">
        <v>5850</v>
      </c>
      <c r="Q825" s="11">
        <v>5976.95</v>
      </c>
      <c r="R825" s="4">
        <f t="shared" si="185"/>
        <v>2008</v>
      </c>
      <c r="T825" s="7">
        <f t="shared" si="189"/>
        <v>0</v>
      </c>
      <c r="V825" s="5">
        <f t="shared" si="195"/>
        <v>6125.29</v>
      </c>
      <c r="W825" s="5">
        <f t="shared" si="191"/>
        <v>6125.29</v>
      </c>
      <c r="X825" s="7">
        <f t="shared" si="192"/>
        <v>0</v>
      </c>
      <c r="Z825" s="7">
        <f t="shared" si="193"/>
        <v>318867.47499999992</v>
      </c>
      <c r="AB825" s="5"/>
      <c r="AC825" s="5">
        <f t="shared" si="190"/>
        <v>-23691.439999999988</v>
      </c>
      <c r="AD825" s="5">
        <f t="shared" si="194"/>
        <v>-5922.8599999999969</v>
      </c>
    </row>
    <row r="826" spans="1:30">
      <c r="A826" s="9">
        <v>39724</v>
      </c>
      <c r="B826" s="3">
        <v>5903</v>
      </c>
      <c r="C826" s="3">
        <v>6008</v>
      </c>
      <c r="D826" s="3">
        <v>5745.2002000000002</v>
      </c>
      <c r="E826" s="3">
        <v>5798.1499000000003</v>
      </c>
      <c r="G826" s="5">
        <f t="shared" si="181"/>
        <v>5837.58</v>
      </c>
      <c r="H826" s="5">
        <f t="shared" si="182"/>
        <v>5858.37</v>
      </c>
      <c r="J826" s="10" t="str">
        <f t="shared" si="183"/>
        <v>SELL</v>
      </c>
      <c r="L826" s="5">
        <f t="shared" si="184"/>
        <v>5920.74</v>
      </c>
      <c r="M826" s="4" t="str">
        <f t="shared" si="186"/>
        <v>YES</v>
      </c>
      <c r="N826" s="4" t="str">
        <f t="shared" si="187"/>
        <v>YES</v>
      </c>
      <c r="O826" s="4" t="str">
        <f t="shared" si="188"/>
        <v>NO</v>
      </c>
      <c r="P826" s="11">
        <v>5903</v>
      </c>
      <c r="Q826" s="11">
        <v>5798.15</v>
      </c>
      <c r="R826" s="4">
        <f t="shared" si="185"/>
        <v>2008</v>
      </c>
      <c r="T826" s="7">
        <f t="shared" si="189"/>
        <v>-124.71</v>
      </c>
      <c r="V826" s="5">
        <f t="shared" si="195"/>
        <v>6125.29</v>
      </c>
      <c r="W826" s="5">
        <f t="shared" si="191"/>
        <v>6125.29</v>
      </c>
      <c r="X826" s="7">
        <f t="shared" si="192"/>
        <v>0</v>
      </c>
      <c r="Z826" s="7">
        <f t="shared" si="193"/>
        <v>312631.97499999992</v>
      </c>
      <c r="AB826" s="5"/>
      <c r="AC826" s="5">
        <f t="shared" si="190"/>
        <v>-23682.960000000006</v>
      </c>
      <c r="AD826" s="5">
        <f t="shared" si="194"/>
        <v>-5920.7400000000016</v>
      </c>
    </row>
    <row r="827" spans="1:30">
      <c r="A827" s="9">
        <v>39727</v>
      </c>
      <c r="B827" s="3">
        <v>5750</v>
      </c>
      <c r="C827" s="3">
        <v>5750</v>
      </c>
      <c r="D827" s="3">
        <v>5537</v>
      </c>
      <c r="E827" s="3">
        <v>5580.6499000000003</v>
      </c>
      <c r="G827" s="5">
        <f t="shared" si="181"/>
        <v>5709.11</v>
      </c>
      <c r="H827" s="5">
        <f t="shared" si="182"/>
        <v>5765.8</v>
      </c>
      <c r="J827" s="10" t="str">
        <f t="shared" si="183"/>
        <v>SELL</v>
      </c>
      <c r="L827" s="5">
        <f t="shared" si="184"/>
        <v>5935.87</v>
      </c>
      <c r="M827" s="4" t="str">
        <f t="shared" si="186"/>
        <v>NO</v>
      </c>
      <c r="N827" s="4" t="str">
        <f t="shared" si="187"/>
        <v>NO</v>
      </c>
      <c r="O827" s="4" t="str">
        <f t="shared" si="188"/>
        <v>NO</v>
      </c>
      <c r="P827" s="11">
        <v>5750</v>
      </c>
      <c r="Q827" s="11">
        <v>5580.65</v>
      </c>
      <c r="R827" s="4">
        <f t="shared" si="185"/>
        <v>2008</v>
      </c>
      <c r="T827" s="7">
        <f t="shared" si="189"/>
        <v>0</v>
      </c>
      <c r="V827" s="5">
        <f t="shared" si="195"/>
        <v>6125.29</v>
      </c>
      <c r="W827" s="5">
        <f t="shared" si="191"/>
        <v>6125.29</v>
      </c>
      <c r="X827" s="7">
        <f t="shared" si="192"/>
        <v>0</v>
      </c>
      <c r="Z827" s="7">
        <f t="shared" si="193"/>
        <v>312631.97499999992</v>
      </c>
      <c r="AB827" s="5"/>
      <c r="AC827" s="5">
        <f t="shared" si="190"/>
        <v>-23743.48000000001</v>
      </c>
      <c r="AD827" s="5">
        <f t="shared" si="194"/>
        <v>-5935.8700000000026</v>
      </c>
    </row>
    <row r="828" spans="1:30">
      <c r="A828" s="9">
        <v>39728</v>
      </c>
      <c r="B828" s="3">
        <v>5740</v>
      </c>
      <c r="C828" s="3">
        <v>5818</v>
      </c>
      <c r="D828" s="3">
        <v>5387</v>
      </c>
      <c r="E828" s="3">
        <v>5470.2002000000002</v>
      </c>
      <c r="G828" s="5">
        <f t="shared" si="181"/>
        <v>5589.66</v>
      </c>
      <c r="H828" s="5">
        <f t="shared" si="182"/>
        <v>5667.27</v>
      </c>
      <c r="J828" s="10" t="str">
        <f t="shared" si="183"/>
        <v>SELL</v>
      </c>
      <c r="L828" s="5">
        <f t="shared" si="184"/>
        <v>5900.1</v>
      </c>
      <c r="M828" s="4" t="str">
        <f t="shared" si="186"/>
        <v>NO</v>
      </c>
      <c r="N828" s="4" t="str">
        <f t="shared" si="187"/>
        <v>NO</v>
      </c>
      <c r="O828" s="4" t="str">
        <f t="shared" si="188"/>
        <v>NO</v>
      </c>
      <c r="P828" s="11">
        <v>5740</v>
      </c>
      <c r="Q828" s="11">
        <v>5470.2</v>
      </c>
      <c r="R828" s="4">
        <f t="shared" si="185"/>
        <v>2008</v>
      </c>
      <c r="T828" s="7">
        <f t="shared" si="189"/>
        <v>0</v>
      </c>
      <c r="V828" s="5">
        <f t="shared" si="195"/>
        <v>6125.29</v>
      </c>
      <c r="W828" s="5">
        <f t="shared" si="191"/>
        <v>6125.29</v>
      </c>
      <c r="X828" s="7">
        <f t="shared" si="192"/>
        <v>0</v>
      </c>
      <c r="Z828" s="7">
        <f t="shared" si="193"/>
        <v>312631.97499999992</v>
      </c>
      <c r="AB828" s="5"/>
      <c r="AC828" s="5">
        <f t="shared" si="190"/>
        <v>-23600.400000000009</v>
      </c>
      <c r="AD828" s="5">
        <f t="shared" si="194"/>
        <v>-5900.1000000000022</v>
      </c>
    </row>
    <row r="829" spans="1:30">
      <c r="A829" s="9">
        <v>39729</v>
      </c>
      <c r="B829" s="3">
        <v>5290</v>
      </c>
      <c r="C829" s="3">
        <v>5338</v>
      </c>
      <c r="D829" s="3">
        <v>4925</v>
      </c>
      <c r="E829" s="3">
        <v>5247.2997999999998</v>
      </c>
      <c r="G829" s="5">
        <f t="shared" si="181"/>
        <v>5418.48</v>
      </c>
      <c r="H829" s="5">
        <f t="shared" si="182"/>
        <v>5527.28</v>
      </c>
      <c r="J829" s="10" t="str">
        <f t="shared" si="183"/>
        <v>SELL</v>
      </c>
      <c r="L829" s="5">
        <f t="shared" si="184"/>
        <v>5853.68</v>
      </c>
      <c r="M829" s="4" t="str">
        <f t="shared" si="186"/>
        <v>NO</v>
      </c>
      <c r="N829" s="4" t="str">
        <f t="shared" si="187"/>
        <v>NO</v>
      </c>
      <c r="O829" s="4" t="str">
        <f t="shared" si="188"/>
        <v>NO</v>
      </c>
      <c r="P829" s="11">
        <v>5290</v>
      </c>
      <c r="Q829" s="11">
        <v>5247.3</v>
      </c>
      <c r="R829" s="4">
        <f t="shared" si="185"/>
        <v>2008</v>
      </c>
      <c r="T829" s="7">
        <f t="shared" si="189"/>
        <v>0</v>
      </c>
      <c r="V829" s="5">
        <f t="shared" si="195"/>
        <v>6125.29</v>
      </c>
      <c r="W829" s="5">
        <f t="shared" si="191"/>
        <v>6125.29</v>
      </c>
      <c r="X829" s="7">
        <f t="shared" si="192"/>
        <v>0</v>
      </c>
      <c r="Z829" s="7">
        <f t="shared" si="193"/>
        <v>312631.97499999992</v>
      </c>
      <c r="AB829" s="5"/>
      <c r="AC829" s="5">
        <f t="shared" si="190"/>
        <v>-23414.720000000001</v>
      </c>
      <c r="AD829" s="5">
        <f t="shared" si="194"/>
        <v>-5853.68</v>
      </c>
    </row>
    <row r="830" spans="1:30">
      <c r="A830" s="9">
        <v>39731</v>
      </c>
      <c r="B830" s="3">
        <v>4900.25</v>
      </c>
      <c r="C830" s="3">
        <v>5135</v>
      </c>
      <c r="D830" s="3">
        <v>4470</v>
      </c>
      <c r="E830" s="3">
        <v>4963.9502000000002</v>
      </c>
      <c r="G830" s="5">
        <f t="shared" si="181"/>
        <v>5191.22</v>
      </c>
      <c r="H830" s="5">
        <f t="shared" si="182"/>
        <v>5339.5</v>
      </c>
      <c r="J830" s="10" t="str">
        <f t="shared" si="183"/>
        <v>SELL</v>
      </c>
      <c r="L830" s="5">
        <f t="shared" si="184"/>
        <v>5784.34</v>
      </c>
      <c r="M830" s="4" t="str">
        <f t="shared" si="186"/>
        <v>NO</v>
      </c>
      <c r="N830" s="4" t="str">
        <f t="shared" si="187"/>
        <v>NO</v>
      </c>
      <c r="O830" s="4" t="str">
        <f t="shared" si="188"/>
        <v>NO</v>
      </c>
      <c r="P830" s="11">
        <v>4900.25</v>
      </c>
      <c r="Q830" s="11">
        <v>4963.95</v>
      </c>
      <c r="R830" s="4">
        <f t="shared" si="185"/>
        <v>2008</v>
      </c>
      <c r="T830" s="7">
        <f t="shared" si="189"/>
        <v>0</v>
      </c>
      <c r="V830" s="5">
        <f t="shared" si="195"/>
        <v>6125.29</v>
      </c>
      <c r="W830" s="5">
        <f t="shared" si="191"/>
        <v>6125.29</v>
      </c>
      <c r="X830" s="7">
        <f t="shared" si="192"/>
        <v>0</v>
      </c>
      <c r="Z830" s="7">
        <f t="shared" si="193"/>
        <v>312631.97499999992</v>
      </c>
      <c r="AB830" s="5"/>
      <c r="AC830" s="5">
        <f t="shared" si="190"/>
        <v>-23137.360000000001</v>
      </c>
      <c r="AD830" s="5">
        <f t="shared" si="194"/>
        <v>-5784.34</v>
      </c>
    </row>
    <row r="831" spans="1:30">
      <c r="A831" s="9">
        <v>39734</v>
      </c>
      <c r="B831" s="3">
        <v>5050.1000999999997</v>
      </c>
      <c r="C831" s="3">
        <v>5599.8999000000003</v>
      </c>
      <c r="D831" s="3">
        <v>5050.1000999999997</v>
      </c>
      <c r="E831" s="3">
        <v>5551</v>
      </c>
      <c r="G831" s="5">
        <f t="shared" si="181"/>
        <v>5371.11</v>
      </c>
      <c r="H831" s="5">
        <f t="shared" si="182"/>
        <v>5410</v>
      </c>
      <c r="J831" s="10" t="str">
        <f t="shared" si="183"/>
        <v>SELL</v>
      </c>
      <c r="L831" s="5">
        <f t="shared" si="184"/>
        <v>5526.67</v>
      </c>
      <c r="M831" s="4" t="str">
        <f t="shared" si="186"/>
        <v>NO</v>
      </c>
      <c r="N831" s="4" t="str">
        <f t="shared" si="187"/>
        <v>NO</v>
      </c>
      <c r="O831" s="4" t="str">
        <f t="shared" si="188"/>
        <v>NO</v>
      </c>
      <c r="P831" s="11">
        <v>5050.1000999999997</v>
      </c>
      <c r="Q831" s="11">
        <v>5551</v>
      </c>
      <c r="R831" s="4">
        <f t="shared" si="185"/>
        <v>2008</v>
      </c>
      <c r="T831" s="7">
        <f t="shared" si="189"/>
        <v>0</v>
      </c>
      <c r="V831" s="5">
        <f t="shared" si="195"/>
        <v>6125.29</v>
      </c>
      <c r="W831" s="5">
        <f t="shared" si="191"/>
        <v>5755</v>
      </c>
      <c r="X831" s="7">
        <f t="shared" si="192"/>
        <v>370.28999999999996</v>
      </c>
      <c r="Z831" s="7">
        <f t="shared" si="193"/>
        <v>321889.22499999992</v>
      </c>
      <c r="AB831" s="5"/>
      <c r="AC831" s="5">
        <f t="shared" si="190"/>
        <v>-22106.680000000008</v>
      </c>
      <c r="AD831" s="5">
        <f t="shared" si="194"/>
        <v>-5526.6700000000019</v>
      </c>
    </row>
    <row r="832" spans="1:30">
      <c r="A832" s="9">
        <v>39735</v>
      </c>
      <c r="B832" s="3">
        <v>5755</v>
      </c>
      <c r="C832" s="3">
        <v>5819</v>
      </c>
      <c r="D832" s="3">
        <v>5526</v>
      </c>
      <c r="E832" s="3">
        <v>5565.7997999999998</v>
      </c>
      <c r="G832" s="5">
        <f t="shared" si="181"/>
        <v>5468.45</v>
      </c>
      <c r="H832" s="5">
        <f t="shared" si="182"/>
        <v>5461.93</v>
      </c>
      <c r="J832" s="10" t="str">
        <f t="shared" si="183"/>
        <v>BUY</v>
      </c>
      <c r="L832" s="5">
        <f t="shared" si="184"/>
        <v>5442.37</v>
      </c>
      <c r="M832" s="4" t="str">
        <f t="shared" si="186"/>
        <v>YES</v>
      </c>
      <c r="N832" s="4" t="str">
        <f t="shared" si="187"/>
        <v>NO</v>
      </c>
      <c r="O832" s="4" t="str">
        <f t="shared" si="188"/>
        <v>YES</v>
      </c>
      <c r="P832" s="11">
        <v>5755</v>
      </c>
      <c r="Q832" s="11">
        <v>5565.8</v>
      </c>
      <c r="R832" s="4">
        <f t="shared" si="185"/>
        <v>2008</v>
      </c>
      <c r="T832" s="7">
        <f t="shared" si="189"/>
        <v>0</v>
      </c>
      <c r="V832" s="5">
        <f t="shared" si="195"/>
        <v>5755</v>
      </c>
      <c r="W832" s="5">
        <f t="shared" si="191"/>
        <v>5442.37</v>
      </c>
      <c r="X832" s="7">
        <f t="shared" si="192"/>
        <v>-312.63000000000011</v>
      </c>
      <c r="Z832" s="7">
        <f t="shared" si="193"/>
        <v>314073.47499999992</v>
      </c>
      <c r="AB832" s="5"/>
      <c r="AC832" s="5">
        <f t="shared" si="190"/>
        <v>-21769.48000000001</v>
      </c>
      <c r="AD832" s="5">
        <f t="shared" si="194"/>
        <v>-5442.3700000000026</v>
      </c>
    </row>
    <row r="833" spans="1:30">
      <c r="A833" s="9">
        <v>39736</v>
      </c>
      <c r="B833" s="3">
        <v>5479.5</v>
      </c>
      <c r="C833" s="3">
        <v>5570</v>
      </c>
      <c r="D833" s="3">
        <v>5358.2002000000002</v>
      </c>
      <c r="E833" s="3">
        <v>5419.8500999999997</v>
      </c>
      <c r="G833" s="5">
        <f t="shared" si="181"/>
        <v>5444.15</v>
      </c>
      <c r="H833" s="5">
        <f t="shared" si="182"/>
        <v>5447.9</v>
      </c>
      <c r="J833" s="10" t="str">
        <f t="shared" si="183"/>
        <v>SELL</v>
      </c>
      <c r="L833" s="5">
        <f t="shared" si="184"/>
        <v>5459.15</v>
      </c>
      <c r="M833" s="4" t="str">
        <f t="shared" si="186"/>
        <v>YES</v>
      </c>
      <c r="N833" s="4" t="str">
        <f t="shared" si="187"/>
        <v>NO</v>
      </c>
      <c r="O833" s="4" t="str">
        <f t="shared" si="188"/>
        <v>NO</v>
      </c>
      <c r="P833" s="11">
        <v>5479.5</v>
      </c>
      <c r="Q833" s="11">
        <v>5419.85</v>
      </c>
      <c r="R833" s="4">
        <f t="shared" si="185"/>
        <v>2008</v>
      </c>
      <c r="T833" s="7">
        <f t="shared" si="189"/>
        <v>0</v>
      </c>
      <c r="V833" s="5">
        <f t="shared" si="195"/>
        <v>5442.37</v>
      </c>
      <c r="W833" s="5">
        <f t="shared" si="191"/>
        <v>5459.15</v>
      </c>
      <c r="X833" s="7">
        <f t="shared" si="192"/>
        <v>-16.779999999999745</v>
      </c>
      <c r="Z833" s="7">
        <f t="shared" si="193"/>
        <v>313653.97499999992</v>
      </c>
      <c r="AB833" s="5"/>
      <c r="AC833" s="5">
        <f t="shared" si="190"/>
        <v>-21836.6</v>
      </c>
      <c r="AD833" s="5">
        <f t="shared" si="194"/>
        <v>-5459.15</v>
      </c>
    </row>
    <row r="834" spans="1:30">
      <c r="A834" s="9">
        <v>39737</v>
      </c>
      <c r="B834" s="3">
        <v>5100</v>
      </c>
      <c r="C834" s="3">
        <v>5609.8999000000003</v>
      </c>
      <c r="D834" s="3">
        <v>5100</v>
      </c>
      <c r="E834" s="3">
        <v>5503.3999000000003</v>
      </c>
      <c r="G834" s="5">
        <f t="shared" si="181"/>
        <v>5473.77</v>
      </c>
      <c r="H834" s="5">
        <f t="shared" si="182"/>
        <v>5466.4</v>
      </c>
      <c r="J834" s="10" t="str">
        <f t="shared" si="183"/>
        <v>BUY</v>
      </c>
      <c r="L834" s="5">
        <f t="shared" si="184"/>
        <v>5444.29</v>
      </c>
      <c r="M834" s="4" t="str">
        <f t="shared" si="186"/>
        <v>YES</v>
      </c>
      <c r="N834" s="4" t="str">
        <f t="shared" si="187"/>
        <v>NO</v>
      </c>
      <c r="O834" s="4" t="str">
        <f t="shared" si="188"/>
        <v>NO</v>
      </c>
      <c r="P834" s="11">
        <v>5100</v>
      </c>
      <c r="Q834" s="11">
        <v>5503.4</v>
      </c>
      <c r="R834" s="4">
        <f t="shared" si="185"/>
        <v>2008</v>
      </c>
      <c r="T834" s="7">
        <f t="shared" si="189"/>
        <v>0</v>
      </c>
      <c r="V834" s="5">
        <f t="shared" si="195"/>
        <v>5459.15</v>
      </c>
      <c r="W834" s="5">
        <f t="shared" si="191"/>
        <v>5444.29</v>
      </c>
      <c r="X834" s="7">
        <f t="shared" si="192"/>
        <v>-14.859999999999673</v>
      </c>
      <c r="Z834" s="7">
        <f t="shared" si="193"/>
        <v>313282.47499999992</v>
      </c>
      <c r="AB834" s="5"/>
      <c r="AC834" s="5">
        <f t="shared" si="190"/>
        <v>-21777.159999999989</v>
      </c>
      <c r="AD834" s="5">
        <f t="shared" si="194"/>
        <v>-5444.2899999999972</v>
      </c>
    </row>
    <row r="835" spans="1:30">
      <c r="A835" s="9">
        <v>39738</v>
      </c>
      <c r="B835" s="3">
        <v>5538.2997999999998</v>
      </c>
      <c r="C835" s="3">
        <v>5571</v>
      </c>
      <c r="D835" s="3">
        <v>5090</v>
      </c>
      <c r="E835" s="3">
        <v>5185.1000999999997</v>
      </c>
      <c r="G835" s="5">
        <f t="shared" si="181"/>
        <v>5329.44</v>
      </c>
      <c r="H835" s="5">
        <f t="shared" si="182"/>
        <v>5372.63</v>
      </c>
      <c r="J835" s="10" t="str">
        <f t="shared" si="183"/>
        <v>SELL</v>
      </c>
      <c r="L835" s="5">
        <f t="shared" si="184"/>
        <v>5502.2</v>
      </c>
      <c r="M835" s="4" t="str">
        <f t="shared" si="186"/>
        <v>YES</v>
      </c>
      <c r="N835" s="4" t="str">
        <f t="shared" si="187"/>
        <v>NO</v>
      </c>
      <c r="O835" s="4" t="str">
        <f t="shared" si="188"/>
        <v>NO</v>
      </c>
      <c r="P835" s="11">
        <v>5538.2997999999998</v>
      </c>
      <c r="Q835" s="11">
        <v>5185.1000000000004</v>
      </c>
      <c r="R835" s="4">
        <f t="shared" si="185"/>
        <v>2008</v>
      </c>
      <c r="T835" s="7">
        <f t="shared" si="189"/>
        <v>0</v>
      </c>
      <c r="V835" s="5">
        <f t="shared" si="195"/>
        <v>5444.29</v>
      </c>
      <c r="W835" s="5">
        <f t="shared" si="191"/>
        <v>5444.29</v>
      </c>
      <c r="X835" s="7">
        <f t="shared" si="192"/>
        <v>0</v>
      </c>
      <c r="Z835" s="7">
        <f t="shared" si="193"/>
        <v>313282.47499999992</v>
      </c>
      <c r="AB835" s="5"/>
      <c r="AC835" s="5">
        <f t="shared" si="190"/>
        <v>-22008.800000000003</v>
      </c>
      <c r="AD835" s="5">
        <f t="shared" si="194"/>
        <v>-5502.2000000000007</v>
      </c>
    </row>
    <row r="836" spans="1:30">
      <c r="A836" s="9">
        <v>39741</v>
      </c>
      <c r="B836" s="3">
        <v>5250</v>
      </c>
      <c r="C836" s="3">
        <v>5497.8999000000003</v>
      </c>
      <c r="D836" s="3">
        <v>5001</v>
      </c>
      <c r="E836" s="3">
        <v>5306.25</v>
      </c>
      <c r="G836" s="5">
        <f t="shared" si="181"/>
        <v>5317.85</v>
      </c>
      <c r="H836" s="5">
        <f t="shared" si="182"/>
        <v>5350.5</v>
      </c>
      <c r="J836" s="10" t="str">
        <f t="shared" si="183"/>
        <v>SELL</v>
      </c>
      <c r="L836" s="5">
        <f t="shared" si="184"/>
        <v>5448.45</v>
      </c>
      <c r="M836" s="4" t="str">
        <f t="shared" si="186"/>
        <v>NO</v>
      </c>
      <c r="N836" s="4" t="str">
        <f t="shared" si="187"/>
        <v>NO</v>
      </c>
      <c r="O836" s="4" t="str">
        <f t="shared" si="188"/>
        <v>NO</v>
      </c>
      <c r="P836" s="11">
        <v>5250</v>
      </c>
      <c r="Q836" s="11">
        <v>5306.25</v>
      </c>
      <c r="R836" s="4">
        <f t="shared" si="185"/>
        <v>2008</v>
      </c>
      <c r="T836" s="7">
        <f t="shared" si="189"/>
        <v>0</v>
      </c>
      <c r="V836" s="5">
        <f t="shared" si="195"/>
        <v>5444.29</v>
      </c>
      <c r="W836" s="5">
        <f t="shared" si="191"/>
        <v>5444.29</v>
      </c>
      <c r="X836" s="7">
        <f t="shared" si="192"/>
        <v>0</v>
      </c>
      <c r="Z836" s="7">
        <f t="shared" si="193"/>
        <v>313282.47499999992</v>
      </c>
      <c r="AB836" s="5"/>
      <c r="AC836" s="5">
        <f t="shared" si="190"/>
        <v>-21793.799999999996</v>
      </c>
      <c r="AD836" s="5">
        <f t="shared" si="194"/>
        <v>-5448.4499999999989</v>
      </c>
    </row>
    <row r="837" spans="1:30">
      <c r="A837" s="9">
        <v>39742</v>
      </c>
      <c r="B837" s="3">
        <v>5350</v>
      </c>
      <c r="C837" s="3">
        <v>5508.1499000000003</v>
      </c>
      <c r="D837" s="3">
        <v>5275</v>
      </c>
      <c r="E837" s="3">
        <v>5430.7002000000002</v>
      </c>
      <c r="G837" s="5">
        <f t="shared" si="181"/>
        <v>5374.28</v>
      </c>
      <c r="H837" s="5">
        <f t="shared" si="182"/>
        <v>5377.23</v>
      </c>
      <c r="J837" s="10" t="str">
        <f t="shared" si="183"/>
        <v>SELL</v>
      </c>
      <c r="L837" s="5">
        <f t="shared" si="184"/>
        <v>5386.08</v>
      </c>
      <c r="M837" s="4" t="str">
        <f t="shared" si="186"/>
        <v>YES</v>
      </c>
      <c r="N837" s="4" t="str">
        <f t="shared" si="187"/>
        <v>YES</v>
      </c>
      <c r="O837" s="4" t="str">
        <f t="shared" si="188"/>
        <v>NO</v>
      </c>
      <c r="P837" s="11">
        <v>5350</v>
      </c>
      <c r="Q837" s="11">
        <v>5430.7</v>
      </c>
      <c r="R837" s="4">
        <f t="shared" si="185"/>
        <v>2008</v>
      </c>
      <c r="T837" s="7">
        <f t="shared" si="189"/>
        <v>-17.75</v>
      </c>
      <c r="V837" s="5">
        <f t="shared" si="195"/>
        <v>5444.29</v>
      </c>
      <c r="W837" s="5">
        <f t="shared" si="191"/>
        <v>5444.29</v>
      </c>
      <c r="X837" s="7">
        <f t="shared" si="192"/>
        <v>0</v>
      </c>
      <c r="Z837" s="7">
        <f t="shared" si="193"/>
        <v>312394.97499999992</v>
      </c>
      <c r="AB837" s="5"/>
      <c r="AC837" s="5">
        <f t="shared" si="190"/>
        <v>-21544.319999999992</v>
      </c>
      <c r="AD837" s="5">
        <f t="shared" si="194"/>
        <v>-5386.0799999999981</v>
      </c>
    </row>
    <row r="838" spans="1:30">
      <c r="A838" s="9">
        <v>39743</v>
      </c>
      <c r="B838" s="3">
        <v>5326.2997999999998</v>
      </c>
      <c r="C838" s="3">
        <v>5379</v>
      </c>
      <c r="D838" s="3">
        <v>5076</v>
      </c>
      <c r="E838" s="3">
        <v>5102.75</v>
      </c>
      <c r="G838" s="5">
        <f t="shared" ref="G838:G901" si="196">ROUND((E838*G$1)+(G837*(1-G$1)),2)</f>
        <v>5238.5200000000004</v>
      </c>
      <c r="H838" s="5">
        <f t="shared" si="182"/>
        <v>5285.74</v>
      </c>
      <c r="J838" s="10" t="str">
        <f t="shared" si="183"/>
        <v>SELL</v>
      </c>
      <c r="L838" s="5">
        <f t="shared" si="184"/>
        <v>5427.4</v>
      </c>
      <c r="M838" s="4" t="str">
        <f t="shared" si="186"/>
        <v>NO</v>
      </c>
      <c r="N838" s="4" t="str">
        <f t="shared" si="187"/>
        <v>NO</v>
      </c>
      <c r="O838" s="4" t="str">
        <f t="shared" si="188"/>
        <v>NO</v>
      </c>
      <c r="P838" s="11">
        <v>5326.2997999999998</v>
      </c>
      <c r="Q838" s="11">
        <v>5102.75</v>
      </c>
      <c r="R838" s="4">
        <f t="shared" si="185"/>
        <v>2008</v>
      </c>
      <c r="T838" s="7">
        <f t="shared" si="189"/>
        <v>0</v>
      </c>
      <c r="V838" s="5">
        <f t="shared" si="195"/>
        <v>5444.29</v>
      </c>
      <c r="W838" s="5">
        <f t="shared" si="191"/>
        <v>5444.29</v>
      </c>
      <c r="X838" s="7">
        <f t="shared" si="192"/>
        <v>0</v>
      </c>
      <c r="Z838" s="7">
        <f t="shared" si="193"/>
        <v>312394.97499999992</v>
      </c>
      <c r="AB838" s="5"/>
      <c r="AC838" s="5">
        <f t="shared" si="190"/>
        <v>-21709.599999999991</v>
      </c>
      <c r="AD838" s="5">
        <f t="shared" si="194"/>
        <v>-5427.3999999999978</v>
      </c>
    </row>
    <row r="839" spans="1:30">
      <c r="A839" s="9">
        <v>39744</v>
      </c>
      <c r="B839" s="3">
        <v>5000</v>
      </c>
      <c r="C839" s="3">
        <v>5224.7002000000002</v>
      </c>
      <c r="D839" s="3">
        <v>4882.0497999999998</v>
      </c>
      <c r="E839" s="3">
        <v>4923.8999000000003</v>
      </c>
      <c r="G839" s="5">
        <f t="shared" si="196"/>
        <v>5081.21</v>
      </c>
      <c r="H839" s="5">
        <f t="shared" si="182"/>
        <v>5165.13</v>
      </c>
      <c r="J839" s="10" t="str">
        <f t="shared" si="183"/>
        <v>SELL</v>
      </c>
      <c r="L839" s="5">
        <f t="shared" si="184"/>
        <v>5416.89</v>
      </c>
      <c r="M839" s="4" t="str">
        <f t="shared" si="186"/>
        <v>NO</v>
      </c>
      <c r="N839" s="4" t="str">
        <f t="shared" si="187"/>
        <v>NO</v>
      </c>
      <c r="O839" s="4" t="str">
        <f t="shared" si="188"/>
        <v>NO</v>
      </c>
      <c r="P839" s="11">
        <v>5000</v>
      </c>
      <c r="Q839" s="11">
        <v>4923.8999999999996</v>
      </c>
      <c r="R839" s="4">
        <f t="shared" si="185"/>
        <v>2008</v>
      </c>
      <c r="T839" s="7">
        <f t="shared" si="189"/>
        <v>0</v>
      </c>
      <c r="V839" s="5">
        <f t="shared" si="195"/>
        <v>5444.29</v>
      </c>
      <c r="W839" s="5">
        <f t="shared" si="191"/>
        <v>5444.29</v>
      </c>
      <c r="X839" s="7">
        <f t="shared" si="192"/>
        <v>0</v>
      </c>
      <c r="Z839" s="7">
        <f t="shared" si="193"/>
        <v>312394.97499999992</v>
      </c>
      <c r="AB839" s="5"/>
      <c r="AC839" s="5">
        <f t="shared" si="190"/>
        <v>-21667.559999999998</v>
      </c>
      <c r="AD839" s="5">
        <f t="shared" si="194"/>
        <v>-5416.8899999999994</v>
      </c>
    </row>
    <row r="840" spans="1:30">
      <c r="A840" s="9">
        <v>39745</v>
      </c>
      <c r="B840" s="3">
        <v>4825</v>
      </c>
      <c r="C840" s="3">
        <v>4850</v>
      </c>
      <c r="D840" s="3">
        <v>4230</v>
      </c>
      <c r="E840" s="3">
        <v>4288.1000999999997</v>
      </c>
      <c r="G840" s="5">
        <f t="shared" si="196"/>
        <v>4684.66</v>
      </c>
      <c r="H840" s="5">
        <f t="shared" ref="H840:H903" si="197">ROUND((E840*H$1)+(H839*(1-H$1)),2)</f>
        <v>4872.79</v>
      </c>
      <c r="J840" s="10" t="str">
        <f t="shared" ref="J840:J903" si="198">IF(G840&gt;H840,"BUY","SELL")</f>
        <v>SELL</v>
      </c>
      <c r="L840" s="5">
        <f t="shared" ref="L840:L903" si="199">ROUND((G840*((2/4)-1)-(H840)*((2/6)-1))/ (2 /4- 2 /6),2)</f>
        <v>5437.18</v>
      </c>
      <c r="M840" s="4" t="str">
        <f t="shared" si="186"/>
        <v>NO</v>
      </c>
      <c r="N840" s="4" t="str">
        <f t="shared" si="187"/>
        <v>NO</v>
      </c>
      <c r="O840" s="4" t="str">
        <f t="shared" si="188"/>
        <v>NO</v>
      </c>
      <c r="P840" s="11">
        <v>4825</v>
      </c>
      <c r="Q840" s="11">
        <v>4288.1000000000004</v>
      </c>
      <c r="R840" s="4">
        <f t="shared" ref="R840:R903" si="200">YEAR(A840)</f>
        <v>2008</v>
      </c>
      <c r="T840" s="7">
        <f t="shared" si="189"/>
        <v>0</v>
      </c>
      <c r="V840" s="5">
        <f t="shared" si="195"/>
        <v>5444.29</v>
      </c>
      <c r="W840" s="5">
        <f t="shared" si="191"/>
        <v>5444.29</v>
      </c>
      <c r="X840" s="7">
        <f t="shared" si="192"/>
        <v>0</v>
      </c>
      <c r="Z840" s="7">
        <f t="shared" si="193"/>
        <v>312394.97499999992</v>
      </c>
      <c r="AB840" s="5"/>
      <c r="AC840" s="5">
        <f t="shared" si="190"/>
        <v>-21748.720000000001</v>
      </c>
      <c r="AD840" s="5">
        <f t="shared" si="194"/>
        <v>-5437.18</v>
      </c>
    </row>
    <row r="841" spans="1:30">
      <c r="A841" s="9">
        <v>39748</v>
      </c>
      <c r="B841" s="3">
        <v>4190</v>
      </c>
      <c r="C841" s="3">
        <v>4300</v>
      </c>
      <c r="D841" s="3">
        <v>3771</v>
      </c>
      <c r="E841" s="3">
        <v>4086.25</v>
      </c>
      <c r="G841" s="5">
        <f t="shared" si="196"/>
        <v>4385.46</v>
      </c>
      <c r="H841" s="5">
        <f t="shared" si="197"/>
        <v>4610.6099999999997</v>
      </c>
      <c r="J841" s="10" t="str">
        <f t="shared" si="198"/>
        <v>SELL</v>
      </c>
      <c r="L841" s="5">
        <f t="shared" si="199"/>
        <v>5286.06</v>
      </c>
      <c r="M841" s="4" t="str">
        <f t="shared" ref="M841:M904" si="201">IF(J840="SELL",IF(C841&gt;L840,"YES","NO"),IF(D841&lt;L840,"YES","NO"))</f>
        <v>NO</v>
      </c>
      <c r="N841" s="4" t="str">
        <f t="shared" ref="N841:N904" si="202">IF(AND(M841="YES",J841=J840),"YES","NO")</f>
        <v>NO</v>
      </c>
      <c r="O841" s="4" t="str">
        <f t="shared" ref="O841:O904" si="203">IF(AND(J840="BUY",B841&lt;L840),"YES",IF(AND(J840="SELL",B841&gt;L840),"YES","NO"))</f>
        <v>NO</v>
      </c>
      <c r="P841" s="11">
        <v>4190</v>
      </c>
      <c r="Q841" s="11">
        <v>4086.25</v>
      </c>
      <c r="R841" s="4">
        <f t="shared" si="200"/>
        <v>2008</v>
      </c>
      <c r="T841" s="7">
        <f t="shared" si="189"/>
        <v>0</v>
      </c>
      <c r="V841" s="5">
        <f t="shared" si="195"/>
        <v>5444.29</v>
      </c>
      <c r="W841" s="5">
        <f t="shared" si="191"/>
        <v>5444.29</v>
      </c>
      <c r="X841" s="7">
        <f t="shared" si="192"/>
        <v>0</v>
      </c>
      <c r="Z841" s="7">
        <f t="shared" si="193"/>
        <v>312394.97499999992</v>
      </c>
      <c r="AB841" s="5"/>
      <c r="AC841" s="5">
        <f t="shared" si="190"/>
        <v>-21144.239999999991</v>
      </c>
      <c r="AD841" s="5">
        <f t="shared" si="194"/>
        <v>-5286.0599999999977</v>
      </c>
    </row>
    <row r="842" spans="1:30">
      <c r="A842" s="9">
        <v>39749</v>
      </c>
      <c r="B842" s="3">
        <v>4300</v>
      </c>
      <c r="C842" s="3">
        <v>4350</v>
      </c>
      <c r="D842" s="3">
        <v>4250</v>
      </c>
      <c r="E842" s="3">
        <v>4306.1499000000003</v>
      </c>
      <c r="G842" s="5">
        <f t="shared" si="196"/>
        <v>4345.8</v>
      </c>
      <c r="H842" s="5">
        <f t="shared" si="197"/>
        <v>4509.12</v>
      </c>
      <c r="J842" s="10" t="str">
        <f t="shared" si="198"/>
        <v>SELL</v>
      </c>
      <c r="L842" s="5">
        <f t="shared" si="199"/>
        <v>4999.08</v>
      </c>
      <c r="M842" s="4" t="str">
        <f t="shared" si="201"/>
        <v>NO</v>
      </c>
      <c r="N842" s="4" t="str">
        <f t="shared" si="202"/>
        <v>NO</v>
      </c>
      <c r="O842" s="4" t="str">
        <f t="shared" si="203"/>
        <v>NO</v>
      </c>
      <c r="P842" s="11">
        <v>4300</v>
      </c>
      <c r="Q842" s="11">
        <v>4306.1499999999996</v>
      </c>
      <c r="R842" s="4">
        <f t="shared" si="200"/>
        <v>2008</v>
      </c>
      <c r="T842" s="7">
        <f t="shared" ref="T842:T905" si="204">ROUND(IF(N842="YES",IF(J842="SELL",IF(O842="YES",Q842-P842,Q842-L841),IF(O842="YES",P842-Q842,L841-Q842)),0),2)</f>
        <v>0</v>
      </c>
      <c r="V842" s="5">
        <f t="shared" si="195"/>
        <v>5444.29</v>
      </c>
      <c r="W842" s="5">
        <f t="shared" si="191"/>
        <v>5444.29</v>
      </c>
      <c r="X842" s="7">
        <f t="shared" si="192"/>
        <v>0</v>
      </c>
      <c r="Z842" s="7">
        <f t="shared" si="193"/>
        <v>312394.97499999992</v>
      </c>
      <c r="AB842" s="5"/>
      <c r="AC842" s="5">
        <f t="shared" si="190"/>
        <v>-19996.319999999992</v>
      </c>
      <c r="AD842" s="5">
        <f t="shared" si="194"/>
        <v>-4999.0799999999981</v>
      </c>
    </row>
    <row r="843" spans="1:30">
      <c r="A843" s="9">
        <v>39750</v>
      </c>
      <c r="B843" s="3">
        <v>4350</v>
      </c>
      <c r="C843" s="3">
        <v>4437.8999000000003</v>
      </c>
      <c r="D843" s="3">
        <v>3877</v>
      </c>
      <c r="E843" s="3">
        <v>4275.25</v>
      </c>
      <c r="G843" s="5">
        <f t="shared" si="196"/>
        <v>4310.53</v>
      </c>
      <c r="H843" s="5">
        <f t="shared" si="197"/>
        <v>4431.16</v>
      </c>
      <c r="J843" s="10" t="str">
        <f t="shared" si="198"/>
        <v>SELL</v>
      </c>
      <c r="L843" s="5">
        <f t="shared" si="199"/>
        <v>4793.05</v>
      </c>
      <c r="M843" s="4" t="str">
        <f t="shared" si="201"/>
        <v>NO</v>
      </c>
      <c r="N843" s="4" t="str">
        <f t="shared" si="202"/>
        <v>NO</v>
      </c>
      <c r="O843" s="4" t="str">
        <f t="shared" si="203"/>
        <v>NO</v>
      </c>
      <c r="P843" s="11">
        <v>4350</v>
      </c>
      <c r="Q843" s="11">
        <v>4275.25</v>
      </c>
      <c r="R843" s="4">
        <f t="shared" si="200"/>
        <v>2008</v>
      </c>
      <c r="T843" s="7">
        <f t="shared" si="204"/>
        <v>0</v>
      </c>
      <c r="V843" s="5">
        <f t="shared" si="195"/>
        <v>5444.29</v>
      </c>
      <c r="W843" s="5">
        <f t="shared" si="191"/>
        <v>5444.29</v>
      </c>
      <c r="X843" s="7">
        <f t="shared" si="192"/>
        <v>0</v>
      </c>
      <c r="Z843" s="7">
        <f t="shared" si="193"/>
        <v>312394.97499999992</v>
      </c>
      <c r="AB843" s="5"/>
      <c r="AC843" s="5">
        <f t="shared" ref="AC843:AC906" si="205">G843*12-H843*16</f>
        <v>-19172.199999999997</v>
      </c>
      <c r="AD843" s="5">
        <f t="shared" si="194"/>
        <v>-4793.0499999999993</v>
      </c>
    </row>
    <row r="844" spans="1:30">
      <c r="A844" s="9">
        <v>39752</v>
      </c>
      <c r="B844" s="3">
        <v>4450</v>
      </c>
      <c r="C844" s="3">
        <v>4650.8999000000003</v>
      </c>
      <c r="D844" s="3">
        <v>4345.0497999999998</v>
      </c>
      <c r="E844" s="3">
        <v>4529.3500999999997</v>
      </c>
      <c r="G844" s="5">
        <f t="shared" si="196"/>
        <v>4419.9399999999996</v>
      </c>
      <c r="H844" s="5">
        <f t="shared" si="197"/>
        <v>4463.8900000000003</v>
      </c>
      <c r="J844" s="10" t="str">
        <f t="shared" si="198"/>
        <v>SELL</v>
      </c>
      <c r="L844" s="5">
        <f t="shared" si="199"/>
        <v>4595.74</v>
      </c>
      <c r="M844" s="4" t="str">
        <f t="shared" si="201"/>
        <v>NO</v>
      </c>
      <c r="N844" s="4" t="str">
        <f t="shared" si="202"/>
        <v>NO</v>
      </c>
      <c r="O844" s="4" t="str">
        <f t="shared" si="203"/>
        <v>NO</v>
      </c>
      <c r="P844" s="11">
        <v>4450</v>
      </c>
      <c r="Q844" s="11">
        <v>4529.3500000000004</v>
      </c>
      <c r="R844" s="4">
        <f t="shared" si="200"/>
        <v>2008</v>
      </c>
      <c r="T844" s="7">
        <f t="shared" si="204"/>
        <v>0</v>
      </c>
      <c r="V844" s="5">
        <f t="shared" si="195"/>
        <v>5444.29</v>
      </c>
      <c r="W844" s="5">
        <f t="shared" ref="W844:W907" si="206">IF(V845="",E844,V845)</f>
        <v>4777</v>
      </c>
      <c r="X844" s="7">
        <f t="shared" ref="X844:X907" si="207">IF(J844="BUY",W844-V844,V844-W844)</f>
        <v>667.29</v>
      </c>
      <c r="Z844" s="7">
        <f t="shared" ref="Z844:Z907" si="208">Z843+(T844*25*2)+(X844*25)</f>
        <v>329077.22499999992</v>
      </c>
      <c r="AB844" s="5"/>
      <c r="AC844" s="5">
        <f t="shared" si="205"/>
        <v>-18382.960000000006</v>
      </c>
      <c r="AD844" s="5">
        <f t="shared" ref="AD844:AD907" si="209">AC844/4</f>
        <v>-4595.7400000000016</v>
      </c>
    </row>
    <row r="845" spans="1:30">
      <c r="A845" s="9">
        <v>39755</v>
      </c>
      <c r="B845" s="3">
        <v>4777</v>
      </c>
      <c r="C845" s="3">
        <v>4909</v>
      </c>
      <c r="D845" s="3">
        <v>4762</v>
      </c>
      <c r="E845" s="3">
        <v>4876.0497999999998</v>
      </c>
      <c r="G845" s="5">
        <f t="shared" si="196"/>
        <v>4647.99</v>
      </c>
      <c r="H845" s="5">
        <f t="shared" si="197"/>
        <v>4601.28</v>
      </c>
      <c r="J845" s="10" t="str">
        <f t="shared" si="198"/>
        <v>BUY</v>
      </c>
      <c r="L845" s="5">
        <f t="shared" si="199"/>
        <v>4461.1499999999996</v>
      </c>
      <c r="M845" s="4" t="str">
        <f t="shared" si="201"/>
        <v>YES</v>
      </c>
      <c r="N845" s="4" t="str">
        <f t="shared" si="202"/>
        <v>NO</v>
      </c>
      <c r="O845" s="4" t="str">
        <f t="shared" si="203"/>
        <v>YES</v>
      </c>
      <c r="P845" s="11">
        <v>4777</v>
      </c>
      <c r="Q845" s="11">
        <v>4876.05</v>
      </c>
      <c r="R845" s="4">
        <f t="shared" si="200"/>
        <v>2008</v>
      </c>
      <c r="T845" s="7">
        <f t="shared" si="204"/>
        <v>0</v>
      </c>
      <c r="V845" s="5">
        <f t="shared" ref="V845:V908" si="210">IF(J845=J844,V844,IF(O845="YES",P845,L844))</f>
        <v>4777</v>
      </c>
      <c r="W845" s="5">
        <f t="shared" si="206"/>
        <v>4777</v>
      </c>
      <c r="X845" s="7">
        <f t="shared" si="207"/>
        <v>0</v>
      </c>
      <c r="Z845" s="7">
        <f t="shared" si="208"/>
        <v>329077.22499999992</v>
      </c>
      <c r="AB845" s="5"/>
      <c r="AC845" s="5">
        <f t="shared" si="205"/>
        <v>-17844.599999999999</v>
      </c>
      <c r="AD845" s="5">
        <f t="shared" si="209"/>
        <v>-4461.1499999999996</v>
      </c>
    </row>
    <row r="846" spans="1:30">
      <c r="A846" s="9">
        <v>39756</v>
      </c>
      <c r="B846" s="3">
        <v>4874.9502000000002</v>
      </c>
      <c r="C846" s="3">
        <v>5290</v>
      </c>
      <c r="D846" s="3">
        <v>4802</v>
      </c>
      <c r="E846" s="3">
        <v>5240.5497999999998</v>
      </c>
      <c r="G846" s="5">
        <f t="shared" si="196"/>
        <v>4944.2700000000004</v>
      </c>
      <c r="H846" s="5">
        <f t="shared" si="197"/>
        <v>4814.37</v>
      </c>
      <c r="J846" s="10" t="str">
        <f t="shared" si="198"/>
        <v>BUY</v>
      </c>
      <c r="L846" s="5">
        <f t="shared" si="199"/>
        <v>4424.67</v>
      </c>
      <c r="M846" s="4" t="str">
        <f t="shared" si="201"/>
        <v>NO</v>
      </c>
      <c r="N846" s="4" t="str">
        <f t="shared" si="202"/>
        <v>NO</v>
      </c>
      <c r="O846" s="4" t="str">
        <f t="shared" si="203"/>
        <v>NO</v>
      </c>
      <c r="P846" s="11">
        <v>4874.9502000000002</v>
      </c>
      <c r="Q846" s="11">
        <v>5240.55</v>
      </c>
      <c r="R846" s="4">
        <f t="shared" si="200"/>
        <v>2008</v>
      </c>
      <c r="T846" s="7">
        <f t="shared" si="204"/>
        <v>0</v>
      </c>
      <c r="V846" s="5">
        <f t="shared" si="210"/>
        <v>4777</v>
      </c>
      <c r="W846" s="5">
        <f t="shared" si="206"/>
        <v>4777</v>
      </c>
      <c r="X846" s="7">
        <f t="shared" si="207"/>
        <v>0</v>
      </c>
      <c r="Z846" s="7">
        <f t="shared" si="208"/>
        <v>329077.22499999992</v>
      </c>
      <c r="AB846" s="5"/>
      <c r="AC846" s="5">
        <f t="shared" si="205"/>
        <v>-17698.679999999993</v>
      </c>
      <c r="AD846" s="5">
        <f t="shared" si="209"/>
        <v>-4424.6699999999983</v>
      </c>
    </row>
    <row r="847" spans="1:30">
      <c r="A847" s="9">
        <v>39757</v>
      </c>
      <c r="B847" s="3">
        <v>5421</v>
      </c>
      <c r="C847" s="3">
        <v>5425</v>
      </c>
      <c r="D847" s="3">
        <v>5075</v>
      </c>
      <c r="E847" s="3">
        <v>5109.7997999999998</v>
      </c>
      <c r="G847" s="5">
        <f t="shared" si="196"/>
        <v>5027.03</v>
      </c>
      <c r="H847" s="5">
        <f t="shared" si="197"/>
        <v>4912.8500000000004</v>
      </c>
      <c r="J847" s="10" t="str">
        <f t="shared" si="198"/>
        <v>BUY</v>
      </c>
      <c r="L847" s="5">
        <f t="shared" si="199"/>
        <v>4570.3100000000004</v>
      </c>
      <c r="M847" s="4" t="str">
        <f t="shared" si="201"/>
        <v>NO</v>
      </c>
      <c r="N847" s="4" t="str">
        <f t="shared" si="202"/>
        <v>NO</v>
      </c>
      <c r="O847" s="4" t="str">
        <f t="shared" si="203"/>
        <v>NO</v>
      </c>
      <c r="P847" s="11">
        <v>5421</v>
      </c>
      <c r="Q847" s="11">
        <v>5109.8</v>
      </c>
      <c r="R847" s="4">
        <f t="shared" si="200"/>
        <v>2008</v>
      </c>
      <c r="T847" s="7">
        <f t="shared" si="204"/>
        <v>0</v>
      </c>
      <c r="V847" s="5">
        <f t="shared" si="210"/>
        <v>4777</v>
      </c>
      <c r="W847" s="5">
        <f t="shared" si="206"/>
        <v>4777</v>
      </c>
      <c r="X847" s="7">
        <f t="shared" si="207"/>
        <v>0</v>
      </c>
      <c r="Z847" s="7">
        <f t="shared" si="208"/>
        <v>329077.22499999992</v>
      </c>
      <c r="AB847" s="5"/>
      <c r="AC847" s="5">
        <f t="shared" si="205"/>
        <v>-18281.240000000005</v>
      </c>
      <c r="AD847" s="5">
        <f t="shared" si="209"/>
        <v>-4570.3100000000013</v>
      </c>
    </row>
    <row r="848" spans="1:30">
      <c r="A848" s="9">
        <v>39758</v>
      </c>
      <c r="B848" s="3">
        <v>4997.7002000000002</v>
      </c>
      <c r="C848" s="3">
        <v>5150</v>
      </c>
      <c r="D848" s="3">
        <v>4877.1000999999997</v>
      </c>
      <c r="E848" s="3">
        <v>4939.6499000000003</v>
      </c>
      <c r="G848" s="5">
        <f t="shared" si="196"/>
        <v>4983.34</v>
      </c>
      <c r="H848" s="5">
        <f t="shared" si="197"/>
        <v>4921.78</v>
      </c>
      <c r="J848" s="10" t="str">
        <f t="shared" si="198"/>
        <v>BUY</v>
      </c>
      <c r="L848" s="5">
        <f t="shared" si="199"/>
        <v>4737.1000000000004</v>
      </c>
      <c r="M848" s="4" t="str">
        <f t="shared" si="201"/>
        <v>NO</v>
      </c>
      <c r="N848" s="4" t="str">
        <f t="shared" si="202"/>
        <v>NO</v>
      </c>
      <c r="O848" s="4" t="str">
        <f t="shared" si="203"/>
        <v>NO</v>
      </c>
      <c r="P848" s="11">
        <v>4997.7002000000002</v>
      </c>
      <c r="Q848" s="11">
        <v>4939.6499999999996</v>
      </c>
      <c r="R848" s="4">
        <f t="shared" si="200"/>
        <v>2008</v>
      </c>
      <c r="T848" s="7">
        <f t="shared" si="204"/>
        <v>0</v>
      </c>
      <c r="V848" s="5">
        <f t="shared" si="210"/>
        <v>4777</v>
      </c>
      <c r="W848" s="5">
        <f t="shared" si="206"/>
        <v>4777</v>
      </c>
      <c r="X848" s="7">
        <f t="shared" si="207"/>
        <v>0</v>
      </c>
      <c r="Z848" s="7">
        <f t="shared" si="208"/>
        <v>329077.22499999992</v>
      </c>
      <c r="AB848" s="5"/>
      <c r="AC848" s="5">
        <f t="shared" si="205"/>
        <v>-18948.399999999994</v>
      </c>
      <c r="AD848" s="5">
        <f t="shared" si="209"/>
        <v>-4737.0999999999985</v>
      </c>
    </row>
    <row r="849" spans="1:30">
      <c r="A849" s="9">
        <v>39759</v>
      </c>
      <c r="B849" s="3">
        <v>4899</v>
      </c>
      <c r="C849" s="3">
        <v>5112.5497999999998</v>
      </c>
      <c r="D849" s="3">
        <v>4795.2997999999998</v>
      </c>
      <c r="E849" s="3">
        <v>5048.75</v>
      </c>
      <c r="G849" s="5">
        <f t="shared" si="196"/>
        <v>5016.05</v>
      </c>
      <c r="H849" s="5">
        <f t="shared" si="197"/>
        <v>4964.1000000000004</v>
      </c>
      <c r="J849" s="10" t="str">
        <f t="shared" si="198"/>
        <v>BUY</v>
      </c>
      <c r="L849" s="5">
        <f t="shared" si="199"/>
        <v>4808.25</v>
      </c>
      <c r="M849" s="4" t="str">
        <f t="shared" si="201"/>
        <v>NO</v>
      </c>
      <c r="N849" s="4" t="str">
        <f t="shared" si="202"/>
        <v>NO</v>
      </c>
      <c r="O849" s="4" t="str">
        <f t="shared" si="203"/>
        <v>NO</v>
      </c>
      <c r="P849" s="11">
        <v>4899</v>
      </c>
      <c r="Q849" s="11">
        <v>5048.75</v>
      </c>
      <c r="R849" s="4">
        <f t="shared" si="200"/>
        <v>2008</v>
      </c>
      <c r="T849" s="7">
        <f t="shared" si="204"/>
        <v>0</v>
      </c>
      <c r="V849" s="5">
        <f t="shared" si="210"/>
        <v>4777</v>
      </c>
      <c r="W849" s="5">
        <f t="shared" si="206"/>
        <v>4777</v>
      </c>
      <c r="X849" s="7">
        <f t="shared" si="207"/>
        <v>0</v>
      </c>
      <c r="Z849" s="7">
        <f t="shared" si="208"/>
        <v>329077.22499999992</v>
      </c>
      <c r="AB849" s="5"/>
      <c r="AC849" s="5">
        <f t="shared" si="205"/>
        <v>-19233</v>
      </c>
      <c r="AD849" s="5">
        <f t="shared" si="209"/>
        <v>-4808.25</v>
      </c>
    </row>
    <row r="850" spans="1:30">
      <c r="A850" s="9">
        <v>39762</v>
      </c>
      <c r="B850" s="3">
        <v>5101</v>
      </c>
      <c r="C850" s="3">
        <v>5278.8999000000003</v>
      </c>
      <c r="D850" s="3">
        <v>5081</v>
      </c>
      <c r="E850" s="3">
        <v>5260.5497999999998</v>
      </c>
      <c r="G850" s="5">
        <f t="shared" si="196"/>
        <v>5138.3</v>
      </c>
      <c r="H850" s="5">
        <f t="shared" si="197"/>
        <v>5062.92</v>
      </c>
      <c r="J850" s="10" t="str">
        <f t="shared" si="198"/>
        <v>BUY</v>
      </c>
      <c r="L850" s="5">
        <f t="shared" si="199"/>
        <v>4836.78</v>
      </c>
      <c r="M850" s="4" t="str">
        <f t="shared" si="201"/>
        <v>NO</v>
      </c>
      <c r="N850" s="4" t="str">
        <f t="shared" si="202"/>
        <v>NO</v>
      </c>
      <c r="O850" s="4" t="str">
        <f t="shared" si="203"/>
        <v>NO</v>
      </c>
      <c r="P850" s="11">
        <v>5101</v>
      </c>
      <c r="Q850" s="11">
        <v>5260.55</v>
      </c>
      <c r="R850" s="4">
        <f t="shared" si="200"/>
        <v>2008</v>
      </c>
      <c r="T850" s="7">
        <f t="shared" si="204"/>
        <v>0</v>
      </c>
      <c r="V850" s="5">
        <f t="shared" si="210"/>
        <v>4777</v>
      </c>
      <c r="W850" s="5">
        <f t="shared" si="206"/>
        <v>4777</v>
      </c>
      <c r="X850" s="7">
        <f t="shared" si="207"/>
        <v>0</v>
      </c>
      <c r="Z850" s="7">
        <f t="shared" si="208"/>
        <v>329077.22499999992</v>
      </c>
      <c r="AB850" s="5"/>
      <c r="AC850" s="5">
        <f t="shared" si="205"/>
        <v>-19347.119999999995</v>
      </c>
      <c r="AD850" s="5">
        <f t="shared" si="209"/>
        <v>-4836.7799999999988</v>
      </c>
    </row>
    <row r="851" spans="1:30">
      <c r="A851" s="9">
        <v>39763</v>
      </c>
      <c r="B851" s="3">
        <v>5210.1000999999997</v>
      </c>
      <c r="C851" s="3">
        <v>5218</v>
      </c>
      <c r="D851" s="3">
        <v>4901.5</v>
      </c>
      <c r="E851" s="3">
        <v>4926.7997999999998</v>
      </c>
      <c r="G851" s="5">
        <f t="shared" si="196"/>
        <v>5032.55</v>
      </c>
      <c r="H851" s="5">
        <f t="shared" si="197"/>
        <v>5017.55</v>
      </c>
      <c r="J851" s="10" t="str">
        <f t="shared" si="198"/>
        <v>BUY</v>
      </c>
      <c r="L851" s="5">
        <f t="shared" si="199"/>
        <v>4972.55</v>
      </c>
      <c r="M851" s="4" t="str">
        <f t="shared" si="201"/>
        <v>NO</v>
      </c>
      <c r="N851" s="4" t="str">
        <f t="shared" si="202"/>
        <v>NO</v>
      </c>
      <c r="O851" s="4" t="str">
        <f t="shared" si="203"/>
        <v>NO</v>
      </c>
      <c r="P851" s="11">
        <v>5210.1000999999997</v>
      </c>
      <c r="Q851" s="11">
        <v>4926.8</v>
      </c>
      <c r="R851" s="4">
        <f t="shared" si="200"/>
        <v>2008</v>
      </c>
      <c r="T851" s="7">
        <f t="shared" si="204"/>
        <v>0</v>
      </c>
      <c r="V851" s="5">
        <f t="shared" si="210"/>
        <v>4777</v>
      </c>
      <c r="W851" s="5">
        <f t="shared" si="206"/>
        <v>4895</v>
      </c>
      <c r="X851" s="7">
        <f t="shared" si="207"/>
        <v>118</v>
      </c>
      <c r="Z851" s="7">
        <f t="shared" si="208"/>
        <v>332027.22499999992</v>
      </c>
      <c r="AB851" s="5"/>
      <c r="AC851" s="5">
        <f t="shared" si="205"/>
        <v>-19890.199999999997</v>
      </c>
      <c r="AD851" s="5">
        <f t="shared" si="209"/>
        <v>-4972.5499999999993</v>
      </c>
    </row>
    <row r="852" spans="1:30">
      <c r="A852" s="9">
        <v>39764</v>
      </c>
      <c r="B852" s="3">
        <v>4895</v>
      </c>
      <c r="C852" s="3">
        <v>4972</v>
      </c>
      <c r="D852" s="3">
        <v>4658.0497999999998</v>
      </c>
      <c r="E852" s="3">
        <v>4729.0497999999998</v>
      </c>
      <c r="G852" s="5">
        <f t="shared" si="196"/>
        <v>4880.8</v>
      </c>
      <c r="H852" s="5">
        <f t="shared" si="197"/>
        <v>4921.38</v>
      </c>
      <c r="J852" s="10" t="str">
        <f t="shared" si="198"/>
        <v>SELL</v>
      </c>
      <c r="L852" s="5">
        <f t="shared" si="199"/>
        <v>5043.12</v>
      </c>
      <c r="M852" s="4" t="str">
        <f t="shared" si="201"/>
        <v>YES</v>
      </c>
      <c r="N852" s="4" t="str">
        <f t="shared" si="202"/>
        <v>NO</v>
      </c>
      <c r="O852" s="4" t="str">
        <f t="shared" si="203"/>
        <v>YES</v>
      </c>
      <c r="P852" s="11">
        <v>4895</v>
      </c>
      <c r="Q852" s="11">
        <v>4729.05</v>
      </c>
      <c r="R852" s="4">
        <f t="shared" si="200"/>
        <v>2008</v>
      </c>
      <c r="T852" s="7">
        <f t="shared" si="204"/>
        <v>0</v>
      </c>
      <c r="V852" s="5">
        <f t="shared" si="210"/>
        <v>4895</v>
      </c>
      <c r="W852" s="5">
        <f t="shared" si="206"/>
        <v>4895</v>
      </c>
      <c r="X852" s="7">
        <f t="shared" si="207"/>
        <v>0</v>
      </c>
      <c r="Z852" s="7">
        <f t="shared" si="208"/>
        <v>332027.22499999992</v>
      </c>
      <c r="AB852" s="5"/>
      <c r="AC852" s="5">
        <f t="shared" si="205"/>
        <v>-20172.479999999996</v>
      </c>
      <c r="AD852" s="5">
        <f t="shared" si="209"/>
        <v>-5043.119999999999</v>
      </c>
    </row>
    <row r="853" spans="1:30">
      <c r="A853" s="9">
        <v>39766</v>
      </c>
      <c r="B853" s="3">
        <v>4840</v>
      </c>
      <c r="C853" s="3">
        <v>4928</v>
      </c>
      <c r="D853" s="3">
        <v>4650</v>
      </c>
      <c r="E853" s="3">
        <v>4723.9502000000002</v>
      </c>
      <c r="G853" s="5">
        <f t="shared" si="196"/>
        <v>4802.38</v>
      </c>
      <c r="H853" s="5">
        <f t="shared" si="197"/>
        <v>4855.57</v>
      </c>
      <c r="J853" s="10" t="str">
        <f t="shared" si="198"/>
        <v>SELL</v>
      </c>
      <c r="L853" s="5">
        <f t="shared" si="199"/>
        <v>5015.1400000000003</v>
      </c>
      <c r="M853" s="4" t="str">
        <f t="shared" si="201"/>
        <v>NO</v>
      </c>
      <c r="N853" s="4" t="str">
        <f t="shared" si="202"/>
        <v>NO</v>
      </c>
      <c r="O853" s="4" t="str">
        <f t="shared" si="203"/>
        <v>NO</v>
      </c>
      <c r="P853" s="11">
        <v>4840</v>
      </c>
      <c r="Q853" s="11">
        <v>4723.95</v>
      </c>
      <c r="R853" s="4">
        <f t="shared" si="200"/>
        <v>2008</v>
      </c>
      <c r="T853" s="7">
        <f t="shared" si="204"/>
        <v>0</v>
      </c>
      <c r="V853" s="5">
        <f t="shared" si="210"/>
        <v>4895</v>
      </c>
      <c r="W853" s="5">
        <f t="shared" si="206"/>
        <v>4895</v>
      </c>
      <c r="X853" s="7">
        <f t="shared" si="207"/>
        <v>0</v>
      </c>
      <c r="Z853" s="7">
        <f t="shared" si="208"/>
        <v>332027.22499999992</v>
      </c>
      <c r="AB853" s="5"/>
      <c r="AC853" s="5">
        <f t="shared" si="205"/>
        <v>-20060.559999999998</v>
      </c>
      <c r="AD853" s="5">
        <f t="shared" si="209"/>
        <v>-5015.1399999999994</v>
      </c>
    </row>
    <row r="854" spans="1:30">
      <c r="A854" s="9">
        <v>39769</v>
      </c>
      <c r="B854" s="3">
        <v>4730</v>
      </c>
      <c r="C854" s="3">
        <v>4745</v>
      </c>
      <c r="D854" s="3">
        <v>4351</v>
      </c>
      <c r="E854" s="3">
        <v>4546.2002000000002</v>
      </c>
      <c r="G854" s="5">
        <f t="shared" si="196"/>
        <v>4674.29</v>
      </c>
      <c r="H854" s="5">
        <f t="shared" si="197"/>
        <v>4752.45</v>
      </c>
      <c r="J854" s="10" t="str">
        <f t="shared" si="198"/>
        <v>SELL</v>
      </c>
      <c r="L854" s="5">
        <f t="shared" si="199"/>
        <v>4986.93</v>
      </c>
      <c r="M854" s="4" t="str">
        <f t="shared" si="201"/>
        <v>NO</v>
      </c>
      <c r="N854" s="4" t="str">
        <f t="shared" si="202"/>
        <v>NO</v>
      </c>
      <c r="O854" s="4" t="str">
        <f t="shared" si="203"/>
        <v>NO</v>
      </c>
      <c r="P854" s="11">
        <v>4730</v>
      </c>
      <c r="Q854" s="11">
        <v>4546.2</v>
      </c>
      <c r="R854" s="4">
        <f t="shared" si="200"/>
        <v>2008</v>
      </c>
      <c r="T854" s="7">
        <f t="shared" si="204"/>
        <v>0</v>
      </c>
      <c r="V854" s="5">
        <f t="shared" si="210"/>
        <v>4895</v>
      </c>
      <c r="W854" s="5">
        <f t="shared" si="206"/>
        <v>4895</v>
      </c>
      <c r="X854" s="7">
        <f t="shared" si="207"/>
        <v>0</v>
      </c>
      <c r="Z854" s="7">
        <f t="shared" si="208"/>
        <v>332027.22499999992</v>
      </c>
      <c r="AB854" s="5"/>
      <c r="AC854" s="5">
        <f t="shared" si="205"/>
        <v>-19947.72</v>
      </c>
      <c r="AD854" s="5">
        <f t="shared" si="209"/>
        <v>-4986.93</v>
      </c>
    </row>
    <row r="855" spans="1:30">
      <c r="A855" s="9">
        <v>39770</v>
      </c>
      <c r="B855" s="3">
        <v>4453</v>
      </c>
      <c r="C855" s="3">
        <v>4482</v>
      </c>
      <c r="D855" s="3">
        <v>4241.1000999999997</v>
      </c>
      <c r="E855" s="3">
        <v>4332.7002000000002</v>
      </c>
      <c r="G855" s="5">
        <f t="shared" si="196"/>
        <v>4503.5</v>
      </c>
      <c r="H855" s="5">
        <f t="shared" si="197"/>
        <v>4612.53</v>
      </c>
      <c r="J855" s="10" t="str">
        <f t="shared" si="198"/>
        <v>SELL</v>
      </c>
      <c r="L855" s="5">
        <f t="shared" si="199"/>
        <v>4939.62</v>
      </c>
      <c r="M855" s="4" t="str">
        <f t="shared" si="201"/>
        <v>NO</v>
      </c>
      <c r="N855" s="4" t="str">
        <f t="shared" si="202"/>
        <v>NO</v>
      </c>
      <c r="O855" s="4" t="str">
        <f t="shared" si="203"/>
        <v>NO</v>
      </c>
      <c r="P855" s="11">
        <v>4453</v>
      </c>
      <c r="Q855" s="11">
        <v>4332.7</v>
      </c>
      <c r="R855" s="4">
        <f t="shared" si="200"/>
        <v>2008</v>
      </c>
      <c r="T855" s="7">
        <f t="shared" si="204"/>
        <v>0</v>
      </c>
      <c r="V855" s="5">
        <f t="shared" si="210"/>
        <v>4895</v>
      </c>
      <c r="W855" s="5">
        <f t="shared" si="206"/>
        <v>4895</v>
      </c>
      <c r="X855" s="7">
        <f t="shared" si="207"/>
        <v>0</v>
      </c>
      <c r="Z855" s="7">
        <f t="shared" si="208"/>
        <v>332027.22499999992</v>
      </c>
      <c r="AB855" s="5"/>
      <c r="AC855" s="5">
        <f t="shared" si="205"/>
        <v>-19758.479999999996</v>
      </c>
      <c r="AD855" s="5">
        <f t="shared" si="209"/>
        <v>-4939.619999999999</v>
      </c>
    </row>
    <row r="856" spans="1:30">
      <c r="A856" s="9">
        <v>39771</v>
      </c>
      <c r="B856" s="3">
        <v>4350</v>
      </c>
      <c r="C856" s="3">
        <v>4524</v>
      </c>
      <c r="D856" s="3">
        <v>4185</v>
      </c>
      <c r="E856" s="3">
        <v>4206.9502000000002</v>
      </c>
      <c r="G856" s="5">
        <f t="shared" si="196"/>
        <v>4355.2299999999996</v>
      </c>
      <c r="H856" s="5">
        <f t="shared" si="197"/>
        <v>4477.34</v>
      </c>
      <c r="J856" s="10" t="str">
        <f t="shared" si="198"/>
        <v>SELL</v>
      </c>
      <c r="L856" s="5">
        <f t="shared" si="199"/>
        <v>4843.67</v>
      </c>
      <c r="M856" s="4" t="str">
        <f t="shared" si="201"/>
        <v>NO</v>
      </c>
      <c r="N856" s="4" t="str">
        <f t="shared" si="202"/>
        <v>NO</v>
      </c>
      <c r="O856" s="4" t="str">
        <f t="shared" si="203"/>
        <v>NO</v>
      </c>
      <c r="P856" s="11">
        <v>4350</v>
      </c>
      <c r="Q856" s="11">
        <v>4206.95</v>
      </c>
      <c r="R856" s="4">
        <f t="shared" si="200"/>
        <v>2008</v>
      </c>
      <c r="T856" s="7">
        <f t="shared" si="204"/>
        <v>0</v>
      </c>
      <c r="V856" s="5">
        <f t="shared" si="210"/>
        <v>4895</v>
      </c>
      <c r="W856" s="5">
        <f t="shared" si="206"/>
        <v>4895</v>
      </c>
      <c r="X856" s="7">
        <f t="shared" si="207"/>
        <v>0</v>
      </c>
      <c r="Z856" s="7">
        <f t="shared" si="208"/>
        <v>332027.22499999992</v>
      </c>
      <c r="AB856" s="5"/>
      <c r="AC856" s="5">
        <f t="shared" si="205"/>
        <v>-19374.680000000008</v>
      </c>
      <c r="AD856" s="5">
        <f t="shared" si="209"/>
        <v>-4843.6700000000019</v>
      </c>
    </row>
    <row r="857" spans="1:30">
      <c r="A857" s="9">
        <v>39772</v>
      </c>
      <c r="B857" s="3">
        <v>4100</v>
      </c>
      <c r="C857" s="3">
        <v>4169.7002000000002</v>
      </c>
      <c r="D857" s="3">
        <v>3952</v>
      </c>
      <c r="E857" s="3">
        <v>4097.1000999999997</v>
      </c>
      <c r="G857" s="5">
        <f t="shared" si="196"/>
        <v>4226.17</v>
      </c>
      <c r="H857" s="5">
        <f t="shared" si="197"/>
        <v>4350.59</v>
      </c>
      <c r="J857" s="10" t="str">
        <f t="shared" si="198"/>
        <v>SELL</v>
      </c>
      <c r="L857" s="5">
        <f t="shared" si="199"/>
        <v>4723.8500000000004</v>
      </c>
      <c r="M857" s="4" t="str">
        <f t="shared" si="201"/>
        <v>NO</v>
      </c>
      <c r="N857" s="4" t="str">
        <f t="shared" si="202"/>
        <v>NO</v>
      </c>
      <c r="O857" s="4" t="str">
        <f t="shared" si="203"/>
        <v>NO</v>
      </c>
      <c r="P857" s="11">
        <v>4100</v>
      </c>
      <c r="Q857" s="11">
        <v>4097.1000000000004</v>
      </c>
      <c r="R857" s="4">
        <f t="shared" si="200"/>
        <v>2008</v>
      </c>
      <c r="T857" s="7">
        <f t="shared" si="204"/>
        <v>0</v>
      </c>
      <c r="V857" s="5">
        <f t="shared" si="210"/>
        <v>4895</v>
      </c>
      <c r="W857" s="5">
        <f t="shared" si="206"/>
        <v>4895</v>
      </c>
      <c r="X857" s="7">
        <f t="shared" si="207"/>
        <v>0</v>
      </c>
      <c r="Z857" s="7">
        <f t="shared" si="208"/>
        <v>332027.22499999992</v>
      </c>
      <c r="AB857" s="5"/>
      <c r="AC857" s="5">
        <f t="shared" si="205"/>
        <v>-18895.400000000001</v>
      </c>
      <c r="AD857" s="5">
        <f t="shared" si="209"/>
        <v>-4723.8500000000004</v>
      </c>
    </row>
    <row r="858" spans="1:30">
      <c r="A858" s="9">
        <v>39773</v>
      </c>
      <c r="B858" s="3">
        <v>4071.25</v>
      </c>
      <c r="C858" s="3">
        <v>4380.7997999999998</v>
      </c>
      <c r="D858" s="3">
        <v>4040</v>
      </c>
      <c r="E858" s="3">
        <v>4294.5</v>
      </c>
      <c r="G858" s="5">
        <f t="shared" si="196"/>
        <v>4260.34</v>
      </c>
      <c r="H858" s="5">
        <f t="shared" si="197"/>
        <v>4331.8900000000003</v>
      </c>
      <c r="J858" s="10" t="str">
        <f t="shared" si="198"/>
        <v>SELL</v>
      </c>
      <c r="L858" s="5">
        <f t="shared" si="199"/>
        <v>4546.54</v>
      </c>
      <c r="M858" s="4" t="str">
        <f t="shared" si="201"/>
        <v>NO</v>
      </c>
      <c r="N858" s="4" t="str">
        <f t="shared" si="202"/>
        <v>NO</v>
      </c>
      <c r="O858" s="4" t="str">
        <f t="shared" si="203"/>
        <v>NO</v>
      </c>
      <c r="P858" s="11">
        <v>4071.25</v>
      </c>
      <c r="Q858" s="11">
        <v>4294.5</v>
      </c>
      <c r="R858" s="4">
        <f t="shared" si="200"/>
        <v>2008</v>
      </c>
      <c r="T858" s="7">
        <f t="shared" si="204"/>
        <v>0</v>
      </c>
      <c r="V858" s="5">
        <f t="shared" si="210"/>
        <v>4895</v>
      </c>
      <c r="W858" s="5">
        <f t="shared" si="206"/>
        <v>4895</v>
      </c>
      <c r="X858" s="7">
        <f t="shared" si="207"/>
        <v>0</v>
      </c>
      <c r="Z858" s="7">
        <f t="shared" si="208"/>
        <v>332027.22499999992</v>
      </c>
      <c r="AB858" s="5"/>
      <c r="AC858" s="5">
        <f t="shared" si="205"/>
        <v>-18186.160000000003</v>
      </c>
      <c r="AD858" s="5">
        <f t="shared" si="209"/>
        <v>-4546.5400000000009</v>
      </c>
    </row>
    <row r="859" spans="1:30">
      <c r="A859" s="9">
        <v>39776</v>
      </c>
      <c r="B859" s="3">
        <v>4251</v>
      </c>
      <c r="C859" s="3">
        <v>4364.7997999999998</v>
      </c>
      <c r="D859" s="3">
        <v>4091.05</v>
      </c>
      <c r="E859" s="3">
        <v>4170.7997999999998</v>
      </c>
      <c r="G859" s="5">
        <f t="shared" si="196"/>
        <v>4215.57</v>
      </c>
      <c r="H859" s="5">
        <f t="shared" si="197"/>
        <v>4278.1899999999996</v>
      </c>
      <c r="J859" s="10" t="str">
        <f t="shared" si="198"/>
        <v>SELL</v>
      </c>
      <c r="L859" s="5">
        <f t="shared" si="199"/>
        <v>4466.05</v>
      </c>
      <c r="M859" s="4" t="str">
        <f t="shared" si="201"/>
        <v>NO</v>
      </c>
      <c r="N859" s="4" t="str">
        <f t="shared" si="202"/>
        <v>NO</v>
      </c>
      <c r="O859" s="4" t="str">
        <f t="shared" si="203"/>
        <v>NO</v>
      </c>
      <c r="P859" s="11">
        <v>4251</v>
      </c>
      <c r="Q859" s="11">
        <v>4170.8</v>
      </c>
      <c r="R859" s="4">
        <f t="shared" si="200"/>
        <v>2008</v>
      </c>
      <c r="T859" s="7">
        <f t="shared" si="204"/>
        <v>0</v>
      </c>
      <c r="V859" s="5">
        <f t="shared" si="210"/>
        <v>4895</v>
      </c>
      <c r="W859" s="5">
        <f t="shared" si="206"/>
        <v>4895</v>
      </c>
      <c r="X859" s="7">
        <f t="shared" si="207"/>
        <v>0</v>
      </c>
      <c r="Z859" s="7">
        <f t="shared" si="208"/>
        <v>332027.22499999992</v>
      </c>
      <c r="AB859" s="5"/>
      <c r="AC859" s="5">
        <f t="shared" si="205"/>
        <v>-17864.199999999997</v>
      </c>
      <c r="AD859" s="5">
        <f t="shared" si="209"/>
        <v>-4466.0499999999993</v>
      </c>
    </row>
    <row r="860" spans="1:30">
      <c r="A860" s="9">
        <v>39777</v>
      </c>
      <c r="B860" s="3">
        <v>4289</v>
      </c>
      <c r="C860" s="3">
        <v>4315</v>
      </c>
      <c r="D860" s="3">
        <v>4013</v>
      </c>
      <c r="E860" s="3">
        <v>4041.1001000000001</v>
      </c>
      <c r="G860" s="5">
        <f t="shared" si="196"/>
        <v>4128.34</v>
      </c>
      <c r="H860" s="5">
        <f t="shared" si="197"/>
        <v>4199.16</v>
      </c>
      <c r="J860" s="10" t="str">
        <f t="shared" si="198"/>
        <v>SELL</v>
      </c>
      <c r="L860" s="5">
        <f t="shared" si="199"/>
        <v>4411.62</v>
      </c>
      <c r="M860" s="4" t="str">
        <f t="shared" si="201"/>
        <v>NO</v>
      </c>
      <c r="N860" s="4" t="str">
        <f t="shared" si="202"/>
        <v>NO</v>
      </c>
      <c r="O860" s="4" t="str">
        <f t="shared" si="203"/>
        <v>NO</v>
      </c>
      <c r="P860" s="11">
        <v>4289</v>
      </c>
      <c r="Q860" s="11">
        <v>4041.1</v>
      </c>
      <c r="R860" s="4">
        <f t="shared" si="200"/>
        <v>2008</v>
      </c>
      <c r="T860" s="7">
        <f t="shared" si="204"/>
        <v>0</v>
      </c>
      <c r="V860" s="5">
        <f t="shared" si="210"/>
        <v>4895</v>
      </c>
      <c r="W860" s="5">
        <f t="shared" si="206"/>
        <v>4895</v>
      </c>
      <c r="X860" s="7">
        <f t="shared" si="207"/>
        <v>0</v>
      </c>
      <c r="Z860" s="7">
        <f t="shared" si="208"/>
        <v>332027.22499999992</v>
      </c>
      <c r="AB860" s="5"/>
      <c r="AC860" s="5">
        <f t="shared" si="205"/>
        <v>-17646.479999999996</v>
      </c>
      <c r="AD860" s="5">
        <f t="shared" si="209"/>
        <v>-4411.619999999999</v>
      </c>
    </row>
    <row r="861" spans="1:30">
      <c r="A861" s="9">
        <v>39778</v>
      </c>
      <c r="B861" s="3">
        <v>4085</v>
      </c>
      <c r="C861" s="3">
        <v>4304</v>
      </c>
      <c r="D861" s="3">
        <v>3996.55</v>
      </c>
      <c r="E861" s="3">
        <v>4271</v>
      </c>
      <c r="G861" s="5">
        <f t="shared" si="196"/>
        <v>4199.67</v>
      </c>
      <c r="H861" s="5">
        <f t="shared" si="197"/>
        <v>4223.1099999999997</v>
      </c>
      <c r="J861" s="10" t="str">
        <f t="shared" si="198"/>
        <v>SELL</v>
      </c>
      <c r="L861" s="5">
        <f t="shared" si="199"/>
        <v>4293.43</v>
      </c>
      <c r="M861" s="4" t="str">
        <f t="shared" si="201"/>
        <v>NO</v>
      </c>
      <c r="N861" s="4" t="str">
        <f t="shared" si="202"/>
        <v>NO</v>
      </c>
      <c r="O861" s="4" t="str">
        <f t="shared" si="203"/>
        <v>NO</v>
      </c>
      <c r="P861" s="11">
        <v>4085</v>
      </c>
      <c r="Q861" s="11">
        <v>4271</v>
      </c>
      <c r="R861" s="4">
        <f t="shared" si="200"/>
        <v>2008</v>
      </c>
      <c r="T861" s="7">
        <f t="shared" si="204"/>
        <v>0</v>
      </c>
      <c r="V861" s="5">
        <f t="shared" si="210"/>
        <v>4895</v>
      </c>
      <c r="W861" s="5">
        <f t="shared" si="206"/>
        <v>4895</v>
      </c>
      <c r="X861" s="7">
        <f t="shared" si="207"/>
        <v>0</v>
      </c>
      <c r="Z861" s="7">
        <f t="shared" si="208"/>
        <v>332027.22499999992</v>
      </c>
      <c r="AB861" s="5"/>
      <c r="AC861" s="5">
        <f t="shared" si="205"/>
        <v>-17173.719999999994</v>
      </c>
      <c r="AD861" s="5">
        <f t="shared" si="209"/>
        <v>-4293.4299999999985</v>
      </c>
    </row>
    <row r="862" spans="1:30">
      <c r="A862" s="9">
        <v>39780</v>
      </c>
      <c r="B862" s="3">
        <v>4250</v>
      </c>
      <c r="C862" s="3">
        <v>4314</v>
      </c>
      <c r="D862" s="3">
        <v>4190</v>
      </c>
      <c r="E862" s="3">
        <v>4288.0497999999998</v>
      </c>
      <c r="G862" s="5">
        <f t="shared" si="196"/>
        <v>4243.8599999999997</v>
      </c>
      <c r="H862" s="5">
        <f t="shared" si="197"/>
        <v>4244.76</v>
      </c>
      <c r="J862" s="10" t="str">
        <f t="shared" si="198"/>
        <v>SELL</v>
      </c>
      <c r="L862" s="5">
        <f t="shared" si="199"/>
        <v>4247.46</v>
      </c>
      <c r="M862" s="4" t="str">
        <f t="shared" si="201"/>
        <v>YES</v>
      </c>
      <c r="N862" s="4" t="str">
        <f t="shared" si="202"/>
        <v>YES</v>
      </c>
      <c r="O862" s="4" t="str">
        <f t="shared" si="203"/>
        <v>NO</v>
      </c>
      <c r="P862" s="11">
        <v>4250</v>
      </c>
      <c r="Q862" s="11">
        <v>4288.05</v>
      </c>
      <c r="R862" s="4">
        <f t="shared" si="200"/>
        <v>2008</v>
      </c>
      <c r="T862" s="7">
        <f t="shared" si="204"/>
        <v>-5.38</v>
      </c>
      <c r="V862" s="5">
        <f t="shared" si="210"/>
        <v>4895</v>
      </c>
      <c r="W862" s="5">
        <f t="shared" si="206"/>
        <v>4895</v>
      </c>
      <c r="X862" s="7">
        <f t="shared" si="207"/>
        <v>0</v>
      </c>
      <c r="Z862" s="7">
        <f t="shared" si="208"/>
        <v>331758.22499999992</v>
      </c>
      <c r="AB862" s="5"/>
      <c r="AC862" s="5">
        <f t="shared" si="205"/>
        <v>-16989.840000000011</v>
      </c>
      <c r="AD862" s="5">
        <f t="shared" si="209"/>
        <v>-4247.4600000000028</v>
      </c>
    </row>
    <row r="863" spans="1:30">
      <c r="A863" s="9">
        <v>39783</v>
      </c>
      <c r="B863" s="3">
        <v>4360</v>
      </c>
      <c r="C863" s="3">
        <v>4461</v>
      </c>
      <c r="D863" s="3">
        <v>4101</v>
      </c>
      <c r="E863" s="3">
        <v>4122.6000999999997</v>
      </c>
      <c r="G863" s="5">
        <f t="shared" si="196"/>
        <v>4183.2299999999996</v>
      </c>
      <c r="H863" s="5">
        <f t="shared" si="197"/>
        <v>4204.04</v>
      </c>
      <c r="J863" s="10" t="str">
        <f t="shared" si="198"/>
        <v>SELL</v>
      </c>
      <c r="L863" s="5">
        <f t="shared" si="199"/>
        <v>4266.47</v>
      </c>
      <c r="M863" s="4" t="str">
        <f t="shared" si="201"/>
        <v>YES</v>
      </c>
      <c r="N863" s="4" t="str">
        <f t="shared" si="202"/>
        <v>YES</v>
      </c>
      <c r="O863" s="4" t="str">
        <f t="shared" si="203"/>
        <v>YES</v>
      </c>
      <c r="P863" s="11">
        <v>4360</v>
      </c>
      <c r="Q863" s="11">
        <v>4122.6000000000004</v>
      </c>
      <c r="R863" s="4">
        <f t="shared" si="200"/>
        <v>2008</v>
      </c>
      <c r="T863" s="7">
        <f t="shared" si="204"/>
        <v>-237.4</v>
      </c>
      <c r="V863" s="5">
        <f t="shared" si="210"/>
        <v>4895</v>
      </c>
      <c r="W863" s="5">
        <f t="shared" si="206"/>
        <v>4895</v>
      </c>
      <c r="X863" s="7">
        <f t="shared" si="207"/>
        <v>0</v>
      </c>
      <c r="Z863" s="7">
        <f t="shared" si="208"/>
        <v>319888.22499999992</v>
      </c>
      <c r="AB863" s="5"/>
      <c r="AC863" s="5">
        <f t="shared" si="205"/>
        <v>-17065.880000000005</v>
      </c>
      <c r="AD863" s="5">
        <f t="shared" si="209"/>
        <v>-4266.4700000000012</v>
      </c>
    </row>
    <row r="864" spans="1:30">
      <c r="A864" s="9">
        <v>39784</v>
      </c>
      <c r="B864" s="3">
        <v>4005.6001000000001</v>
      </c>
      <c r="C864" s="3">
        <v>4129</v>
      </c>
      <c r="D864" s="3">
        <v>3902.25</v>
      </c>
      <c r="E864" s="3">
        <v>4100.25</v>
      </c>
      <c r="G864" s="5">
        <f t="shared" si="196"/>
        <v>4141.74</v>
      </c>
      <c r="H864" s="5">
        <f t="shared" si="197"/>
        <v>4169.4399999999996</v>
      </c>
      <c r="J864" s="10" t="str">
        <f t="shared" si="198"/>
        <v>SELL</v>
      </c>
      <c r="L864" s="5">
        <f t="shared" si="199"/>
        <v>4252.54</v>
      </c>
      <c r="M864" s="4" t="str">
        <f t="shared" si="201"/>
        <v>NO</v>
      </c>
      <c r="N864" s="4" t="str">
        <f t="shared" si="202"/>
        <v>NO</v>
      </c>
      <c r="O864" s="4" t="str">
        <f t="shared" si="203"/>
        <v>NO</v>
      </c>
      <c r="P864" s="11">
        <v>4005.6001000000001</v>
      </c>
      <c r="Q864" s="11">
        <v>4100.25</v>
      </c>
      <c r="R864" s="4">
        <f t="shared" si="200"/>
        <v>2008</v>
      </c>
      <c r="T864" s="7">
        <f t="shared" si="204"/>
        <v>0</v>
      </c>
      <c r="V864" s="5">
        <f t="shared" si="210"/>
        <v>4895</v>
      </c>
      <c r="W864" s="5">
        <f t="shared" si="206"/>
        <v>4895</v>
      </c>
      <c r="X864" s="7">
        <f t="shared" si="207"/>
        <v>0</v>
      </c>
      <c r="Z864" s="7">
        <f t="shared" si="208"/>
        <v>319888.22499999992</v>
      </c>
      <c r="AB864" s="5"/>
      <c r="AC864" s="5">
        <f t="shared" si="205"/>
        <v>-17010.159999999996</v>
      </c>
      <c r="AD864" s="5">
        <f t="shared" si="209"/>
        <v>-4252.5399999999991</v>
      </c>
    </row>
    <row r="865" spans="1:30">
      <c r="A865" s="9">
        <v>39785</v>
      </c>
      <c r="B865" s="3">
        <v>4150.1000999999997</v>
      </c>
      <c r="C865" s="3">
        <v>4250.5</v>
      </c>
      <c r="D865" s="3">
        <v>4055.1001000000001</v>
      </c>
      <c r="E865" s="3">
        <v>4224.2997999999998</v>
      </c>
      <c r="G865" s="5">
        <f t="shared" si="196"/>
        <v>4183.0200000000004</v>
      </c>
      <c r="H865" s="5">
        <f t="shared" si="197"/>
        <v>4187.7299999999996</v>
      </c>
      <c r="J865" s="10" t="str">
        <f t="shared" si="198"/>
        <v>SELL</v>
      </c>
      <c r="L865" s="5">
        <f t="shared" si="199"/>
        <v>4201.8599999999997</v>
      </c>
      <c r="M865" s="4" t="str">
        <f t="shared" si="201"/>
        <v>NO</v>
      </c>
      <c r="N865" s="4" t="str">
        <f t="shared" si="202"/>
        <v>NO</v>
      </c>
      <c r="O865" s="4" t="str">
        <f t="shared" si="203"/>
        <v>NO</v>
      </c>
      <c r="P865" s="11">
        <v>4150.1000999999997</v>
      </c>
      <c r="Q865" s="11">
        <v>4224.3</v>
      </c>
      <c r="R865" s="4">
        <f t="shared" si="200"/>
        <v>2008</v>
      </c>
      <c r="T865" s="7">
        <f t="shared" si="204"/>
        <v>0</v>
      </c>
      <c r="V865" s="5">
        <f t="shared" si="210"/>
        <v>4895</v>
      </c>
      <c r="W865" s="5">
        <f t="shared" si="206"/>
        <v>4235</v>
      </c>
      <c r="X865" s="7">
        <f t="shared" si="207"/>
        <v>660</v>
      </c>
      <c r="Z865" s="7">
        <f t="shared" si="208"/>
        <v>336388.22499999992</v>
      </c>
      <c r="AB865" s="5"/>
      <c r="AC865" s="5">
        <f t="shared" si="205"/>
        <v>-16807.439999999988</v>
      </c>
      <c r="AD865" s="5">
        <f t="shared" si="209"/>
        <v>-4201.8599999999969</v>
      </c>
    </row>
    <row r="866" spans="1:30">
      <c r="A866" s="9">
        <v>39786</v>
      </c>
      <c r="B866" s="3">
        <v>4235</v>
      </c>
      <c r="C866" s="3">
        <v>4469.8999000000003</v>
      </c>
      <c r="D866" s="3">
        <v>4205</v>
      </c>
      <c r="E866" s="3">
        <v>4444.5</v>
      </c>
      <c r="G866" s="5">
        <f t="shared" si="196"/>
        <v>4313.76</v>
      </c>
      <c r="H866" s="5">
        <f t="shared" si="197"/>
        <v>4273.32</v>
      </c>
      <c r="J866" s="10" t="str">
        <f t="shared" si="198"/>
        <v>BUY</v>
      </c>
      <c r="L866" s="5">
        <f t="shared" si="199"/>
        <v>4152</v>
      </c>
      <c r="M866" s="4" t="str">
        <f t="shared" si="201"/>
        <v>YES</v>
      </c>
      <c r="N866" s="4" t="str">
        <f t="shared" si="202"/>
        <v>NO</v>
      </c>
      <c r="O866" s="4" t="str">
        <f t="shared" si="203"/>
        <v>YES</v>
      </c>
      <c r="P866" s="11">
        <v>4235</v>
      </c>
      <c r="Q866" s="11">
        <v>4444.5</v>
      </c>
      <c r="R866" s="4">
        <f t="shared" si="200"/>
        <v>2008</v>
      </c>
      <c r="T866" s="7">
        <f t="shared" si="204"/>
        <v>0</v>
      </c>
      <c r="V866" s="5">
        <f t="shared" si="210"/>
        <v>4235</v>
      </c>
      <c r="W866" s="5">
        <f t="shared" si="206"/>
        <v>4235</v>
      </c>
      <c r="X866" s="7">
        <f t="shared" si="207"/>
        <v>0</v>
      </c>
      <c r="Z866" s="7">
        <f t="shared" si="208"/>
        <v>336388.22499999992</v>
      </c>
      <c r="AB866" s="5"/>
      <c r="AC866" s="5">
        <f t="shared" si="205"/>
        <v>-16607.999999999993</v>
      </c>
      <c r="AD866" s="5">
        <f t="shared" si="209"/>
        <v>-4151.9999999999982</v>
      </c>
    </row>
    <row r="867" spans="1:30">
      <c r="A867" s="9">
        <v>39787</v>
      </c>
      <c r="B867" s="3">
        <v>4430</v>
      </c>
      <c r="C867" s="3">
        <v>4597</v>
      </c>
      <c r="D867" s="3">
        <v>4296.6000999999997</v>
      </c>
      <c r="E867" s="3">
        <v>4348.1499000000003</v>
      </c>
      <c r="G867" s="5">
        <f t="shared" si="196"/>
        <v>4330.95</v>
      </c>
      <c r="H867" s="5">
        <f t="shared" si="197"/>
        <v>4298.26</v>
      </c>
      <c r="J867" s="10" t="str">
        <f t="shared" si="198"/>
        <v>BUY</v>
      </c>
      <c r="L867" s="5">
        <f t="shared" si="199"/>
        <v>4200.1899999999996</v>
      </c>
      <c r="M867" s="4" t="str">
        <f t="shared" si="201"/>
        <v>NO</v>
      </c>
      <c r="N867" s="4" t="str">
        <f t="shared" si="202"/>
        <v>NO</v>
      </c>
      <c r="O867" s="4" t="str">
        <f t="shared" si="203"/>
        <v>NO</v>
      </c>
      <c r="P867" s="11">
        <v>4430</v>
      </c>
      <c r="Q867" s="11">
        <v>4348.1499999999996</v>
      </c>
      <c r="R867" s="4">
        <f t="shared" si="200"/>
        <v>2008</v>
      </c>
      <c r="T867" s="7">
        <f t="shared" si="204"/>
        <v>0</v>
      </c>
      <c r="V867" s="5">
        <f t="shared" si="210"/>
        <v>4235</v>
      </c>
      <c r="W867" s="5">
        <f t="shared" si="206"/>
        <v>4235</v>
      </c>
      <c r="X867" s="7">
        <f t="shared" si="207"/>
        <v>0</v>
      </c>
      <c r="Z867" s="7">
        <f t="shared" si="208"/>
        <v>336388.22499999992</v>
      </c>
      <c r="AB867" s="5"/>
      <c r="AC867" s="5">
        <f t="shared" si="205"/>
        <v>-16800.760000000009</v>
      </c>
      <c r="AD867" s="5">
        <f t="shared" si="209"/>
        <v>-4200.1900000000023</v>
      </c>
    </row>
    <row r="868" spans="1:30">
      <c r="A868" s="9">
        <v>39790</v>
      </c>
      <c r="B868" s="3">
        <v>4525</v>
      </c>
      <c r="C868" s="3">
        <v>4590</v>
      </c>
      <c r="D868" s="3">
        <v>4405.25</v>
      </c>
      <c r="E868" s="3">
        <v>4432.6499000000003</v>
      </c>
      <c r="G868" s="5">
        <f t="shared" si="196"/>
        <v>4381.8</v>
      </c>
      <c r="H868" s="5">
        <f t="shared" si="197"/>
        <v>4343.0600000000004</v>
      </c>
      <c r="J868" s="10" t="str">
        <f t="shared" si="198"/>
        <v>BUY</v>
      </c>
      <c r="L868" s="5">
        <f t="shared" si="199"/>
        <v>4226.84</v>
      </c>
      <c r="M868" s="4" t="str">
        <f t="shared" si="201"/>
        <v>NO</v>
      </c>
      <c r="N868" s="4" t="str">
        <f t="shared" si="202"/>
        <v>NO</v>
      </c>
      <c r="O868" s="4" t="str">
        <f t="shared" si="203"/>
        <v>NO</v>
      </c>
      <c r="P868" s="11">
        <v>4525</v>
      </c>
      <c r="Q868" s="11">
        <v>4432.6499999999996</v>
      </c>
      <c r="R868" s="4">
        <f t="shared" si="200"/>
        <v>2008</v>
      </c>
      <c r="T868" s="7">
        <f t="shared" si="204"/>
        <v>0</v>
      </c>
      <c r="V868" s="5">
        <f t="shared" si="210"/>
        <v>4235</v>
      </c>
      <c r="W868" s="5">
        <f t="shared" si="206"/>
        <v>4235</v>
      </c>
      <c r="X868" s="7">
        <f t="shared" si="207"/>
        <v>0</v>
      </c>
      <c r="Z868" s="7">
        <f t="shared" si="208"/>
        <v>336388.22499999992</v>
      </c>
      <c r="AB868" s="5"/>
      <c r="AC868" s="5">
        <f t="shared" si="205"/>
        <v>-16907.36</v>
      </c>
      <c r="AD868" s="5">
        <f t="shared" si="209"/>
        <v>-4226.84</v>
      </c>
    </row>
    <row r="869" spans="1:30">
      <c r="A869" s="9">
        <v>39792</v>
      </c>
      <c r="B869" s="3">
        <v>4506</v>
      </c>
      <c r="C869" s="3">
        <v>4591</v>
      </c>
      <c r="D869" s="3">
        <v>4414</v>
      </c>
      <c r="E869" s="3">
        <v>4569.7002000000002</v>
      </c>
      <c r="G869" s="5">
        <f t="shared" si="196"/>
        <v>4475.75</v>
      </c>
      <c r="H869" s="5">
        <f t="shared" si="197"/>
        <v>4418.6099999999997</v>
      </c>
      <c r="J869" s="10" t="str">
        <f t="shared" si="198"/>
        <v>BUY</v>
      </c>
      <c r="L869" s="5">
        <f t="shared" si="199"/>
        <v>4247.1899999999996</v>
      </c>
      <c r="M869" s="4" t="str">
        <f t="shared" si="201"/>
        <v>NO</v>
      </c>
      <c r="N869" s="4" t="str">
        <f t="shared" si="202"/>
        <v>NO</v>
      </c>
      <c r="O869" s="4" t="str">
        <f t="shared" si="203"/>
        <v>NO</v>
      </c>
      <c r="P869" s="11">
        <v>4506</v>
      </c>
      <c r="Q869" s="11">
        <v>4569.7</v>
      </c>
      <c r="R869" s="4">
        <f t="shared" si="200"/>
        <v>2008</v>
      </c>
      <c r="T869" s="7">
        <f t="shared" si="204"/>
        <v>0</v>
      </c>
      <c r="V869" s="5">
        <f t="shared" si="210"/>
        <v>4235</v>
      </c>
      <c r="W869" s="5">
        <f t="shared" si="206"/>
        <v>4235</v>
      </c>
      <c r="X869" s="7">
        <f t="shared" si="207"/>
        <v>0</v>
      </c>
      <c r="Z869" s="7">
        <f t="shared" si="208"/>
        <v>336388.22499999992</v>
      </c>
      <c r="AB869" s="5"/>
      <c r="AC869" s="5">
        <f t="shared" si="205"/>
        <v>-16988.759999999995</v>
      </c>
      <c r="AD869" s="5">
        <f t="shared" si="209"/>
        <v>-4247.1899999999987</v>
      </c>
    </row>
    <row r="870" spans="1:30">
      <c r="A870" s="9">
        <v>39793</v>
      </c>
      <c r="B870" s="3">
        <v>4580</v>
      </c>
      <c r="C870" s="3">
        <v>4689</v>
      </c>
      <c r="D870" s="3">
        <v>4472</v>
      </c>
      <c r="E870" s="3">
        <v>4596.8999000000003</v>
      </c>
      <c r="G870" s="5">
        <f t="shared" si="196"/>
        <v>4536.32</v>
      </c>
      <c r="H870" s="5">
        <f t="shared" si="197"/>
        <v>4478.04</v>
      </c>
      <c r="J870" s="10" t="str">
        <f t="shared" si="198"/>
        <v>BUY</v>
      </c>
      <c r="L870" s="5">
        <f t="shared" si="199"/>
        <v>4303.2</v>
      </c>
      <c r="M870" s="4" t="str">
        <f t="shared" si="201"/>
        <v>NO</v>
      </c>
      <c r="N870" s="4" t="str">
        <f t="shared" si="202"/>
        <v>NO</v>
      </c>
      <c r="O870" s="4" t="str">
        <f t="shared" si="203"/>
        <v>NO</v>
      </c>
      <c r="P870" s="11">
        <v>4580</v>
      </c>
      <c r="Q870" s="11">
        <v>4596.8999999999996</v>
      </c>
      <c r="R870" s="4">
        <f t="shared" si="200"/>
        <v>2008</v>
      </c>
      <c r="T870" s="7">
        <f t="shared" si="204"/>
        <v>0</v>
      </c>
      <c r="V870" s="5">
        <f t="shared" si="210"/>
        <v>4235</v>
      </c>
      <c r="W870" s="5">
        <f t="shared" si="206"/>
        <v>4235</v>
      </c>
      <c r="X870" s="7">
        <f t="shared" si="207"/>
        <v>0</v>
      </c>
      <c r="Z870" s="7">
        <f t="shared" si="208"/>
        <v>336388.22499999992</v>
      </c>
      <c r="AB870" s="5"/>
      <c r="AC870" s="5">
        <f t="shared" si="205"/>
        <v>-17212.800000000003</v>
      </c>
      <c r="AD870" s="5">
        <f t="shared" si="209"/>
        <v>-4303.2000000000007</v>
      </c>
    </row>
    <row r="871" spans="1:30">
      <c r="A871" s="9">
        <v>39794</v>
      </c>
      <c r="B871" s="3">
        <v>4447</v>
      </c>
      <c r="C871" s="3">
        <v>4695</v>
      </c>
      <c r="D871" s="3">
        <v>4410</v>
      </c>
      <c r="E871" s="3">
        <v>4658.1499000000003</v>
      </c>
      <c r="G871" s="5">
        <f t="shared" si="196"/>
        <v>4597.2299999999996</v>
      </c>
      <c r="H871" s="5">
        <f t="shared" si="197"/>
        <v>4538.08</v>
      </c>
      <c r="J871" s="10" t="str">
        <f t="shared" si="198"/>
        <v>BUY</v>
      </c>
      <c r="L871" s="5">
        <f t="shared" si="199"/>
        <v>4360.63</v>
      </c>
      <c r="M871" s="4" t="str">
        <f t="shared" si="201"/>
        <v>NO</v>
      </c>
      <c r="N871" s="4" t="str">
        <f t="shared" si="202"/>
        <v>NO</v>
      </c>
      <c r="O871" s="4" t="str">
        <f t="shared" si="203"/>
        <v>NO</v>
      </c>
      <c r="P871" s="11">
        <v>4447</v>
      </c>
      <c r="Q871" s="11">
        <v>4658.1499999999996</v>
      </c>
      <c r="R871" s="4">
        <f t="shared" si="200"/>
        <v>2008</v>
      </c>
      <c r="T871" s="7">
        <f t="shared" si="204"/>
        <v>0</v>
      </c>
      <c r="V871" s="5">
        <f t="shared" si="210"/>
        <v>4235</v>
      </c>
      <c r="W871" s="5">
        <f t="shared" si="206"/>
        <v>4235</v>
      </c>
      <c r="X871" s="7">
        <f t="shared" si="207"/>
        <v>0</v>
      </c>
      <c r="Z871" s="7">
        <f t="shared" si="208"/>
        <v>336388.22499999992</v>
      </c>
      <c r="AB871" s="5"/>
      <c r="AC871" s="5">
        <f t="shared" si="205"/>
        <v>-17442.520000000004</v>
      </c>
      <c r="AD871" s="5">
        <f t="shared" si="209"/>
        <v>-4360.630000000001</v>
      </c>
    </row>
    <row r="872" spans="1:30">
      <c r="A872" s="9">
        <v>39797</v>
      </c>
      <c r="B872" s="3">
        <v>4698.7002000000002</v>
      </c>
      <c r="C872" s="3">
        <v>4833.6499000000003</v>
      </c>
      <c r="D872" s="3">
        <v>4685</v>
      </c>
      <c r="E872" s="3">
        <v>4711.4502000000002</v>
      </c>
      <c r="G872" s="5">
        <f t="shared" si="196"/>
        <v>4654.34</v>
      </c>
      <c r="H872" s="5">
        <f t="shared" si="197"/>
        <v>4595.87</v>
      </c>
      <c r="J872" s="10" t="str">
        <f t="shared" si="198"/>
        <v>BUY</v>
      </c>
      <c r="L872" s="5">
        <f t="shared" si="199"/>
        <v>4420.46</v>
      </c>
      <c r="M872" s="4" t="str">
        <f t="shared" si="201"/>
        <v>NO</v>
      </c>
      <c r="N872" s="4" t="str">
        <f t="shared" si="202"/>
        <v>NO</v>
      </c>
      <c r="O872" s="4" t="str">
        <f t="shared" si="203"/>
        <v>NO</v>
      </c>
      <c r="P872" s="11">
        <v>4698.7002000000002</v>
      </c>
      <c r="Q872" s="11">
        <v>4711.45</v>
      </c>
      <c r="R872" s="4">
        <f t="shared" si="200"/>
        <v>2008</v>
      </c>
      <c r="T872" s="7">
        <f t="shared" si="204"/>
        <v>0</v>
      </c>
      <c r="V872" s="5">
        <f t="shared" si="210"/>
        <v>4235</v>
      </c>
      <c r="W872" s="5">
        <f t="shared" si="206"/>
        <v>4235</v>
      </c>
      <c r="X872" s="7">
        <f t="shared" si="207"/>
        <v>0</v>
      </c>
      <c r="Z872" s="7">
        <f t="shared" si="208"/>
        <v>336388.22499999992</v>
      </c>
      <c r="AB872" s="5"/>
      <c r="AC872" s="5">
        <f t="shared" si="205"/>
        <v>-17681.839999999997</v>
      </c>
      <c r="AD872" s="5">
        <f t="shared" si="209"/>
        <v>-4420.4599999999991</v>
      </c>
    </row>
    <row r="873" spans="1:30">
      <c r="A873" s="9">
        <v>39798</v>
      </c>
      <c r="B873" s="3">
        <v>4699</v>
      </c>
      <c r="C873" s="3">
        <v>4848.5</v>
      </c>
      <c r="D873" s="3">
        <v>4680</v>
      </c>
      <c r="E873" s="3">
        <v>4827.6000999999997</v>
      </c>
      <c r="G873" s="5">
        <f t="shared" si="196"/>
        <v>4740.97</v>
      </c>
      <c r="H873" s="5">
        <f t="shared" si="197"/>
        <v>4673.1099999999997</v>
      </c>
      <c r="J873" s="10" t="str">
        <f t="shared" si="198"/>
        <v>BUY</v>
      </c>
      <c r="L873" s="5">
        <f t="shared" si="199"/>
        <v>4469.53</v>
      </c>
      <c r="M873" s="4" t="str">
        <f t="shared" si="201"/>
        <v>NO</v>
      </c>
      <c r="N873" s="4" t="str">
        <f t="shared" si="202"/>
        <v>NO</v>
      </c>
      <c r="O873" s="4" t="str">
        <f t="shared" si="203"/>
        <v>NO</v>
      </c>
      <c r="P873" s="11">
        <v>4699</v>
      </c>
      <c r="Q873" s="11">
        <v>4827.6000000000004</v>
      </c>
      <c r="R873" s="4">
        <f t="shared" si="200"/>
        <v>2008</v>
      </c>
      <c r="T873" s="7">
        <f t="shared" si="204"/>
        <v>0</v>
      </c>
      <c r="V873" s="5">
        <f t="shared" si="210"/>
        <v>4235</v>
      </c>
      <c r="W873" s="5">
        <f t="shared" si="206"/>
        <v>4235</v>
      </c>
      <c r="X873" s="7">
        <f t="shared" si="207"/>
        <v>0</v>
      </c>
      <c r="Z873" s="7">
        <f t="shared" si="208"/>
        <v>336388.22499999992</v>
      </c>
      <c r="AB873" s="5"/>
      <c r="AC873" s="5">
        <f t="shared" si="205"/>
        <v>-17878.119999999995</v>
      </c>
      <c r="AD873" s="5">
        <f t="shared" si="209"/>
        <v>-4469.5299999999988</v>
      </c>
    </row>
    <row r="874" spans="1:30">
      <c r="A874" s="9">
        <v>39799</v>
      </c>
      <c r="B874" s="3">
        <v>4840</v>
      </c>
      <c r="C874" s="3">
        <v>4935</v>
      </c>
      <c r="D874" s="3">
        <v>4762</v>
      </c>
      <c r="E874" s="3">
        <v>4786.5</v>
      </c>
      <c r="G874" s="5">
        <f t="shared" si="196"/>
        <v>4763.74</v>
      </c>
      <c r="H874" s="5">
        <f t="shared" si="197"/>
        <v>4710.91</v>
      </c>
      <c r="J874" s="10" t="str">
        <f t="shared" si="198"/>
        <v>BUY</v>
      </c>
      <c r="L874" s="5">
        <f t="shared" si="199"/>
        <v>4552.42</v>
      </c>
      <c r="M874" s="4" t="str">
        <f t="shared" si="201"/>
        <v>NO</v>
      </c>
      <c r="N874" s="4" t="str">
        <f t="shared" si="202"/>
        <v>NO</v>
      </c>
      <c r="O874" s="4" t="str">
        <f t="shared" si="203"/>
        <v>NO</v>
      </c>
      <c r="P874" s="11">
        <v>4840</v>
      </c>
      <c r="Q874" s="11">
        <v>4786.5</v>
      </c>
      <c r="R874" s="4">
        <f t="shared" si="200"/>
        <v>2008</v>
      </c>
      <c r="T874" s="7">
        <f t="shared" si="204"/>
        <v>0</v>
      </c>
      <c r="V874" s="5">
        <f t="shared" si="210"/>
        <v>4235</v>
      </c>
      <c r="W874" s="5">
        <f t="shared" si="206"/>
        <v>4235</v>
      </c>
      <c r="X874" s="7">
        <f t="shared" si="207"/>
        <v>0</v>
      </c>
      <c r="Z874" s="7">
        <f t="shared" si="208"/>
        <v>336388.22499999992</v>
      </c>
      <c r="AB874" s="5"/>
      <c r="AC874" s="5">
        <f t="shared" si="205"/>
        <v>-18209.68</v>
      </c>
      <c r="AD874" s="5">
        <f t="shared" si="209"/>
        <v>-4552.42</v>
      </c>
    </row>
    <row r="875" spans="1:30">
      <c r="A875" s="9">
        <v>39800</v>
      </c>
      <c r="B875" s="3">
        <v>4775.25</v>
      </c>
      <c r="C875" s="3">
        <v>5165</v>
      </c>
      <c r="D875" s="3">
        <v>4765.1499000000003</v>
      </c>
      <c r="E875" s="3">
        <v>5130.1499000000003</v>
      </c>
      <c r="G875" s="5">
        <f t="shared" si="196"/>
        <v>4946.9399999999996</v>
      </c>
      <c r="H875" s="5">
        <f t="shared" si="197"/>
        <v>4850.66</v>
      </c>
      <c r="J875" s="10" t="str">
        <f t="shared" si="198"/>
        <v>BUY</v>
      </c>
      <c r="L875" s="5">
        <f t="shared" si="199"/>
        <v>4561.82</v>
      </c>
      <c r="M875" s="4" t="str">
        <f t="shared" si="201"/>
        <v>NO</v>
      </c>
      <c r="N875" s="4" t="str">
        <f t="shared" si="202"/>
        <v>NO</v>
      </c>
      <c r="O875" s="4" t="str">
        <f t="shared" si="203"/>
        <v>NO</v>
      </c>
      <c r="P875" s="11">
        <v>4775.25</v>
      </c>
      <c r="Q875" s="11">
        <v>5130.1499999999996</v>
      </c>
      <c r="R875" s="4">
        <f t="shared" si="200"/>
        <v>2008</v>
      </c>
      <c r="T875" s="7">
        <f t="shared" si="204"/>
        <v>0</v>
      </c>
      <c r="V875" s="5">
        <f t="shared" si="210"/>
        <v>4235</v>
      </c>
      <c r="W875" s="5">
        <f t="shared" si="206"/>
        <v>4235</v>
      </c>
      <c r="X875" s="7">
        <f t="shared" si="207"/>
        <v>0</v>
      </c>
      <c r="Z875" s="7">
        <f t="shared" si="208"/>
        <v>336388.22499999992</v>
      </c>
      <c r="AB875" s="5"/>
      <c r="AC875" s="5">
        <f t="shared" si="205"/>
        <v>-18247.28</v>
      </c>
      <c r="AD875" s="5">
        <f t="shared" si="209"/>
        <v>-4561.82</v>
      </c>
    </row>
    <row r="876" spans="1:30">
      <c r="A876" s="9">
        <v>39801</v>
      </c>
      <c r="B876" s="3">
        <v>5125</v>
      </c>
      <c r="C876" s="3">
        <v>5244</v>
      </c>
      <c r="D876" s="3">
        <v>5071</v>
      </c>
      <c r="E876" s="3">
        <v>5156.0497999999998</v>
      </c>
      <c r="G876" s="5">
        <f t="shared" si="196"/>
        <v>5051.49</v>
      </c>
      <c r="H876" s="5">
        <f t="shared" si="197"/>
        <v>4952.46</v>
      </c>
      <c r="J876" s="10" t="str">
        <f t="shared" si="198"/>
        <v>BUY</v>
      </c>
      <c r="L876" s="5">
        <f t="shared" si="199"/>
        <v>4655.37</v>
      </c>
      <c r="M876" s="4" t="str">
        <f t="shared" si="201"/>
        <v>NO</v>
      </c>
      <c r="N876" s="4" t="str">
        <f t="shared" si="202"/>
        <v>NO</v>
      </c>
      <c r="O876" s="4" t="str">
        <f t="shared" si="203"/>
        <v>NO</v>
      </c>
      <c r="P876" s="11">
        <v>5125</v>
      </c>
      <c r="Q876" s="11">
        <v>5156.05</v>
      </c>
      <c r="R876" s="4">
        <f t="shared" si="200"/>
        <v>2008</v>
      </c>
      <c r="T876" s="7">
        <f t="shared" si="204"/>
        <v>0</v>
      </c>
      <c r="V876" s="5">
        <f t="shared" si="210"/>
        <v>4235</v>
      </c>
      <c r="W876" s="5">
        <f t="shared" si="206"/>
        <v>4235</v>
      </c>
      <c r="X876" s="7">
        <f t="shared" si="207"/>
        <v>0</v>
      </c>
      <c r="Z876" s="7">
        <f t="shared" si="208"/>
        <v>336388.22499999992</v>
      </c>
      <c r="AB876" s="5"/>
      <c r="AC876" s="5">
        <f t="shared" si="205"/>
        <v>-18621.480000000003</v>
      </c>
      <c r="AD876" s="5">
        <f t="shared" si="209"/>
        <v>-4655.3700000000008</v>
      </c>
    </row>
    <row r="877" spans="1:30">
      <c r="A877" s="9">
        <v>39804</v>
      </c>
      <c r="B877" s="3">
        <v>5171</v>
      </c>
      <c r="C877" s="3">
        <v>5227</v>
      </c>
      <c r="D877" s="3">
        <v>5005.5</v>
      </c>
      <c r="E877" s="3">
        <v>5039.9502000000002</v>
      </c>
      <c r="G877" s="5">
        <f t="shared" si="196"/>
        <v>5045.72</v>
      </c>
      <c r="H877" s="5">
        <f t="shared" si="197"/>
        <v>4981.62</v>
      </c>
      <c r="J877" s="10" t="str">
        <f t="shared" si="198"/>
        <v>BUY</v>
      </c>
      <c r="L877" s="5">
        <f t="shared" si="199"/>
        <v>4789.32</v>
      </c>
      <c r="M877" s="4" t="str">
        <f t="shared" si="201"/>
        <v>NO</v>
      </c>
      <c r="N877" s="4" t="str">
        <f t="shared" si="202"/>
        <v>NO</v>
      </c>
      <c r="O877" s="4" t="str">
        <f t="shared" si="203"/>
        <v>NO</v>
      </c>
      <c r="P877" s="11">
        <v>5171</v>
      </c>
      <c r="Q877" s="11">
        <v>5039.95</v>
      </c>
      <c r="R877" s="4">
        <f t="shared" si="200"/>
        <v>2008</v>
      </c>
      <c r="T877" s="7">
        <f t="shared" si="204"/>
        <v>0</v>
      </c>
      <c r="V877" s="5">
        <f t="shared" si="210"/>
        <v>4235</v>
      </c>
      <c r="W877" s="5">
        <f t="shared" si="206"/>
        <v>4235</v>
      </c>
      <c r="X877" s="7">
        <f t="shared" si="207"/>
        <v>0</v>
      </c>
      <c r="Z877" s="7">
        <f t="shared" si="208"/>
        <v>336388.22499999992</v>
      </c>
      <c r="AB877" s="5"/>
      <c r="AC877" s="5">
        <f t="shared" si="205"/>
        <v>-19157.28</v>
      </c>
      <c r="AD877" s="5">
        <f t="shared" si="209"/>
        <v>-4789.32</v>
      </c>
    </row>
    <row r="878" spans="1:30">
      <c r="A878" s="9">
        <v>39805</v>
      </c>
      <c r="B878" s="3">
        <v>5022</v>
      </c>
      <c r="C878" s="3">
        <v>5028.3999000000003</v>
      </c>
      <c r="D878" s="3">
        <v>4820</v>
      </c>
      <c r="E878" s="3">
        <v>4865.1000999999997</v>
      </c>
      <c r="G878" s="5">
        <f t="shared" si="196"/>
        <v>4955.41</v>
      </c>
      <c r="H878" s="5">
        <f t="shared" si="197"/>
        <v>4942.78</v>
      </c>
      <c r="J878" s="10" t="str">
        <f t="shared" si="198"/>
        <v>BUY</v>
      </c>
      <c r="L878" s="5">
        <f t="shared" si="199"/>
        <v>4904.8900000000003</v>
      </c>
      <c r="M878" s="4" t="str">
        <f t="shared" si="201"/>
        <v>NO</v>
      </c>
      <c r="N878" s="4" t="str">
        <f t="shared" si="202"/>
        <v>NO</v>
      </c>
      <c r="O878" s="4" t="str">
        <f t="shared" si="203"/>
        <v>NO</v>
      </c>
      <c r="P878" s="11">
        <v>5022</v>
      </c>
      <c r="Q878" s="11">
        <v>4865.1000000000004</v>
      </c>
      <c r="R878" s="4">
        <f t="shared" si="200"/>
        <v>2008</v>
      </c>
      <c r="T878" s="7">
        <f t="shared" si="204"/>
        <v>0</v>
      </c>
      <c r="V878" s="5">
        <f t="shared" si="210"/>
        <v>4235</v>
      </c>
      <c r="W878" s="5">
        <f t="shared" si="206"/>
        <v>4235</v>
      </c>
      <c r="X878" s="7">
        <f t="shared" si="207"/>
        <v>0</v>
      </c>
      <c r="Z878" s="7">
        <f t="shared" si="208"/>
        <v>336388.22499999992</v>
      </c>
      <c r="AB878" s="5"/>
      <c r="AC878" s="5">
        <f t="shared" si="205"/>
        <v>-19619.559999999998</v>
      </c>
      <c r="AD878" s="5">
        <f t="shared" si="209"/>
        <v>-4904.8899999999994</v>
      </c>
    </row>
    <row r="879" spans="1:30">
      <c r="A879" s="9">
        <v>39806</v>
      </c>
      <c r="B879" s="3">
        <v>4813</v>
      </c>
      <c r="C879" s="3">
        <v>4934.7997999999998</v>
      </c>
      <c r="D879" s="3">
        <v>4799</v>
      </c>
      <c r="E879" s="3">
        <v>4910.5</v>
      </c>
      <c r="G879" s="5">
        <f t="shared" si="196"/>
        <v>4932.96</v>
      </c>
      <c r="H879" s="5">
        <f t="shared" si="197"/>
        <v>4932.0200000000004</v>
      </c>
      <c r="J879" s="10" t="str">
        <f t="shared" si="198"/>
        <v>BUY</v>
      </c>
      <c r="L879" s="5">
        <f t="shared" si="199"/>
        <v>4929.2</v>
      </c>
      <c r="M879" s="4" t="str">
        <f t="shared" si="201"/>
        <v>YES</v>
      </c>
      <c r="N879" s="4" t="str">
        <f t="shared" si="202"/>
        <v>YES</v>
      </c>
      <c r="O879" s="4" t="str">
        <f t="shared" si="203"/>
        <v>YES</v>
      </c>
      <c r="P879" s="11">
        <v>4813</v>
      </c>
      <c r="Q879" s="11">
        <v>4910.5</v>
      </c>
      <c r="R879" s="4">
        <f t="shared" si="200"/>
        <v>2008</v>
      </c>
      <c r="T879" s="7">
        <f t="shared" si="204"/>
        <v>-97.5</v>
      </c>
      <c r="V879" s="5">
        <f t="shared" si="210"/>
        <v>4235</v>
      </c>
      <c r="W879" s="5">
        <f t="shared" si="206"/>
        <v>4929.2</v>
      </c>
      <c r="X879" s="7">
        <f t="shared" si="207"/>
        <v>694.19999999999982</v>
      </c>
      <c r="Z879" s="7">
        <f t="shared" si="208"/>
        <v>348868.22499999992</v>
      </c>
      <c r="AB879" s="5"/>
      <c r="AC879" s="5">
        <f t="shared" si="205"/>
        <v>-19716.800000000003</v>
      </c>
      <c r="AD879" s="5">
        <f t="shared" si="209"/>
        <v>-4929.2000000000007</v>
      </c>
    </row>
    <row r="880" spans="1:30">
      <c r="A880" s="9">
        <v>39808</v>
      </c>
      <c r="B880" s="3">
        <v>4980</v>
      </c>
      <c r="C880" s="3">
        <v>5060</v>
      </c>
      <c r="D880" s="3">
        <v>4777</v>
      </c>
      <c r="E880" s="3">
        <v>4800.6000999999997</v>
      </c>
      <c r="G880" s="5">
        <f t="shared" si="196"/>
        <v>4866.78</v>
      </c>
      <c r="H880" s="5">
        <f t="shared" si="197"/>
        <v>4888.21</v>
      </c>
      <c r="J880" s="10" t="str">
        <f t="shared" si="198"/>
        <v>SELL</v>
      </c>
      <c r="L880" s="5">
        <f t="shared" si="199"/>
        <v>4952.5</v>
      </c>
      <c r="M880" s="4" t="str">
        <f t="shared" si="201"/>
        <v>YES</v>
      </c>
      <c r="N880" s="4" t="str">
        <f t="shared" si="202"/>
        <v>NO</v>
      </c>
      <c r="O880" s="4" t="str">
        <f t="shared" si="203"/>
        <v>NO</v>
      </c>
      <c r="P880" s="11">
        <v>4980</v>
      </c>
      <c r="Q880" s="11">
        <v>4800.6000000000004</v>
      </c>
      <c r="R880" s="4">
        <f t="shared" si="200"/>
        <v>2008</v>
      </c>
      <c r="T880" s="7">
        <f t="shared" si="204"/>
        <v>0</v>
      </c>
      <c r="V880" s="5">
        <f t="shared" si="210"/>
        <v>4929.2</v>
      </c>
      <c r="W880" s="5">
        <f t="shared" si="206"/>
        <v>4952.5</v>
      </c>
      <c r="X880" s="7">
        <f t="shared" si="207"/>
        <v>-23.300000000000182</v>
      </c>
      <c r="Z880" s="7">
        <f t="shared" si="208"/>
        <v>348285.72499999992</v>
      </c>
      <c r="AB880" s="5"/>
      <c r="AC880" s="5">
        <f t="shared" si="205"/>
        <v>-19810</v>
      </c>
      <c r="AD880" s="5">
        <f t="shared" si="209"/>
        <v>-4952.5</v>
      </c>
    </row>
    <row r="881" spans="1:30">
      <c r="A881" s="9">
        <v>39811</v>
      </c>
      <c r="B881" s="3">
        <v>4810</v>
      </c>
      <c r="C881" s="3">
        <v>4985</v>
      </c>
      <c r="D881" s="3">
        <v>4690</v>
      </c>
      <c r="E881" s="3">
        <v>4968.7997999999998</v>
      </c>
      <c r="G881" s="5">
        <f t="shared" si="196"/>
        <v>4917.79</v>
      </c>
      <c r="H881" s="5">
        <f t="shared" si="197"/>
        <v>4915.07</v>
      </c>
      <c r="J881" s="10" t="str">
        <f t="shared" si="198"/>
        <v>BUY</v>
      </c>
      <c r="L881" s="5">
        <f t="shared" si="199"/>
        <v>4906.91</v>
      </c>
      <c r="M881" s="4" t="str">
        <f t="shared" si="201"/>
        <v>YES</v>
      </c>
      <c r="N881" s="4" t="str">
        <f t="shared" si="202"/>
        <v>NO</v>
      </c>
      <c r="O881" s="4" t="str">
        <f t="shared" si="203"/>
        <v>NO</v>
      </c>
      <c r="P881" s="11">
        <v>4810</v>
      </c>
      <c r="Q881" s="11">
        <v>4968.8</v>
      </c>
      <c r="R881" s="4">
        <f t="shared" si="200"/>
        <v>2008</v>
      </c>
      <c r="T881" s="7">
        <f t="shared" si="204"/>
        <v>0</v>
      </c>
      <c r="V881" s="5">
        <f t="shared" si="210"/>
        <v>4952.5</v>
      </c>
      <c r="W881" s="5">
        <f t="shared" si="206"/>
        <v>4952.5</v>
      </c>
      <c r="X881" s="7">
        <f t="shared" si="207"/>
        <v>0</v>
      </c>
      <c r="Z881" s="7">
        <f t="shared" si="208"/>
        <v>348285.72499999992</v>
      </c>
      <c r="AB881" s="5"/>
      <c r="AC881" s="5">
        <f t="shared" si="205"/>
        <v>-19627.64</v>
      </c>
      <c r="AD881" s="5">
        <f t="shared" si="209"/>
        <v>-4906.91</v>
      </c>
    </row>
    <row r="882" spans="1:30">
      <c r="A882" s="9">
        <v>39812</v>
      </c>
      <c r="B882" s="3">
        <v>4985.9502000000002</v>
      </c>
      <c r="C882" s="3">
        <v>5142</v>
      </c>
      <c r="D882" s="3">
        <v>4932</v>
      </c>
      <c r="E882" s="3">
        <v>5076</v>
      </c>
      <c r="G882" s="5">
        <f t="shared" si="196"/>
        <v>4996.8999999999996</v>
      </c>
      <c r="H882" s="5">
        <f t="shared" si="197"/>
        <v>4968.71</v>
      </c>
      <c r="J882" s="10" t="str">
        <f t="shared" si="198"/>
        <v>BUY</v>
      </c>
      <c r="L882" s="5">
        <f t="shared" si="199"/>
        <v>4884.1400000000003</v>
      </c>
      <c r="M882" s="4" t="str">
        <f t="shared" si="201"/>
        <v>NO</v>
      </c>
      <c r="N882" s="4" t="str">
        <f t="shared" si="202"/>
        <v>NO</v>
      </c>
      <c r="O882" s="4" t="str">
        <f t="shared" si="203"/>
        <v>NO</v>
      </c>
      <c r="P882" s="11">
        <v>4985.9502000000002</v>
      </c>
      <c r="Q882" s="11">
        <v>5076</v>
      </c>
      <c r="R882" s="4">
        <f t="shared" si="200"/>
        <v>2008</v>
      </c>
      <c r="T882" s="7">
        <f t="shared" si="204"/>
        <v>0</v>
      </c>
      <c r="V882" s="5">
        <f t="shared" si="210"/>
        <v>4952.5</v>
      </c>
      <c r="W882" s="5">
        <f t="shared" si="206"/>
        <v>4952.5</v>
      </c>
      <c r="X882" s="7">
        <f t="shared" si="207"/>
        <v>0</v>
      </c>
      <c r="Z882" s="7">
        <f t="shared" si="208"/>
        <v>348285.72499999992</v>
      </c>
      <c r="AB882" s="5"/>
      <c r="AC882" s="5">
        <f t="shared" si="205"/>
        <v>-19536.560000000005</v>
      </c>
      <c r="AD882" s="5">
        <f t="shared" si="209"/>
        <v>-4884.1400000000012</v>
      </c>
    </row>
    <row r="883" spans="1:30">
      <c r="A883" s="9">
        <v>39813</v>
      </c>
      <c r="B883" s="3">
        <v>5123</v>
      </c>
      <c r="C883" s="3">
        <v>5129</v>
      </c>
      <c r="D883" s="3">
        <v>4970</v>
      </c>
      <c r="E883" s="3">
        <v>4993.25</v>
      </c>
      <c r="G883" s="5">
        <f t="shared" si="196"/>
        <v>4995.08</v>
      </c>
      <c r="H883" s="5">
        <f t="shared" si="197"/>
        <v>4976.8900000000003</v>
      </c>
      <c r="J883" s="10" t="str">
        <f t="shared" si="198"/>
        <v>BUY</v>
      </c>
      <c r="L883" s="5">
        <f t="shared" si="199"/>
        <v>4922.32</v>
      </c>
      <c r="M883" s="4" t="str">
        <f t="shared" si="201"/>
        <v>NO</v>
      </c>
      <c r="N883" s="4" t="str">
        <f t="shared" si="202"/>
        <v>NO</v>
      </c>
      <c r="O883" s="4" t="str">
        <f t="shared" si="203"/>
        <v>NO</v>
      </c>
      <c r="P883" s="11">
        <v>5123</v>
      </c>
      <c r="Q883" s="11">
        <v>4993.25</v>
      </c>
      <c r="R883" s="4">
        <f t="shared" si="200"/>
        <v>2008</v>
      </c>
      <c r="T883" s="7">
        <f t="shared" si="204"/>
        <v>0</v>
      </c>
      <c r="V883" s="5">
        <f t="shared" si="210"/>
        <v>4952.5</v>
      </c>
      <c r="W883" s="5">
        <f t="shared" si="206"/>
        <v>4952.5</v>
      </c>
      <c r="X883" s="7">
        <f t="shared" si="207"/>
        <v>0</v>
      </c>
      <c r="Z883" s="7">
        <f t="shared" si="208"/>
        <v>348285.72499999992</v>
      </c>
      <c r="AB883" s="5"/>
      <c r="AC883" s="5">
        <f t="shared" si="205"/>
        <v>-19689.280000000006</v>
      </c>
      <c r="AD883" s="5">
        <f t="shared" si="209"/>
        <v>-4922.3200000000015</v>
      </c>
    </row>
    <row r="884" spans="1:30">
      <c r="A884" s="9">
        <v>39814</v>
      </c>
      <c r="B884" s="3">
        <v>5019.8999000000003</v>
      </c>
      <c r="C884" s="3">
        <v>5158</v>
      </c>
      <c r="D884" s="3">
        <v>5014</v>
      </c>
      <c r="E884" s="3">
        <v>5136.2002000000002</v>
      </c>
      <c r="G884" s="5">
        <f t="shared" si="196"/>
        <v>5065.6400000000003</v>
      </c>
      <c r="H884" s="5">
        <f t="shared" si="197"/>
        <v>5029.99</v>
      </c>
      <c r="J884" s="10" t="str">
        <f t="shared" si="198"/>
        <v>BUY</v>
      </c>
      <c r="L884" s="5">
        <f t="shared" si="199"/>
        <v>4923.04</v>
      </c>
      <c r="M884" s="4" t="str">
        <f t="shared" si="201"/>
        <v>NO</v>
      </c>
      <c r="N884" s="4" t="str">
        <f t="shared" si="202"/>
        <v>NO</v>
      </c>
      <c r="O884" s="4" t="str">
        <f t="shared" si="203"/>
        <v>NO</v>
      </c>
      <c r="P884" s="11">
        <v>5019.8999000000003</v>
      </c>
      <c r="Q884" s="11">
        <v>5136.2</v>
      </c>
      <c r="R884" s="4">
        <f t="shared" si="200"/>
        <v>2009</v>
      </c>
      <c r="T884" s="7">
        <f t="shared" si="204"/>
        <v>0</v>
      </c>
      <c r="V884" s="5">
        <f t="shared" si="210"/>
        <v>4952.5</v>
      </c>
      <c r="W884" s="5">
        <f t="shared" si="206"/>
        <v>4952.5</v>
      </c>
      <c r="X884" s="7">
        <f t="shared" si="207"/>
        <v>0</v>
      </c>
      <c r="Z884" s="7">
        <f t="shared" si="208"/>
        <v>348285.72499999992</v>
      </c>
      <c r="AB884" s="5"/>
      <c r="AC884" s="5">
        <f t="shared" si="205"/>
        <v>-19692.159999999989</v>
      </c>
      <c r="AD884" s="5">
        <f t="shared" si="209"/>
        <v>-4923.0399999999972</v>
      </c>
    </row>
    <row r="885" spans="1:30">
      <c r="A885" s="9">
        <v>39815</v>
      </c>
      <c r="B885" s="3">
        <v>5159</v>
      </c>
      <c r="C885" s="3">
        <v>5264.9502000000002</v>
      </c>
      <c r="D885" s="3">
        <v>5106.5497999999998</v>
      </c>
      <c r="E885" s="3">
        <v>5199.8500999999997</v>
      </c>
      <c r="G885" s="5">
        <f t="shared" si="196"/>
        <v>5132.75</v>
      </c>
      <c r="H885" s="5">
        <f t="shared" si="197"/>
        <v>5086.6099999999997</v>
      </c>
      <c r="J885" s="10" t="str">
        <f t="shared" si="198"/>
        <v>BUY</v>
      </c>
      <c r="L885" s="5">
        <f t="shared" si="199"/>
        <v>4948.1899999999996</v>
      </c>
      <c r="M885" s="4" t="str">
        <f t="shared" si="201"/>
        <v>NO</v>
      </c>
      <c r="N885" s="4" t="str">
        <f t="shared" si="202"/>
        <v>NO</v>
      </c>
      <c r="O885" s="4" t="str">
        <f t="shared" si="203"/>
        <v>NO</v>
      </c>
      <c r="P885" s="11">
        <v>5159</v>
      </c>
      <c r="Q885" s="11">
        <v>5199.8500000000004</v>
      </c>
      <c r="R885" s="4">
        <f t="shared" si="200"/>
        <v>2009</v>
      </c>
      <c r="T885" s="7">
        <f t="shared" si="204"/>
        <v>0</v>
      </c>
      <c r="V885" s="5">
        <f t="shared" si="210"/>
        <v>4952.5</v>
      </c>
      <c r="W885" s="5">
        <f t="shared" si="206"/>
        <v>4952.5</v>
      </c>
      <c r="X885" s="7">
        <f t="shared" si="207"/>
        <v>0</v>
      </c>
      <c r="Z885" s="7">
        <f t="shared" si="208"/>
        <v>348285.72499999992</v>
      </c>
      <c r="AB885" s="5"/>
      <c r="AC885" s="5">
        <f t="shared" si="205"/>
        <v>-19792.759999999995</v>
      </c>
      <c r="AD885" s="5">
        <f t="shared" si="209"/>
        <v>-4948.1899999999987</v>
      </c>
    </row>
    <row r="886" spans="1:30">
      <c r="A886" s="9">
        <v>39818</v>
      </c>
      <c r="B886" s="3">
        <v>5256</v>
      </c>
      <c r="C886" s="3">
        <v>5360</v>
      </c>
      <c r="D886" s="3">
        <v>5256</v>
      </c>
      <c r="E886" s="3">
        <v>5351.3500999999997</v>
      </c>
      <c r="G886" s="5">
        <f t="shared" si="196"/>
        <v>5242.05</v>
      </c>
      <c r="H886" s="5">
        <f t="shared" si="197"/>
        <v>5174.8599999999997</v>
      </c>
      <c r="J886" s="10" t="str">
        <f t="shared" si="198"/>
        <v>BUY</v>
      </c>
      <c r="L886" s="5">
        <f t="shared" si="199"/>
        <v>4973.29</v>
      </c>
      <c r="M886" s="4" t="str">
        <f t="shared" si="201"/>
        <v>NO</v>
      </c>
      <c r="N886" s="4" t="str">
        <f t="shared" si="202"/>
        <v>NO</v>
      </c>
      <c r="O886" s="4" t="str">
        <f t="shared" si="203"/>
        <v>NO</v>
      </c>
      <c r="P886" s="11">
        <v>5256</v>
      </c>
      <c r="Q886" s="11">
        <v>5351.35</v>
      </c>
      <c r="R886" s="4">
        <f t="shared" si="200"/>
        <v>2009</v>
      </c>
      <c r="T886" s="7">
        <f t="shared" si="204"/>
        <v>0</v>
      </c>
      <c r="V886" s="5">
        <f t="shared" si="210"/>
        <v>4952.5</v>
      </c>
      <c r="W886" s="5">
        <f t="shared" si="206"/>
        <v>4952.5</v>
      </c>
      <c r="X886" s="7">
        <f t="shared" si="207"/>
        <v>0</v>
      </c>
      <c r="Z886" s="7">
        <f t="shared" si="208"/>
        <v>348285.72499999992</v>
      </c>
      <c r="AB886" s="5"/>
      <c r="AC886" s="5">
        <f t="shared" si="205"/>
        <v>-19893.159999999989</v>
      </c>
      <c r="AD886" s="5">
        <f t="shared" si="209"/>
        <v>-4973.2899999999972</v>
      </c>
    </row>
    <row r="887" spans="1:30">
      <c r="A887" s="9">
        <v>39819</v>
      </c>
      <c r="B887" s="3">
        <v>5340</v>
      </c>
      <c r="C887" s="3">
        <v>5441.25</v>
      </c>
      <c r="D887" s="3">
        <v>5261.0497999999998</v>
      </c>
      <c r="E887" s="3">
        <v>5381.4502000000002</v>
      </c>
      <c r="G887" s="5">
        <f t="shared" si="196"/>
        <v>5311.75</v>
      </c>
      <c r="H887" s="5">
        <f t="shared" si="197"/>
        <v>5243.72</v>
      </c>
      <c r="J887" s="10" t="str">
        <f t="shared" si="198"/>
        <v>BUY</v>
      </c>
      <c r="L887" s="5">
        <f t="shared" si="199"/>
        <v>5039.63</v>
      </c>
      <c r="M887" s="4" t="str">
        <f t="shared" si="201"/>
        <v>NO</v>
      </c>
      <c r="N887" s="4" t="str">
        <f t="shared" si="202"/>
        <v>NO</v>
      </c>
      <c r="O887" s="4" t="str">
        <f t="shared" si="203"/>
        <v>NO</v>
      </c>
      <c r="P887" s="11">
        <v>5340</v>
      </c>
      <c r="Q887" s="11">
        <v>5381.45</v>
      </c>
      <c r="R887" s="4">
        <f t="shared" si="200"/>
        <v>2009</v>
      </c>
      <c r="T887" s="7">
        <f t="shared" si="204"/>
        <v>0</v>
      </c>
      <c r="V887" s="5">
        <f t="shared" si="210"/>
        <v>4952.5</v>
      </c>
      <c r="W887" s="5">
        <f t="shared" si="206"/>
        <v>5039.63</v>
      </c>
      <c r="X887" s="7">
        <f t="shared" si="207"/>
        <v>87.130000000000109</v>
      </c>
      <c r="Z887" s="7">
        <f t="shared" si="208"/>
        <v>350463.97499999992</v>
      </c>
      <c r="AB887" s="5"/>
      <c r="AC887" s="5">
        <f t="shared" si="205"/>
        <v>-20158.520000000004</v>
      </c>
      <c r="AD887" s="5">
        <f t="shared" si="209"/>
        <v>-5039.630000000001</v>
      </c>
    </row>
    <row r="888" spans="1:30">
      <c r="A888" s="9">
        <v>39820</v>
      </c>
      <c r="B888" s="3">
        <v>5420</v>
      </c>
      <c r="C888" s="3">
        <v>5428</v>
      </c>
      <c r="D888" s="3">
        <v>4929</v>
      </c>
      <c r="E888" s="3">
        <v>4970.75</v>
      </c>
      <c r="G888" s="5">
        <f t="shared" si="196"/>
        <v>5141.25</v>
      </c>
      <c r="H888" s="5">
        <f t="shared" si="197"/>
        <v>5152.7299999999996</v>
      </c>
      <c r="J888" s="10" t="str">
        <f t="shared" si="198"/>
        <v>SELL</v>
      </c>
      <c r="L888" s="5">
        <f t="shared" si="199"/>
        <v>5187.17</v>
      </c>
      <c r="M888" s="4" t="str">
        <f t="shared" si="201"/>
        <v>YES</v>
      </c>
      <c r="N888" s="4" t="str">
        <f t="shared" si="202"/>
        <v>NO</v>
      </c>
      <c r="O888" s="4" t="str">
        <f t="shared" si="203"/>
        <v>NO</v>
      </c>
      <c r="P888" s="11">
        <v>5420</v>
      </c>
      <c r="Q888" s="11">
        <v>4970.75</v>
      </c>
      <c r="R888" s="4">
        <f t="shared" si="200"/>
        <v>2009</v>
      </c>
      <c r="T888" s="7">
        <f t="shared" si="204"/>
        <v>0</v>
      </c>
      <c r="V888" s="5">
        <f t="shared" si="210"/>
        <v>5039.63</v>
      </c>
      <c r="W888" s="5">
        <f t="shared" si="206"/>
        <v>5039.63</v>
      </c>
      <c r="X888" s="7">
        <f t="shared" si="207"/>
        <v>0</v>
      </c>
      <c r="Z888" s="7">
        <f t="shared" si="208"/>
        <v>350463.97499999992</v>
      </c>
      <c r="AB888" s="5"/>
      <c r="AC888" s="5">
        <f t="shared" si="205"/>
        <v>-20748.679999999993</v>
      </c>
      <c r="AD888" s="5">
        <f t="shared" si="209"/>
        <v>-5187.1699999999983</v>
      </c>
    </row>
    <row r="889" spans="1:30">
      <c r="A889" s="9">
        <v>39822</v>
      </c>
      <c r="B889" s="3">
        <v>4915.1000999999997</v>
      </c>
      <c r="C889" s="3">
        <v>5088</v>
      </c>
      <c r="D889" s="3">
        <v>4831</v>
      </c>
      <c r="E889" s="3">
        <v>4896.2997999999998</v>
      </c>
      <c r="G889" s="5">
        <f t="shared" si="196"/>
        <v>5018.7700000000004</v>
      </c>
      <c r="H889" s="5">
        <f t="shared" si="197"/>
        <v>5067.25</v>
      </c>
      <c r="J889" s="10" t="str">
        <f t="shared" si="198"/>
        <v>SELL</v>
      </c>
      <c r="L889" s="5">
        <f t="shared" si="199"/>
        <v>5212.6899999999996</v>
      </c>
      <c r="M889" s="4" t="str">
        <f t="shared" si="201"/>
        <v>NO</v>
      </c>
      <c r="N889" s="4" t="str">
        <f t="shared" si="202"/>
        <v>NO</v>
      </c>
      <c r="O889" s="4" t="str">
        <f t="shared" si="203"/>
        <v>NO</v>
      </c>
      <c r="P889" s="11">
        <v>4915.1000999999997</v>
      </c>
      <c r="Q889" s="11">
        <v>4896.3</v>
      </c>
      <c r="R889" s="4">
        <f t="shared" si="200"/>
        <v>2009</v>
      </c>
      <c r="T889" s="7">
        <f t="shared" si="204"/>
        <v>0</v>
      </c>
      <c r="V889" s="5">
        <f t="shared" si="210"/>
        <v>5039.63</v>
      </c>
      <c r="W889" s="5">
        <f t="shared" si="206"/>
        <v>5039.63</v>
      </c>
      <c r="X889" s="7">
        <f t="shared" si="207"/>
        <v>0</v>
      </c>
      <c r="Z889" s="7">
        <f t="shared" si="208"/>
        <v>350463.97499999992</v>
      </c>
      <c r="AB889" s="5"/>
      <c r="AC889" s="5">
        <f t="shared" si="205"/>
        <v>-20850.759999999995</v>
      </c>
      <c r="AD889" s="5">
        <f t="shared" si="209"/>
        <v>-5212.6899999999987</v>
      </c>
    </row>
    <row r="890" spans="1:30">
      <c r="A890" s="9">
        <v>39825</v>
      </c>
      <c r="B890" s="3">
        <v>4850</v>
      </c>
      <c r="C890" s="3">
        <v>4879</v>
      </c>
      <c r="D890" s="3">
        <v>4586.1499000000003</v>
      </c>
      <c r="E890" s="3">
        <v>4677.1499000000003</v>
      </c>
      <c r="G890" s="5">
        <f t="shared" si="196"/>
        <v>4847.96</v>
      </c>
      <c r="H890" s="5">
        <f t="shared" si="197"/>
        <v>4937.22</v>
      </c>
      <c r="J890" s="10" t="str">
        <f t="shared" si="198"/>
        <v>SELL</v>
      </c>
      <c r="L890" s="5">
        <f t="shared" si="199"/>
        <v>5205</v>
      </c>
      <c r="M890" s="4" t="str">
        <f t="shared" si="201"/>
        <v>NO</v>
      </c>
      <c r="N890" s="4" t="str">
        <f t="shared" si="202"/>
        <v>NO</v>
      </c>
      <c r="O890" s="4" t="str">
        <f t="shared" si="203"/>
        <v>NO</v>
      </c>
      <c r="P890" s="11">
        <v>4850</v>
      </c>
      <c r="Q890" s="11">
        <v>4677.1499999999996</v>
      </c>
      <c r="R890" s="4">
        <f t="shared" si="200"/>
        <v>2009</v>
      </c>
      <c r="T890" s="7">
        <f t="shared" si="204"/>
        <v>0</v>
      </c>
      <c r="V890" s="5">
        <f t="shared" si="210"/>
        <v>5039.63</v>
      </c>
      <c r="W890" s="5">
        <f t="shared" si="206"/>
        <v>5039.63</v>
      </c>
      <c r="X890" s="7">
        <f t="shared" si="207"/>
        <v>0</v>
      </c>
      <c r="Z890" s="7">
        <f t="shared" si="208"/>
        <v>350463.97499999992</v>
      </c>
      <c r="AB890" s="5"/>
      <c r="AC890" s="5">
        <f t="shared" si="205"/>
        <v>-20820</v>
      </c>
      <c r="AD890" s="5">
        <f t="shared" si="209"/>
        <v>-5205</v>
      </c>
    </row>
    <row r="891" spans="1:30">
      <c r="A891" s="9">
        <v>39826</v>
      </c>
      <c r="B891" s="3">
        <v>4700</v>
      </c>
      <c r="C891" s="3">
        <v>4756</v>
      </c>
      <c r="D891" s="3">
        <v>4580.2997999999998</v>
      </c>
      <c r="E891" s="3">
        <v>4634.6000999999997</v>
      </c>
      <c r="G891" s="5">
        <f t="shared" si="196"/>
        <v>4741.28</v>
      </c>
      <c r="H891" s="5">
        <f t="shared" si="197"/>
        <v>4836.3500000000004</v>
      </c>
      <c r="J891" s="10" t="str">
        <f t="shared" si="198"/>
        <v>SELL</v>
      </c>
      <c r="L891" s="5">
        <f t="shared" si="199"/>
        <v>5121.5600000000004</v>
      </c>
      <c r="M891" s="4" t="str">
        <f t="shared" si="201"/>
        <v>NO</v>
      </c>
      <c r="N891" s="4" t="str">
        <f t="shared" si="202"/>
        <v>NO</v>
      </c>
      <c r="O891" s="4" t="str">
        <f t="shared" si="203"/>
        <v>NO</v>
      </c>
      <c r="P891" s="11">
        <v>4700</v>
      </c>
      <c r="Q891" s="11">
        <v>4634.6000000000004</v>
      </c>
      <c r="R891" s="4">
        <f t="shared" si="200"/>
        <v>2009</v>
      </c>
      <c r="T891" s="7">
        <f t="shared" si="204"/>
        <v>0</v>
      </c>
      <c r="V891" s="5">
        <f t="shared" si="210"/>
        <v>5039.63</v>
      </c>
      <c r="W891" s="5">
        <f t="shared" si="206"/>
        <v>5039.63</v>
      </c>
      <c r="X891" s="7">
        <f t="shared" si="207"/>
        <v>0</v>
      </c>
      <c r="Z891" s="7">
        <f t="shared" si="208"/>
        <v>350463.97499999992</v>
      </c>
      <c r="AB891" s="5"/>
      <c r="AC891" s="5">
        <f t="shared" si="205"/>
        <v>-20486.240000000005</v>
      </c>
      <c r="AD891" s="5">
        <f t="shared" si="209"/>
        <v>-5121.5600000000013</v>
      </c>
    </row>
    <row r="892" spans="1:30">
      <c r="A892" s="9">
        <v>39827</v>
      </c>
      <c r="B892" s="3">
        <v>4689.9502000000002</v>
      </c>
      <c r="C892" s="3">
        <v>4819</v>
      </c>
      <c r="D892" s="3">
        <v>4666</v>
      </c>
      <c r="E892" s="3">
        <v>4751.2997999999998</v>
      </c>
      <c r="G892" s="5">
        <f t="shared" si="196"/>
        <v>4746.29</v>
      </c>
      <c r="H892" s="5">
        <f t="shared" si="197"/>
        <v>4808</v>
      </c>
      <c r="J892" s="10" t="str">
        <f t="shared" si="198"/>
        <v>SELL</v>
      </c>
      <c r="L892" s="5">
        <f t="shared" si="199"/>
        <v>4993.13</v>
      </c>
      <c r="M892" s="4" t="str">
        <f t="shared" si="201"/>
        <v>NO</v>
      </c>
      <c r="N892" s="4" t="str">
        <f t="shared" si="202"/>
        <v>NO</v>
      </c>
      <c r="O892" s="4" t="str">
        <f t="shared" si="203"/>
        <v>NO</v>
      </c>
      <c r="P892" s="11">
        <v>4689.9502000000002</v>
      </c>
      <c r="Q892" s="11">
        <v>4751.3</v>
      </c>
      <c r="R892" s="4">
        <f t="shared" si="200"/>
        <v>2009</v>
      </c>
      <c r="T892" s="7">
        <f t="shared" si="204"/>
        <v>0</v>
      </c>
      <c r="V892" s="5">
        <f t="shared" si="210"/>
        <v>5039.63</v>
      </c>
      <c r="W892" s="5">
        <f t="shared" si="206"/>
        <v>5039.63</v>
      </c>
      <c r="X892" s="7">
        <f t="shared" si="207"/>
        <v>0</v>
      </c>
      <c r="Z892" s="7">
        <f t="shared" si="208"/>
        <v>350463.97499999992</v>
      </c>
      <c r="AB892" s="5"/>
      <c r="AC892" s="5">
        <f t="shared" si="205"/>
        <v>-19972.520000000004</v>
      </c>
      <c r="AD892" s="5">
        <f t="shared" si="209"/>
        <v>-4993.130000000001</v>
      </c>
    </row>
    <row r="893" spans="1:30">
      <c r="A893" s="9">
        <v>39828</v>
      </c>
      <c r="B893" s="3">
        <v>4602.2002000000002</v>
      </c>
      <c r="C893" s="3">
        <v>4650</v>
      </c>
      <c r="D893" s="3">
        <v>4415</v>
      </c>
      <c r="E893" s="3">
        <v>4475</v>
      </c>
      <c r="G893" s="5">
        <f t="shared" si="196"/>
        <v>4610.6499999999996</v>
      </c>
      <c r="H893" s="5">
        <f t="shared" si="197"/>
        <v>4697</v>
      </c>
      <c r="J893" s="10" t="str">
        <f t="shared" si="198"/>
        <v>SELL</v>
      </c>
      <c r="L893" s="5">
        <f t="shared" si="199"/>
        <v>4956.05</v>
      </c>
      <c r="M893" s="4" t="str">
        <f t="shared" si="201"/>
        <v>NO</v>
      </c>
      <c r="N893" s="4" t="str">
        <f t="shared" si="202"/>
        <v>NO</v>
      </c>
      <c r="O893" s="4" t="str">
        <f t="shared" si="203"/>
        <v>NO</v>
      </c>
      <c r="P893" s="11">
        <v>4602.2002000000002</v>
      </c>
      <c r="Q893" s="11">
        <v>4475</v>
      </c>
      <c r="R893" s="4">
        <f t="shared" si="200"/>
        <v>2009</v>
      </c>
      <c r="T893" s="7">
        <f t="shared" si="204"/>
        <v>0</v>
      </c>
      <c r="V893" s="5">
        <f t="shared" si="210"/>
        <v>5039.63</v>
      </c>
      <c r="W893" s="5">
        <f t="shared" si="206"/>
        <v>5039.63</v>
      </c>
      <c r="X893" s="7">
        <f t="shared" si="207"/>
        <v>0</v>
      </c>
      <c r="Z893" s="7">
        <f t="shared" si="208"/>
        <v>350463.97499999992</v>
      </c>
      <c r="AB893" s="5"/>
      <c r="AC893" s="5">
        <f t="shared" si="205"/>
        <v>-19824.200000000004</v>
      </c>
      <c r="AD893" s="5">
        <f t="shared" si="209"/>
        <v>-4956.0500000000011</v>
      </c>
    </row>
    <row r="894" spans="1:30">
      <c r="A894" s="9">
        <v>39829</v>
      </c>
      <c r="B894" s="3">
        <v>4497</v>
      </c>
      <c r="C894" s="3">
        <v>4599</v>
      </c>
      <c r="D894" s="3">
        <v>4492</v>
      </c>
      <c r="E894" s="3">
        <v>4583.6499000000003</v>
      </c>
      <c r="G894" s="5">
        <f t="shared" si="196"/>
        <v>4597.1499999999996</v>
      </c>
      <c r="H894" s="5">
        <f t="shared" si="197"/>
        <v>4659.22</v>
      </c>
      <c r="J894" s="10" t="str">
        <f t="shared" si="198"/>
        <v>SELL</v>
      </c>
      <c r="L894" s="5">
        <f t="shared" si="199"/>
        <v>4845.43</v>
      </c>
      <c r="M894" s="4" t="str">
        <f t="shared" si="201"/>
        <v>NO</v>
      </c>
      <c r="N894" s="4" t="str">
        <f t="shared" si="202"/>
        <v>NO</v>
      </c>
      <c r="O894" s="4" t="str">
        <f t="shared" si="203"/>
        <v>NO</v>
      </c>
      <c r="P894" s="11">
        <v>4497</v>
      </c>
      <c r="Q894" s="11">
        <v>4583.6499999999996</v>
      </c>
      <c r="R894" s="4">
        <f t="shared" si="200"/>
        <v>2009</v>
      </c>
      <c r="T894" s="7">
        <f t="shared" si="204"/>
        <v>0</v>
      </c>
      <c r="V894" s="5">
        <f t="shared" si="210"/>
        <v>5039.63</v>
      </c>
      <c r="W894" s="5">
        <f t="shared" si="206"/>
        <v>5039.63</v>
      </c>
      <c r="X894" s="7">
        <f t="shared" si="207"/>
        <v>0</v>
      </c>
      <c r="Z894" s="7">
        <f t="shared" si="208"/>
        <v>350463.97499999992</v>
      </c>
      <c r="AB894" s="5"/>
      <c r="AC894" s="5">
        <f t="shared" si="205"/>
        <v>-19381.720000000008</v>
      </c>
      <c r="AD894" s="5">
        <f t="shared" si="209"/>
        <v>-4845.4300000000021</v>
      </c>
    </row>
    <row r="895" spans="1:30">
      <c r="A895" s="9">
        <v>39832</v>
      </c>
      <c r="B895" s="3">
        <v>4605</v>
      </c>
      <c r="C895" s="3">
        <v>4620</v>
      </c>
      <c r="D895" s="3">
        <v>4510</v>
      </c>
      <c r="E895" s="3">
        <v>4539.8999000000003</v>
      </c>
      <c r="G895" s="5">
        <f t="shared" si="196"/>
        <v>4568.5200000000004</v>
      </c>
      <c r="H895" s="5">
        <f t="shared" si="197"/>
        <v>4619.45</v>
      </c>
      <c r="J895" s="10" t="str">
        <f t="shared" si="198"/>
        <v>SELL</v>
      </c>
      <c r="L895" s="5">
        <f t="shared" si="199"/>
        <v>4772.24</v>
      </c>
      <c r="M895" s="4" t="str">
        <f t="shared" si="201"/>
        <v>NO</v>
      </c>
      <c r="N895" s="4" t="str">
        <f t="shared" si="202"/>
        <v>NO</v>
      </c>
      <c r="O895" s="4" t="str">
        <f t="shared" si="203"/>
        <v>NO</v>
      </c>
      <c r="P895" s="11">
        <v>4605</v>
      </c>
      <c r="Q895" s="11">
        <v>4539.8999999999996</v>
      </c>
      <c r="R895" s="4">
        <f t="shared" si="200"/>
        <v>2009</v>
      </c>
      <c r="T895" s="7">
        <f t="shared" si="204"/>
        <v>0</v>
      </c>
      <c r="V895" s="5">
        <f t="shared" si="210"/>
        <v>5039.63</v>
      </c>
      <c r="W895" s="5">
        <f t="shared" si="206"/>
        <v>5039.63</v>
      </c>
      <c r="X895" s="7">
        <f t="shared" si="207"/>
        <v>0</v>
      </c>
      <c r="Z895" s="7">
        <f t="shared" si="208"/>
        <v>350463.97499999992</v>
      </c>
      <c r="AB895" s="5"/>
      <c r="AC895" s="5">
        <f t="shared" si="205"/>
        <v>-19088.959999999992</v>
      </c>
      <c r="AD895" s="5">
        <f t="shared" si="209"/>
        <v>-4772.239999999998</v>
      </c>
    </row>
    <row r="896" spans="1:30">
      <c r="A896" s="9">
        <v>39833</v>
      </c>
      <c r="B896" s="3">
        <v>4480.0497999999998</v>
      </c>
      <c r="C896" s="3">
        <v>4480.0497999999998</v>
      </c>
      <c r="D896" s="3">
        <v>4345</v>
      </c>
      <c r="E896" s="3">
        <v>4392.2002000000002</v>
      </c>
      <c r="G896" s="5">
        <f t="shared" si="196"/>
        <v>4480.3599999999997</v>
      </c>
      <c r="H896" s="5">
        <f t="shared" si="197"/>
        <v>4543.7</v>
      </c>
      <c r="J896" s="10" t="str">
        <f t="shared" si="198"/>
        <v>SELL</v>
      </c>
      <c r="L896" s="5">
        <f t="shared" si="199"/>
        <v>4733.72</v>
      </c>
      <c r="M896" s="4" t="str">
        <f t="shared" si="201"/>
        <v>NO</v>
      </c>
      <c r="N896" s="4" t="str">
        <f t="shared" si="202"/>
        <v>NO</v>
      </c>
      <c r="O896" s="4" t="str">
        <f t="shared" si="203"/>
        <v>NO</v>
      </c>
      <c r="P896" s="11">
        <v>4480.0497999999998</v>
      </c>
      <c r="Q896" s="11">
        <v>4392.2</v>
      </c>
      <c r="R896" s="4">
        <f t="shared" si="200"/>
        <v>2009</v>
      </c>
      <c r="T896" s="7">
        <f t="shared" si="204"/>
        <v>0</v>
      </c>
      <c r="V896" s="5">
        <f t="shared" si="210"/>
        <v>5039.63</v>
      </c>
      <c r="W896" s="5">
        <f t="shared" si="206"/>
        <v>5039.63</v>
      </c>
      <c r="X896" s="7">
        <f t="shared" si="207"/>
        <v>0</v>
      </c>
      <c r="Z896" s="7">
        <f t="shared" si="208"/>
        <v>350463.97499999992</v>
      </c>
      <c r="AB896" s="5"/>
      <c r="AC896" s="5">
        <f t="shared" si="205"/>
        <v>-18934.880000000005</v>
      </c>
      <c r="AD896" s="5">
        <f t="shared" si="209"/>
        <v>-4733.7200000000012</v>
      </c>
    </row>
    <row r="897" spans="1:30">
      <c r="A897" s="9">
        <v>39834</v>
      </c>
      <c r="B897" s="3">
        <v>4332</v>
      </c>
      <c r="C897" s="3">
        <v>4360</v>
      </c>
      <c r="D897" s="3">
        <v>4220</v>
      </c>
      <c r="E897" s="3">
        <v>4246.0497999999998</v>
      </c>
      <c r="G897" s="5">
        <f t="shared" si="196"/>
        <v>4363.2</v>
      </c>
      <c r="H897" s="5">
        <f t="shared" si="197"/>
        <v>4444.4799999999996</v>
      </c>
      <c r="J897" s="10" t="str">
        <f t="shared" si="198"/>
        <v>SELL</v>
      </c>
      <c r="L897" s="5">
        <f t="shared" si="199"/>
        <v>4688.32</v>
      </c>
      <c r="M897" s="4" t="str">
        <f t="shared" si="201"/>
        <v>NO</v>
      </c>
      <c r="N897" s="4" t="str">
        <f t="shared" si="202"/>
        <v>NO</v>
      </c>
      <c r="O897" s="4" t="str">
        <f t="shared" si="203"/>
        <v>NO</v>
      </c>
      <c r="P897" s="11">
        <v>4332</v>
      </c>
      <c r="Q897" s="11">
        <v>4246.05</v>
      </c>
      <c r="R897" s="4">
        <f t="shared" si="200"/>
        <v>2009</v>
      </c>
      <c r="T897" s="7">
        <f t="shared" si="204"/>
        <v>0</v>
      </c>
      <c r="V897" s="5">
        <f t="shared" si="210"/>
        <v>5039.63</v>
      </c>
      <c r="W897" s="5">
        <f t="shared" si="206"/>
        <v>5039.63</v>
      </c>
      <c r="X897" s="7">
        <f t="shared" si="207"/>
        <v>0</v>
      </c>
      <c r="Z897" s="7">
        <f t="shared" si="208"/>
        <v>350463.97499999992</v>
      </c>
      <c r="AB897" s="5"/>
      <c r="AC897" s="5">
        <f t="shared" si="205"/>
        <v>-18753.28</v>
      </c>
      <c r="AD897" s="5">
        <f t="shared" si="209"/>
        <v>-4688.32</v>
      </c>
    </row>
    <row r="898" spans="1:30">
      <c r="A898" s="9">
        <v>39835</v>
      </c>
      <c r="B898" s="3">
        <v>4281</v>
      </c>
      <c r="C898" s="3">
        <v>4344</v>
      </c>
      <c r="D898" s="3">
        <v>4207.1499000000003</v>
      </c>
      <c r="E898" s="3">
        <v>4284.25</v>
      </c>
      <c r="G898" s="5">
        <f t="shared" si="196"/>
        <v>4323.7299999999996</v>
      </c>
      <c r="H898" s="5">
        <f t="shared" si="197"/>
        <v>4391.07</v>
      </c>
      <c r="J898" s="10" t="str">
        <f t="shared" si="198"/>
        <v>SELL</v>
      </c>
      <c r="L898" s="5">
        <f t="shared" si="199"/>
        <v>4593.09</v>
      </c>
      <c r="M898" s="4" t="str">
        <f t="shared" si="201"/>
        <v>NO</v>
      </c>
      <c r="N898" s="4" t="str">
        <f t="shared" si="202"/>
        <v>NO</v>
      </c>
      <c r="O898" s="4" t="str">
        <f t="shared" si="203"/>
        <v>NO</v>
      </c>
      <c r="P898" s="11">
        <v>4281</v>
      </c>
      <c r="Q898" s="11">
        <v>4284.25</v>
      </c>
      <c r="R898" s="4">
        <f t="shared" si="200"/>
        <v>2009</v>
      </c>
      <c r="T898" s="7">
        <f t="shared" si="204"/>
        <v>0</v>
      </c>
      <c r="V898" s="5">
        <f t="shared" si="210"/>
        <v>5039.63</v>
      </c>
      <c r="W898" s="5">
        <f t="shared" si="206"/>
        <v>5039.63</v>
      </c>
      <c r="X898" s="7">
        <f t="shared" si="207"/>
        <v>0</v>
      </c>
      <c r="Z898" s="7">
        <f t="shared" si="208"/>
        <v>350463.97499999992</v>
      </c>
      <c r="AB898" s="5"/>
      <c r="AC898" s="5">
        <f t="shared" si="205"/>
        <v>-18372.36</v>
      </c>
      <c r="AD898" s="5">
        <f t="shared" si="209"/>
        <v>-4593.09</v>
      </c>
    </row>
    <row r="899" spans="1:30">
      <c r="A899" s="9">
        <v>39836</v>
      </c>
      <c r="B899" s="3">
        <v>4250</v>
      </c>
      <c r="C899" s="3">
        <v>4330</v>
      </c>
      <c r="D899" s="3">
        <v>4026</v>
      </c>
      <c r="E899" s="3">
        <v>4065.45</v>
      </c>
      <c r="G899" s="5">
        <f t="shared" si="196"/>
        <v>4194.59</v>
      </c>
      <c r="H899" s="5">
        <f t="shared" si="197"/>
        <v>4282.53</v>
      </c>
      <c r="J899" s="10" t="str">
        <f t="shared" si="198"/>
        <v>SELL</v>
      </c>
      <c r="L899" s="5">
        <f t="shared" si="199"/>
        <v>4546.3500000000004</v>
      </c>
      <c r="M899" s="4" t="str">
        <f t="shared" si="201"/>
        <v>NO</v>
      </c>
      <c r="N899" s="4" t="str">
        <f t="shared" si="202"/>
        <v>NO</v>
      </c>
      <c r="O899" s="4" t="str">
        <f t="shared" si="203"/>
        <v>NO</v>
      </c>
      <c r="P899" s="11">
        <v>4250</v>
      </c>
      <c r="Q899" s="11">
        <v>4065.45</v>
      </c>
      <c r="R899" s="4">
        <f t="shared" si="200"/>
        <v>2009</v>
      </c>
      <c r="T899" s="7">
        <f t="shared" si="204"/>
        <v>0</v>
      </c>
      <c r="V899" s="5">
        <f t="shared" si="210"/>
        <v>5039.63</v>
      </c>
      <c r="W899" s="5">
        <f t="shared" si="206"/>
        <v>5039.63</v>
      </c>
      <c r="X899" s="7">
        <f t="shared" si="207"/>
        <v>0</v>
      </c>
      <c r="Z899" s="7">
        <f t="shared" si="208"/>
        <v>350463.97499999992</v>
      </c>
      <c r="AB899" s="5"/>
      <c r="AC899" s="5">
        <f t="shared" si="205"/>
        <v>-18185.399999999994</v>
      </c>
      <c r="AD899" s="5">
        <f t="shared" si="209"/>
        <v>-4546.3499999999985</v>
      </c>
    </row>
    <row r="900" spans="1:30">
      <c r="A900" s="9">
        <v>39840</v>
      </c>
      <c r="B900" s="3">
        <v>4095</v>
      </c>
      <c r="C900" s="3">
        <v>4220</v>
      </c>
      <c r="D900" s="3">
        <v>4095</v>
      </c>
      <c r="E900" s="3">
        <v>4202.8500999999997</v>
      </c>
      <c r="G900" s="5">
        <f t="shared" si="196"/>
        <v>4198.72</v>
      </c>
      <c r="H900" s="5">
        <f t="shared" si="197"/>
        <v>4255.97</v>
      </c>
      <c r="J900" s="10" t="str">
        <f t="shared" si="198"/>
        <v>SELL</v>
      </c>
      <c r="L900" s="5">
        <f t="shared" si="199"/>
        <v>4427.72</v>
      </c>
      <c r="M900" s="4" t="str">
        <f t="shared" si="201"/>
        <v>NO</v>
      </c>
      <c r="N900" s="4" t="str">
        <f t="shared" si="202"/>
        <v>NO</v>
      </c>
      <c r="O900" s="4" t="str">
        <f t="shared" si="203"/>
        <v>NO</v>
      </c>
      <c r="P900" s="11">
        <v>4095</v>
      </c>
      <c r="Q900" s="11">
        <v>4202.8500000000004</v>
      </c>
      <c r="R900" s="4">
        <f t="shared" si="200"/>
        <v>2009</v>
      </c>
      <c r="T900" s="7">
        <f t="shared" si="204"/>
        <v>0</v>
      </c>
      <c r="V900" s="5">
        <f t="shared" si="210"/>
        <v>5039.63</v>
      </c>
      <c r="W900" s="5">
        <f t="shared" si="206"/>
        <v>5039.63</v>
      </c>
      <c r="X900" s="7">
        <f t="shared" si="207"/>
        <v>0</v>
      </c>
      <c r="Z900" s="7">
        <f t="shared" si="208"/>
        <v>350463.97499999992</v>
      </c>
      <c r="AB900" s="5"/>
      <c r="AC900" s="5">
        <f t="shared" si="205"/>
        <v>-17710.880000000005</v>
      </c>
      <c r="AD900" s="5">
        <f t="shared" si="209"/>
        <v>-4427.7200000000012</v>
      </c>
    </row>
    <row r="901" spans="1:30">
      <c r="A901" s="9">
        <v>39841</v>
      </c>
      <c r="B901" s="3">
        <v>4228.2997999999998</v>
      </c>
      <c r="C901" s="3">
        <v>4360</v>
      </c>
      <c r="D901" s="3">
        <v>4205</v>
      </c>
      <c r="E901" s="3">
        <v>4342.25</v>
      </c>
      <c r="G901" s="5">
        <f t="shared" si="196"/>
        <v>4270.49</v>
      </c>
      <c r="H901" s="5">
        <f t="shared" si="197"/>
        <v>4284.7299999999996</v>
      </c>
      <c r="J901" s="10" t="str">
        <f t="shared" si="198"/>
        <v>SELL</v>
      </c>
      <c r="L901" s="5">
        <f t="shared" si="199"/>
        <v>4327.45</v>
      </c>
      <c r="M901" s="4" t="str">
        <f t="shared" si="201"/>
        <v>NO</v>
      </c>
      <c r="N901" s="4" t="str">
        <f t="shared" si="202"/>
        <v>NO</v>
      </c>
      <c r="O901" s="4" t="str">
        <f t="shared" si="203"/>
        <v>NO</v>
      </c>
      <c r="P901" s="11">
        <v>4228.2997999999998</v>
      </c>
      <c r="Q901" s="11">
        <v>4342.25</v>
      </c>
      <c r="R901" s="4">
        <f t="shared" si="200"/>
        <v>2009</v>
      </c>
      <c r="T901" s="7">
        <f t="shared" si="204"/>
        <v>0</v>
      </c>
      <c r="V901" s="5">
        <f t="shared" si="210"/>
        <v>5039.63</v>
      </c>
      <c r="W901" s="5">
        <f t="shared" si="206"/>
        <v>4378</v>
      </c>
      <c r="X901" s="7">
        <f t="shared" si="207"/>
        <v>661.63000000000011</v>
      </c>
      <c r="Z901" s="7">
        <f t="shared" si="208"/>
        <v>367004.72499999992</v>
      </c>
      <c r="AB901" s="5"/>
      <c r="AC901" s="5">
        <f t="shared" si="205"/>
        <v>-17309.799999999996</v>
      </c>
      <c r="AD901" s="5">
        <f t="shared" si="209"/>
        <v>-4327.4499999999989</v>
      </c>
    </row>
    <row r="902" spans="1:30">
      <c r="A902" s="9">
        <v>39842</v>
      </c>
      <c r="B902" s="3">
        <v>4378</v>
      </c>
      <c r="C902" s="3">
        <v>4484.5</v>
      </c>
      <c r="D902" s="3">
        <v>4335.1000999999997</v>
      </c>
      <c r="E902" s="3">
        <v>4361</v>
      </c>
      <c r="G902" s="5">
        <f t="shared" ref="G902:G965" si="211">ROUND((E902*G$1)+(G901*(1-G$1)),2)</f>
        <v>4315.75</v>
      </c>
      <c r="H902" s="5">
        <f t="shared" si="197"/>
        <v>4310.1499999999996</v>
      </c>
      <c r="J902" s="10" t="str">
        <f t="shared" si="198"/>
        <v>BUY</v>
      </c>
      <c r="L902" s="5">
        <f t="shared" si="199"/>
        <v>4293.3500000000004</v>
      </c>
      <c r="M902" s="4" t="str">
        <f t="shared" si="201"/>
        <v>YES</v>
      </c>
      <c r="N902" s="4" t="str">
        <f t="shared" si="202"/>
        <v>NO</v>
      </c>
      <c r="O902" s="4" t="str">
        <f t="shared" si="203"/>
        <v>YES</v>
      </c>
      <c r="P902" s="11">
        <v>4378</v>
      </c>
      <c r="Q902" s="11">
        <v>4361</v>
      </c>
      <c r="R902" s="4">
        <f t="shared" si="200"/>
        <v>2009</v>
      </c>
      <c r="T902" s="7">
        <f t="shared" si="204"/>
        <v>0</v>
      </c>
      <c r="V902" s="5">
        <f t="shared" si="210"/>
        <v>4378</v>
      </c>
      <c r="W902" s="5">
        <f t="shared" si="206"/>
        <v>4378</v>
      </c>
      <c r="X902" s="7">
        <f t="shared" si="207"/>
        <v>0</v>
      </c>
      <c r="Z902" s="7">
        <f t="shared" si="208"/>
        <v>367004.72499999992</v>
      </c>
      <c r="AB902" s="5"/>
      <c r="AC902" s="5">
        <f t="shared" si="205"/>
        <v>-17173.399999999994</v>
      </c>
      <c r="AD902" s="5">
        <f t="shared" si="209"/>
        <v>-4293.3499999999985</v>
      </c>
    </row>
    <row r="903" spans="1:30">
      <c r="A903" s="9">
        <v>39843</v>
      </c>
      <c r="B903" s="3">
        <v>4277</v>
      </c>
      <c r="C903" s="3">
        <v>4472</v>
      </c>
      <c r="D903" s="3">
        <v>4270</v>
      </c>
      <c r="E903" s="3">
        <v>4449.9502000000002</v>
      </c>
      <c r="G903" s="5">
        <f t="shared" si="211"/>
        <v>4382.8500000000004</v>
      </c>
      <c r="H903" s="5">
        <f t="shared" si="197"/>
        <v>4356.75</v>
      </c>
      <c r="J903" s="10" t="str">
        <f t="shared" si="198"/>
        <v>BUY</v>
      </c>
      <c r="L903" s="5">
        <f t="shared" si="199"/>
        <v>4278.45</v>
      </c>
      <c r="M903" s="4" t="str">
        <f t="shared" si="201"/>
        <v>YES</v>
      </c>
      <c r="N903" s="4" t="str">
        <f t="shared" si="202"/>
        <v>YES</v>
      </c>
      <c r="O903" s="4" t="str">
        <f t="shared" si="203"/>
        <v>YES</v>
      </c>
      <c r="P903" s="11">
        <v>4277</v>
      </c>
      <c r="Q903" s="11">
        <v>4449.95</v>
      </c>
      <c r="R903" s="4">
        <f t="shared" si="200"/>
        <v>2009</v>
      </c>
      <c r="T903" s="7">
        <f t="shared" si="204"/>
        <v>-172.95</v>
      </c>
      <c r="V903" s="5">
        <f t="shared" si="210"/>
        <v>4378</v>
      </c>
      <c r="W903" s="5">
        <f t="shared" si="206"/>
        <v>4278.45</v>
      </c>
      <c r="X903" s="7">
        <f t="shared" si="207"/>
        <v>-99.550000000000182</v>
      </c>
      <c r="Z903" s="7">
        <f t="shared" si="208"/>
        <v>355868.47499999992</v>
      </c>
      <c r="AB903" s="5"/>
      <c r="AC903" s="5">
        <f t="shared" si="205"/>
        <v>-17113.799999999996</v>
      </c>
      <c r="AD903" s="5">
        <f t="shared" si="209"/>
        <v>-4278.4499999999989</v>
      </c>
    </row>
    <row r="904" spans="1:30">
      <c r="A904" s="9">
        <v>39846</v>
      </c>
      <c r="B904" s="3">
        <v>4410.5</v>
      </c>
      <c r="C904" s="3">
        <v>4410.5</v>
      </c>
      <c r="D904" s="3">
        <v>4183.8999000000003</v>
      </c>
      <c r="E904" s="3">
        <v>4199.9502000000002</v>
      </c>
      <c r="G904" s="5">
        <f t="shared" si="211"/>
        <v>4291.3999999999996</v>
      </c>
      <c r="H904" s="5">
        <f t="shared" ref="H904:H967" si="212">ROUND((E904*H$1)+(H903*(1-H$1)),2)</f>
        <v>4304.4799999999996</v>
      </c>
      <c r="J904" s="10" t="str">
        <f t="shared" ref="J904:J967" si="213">IF(G904&gt;H904,"BUY","SELL")</f>
        <v>SELL</v>
      </c>
      <c r="L904" s="5">
        <f t="shared" ref="L904:L967" si="214">ROUND((G904*((2/4)-1)-(H904)*((2/6)-1))/ (2 /4- 2 /6),2)</f>
        <v>4343.72</v>
      </c>
      <c r="M904" s="4" t="str">
        <f t="shared" si="201"/>
        <v>YES</v>
      </c>
      <c r="N904" s="4" t="str">
        <f t="shared" si="202"/>
        <v>NO</v>
      </c>
      <c r="O904" s="4" t="str">
        <f t="shared" si="203"/>
        <v>NO</v>
      </c>
      <c r="P904" s="11">
        <v>4410.5</v>
      </c>
      <c r="Q904" s="11">
        <v>4199.95</v>
      </c>
      <c r="R904" s="4">
        <f t="shared" ref="R904:R967" si="215">YEAR(A904)</f>
        <v>2009</v>
      </c>
      <c r="T904" s="7">
        <f t="shared" si="204"/>
        <v>0</v>
      </c>
      <c r="V904" s="5">
        <f t="shared" si="210"/>
        <v>4278.45</v>
      </c>
      <c r="W904" s="5">
        <f t="shared" si="206"/>
        <v>4278.45</v>
      </c>
      <c r="X904" s="7">
        <f t="shared" si="207"/>
        <v>0</v>
      </c>
      <c r="Z904" s="7">
        <f t="shared" si="208"/>
        <v>355868.47499999992</v>
      </c>
      <c r="AB904" s="5"/>
      <c r="AC904" s="5">
        <f t="shared" si="205"/>
        <v>-17374.879999999997</v>
      </c>
      <c r="AD904" s="5">
        <f t="shared" si="209"/>
        <v>-4343.7199999999993</v>
      </c>
    </row>
    <row r="905" spans="1:30">
      <c r="A905" s="9">
        <v>39847</v>
      </c>
      <c r="B905" s="3">
        <v>4248</v>
      </c>
      <c r="C905" s="3">
        <v>4328.7002000000002</v>
      </c>
      <c r="D905" s="3">
        <v>4158</v>
      </c>
      <c r="E905" s="3">
        <v>4238.1499000000003</v>
      </c>
      <c r="G905" s="5">
        <f t="shared" si="211"/>
        <v>4264.7700000000004</v>
      </c>
      <c r="H905" s="5">
        <f t="shared" si="212"/>
        <v>4282.37</v>
      </c>
      <c r="J905" s="10" t="str">
        <f t="shared" si="213"/>
        <v>SELL</v>
      </c>
      <c r="L905" s="5">
        <f t="shared" si="214"/>
        <v>4335.17</v>
      </c>
      <c r="M905" s="4" t="str">
        <f t="shared" ref="M905:M968" si="216">IF(J904="SELL",IF(C905&gt;L904,"YES","NO"),IF(D905&lt;L904,"YES","NO"))</f>
        <v>NO</v>
      </c>
      <c r="N905" s="4" t="str">
        <f t="shared" ref="N905:N968" si="217">IF(AND(M905="YES",J905=J904),"YES","NO")</f>
        <v>NO</v>
      </c>
      <c r="O905" s="4" t="str">
        <f t="shared" ref="O905:O968" si="218">IF(AND(J904="BUY",B905&lt;L904),"YES",IF(AND(J904="SELL",B905&gt;L904),"YES","NO"))</f>
        <v>NO</v>
      </c>
      <c r="P905" s="11">
        <v>4248</v>
      </c>
      <c r="Q905" s="11">
        <v>4238.1499999999996</v>
      </c>
      <c r="R905" s="4">
        <f t="shared" si="215"/>
        <v>2009</v>
      </c>
      <c r="T905" s="7">
        <f t="shared" si="204"/>
        <v>0</v>
      </c>
      <c r="V905" s="5">
        <f t="shared" si="210"/>
        <v>4278.45</v>
      </c>
      <c r="W905" s="5">
        <f t="shared" si="206"/>
        <v>4278.45</v>
      </c>
      <c r="X905" s="7">
        <f t="shared" si="207"/>
        <v>0</v>
      </c>
      <c r="Z905" s="7">
        <f t="shared" si="208"/>
        <v>355868.47499999992</v>
      </c>
      <c r="AB905" s="5"/>
      <c r="AC905" s="5">
        <f t="shared" si="205"/>
        <v>-17340.679999999993</v>
      </c>
      <c r="AD905" s="5">
        <f t="shared" si="209"/>
        <v>-4335.1699999999983</v>
      </c>
    </row>
    <row r="906" spans="1:30">
      <c r="A906" s="9">
        <v>39848</v>
      </c>
      <c r="B906" s="3">
        <v>4273.1000999999997</v>
      </c>
      <c r="C906" s="3">
        <v>4347.8999000000003</v>
      </c>
      <c r="D906" s="3">
        <v>4200</v>
      </c>
      <c r="E906" s="3">
        <v>4231.9502000000002</v>
      </c>
      <c r="G906" s="5">
        <f t="shared" si="211"/>
        <v>4248.3599999999997</v>
      </c>
      <c r="H906" s="5">
        <f t="shared" si="212"/>
        <v>4265.5600000000004</v>
      </c>
      <c r="J906" s="10" t="str">
        <f t="shared" si="213"/>
        <v>SELL</v>
      </c>
      <c r="L906" s="5">
        <f t="shared" si="214"/>
        <v>4317.16</v>
      </c>
      <c r="M906" s="4" t="str">
        <f t="shared" si="216"/>
        <v>YES</v>
      </c>
      <c r="N906" s="4" t="str">
        <f t="shared" si="217"/>
        <v>YES</v>
      </c>
      <c r="O906" s="4" t="str">
        <f t="shared" si="218"/>
        <v>NO</v>
      </c>
      <c r="P906" s="11">
        <v>4273.1000999999997</v>
      </c>
      <c r="Q906" s="11">
        <v>4231.95</v>
      </c>
      <c r="R906" s="4">
        <f t="shared" si="215"/>
        <v>2009</v>
      </c>
      <c r="T906" s="7">
        <f t="shared" ref="T906:T969" si="219">ROUND(IF(N906="YES",IF(J906="SELL",IF(O906="YES",Q906-P906,Q906-L905),IF(O906="YES",P906-Q906,L905-Q906)),0),2)</f>
        <v>-103.22</v>
      </c>
      <c r="V906" s="5">
        <f t="shared" si="210"/>
        <v>4278.45</v>
      </c>
      <c r="W906" s="5">
        <f t="shared" si="206"/>
        <v>4278.45</v>
      </c>
      <c r="X906" s="7">
        <f t="shared" si="207"/>
        <v>0</v>
      </c>
      <c r="Z906" s="7">
        <f t="shared" si="208"/>
        <v>350707.47499999992</v>
      </c>
      <c r="AB906" s="5"/>
      <c r="AC906" s="5">
        <f t="shared" si="205"/>
        <v>-17268.640000000014</v>
      </c>
      <c r="AD906" s="5">
        <f t="shared" si="209"/>
        <v>-4317.1600000000035</v>
      </c>
    </row>
    <row r="907" spans="1:30">
      <c r="A907" s="9">
        <v>39849</v>
      </c>
      <c r="B907" s="3">
        <v>4255</v>
      </c>
      <c r="C907" s="3">
        <v>4262.1000999999997</v>
      </c>
      <c r="D907" s="3">
        <v>4167</v>
      </c>
      <c r="E907" s="3">
        <v>4214.6000999999997</v>
      </c>
      <c r="G907" s="5">
        <f t="shared" si="211"/>
        <v>4231.4799999999996</v>
      </c>
      <c r="H907" s="5">
        <f t="shared" si="212"/>
        <v>4248.57</v>
      </c>
      <c r="J907" s="10" t="str">
        <f t="shared" si="213"/>
        <v>SELL</v>
      </c>
      <c r="L907" s="5">
        <f t="shared" si="214"/>
        <v>4299.84</v>
      </c>
      <c r="M907" s="4" t="str">
        <f t="shared" si="216"/>
        <v>NO</v>
      </c>
      <c r="N907" s="4" t="str">
        <f t="shared" si="217"/>
        <v>NO</v>
      </c>
      <c r="O907" s="4" t="str">
        <f t="shared" si="218"/>
        <v>NO</v>
      </c>
      <c r="P907" s="11">
        <v>4255</v>
      </c>
      <c r="Q907" s="11">
        <v>4214.6000000000004</v>
      </c>
      <c r="R907" s="4">
        <f t="shared" si="215"/>
        <v>2009</v>
      </c>
      <c r="T907" s="7">
        <f t="shared" si="219"/>
        <v>0</v>
      </c>
      <c r="V907" s="5">
        <f t="shared" si="210"/>
        <v>4278.45</v>
      </c>
      <c r="W907" s="5">
        <f t="shared" si="206"/>
        <v>4299.84</v>
      </c>
      <c r="X907" s="7">
        <f t="shared" si="207"/>
        <v>-21.390000000000327</v>
      </c>
      <c r="Z907" s="7">
        <f t="shared" si="208"/>
        <v>350172.72499999992</v>
      </c>
      <c r="AB907" s="5"/>
      <c r="AC907" s="5">
        <f t="shared" ref="AC907:AC970" si="220">G907*12-H907*16</f>
        <v>-17199.36</v>
      </c>
      <c r="AD907" s="5">
        <f t="shared" si="209"/>
        <v>-4299.84</v>
      </c>
    </row>
    <row r="908" spans="1:30">
      <c r="A908" s="9">
        <v>39850</v>
      </c>
      <c r="B908" s="3">
        <v>4254.8999000000003</v>
      </c>
      <c r="C908" s="3">
        <v>4345</v>
      </c>
      <c r="D908" s="3">
        <v>4254.8999000000003</v>
      </c>
      <c r="E908" s="3">
        <v>4326.2002000000002</v>
      </c>
      <c r="G908" s="5">
        <f t="shared" si="211"/>
        <v>4278.84</v>
      </c>
      <c r="H908" s="5">
        <f t="shared" si="212"/>
        <v>4274.45</v>
      </c>
      <c r="J908" s="10" t="str">
        <f t="shared" si="213"/>
        <v>BUY</v>
      </c>
      <c r="L908" s="5">
        <f t="shared" si="214"/>
        <v>4261.28</v>
      </c>
      <c r="M908" s="4" t="str">
        <f t="shared" si="216"/>
        <v>YES</v>
      </c>
      <c r="N908" s="4" t="str">
        <f t="shared" si="217"/>
        <v>NO</v>
      </c>
      <c r="O908" s="4" t="str">
        <f t="shared" si="218"/>
        <v>NO</v>
      </c>
      <c r="P908" s="11">
        <v>4254.8999000000003</v>
      </c>
      <c r="Q908" s="11">
        <v>4326.2</v>
      </c>
      <c r="R908" s="4">
        <f t="shared" si="215"/>
        <v>2009</v>
      </c>
      <c r="T908" s="7">
        <f t="shared" si="219"/>
        <v>0</v>
      </c>
      <c r="V908" s="5">
        <f t="shared" si="210"/>
        <v>4299.84</v>
      </c>
      <c r="W908" s="5">
        <f t="shared" ref="W908:W971" si="221">IF(V909="",E908,V909)</f>
        <v>4299.84</v>
      </c>
      <c r="X908" s="7">
        <f t="shared" ref="X908:X971" si="222">IF(J908="BUY",W908-V908,V908-W908)</f>
        <v>0</v>
      </c>
      <c r="Z908" s="7">
        <f t="shared" ref="Z908:Z971" si="223">Z907+(T908*25*2)+(X908*25)</f>
        <v>350172.72499999992</v>
      </c>
      <c r="AB908" s="5"/>
      <c r="AC908" s="5">
        <f t="shared" si="220"/>
        <v>-17045.119999999995</v>
      </c>
      <c r="AD908" s="5">
        <f t="shared" ref="AD908:AD971" si="224">AC908/4</f>
        <v>-4261.2799999999988</v>
      </c>
    </row>
    <row r="909" spans="1:30">
      <c r="A909" s="9">
        <v>39853</v>
      </c>
      <c r="B909" s="3">
        <v>4401.1000999999997</v>
      </c>
      <c r="C909" s="3">
        <v>4469</v>
      </c>
      <c r="D909" s="3">
        <v>4352</v>
      </c>
      <c r="E909" s="3">
        <v>4457.75</v>
      </c>
      <c r="G909" s="5">
        <f t="shared" si="211"/>
        <v>4368.3</v>
      </c>
      <c r="H909" s="5">
        <f t="shared" si="212"/>
        <v>4335.55</v>
      </c>
      <c r="J909" s="10" t="str">
        <f t="shared" si="213"/>
        <v>BUY</v>
      </c>
      <c r="L909" s="5">
        <f t="shared" si="214"/>
        <v>4237.3</v>
      </c>
      <c r="M909" s="4" t="str">
        <f t="shared" si="216"/>
        <v>NO</v>
      </c>
      <c r="N909" s="4" t="str">
        <f t="shared" si="217"/>
        <v>NO</v>
      </c>
      <c r="O909" s="4" t="str">
        <f t="shared" si="218"/>
        <v>NO</v>
      </c>
      <c r="P909" s="11">
        <v>4401.1000999999997</v>
      </c>
      <c r="Q909" s="11">
        <v>4457.75</v>
      </c>
      <c r="R909" s="4">
        <f t="shared" si="215"/>
        <v>2009</v>
      </c>
      <c r="T909" s="7">
        <f t="shared" si="219"/>
        <v>0</v>
      </c>
      <c r="V909" s="5">
        <f t="shared" ref="V909:V972" si="225">IF(J909=J908,V908,IF(O909="YES",P909,L908))</f>
        <v>4299.84</v>
      </c>
      <c r="W909" s="5">
        <f t="shared" si="221"/>
        <v>4299.84</v>
      </c>
      <c r="X909" s="7">
        <f t="shared" si="222"/>
        <v>0</v>
      </c>
      <c r="Z909" s="7">
        <f t="shared" si="223"/>
        <v>350172.72499999992</v>
      </c>
      <c r="AB909" s="5"/>
      <c r="AC909" s="5">
        <f t="shared" si="220"/>
        <v>-16949.199999999997</v>
      </c>
      <c r="AD909" s="5">
        <f t="shared" si="224"/>
        <v>-4237.2999999999993</v>
      </c>
    </row>
    <row r="910" spans="1:30">
      <c r="A910" s="9">
        <v>39854</v>
      </c>
      <c r="B910" s="3">
        <v>4451</v>
      </c>
      <c r="C910" s="3">
        <v>4599</v>
      </c>
      <c r="D910" s="3">
        <v>4443</v>
      </c>
      <c r="E910" s="3">
        <v>4517</v>
      </c>
      <c r="G910" s="5">
        <f t="shared" si="211"/>
        <v>4442.6499999999996</v>
      </c>
      <c r="H910" s="5">
        <f t="shared" si="212"/>
        <v>4396.03</v>
      </c>
      <c r="J910" s="10" t="str">
        <f t="shared" si="213"/>
        <v>BUY</v>
      </c>
      <c r="L910" s="5">
        <f t="shared" si="214"/>
        <v>4256.17</v>
      </c>
      <c r="M910" s="4" t="str">
        <f t="shared" si="216"/>
        <v>NO</v>
      </c>
      <c r="N910" s="4" t="str">
        <f t="shared" si="217"/>
        <v>NO</v>
      </c>
      <c r="O910" s="4" t="str">
        <f t="shared" si="218"/>
        <v>NO</v>
      </c>
      <c r="P910" s="11">
        <v>4451</v>
      </c>
      <c r="Q910" s="11">
        <v>4517</v>
      </c>
      <c r="R910" s="4">
        <f t="shared" si="215"/>
        <v>2009</v>
      </c>
      <c r="T910" s="7">
        <f t="shared" si="219"/>
        <v>0</v>
      </c>
      <c r="V910" s="5">
        <f t="shared" si="225"/>
        <v>4299.84</v>
      </c>
      <c r="W910" s="5">
        <f t="shared" si="221"/>
        <v>4299.84</v>
      </c>
      <c r="X910" s="7">
        <f t="shared" si="222"/>
        <v>0</v>
      </c>
      <c r="Z910" s="7">
        <f t="shared" si="223"/>
        <v>350172.72499999992</v>
      </c>
      <c r="AB910" s="5"/>
      <c r="AC910" s="5">
        <f t="shared" si="220"/>
        <v>-17024.68</v>
      </c>
      <c r="AD910" s="5">
        <f t="shared" si="224"/>
        <v>-4256.17</v>
      </c>
    </row>
    <row r="911" spans="1:30">
      <c r="A911" s="9">
        <v>39855</v>
      </c>
      <c r="B911" s="3">
        <v>4450</v>
      </c>
      <c r="C911" s="3">
        <v>4535.8999000000003</v>
      </c>
      <c r="D911" s="3">
        <v>4400</v>
      </c>
      <c r="E911" s="3">
        <v>4514.7002000000002</v>
      </c>
      <c r="G911" s="5">
        <f t="shared" si="211"/>
        <v>4478.68</v>
      </c>
      <c r="H911" s="5">
        <f t="shared" si="212"/>
        <v>4435.59</v>
      </c>
      <c r="J911" s="10" t="str">
        <f t="shared" si="213"/>
        <v>BUY</v>
      </c>
      <c r="L911" s="5">
        <f t="shared" si="214"/>
        <v>4306.32</v>
      </c>
      <c r="M911" s="4" t="str">
        <f t="shared" si="216"/>
        <v>NO</v>
      </c>
      <c r="N911" s="4" t="str">
        <f t="shared" si="217"/>
        <v>NO</v>
      </c>
      <c r="O911" s="4" t="str">
        <f t="shared" si="218"/>
        <v>NO</v>
      </c>
      <c r="P911" s="11">
        <v>4450</v>
      </c>
      <c r="Q911" s="11">
        <v>4514.7</v>
      </c>
      <c r="R911" s="4">
        <f t="shared" si="215"/>
        <v>2009</v>
      </c>
      <c r="T911" s="7">
        <f t="shared" si="219"/>
        <v>0</v>
      </c>
      <c r="V911" s="5">
        <f t="shared" si="225"/>
        <v>4299.84</v>
      </c>
      <c r="W911" s="5">
        <f t="shared" si="221"/>
        <v>4299.84</v>
      </c>
      <c r="X911" s="7">
        <f t="shared" si="222"/>
        <v>0</v>
      </c>
      <c r="Z911" s="7">
        <f t="shared" si="223"/>
        <v>350172.72499999992</v>
      </c>
      <c r="AB911" s="5"/>
      <c r="AC911" s="5">
        <f t="shared" si="220"/>
        <v>-17225.28</v>
      </c>
      <c r="AD911" s="5">
        <f t="shared" si="224"/>
        <v>-4306.32</v>
      </c>
    </row>
    <row r="912" spans="1:30">
      <c r="A912" s="9">
        <v>39856</v>
      </c>
      <c r="B912" s="3">
        <v>4480</v>
      </c>
      <c r="C912" s="3">
        <v>4530</v>
      </c>
      <c r="D912" s="3">
        <v>4447.7997999999998</v>
      </c>
      <c r="E912" s="3">
        <v>4467.9502000000002</v>
      </c>
      <c r="G912" s="5">
        <f t="shared" si="211"/>
        <v>4473.32</v>
      </c>
      <c r="H912" s="5">
        <f t="shared" si="212"/>
        <v>4446.38</v>
      </c>
      <c r="J912" s="10" t="str">
        <f t="shared" si="213"/>
        <v>BUY</v>
      </c>
      <c r="L912" s="5">
        <f t="shared" si="214"/>
        <v>4365.5600000000004</v>
      </c>
      <c r="M912" s="4" t="str">
        <f t="shared" si="216"/>
        <v>NO</v>
      </c>
      <c r="N912" s="4" t="str">
        <f t="shared" si="217"/>
        <v>NO</v>
      </c>
      <c r="O912" s="4" t="str">
        <f t="shared" si="218"/>
        <v>NO</v>
      </c>
      <c r="P912" s="11">
        <v>4480</v>
      </c>
      <c r="Q912" s="11">
        <v>4467.95</v>
      </c>
      <c r="R912" s="4">
        <f t="shared" si="215"/>
        <v>2009</v>
      </c>
      <c r="T912" s="7">
        <f t="shared" si="219"/>
        <v>0</v>
      </c>
      <c r="V912" s="5">
        <f t="shared" si="225"/>
        <v>4299.84</v>
      </c>
      <c r="W912" s="5">
        <f t="shared" si="221"/>
        <v>4299.84</v>
      </c>
      <c r="X912" s="7">
        <f t="shared" si="222"/>
        <v>0</v>
      </c>
      <c r="Z912" s="7">
        <f t="shared" si="223"/>
        <v>350172.72499999992</v>
      </c>
      <c r="AB912" s="5"/>
      <c r="AC912" s="5">
        <f t="shared" si="220"/>
        <v>-17462.240000000005</v>
      </c>
      <c r="AD912" s="5">
        <f t="shared" si="224"/>
        <v>-4365.5600000000013</v>
      </c>
    </row>
    <row r="913" spans="1:30">
      <c r="A913" s="9">
        <v>39857</v>
      </c>
      <c r="B913" s="3">
        <v>4508</v>
      </c>
      <c r="C913" s="3">
        <v>4604</v>
      </c>
      <c r="D913" s="3">
        <v>4501.2002000000002</v>
      </c>
      <c r="E913" s="3">
        <v>4560.25</v>
      </c>
      <c r="G913" s="5">
        <f t="shared" si="211"/>
        <v>4516.79</v>
      </c>
      <c r="H913" s="5">
        <f t="shared" si="212"/>
        <v>4484.34</v>
      </c>
      <c r="J913" s="10" t="str">
        <f t="shared" si="213"/>
        <v>BUY</v>
      </c>
      <c r="L913" s="5">
        <f t="shared" si="214"/>
        <v>4386.99</v>
      </c>
      <c r="M913" s="4" t="str">
        <f t="shared" si="216"/>
        <v>NO</v>
      </c>
      <c r="N913" s="4" t="str">
        <f t="shared" si="217"/>
        <v>NO</v>
      </c>
      <c r="O913" s="4" t="str">
        <f t="shared" si="218"/>
        <v>NO</v>
      </c>
      <c r="P913" s="11">
        <v>4508</v>
      </c>
      <c r="Q913" s="11">
        <v>4560.25</v>
      </c>
      <c r="R913" s="4">
        <f t="shared" si="215"/>
        <v>2009</v>
      </c>
      <c r="T913" s="7">
        <f t="shared" si="219"/>
        <v>0</v>
      </c>
      <c r="V913" s="5">
        <f t="shared" si="225"/>
        <v>4299.84</v>
      </c>
      <c r="W913" s="5">
        <f t="shared" si="221"/>
        <v>4386.99</v>
      </c>
      <c r="X913" s="7">
        <f t="shared" si="222"/>
        <v>87.149999999999636</v>
      </c>
      <c r="Z913" s="7">
        <f t="shared" si="223"/>
        <v>352351.47499999992</v>
      </c>
      <c r="AB913" s="5"/>
      <c r="AC913" s="5">
        <f t="shared" si="220"/>
        <v>-17547.960000000006</v>
      </c>
      <c r="AD913" s="5">
        <f t="shared" si="224"/>
        <v>-4386.9900000000016</v>
      </c>
    </row>
    <row r="914" spans="1:30">
      <c r="A914" s="9">
        <v>39860</v>
      </c>
      <c r="B914" s="3">
        <v>4540.5</v>
      </c>
      <c r="C914" s="3">
        <v>4548</v>
      </c>
      <c r="D914" s="3">
        <v>4200</v>
      </c>
      <c r="E914" s="3">
        <v>4336.8999000000003</v>
      </c>
      <c r="G914" s="5">
        <f t="shared" si="211"/>
        <v>4426.84</v>
      </c>
      <c r="H914" s="5">
        <f t="shared" si="212"/>
        <v>4435.1899999999996</v>
      </c>
      <c r="J914" s="10" t="str">
        <f t="shared" si="213"/>
        <v>SELL</v>
      </c>
      <c r="L914" s="5">
        <f t="shared" si="214"/>
        <v>4460.24</v>
      </c>
      <c r="M914" s="4" t="str">
        <f t="shared" si="216"/>
        <v>YES</v>
      </c>
      <c r="N914" s="4" t="str">
        <f t="shared" si="217"/>
        <v>NO</v>
      </c>
      <c r="O914" s="4" t="str">
        <f t="shared" si="218"/>
        <v>NO</v>
      </c>
      <c r="P914" s="11">
        <v>4540.5</v>
      </c>
      <c r="Q914" s="11">
        <v>4336.8999999999996</v>
      </c>
      <c r="R914" s="4">
        <f t="shared" si="215"/>
        <v>2009</v>
      </c>
      <c r="T914" s="7">
        <f t="shared" si="219"/>
        <v>0</v>
      </c>
      <c r="V914" s="5">
        <f t="shared" si="225"/>
        <v>4386.99</v>
      </c>
      <c r="W914" s="5">
        <f t="shared" si="221"/>
        <v>4386.99</v>
      </c>
      <c r="X914" s="7">
        <f t="shared" si="222"/>
        <v>0</v>
      </c>
      <c r="Z914" s="7">
        <f t="shared" si="223"/>
        <v>352351.47499999992</v>
      </c>
      <c r="AB914" s="5"/>
      <c r="AC914" s="5">
        <f t="shared" si="220"/>
        <v>-17840.959999999992</v>
      </c>
      <c r="AD914" s="5">
        <f t="shared" si="224"/>
        <v>-4460.239999999998</v>
      </c>
    </row>
    <row r="915" spans="1:30">
      <c r="A915" s="9">
        <v>39861</v>
      </c>
      <c r="B915" s="3">
        <v>4299</v>
      </c>
      <c r="C915" s="3">
        <v>4299</v>
      </c>
      <c r="D915" s="3">
        <v>4125.5497999999998</v>
      </c>
      <c r="E915" s="3">
        <v>4150.8999000000003</v>
      </c>
      <c r="G915" s="5">
        <f t="shared" si="211"/>
        <v>4288.87</v>
      </c>
      <c r="H915" s="5">
        <f t="shared" si="212"/>
        <v>4340.43</v>
      </c>
      <c r="J915" s="10" t="str">
        <f t="shared" si="213"/>
        <v>SELL</v>
      </c>
      <c r="L915" s="5">
        <f t="shared" si="214"/>
        <v>4495.1099999999997</v>
      </c>
      <c r="M915" s="4" t="str">
        <f t="shared" si="216"/>
        <v>NO</v>
      </c>
      <c r="N915" s="4" t="str">
        <f t="shared" si="217"/>
        <v>NO</v>
      </c>
      <c r="O915" s="4" t="str">
        <f t="shared" si="218"/>
        <v>NO</v>
      </c>
      <c r="P915" s="11">
        <v>4299</v>
      </c>
      <c r="Q915" s="11">
        <v>4150.8999999999996</v>
      </c>
      <c r="R915" s="4">
        <f t="shared" si="215"/>
        <v>2009</v>
      </c>
      <c r="T915" s="7">
        <f t="shared" si="219"/>
        <v>0</v>
      </c>
      <c r="V915" s="5">
        <f t="shared" si="225"/>
        <v>4386.99</v>
      </c>
      <c r="W915" s="5">
        <f t="shared" si="221"/>
        <v>4386.99</v>
      </c>
      <c r="X915" s="7">
        <f t="shared" si="222"/>
        <v>0</v>
      </c>
      <c r="Z915" s="7">
        <f t="shared" si="223"/>
        <v>352351.47499999992</v>
      </c>
      <c r="AB915" s="5"/>
      <c r="AC915" s="5">
        <f t="shared" si="220"/>
        <v>-17980.440000000002</v>
      </c>
      <c r="AD915" s="5">
        <f t="shared" si="224"/>
        <v>-4495.1100000000006</v>
      </c>
    </row>
    <row r="916" spans="1:30">
      <c r="A916" s="9">
        <v>39862</v>
      </c>
      <c r="B916" s="3">
        <v>4111.1000999999997</v>
      </c>
      <c r="C916" s="3">
        <v>4175</v>
      </c>
      <c r="D916" s="3">
        <v>4019.95</v>
      </c>
      <c r="E916" s="3">
        <v>4060.7</v>
      </c>
      <c r="G916" s="5">
        <f t="shared" si="211"/>
        <v>4174.79</v>
      </c>
      <c r="H916" s="5">
        <f t="shared" si="212"/>
        <v>4247.1899999999996</v>
      </c>
      <c r="J916" s="10" t="str">
        <f t="shared" si="213"/>
        <v>SELL</v>
      </c>
      <c r="L916" s="5">
        <f t="shared" si="214"/>
        <v>4464.3900000000003</v>
      </c>
      <c r="M916" s="4" t="str">
        <f t="shared" si="216"/>
        <v>NO</v>
      </c>
      <c r="N916" s="4" t="str">
        <f t="shared" si="217"/>
        <v>NO</v>
      </c>
      <c r="O916" s="4" t="str">
        <f t="shared" si="218"/>
        <v>NO</v>
      </c>
      <c r="P916" s="11">
        <v>4111.1000999999997</v>
      </c>
      <c r="Q916" s="11">
        <v>4060.7</v>
      </c>
      <c r="R916" s="4">
        <f t="shared" si="215"/>
        <v>2009</v>
      </c>
      <c r="T916" s="7">
        <f t="shared" si="219"/>
        <v>0</v>
      </c>
      <c r="V916" s="5">
        <f t="shared" si="225"/>
        <v>4386.99</v>
      </c>
      <c r="W916" s="5">
        <f t="shared" si="221"/>
        <v>4386.99</v>
      </c>
      <c r="X916" s="7">
        <f t="shared" si="222"/>
        <v>0</v>
      </c>
      <c r="Z916" s="7">
        <f t="shared" si="223"/>
        <v>352351.47499999992</v>
      </c>
      <c r="AB916" s="5"/>
      <c r="AC916" s="5">
        <f t="shared" si="220"/>
        <v>-17857.559999999998</v>
      </c>
      <c r="AD916" s="5">
        <f t="shared" si="224"/>
        <v>-4464.3899999999994</v>
      </c>
    </row>
    <row r="917" spans="1:30">
      <c r="A917" s="9">
        <v>39863</v>
      </c>
      <c r="B917" s="3">
        <v>4070</v>
      </c>
      <c r="C917" s="3">
        <v>4139.8500999999997</v>
      </c>
      <c r="D917" s="3">
        <v>4027.1001000000001</v>
      </c>
      <c r="E917" s="3">
        <v>4065.8501000000001</v>
      </c>
      <c r="G917" s="5">
        <f t="shared" si="211"/>
        <v>4120.32</v>
      </c>
      <c r="H917" s="5">
        <f t="shared" si="212"/>
        <v>4186.74</v>
      </c>
      <c r="J917" s="10" t="str">
        <f t="shared" si="213"/>
        <v>SELL</v>
      </c>
      <c r="L917" s="5">
        <f t="shared" si="214"/>
        <v>4386</v>
      </c>
      <c r="M917" s="4" t="str">
        <f t="shared" si="216"/>
        <v>NO</v>
      </c>
      <c r="N917" s="4" t="str">
        <f t="shared" si="217"/>
        <v>NO</v>
      </c>
      <c r="O917" s="4" t="str">
        <f t="shared" si="218"/>
        <v>NO</v>
      </c>
      <c r="P917" s="11">
        <v>4070</v>
      </c>
      <c r="Q917" s="11">
        <v>4065.85</v>
      </c>
      <c r="R917" s="4">
        <f t="shared" si="215"/>
        <v>2009</v>
      </c>
      <c r="T917" s="7">
        <f t="shared" si="219"/>
        <v>0</v>
      </c>
      <c r="V917" s="5">
        <f t="shared" si="225"/>
        <v>4386.99</v>
      </c>
      <c r="W917" s="5">
        <f t="shared" si="221"/>
        <v>4386.99</v>
      </c>
      <c r="X917" s="7">
        <f t="shared" si="222"/>
        <v>0</v>
      </c>
      <c r="Z917" s="7">
        <f t="shared" si="223"/>
        <v>352351.47499999992</v>
      </c>
      <c r="AB917" s="5"/>
      <c r="AC917" s="5">
        <f t="shared" si="220"/>
        <v>-17544</v>
      </c>
      <c r="AD917" s="5">
        <f t="shared" si="224"/>
        <v>-4386</v>
      </c>
    </row>
    <row r="918" spans="1:30">
      <c r="A918" s="9">
        <v>39864</v>
      </c>
      <c r="B918" s="3">
        <v>4000</v>
      </c>
      <c r="C918" s="3">
        <v>4000</v>
      </c>
      <c r="D918" s="3">
        <v>3892.5</v>
      </c>
      <c r="E918" s="3">
        <v>3934.3501000000001</v>
      </c>
      <c r="G918" s="5">
        <f t="shared" si="211"/>
        <v>4027.34</v>
      </c>
      <c r="H918" s="5">
        <f t="shared" si="212"/>
        <v>4102.6099999999997</v>
      </c>
      <c r="J918" s="10" t="str">
        <f t="shared" si="213"/>
        <v>SELL</v>
      </c>
      <c r="L918" s="5">
        <f t="shared" si="214"/>
        <v>4328.42</v>
      </c>
      <c r="M918" s="4" t="str">
        <f t="shared" si="216"/>
        <v>NO</v>
      </c>
      <c r="N918" s="4" t="str">
        <f t="shared" si="217"/>
        <v>NO</v>
      </c>
      <c r="O918" s="4" t="str">
        <f t="shared" si="218"/>
        <v>NO</v>
      </c>
      <c r="P918" s="11">
        <v>4000</v>
      </c>
      <c r="Q918" s="11">
        <v>3934.35</v>
      </c>
      <c r="R918" s="4">
        <f t="shared" si="215"/>
        <v>2009</v>
      </c>
      <c r="T918" s="7">
        <f t="shared" si="219"/>
        <v>0</v>
      </c>
      <c r="V918" s="5">
        <f t="shared" si="225"/>
        <v>4386.99</v>
      </c>
      <c r="W918" s="5">
        <f t="shared" si="221"/>
        <v>4386.99</v>
      </c>
      <c r="X918" s="7">
        <f t="shared" si="222"/>
        <v>0</v>
      </c>
      <c r="Z918" s="7">
        <f t="shared" si="223"/>
        <v>352351.47499999992</v>
      </c>
      <c r="AB918" s="5"/>
      <c r="AC918" s="5">
        <f t="shared" si="220"/>
        <v>-17313.679999999993</v>
      </c>
      <c r="AD918" s="5">
        <f t="shared" si="224"/>
        <v>-4328.4199999999983</v>
      </c>
    </row>
    <row r="919" spans="1:30">
      <c r="A919" s="9">
        <v>39868</v>
      </c>
      <c r="B919" s="3">
        <v>3885.55</v>
      </c>
      <c r="C919" s="3">
        <v>3919.8501000000001</v>
      </c>
      <c r="D919" s="3">
        <v>3796.25</v>
      </c>
      <c r="E919" s="3">
        <v>3876.3998999999999</v>
      </c>
      <c r="G919" s="5">
        <f t="shared" si="211"/>
        <v>3951.87</v>
      </c>
      <c r="H919" s="5">
        <f t="shared" si="212"/>
        <v>4027.21</v>
      </c>
      <c r="J919" s="10" t="str">
        <f t="shared" si="213"/>
        <v>SELL</v>
      </c>
      <c r="L919" s="5">
        <f t="shared" si="214"/>
        <v>4253.2299999999996</v>
      </c>
      <c r="M919" s="4" t="str">
        <f t="shared" si="216"/>
        <v>NO</v>
      </c>
      <c r="N919" s="4" t="str">
        <f t="shared" si="217"/>
        <v>NO</v>
      </c>
      <c r="O919" s="4" t="str">
        <f t="shared" si="218"/>
        <v>NO</v>
      </c>
      <c r="P919" s="11">
        <v>3885.55</v>
      </c>
      <c r="Q919" s="11">
        <v>3876.4</v>
      </c>
      <c r="R919" s="4">
        <f t="shared" si="215"/>
        <v>2009</v>
      </c>
      <c r="T919" s="7">
        <f t="shared" si="219"/>
        <v>0</v>
      </c>
      <c r="V919" s="5">
        <f t="shared" si="225"/>
        <v>4386.99</v>
      </c>
      <c r="W919" s="5">
        <f t="shared" si="221"/>
        <v>4386.99</v>
      </c>
      <c r="X919" s="7">
        <f t="shared" si="222"/>
        <v>0</v>
      </c>
      <c r="Z919" s="7">
        <f t="shared" si="223"/>
        <v>352351.47499999992</v>
      </c>
      <c r="AB919" s="5"/>
      <c r="AC919" s="5">
        <f t="shared" si="220"/>
        <v>-17012.919999999998</v>
      </c>
      <c r="AD919" s="5">
        <f t="shared" si="224"/>
        <v>-4253.2299999999996</v>
      </c>
    </row>
    <row r="920" spans="1:30">
      <c r="A920" s="9">
        <v>39869</v>
      </c>
      <c r="B920" s="3">
        <v>3910.2</v>
      </c>
      <c r="C920" s="3">
        <v>3984</v>
      </c>
      <c r="D920" s="3">
        <v>3900</v>
      </c>
      <c r="E920" s="3">
        <v>3915.2</v>
      </c>
      <c r="G920" s="5">
        <f t="shared" si="211"/>
        <v>3933.54</v>
      </c>
      <c r="H920" s="5">
        <f t="shared" si="212"/>
        <v>3989.87</v>
      </c>
      <c r="J920" s="10" t="str">
        <f t="shared" si="213"/>
        <v>SELL</v>
      </c>
      <c r="L920" s="5">
        <f t="shared" si="214"/>
        <v>4158.8599999999997</v>
      </c>
      <c r="M920" s="4" t="str">
        <f t="shared" si="216"/>
        <v>NO</v>
      </c>
      <c r="N920" s="4" t="str">
        <f t="shared" si="217"/>
        <v>NO</v>
      </c>
      <c r="O920" s="4" t="str">
        <f t="shared" si="218"/>
        <v>NO</v>
      </c>
      <c r="P920" s="11">
        <v>3910.2</v>
      </c>
      <c r="Q920" s="11">
        <v>3915.2</v>
      </c>
      <c r="R920" s="4">
        <f t="shared" si="215"/>
        <v>2009</v>
      </c>
      <c r="T920" s="7">
        <f t="shared" si="219"/>
        <v>0</v>
      </c>
      <c r="V920" s="5">
        <f t="shared" si="225"/>
        <v>4386.99</v>
      </c>
      <c r="W920" s="5">
        <f t="shared" si="221"/>
        <v>4386.99</v>
      </c>
      <c r="X920" s="7">
        <f t="shared" si="222"/>
        <v>0</v>
      </c>
      <c r="Z920" s="7">
        <f t="shared" si="223"/>
        <v>352351.47499999992</v>
      </c>
      <c r="AB920" s="5"/>
      <c r="AC920" s="5">
        <f t="shared" si="220"/>
        <v>-16635.440000000002</v>
      </c>
      <c r="AD920" s="5">
        <f t="shared" si="224"/>
        <v>-4158.8600000000006</v>
      </c>
    </row>
    <row r="921" spans="1:30">
      <c r="A921" s="9">
        <v>39870</v>
      </c>
      <c r="B921" s="3">
        <v>3900</v>
      </c>
      <c r="C921" s="3">
        <v>3919.8998999999999</v>
      </c>
      <c r="D921" s="3">
        <v>3782.55</v>
      </c>
      <c r="E921" s="3">
        <v>3834.45</v>
      </c>
      <c r="G921" s="5">
        <f t="shared" si="211"/>
        <v>3884</v>
      </c>
      <c r="H921" s="5">
        <f t="shared" si="212"/>
        <v>3938.06</v>
      </c>
      <c r="J921" s="10" t="str">
        <f t="shared" si="213"/>
        <v>SELL</v>
      </c>
      <c r="L921" s="5">
        <f t="shared" si="214"/>
        <v>4100.24</v>
      </c>
      <c r="M921" s="4" t="str">
        <f t="shared" si="216"/>
        <v>NO</v>
      </c>
      <c r="N921" s="4" t="str">
        <f t="shared" si="217"/>
        <v>NO</v>
      </c>
      <c r="O921" s="4" t="str">
        <f t="shared" si="218"/>
        <v>NO</v>
      </c>
      <c r="P921" s="11">
        <v>3900</v>
      </c>
      <c r="Q921" s="11">
        <v>3834.45</v>
      </c>
      <c r="R921" s="4">
        <f t="shared" si="215"/>
        <v>2009</v>
      </c>
      <c r="T921" s="7">
        <f t="shared" si="219"/>
        <v>0</v>
      </c>
      <c r="V921" s="5">
        <f t="shared" si="225"/>
        <v>4386.99</v>
      </c>
      <c r="W921" s="5">
        <f t="shared" si="221"/>
        <v>4386.99</v>
      </c>
      <c r="X921" s="7">
        <f t="shared" si="222"/>
        <v>0</v>
      </c>
      <c r="Z921" s="7">
        <f t="shared" si="223"/>
        <v>352351.47499999992</v>
      </c>
      <c r="AB921" s="5"/>
      <c r="AC921" s="5">
        <f t="shared" si="220"/>
        <v>-16400.96</v>
      </c>
      <c r="AD921" s="5">
        <f t="shared" si="224"/>
        <v>-4100.24</v>
      </c>
    </row>
    <row r="922" spans="1:30">
      <c r="A922" s="9">
        <v>39871</v>
      </c>
      <c r="B922" s="3">
        <v>3818</v>
      </c>
      <c r="C922" s="3">
        <v>3895</v>
      </c>
      <c r="D922" s="3">
        <v>3732</v>
      </c>
      <c r="E922" s="3">
        <v>3875.05</v>
      </c>
      <c r="G922" s="5">
        <f t="shared" si="211"/>
        <v>3879.53</v>
      </c>
      <c r="H922" s="5">
        <f t="shared" si="212"/>
        <v>3917.06</v>
      </c>
      <c r="J922" s="10" t="str">
        <f t="shared" si="213"/>
        <v>SELL</v>
      </c>
      <c r="L922" s="5">
        <f t="shared" si="214"/>
        <v>4029.65</v>
      </c>
      <c r="M922" s="4" t="str">
        <f t="shared" si="216"/>
        <v>NO</v>
      </c>
      <c r="N922" s="4" t="str">
        <f t="shared" si="217"/>
        <v>NO</v>
      </c>
      <c r="O922" s="4" t="str">
        <f t="shared" si="218"/>
        <v>NO</v>
      </c>
      <c r="P922" s="11">
        <v>3818</v>
      </c>
      <c r="Q922" s="11">
        <v>3875.05</v>
      </c>
      <c r="R922" s="4">
        <f t="shared" si="215"/>
        <v>2009</v>
      </c>
      <c r="T922" s="7">
        <f t="shared" si="219"/>
        <v>0</v>
      </c>
      <c r="V922" s="5">
        <f t="shared" si="225"/>
        <v>4386.99</v>
      </c>
      <c r="W922" s="5">
        <f t="shared" si="221"/>
        <v>4386.99</v>
      </c>
      <c r="X922" s="7">
        <f t="shared" si="222"/>
        <v>0</v>
      </c>
      <c r="Z922" s="7">
        <f t="shared" si="223"/>
        <v>352351.47499999992</v>
      </c>
      <c r="AB922" s="5"/>
      <c r="AC922" s="5">
        <f t="shared" si="220"/>
        <v>-16118.599999999999</v>
      </c>
      <c r="AD922" s="5">
        <f t="shared" si="224"/>
        <v>-4029.6499999999996</v>
      </c>
    </row>
    <row r="923" spans="1:30">
      <c r="A923" s="9">
        <v>39874</v>
      </c>
      <c r="B923" s="3">
        <v>3773</v>
      </c>
      <c r="C923" s="3">
        <v>3810</v>
      </c>
      <c r="D923" s="3">
        <v>3630.05</v>
      </c>
      <c r="E923" s="3">
        <v>3669.05</v>
      </c>
      <c r="G923" s="5">
        <f t="shared" si="211"/>
        <v>3774.29</v>
      </c>
      <c r="H923" s="5">
        <f t="shared" si="212"/>
        <v>3834.39</v>
      </c>
      <c r="J923" s="10" t="str">
        <f t="shared" si="213"/>
        <v>SELL</v>
      </c>
      <c r="L923" s="5">
        <f t="shared" si="214"/>
        <v>4014.69</v>
      </c>
      <c r="M923" s="4" t="str">
        <f t="shared" si="216"/>
        <v>NO</v>
      </c>
      <c r="N923" s="4" t="str">
        <f t="shared" si="217"/>
        <v>NO</v>
      </c>
      <c r="O923" s="4" t="str">
        <f t="shared" si="218"/>
        <v>NO</v>
      </c>
      <c r="P923" s="11">
        <v>3773</v>
      </c>
      <c r="Q923" s="11">
        <v>3669.05</v>
      </c>
      <c r="R923" s="4">
        <f t="shared" si="215"/>
        <v>2009</v>
      </c>
      <c r="T923" s="7">
        <f t="shared" si="219"/>
        <v>0</v>
      </c>
      <c r="V923" s="5">
        <f t="shared" si="225"/>
        <v>4386.99</v>
      </c>
      <c r="W923" s="5">
        <f t="shared" si="221"/>
        <v>4386.99</v>
      </c>
      <c r="X923" s="7">
        <f t="shared" si="222"/>
        <v>0</v>
      </c>
      <c r="Z923" s="7">
        <f t="shared" si="223"/>
        <v>352351.47499999992</v>
      </c>
      <c r="AB923" s="5"/>
      <c r="AC923" s="5">
        <f t="shared" si="220"/>
        <v>-16058.760000000002</v>
      </c>
      <c r="AD923" s="5">
        <f t="shared" si="224"/>
        <v>-4014.6900000000005</v>
      </c>
    </row>
    <row r="924" spans="1:30">
      <c r="A924" s="9">
        <v>39875</v>
      </c>
      <c r="B924" s="3">
        <v>3630</v>
      </c>
      <c r="C924" s="3">
        <v>3734</v>
      </c>
      <c r="D924" s="3">
        <v>3595.5</v>
      </c>
      <c r="E924" s="3">
        <v>3614.2</v>
      </c>
      <c r="G924" s="5">
        <f t="shared" si="211"/>
        <v>3694.25</v>
      </c>
      <c r="H924" s="5">
        <f t="shared" si="212"/>
        <v>3760.99</v>
      </c>
      <c r="J924" s="10" t="str">
        <f t="shared" si="213"/>
        <v>SELL</v>
      </c>
      <c r="L924" s="5">
        <f t="shared" si="214"/>
        <v>3961.21</v>
      </c>
      <c r="M924" s="4" t="str">
        <f t="shared" si="216"/>
        <v>NO</v>
      </c>
      <c r="N924" s="4" t="str">
        <f t="shared" si="217"/>
        <v>NO</v>
      </c>
      <c r="O924" s="4" t="str">
        <f t="shared" si="218"/>
        <v>NO</v>
      </c>
      <c r="P924" s="11">
        <v>3630</v>
      </c>
      <c r="Q924" s="11">
        <v>3614.2</v>
      </c>
      <c r="R924" s="4">
        <f t="shared" si="215"/>
        <v>2009</v>
      </c>
      <c r="T924" s="7">
        <f t="shared" si="219"/>
        <v>0</v>
      </c>
      <c r="V924" s="5">
        <f t="shared" si="225"/>
        <v>4386.99</v>
      </c>
      <c r="W924" s="5">
        <f t="shared" si="221"/>
        <v>4386.99</v>
      </c>
      <c r="X924" s="7">
        <f t="shared" si="222"/>
        <v>0</v>
      </c>
      <c r="Z924" s="7">
        <f t="shared" si="223"/>
        <v>352351.47499999992</v>
      </c>
      <c r="AB924" s="5"/>
      <c r="AC924" s="5">
        <f t="shared" si="220"/>
        <v>-15844.839999999997</v>
      </c>
      <c r="AD924" s="5">
        <f t="shared" si="224"/>
        <v>-3961.2099999999991</v>
      </c>
    </row>
    <row r="925" spans="1:30">
      <c r="A925" s="9">
        <v>39876</v>
      </c>
      <c r="B925" s="3">
        <v>3625</v>
      </c>
      <c r="C925" s="3">
        <v>3659</v>
      </c>
      <c r="D925" s="3">
        <v>3555.6498999999999</v>
      </c>
      <c r="E925" s="3">
        <v>3571.6498999999999</v>
      </c>
      <c r="G925" s="5">
        <f t="shared" si="211"/>
        <v>3632.95</v>
      </c>
      <c r="H925" s="5">
        <f t="shared" si="212"/>
        <v>3697.88</v>
      </c>
      <c r="J925" s="10" t="str">
        <f t="shared" si="213"/>
        <v>SELL</v>
      </c>
      <c r="L925" s="5">
        <f t="shared" si="214"/>
        <v>3892.67</v>
      </c>
      <c r="M925" s="4" t="str">
        <f t="shared" si="216"/>
        <v>NO</v>
      </c>
      <c r="N925" s="4" t="str">
        <f t="shared" si="217"/>
        <v>NO</v>
      </c>
      <c r="O925" s="4" t="str">
        <f t="shared" si="218"/>
        <v>NO</v>
      </c>
      <c r="P925" s="11">
        <v>3625</v>
      </c>
      <c r="Q925" s="11">
        <v>3571.65</v>
      </c>
      <c r="R925" s="4">
        <f t="shared" si="215"/>
        <v>2009</v>
      </c>
      <c r="T925" s="7">
        <f t="shared" si="219"/>
        <v>0</v>
      </c>
      <c r="V925" s="5">
        <f t="shared" si="225"/>
        <v>4386.99</v>
      </c>
      <c r="W925" s="5">
        <f t="shared" si="221"/>
        <v>4386.99</v>
      </c>
      <c r="X925" s="7">
        <f t="shared" si="222"/>
        <v>0</v>
      </c>
      <c r="Z925" s="7">
        <f t="shared" si="223"/>
        <v>352351.47499999992</v>
      </c>
      <c r="AB925" s="5"/>
      <c r="AC925" s="5">
        <f t="shared" si="220"/>
        <v>-15570.680000000008</v>
      </c>
      <c r="AD925" s="5">
        <f t="shared" si="224"/>
        <v>-3892.6700000000019</v>
      </c>
    </row>
    <row r="926" spans="1:30">
      <c r="A926" s="9">
        <v>39877</v>
      </c>
      <c r="B926" s="3">
        <v>3601</v>
      </c>
      <c r="C926" s="3">
        <v>3635</v>
      </c>
      <c r="D926" s="3">
        <v>3376.95</v>
      </c>
      <c r="E926" s="3">
        <v>3411.8998999999999</v>
      </c>
      <c r="G926" s="5">
        <f t="shared" si="211"/>
        <v>3522.42</v>
      </c>
      <c r="H926" s="5">
        <f t="shared" si="212"/>
        <v>3602.55</v>
      </c>
      <c r="J926" s="10" t="str">
        <f t="shared" si="213"/>
        <v>SELL</v>
      </c>
      <c r="L926" s="5">
        <f t="shared" si="214"/>
        <v>3842.94</v>
      </c>
      <c r="M926" s="4" t="str">
        <f t="shared" si="216"/>
        <v>NO</v>
      </c>
      <c r="N926" s="4" t="str">
        <f t="shared" si="217"/>
        <v>NO</v>
      </c>
      <c r="O926" s="4" t="str">
        <f t="shared" si="218"/>
        <v>NO</v>
      </c>
      <c r="P926" s="11">
        <v>3601</v>
      </c>
      <c r="Q926" s="11">
        <v>3411.9</v>
      </c>
      <c r="R926" s="4">
        <f t="shared" si="215"/>
        <v>2009</v>
      </c>
      <c r="T926" s="7">
        <f t="shared" si="219"/>
        <v>0</v>
      </c>
      <c r="V926" s="5">
        <f t="shared" si="225"/>
        <v>4386.99</v>
      </c>
      <c r="W926" s="5">
        <f t="shared" si="221"/>
        <v>4386.99</v>
      </c>
      <c r="X926" s="7">
        <f t="shared" si="222"/>
        <v>0</v>
      </c>
      <c r="Z926" s="7">
        <f t="shared" si="223"/>
        <v>352351.47499999992</v>
      </c>
      <c r="AB926" s="5"/>
      <c r="AC926" s="5">
        <f t="shared" si="220"/>
        <v>-15371.760000000002</v>
      </c>
      <c r="AD926" s="5">
        <f t="shared" si="224"/>
        <v>-3842.9400000000005</v>
      </c>
    </row>
    <row r="927" spans="1:30">
      <c r="A927" s="9">
        <v>39878</v>
      </c>
      <c r="B927" s="3">
        <v>3389.95</v>
      </c>
      <c r="C927" s="3">
        <v>3528</v>
      </c>
      <c r="D927" s="3">
        <v>3320</v>
      </c>
      <c r="E927" s="3">
        <v>3449.6498999999999</v>
      </c>
      <c r="G927" s="5">
        <f t="shared" si="211"/>
        <v>3486.03</v>
      </c>
      <c r="H927" s="5">
        <f t="shared" si="212"/>
        <v>3551.58</v>
      </c>
      <c r="J927" s="10" t="str">
        <f t="shared" si="213"/>
        <v>SELL</v>
      </c>
      <c r="L927" s="5">
        <f t="shared" si="214"/>
        <v>3748.23</v>
      </c>
      <c r="M927" s="4" t="str">
        <f t="shared" si="216"/>
        <v>NO</v>
      </c>
      <c r="N927" s="4" t="str">
        <f t="shared" si="217"/>
        <v>NO</v>
      </c>
      <c r="O927" s="4" t="str">
        <f t="shared" si="218"/>
        <v>NO</v>
      </c>
      <c r="P927" s="11">
        <v>3389.95</v>
      </c>
      <c r="Q927" s="11">
        <v>3449.65</v>
      </c>
      <c r="R927" s="4">
        <f t="shared" si="215"/>
        <v>2009</v>
      </c>
      <c r="T927" s="7">
        <f t="shared" si="219"/>
        <v>0</v>
      </c>
      <c r="V927" s="5">
        <f t="shared" si="225"/>
        <v>4386.99</v>
      </c>
      <c r="W927" s="5">
        <f t="shared" si="221"/>
        <v>4386.99</v>
      </c>
      <c r="X927" s="7">
        <f t="shared" si="222"/>
        <v>0</v>
      </c>
      <c r="Z927" s="7">
        <f t="shared" si="223"/>
        <v>352351.47499999992</v>
      </c>
      <c r="AB927" s="5"/>
      <c r="AC927" s="5">
        <f t="shared" si="220"/>
        <v>-14992.919999999998</v>
      </c>
      <c r="AD927" s="5">
        <f t="shared" si="224"/>
        <v>-3748.2299999999996</v>
      </c>
    </row>
    <row r="928" spans="1:30">
      <c r="A928" s="9">
        <v>39881</v>
      </c>
      <c r="B928" s="3">
        <v>3424.8998999999999</v>
      </c>
      <c r="C928" s="3">
        <v>3445</v>
      </c>
      <c r="D928" s="3">
        <v>3290.1498999999999</v>
      </c>
      <c r="E928" s="3">
        <v>3313.8998999999999</v>
      </c>
      <c r="G928" s="5">
        <f t="shared" si="211"/>
        <v>3399.96</v>
      </c>
      <c r="H928" s="5">
        <f t="shared" si="212"/>
        <v>3472.35</v>
      </c>
      <c r="J928" s="10" t="str">
        <f t="shared" si="213"/>
        <v>SELL</v>
      </c>
      <c r="L928" s="5">
        <f t="shared" si="214"/>
        <v>3689.52</v>
      </c>
      <c r="M928" s="4" t="str">
        <f t="shared" si="216"/>
        <v>NO</v>
      </c>
      <c r="N928" s="4" t="str">
        <f t="shared" si="217"/>
        <v>NO</v>
      </c>
      <c r="O928" s="4" t="str">
        <f t="shared" si="218"/>
        <v>NO</v>
      </c>
      <c r="P928" s="11">
        <v>3424.8998999999999</v>
      </c>
      <c r="Q928" s="11">
        <v>3313.9</v>
      </c>
      <c r="R928" s="4">
        <f t="shared" si="215"/>
        <v>2009</v>
      </c>
      <c r="T928" s="7">
        <f t="shared" si="219"/>
        <v>0</v>
      </c>
      <c r="V928" s="5">
        <f t="shared" si="225"/>
        <v>4386.99</v>
      </c>
      <c r="W928" s="5">
        <f t="shared" si="221"/>
        <v>4386.99</v>
      </c>
      <c r="X928" s="7">
        <f t="shared" si="222"/>
        <v>0</v>
      </c>
      <c r="Z928" s="7">
        <f t="shared" si="223"/>
        <v>352351.47499999992</v>
      </c>
      <c r="AB928" s="5"/>
      <c r="AC928" s="5">
        <f t="shared" si="220"/>
        <v>-14758.079999999994</v>
      </c>
      <c r="AD928" s="5">
        <f t="shared" si="224"/>
        <v>-3689.5199999999986</v>
      </c>
    </row>
    <row r="929" spans="1:30">
      <c r="A929" s="9">
        <v>39884</v>
      </c>
      <c r="B929" s="3">
        <v>3402</v>
      </c>
      <c r="C929" s="3">
        <v>3460</v>
      </c>
      <c r="D929" s="3">
        <v>3362</v>
      </c>
      <c r="E929" s="3">
        <v>3427.6498999999999</v>
      </c>
      <c r="G929" s="5">
        <f t="shared" si="211"/>
        <v>3413.8</v>
      </c>
      <c r="H929" s="5">
        <f t="shared" si="212"/>
        <v>3457.45</v>
      </c>
      <c r="J929" s="10" t="str">
        <f t="shared" si="213"/>
        <v>SELL</v>
      </c>
      <c r="L929" s="5">
        <f t="shared" si="214"/>
        <v>3588.4</v>
      </c>
      <c r="M929" s="4" t="str">
        <f t="shared" si="216"/>
        <v>NO</v>
      </c>
      <c r="N929" s="4" t="str">
        <f t="shared" si="217"/>
        <v>NO</v>
      </c>
      <c r="O929" s="4" t="str">
        <f t="shared" si="218"/>
        <v>NO</v>
      </c>
      <c r="P929" s="11">
        <v>3402</v>
      </c>
      <c r="Q929" s="11">
        <v>3427.65</v>
      </c>
      <c r="R929" s="4">
        <f t="shared" si="215"/>
        <v>2009</v>
      </c>
      <c r="T929" s="7">
        <f t="shared" si="219"/>
        <v>0</v>
      </c>
      <c r="V929" s="5">
        <f t="shared" si="225"/>
        <v>4386.99</v>
      </c>
      <c r="W929" s="5">
        <f t="shared" si="221"/>
        <v>3588.4</v>
      </c>
      <c r="X929" s="7">
        <f t="shared" si="222"/>
        <v>798.58999999999969</v>
      </c>
      <c r="Z929" s="7">
        <f t="shared" si="223"/>
        <v>372316.22499999992</v>
      </c>
      <c r="AB929" s="5"/>
      <c r="AC929" s="5">
        <f t="shared" si="220"/>
        <v>-14353.599999999991</v>
      </c>
      <c r="AD929" s="5">
        <f t="shared" si="224"/>
        <v>-3588.3999999999978</v>
      </c>
    </row>
    <row r="930" spans="1:30">
      <c r="A930" s="9">
        <v>39885</v>
      </c>
      <c r="B930" s="3">
        <v>3520</v>
      </c>
      <c r="C930" s="3">
        <v>3660</v>
      </c>
      <c r="D930" s="3">
        <v>3519</v>
      </c>
      <c r="E930" s="3">
        <v>3636.05</v>
      </c>
      <c r="G930" s="5">
        <f t="shared" si="211"/>
        <v>3524.93</v>
      </c>
      <c r="H930" s="5">
        <f t="shared" si="212"/>
        <v>3516.98</v>
      </c>
      <c r="J930" s="10" t="str">
        <f t="shared" si="213"/>
        <v>BUY</v>
      </c>
      <c r="L930" s="5">
        <f t="shared" si="214"/>
        <v>3493.13</v>
      </c>
      <c r="M930" s="4" t="str">
        <f t="shared" si="216"/>
        <v>YES</v>
      </c>
      <c r="N930" s="4" t="str">
        <f t="shared" si="217"/>
        <v>NO</v>
      </c>
      <c r="O930" s="4" t="str">
        <f t="shared" si="218"/>
        <v>NO</v>
      </c>
      <c r="P930" s="11">
        <v>3520</v>
      </c>
      <c r="Q930" s="11">
        <v>3636.05</v>
      </c>
      <c r="R930" s="4">
        <f t="shared" si="215"/>
        <v>2009</v>
      </c>
      <c r="T930" s="7">
        <f t="shared" si="219"/>
        <v>0</v>
      </c>
      <c r="V930" s="5">
        <f t="shared" si="225"/>
        <v>3588.4</v>
      </c>
      <c r="W930" s="5">
        <f t="shared" si="221"/>
        <v>3588.4</v>
      </c>
      <c r="X930" s="7">
        <f t="shared" si="222"/>
        <v>0</v>
      </c>
      <c r="Z930" s="7">
        <f t="shared" si="223"/>
        <v>372316.22499999992</v>
      </c>
      <c r="AB930" s="5"/>
      <c r="AC930" s="5">
        <f t="shared" si="220"/>
        <v>-13972.520000000004</v>
      </c>
      <c r="AD930" s="5">
        <f t="shared" si="224"/>
        <v>-3493.130000000001</v>
      </c>
    </row>
    <row r="931" spans="1:30">
      <c r="A931" s="9">
        <v>39888</v>
      </c>
      <c r="B931" s="3">
        <v>3649.95</v>
      </c>
      <c r="C931" s="3">
        <v>3748</v>
      </c>
      <c r="D931" s="3">
        <v>3640</v>
      </c>
      <c r="E931" s="3">
        <v>3738.5</v>
      </c>
      <c r="G931" s="5">
        <f t="shared" si="211"/>
        <v>3631.72</v>
      </c>
      <c r="H931" s="5">
        <f t="shared" si="212"/>
        <v>3590.82</v>
      </c>
      <c r="J931" s="10" t="str">
        <f t="shared" si="213"/>
        <v>BUY</v>
      </c>
      <c r="L931" s="5">
        <f t="shared" si="214"/>
        <v>3468.12</v>
      </c>
      <c r="M931" s="4" t="str">
        <f t="shared" si="216"/>
        <v>NO</v>
      </c>
      <c r="N931" s="4" t="str">
        <f t="shared" si="217"/>
        <v>NO</v>
      </c>
      <c r="O931" s="4" t="str">
        <f t="shared" si="218"/>
        <v>NO</v>
      </c>
      <c r="P931" s="11">
        <v>3649.95</v>
      </c>
      <c r="Q931" s="11">
        <v>3738.5</v>
      </c>
      <c r="R931" s="4">
        <f t="shared" si="215"/>
        <v>2009</v>
      </c>
      <c r="T931" s="7">
        <f t="shared" si="219"/>
        <v>0</v>
      </c>
      <c r="V931" s="5">
        <f t="shared" si="225"/>
        <v>3588.4</v>
      </c>
      <c r="W931" s="5">
        <f t="shared" si="221"/>
        <v>3588.4</v>
      </c>
      <c r="X931" s="7">
        <f t="shared" si="222"/>
        <v>0</v>
      </c>
      <c r="Z931" s="7">
        <f t="shared" si="223"/>
        <v>372316.22499999992</v>
      </c>
      <c r="AB931" s="5"/>
      <c r="AC931" s="5">
        <f t="shared" si="220"/>
        <v>-13872.480000000003</v>
      </c>
      <c r="AD931" s="5">
        <f t="shared" si="224"/>
        <v>-3468.1200000000008</v>
      </c>
    </row>
    <row r="932" spans="1:30">
      <c r="A932" s="9">
        <v>39890</v>
      </c>
      <c r="B932" s="3">
        <v>3690</v>
      </c>
      <c r="C932" s="3">
        <v>3779.95</v>
      </c>
      <c r="D932" s="3">
        <v>3680</v>
      </c>
      <c r="E932" s="3">
        <v>3721.45</v>
      </c>
      <c r="G932" s="5">
        <f t="shared" si="211"/>
        <v>3676.59</v>
      </c>
      <c r="H932" s="5">
        <f t="shared" si="212"/>
        <v>3634.36</v>
      </c>
      <c r="J932" s="10" t="str">
        <f t="shared" si="213"/>
        <v>BUY</v>
      </c>
      <c r="L932" s="5">
        <f t="shared" si="214"/>
        <v>3507.67</v>
      </c>
      <c r="M932" s="4" t="str">
        <f t="shared" si="216"/>
        <v>NO</v>
      </c>
      <c r="N932" s="4" t="str">
        <f t="shared" si="217"/>
        <v>NO</v>
      </c>
      <c r="O932" s="4" t="str">
        <f t="shared" si="218"/>
        <v>NO</v>
      </c>
      <c r="P932" s="11">
        <v>3690</v>
      </c>
      <c r="Q932" s="11">
        <v>3721.45</v>
      </c>
      <c r="R932" s="4">
        <f t="shared" si="215"/>
        <v>2009</v>
      </c>
      <c r="T932" s="7">
        <f t="shared" si="219"/>
        <v>0</v>
      </c>
      <c r="V932" s="5">
        <f t="shared" si="225"/>
        <v>3588.4</v>
      </c>
      <c r="W932" s="5">
        <f t="shared" si="221"/>
        <v>3588.4</v>
      </c>
      <c r="X932" s="7">
        <f t="shared" si="222"/>
        <v>0</v>
      </c>
      <c r="Z932" s="7">
        <f t="shared" si="223"/>
        <v>372316.22499999992</v>
      </c>
      <c r="AB932" s="5"/>
      <c r="AC932" s="5">
        <f t="shared" si="220"/>
        <v>-14030.68</v>
      </c>
      <c r="AD932" s="5">
        <f t="shared" si="224"/>
        <v>-3507.67</v>
      </c>
    </row>
    <row r="933" spans="1:30">
      <c r="A933" s="9">
        <v>39891</v>
      </c>
      <c r="B933" s="3">
        <v>3751.1001000000001</v>
      </c>
      <c r="C933" s="3">
        <v>3803.5</v>
      </c>
      <c r="D933" s="3">
        <v>3656.45</v>
      </c>
      <c r="E933" s="3">
        <v>3758.6498999999999</v>
      </c>
      <c r="G933" s="5">
        <f t="shared" si="211"/>
        <v>3717.62</v>
      </c>
      <c r="H933" s="5">
        <f t="shared" si="212"/>
        <v>3675.79</v>
      </c>
      <c r="J933" s="10" t="str">
        <f t="shared" si="213"/>
        <v>BUY</v>
      </c>
      <c r="L933" s="5">
        <f t="shared" si="214"/>
        <v>3550.3</v>
      </c>
      <c r="M933" s="4" t="str">
        <f t="shared" si="216"/>
        <v>NO</v>
      </c>
      <c r="N933" s="4" t="str">
        <f t="shared" si="217"/>
        <v>NO</v>
      </c>
      <c r="O933" s="4" t="str">
        <f t="shared" si="218"/>
        <v>NO</v>
      </c>
      <c r="P933" s="11">
        <v>3751.1001000000001</v>
      </c>
      <c r="Q933" s="11">
        <v>3758.65</v>
      </c>
      <c r="R933" s="4">
        <f t="shared" si="215"/>
        <v>2009</v>
      </c>
      <c r="T933" s="7">
        <f t="shared" si="219"/>
        <v>0</v>
      </c>
      <c r="V933" s="5">
        <f t="shared" si="225"/>
        <v>3588.4</v>
      </c>
      <c r="W933" s="5">
        <f t="shared" si="221"/>
        <v>3588.4</v>
      </c>
      <c r="X933" s="7">
        <f t="shared" si="222"/>
        <v>0</v>
      </c>
      <c r="Z933" s="7">
        <f t="shared" si="223"/>
        <v>372316.22499999992</v>
      </c>
      <c r="AB933" s="5"/>
      <c r="AC933" s="5">
        <f t="shared" si="220"/>
        <v>-14201.199999999997</v>
      </c>
      <c r="AD933" s="5">
        <f t="shared" si="224"/>
        <v>-3550.2999999999993</v>
      </c>
    </row>
    <row r="934" spans="1:30">
      <c r="A934" s="9">
        <v>39892</v>
      </c>
      <c r="B934" s="3">
        <v>3730</v>
      </c>
      <c r="C934" s="3">
        <v>3745</v>
      </c>
      <c r="D934" s="3">
        <v>3659</v>
      </c>
      <c r="E934" s="3">
        <v>3688.3998999999999</v>
      </c>
      <c r="G934" s="5">
        <f t="shared" si="211"/>
        <v>3703.01</v>
      </c>
      <c r="H934" s="5">
        <f t="shared" si="212"/>
        <v>3679.99</v>
      </c>
      <c r="J934" s="10" t="str">
        <f t="shared" si="213"/>
        <v>BUY</v>
      </c>
      <c r="L934" s="5">
        <f t="shared" si="214"/>
        <v>3610.93</v>
      </c>
      <c r="M934" s="4" t="str">
        <f t="shared" si="216"/>
        <v>NO</v>
      </c>
      <c r="N934" s="4" t="str">
        <f t="shared" si="217"/>
        <v>NO</v>
      </c>
      <c r="O934" s="4" t="str">
        <f t="shared" si="218"/>
        <v>NO</v>
      </c>
      <c r="P934" s="11">
        <v>3730</v>
      </c>
      <c r="Q934" s="11">
        <v>3688.4</v>
      </c>
      <c r="R934" s="4">
        <f t="shared" si="215"/>
        <v>2009</v>
      </c>
      <c r="T934" s="7">
        <f t="shared" si="219"/>
        <v>0</v>
      </c>
      <c r="V934" s="5">
        <f t="shared" si="225"/>
        <v>3588.4</v>
      </c>
      <c r="W934" s="5">
        <f t="shared" si="221"/>
        <v>3588.4</v>
      </c>
      <c r="X934" s="7">
        <f t="shared" si="222"/>
        <v>0</v>
      </c>
      <c r="Z934" s="7">
        <f t="shared" si="223"/>
        <v>372316.22499999992</v>
      </c>
      <c r="AB934" s="5"/>
      <c r="AC934" s="5">
        <f t="shared" si="220"/>
        <v>-14443.719999999994</v>
      </c>
      <c r="AD934" s="5">
        <f t="shared" si="224"/>
        <v>-3610.9299999999985</v>
      </c>
    </row>
    <row r="935" spans="1:30">
      <c r="A935" s="9">
        <v>39895</v>
      </c>
      <c r="B935" s="3">
        <v>3769.8501000000001</v>
      </c>
      <c r="C935" s="3">
        <v>3961</v>
      </c>
      <c r="D935" s="3">
        <v>3731</v>
      </c>
      <c r="E935" s="3">
        <v>3940.05</v>
      </c>
      <c r="G935" s="5">
        <f t="shared" si="211"/>
        <v>3821.53</v>
      </c>
      <c r="H935" s="5">
        <f t="shared" si="212"/>
        <v>3766.68</v>
      </c>
      <c r="J935" s="10" t="str">
        <f t="shared" si="213"/>
        <v>BUY</v>
      </c>
      <c r="L935" s="5">
        <f t="shared" si="214"/>
        <v>3602.13</v>
      </c>
      <c r="M935" s="4" t="str">
        <f t="shared" si="216"/>
        <v>NO</v>
      </c>
      <c r="N935" s="4" t="str">
        <f t="shared" si="217"/>
        <v>NO</v>
      </c>
      <c r="O935" s="4" t="str">
        <f t="shared" si="218"/>
        <v>NO</v>
      </c>
      <c r="P935" s="11">
        <v>3769.8501000000001</v>
      </c>
      <c r="Q935" s="11">
        <v>3940.05</v>
      </c>
      <c r="R935" s="4">
        <f t="shared" si="215"/>
        <v>2009</v>
      </c>
      <c r="T935" s="7">
        <f t="shared" si="219"/>
        <v>0</v>
      </c>
      <c r="V935" s="5">
        <f t="shared" si="225"/>
        <v>3588.4</v>
      </c>
      <c r="W935" s="5">
        <f t="shared" si="221"/>
        <v>3588.4</v>
      </c>
      <c r="X935" s="7">
        <f t="shared" si="222"/>
        <v>0</v>
      </c>
      <c r="Z935" s="7">
        <f t="shared" si="223"/>
        <v>372316.22499999992</v>
      </c>
      <c r="AB935" s="5"/>
      <c r="AC935" s="5">
        <f t="shared" si="220"/>
        <v>-14408.519999999997</v>
      </c>
      <c r="AD935" s="5">
        <f t="shared" si="224"/>
        <v>-3602.1299999999992</v>
      </c>
    </row>
    <row r="936" spans="1:30">
      <c r="A936" s="9">
        <v>39896</v>
      </c>
      <c r="B936" s="3">
        <v>4002.2</v>
      </c>
      <c r="C936" s="3">
        <v>4179.3500999999997</v>
      </c>
      <c r="D936" s="3">
        <v>3978</v>
      </c>
      <c r="E936" s="3">
        <v>4002.6001000000001</v>
      </c>
      <c r="G936" s="5">
        <f t="shared" si="211"/>
        <v>3912.07</v>
      </c>
      <c r="H936" s="5">
        <f t="shared" si="212"/>
        <v>3845.32</v>
      </c>
      <c r="J936" s="10" t="str">
        <f t="shared" si="213"/>
        <v>BUY</v>
      </c>
      <c r="L936" s="5">
        <f t="shared" si="214"/>
        <v>3645.07</v>
      </c>
      <c r="M936" s="4" t="str">
        <f t="shared" si="216"/>
        <v>NO</v>
      </c>
      <c r="N936" s="4" t="str">
        <f t="shared" si="217"/>
        <v>NO</v>
      </c>
      <c r="O936" s="4" t="str">
        <f t="shared" si="218"/>
        <v>NO</v>
      </c>
      <c r="P936" s="11">
        <v>4002.2</v>
      </c>
      <c r="Q936" s="11">
        <v>4002.6</v>
      </c>
      <c r="R936" s="4">
        <f t="shared" si="215"/>
        <v>2009</v>
      </c>
      <c r="T936" s="7">
        <f t="shared" si="219"/>
        <v>0</v>
      </c>
      <c r="V936" s="5">
        <f t="shared" si="225"/>
        <v>3588.4</v>
      </c>
      <c r="W936" s="5">
        <f t="shared" si="221"/>
        <v>3588.4</v>
      </c>
      <c r="X936" s="7">
        <f t="shared" si="222"/>
        <v>0</v>
      </c>
      <c r="Z936" s="7">
        <f t="shared" si="223"/>
        <v>372316.22499999992</v>
      </c>
      <c r="AB936" s="5"/>
      <c r="AC936" s="5">
        <f t="shared" si="220"/>
        <v>-14580.279999999999</v>
      </c>
      <c r="AD936" s="5">
        <f t="shared" si="224"/>
        <v>-3645.0699999999997</v>
      </c>
    </row>
    <row r="937" spans="1:30">
      <c r="A937" s="9">
        <v>39897</v>
      </c>
      <c r="B937" s="3">
        <v>4011.2</v>
      </c>
      <c r="C937" s="3">
        <v>4148</v>
      </c>
      <c r="D937" s="3">
        <v>3990.1001000000001</v>
      </c>
      <c r="E937" s="3">
        <v>4123.6000999999997</v>
      </c>
      <c r="G937" s="5">
        <f t="shared" si="211"/>
        <v>4017.84</v>
      </c>
      <c r="H937" s="5">
        <f t="shared" si="212"/>
        <v>3938.08</v>
      </c>
      <c r="J937" s="10" t="str">
        <f t="shared" si="213"/>
        <v>BUY</v>
      </c>
      <c r="L937" s="5">
        <f t="shared" si="214"/>
        <v>3698.8</v>
      </c>
      <c r="M937" s="4" t="str">
        <f t="shared" si="216"/>
        <v>NO</v>
      </c>
      <c r="N937" s="4" t="str">
        <f t="shared" si="217"/>
        <v>NO</v>
      </c>
      <c r="O937" s="4" t="str">
        <f t="shared" si="218"/>
        <v>NO</v>
      </c>
      <c r="P937" s="11">
        <v>4011.2</v>
      </c>
      <c r="Q937" s="11">
        <v>4123.6000000000004</v>
      </c>
      <c r="R937" s="4">
        <f t="shared" si="215"/>
        <v>2009</v>
      </c>
      <c r="T937" s="7">
        <f t="shared" si="219"/>
        <v>0</v>
      </c>
      <c r="V937" s="5">
        <f t="shared" si="225"/>
        <v>3588.4</v>
      </c>
      <c r="W937" s="5">
        <f t="shared" si="221"/>
        <v>3588.4</v>
      </c>
      <c r="X937" s="7">
        <f t="shared" si="222"/>
        <v>0</v>
      </c>
      <c r="Z937" s="7">
        <f t="shared" si="223"/>
        <v>372316.22499999992</v>
      </c>
      <c r="AB937" s="5"/>
      <c r="AC937" s="5">
        <f t="shared" si="220"/>
        <v>-14795.199999999997</v>
      </c>
      <c r="AD937" s="5">
        <f t="shared" si="224"/>
        <v>-3698.7999999999993</v>
      </c>
    </row>
    <row r="938" spans="1:30">
      <c r="A938" s="9">
        <v>39898</v>
      </c>
      <c r="B938" s="3">
        <v>4170</v>
      </c>
      <c r="C938" s="3">
        <v>4304.8999000000003</v>
      </c>
      <c r="D938" s="3">
        <v>4144.3999000000003</v>
      </c>
      <c r="E938" s="3">
        <v>4285.1000999999997</v>
      </c>
      <c r="G938" s="5">
        <f t="shared" si="211"/>
        <v>4151.47</v>
      </c>
      <c r="H938" s="5">
        <f t="shared" si="212"/>
        <v>4053.75</v>
      </c>
      <c r="J938" s="10" t="str">
        <f t="shared" si="213"/>
        <v>BUY</v>
      </c>
      <c r="L938" s="5">
        <f t="shared" si="214"/>
        <v>3760.59</v>
      </c>
      <c r="M938" s="4" t="str">
        <f t="shared" si="216"/>
        <v>NO</v>
      </c>
      <c r="N938" s="4" t="str">
        <f t="shared" si="217"/>
        <v>NO</v>
      </c>
      <c r="O938" s="4" t="str">
        <f t="shared" si="218"/>
        <v>NO</v>
      </c>
      <c r="P938" s="11">
        <v>4170</v>
      </c>
      <c r="Q938" s="11">
        <v>4285.1000000000004</v>
      </c>
      <c r="R938" s="4">
        <f t="shared" si="215"/>
        <v>2009</v>
      </c>
      <c r="T938" s="7">
        <f t="shared" si="219"/>
        <v>0</v>
      </c>
      <c r="V938" s="5">
        <f t="shared" si="225"/>
        <v>3588.4</v>
      </c>
      <c r="W938" s="5">
        <f t="shared" si="221"/>
        <v>3588.4</v>
      </c>
      <c r="X938" s="7">
        <f t="shared" si="222"/>
        <v>0</v>
      </c>
      <c r="Z938" s="7">
        <f t="shared" si="223"/>
        <v>372316.22499999992</v>
      </c>
      <c r="AB938" s="5"/>
      <c r="AC938" s="5">
        <f t="shared" si="220"/>
        <v>-15042.36</v>
      </c>
      <c r="AD938" s="5">
        <f t="shared" si="224"/>
        <v>-3760.59</v>
      </c>
    </row>
    <row r="939" spans="1:30">
      <c r="A939" s="9">
        <v>39899</v>
      </c>
      <c r="B939" s="3">
        <v>4280.7997999999998</v>
      </c>
      <c r="C939" s="3">
        <v>4428</v>
      </c>
      <c r="D939" s="3">
        <v>4260.25</v>
      </c>
      <c r="E939" s="3">
        <v>4402.7002000000002</v>
      </c>
      <c r="G939" s="5">
        <f t="shared" si="211"/>
        <v>4277.09</v>
      </c>
      <c r="H939" s="5">
        <f t="shared" si="212"/>
        <v>4170.07</v>
      </c>
      <c r="J939" s="10" t="str">
        <f t="shared" si="213"/>
        <v>BUY</v>
      </c>
      <c r="L939" s="5">
        <f t="shared" si="214"/>
        <v>3849.01</v>
      </c>
      <c r="M939" s="4" t="str">
        <f t="shared" si="216"/>
        <v>NO</v>
      </c>
      <c r="N939" s="4" t="str">
        <f t="shared" si="217"/>
        <v>NO</v>
      </c>
      <c r="O939" s="4" t="str">
        <f t="shared" si="218"/>
        <v>NO</v>
      </c>
      <c r="P939" s="11">
        <v>4280.7997999999998</v>
      </c>
      <c r="Q939" s="11">
        <v>4402.7</v>
      </c>
      <c r="R939" s="4">
        <f t="shared" si="215"/>
        <v>2009</v>
      </c>
      <c r="T939" s="7">
        <f t="shared" si="219"/>
        <v>0</v>
      </c>
      <c r="V939" s="5">
        <f t="shared" si="225"/>
        <v>3588.4</v>
      </c>
      <c r="W939" s="5">
        <f t="shared" si="221"/>
        <v>3588.4</v>
      </c>
      <c r="X939" s="7">
        <f t="shared" si="222"/>
        <v>0</v>
      </c>
      <c r="Z939" s="7">
        <f t="shared" si="223"/>
        <v>372316.22499999992</v>
      </c>
      <c r="AB939" s="5"/>
      <c r="AC939" s="5">
        <f t="shared" si="220"/>
        <v>-15396.039999999994</v>
      </c>
      <c r="AD939" s="5">
        <f t="shared" si="224"/>
        <v>-3849.0099999999984</v>
      </c>
    </row>
    <row r="940" spans="1:30">
      <c r="A940" s="9">
        <v>39903</v>
      </c>
      <c r="B940" s="3">
        <v>4070</v>
      </c>
      <c r="C940" s="3">
        <v>4184.8999000000003</v>
      </c>
      <c r="D940" s="3">
        <v>3850.5</v>
      </c>
      <c r="E940" s="3">
        <v>4093.2</v>
      </c>
      <c r="G940" s="5">
        <f t="shared" si="211"/>
        <v>4185.1499999999996</v>
      </c>
      <c r="H940" s="5">
        <f t="shared" si="212"/>
        <v>4144.45</v>
      </c>
      <c r="J940" s="10" t="str">
        <f t="shared" si="213"/>
        <v>BUY</v>
      </c>
      <c r="L940" s="5">
        <f t="shared" si="214"/>
        <v>4022.35</v>
      </c>
      <c r="M940" s="4" t="str">
        <f t="shared" si="216"/>
        <v>NO</v>
      </c>
      <c r="N940" s="4" t="str">
        <f t="shared" si="217"/>
        <v>NO</v>
      </c>
      <c r="O940" s="4" t="str">
        <f t="shared" si="218"/>
        <v>NO</v>
      </c>
      <c r="P940" s="11">
        <v>4070</v>
      </c>
      <c r="Q940" s="11">
        <v>4093.2</v>
      </c>
      <c r="R940" s="4">
        <f t="shared" si="215"/>
        <v>2009</v>
      </c>
      <c r="T940" s="7">
        <f t="shared" si="219"/>
        <v>0</v>
      </c>
      <c r="V940" s="5">
        <f t="shared" si="225"/>
        <v>3588.4</v>
      </c>
      <c r="W940" s="5">
        <f t="shared" si="221"/>
        <v>3588.4</v>
      </c>
      <c r="X940" s="7">
        <f t="shared" si="222"/>
        <v>0</v>
      </c>
      <c r="Z940" s="7">
        <f t="shared" si="223"/>
        <v>372316.22499999992</v>
      </c>
      <c r="AB940" s="5"/>
      <c r="AC940" s="5">
        <f t="shared" si="220"/>
        <v>-16089.400000000001</v>
      </c>
      <c r="AD940" s="5">
        <f t="shared" si="224"/>
        <v>-4022.3500000000004</v>
      </c>
    </row>
    <row r="941" spans="1:30">
      <c r="A941" s="9">
        <v>39904</v>
      </c>
      <c r="B941" s="3">
        <v>4150</v>
      </c>
      <c r="C941" s="3">
        <v>4202.8999000000003</v>
      </c>
      <c r="D941" s="3">
        <v>3996.2</v>
      </c>
      <c r="E941" s="3">
        <v>4185.75</v>
      </c>
      <c r="G941" s="5">
        <f t="shared" si="211"/>
        <v>4185.45</v>
      </c>
      <c r="H941" s="5">
        <f t="shared" si="212"/>
        <v>4158.22</v>
      </c>
      <c r="J941" s="10" t="str">
        <f t="shared" si="213"/>
        <v>BUY</v>
      </c>
      <c r="L941" s="5">
        <f t="shared" si="214"/>
        <v>4076.53</v>
      </c>
      <c r="M941" s="4" t="str">
        <f t="shared" si="216"/>
        <v>YES</v>
      </c>
      <c r="N941" s="4" t="str">
        <f t="shared" si="217"/>
        <v>YES</v>
      </c>
      <c r="O941" s="4" t="str">
        <f t="shared" si="218"/>
        <v>NO</v>
      </c>
      <c r="P941" s="11">
        <v>4150</v>
      </c>
      <c r="Q941" s="11">
        <v>4185.75</v>
      </c>
      <c r="R941" s="4">
        <f t="shared" si="215"/>
        <v>2009</v>
      </c>
      <c r="T941" s="7">
        <f t="shared" si="219"/>
        <v>-163.4</v>
      </c>
      <c r="V941" s="5">
        <f t="shared" si="225"/>
        <v>3588.4</v>
      </c>
      <c r="W941" s="5">
        <f t="shared" si="221"/>
        <v>3588.4</v>
      </c>
      <c r="X941" s="7">
        <f t="shared" si="222"/>
        <v>0</v>
      </c>
      <c r="Z941" s="7">
        <f t="shared" si="223"/>
        <v>364146.22499999992</v>
      </c>
      <c r="AB941" s="5"/>
      <c r="AC941" s="5">
        <f t="shared" si="220"/>
        <v>-16306.12000000001</v>
      </c>
      <c r="AD941" s="5">
        <f t="shared" si="224"/>
        <v>-4076.5300000000025</v>
      </c>
    </row>
    <row r="942" spans="1:30">
      <c r="A942" s="9">
        <v>39905</v>
      </c>
      <c r="B942" s="3">
        <v>4335</v>
      </c>
      <c r="C942" s="3">
        <v>4502</v>
      </c>
      <c r="D942" s="3">
        <v>4285</v>
      </c>
      <c r="E942" s="3">
        <v>4423.8500999999997</v>
      </c>
      <c r="G942" s="5">
        <f t="shared" si="211"/>
        <v>4304.6499999999996</v>
      </c>
      <c r="H942" s="5">
        <f t="shared" si="212"/>
        <v>4246.76</v>
      </c>
      <c r="J942" s="10" t="str">
        <f t="shared" si="213"/>
        <v>BUY</v>
      </c>
      <c r="L942" s="5">
        <f t="shared" si="214"/>
        <v>4073.09</v>
      </c>
      <c r="M942" s="4" t="str">
        <f t="shared" si="216"/>
        <v>NO</v>
      </c>
      <c r="N942" s="4" t="str">
        <f t="shared" si="217"/>
        <v>NO</v>
      </c>
      <c r="O942" s="4" t="str">
        <f t="shared" si="218"/>
        <v>NO</v>
      </c>
      <c r="P942" s="11">
        <v>4335</v>
      </c>
      <c r="Q942" s="11">
        <v>4423.8500000000004</v>
      </c>
      <c r="R942" s="4">
        <f t="shared" si="215"/>
        <v>2009</v>
      </c>
      <c r="T942" s="7">
        <f t="shared" si="219"/>
        <v>0</v>
      </c>
      <c r="V942" s="5">
        <f t="shared" si="225"/>
        <v>3588.4</v>
      </c>
      <c r="W942" s="5">
        <f t="shared" si="221"/>
        <v>3588.4</v>
      </c>
      <c r="X942" s="7">
        <f t="shared" si="222"/>
        <v>0</v>
      </c>
      <c r="Z942" s="7">
        <f t="shared" si="223"/>
        <v>364146.22499999992</v>
      </c>
      <c r="AB942" s="5"/>
      <c r="AC942" s="5">
        <f t="shared" si="220"/>
        <v>-16292.360000000008</v>
      </c>
      <c r="AD942" s="5">
        <f t="shared" si="224"/>
        <v>-4073.090000000002</v>
      </c>
    </row>
    <row r="943" spans="1:30">
      <c r="A943" s="9">
        <v>39909</v>
      </c>
      <c r="B943" s="3">
        <v>4531</v>
      </c>
      <c r="C943" s="3">
        <v>4600</v>
      </c>
      <c r="D943" s="3">
        <v>4392.8999000000003</v>
      </c>
      <c r="E943" s="3">
        <v>4489.25</v>
      </c>
      <c r="G943" s="5">
        <f t="shared" si="211"/>
        <v>4396.95</v>
      </c>
      <c r="H943" s="5">
        <f t="shared" si="212"/>
        <v>4327.59</v>
      </c>
      <c r="J943" s="10" t="str">
        <f t="shared" si="213"/>
        <v>BUY</v>
      </c>
      <c r="L943" s="5">
        <f t="shared" si="214"/>
        <v>4119.51</v>
      </c>
      <c r="M943" s="4" t="str">
        <f t="shared" si="216"/>
        <v>NO</v>
      </c>
      <c r="N943" s="4" t="str">
        <f t="shared" si="217"/>
        <v>NO</v>
      </c>
      <c r="O943" s="4" t="str">
        <f t="shared" si="218"/>
        <v>NO</v>
      </c>
      <c r="P943" s="11">
        <v>4531</v>
      </c>
      <c r="Q943" s="11">
        <v>4489.25</v>
      </c>
      <c r="R943" s="4">
        <f t="shared" si="215"/>
        <v>2009</v>
      </c>
      <c r="T943" s="7">
        <f t="shared" si="219"/>
        <v>0</v>
      </c>
      <c r="V943" s="5">
        <f t="shared" si="225"/>
        <v>3588.4</v>
      </c>
      <c r="W943" s="5">
        <f t="shared" si="221"/>
        <v>3588.4</v>
      </c>
      <c r="X943" s="7">
        <f t="shared" si="222"/>
        <v>0</v>
      </c>
      <c r="Z943" s="7">
        <f t="shared" si="223"/>
        <v>364146.22499999992</v>
      </c>
      <c r="AB943" s="5"/>
      <c r="AC943" s="5">
        <f t="shared" si="220"/>
        <v>-16478.040000000008</v>
      </c>
      <c r="AD943" s="5">
        <f t="shared" si="224"/>
        <v>-4119.510000000002</v>
      </c>
    </row>
    <row r="944" spans="1:30">
      <c r="A944" s="9">
        <v>39911</v>
      </c>
      <c r="B944" s="3">
        <v>4350</v>
      </c>
      <c r="C944" s="3">
        <v>4517.5</v>
      </c>
      <c r="D944" s="3">
        <v>4246.5</v>
      </c>
      <c r="E944" s="3">
        <v>4489.3500999999997</v>
      </c>
      <c r="G944" s="5">
        <f t="shared" si="211"/>
        <v>4443.1499999999996</v>
      </c>
      <c r="H944" s="5">
        <f t="shared" si="212"/>
        <v>4381.51</v>
      </c>
      <c r="J944" s="10" t="str">
        <f t="shared" si="213"/>
        <v>BUY</v>
      </c>
      <c r="L944" s="5">
        <f t="shared" si="214"/>
        <v>4196.59</v>
      </c>
      <c r="M944" s="4" t="str">
        <f t="shared" si="216"/>
        <v>NO</v>
      </c>
      <c r="N944" s="4" t="str">
        <f t="shared" si="217"/>
        <v>NO</v>
      </c>
      <c r="O944" s="4" t="str">
        <f t="shared" si="218"/>
        <v>NO</v>
      </c>
      <c r="P944" s="11">
        <v>4350</v>
      </c>
      <c r="Q944" s="11">
        <v>4489.3500000000004</v>
      </c>
      <c r="R944" s="4">
        <f t="shared" si="215"/>
        <v>2009</v>
      </c>
      <c r="T944" s="7">
        <f t="shared" si="219"/>
        <v>0</v>
      </c>
      <c r="V944" s="5">
        <f t="shared" si="225"/>
        <v>3588.4</v>
      </c>
      <c r="W944" s="5">
        <f t="shared" si="221"/>
        <v>3588.4</v>
      </c>
      <c r="X944" s="7">
        <f t="shared" si="222"/>
        <v>0</v>
      </c>
      <c r="Z944" s="7">
        <f t="shared" si="223"/>
        <v>364146.22499999992</v>
      </c>
      <c r="AB944" s="5"/>
      <c r="AC944" s="5">
        <f t="shared" si="220"/>
        <v>-16786.360000000008</v>
      </c>
      <c r="AD944" s="5">
        <f t="shared" si="224"/>
        <v>-4196.590000000002</v>
      </c>
    </row>
    <row r="945" spans="1:30">
      <c r="A945" s="9">
        <v>39912</v>
      </c>
      <c r="B945" s="3">
        <v>4541</v>
      </c>
      <c r="C945" s="3">
        <v>4649</v>
      </c>
      <c r="D945" s="3">
        <v>4439</v>
      </c>
      <c r="E945" s="3">
        <v>4590.6000999999997</v>
      </c>
      <c r="G945" s="5">
        <f t="shared" si="211"/>
        <v>4516.88</v>
      </c>
      <c r="H945" s="5">
        <f t="shared" si="212"/>
        <v>4451.21</v>
      </c>
      <c r="J945" s="10" t="str">
        <f t="shared" si="213"/>
        <v>BUY</v>
      </c>
      <c r="L945" s="5">
        <f t="shared" si="214"/>
        <v>4254.2</v>
      </c>
      <c r="M945" s="4" t="str">
        <f t="shared" si="216"/>
        <v>NO</v>
      </c>
      <c r="N945" s="4" t="str">
        <f t="shared" si="217"/>
        <v>NO</v>
      </c>
      <c r="O945" s="4" t="str">
        <f t="shared" si="218"/>
        <v>NO</v>
      </c>
      <c r="P945" s="11">
        <v>4541</v>
      </c>
      <c r="Q945" s="11">
        <v>4590.6000000000004</v>
      </c>
      <c r="R945" s="4">
        <f t="shared" si="215"/>
        <v>2009</v>
      </c>
      <c r="T945" s="7">
        <f t="shared" si="219"/>
        <v>0</v>
      </c>
      <c r="V945" s="5">
        <f t="shared" si="225"/>
        <v>3588.4</v>
      </c>
      <c r="W945" s="5">
        <f t="shared" si="221"/>
        <v>3588.4</v>
      </c>
      <c r="X945" s="7">
        <f t="shared" si="222"/>
        <v>0</v>
      </c>
      <c r="Z945" s="7">
        <f t="shared" si="223"/>
        <v>364146.22499999992</v>
      </c>
      <c r="AB945" s="5"/>
      <c r="AC945" s="5">
        <f t="shared" si="220"/>
        <v>-17016.800000000003</v>
      </c>
      <c r="AD945" s="5">
        <f t="shared" si="224"/>
        <v>-4254.2000000000007</v>
      </c>
    </row>
    <row r="946" spans="1:30">
      <c r="A946" s="9">
        <v>39916</v>
      </c>
      <c r="B946" s="3">
        <v>4639</v>
      </c>
      <c r="C946" s="3">
        <v>5000</v>
      </c>
      <c r="D946" s="3">
        <v>4630</v>
      </c>
      <c r="E946" s="3">
        <v>4821.9502000000002</v>
      </c>
      <c r="G946" s="5">
        <f t="shared" si="211"/>
        <v>4669.42</v>
      </c>
      <c r="H946" s="5">
        <f t="shared" si="212"/>
        <v>4574.79</v>
      </c>
      <c r="J946" s="10" t="str">
        <f t="shared" si="213"/>
        <v>BUY</v>
      </c>
      <c r="L946" s="5">
        <f t="shared" si="214"/>
        <v>4290.8999999999996</v>
      </c>
      <c r="M946" s="4" t="str">
        <f t="shared" si="216"/>
        <v>NO</v>
      </c>
      <c r="N946" s="4" t="str">
        <f t="shared" si="217"/>
        <v>NO</v>
      </c>
      <c r="O946" s="4" t="str">
        <f t="shared" si="218"/>
        <v>NO</v>
      </c>
      <c r="P946" s="11">
        <v>4639</v>
      </c>
      <c r="Q946" s="11">
        <v>4821.95</v>
      </c>
      <c r="R946" s="4">
        <f t="shared" si="215"/>
        <v>2009</v>
      </c>
      <c r="T946" s="7">
        <f t="shared" si="219"/>
        <v>0</v>
      </c>
      <c r="V946" s="5">
        <f t="shared" si="225"/>
        <v>3588.4</v>
      </c>
      <c r="W946" s="5">
        <f t="shared" si="221"/>
        <v>3588.4</v>
      </c>
      <c r="X946" s="7">
        <f t="shared" si="222"/>
        <v>0</v>
      </c>
      <c r="Z946" s="7">
        <f t="shared" si="223"/>
        <v>364146.22499999992</v>
      </c>
      <c r="AB946" s="5"/>
      <c r="AC946" s="5">
        <f t="shared" si="220"/>
        <v>-17163.599999999999</v>
      </c>
      <c r="AD946" s="5">
        <f t="shared" si="224"/>
        <v>-4290.8999999999996</v>
      </c>
    </row>
    <row r="947" spans="1:30">
      <c r="A947" s="9">
        <v>39918</v>
      </c>
      <c r="B947" s="3">
        <v>4700</v>
      </c>
      <c r="C947" s="3">
        <v>5108</v>
      </c>
      <c r="D947" s="3">
        <v>4684.25</v>
      </c>
      <c r="E947" s="3">
        <v>5052.6000999999997</v>
      </c>
      <c r="G947" s="5">
        <f t="shared" si="211"/>
        <v>4861.01</v>
      </c>
      <c r="H947" s="5">
        <f t="shared" si="212"/>
        <v>4734.0600000000004</v>
      </c>
      <c r="J947" s="10" t="str">
        <f t="shared" si="213"/>
        <v>BUY</v>
      </c>
      <c r="L947" s="5">
        <f t="shared" si="214"/>
        <v>4353.21</v>
      </c>
      <c r="M947" s="4" t="str">
        <f t="shared" si="216"/>
        <v>NO</v>
      </c>
      <c r="N947" s="4" t="str">
        <f t="shared" si="217"/>
        <v>NO</v>
      </c>
      <c r="O947" s="4" t="str">
        <f t="shared" si="218"/>
        <v>NO</v>
      </c>
      <c r="P947" s="11">
        <v>4700</v>
      </c>
      <c r="Q947" s="11">
        <v>5052.6000000000004</v>
      </c>
      <c r="R947" s="4">
        <f t="shared" si="215"/>
        <v>2009</v>
      </c>
      <c r="T947" s="7">
        <f t="shared" si="219"/>
        <v>0</v>
      </c>
      <c r="V947" s="5">
        <f t="shared" si="225"/>
        <v>3588.4</v>
      </c>
      <c r="W947" s="5">
        <f t="shared" si="221"/>
        <v>3588.4</v>
      </c>
      <c r="X947" s="7">
        <f t="shared" si="222"/>
        <v>0</v>
      </c>
      <c r="Z947" s="7">
        <f t="shared" si="223"/>
        <v>364146.22499999992</v>
      </c>
      <c r="AB947" s="5"/>
      <c r="AC947" s="5">
        <f t="shared" si="220"/>
        <v>-17412.840000000004</v>
      </c>
      <c r="AD947" s="5">
        <f t="shared" si="224"/>
        <v>-4353.2100000000009</v>
      </c>
    </row>
    <row r="948" spans="1:30">
      <c r="A948" s="9">
        <v>39919</v>
      </c>
      <c r="B948" s="3">
        <v>5060</v>
      </c>
      <c r="C948" s="3">
        <v>5153.6000999999997</v>
      </c>
      <c r="D948" s="3">
        <v>4875</v>
      </c>
      <c r="E948" s="3">
        <v>4906.6499000000003</v>
      </c>
      <c r="G948" s="5">
        <f t="shared" si="211"/>
        <v>4883.83</v>
      </c>
      <c r="H948" s="5">
        <f t="shared" si="212"/>
        <v>4791.59</v>
      </c>
      <c r="J948" s="10" t="str">
        <f t="shared" si="213"/>
        <v>BUY</v>
      </c>
      <c r="L948" s="5">
        <f t="shared" si="214"/>
        <v>4514.87</v>
      </c>
      <c r="M948" s="4" t="str">
        <f t="shared" si="216"/>
        <v>NO</v>
      </c>
      <c r="N948" s="4" t="str">
        <f t="shared" si="217"/>
        <v>NO</v>
      </c>
      <c r="O948" s="4" t="str">
        <f t="shared" si="218"/>
        <v>NO</v>
      </c>
      <c r="P948" s="11">
        <v>5060</v>
      </c>
      <c r="Q948" s="11">
        <v>4906.6499999999996</v>
      </c>
      <c r="R948" s="4">
        <f t="shared" si="215"/>
        <v>2009</v>
      </c>
      <c r="T948" s="7">
        <f t="shared" si="219"/>
        <v>0</v>
      </c>
      <c r="V948" s="5">
        <f t="shared" si="225"/>
        <v>3588.4</v>
      </c>
      <c r="W948" s="5">
        <f t="shared" si="221"/>
        <v>3588.4</v>
      </c>
      <c r="X948" s="7">
        <f t="shared" si="222"/>
        <v>0</v>
      </c>
      <c r="Z948" s="7">
        <f t="shared" si="223"/>
        <v>364146.22499999992</v>
      </c>
      <c r="AB948" s="5"/>
      <c r="AC948" s="5">
        <f t="shared" si="220"/>
        <v>-18059.480000000003</v>
      </c>
      <c r="AD948" s="5">
        <f t="shared" si="224"/>
        <v>-4514.8700000000008</v>
      </c>
    </row>
    <row r="949" spans="1:30">
      <c r="A949" s="9">
        <v>39920</v>
      </c>
      <c r="B949" s="3">
        <v>5000.1000999999997</v>
      </c>
      <c r="C949" s="3">
        <v>5208</v>
      </c>
      <c r="D949" s="3">
        <v>4950</v>
      </c>
      <c r="E949" s="3">
        <v>5058.3500999999997</v>
      </c>
      <c r="G949" s="5">
        <f t="shared" si="211"/>
        <v>4971.09</v>
      </c>
      <c r="H949" s="5">
        <f t="shared" si="212"/>
        <v>4880.51</v>
      </c>
      <c r="J949" s="10" t="str">
        <f t="shared" si="213"/>
        <v>BUY</v>
      </c>
      <c r="L949" s="5">
        <f t="shared" si="214"/>
        <v>4608.7700000000004</v>
      </c>
      <c r="M949" s="4" t="str">
        <f t="shared" si="216"/>
        <v>NO</v>
      </c>
      <c r="N949" s="4" t="str">
        <f t="shared" si="217"/>
        <v>NO</v>
      </c>
      <c r="O949" s="4" t="str">
        <f t="shared" si="218"/>
        <v>NO</v>
      </c>
      <c r="P949" s="11">
        <v>5000.1000999999997</v>
      </c>
      <c r="Q949" s="11">
        <v>5058.3500000000004</v>
      </c>
      <c r="R949" s="4">
        <f t="shared" si="215"/>
        <v>2009</v>
      </c>
      <c r="T949" s="7">
        <f t="shared" si="219"/>
        <v>0</v>
      </c>
      <c r="V949" s="5">
        <f t="shared" si="225"/>
        <v>3588.4</v>
      </c>
      <c r="W949" s="5">
        <f t="shared" si="221"/>
        <v>3588.4</v>
      </c>
      <c r="X949" s="7">
        <f t="shared" si="222"/>
        <v>0</v>
      </c>
      <c r="Z949" s="7">
        <f t="shared" si="223"/>
        <v>364146.22499999992</v>
      </c>
      <c r="AB949" s="5"/>
      <c r="AC949" s="5">
        <f t="shared" si="220"/>
        <v>-18435.080000000002</v>
      </c>
      <c r="AD949" s="5">
        <f t="shared" si="224"/>
        <v>-4608.7700000000004</v>
      </c>
    </row>
    <row r="950" spans="1:30">
      <c r="A950" s="9">
        <v>39923</v>
      </c>
      <c r="B950" s="3">
        <v>5119</v>
      </c>
      <c r="C950" s="3">
        <v>5200</v>
      </c>
      <c r="D950" s="3">
        <v>4924</v>
      </c>
      <c r="E950" s="3">
        <v>4992.8500999999997</v>
      </c>
      <c r="G950" s="5">
        <f t="shared" si="211"/>
        <v>4981.97</v>
      </c>
      <c r="H950" s="5">
        <f t="shared" si="212"/>
        <v>4917.96</v>
      </c>
      <c r="J950" s="10" t="str">
        <f t="shared" si="213"/>
        <v>BUY</v>
      </c>
      <c r="L950" s="5">
        <f t="shared" si="214"/>
        <v>4725.93</v>
      </c>
      <c r="M950" s="4" t="str">
        <f t="shared" si="216"/>
        <v>NO</v>
      </c>
      <c r="N950" s="4" t="str">
        <f t="shared" si="217"/>
        <v>NO</v>
      </c>
      <c r="O950" s="4" t="str">
        <f t="shared" si="218"/>
        <v>NO</v>
      </c>
      <c r="P950" s="11">
        <v>5119</v>
      </c>
      <c r="Q950" s="11">
        <v>4992.8500000000004</v>
      </c>
      <c r="R950" s="4">
        <f t="shared" si="215"/>
        <v>2009</v>
      </c>
      <c r="T950" s="7">
        <f t="shared" si="219"/>
        <v>0</v>
      </c>
      <c r="V950" s="5">
        <f t="shared" si="225"/>
        <v>3588.4</v>
      </c>
      <c r="W950" s="5">
        <f t="shared" si="221"/>
        <v>3588.4</v>
      </c>
      <c r="X950" s="7">
        <f t="shared" si="222"/>
        <v>0</v>
      </c>
      <c r="Z950" s="7">
        <f t="shared" si="223"/>
        <v>364146.22499999992</v>
      </c>
      <c r="AB950" s="5"/>
      <c r="AC950" s="5">
        <f t="shared" si="220"/>
        <v>-18903.72</v>
      </c>
      <c r="AD950" s="5">
        <f t="shared" si="224"/>
        <v>-4725.93</v>
      </c>
    </row>
    <row r="951" spans="1:30">
      <c r="A951" s="9">
        <v>39924</v>
      </c>
      <c r="B951" s="3">
        <v>4905.5</v>
      </c>
      <c r="C951" s="3">
        <v>4964.3999000000003</v>
      </c>
      <c r="D951" s="3">
        <v>4805.2997999999998</v>
      </c>
      <c r="E951" s="3">
        <v>4848.8999000000003</v>
      </c>
      <c r="G951" s="5">
        <f t="shared" si="211"/>
        <v>4915.43</v>
      </c>
      <c r="H951" s="5">
        <f t="shared" si="212"/>
        <v>4894.9399999999996</v>
      </c>
      <c r="J951" s="10" t="str">
        <f t="shared" si="213"/>
        <v>BUY</v>
      </c>
      <c r="L951" s="5">
        <f t="shared" si="214"/>
        <v>4833.47</v>
      </c>
      <c r="M951" s="4" t="str">
        <f t="shared" si="216"/>
        <v>NO</v>
      </c>
      <c r="N951" s="4" t="str">
        <f t="shared" si="217"/>
        <v>NO</v>
      </c>
      <c r="O951" s="4" t="str">
        <f t="shared" si="218"/>
        <v>NO</v>
      </c>
      <c r="P951" s="11">
        <v>4905.5</v>
      </c>
      <c r="Q951" s="11">
        <v>4848.8999999999996</v>
      </c>
      <c r="R951" s="4">
        <f t="shared" si="215"/>
        <v>2009</v>
      </c>
      <c r="T951" s="7">
        <f t="shared" si="219"/>
        <v>0</v>
      </c>
      <c r="V951" s="5">
        <f t="shared" si="225"/>
        <v>3588.4</v>
      </c>
      <c r="W951" s="5">
        <f t="shared" si="221"/>
        <v>4535.5497999999998</v>
      </c>
      <c r="X951" s="7">
        <f t="shared" si="222"/>
        <v>947.14979999999969</v>
      </c>
      <c r="Z951" s="7">
        <f t="shared" si="223"/>
        <v>387824.96999999991</v>
      </c>
      <c r="AB951" s="5"/>
      <c r="AC951" s="5">
        <f t="shared" si="220"/>
        <v>-19333.87999999999</v>
      </c>
      <c r="AD951" s="5">
        <f t="shared" si="224"/>
        <v>-4833.4699999999975</v>
      </c>
    </row>
    <row r="952" spans="1:30">
      <c r="A952" s="9">
        <v>39925</v>
      </c>
      <c r="B952" s="3">
        <v>4535.5497999999998</v>
      </c>
      <c r="C952" s="3">
        <v>4955</v>
      </c>
      <c r="D952" s="3">
        <v>4535.5497999999998</v>
      </c>
      <c r="E952" s="3">
        <v>4808.5497999999998</v>
      </c>
      <c r="G952" s="5">
        <f t="shared" si="211"/>
        <v>4861.99</v>
      </c>
      <c r="H952" s="5">
        <f t="shared" si="212"/>
        <v>4866.1400000000003</v>
      </c>
      <c r="J952" s="10" t="str">
        <f t="shared" si="213"/>
        <v>SELL</v>
      </c>
      <c r="L952" s="5">
        <f t="shared" si="214"/>
        <v>4878.59</v>
      </c>
      <c r="M952" s="4" t="str">
        <f t="shared" si="216"/>
        <v>YES</v>
      </c>
      <c r="N952" s="4" t="str">
        <f t="shared" si="217"/>
        <v>NO</v>
      </c>
      <c r="O952" s="4" t="str">
        <f t="shared" si="218"/>
        <v>YES</v>
      </c>
      <c r="P952" s="11">
        <v>4535.5497999999998</v>
      </c>
      <c r="Q952" s="11">
        <v>4808.55</v>
      </c>
      <c r="R952" s="4">
        <f t="shared" si="215"/>
        <v>2009</v>
      </c>
      <c r="T952" s="7">
        <f t="shared" si="219"/>
        <v>0</v>
      </c>
      <c r="V952" s="5">
        <f t="shared" si="225"/>
        <v>4535.5497999999998</v>
      </c>
      <c r="W952" s="5">
        <f t="shared" si="221"/>
        <v>4878.59</v>
      </c>
      <c r="X952" s="7">
        <f t="shared" si="222"/>
        <v>-343.04020000000037</v>
      </c>
      <c r="Z952" s="7">
        <f t="shared" si="223"/>
        <v>379248.96499999991</v>
      </c>
      <c r="AB952" s="5"/>
      <c r="AC952" s="5">
        <f t="shared" si="220"/>
        <v>-19514.360000000008</v>
      </c>
      <c r="AD952" s="5">
        <f t="shared" si="224"/>
        <v>-4878.590000000002</v>
      </c>
    </row>
    <row r="953" spans="1:30">
      <c r="A953" s="9">
        <v>39926</v>
      </c>
      <c r="B953" s="3">
        <v>4825</v>
      </c>
      <c r="C953" s="3">
        <v>5017.7002000000002</v>
      </c>
      <c r="D953" s="3">
        <v>4715</v>
      </c>
      <c r="E953" s="3">
        <v>4975</v>
      </c>
      <c r="G953" s="5">
        <f t="shared" si="211"/>
        <v>4918.5</v>
      </c>
      <c r="H953" s="5">
        <f t="shared" si="212"/>
        <v>4902.43</v>
      </c>
      <c r="J953" s="10" t="str">
        <f t="shared" si="213"/>
        <v>BUY</v>
      </c>
      <c r="L953" s="5">
        <f t="shared" si="214"/>
        <v>4854.22</v>
      </c>
      <c r="M953" s="4" t="str">
        <f t="shared" si="216"/>
        <v>YES</v>
      </c>
      <c r="N953" s="4" t="str">
        <f t="shared" si="217"/>
        <v>NO</v>
      </c>
      <c r="O953" s="4" t="str">
        <f t="shared" si="218"/>
        <v>NO</v>
      </c>
      <c r="P953" s="11">
        <v>4825</v>
      </c>
      <c r="Q953" s="11">
        <v>4975</v>
      </c>
      <c r="R953" s="4">
        <f t="shared" si="215"/>
        <v>2009</v>
      </c>
      <c r="T953" s="7">
        <f t="shared" si="219"/>
        <v>0</v>
      </c>
      <c r="V953" s="5">
        <f t="shared" si="225"/>
        <v>4878.59</v>
      </c>
      <c r="W953" s="5">
        <f t="shared" si="221"/>
        <v>4878.59</v>
      </c>
      <c r="X953" s="7">
        <f t="shared" si="222"/>
        <v>0</v>
      </c>
      <c r="Z953" s="7">
        <f t="shared" si="223"/>
        <v>379248.96499999991</v>
      </c>
      <c r="AB953" s="5"/>
      <c r="AC953" s="5">
        <f t="shared" si="220"/>
        <v>-19416.880000000005</v>
      </c>
      <c r="AD953" s="5">
        <f t="shared" si="224"/>
        <v>-4854.2200000000012</v>
      </c>
    </row>
    <row r="954" spans="1:30">
      <c r="A954" s="9">
        <v>39927</v>
      </c>
      <c r="B954" s="3">
        <v>4975.0497999999998</v>
      </c>
      <c r="C954" s="3">
        <v>5156.75</v>
      </c>
      <c r="D954" s="3">
        <v>4941.5</v>
      </c>
      <c r="E954" s="3">
        <v>5127.5</v>
      </c>
      <c r="G954" s="5">
        <f t="shared" si="211"/>
        <v>5023</v>
      </c>
      <c r="H954" s="5">
        <f t="shared" si="212"/>
        <v>4977.45</v>
      </c>
      <c r="J954" s="10" t="str">
        <f t="shared" si="213"/>
        <v>BUY</v>
      </c>
      <c r="L954" s="5">
        <f t="shared" si="214"/>
        <v>4840.8</v>
      </c>
      <c r="M954" s="4" t="str">
        <f t="shared" si="216"/>
        <v>NO</v>
      </c>
      <c r="N954" s="4" t="str">
        <f t="shared" si="217"/>
        <v>NO</v>
      </c>
      <c r="O954" s="4" t="str">
        <f t="shared" si="218"/>
        <v>NO</v>
      </c>
      <c r="P954" s="11">
        <v>4975.0497999999998</v>
      </c>
      <c r="Q954" s="11">
        <v>5127.5</v>
      </c>
      <c r="R954" s="4">
        <f t="shared" si="215"/>
        <v>2009</v>
      </c>
      <c r="T954" s="7">
        <f t="shared" si="219"/>
        <v>0</v>
      </c>
      <c r="V954" s="5">
        <f t="shared" si="225"/>
        <v>4878.59</v>
      </c>
      <c r="W954" s="5">
        <f t="shared" si="221"/>
        <v>4878.59</v>
      </c>
      <c r="X954" s="7">
        <f t="shared" si="222"/>
        <v>0</v>
      </c>
      <c r="Z954" s="7">
        <f t="shared" si="223"/>
        <v>379248.96499999991</v>
      </c>
      <c r="AB954" s="5"/>
      <c r="AC954" s="5">
        <f t="shared" si="220"/>
        <v>-19363.199999999997</v>
      </c>
      <c r="AD954" s="5">
        <f t="shared" si="224"/>
        <v>-4840.7999999999993</v>
      </c>
    </row>
    <row r="955" spans="1:30">
      <c r="A955" s="9">
        <v>39930</v>
      </c>
      <c r="B955" s="3">
        <v>5074.9502000000002</v>
      </c>
      <c r="C955" s="3">
        <v>5294.6499000000003</v>
      </c>
      <c r="D955" s="3">
        <v>5020</v>
      </c>
      <c r="E955" s="3">
        <v>5174.0497999999998</v>
      </c>
      <c r="G955" s="5">
        <f t="shared" si="211"/>
        <v>5098.5200000000004</v>
      </c>
      <c r="H955" s="5">
        <f t="shared" si="212"/>
        <v>5042.9799999999996</v>
      </c>
      <c r="J955" s="10" t="str">
        <f t="shared" si="213"/>
        <v>BUY</v>
      </c>
      <c r="L955" s="5">
        <f t="shared" si="214"/>
        <v>4876.3599999999997</v>
      </c>
      <c r="M955" s="4" t="str">
        <f t="shared" si="216"/>
        <v>NO</v>
      </c>
      <c r="N955" s="4" t="str">
        <f t="shared" si="217"/>
        <v>NO</v>
      </c>
      <c r="O955" s="4" t="str">
        <f t="shared" si="218"/>
        <v>NO</v>
      </c>
      <c r="P955" s="11">
        <v>5074.9502000000002</v>
      </c>
      <c r="Q955" s="11">
        <v>5174.05</v>
      </c>
      <c r="R955" s="4">
        <f t="shared" si="215"/>
        <v>2009</v>
      </c>
      <c r="T955" s="7">
        <f t="shared" si="219"/>
        <v>0</v>
      </c>
      <c r="V955" s="5">
        <f t="shared" si="225"/>
        <v>4878.59</v>
      </c>
      <c r="W955" s="5">
        <f t="shared" si="221"/>
        <v>4878.59</v>
      </c>
      <c r="X955" s="7">
        <f t="shared" si="222"/>
        <v>0</v>
      </c>
      <c r="Z955" s="7">
        <f t="shared" si="223"/>
        <v>379248.96499999991</v>
      </c>
      <c r="AB955" s="5"/>
      <c r="AC955" s="5">
        <f t="shared" si="220"/>
        <v>-19505.439999999988</v>
      </c>
      <c r="AD955" s="5">
        <f t="shared" si="224"/>
        <v>-4876.3599999999969</v>
      </c>
    </row>
    <row r="956" spans="1:30">
      <c r="A956" s="9">
        <v>39931</v>
      </c>
      <c r="B956" s="3">
        <v>5160.1000999999997</v>
      </c>
      <c r="C956" s="3">
        <v>5222.8999000000003</v>
      </c>
      <c r="D956" s="3">
        <v>4894</v>
      </c>
      <c r="E956" s="3">
        <v>4921.1000999999997</v>
      </c>
      <c r="G956" s="5">
        <f t="shared" si="211"/>
        <v>5009.8100000000004</v>
      </c>
      <c r="H956" s="5">
        <f t="shared" si="212"/>
        <v>5002.3500000000004</v>
      </c>
      <c r="J956" s="10" t="str">
        <f t="shared" si="213"/>
        <v>BUY</v>
      </c>
      <c r="L956" s="5">
        <f t="shared" si="214"/>
        <v>4979.97</v>
      </c>
      <c r="M956" s="4" t="str">
        <f t="shared" si="216"/>
        <v>NO</v>
      </c>
      <c r="N956" s="4" t="str">
        <f t="shared" si="217"/>
        <v>NO</v>
      </c>
      <c r="O956" s="4" t="str">
        <f t="shared" si="218"/>
        <v>NO</v>
      </c>
      <c r="P956" s="11">
        <v>5160.1000999999997</v>
      </c>
      <c r="Q956" s="11">
        <v>4921.1000000000004</v>
      </c>
      <c r="R956" s="4">
        <f t="shared" si="215"/>
        <v>2009</v>
      </c>
      <c r="T956" s="7">
        <f t="shared" si="219"/>
        <v>0</v>
      </c>
      <c r="V956" s="5">
        <f t="shared" si="225"/>
        <v>4878.59</v>
      </c>
      <c r="W956" s="5">
        <f t="shared" si="221"/>
        <v>4878.59</v>
      </c>
      <c r="X956" s="7">
        <f t="shared" si="222"/>
        <v>0</v>
      </c>
      <c r="Z956" s="7">
        <f t="shared" si="223"/>
        <v>379248.96499999991</v>
      </c>
      <c r="AB956" s="5"/>
      <c r="AC956" s="5">
        <f t="shared" si="220"/>
        <v>-19919.880000000005</v>
      </c>
      <c r="AD956" s="5">
        <f t="shared" si="224"/>
        <v>-4979.9700000000012</v>
      </c>
    </row>
    <row r="957" spans="1:30">
      <c r="A957" s="9">
        <v>39932</v>
      </c>
      <c r="B957" s="3">
        <v>5048</v>
      </c>
      <c r="C957" s="3">
        <v>5141.3500999999997</v>
      </c>
      <c r="D957" s="3">
        <v>4950.0497999999998</v>
      </c>
      <c r="E957" s="3">
        <v>5133</v>
      </c>
      <c r="G957" s="5">
        <f t="shared" si="211"/>
        <v>5071.41</v>
      </c>
      <c r="H957" s="5">
        <f t="shared" si="212"/>
        <v>5045.8999999999996</v>
      </c>
      <c r="J957" s="10" t="str">
        <f t="shared" si="213"/>
        <v>BUY</v>
      </c>
      <c r="L957" s="5">
        <f t="shared" si="214"/>
        <v>4969.37</v>
      </c>
      <c r="M957" s="4" t="str">
        <f t="shared" si="216"/>
        <v>YES</v>
      </c>
      <c r="N957" s="4" t="str">
        <f t="shared" si="217"/>
        <v>YES</v>
      </c>
      <c r="O957" s="4" t="str">
        <f t="shared" si="218"/>
        <v>NO</v>
      </c>
      <c r="P957" s="11">
        <v>5048</v>
      </c>
      <c r="Q957" s="11">
        <v>5133</v>
      </c>
      <c r="R957" s="4">
        <f t="shared" si="215"/>
        <v>2009</v>
      </c>
      <c r="T957" s="7">
        <f t="shared" si="219"/>
        <v>-153.03</v>
      </c>
      <c r="V957" s="5">
        <f t="shared" si="225"/>
        <v>4878.59</v>
      </c>
      <c r="W957" s="5">
        <f t="shared" si="221"/>
        <v>4878.59</v>
      </c>
      <c r="X957" s="7">
        <f t="shared" si="222"/>
        <v>0</v>
      </c>
      <c r="Z957" s="7">
        <f t="shared" si="223"/>
        <v>371597.46499999991</v>
      </c>
      <c r="AB957" s="5"/>
      <c r="AC957" s="5">
        <f t="shared" si="220"/>
        <v>-19877.479999999996</v>
      </c>
      <c r="AD957" s="5">
        <f t="shared" si="224"/>
        <v>-4969.369999999999</v>
      </c>
    </row>
    <row r="958" spans="1:30">
      <c r="A958" s="9">
        <v>39937</v>
      </c>
      <c r="B958" s="3">
        <v>5275.1000999999997</v>
      </c>
      <c r="C958" s="3">
        <v>5502</v>
      </c>
      <c r="D958" s="3">
        <v>5266</v>
      </c>
      <c r="E958" s="3">
        <v>5490</v>
      </c>
      <c r="G958" s="5">
        <f t="shared" si="211"/>
        <v>5280.71</v>
      </c>
      <c r="H958" s="5">
        <f t="shared" si="212"/>
        <v>5193.93</v>
      </c>
      <c r="J958" s="10" t="str">
        <f t="shared" si="213"/>
        <v>BUY</v>
      </c>
      <c r="L958" s="5">
        <f t="shared" si="214"/>
        <v>4933.59</v>
      </c>
      <c r="M958" s="4" t="str">
        <f t="shared" si="216"/>
        <v>NO</v>
      </c>
      <c r="N958" s="4" t="str">
        <f t="shared" si="217"/>
        <v>NO</v>
      </c>
      <c r="O958" s="4" t="str">
        <f t="shared" si="218"/>
        <v>NO</v>
      </c>
      <c r="P958" s="11">
        <v>5275.1000999999997</v>
      </c>
      <c r="Q958" s="11">
        <v>5490</v>
      </c>
      <c r="R958" s="4">
        <f t="shared" si="215"/>
        <v>2009</v>
      </c>
      <c r="T958" s="7">
        <f t="shared" si="219"/>
        <v>0</v>
      </c>
      <c r="V958" s="5">
        <f t="shared" si="225"/>
        <v>4878.59</v>
      </c>
      <c r="W958" s="5">
        <f t="shared" si="221"/>
        <v>4878.59</v>
      </c>
      <c r="X958" s="7">
        <f t="shared" si="222"/>
        <v>0</v>
      </c>
      <c r="Z958" s="7">
        <f t="shared" si="223"/>
        <v>371597.46499999991</v>
      </c>
      <c r="AB958" s="5"/>
      <c r="AC958" s="5">
        <f t="shared" si="220"/>
        <v>-19734.36</v>
      </c>
      <c r="AD958" s="5">
        <f t="shared" si="224"/>
        <v>-4933.59</v>
      </c>
    </row>
    <row r="959" spans="1:30">
      <c r="A959" s="9">
        <v>39938</v>
      </c>
      <c r="B959" s="3">
        <v>5550.1000999999997</v>
      </c>
      <c r="C959" s="3">
        <v>5619.7002000000002</v>
      </c>
      <c r="D959" s="3">
        <v>5466.1000999999997</v>
      </c>
      <c r="E959" s="3">
        <v>5575.7997999999998</v>
      </c>
      <c r="G959" s="5">
        <f t="shared" si="211"/>
        <v>5428.25</v>
      </c>
      <c r="H959" s="5">
        <f t="shared" si="212"/>
        <v>5321.22</v>
      </c>
      <c r="J959" s="10" t="str">
        <f t="shared" si="213"/>
        <v>BUY</v>
      </c>
      <c r="L959" s="5">
        <f t="shared" si="214"/>
        <v>5000.13</v>
      </c>
      <c r="M959" s="4" t="str">
        <f t="shared" si="216"/>
        <v>NO</v>
      </c>
      <c r="N959" s="4" t="str">
        <f t="shared" si="217"/>
        <v>NO</v>
      </c>
      <c r="O959" s="4" t="str">
        <f t="shared" si="218"/>
        <v>NO</v>
      </c>
      <c r="P959" s="11">
        <v>5550.1000999999997</v>
      </c>
      <c r="Q959" s="11">
        <v>5575.8</v>
      </c>
      <c r="R959" s="4">
        <f t="shared" si="215"/>
        <v>2009</v>
      </c>
      <c r="T959" s="7">
        <f t="shared" si="219"/>
        <v>0</v>
      </c>
      <c r="V959" s="5">
        <f t="shared" si="225"/>
        <v>4878.59</v>
      </c>
      <c r="W959" s="5">
        <f t="shared" si="221"/>
        <v>4878.59</v>
      </c>
      <c r="X959" s="7">
        <f t="shared" si="222"/>
        <v>0</v>
      </c>
      <c r="Z959" s="7">
        <f t="shared" si="223"/>
        <v>371597.46499999991</v>
      </c>
      <c r="AB959" s="5"/>
      <c r="AC959" s="5">
        <f t="shared" si="220"/>
        <v>-20000.520000000004</v>
      </c>
      <c r="AD959" s="5">
        <f t="shared" si="224"/>
        <v>-5000.130000000001</v>
      </c>
    </row>
    <row r="960" spans="1:30">
      <c r="A960" s="9">
        <v>39939</v>
      </c>
      <c r="B960" s="3">
        <v>5558</v>
      </c>
      <c r="C960" s="3">
        <v>5647.5</v>
      </c>
      <c r="D960" s="3">
        <v>5387</v>
      </c>
      <c r="E960" s="3">
        <v>5446</v>
      </c>
      <c r="G960" s="5">
        <f t="shared" si="211"/>
        <v>5437.13</v>
      </c>
      <c r="H960" s="5">
        <f t="shared" si="212"/>
        <v>5362.81</v>
      </c>
      <c r="J960" s="10" t="str">
        <f t="shared" si="213"/>
        <v>BUY</v>
      </c>
      <c r="L960" s="5">
        <f t="shared" si="214"/>
        <v>5139.8500000000004</v>
      </c>
      <c r="M960" s="4" t="str">
        <f t="shared" si="216"/>
        <v>NO</v>
      </c>
      <c r="N960" s="4" t="str">
        <f t="shared" si="217"/>
        <v>NO</v>
      </c>
      <c r="O960" s="4" t="str">
        <f t="shared" si="218"/>
        <v>NO</v>
      </c>
      <c r="P960" s="11">
        <v>5558</v>
      </c>
      <c r="Q960" s="11">
        <v>5446</v>
      </c>
      <c r="R960" s="4">
        <f t="shared" si="215"/>
        <v>2009</v>
      </c>
      <c r="T960" s="7">
        <f t="shared" si="219"/>
        <v>0</v>
      </c>
      <c r="V960" s="5">
        <f t="shared" si="225"/>
        <v>4878.59</v>
      </c>
      <c r="W960" s="5">
        <f t="shared" si="221"/>
        <v>4878.59</v>
      </c>
      <c r="X960" s="7">
        <f t="shared" si="222"/>
        <v>0</v>
      </c>
      <c r="Z960" s="7">
        <f t="shared" si="223"/>
        <v>371597.46499999991</v>
      </c>
      <c r="AB960" s="5"/>
      <c r="AC960" s="5">
        <f t="shared" si="220"/>
        <v>-20559.400000000009</v>
      </c>
      <c r="AD960" s="5">
        <f t="shared" si="224"/>
        <v>-5139.8500000000022</v>
      </c>
    </row>
    <row r="961" spans="1:30">
      <c r="A961" s="9">
        <v>39940</v>
      </c>
      <c r="B961" s="3">
        <v>5495</v>
      </c>
      <c r="C961" s="3">
        <v>5580</v>
      </c>
      <c r="D961" s="3">
        <v>5465</v>
      </c>
      <c r="E961" s="3">
        <v>5560.8500999999997</v>
      </c>
      <c r="G961" s="5">
        <f t="shared" si="211"/>
        <v>5498.99</v>
      </c>
      <c r="H961" s="5">
        <f t="shared" si="212"/>
        <v>5428.82</v>
      </c>
      <c r="J961" s="10" t="str">
        <f t="shared" si="213"/>
        <v>BUY</v>
      </c>
      <c r="L961" s="5">
        <f t="shared" si="214"/>
        <v>5218.3100000000004</v>
      </c>
      <c r="M961" s="4" t="str">
        <f t="shared" si="216"/>
        <v>NO</v>
      </c>
      <c r="N961" s="4" t="str">
        <f t="shared" si="217"/>
        <v>NO</v>
      </c>
      <c r="O961" s="4" t="str">
        <f t="shared" si="218"/>
        <v>NO</v>
      </c>
      <c r="P961" s="11">
        <v>5495</v>
      </c>
      <c r="Q961" s="11">
        <v>5560.85</v>
      </c>
      <c r="R961" s="4">
        <f t="shared" si="215"/>
        <v>2009</v>
      </c>
      <c r="T961" s="7">
        <f t="shared" si="219"/>
        <v>0</v>
      </c>
      <c r="V961" s="5">
        <f t="shared" si="225"/>
        <v>4878.59</v>
      </c>
      <c r="W961" s="5">
        <f t="shared" si="221"/>
        <v>4878.59</v>
      </c>
      <c r="X961" s="7">
        <f t="shared" si="222"/>
        <v>0</v>
      </c>
      <c r="Z961" s="7">
        <f t="shared" si="223"/>
        <v>371597.46499999991</v>
      </c>
      <c r="AB961" s="5"/>
      <c r="AC961" s="5">
        <f t="shared" si="220"/>
        <v>-20873.239999999991</v>
      </c>
      <c r="AD961" s="5">
        <f t="shared" si="224"/>
        <v>-5218.3099999999977</v>
      </c>
    </row>
    <row r="962" spans="1:30">
      <c r="A962" s="9">
        <v>39941</v>
      </c>
      <c r="B962" s="3">
        <v>5560</v>
      </c>
      <c r="C962" s="3">
        <v>5588</v>
      </c>
      <c r="D962" s="3">
        <v>5335</v>
      </c>
      <c r="E962" s="3">
        <v>5397.5</v>
      </c>
      <c r="G962" s="5">
        <f t="shared" si="211"/>
        <v>5448.25</v>
      </c>
      <c r="H962" s="5">
        <f t="shared" si="212"/>
        <v>5418.38</v>
      </c>
      <c r="J962" s="10" t="str">
        <f t="shared" si="213"/>
        <v>BUY</v>
      </c>
      <c r="L962" s="5">
        <f t="shared" si="214"/>
        <v>5328.77</v>
      </c>
      <c r="M962" s="4" t="str">
        <f t="shared" si="216"/>
        <v>NO</v>
      </c>
      <c r="N962" s="4" t="str">
        <f t="shared" si="217"/>
        <v>NO</v>
      </c>
      <c r="O962" s="4" t="str">
        <f t="shared" si="218"/>
        <v>NO</v>
      </c>
      <c r="P962" s="11">
        <v>5560</v>
      </c>
      <c r="Q962" s="11">
        <v>5397.5</v>
      </c>
      <c r="R962" s="4">
        <f t="shared" si="215"/>
        <v>2009</v>
      </c>
      <c r="T962" s="7">
        <f t="shared" si="219"/>
        <v>0</v>
      </c>
      <c r="V962" s="5">
        <f t="shared" si="225"/>
        <v>4878.59</v>
      </c>
      <c r="W962" s="5">
        <f t="shared" si="221"/>
        <v>5328.77</v>
      </c>
      <c r="X962" s="7">
        <f t="shared" si="222"/>
        <v>450.18000000000029</v>
      </c>
      <c r="Z962" s="7">
        <f t="shared" si="223"/>
        <v>382851.96499999991</v>
      </c>
      <c r="AB962" s="5"/>
      <c r="AC962" s="5">
        <f t="shared" si="220"/>
        <v>-21315.08</v>
      </c>
      <c r="AD962" s="5">
        <f t="shared" si="224"/>
        <v>-5328.77</v>
      </c>
    </row>
    <row r="963" spans="1:30">
      <c r="A963" s="9">
        <v>39944</v>
      </c>
      <c r="B963" s="3">
        <v>5430</v>
      </c>
      <c r="C963" s="3">
        <v>5505</v>
      </c>
      <c r="D963" s="3">
        <v>5285</v>
      </c>
      <c r="E963" s="3">
        <v>5320.5497999999998</v>
      </c>
      <c r="G963" s="5">
        <f t="shared" si="211"/>
        <v>5384.4</v>
      </c>
      <c r="H963" s="5">
        <f t="shared" si="212"/>
        <v>5385.77</v>
      </c>
      <c r="J963" s="10" t="str">
        <f t="shared" si="213"/>
        <v>SELL</v>
      </c>
      <c r="L963" s="5">
        <f t="shared" si="214"/>
        <v>5389.88</v>
      </c>
      <c r="M963" s="4" t="str">
        <f t="shared" si="216"/>
        <v>YES</v>
      </c>
      <c r="N963" s="4" t="str">
        <f t="shared" si="217"/>
        <v>NO</v>
      </c>
      <c r="O963" s="4" t="str">
        <f t="shared" si="218"/>
        <v>NO</v>
      </c>
      <c r="P963" s="11">
        <v>5430</v>
      </c>
      <c r="Q963" s="11">
        <v>5320.55</v>
      </c>
      <c r="R963" s="4">
        <f t="shared" si="215"/>
        <v>2009</v>
      </c>
      <c r="T963" s="7">
        <f t="shared" si="219"/>
        <v>0</v>
      </c>
      <c r="V963" s="5">
        <f t="shared" si="225"/>
        <v>5328.77</v>
      </c>
      <c r="W963" s="5">
        <f t="shared" si="221"/>
        <v>5389.88</v>
      </c>
      <c r="X963" s="7">
        <f t="shared" si="222"/>
        <v>-61.109999999999673</v>
      </c>
      <c r="Z963" s="7">
        <f t="shared" si="223"/>
        <v>381324.21499999991</v>
      </c>
      <c r="AB963" s="5"/>
      <c r="AC963" s="5">
        <f t="shared" si="220"/>
        <v>-21559.520000000011</v>
      </c>
      <c r="AD963" s="5">
        <f t="shared" si="224"/>
        <v>-5389.8800000000028</v>
      </c>
    </row>
    <row r="964" spans="1:30">
      <c r="A964" s="9">
        <v>39945</v>
      </c>
      <c r="B964" s="3">
        <v>5331.0497999999998</v>
      </c>
      <c r="C964" s="3">
        <v>5607.7002000000002</v>
      </c>
      <c r="D964" s="3">
        <v>5291</v>
      </c>
      <c r="E964" s="3">
        <v>5581.2997999999998</v>
      </c>
      <c r="G964" s="5">
        <f t="shared" si="211"/>
        <v>5482.85</v>
      </c>
      <c r="H964" s="5">
        <f t="shared" si="212"/>
        <v>5450.95</v>
      </c>
      <c r="J964" s="10" t="str">
        <f t="shared" si="213"/>
        <v>BUY</v>
      </c>
      <c r="L964" s="5">
        <f t="shared" si="214"/>
        <v>5355.25</v>
      </c>
      <c r="M964" s="4" t="str">
        <f t="shared" si="216"/>
        <v>YES</v>
      </c>
      <c r="N964" s="4" t="str">
        <f t="shared" si="217"/>
        <v>NO</v>
      </c>
      <c r="O964" s="4" t="str">
        <f t="shared" si="218"/>
        <v>NO</v>
      </c>
      <c r="P964" s="11">
        <v>5331.0497999999998</v>
      </c>
      <c r="Q964" s="11">
        <v>5581.3</v>
      </c>
      <c r="R964" s="4">
        <f t="shared" si="215"/>
        <v>2009</v>
      </c>
      <c r="T964" s="7">
        <f t="shared" si="219"/>
        <v>0</v>
      </c>
      <c r="V964" s="5">
        <f t="shared" si="225"/>
        <v>5389.88</v>
      </c>
      <c r="W964" s="5">
        <f t="shared" si="221"/>
        <v>5389.88</v>
      </c>
      <c r="X964" s="7">
        <f t="shared" si="222"/>
        <v>0</v>
      </c>
      <c r="Z964" s="7">
        <f t="shared" si="223"/>
        <v>381324.21499999991</v>
      </c>
      <c r="AB964" s="5"/>
      <c r="AC964" s="5">
        <f t="shared" si="220"/>
        <v>-21420.999999999985</v>
      </c>
      <c r="AD964" s="5">
        <f t="shared" si="224"/>
        <v>-5355.2499999999964</v>
      </c>
    </row>
    <row r="965" spans="1:30">
      <c r="A965" s="9">
        <v>39946</v>
      </c>
      <c r="B965" s="3">
        <v>5601.2002000000002</v>
      </c>
      <c r="C965" s="3">
        <v>5630</v>
      </c>
      <c r="D965" s="3">
        <v>5460</v>
      </c>
      <c r="E965" s="3">
        <v>5514.4502000000002</v>
      </c>
      <c r="G965" s="5">
        <f t="shared" si="211"/>
        <v>5498.65</v>
      </c>
      <c r="H965" s="5">
        <f t="shared" si="212"/>
        <v>5472.12</v>
      </c>
      <c r="J965" s="10" t="str">
        <f t="shared" si="213"/>
        <v>BUY</v>
      </c>
      <c r="L965" s="5">
        <f t="shared" si="214"/>
        <v>5392.53</v>
      </c>
      <c r="M965" s="4" t="str">
        <f t="shared" si="216"/>
        <v>NO</v>
      </c>
      <c r="N965" s="4" t="str">
        <f t="shared" si="217"/>
        <v>NO</v>
      </c>
      <c r="O965" s="4" t="str">
        <f t="shared" si="218"/>
        <v>NO</v>
      </c>
      <c r="P965" s="11">
        <v>5601.2002000000002</v>
      </c>
      <c r="Q965" s="11">
        <v>5514.45</v>
      </c>
      <c r="R965" s="4">
        <f t="shared" si="215"/>
        <v>2009</v>
      </c>
      <c r="T965" s="7">
        <f t="shared" si="219"/>
        <v>0</v>
      </c>
      <c r="V965" s="5">
        <f t="shared" si="225"/>
        <v>5389.88</v>
      </c>
      <c r="W965" s="5">
        <f t="shared" si="221"/>
        <v>5389.88</v>
      </c>
      <c r="X965" s="7">
        <f t="shared" si="222"/>
        <v>0</v>
      </c>
      <c r="Z965" s="7">
        <f t="shared" si="223"/>
        <v>381324.21499999991</v>
      </c>
      <c r="AB965" s="5"/>
      <c r="AC965" s="5">
        <f t="shared" si="220"/>
        <v>-21570.12000000001</v>
      </c>
      <c r="AD965" s="5">
        <f t="shared" si="224"/>
        <v>-5392.5300000000025</v>
      </c>
    </row>
    <row r="966" spans="1:30">
      <c r="A966" s="9">
        <v>39947</v>
      </c>
      <c r="B966" s="3">
        <v>5400</v>
      </c>
      <c r="C966" s="3">
        <v>5522</v>
      </c>
      <c r="D966" s="3">
        <v>5337</v>
      </c>
      <c r="E966" s="3">
        <v>5498.8999000000003</v>
      </c>
      <c r="G966" s="5">
        <f t="shared" ref="G966:G1029" si="226">ROUND((E966*G$1)+(G965*(1-G$1)),2)</f>
        <v>5498.77</v>
      </c>
      <c r="H966" s="5">
        <f t="shared" si="212"/>
        <v>5481.05</v>
      </c>
      <c r="J966" s="10" t="str">
        <f t="shared" si="213"/>
        <v>BUY</v>
      </c>
      <c r="L966" s="5">
        <f t="shared" si="214"/>
        <v>5427.89</v>
      </c>
      <c r="M966" s="4" t="str">
        <f t="shared" si="216"/>
        <v>YES</v>
      </c>
      <c r="N966" s="4" t="str">
        <f t="shared" si="217"/>
        <v>YES</v>
      </c>
      <c r="O966" s="4" t="str">
        <f t="shared" si="218"/>
        <v>NO</v>
      </c>
      <c r="P966" s="11">
        <v>5400</v>
      </c>
      <c r="Q966" s="11">
        <v>5498.9</v>
      </c>
      <c r="R966" s="4">
        <f t="shared" si="215"/>
        <v>2009</v>
      </c>
      <c r="T966" s="7">
        <f t="shared" si="219"/>
        <v>-106.37</v>
      </c>
      <c r="V966" s="5">
        <f t="shared" si="225"/>
        <v>5389.88</v>
      </c>
      <c r="W966" s="5">
        <f t="shared" si="221"/>
        <v>5389.88</v>
      </c>
      <c r="X966" s="7">
        <f t="shared" si="222"/>
        <v>0</v>
      </c>
      <c r="Z966" s="7">
        <f t="shared" si="223"/>
        <v>376005.71499999991</v>
      </c>
      <c r="AB966" s="5"/>
      <c r="AC966" s="5">
        <f t="shared" si="220"/>
        <v>-21711.559999999998</v>
      </c>
      <c r="AD966" s="5">
        <f t="shared" si="224"/>
        <v>-5427.8899999999994</v>
      </c>
    </row>
    <row r="967" spans="1:30">
      <c r="A967" s="9">
        <v>39948</v>
      </c>
      <c r="B967" s="3">
        <v>5540</v>
      </c>
      <c r="C967" s="3">
        <v>5734</v>
      </c>
      <c r="D967" s="3">
        <v>5528.8999000000003</v>
      </c>
      <c r="E967" s="3">
        <v>5705.2002000000002</v>
      </c>
      <c r="G967" s="5">
        <f t="shared" si="226"/>
        <v>5601.99</v>
      </c>
      <c r="H967" s="5">
        <f t="shared" si="212"/>
        <v>5555.77</v>
      </c>
      <c r="J967" s="10" t="str">
        <f t="shared" si="213"/>
        <v>BUY</v>
      </c>
      <c r="L967" s="5">
        <f t="shared" si="214"/>
        <v>5417.11</v>
      </c>
      <c r="M967" s="4" t="str">
        <f t="shared" si="216"/>
        <v>NO</v>
      </c>
      <c r="N967" s="4" t="str">
        <f t="shared" si="217"/>
        <v>NO</v>
      </c>
      <c r="O967" s="4" t="str">
        <f t="shared" si="218"/>
        <v>NO</v>
      </c>
      <c r="P967" s="11">
        <v>5540</v>
      </c>
      <c r="Q967" s="11">
        <v>5705.2</v>
      </c>
      <c r="R967" s="4">
        <f t="shared" si="215"/>
        <v>2009</v>
      </c>
      <c r="T967" s="7">
        <f t="shared" si="219"/>
        <v>0</v>
      </c>
      <c r="V967" s="5">
        <f t="shared" si="225"/>
        <v>5389.88</v>
      </c>
      <c r="W967" s="5">
        <f t="shared" si="221"/>
        <v>5389.88</v>
      </c>
      <c r="X967" s="7">
        <f t="shared" si="222"/>
        <v>0</v>
      </c>
      <c r="Z967" s="7">
        <f t="shared" si="223"/>
        <v>376005.71499999991</v>
      </c>
      <c r="AB967" s="5"/>
      <c r="AC967" s="5">
        <f t="shared" si="220"/>
        <v>-21668.440000000002</v>
      </c>
      <c r="AD967" s="5">
        <f t="shared" si="224"/>
        <v>-5417.1100000000006</v>
      </c>
    </row>
    <row r="968" spans="1:30">
      <c r="A968" s="9">
        <v>39951</v>
      </c>
      <c r="B968" s="3">
        <v>6250</v>
      </c>
      <c r="C968" s="3">
        <v>6846.25</v>
      </c>
      <c r="D968" s="3">
        <v>6202.5</v>
      </c>
      <c r="E968" s="3">
        <v>6812.1499000000003</v>
      </c>
      <c r="G968" s="5">
        <f t="shared" si="226"/>
        <v>6207.07</v>
      </c>
      <c r="H968" s="5">
        <f t="shared" ref="H968:H1031" si="227">ROUND((E968*H$1)+(H967*(1-H$1)),2)</f>
        <v>5974.56</v>
      </c>
      <c r="J968" s="10" t="str">
        <f t="shared" ref="J968:J1031" si="228">IF(G968&gt;H968,"BUY","SELL")</f>
        <v>BUY</v>
      </c>
      <c r="L968" s="5">
        <f t="shared" ref="L968:L1031" si="229">ROUND((G968*((2/4)-1)-(H968)*((2/6)-1))/ (2 /4- 2 /6),2)</f>
        <v>5277.03</v>
      </c>
      <c r="M968" s="4" t="str">
        <f t="shared" si="216"/>
        <v>NO</v>
      </c>
      <c r="N968" s="4" t="str">
        <f t="shared" si="217"/>
        <v>NO</v>
      </c>
      <c r="O968" s="4" t="str">
        <f t="shared" si="218"/>
        <v>NO</v>
      </c>
      <c r="P968" s="11">
        <v>6250</v>
      </c>
      <c r="Q968" s="11">
        <v>6812.15</v>
      </c>
      <c r="R968" s="4">
        <f t="shared" ref="R968:R1031" si="230">YEAR(A968)</f>
        <v>2009</v>
      </c>
      <c r="T968" s="7">
        <f t="shared" si="219"/>
        <v>0</v>
      </c>
      <c r="V968" s="5">
        <f t="shared" si="225"/>
        <v>5389.88</v>
      </c>
      <c r="W968" s="5">
        <f t="shared" si="221"/>
        <v>5389.88</v>
      </c>
      <c r="X968" s="7">
        <f t="shared" si="222"/>
        <v>0</v>
      </c>
      <c r="Z968" s="7">
        <f t="shared" si="223"/>
        <v>376005.71499999991</v>
      </c>
      <c r="AB968" s="5"/>
      <c r="AC968" s="5">
        <f t="shared" si="220"/>
        <v>-21108.12000000001</v>
      </c>
      <c r="AD968" s="5">
        <f t="shared" si="224"/>
        <v>-5277.0300000000025</v>
      </c>
    </row>
    <row r="969" spans="1:30">
      <c r="A969" s="9">
        <v>39952</v>
      </c>
      <c r="B969" s="3">
        <v>7399</v>
      </c>
      <c r="C969" s="3">
        <v>7600</v>
      </c>
      <c r="D969" s="3">
        <v>6630</v>
      </c>
      <c r="E969" s="3">
        <v>7289.8999000000003</v>
      </c>
      <c r="G969" s="5">
        <f t="shared" si="226"/>
        <v>6748.48</v>
      </c>
      <c r="H969" s="5">
        <f t="shared" si="227"/>
        <v>6413.01</v>
      </c>
      <c r="J969" s="10" t="str">
        <f t="shared" si="228"/>
        <v>BUY</v>
      </c>
      <c r="L969" s="5">
        <f t="shared" si="229"/>
        <v>5406.6</v>
      </c>
      <c r="M969" s="4" t="str">
        <f t="shared" ref="M969:M1032" si="231">IF(J968="SELL",IF(C969&gt;L968,"YES","NO"),IF(D969&lt;L968,"YES","NO"))</f>
        <v>NO</v>
      </c>
      <c r="N969" s="4" t="str">
        <f t="shared" ref="N969:N1032" si="232">IF(AND(M969="YES",J969=J968),"YES","NO")</f>
        <v>NO</v>
      </c>
      <c r="O969" s="4" t="str">
        <f t="shared" ref="O969:O1032" si="233">IF(AND(J968="BUY",B969&lt;L968),"YES",IF(AND(J968="SELL",B969&gt;L968),"YES","NO"))</f>
        <v>NO</v>
      </c>
      <c r="P969" s="11">
        <v>7399</v>
      </c>
      <c r="Q969" s="11">
        <v>7289.9</v>
      </c>
      <c r="R969" s="4">
        <f t="shared" si="230"/>
        <v>2009</v>
      </c>
      <c r="T969" s="7">
        <f t="shared" si="219"/>
        <v>0</v>
      </c>
      <c r="V969" s="5">
        <f t="shared" si="225"/>
        <v>5389.88</v>
      </c>
      <c r="W969" s="5">
        <f t="shared" si="221"/>
        <v>5389.88</v>
      </c>
      <c r="X969" s="7">
        <f t="shared" si="222"/>
        <v>0</v>
      </c>
      <c r="Z969" s="7">
        <f t="shared" si="223"/>
        <v>376005.71499999991</v>
      </c>
      <c r="AB969" s="5"/>
      <c r="AC969" s="5">
        <f t="shared" si="220"/>
        <v>-21626.400000000009</v>
      </c>
      <c r="AD969" s="5">
        <f t="shared" si="224"/>
        <v>-5406.6000000000022</v>
      </c>
    </row>
    <row r="970" spans="1:30">
      <c r="A970" s="9">
        <v>39953</v>
      </c>
      <c r="B970" s="3">
        <v>7135</v>
      </c>
      <c r="C970" s="3">
        <v>7340</v>
      </c>
      <c r="D970" s="3">
        <v>7117.1000999999997</v>
      </c>
      <c r="E970" s="3">
        <v>7172.2997999999998</v>
      </c>
      <c r="G970" s="5">
        <f t="shared" si="226"/>
        <v>6960.39</v>
      </c>
      <c r="H970" s="5">
        <f t="shared" si="227"/>
        <v>6666.11</v>
      </c>
      <c r="J970" s="10" t="str">
        <f t="shared" si="228"/>
        <v>BUY</v>
      </c>
      <c r="L970" s="5">
        <f t="shared" si="229"/>
        <v>5783.27</v>
      </c>
      <c r="M970" s="4" t="str">
        <f t="shared" si="231"/>
        <v>NO</v>
      </c>
      <c r="N970" s="4" t="str">
        <f t="shared" si="232"/>
        <v>NO</v>
      </c>
      <c r="O970" s="4" t="str">
        <f t="shared" si="233"/>
        <v>NO</v>
      </c>
      <c r="P970" s="11">
        <v>7135</v>
      </c>
      <c r="Q970" s="11">
        <v>7172.3</v>
      </c>
      <c r="R970" s="4">
        <f t="shared" si="230"/>
        <v>2009</v>
      </c>
      <c r="T970" s="7">
        <f t="shared" ref="T970:T1033" si="234">ROUND(IF(N970="YES",IF(J970="SELL",IF(O970="YES",Q970-P970,Q970-L969),IF(O970="YES",P970-Q970,L969-Q970)),0),2)</f>
        <v>0</v>
      </c>
      <c r="V970" s="5">
        <f t="shared" si="225"/>
        <v>5389.88</v>
      </c>
      <c r="W970" s="5">
        <f t="shared" si="221"/>
        <v>5389.88</v>
      </c>
      <c r="X970" s="7">
        <f t="shared" si="222"/>
        <v>0</v>
      </c>
      <c r="Z970" s="7">
        <f t="shared" si="223"/>
        <v>376005.71499999991</v>
      </c>
      <c r="AB970" s="5"/>
      <c r="AC970" s="5">
        <f t="shared" si="220"/>
        <v>-23133.079999999987</v>
      </c>
      <c r="AD970" s="5">
        <f t="shared" si="224"/>
        <v>-5783.2699999999968</v>
      </c>
    </row>
    <row r="971" spans="1:30">
      <c r="A971" s="9">
        <v>39954</v>
      </c>
      <c r="B971" s="3">
        <v>7124.7002000000002</v>
      </c>
      <c r="C971" s="3">
        <v>7229.7002000000002</v>
      </c>
      <c r="D971" s="3">
        <v>6908</v>
      </c>
      <c r="E971" s="3">
        <v>6943.7002000000002</v>
      </c>
      <c r="G971" s="5">
        <f t="shared" si="226"/>
        <v>6952.05</v>
      </c>
      <c r="H971" s="5">
        <f t="shared" si="227"/>
        <v>6758.64</v>
      </c>
      <c r="J971" s="10" t="str">
        <f t="shared" si="228"/>
        <v>BUY</v>
      </c>
      <c r="L971" s="5">
        <f t="shared" si="229"/>
        <v>6178.41</v>
      </c>
      <c r="M971" s="4" t="str">
        <f t="shared" si="231"/>
        <v>NO</v>
      </c>
      <c r="N971" s="4" t="str">
        <f t="shared" si="232"/>
        <v>NO</v>
      </c>
      <c r="O971" s="4" t="str">
        <f t="shared" si="233"/>
        <v>NO</v>
      </c>
      <c r="P971" s="11">
        <v>7124.7002000000002</v>
      </c>
      <c r="Q971" s="11">
        <v>6943.7</v>
      </c>
      <c r="R971" s="4">
        <f t="shared" si="230"/>
        <v>2009</v>
      </c>
      <c r="T971" s="7">
        <f t="shared" si="234"/>
        <v>0</v>
      </c>
      <c r="V971" s="5">
        <f t="shared" si="225"/>
        <v>5389.88</v>
      </c>
      <c r="W971" s="5">
        <f t="shared" si="221"/>
        <v>5389.88</v>
      </c>
      <c r="X971" s="7">
        <f t="shared" si="222"/>
        <v>0</v>
      </c>
      <c r="Z971" s="7">
        <f t="shared" si="223"/>
        <v>376005.71499999991</v>
      </c>
      <c r="AB971" s="5"/>
      <c r="AC971" s="5">
        <f t="shared" ref="AC971:AC1034" si="235">G971*12-H971*16</f>
        <v>-24713.64</v>
      </c>
      <c r="AD971" s="5">
        <f t="shared" si="224"/>
        <v>-6178.41</v>
      </c>
    </row>
    <row r="972" spans="1:30">
      <c r="A972" s="9">
        <v>39955</v>
      </c>
      <c r="B972" s="3">
        <v>6899</v>
      </c>
      <c r="C972" s="3">
        <v>7091</v>
      </c>
      <c r="D972" s="3">
        <v>6829</v>
      </c>
      <c r="E972" s="3">
        <v>7058.3500999999997</v>
      </c>
      <c r="G972" s="5">
        <f t="shared" si="226"/>
        <v>7005.2</v>
      </c>
      <c r="H972" s="5">
        <f t="shared" si="227"/>
        <v>6858.54</v>
      </c>
      <c r="J972" s="10" t="str">
        <f t="shared" si="228"/>
        <v>BUY</v>
      </c>
      <c r="L972" s="5">
        <f t="shared" si="229"/>
        <v>6418.56</v>
      </c>
      <c r="M972" s="4" t="str">
        <f t="shared" si="231"/>
        <v>NO</v>
      </c>
      <c r="N972" s="4" t="str">
        <f t="shared" si="232"/>
        <v>NO</v>
      </c>
      <c r="O972" s="4" t="str">
        <f t="shared" si="233"/>
        <v>NO</v>
      </c>
      <c r="P972" s="11">
        <v>6899</v>
      </c>
      <c r="Q972" s="11">
        <v>7058.35</v>
      </c>
      <c r="R972" s="4">
        <f t="shared" si="230"/>
        <v>2009</v>
      </c>
      <c r="T972" s="7">
        <f t="shared" si="234"/>
        <v>0</v>
      </c>
      <c r="V972" s="5">
        <f t="shared" si="225"/>
        <v>5389.88</v>
      </c>
      <c r="W972" s="5">
        <f t="shared" ref="W972:W1035" si="236">IF(V973="",E972,V973)</f>
        <v>5389.88</v>
      </c>
      <c r="X972" s="7">
        <f t="shared" ref="X972:X1035" si="237">IF(J972="BUY",W972-V972,V972-W972)</f>
        <v>0</v>
      </c>
      <c r="Z972" s="7">
        <f t="shared" ref="Z972:Z1035" si="238">Z971+(T972*25*2)+(X972*25)</f>
        <v>376005.71499999991</v>
      </c>
      <c r="AB972" s="5"/>
      <c r="AC972" s="5">
        <f t="shared" si="235"/>
        <v>-25674.240000000005</v>
      </c>
      <c r="AD972" s="5">
        <f t="shared" ref="AD972:AD1035" si="239">AC972/4</f>
        <v>-6418.5600000000013</v>
      </c>
    </row>
    <row r="973" spans="1:30">
      <c r="A973" s="9">
        <v>39958</v>
      </c>
      <c r="B973" s="3">
        <v>7050</v>
      </c>
      <c r="C973" s="3">
        <v>7117</v>
      </c>
      <c r="D973" s="3">
        <v>6971</v>
      </c>
      <c r="E973" s="3">
        <v>7062.2997999999998</v>
      </c>
      <c r="G973" s="5">
        <f t="shared" si="226"/>
        <v>7033.75</v>
      </c>
      <c r="H973" s="5">
        <f t="shared" si="227"/>
        <v>6926.46</v>
      </c>
      <c r="J973" s="10" t="str">
        <f t="shared" si="228"/>
        <v>BUY</v>
      </c>
      <c r="L973" s="5">
        <f t="shared" si="229"/>
        <v>6604.59</v>
      </c>
      <c r="M973" s="4" t="str">
        <f t="shared" si="231"/>
        <v>NO</v>
      </c>
      <c r="N973" s="4" t="str">
        <f t="shared" si="232"/>
        <v>NO</v>
      </c>
      <c r="O973" s="4" t="str">
        <f t="shared" si="233"/>
        <v>NO</v>
      </c>
      <c r="P973" s="11">
        <v>7050</v>
      </c>
      <c r="Q973" s="11">
        <v>7062.3</v>
      </c>
      <c r="R973" s="4">
        <f t="shared" si="230"/>
        <v>2009</v>
      </c>
      <c r="T973" s="7">
        <f t="shared" si="234"/>
        <v>0</v>
      </c>
      <c r="V973" s="5">
        <f t="shared" ref="V973:V1036" si="240">IF(J973=J972,V972,IF(O973="YES",P973,L972))</f>
        <v>5389.88</v>
      </c>
      <c r="W973" s="5">
        <f t="shared" si="236"/>
        <v>5389.88</v>
      </c>
      <c r="X973" s="7">
        <f t="shared" si="237"/>
        <v>0</v>
      </c>
      <c r="Z973" s="7">
        <f t="shared" si="238"/>
        <v>376005.71499999991</v>
      </c>
      <c r="AB973" s="5"/>
      <c r="AC973" s="5">
        <f t="shared" si="235"/>
        <v>-26418.36</v>
      </c>
      <c r="AD973" s="5">
        <f t="shared" si="239"/>
        <v>-6604.59</v>
      </c>
    </row>
    <row r="974" spans="1:30">
      <c r="A974" s="9">
        <v>39959</v>
      </c>
      <c r="B974" s="3">
        <v>7059.7997999999998</v>
      </c>
      <c r="C974" s="3">
        <v>7148.9502000000002</v>
      </c>
      <c r="D974" s="3">
        <v>6801.1000999999997</v>
      </c>
      <c r="E974" s="3">
        <v>6859.4502000000002</v>
      </c>
      <c r="G974" s="5">
        <f t="shared" si="226"/>
        <v>6946.6</v>
      </c>
      <c r="H974" s="5">
        <f t="shared" si="227"/>
        <v>6904.12</v>
      </c>
      <c r="J974" s="10" t="str">
        <f t="shared" si="228"/>
        <v>BUY</v>
      </c>
      <c r="L974" s="5">
        <f t="shared" si="229"/>
        <v>6776.68</v>
      </c>
      <c r="M974" s="4" t="str">
        <f t="shared" si="231"/>
        <v>NO</v>
      </c>
      <c r="N974" s="4" t="str">
        <f t="shared" si="232"/>
        <v>NO</v>
      </c>
      <c r="O974" s="4" t="str">
        <f t="shared" si="233"/>
        <v>NO</v>
      </c>
      <c r="P974" s="11">
        <v>7059.7997999999998</v>
      </c>
      <c r="Q974" s="11">
        <v>6859.45</v>
      </c>
      <c r="R974" s="4">
        <f t="shared" si="230"/>
        <v>2009</v>
      </c>
      <c r="T974" s="7">
        <f t="shared" si="234"/>
        <v>0</v>
      </c>
      <c r="V974" s="5">
        <f t="shared" si="240"/>
        <v>5389.88</v>
      </c>
      <c r="W974" s="5">
        <f t="shared" si="236"/>
        <v>5389.88</v>
      </c>
      <c r="X974" s="7">
        <f t="shared" si="237"/>
        <v>0</v>
      </c>
      <c r="Z974" s="7">
        <f t="shared" si="238"/>
        <v>376005.71499999991</v>
      </c>
      <c r="AB974" s="5"/>
      <c r="AC974" s="5">
        <f t="shared" si="235"/>
        <v>-27106.719999999987</v>
      </c>
      <c r="AD974" s="5">
        <f t="shared" si="239"/>
        <v>-6776.6799999999967</v>
      </c>
    </row>
    <row r="975" spans="1:30">
      <c r="A975" s="9">
        <v>39960</v>
      </c>
      <c r="B975" s="3">
        <v>7047.0497999999998</v>
      </c>
      <c r="C975" s="3">
        <v>7255.7997999999998</v>
      </c>
      <c r="D975" s="3">
        <v>6980</v>
      </c>
      <c r="E975" s="3">
        <v>7230.6000999999997</v>
      </c>
      <c r="G975" s="5">
        <f t="shared" si="226"/>
        <v>7088.6</v>
      </c>
      <c r="H975" s="5">
        <f t="shared" si="227"/>
        <v>7012.95</v>
      </c>
      <c r="J975" s="10" t="str">
        <f t="shared" si="228"/>
        <v>BUY</v>
      </c>
      <c r="L975" s="5">
        <f t="shared" si="229"/>
        <v>6786</v>
      </c>
      <c r="M975" s="4" t="str">
        <f t="shared" si="231"/>
        <v>NO</v>
      </c>
      <c r="N975" s="4" t="str">
        <f t="shared" si="232"/>
        <v>NO</v>
      </c>
      <c r="O975" s="4" t="str">
        <f t="shared" si="233"/>
        <v>NO</v>
      </c>
      <c r="P975" s="11">
        <v>7047.0497999999998</v>
      </c>
      <c r="Q975" s="11">
        <v>7230.6</v>
      </c>
      <c r="R975" s="4">
        <f t="shared" si="230"/>
        <v>2009</v>
      </c>
      <c r="T975" s="7">
        <f t="shared" si="234"/>
        <v>0</v>
      </c>
      <c r="V975" s="5">
        <f t="shared" si="240"/>
        <v>5389.88</v>
      </c>
      <c r="W975" s="5">
        <f t="shared" si="236"/>
        <v>5389.88</v>
      </c>
      <c r="X975" s="7">
        <f t="shared" si="237"/>
        <v>0</v>
      </c>
      <c r="Z975" s="7">
        <f t="shared" si="238"/>
        <v>376005.71499999991</v>
      </c>
      <c r="AB975" s="5"/>
      <c r="AC975" s="5">
        <f t="shared" si="235"/>
        <v>-27143.999999999985</v>
      </c>
      <c r="AD975" s="5">
        <f t="shared" si="239"/>
        <v>-6785.9999999999964</v>
      </c>
    </row>
    <row r="976" spans="1:30">
      <c r="A976" s="9">
        <v>39961</v>
      </c>
      <c r="B976" s="3">
        <v>7230</v>
      </c>
      <c r="C976" s="3">
        <v>7372</v>
      </c>
      <c r="D976" s="3">
        <v>7150</v>
      </c>
      <c r="E976" s="3">
        <v>7341</v>
      </c>
      <c r="G976" s="5">
        <f t="shared" si="226"/>
        <v>7214.8</v>
      </c>
      <c r="H976" s="5">
        <f t="shared" si="227"/>
        <v>7122.3</v>
      </c>
      <c r="J976" s="10" t="str">
        <f t="shared" si="228"/>
        <v>BUY</v>
      </c>
      <c r="L976" s="5">
        <f t="shared" si="229"/>
        <v>6844.8</v>
      </c>
      <c r="M976" s="4" t="str">
        <f t="shared" si="231"/>
        <v>NO</v>
      </c>
      <c r="N976" s="4" t="str">
        <f t="shared" si="232"/>
        <v>NO</v>
      </c>
      <c r="O976" s="4" t="str">
        <f t="shared" si="233"/>
        <v>NO</v>
      </c>
      <c r="P976" s="11">
        <v>7230</v>
      </c>
      <c r="Q976" s="11">
        <v>7341</v>
      </c>
      <c r="R976" s="4">
        <f t="shared" si="230"/>
        <v>2009</v>
      </c>
      <c r="T976" s="7">
        <f t="shared" si="234"/>
        <v>0</v>
      </c>
      <c r="V976" s="5">
        <f t="shared" si="240"/>
        <v>5389.88</v>
      </c>
      <c r="W976" s="5">
        <f t="shared" si="236"/>
        <v>5389.88</v>
      </c>
      <c r="X976" s="7">
        <f t="shared" si="237"/>
        <v>0</v>
      </c>
      <c r="Z976" s="7">
        <f t="shared" si="238"/>
        <v>376005.71499999991</v>
      </c>
      <c r="AB976" s="5"/>
      <c r="AC976" s="5">
        <f t="shared" si="235"/>
        <v>-27379.199999999997</v>
      </c>
      <c r="AD976" s="5">
        <f t="shared" si="239"/>
        <v>-6844.7999999999993</v>
      </c>
    </row>
    <row r="977" spans="1:30">
      <c r="A977" s="9">
        <v>39962</v>
      </c>
      <c r="B977" s="3">
        <v>7282.5</v>
      </c>
      <c r="C977" s="3">
        <v>7420</v>
      </c>
      <c r="D977" s="3">
        <v>7275.0497999999998</v>
      </c>
      <c r="E977" s="3">
        <v>7358.2997999999998</v>
      </c>
      <c r="G977" s="5">
        <f t="shared" si="226"/>
        <v>7286.55</v>
      </c>
      <c r="H977" s="5">
        <f t="shared" si="227"/>
        <v>7200.97</v>
      </c>
      <c r="J977" s="10" t="str">
        <f t="shared" si="228"/>
        <v>BUY</v>
      </c>
      <c r="L977" s="5">
        <f t="shared" si="229"/>
        <v>6944.23</v>
      </c>
      <c r="M977" s="4" t="str">
        <f t="shared" si="231"/>
        <v>NO</v>
      </c>
      <c r="N977" s="4" t="str">
        <f t="shared" si="232"/>
        <v>NO</v>
      </c>
      <c r="O977" s="4" t="str">
        <f t="shared" si="233"/>
        <v>NO</v>
      </c>
      <c r="P977" s="11">
        <v>7282.5</v>
      </c>
      <c r="Q977" s="11">
        <v>7358.3</v>
      </c>
      <c r="R977" s="4">
        <f t="shared" si="230"/>
        <v>2009</v>
      </c>
      <c r="T977" s="7">
        <f t="shared" si="234"/>
        <v>0</v>
      </c>
      <c r="V977" s="5">
        <f t="shared" si="240"/>
        <v>5389.88</v>
      </c>
      <c r="W977" s="5">
        <f t="shared" si="236"/>
        <v>5389.88</v>
      </c>
      <c r="X977" s="7">
        <f t="shared" si="237"/>
        <v>0</v>
      </c>
      <c r="Z977" s="7">
        <f t="shared" si="238"/>
        <v>376005.71499999991</v>
      </c>
      <c r="AB977" s="5"/>
      <c r="AC977" s="5">
        <f t="shared" si="235"/>
        <v>-27776.92</v>
      </c>
      <c r="AD977" s="5">
        <f t="shared" si="239"/>
        <v>-6944.23</v>
      </c>
    </row>
    <row r="978" spans="1:30">
      <c r="A978" s="9">
        <v>39965</v>
      </c>
      <c r="B978" s="3">
        <v>7450</v>
      </c>
      <c r="C978" s="3">
        <v>7475</v>
      </c>
      <c r="D978" s="3">
        <v>7200</v>
      </c>
      <c r="E978" s="3">
        <v>7303.5497999999998</v>
      </c>
      <c r="G978" s="5">
        <f t="shared" si="226"/>
        <v>7295.05</v>
      </c>
      <c r="H978" s="5">
        <f t="shared" si="227"/>
        <v>7235.16</v>
      </c>
      <c r="J978" s="10" t="str">
        <f t="shared" si="228"/>
        <v>BUY</v>
      </c>
      <c r="L978" s="5">
        <f t="shared" si="229"/>
        <v>7055.49</v>
      </c>
      <c r="M978" s="4" t="str">
        <f t="shared" si="231"/>
        <v>NO</v>
      </c>
      <c r="N978" s="4" t="str">
        <f t="shared" si="232"/>
        <v>NO</v>
      </c>
      <c r="O978" s="4" t="str">
        <f t="shared" si="233"/>
        <v>NO</v>
      </c>
      <c r="P978" s="11">
        <v>7450</v>
      </c>
      <c r="Q978" s="11">
        <v>7303.55</v>
      </c>
      <c r="R978" s="4">
        <f t="shared" si="230"/>
        <v>2009</v>
      </c>
      <c r="T978" s="7">
        <f t="shared" si="234"/>
        <v>0</v>
      </c>
      <c r="V978" s="5">
        <f t="shared" si="240"/>
        <v>5389.88</v>
      </c>
      <c r="W978" s="5">
        <f t="shared" si="236"/>
        <v>5389.88</v>
      </c>
      <c r="X978" s="7">
        <f t="shared" si="237"/>
        <v>0</v>
      </c>
      <c r="Z978" s="7">
        <f t="shared" si="238"/>
        <v>376005.71499999991</v>
      </c>
      <c r="AB978" s="5"/>
      <c r="AC978" s="5">
        <f t="shared" si="235"/>
        <v>-28221.959999999992</v>
      </c>
      <c r="AD978" s="5">
        <f t="shared" si="239"/>
        <v>-7055.489999999998</v>
      </c>
    </row>
    <row r="979" spans="1:30">
      <c r="A979" s="9">
        <v>39966</v>
      </c>
      <c r="B979" s="3">
        <v>7380</v>
      </c>
      <c r="C979" s="3">
        <v>7380</v>
      </c>
      <c r="D979" s="3">
        <v>7035</v>
      </c>
      <c r="E979" s="3">
        <v>7288.3500999999997</v>
      </c>
      <c r="G979" s="5">
        <f t="shared" si="226"/>
        <v>7291.7</v>
      </c>
      <c r="H979" s="5">
        <f t="shared" si="227"/>
        <v>7252.89</v>
      </c>
      <c r="J979" s="10" t="str">
        <f t="shared" si="228"/>
        <v>BUY</v>
      </c>
      <c r="L979" s="5">
        <f t="shared" si="229"/>
        <v>7136.46</v>
      </c>
      <c r="M979" s="4" t="str">
        <f t="shared" si="231"/>
        <v>YES</v>
      </c>
      <c r="N979" s="4" t="str">
        <f t="shared" si="232"/>
        <v>YES</v>
      </c>
      <c r="O979" s="4" t="str">
        <f t="shared" si="233"/>
        <v>NO</v>
      </c>
      <c r="P979" s="11">
        <v>7380</v>
      </c>
      <c r="Q979" s="11">
        <v>7288.35</v>
      </c>
      <c r="R979" s="4">
        <f t="shared" si="230"/>
        <v>2009</v>
      </c>
      <c r="T979" s="7">
        <f t="shared" si="234"/>
        <v>-232.86</v>
      </c>
      <c r="V979" s="5">
        <f t="shared" si="240"/>
        <v>5389.88</v>
      </c>
      <c r="W979" s="5">
        <f t="shared" si="236"/>
        <v>5389.88</v>
      </c>
      <c r="X979" s="7">
        <f t="shared" si="237"/>
        <v>0</v>
      </c>
      <c r="Z979" s="7">
        <f t="shared" si="238"/>
        <v>364362.71499999991</v>
      </c>
      <c r="AB979" s="5"/>
      <c r="AC979" s="5">
        <f t="shared" si="235"/>
        <v>-28545.840000000011</v>
      </c>
      <c r="AD979" s="5">
        <f t="shared" si="239"/>
        <v>-7136.4600000000028</v>
      </c>
    </row>
    <row r="980" spans="1:30">
      <c r="A980" s="9">
        <v>39967</v>
      </c>
      <c r="B980" s="3">
        <v>7351.5</v>
      </c>
      <c r="C980" s="3">
        <v>7375</v>
      </c>
      <c r="D980" s="3">
        <v>7105</v>
      </c>
      <c r="E980" s="3">
        <v>7177.8500999999997</v>
      </c>
      <c r="G980" s="5">
        <f t="shared" si="226"/>
        <v>7234.78</v>
      </c>
      <c r="H980" s="5">
        <f t="shared" si="227"/>
        <v>7227.88</v>
      </c>
      <c r="J980" s="10" t="str">
        <f t="shared" si="228"/>
        <v>BUY</v>
      </c>
      <c r="L980" s="5">
        <f t="shared" si="229"/>
        <v>7207.18</v>
      </c>
      <c r="M980" s="4" t="str">
        <f t="shared" si="231"/>
        <v>YES</v>
      </c>
      <c r="N980" s="4" t="str">
        <f t="shared" si="232"/>
        <v>YES</v>
      </c>
      <c r="O980" s="4" t="str">
        <f t="shared" si="233"/>
        <v>NO</v>
      </c>
      <c r="P980" s="11">
        <v>7351.5</v>
      </c>
      <c r="Q980" s="11">
        <v>7177.85</v>
      </c>
      <c r="R980" s="4">
        <f t="shared" si="230"/>
        <v>2009</v>
      </c>
      <c r="T980" s="7">
        <f t="shared" si="234"/>
        <v>-41.39</v>
      </c>
      <c r="V980" s="5">
        <f t="shared" si="240"/>
        <v>5389.88</v>
      </c>
      <c r="W980" s="5">
        <f t="shared" si="236"/>
        <v>5389.88</v>
      </c>
      <c r="X980" s="7">
        <f t="shared" si="237"/>
        <v>0</v>
      </c>
      <c r="Z980" s="7">
        <f t="shared" si="238"/>
        <v>362293.21499999991</v>
      </c>
      <c r="AB980" s="5"/>
      <c r="AC980" s="5">
        <f t="shared" si="235"/>
        <v>-28828.720000000001</v>
      </c>
      <c r="AD980" s="5">
        <f t="shared" si="239"/>
        <v>-7207.18</v>
      </c>
    </row>
    <row r="981" spans="1:30">
      <c r="A981" s="9">
        <v>39968</v>
      </c>
      <c r="B981" s="3">
        <v>7116.0497999999998</v>
      </c>
      <c r="C981" s="3">
        <v>7309</v>
      </c>
      <c r="D981" s="3">
        <v>7041</v>
      </c>
      <c r="E981" s="3">
        <v>7292.6000999999997</v>
      </c>
      <c r="G981" s="5">
        <f t="shared" si="226"/>
        <v>7263.69</v>
      </c>
      <c r="H981" s="5">
        <f t="shared" si="227"/>
        <v>7249.45</v>
      </c>
      <c r="J981" s="10" t="str">
        <f t="shared" si="228"/>
        <v>BUY</v>
      </c>
      <c r="L981" s="5">
        <f t="shared" si="229"/>
        <v>7206.73</v>
      </c>
      <c r="M981" s="4" t="str">
        <f t="shared" si="231"/>
        <v>YES</v>
      </c>
      <c r="N981" s="4" t="str">
        <f t="shared" si="232"/>
        <v>YES</v>
      </c>
      <c r="O981" s="4" t="str">
        <f t="shared" si="233"/>
        <v>YES</v>
      </c>
      <c r="P981" s="11">
        <v>7116.0497999999998</v>
      </c>
      <c r="Q981" s="11">
        <v>7292.6</v>
      </c>
      <c r="R981" s="4">
        <f t="shared" si="230"/>
        <v>2009</v>
      </c>
      <c r="T981" s="7">
        <f t="shared" si="234"/>
        <v>-176.55</v>
      </c>
      <c r="V981" s="5">
        <f t="shared" si="240"/>
        <v>5389.88</v>
      </c>
      <c r="W981" s="5">
        <f t="shared" si="236"/>
        <v>5389.88</v>
      </c>
      <c r="X981" s="7">
        <f t="shared" si="237"/>
        <v>0</v>
      </c>
      <c r="Z981" s="7">
        <f t="shared" si="238"/>
        <v>353465.71499999991</v>
      </c>
      <c r="AB981" s="5"/>
      <c r="AC981" s="5">
        <f t="shared" si="235"/>
        <v>-28826.92</v>
      </c>
      <c r="AD981" s="5">
        <f t="shared" si="239"/>
        <v>-7206.73</v>
      </c>
    </row>
    <row r="982" spans="1:30">
      <c r="A982" s="9">
        <v>39969</v>
      </c>
      <c r="B982" s="3">
        <v>7355</v>
      </c>
      <c r="C982" s="3">
        <v>7400</v>
      </c>
      <c r="D982" s="3">
        <v>7241</v>
      </c>
      <c r="E982" s="3">
        <v>7279.2002000000002</v>
      </c>
      <c r="G982" s="5">
        <f t="shared" si="226"/>
        <v>7271.45</v>
      </c>
      <c r="H982" s="5">
        <f t="shared" si="227"/>
        <v>7259.37</v>
      </c>
      <c r="J982" s="10" t="str">
        <f t="shared" si="228"/>
        <v>BUY</v>
      </c>
      <c r="L982" s="5">
        <f t="shared" si="229"/>
        <v>7223.13</v>
      </c>
      <c r="M982" s="4" t="str">
        <f t="shared" si="231"/>
        <v>NO</v>
      </c>
      <c r="N982" s="4" t="str">
        <f t="shared" si="232"/>
        <v>NO</v>
      </c>
      <c r="O982" s="4" t="str">
        <f t="shared" si="233"/>
        <v>NO</v>
      </c>
      <c r="P982" s="11">
        <v>7355</v>
      </c>
      <c r="Q982" s="11">
        <v>7279.2</v>
      </c>
      <c r="R982" s="4">
        <f t="shared" si="230"/>
        <v>2009</v>
      </c>
      <c r="T982" s="7">
        <f t="shared" si="234"/>
        <v>0</v>
      </c>
      <c r="V982" s="5">
        <f t="shared" si="240"/>
        <v>5389.88</v>
      </c>
      <c r="W982" s="5">
        <f t="shared" si="236"/>
        <v>7223.13</v>
      </c>
      <c r="X982" s="7">
        <f t="shared" si="237"/>
        <v>1833.25</v>
      </c>
      <c r="Z982" s="7">
        <f t="shared" si="238"/>
        <v>399296.96499999991</v>
      </c>
      <c r="AB982" s="5"/>
      <c r="AC982" s="5">
        <f t="shared" si="235"/>
        <v>-28892.520000000004</v>
      </c>
      <c r="AD982" s="5">
        <f t="shared" si="239"/>
        <v>-7223.130000000001</v>
      </c>
    </row>
    <row r="983" spans="1:30">
      <c r="A983" s="9">
        <v>39972</v>
      </c>
      <c r="B983" s="3">
        <v>7255.0497999999998</v>
      </c>
      <c r="C983" s="3">
        <v>7283</v>
      </c>
      <c r="D983" s="3">
        <v>6870</v>
      </c>
      <c r="E983" s="3">
        <v>6906.2997999999998</v>
      </c>
      <c r="G983" s="5">
        <f t="shared" si="226"/>
        <v>7088.87</v>
      </c>
      <c r="H983" s="5">
        <f t="shared" si="227"/>
        <v>7141.68</v>
      </c>
      <c r="J983" s="10" t="str">
        <f t="shared" si="228"/>
        <v>SELL</v>
      </c>
      <c r="L983" s="5">
        <f t="shared" si="229"/>
        <v>7300.11</v>
      </c>
      <c r="M983" s="4" t="str">
        <f t="shared" si="231"/>
        <v>YES</v>
      </c>
      <c r="N983" s="4" t="str">
        <f t="shared" si="232"/>
        <v>NO</v>
      </c>
      <c r="O983" s="4" t="str">
        <f t="shared" si="233"/>
        <v>NO</v>
      </c>
      <c r="P983" s="11">
        <v>7255.0497999999998</v>
      </c>
      <c r="Q983" s="11">
        <v>6906.3</v>
      </c>
      <c r="R983" s="4">
        <f t="shared" si="230"/>
        <v>2009</v>
      </c>
      <c r="T983" s="7">
        <f t="shared" si="234"/>
        <v>0</v>
      </c>
      <c r="V983" s="5">
        <f t="shared" si="240"/>
        <v>7223.13</v>
      </c>
      <c r="W983" s="5">
        <f t="shared" si="236"/>
        <v>7223.13</v>
      </c>
      <c r="X983" s="7">
        <f t="shared" si="237"/>
        <v>0</v>
      </c>
      <c r="Z983" s="7">
        <f t="shared" si="238"/>
        <v>399296.96499999991</v>
      </c>
      <c r="AB983" s="5"/>
      <c r="AC983" s="5">
        <f t="shared" si="235"/>
        <v>-29200.440000000002</v>
      </c>
      <c r="AD983" s="5">
        <f t="shared" si="239"/>
        <v>-7300.1100000000006</v>
      </c>
    </row>
    <row r="984" spans="1:30">
      <c r="A984" s="9">
        <v>39973</v>
      </c>
      <c r="B984" s="3">
        <v>6871.2997999999998</v>
      </c>
      <c r="C984" s="3">
        <v>7148</v>
      </c>
      <c r="D984" s="3">
        <v>6837.5</v>
      </c>
      <c r="E984" s="3">
        <v>7111.6499000000003</v>
      </c>
      <c r="G984" s="5">
        <f t="shared" si="226"/>
        <v>7100.26</v>
      </c>
      <c r="H984" s="5">
        <f t="shared" si="227"/>
        <v>7131.67</v>
      </c>
      <c r="J984" s="10" t="str">
        <f t="shared" si="228"/>
        <v>SELL</v>
      </c>
      <c r="L984" s="5">
        <f t="shared" si="229"/>
        <v>7225.9</v>
      </c>
      <c r="M984" s="4" t="str">
        <f t="shared" si="231"/>
        <v>NO</v>
      </c>
      <c r="N984" s="4" t="str">
        <f t="shared" si="232"/>
        <v>NO</v>
      </c>
      <c r="O984" s="4" t="str">
        <f t="shared" si="233"/>
        <v>NO</v>
      </c>
      <c r="P984" s="11">
        <v>6871.2997999999998</v>
      </c>
      <c r="Q984" s="11">
        <v>7111.65</v>
      </c>
      <c r="R984" s="4">
        <f t="shared" si="230"/>
        <v>2009</v>
      </c>
      <c r="T984" s="7">
        <f t="shared" si="234"/>
        <v>0</v>
      </c>
      <c r="V984" s="5">
        <f t="shared" si="240"/>
        <v>7223.13</v>
      </c>
      <c r="W984" s="5">
        <f t="shared" si="236"/>
        <v>7225.9</v>
      </c>
      <c r="X984" s="7">
        <f t="shared" si="237"/>
        <v>-2.7699999999995271</v>
      </c>
      <c r="Z984" s="7">
        <f t="shared" si="238"/>
        <v>399227.71499999991</v>
      </c>
      <c r="AB984" s="5"/>
      <c r="AC984" s="5">
        <f t="shared" si="235"/>
        <v>-28903.600000000006</v>
      </c>
      <c r="AD984" s="5">
        <f t="shared" si="239"/>
        <v>-7225.9000000000015</v>
      </c>
    </row>
    <row r="985" spans="1:30">
      <c r="A985" s="9">
        <v>39974</v>
      </c>
      <c r="B985" s="3">
        <v>7190</v>
      </c>
      <c r="C985" s="3">
        <v>7375</v>
      </c>
      <c r="D985" s="3">
        <v>7179</v>
      </c>
      <c r="E985" s="3">
        <v>7301.9502000000002</v>
      </c>
      <c r="G985" s="5">
        <f t="shared" si="226"/>
        <v>7201.11</v>
      </c>
      <c r="H985" s="5">
        <f t="shared" si="227"/>
        <v>7188.43</v>
      </c>
      <c r="J985" s="10" t="str">
        <f t="shared" si="228"/>
        <v>BUY</v>
      </c>
      <c r="L985" s="5">
        <f t="shared" si="229"/>
        <v>7150.39</v>
      </c>
      <c r="M985" s="4" t="str">
        <f t="shared" si="231"/>
        <v>YES</v>
      </c>
      <c r="N985" s="4" t="str">
        <f t="shared" si="232"/>
        <v>NO</v>
      </c>
      <c r="O985" s="4" t="str">
        <f t="shared" si="233"/>
        <v>NO</v>
      </c>
      <c r="P985" s="11">
        <v>7190</v>
      </c>
      <c r="Q985" s="11">
        <v>7301.95</v>
      </c>
      <c r="R985" s="4">
        <f t="shared" si="230"/>
        <v>2009</v>
      </c>
      <c r="T985" s="7">
        <f t="shared" si="234"/>
        <v>0</v>
      </c>
      <c r="V985" s="5">
        <f t="shared" si="240"/>
        <v>7225.9</v>
      </c>
      <c r="W985" s="5">
        <f t="shared" si="236"/>
        <v>7225.9</v>
      </c>
      <c r="X985" s="7">
        <f t="shared" si="237"/>
        <v>0</v>
      </c>
      <c r="Z985" s="7">
        <f t="shared" si="238"/>
        <v>399227.71499999991</v>
      </c>
      <c r="AB985" s="5"/>
      <c r="AC985" s="5">
        <f t="shared" si="235"/>
        <v>-28601.560000000012</v>
      </c>
      <c r="AD985" s="5">
        <f t="shared" si="239"/>
        <v>-7150.3900000000031</v>
      </c>
    </row>
    <row r="986" spans="1:30">
      <c r="A986" s="9">
        <v>39975</v>
      </c>
      <c r="B986" s="3">
        <v>7300</v>
      </c>
      <c r="C986" s="3">
        <v>7340</v>
      </c>
      <c r="D986" s="3">
        <v>7136</v>
      </c>
      <c r="E986" s="3">
        <v>7223.3999000000003</v>
      </c>
      <c r="G986" s="5">
        <f t="shared" si="226"/>
        <v>7212.25</v>
      </c>
      <c r="H986" s="5">
        <f t="shared" si="227"/>
        <v>7200.09</v>
      </c>
      <c r="J986" s="10" t="str">
        <f t="shared" si="228"/>
        <v>BUY</v>
      </c>
      <c r="L986" s="5">
        <f t="shared" si="229"/>
        <v>7163.61</v>
      </c>
      <c r="M986" s="4" t="str">
        <f t="shared" si="231"/>
        <v>YES</v>
      </c>
      <c r="N986" s="4" t="str">
        <f t="shared" si="232"/>
        <v>YES</v>
      </c>
      <c r="O986" s="4" t="str">
        <f t="shared" si="233"/>
        <v>NO</v>
      </c>
      <c r="P986" s="11">
        <v>7300</v>
      </c>
      <c r="Q986" s="11">
        <v>7223.4</v>
      </c>
      <c r="R986" s="4">
        <f t="shared" si="230"/>
        <v>2009</v>
      </c>
      <c r="T986" s="7">
        <f t="shared" si="234"/>
        <v>-73.010000000000005</v>
      </c>
      <c r="V986" s="5">
        <f t="shared" si="240"/>
        <v>7225.9</v>
      </c>
      <c r="W986" s="5">
        <f t="shared" si="236"/>
        <v>7163.61</v>
      </c>
      <c r="X986" s="7">
        <f t="shared" si="237"/>
        <v>-62.289999999999964</v>
      </c>
      <c r="Z986" s="7">
        <f t="shared" si="238"/>
        <v>394019.96499999991</v>
      </c>
      <c r="AB986" s="5"/>
      <c r="AC986" s="5">
        <f t="shared" si="235"/>
        <v>-28654.440000000002</v>
      </c>
      <c r="AD986" s="5">
        <f t="shared" si="239"/>
        <v>-7163.6100000000006</v>
      </c>
    </row>
    <row r="987" spans="1:30">
      <c r="A987" s="9">
        <v>39976</v>
      </c>
      <c r="B987" s="3">
        <v>7260</v>
      </c>
      <c r="C987" s="3">
        <v>7319</v>
      </c>
      <c r="D987" s="3">
        <v>7031</v>
      </c>
      <c r="E987" s="3">
        <v>7060.9502000000002</v>
      </c>
      <c r="G987" s="5">
        <f t="shared" si="226"/>
        <v>7136.6</v>
      </c>
      <c r="H987" s="5">
        <f t="shared" si="227"/>
        <v>7153.71</v>
      </c>
      <c r="J987" s="10" t="str">
        <f t="shared" si="228"/>
        <v>SELL</v>
      </c>
      <c r="L987" s="5">
        <f t="shared" si="229"/>
        <v>7205.04</v>
      </c>
      <c r="M987" s="4" t="str">
        <f t="shared" si="231"/>
        <v>YES</v>
      </c>
      <c r="N987" s="4" t="str">
        <f t="shared" si="232"/>
        <v>NO</v>
      </c>
      <c r="O987" s="4" t="str">
        <f t="shared" si="233"/>
        <v>NO</v>
      </c>
      <c r="P987" s="11">
        <v>7260</v>
      </c>
      <c r="Q987" s="11">
        <v>7060.95</v>
      </c>
      <c r="R987" s="4">
        <f t="shared" si="230"/>
        <v>2009</v>
      </c>
      <c r="T987" s="7">
        <f t="shared" si="234"/>
        <v>0</v>
      </c>
      <c r="V987" s="5">
        <f t="shared" si="240"/>
        <v>7163.61</v>
      </c>
      <c r="W987" s="5">
        <f t="shared" si="236"/>
        <v>7163.61</v>
      </c>
      <c r="X987" s="7">
        <f t="shared" si="237"/>
        <v>0</v>
      </c>
      <c r="Z987" s="7">
        <f t="shared" si="238"/>
        <v>394019.96499999991</v>
      </c>
      <c r="AB987" s="5"/>
      <c r="AC987" s="5">
        <f t="shared" si="235"/>
        <v>-28820.159999999989</v>
      </c>
      <c r="AD987" s="5">
        <f t="shared" si="239"/>
        <v>-7205.0399999999972</v>
      </c>
    </row>
    <row r="988" spans="1:30">
      <c r="A988" s="9">
        <v>39979</v>
      </c>
      <c r="B988" s="3">
        <v>6999</v>
      </c>
      <c r="C988" s="3">
        <v>7170</v>
      </c>
      <c r="D988" s="3">
        <v>6942</v>
      </c>
      <c r="E988" s="3">
        <v>7063.2997999999998</v>
      </c>
      <c r="G988" s="5">
        <f t="shared" si="226"/>
        <v>7099.95</v>
      </c>
      <c r="H988" s="5">
        <f t="shared" si="227"/>
        <v>7123.57</v>
      </c>
      <c r="J988" s="10" t="str">
        <f t="shared" si="228"/>
        <v>SELL</v>
      </c>
      <c r="L988" s="5">
        <f t="shared" si="229"/>
        <v>7194.43</v>
      </c>
      <c r="M988" s="4" t="str">
        <f t="shared" si="231"/>
        <v>NO</v>
      </c>
      <c r="N988" s="4" t="str">
        <f t="shared" si="232"/>
        <v>NO</v>
      </c>
      <c r="O988" s="4" t="str">
        <f t="shared" si="233"/>
        <v>NO</v>
      </c>
      <c r="P988" s="11">
        <v>6999</v>
      </c>
      <c r="Q988" s="11">
        <v>7063.3</v>
      </c>
      <c r="R988" s="4">
        <f t="shared" si="230"/>
        <v>2009</v>
      </c>
      <c r="T988" s="7">
        <f t="shared" si="234"/>
        <v>0</v>
      </c>
      <c r="V988" s="5">
        <f t="shared" si="240"/>
        <v>7163.61</v>
      </c>
      <c r="W988" s="5">
        <f t="shared" si="236"/>
        <v>7194.43</v>
      </c>
      <c r="X988" s="7">
        <f t="shared" si="237"/>
        <v>-30.820000000000618</v>
      </c>
      <c r="Z988" s="7">
        <f t="shared" si="238"/>
        <v>393249.46499999991</v>
      </c>
      <c r="AB988" s="5"/>
      <c r="AC988" s="5">
        <f t="shared" si="235"/>
        <v>-28777.72</v>
      </c>
      <c r="AD988" s="5">
        <f t="shared" si="239"/>
        <v>-7194.43</v>
      </c>
    </row>
    <row r="989" spans="1:30">
      <c r="A989" s="9">
        <v>39980</v>
      </c>
      <c r="B989" s="3">
        <v>7006.1000999999997</v>
      </c>
      <c r="C989" s="3">
        <v>7306</v>
      </c>
      <c r="D989" s="3">
        <v>6961.1000999999997</v>
      </c>
      <c r="E989" s="3">
        <v>7279.8999000000003</v>
      </c>
      <c r="G989" s="5">
        <f t="shared" si="226"/>
        <v>7189.92</v>
      </c>
      <c r="H989" s="5">
        <f t="shared" si="227"/>
        <v>7175.68</v>
      </c>
      <c r="J989" s="10" t="str">
        <f t="shared" si="228"/>
        <v>BUY</v>
      </c>
      <c r="L989" s="5">
        <f t="shared" si="229"/>
        <v>7132.96</v>
      </c>
      <c r="M989" s="4" t="str">
        <f t="shared" si="231"/>
        <v>YES</v>
      </c>
      <c r="N989" s="4" t="str">
        <f t="shared" si="232"/>
        <v>NO</v>
      </c>
      <c r="O989" s="4" t="str">
        <f t="shared" si="233"/>
        <v>NO</v>
      </c>
      <c r="P989" s="11">
        <v>7006.1000999999997</v>
      </c>
      <c r="Q989" s="11">
        <v>7279.9</v>
      </c>
      <c r="R989" s="4">
        <f t="shared" si="230"/>
        <v>2009</v>
      </c>
      <c r="T989" s="7">
        <f t="shared" si="234"/>
        <v>0</v>
      </c>
      <c r="V989" s="5">
        <f t="shared" si="240"/>
        <v>7194.43</v>
      </c>
      <c r="W989" s="5">
        <f t="shared" si="236"/>
        <v>7132.96</v>
      </c>
      <c r="X989" s="7">
        <f t="shared" si="237"/>
        <v>-61.470000000000255</v>
      </c>
      <c r="Z989" s="7">
        <f t="shared" si="238"/>
        <v>391712.71499999991</v>
      </c>
      <c r="AB989" s="5"/>
      <c r="AC989" s="5">
        <f t="shared" si="235"/>
        <v>-28531.839999999997</v>
      </c>
      <c r="AD989" s="5">
        <f t="shared" si="239"/>
        <v>-7132.9599999999991</v>
      </c>
    </row>
    <row r="990" spans="1:30">
      <c r="A990" s="9">
        <v>39981</v>
      </c>
      <c r="B990" s="3">
        <v>7243</v>
      </c>
      <c r="C990" s="3">
        <v>7332</v>
      </c>
      <c r="D990" s="3">
        <v>6990</v>
      </c>
      <c r="E990" s="3">
        <v>7040.3500999999997</v>
      </c>
      <c r="G990" s="5">
        <f t="shared" si="226"/>
        <v>7115.14</v>
      </c>
      <c r="H990" s="5">
        <f t="shared" si="227"/>
        <v>7130.57</v>
      </c>
      <c r="J990" s="10" t="str">
        <f t="shared" si="228"/>
        <v>SELL</v>
      </c>
      <c r="L990" s="5">
        <f t="shared" si="229"/>
        <v>7176.86</v>
      </c>
      <c r="M990" s="4" t="str">
        <f t="shared" si="231"/>
        <v>YES</v>
      </c>
      <c r="N990" s="4" t="str">
        <f t="shared" si="232"/>
        <v>NO</v>
      </c>
      <c r="O990" s="4" t="str">
        <f t="shared" si="233"/>
        <v>NO</v>
      </c>
      <c r="P990" s="11">
        <v>7243</v>
      </c>
      <c r="Q990" s="11">
        <v>7040.35</v>
      </c>
      <c r="R990" s="4">
        <f t="shared" si="230"/>
        <v>2009</v>
      </c>
      <c r="T990" s="7">
        <f t="shared" si="234"/>
        <v>0</v>
      </c>
      <c r="V990" s="5">
        <f t="shared" si="240"/>
        <v>7132.96</v>
      </c>
      <c r="W990" s="5">
        <f t="shared" si="236"/>
        <v>7132.96</v>
      </c>
      <c r="X990" s="7">
        <f t="shared" si="237"/>
        <v>0</v>
      </c>
      <c r="Z990" s="7">
        <f t="shared" si="238"/>
        <v>391712.71499999991</v>
      </c>
      <c r="AB990" s="5"/>
      <c r="AC990" s="5">
        <f t="shared" si="235"/>
        <v>-28707.439999999988</v>
      </c>
      <c r="AD990" s="5">
        <f t="shared" si="239"/>
        <v>-7176.8599999999969</v>
      </c>
    </row>
    <row r="991" spans="1:30">
      <c r="A991" s="9">
        <v>39982</v>
      </c>
      <c r="B991" s="3">
        <v>7050</v>
      </c>
      <c r="C991" s="3">
        <v>7240</v>
      </c>
      <c r="D991" s="3">
        <v>6920</v>
      </c>
      <c r="E991" s="3">
        <v>7075</v>
      </c>
      <c r="G991" s="5">
        <f t="shared" si="226"/>
        <v>7095.07</v>
      </c>
      <c r="H991" s="5">
        <f t="shared" si="227"/>
        <v>7112.05</v>
      </c>
      <c r="J991" s="10" t="str">
        <f t="shared" si="228"/>
        <v>SELL</v>
      </c>
      <c r="L991" s="5">
        <f t="shared" si="229"/>
        <v>7162.99</v>
      </c>
      <c r="M991" s="4" t="str">
        <f t="shared" si="231"/>
        <v>YES</v>
      </c>
      <c r="N991" s="4" t="str">
        <f t="shared" si="232"/>
        <v>YES</v>
      </c>
      <c r="O991" s="4" t="str">
        <f t="shared" si="233"/>
        <v>NO</v>
      </c>
      <c r="P991" s="11">
        <v>7050</v>
      </c>
      <c r="Q991" s="11">
        <v>7075</v>
      </c>
      <c r="R991" s="4">
        <f t="shared" si="230"/>
        <v>2009</v>
      </c>
      <c r="T991" s="7">
        <f t="shared" si="234"/>
        <v>-101.86</v>
      </c>
      <c r="V991" s="5">
        <f t="shared" si="240"/>
        <v>7132.96</v>
      </c>
      <c r="W991" s="5">
        <f t="shared" si="236"/>
        <v>7162.99</v>
      </c>
      <c r="X991" s="7">
        <f t="shared" si="237"/>
        <v>-30.029999999999745</v>
      </c>
      <c r="Z991" s="7">
        <f t="shared" si="238"/>
        <v>385868.96499999991</v>
      </c>
      <c r="AB991" s="5"/>
      <c r="AC991" s="5">
        <f t="shared" si="235"/>
        <v>-28651.960000000006</v>
      </c>
      <c r="AD991" s="5">
        <f t="shared" si="239"/>
        <v>-7162.9900000000016</v>
      </c>
    </row>
    <row r="992" spans="1:30">
      <c r="A992" s="9">
        <v>39983</v>
      </c>
      <c r="B992" s="3">
        <v>7150.7997999999998</v>
      </c>
      <c r="C992" s="3">
        <v>7259.5</v>
      </c>
      <c r="D992" s="3">
        <v>6995.0497999999998</v>
      </c>
      <c r="E992" s="3">
        <v>7219.4502000000002</v>
      </c>
      <c r="G992" s="5">
        <f t="shared" si="226"/>
        <v>7157.26</v>
      </c>
      <c r="H992" s="5">
        <f t="shared" si="227"/>
        <v>7147.85</v>
      </c>
      <c r="J992" s="10" t="str">
        <f t="shared" si="228"/>
        <v>BUY</v>
      </c>
      <c r="L992" s="5">
        <f t="shared" si="229"/>
        <v>7119.62</v>
      </c>
      <c r="M992" s="4" t="str">
        <f t="shared" si="231"/>
        <v>YES</v>
      </c>
      <c r="N992" s="4" t="str">
        <f t="shared" si="232"/>
        <v>NO</v>
      </c>
      <c r="O992" s="4" t="str">
        <f t="shared" si="233"/>
        <v>NO</v>
      </c>
      <c r="P992" s="11">
        <v>7150.7997999999998</v>
      </c>
      <c r="Q992" s="11">
        <v>7219.45</v>
      </c>
      <c r="R992" s="4">
        <f t="shared" si="230"/>
        <v>2009</v>
      </c>
      <c r="T992" s="7">
        <f t="shared" si="234"/>
        <v>0</v>
      </c>
      <c r="V992" s="5">
        <f t="shared" si="240"/>
        <v>7162.99</v>
      </c>
      <c r="W992" s="5">
        <f t="shared" si="236"/>
        <v>7162.99</v>
      </c>
      <c r="X992" s="7">
        <f t="shared" si="237"/>
        <v>0</v>
      </c>
      <c r="Z992" s="7">
        <f t="shared" si="238"/>
        <v>385868.96499999991</v>
      </c>
      <c r="AB992" s="5"/>
      <c r="AC992" s="5">
        <f t="shared" si="235"/>
        <v>-28478.48000000001</v>
      </c>
      <c r="AD992" s="5">
        <f t="shared" si="239"/>
        <v>-7119.6200000000026</v>
      </c>
    </row>
    <row r="993" spans="1:30">
      <c r="A993" s="9">
        <v>39986</v>
      </c>
      <c r="B993" s="3">
        <v>7305</v>
      </c>
      <c r="C993" s="3">
        <v>7410.0497999999998</v>
      </c>
      <c r="D993" s="3">
        <v>7167</v>
      </c>
      <c r="E993" s="3">
        <v>7212.7002000000002</v>
      </c>
      <c r="G993" s="5">
        <f t="shared" si="226"/>
        <v>7184.98</v>
      </c>
      <c r="H993" s="5">
        <f t="shared" si="227"/>
        <v>7169.47</v>
      </c>
      <c r="J993" s="10" t="str">
        <f t="shared" si="228"/>
        <v>BUY</v>
      </c>
      <c r="L993" s="5">
        <f t="shared" si="229"/>
        <v>7122.94</v>
      </c>
      <c r="M993" s="4" t="str">
        <f t="shared" si="231"/>
        <v>NO</v>
      </c>
      <c r="N993" s="4" t="str">
        <f t="shared" si="232"/>
        <v>NO</v>
      </c>
      <c r="O993" s="4" t="str">
        <f t="shared" si="233"/>
        <v>NO</v>
      </c>
      <c r="P993" s="11">
        <v>7305</v>
      </c>
      <c r="Q993" s="11">
        <v>7212.7</v>
      </c>
      <c r="R993" s="4">
        <f t="shared" si="230"/>
        <v>2009</v>
      </c>
      <c r="T993" s="7">
        <f t="shared" si="234"/>
        <v>0</v>
      </c>
      <c r="V993" s="5">
        <f t="shared" si="240"/>
        <v>7162.99</v>
      </c>
      <c r="W993" s="5">
        <f t="shared" si="236"/>
        <v>7071.5497999999998</v>
      </c>
      <c r="X993" s="7">
        <f t="shared" si="237"/>
        <v>-91.440200000000004</v>
      </c>
      <c r="Z993" s="7">
        <f t="shared" si="238"/>
        <v>383582.9599999999</v>
      </c>
      <c r="AB993" s="5"/>
      <c r="AC993" s="5">
        <f t="shared" si="235"/>
        <v>-28491.760000000009</v>
      </c>
      <c r="AD993" s="5">
        <f t="shared" si="239"/>
        <v>-7122.9400000000023</v>
      </c>
    </row>
    <row r="994" spans="1:30">
      <c r="A994" s="9">
        <v>39987</v>
      </c>
      <c r="B994" s="3">
        <v>7071.5497999999998</v>
      </c>
      <c r="C994" s="3">
        <v>7134</v>
      </c>
      <c r="D994" s="3">
        <v>6975</v>
      </c>
      <c r="E994" s="3">
        <v>7087.1499000000003</v>
      </c>
      <c r="G994" s="5">
        <f t="shared" si="226"/>
        <v>7136.06</v>
      </c>
      <c r="H994" s="5">
        <f t="shared" si="227"/>
        <v>7142.03</v>
      </c>
      <c r="J994" s="10" t="str">
        <f t="shared" si="228"/>
        <v>SELL</v>
      </c>
      <c r="L994" s="5">
        <f t="shared" si="229"/>
        <v>7159.94</v>
      </c>
      <c r="M994" s="4" t="str">
        <f t="shared" si="231"/>
        <v>YES</v>
      </c>
      <c r="N994" s="4" t="str">
        <f t="shared" si="232"/>
        <v>NO</v>
      </c>
      <c r="O994" s="4" t="str">
        <f t="shared" si="233"/>
        <v>YES</v>
      </c>
      <c r="P994" s="11">
        <v>7071.5497999999998</v>
      </c>
      <c r="Q994" s="11">
        <v>7087.15</v>
      </c>
      <c r="R994" s="4">
        <f t="shared" si="230"/>
        <v>2009</v>
      </c>
      <c r="T994" s="7">
        <f t="shared" si="234"/>
        <v>0</v>
      </c>
      <c r="V994" s="5">
        <f t="shared" si="240"/>
        <v>7071.5497999999998</v>
      </c>
      <c r="W994" s="5">
        <f t="shared" si="236"/>
        <v>7071.5497999999998</v>
      </c>
      <c r="X994" s="7">
        <f t="shared" si="237"/>
        <v>0</v>
      </c>
      <c r="Z994" s="7">
        <f t="shared" si="238"/>
        <v>383582.9599999999</v>
      </c>
      <c r="AB994" s="5"/>
      <c r="AC994" s="5">
        <f t="shared" si="235"/>
        <v>-28639.759999999995</v>
      </c>
      <c r="AD994" s="5">
        <f t="shared" si="239"/>
        <v>-7159.9399999999987</v>
      </c>
    </row>
    <row r="995" spans="1:30">
      <c r="A995" s="9">
        <v>39988</v>
      </c>
      <c r="B995" s="3">
        <v>7101.25</v>
      </c>
      <c r="C995" s="3">
        <v>7161</v>
      </c>
      <c r="D995" s="3">
        <v>7000.1499000000003</v>
      </c>
      <c r="E995" s="3">
        <v>7129.1000999999997</v>
      </c>
      <c r="G995" s="5">
        <f t="shared" si="226"/>
        <v>7132.58</v>
      </c>
      <c r="H995" s="5">
        <f t="shared" si="227"/>
        <v>7137.72</v>
      </c>
      <c r="J995" s="10" t="str">
        <f t="shared" si="228"/>
        <v>SELL</v>
      </c>
      <c r="L995" s="5">
        <f t="shared" si="229"/>
        <v>7153.14</v>
      </c>
      <c r="M995" s="4" t="str">
        <f t="shared" si="231"/>
        <v>YES</v>
      </c>
      <c r="N995" s="4" t="str">
        <f t="shared" si="232"/>
        <v>YES</v>
      </c>
      <c r="O995" s="4" t="str">
        <f t="shared" si="233"/>
        <v>NO</v>
      </c>
      <c r="P995" s="11">
        <v>7101.25</v>
      </c>
      <c r="Q995" s="11">
        <v>7129.1</v>
      </c>
      <c r="R995" s="4">
        <f t="shared" si="230"/>
        <v>2009</v>
      </c>
      <c r="T995" s="7">
        <f t="shared" si="234"/>
        <v>-30.84</v>
      </c>
      <c r="V995" s="5">
        <f t="shared" si="240"/>
        <v>7071.5497999999998</v>
      </c>
      <c r="W995" s="5">
        <f t="shared" si="236"/>
        <v>7071.5497999999998</v>
      </c>
      <c r="X995" s="7">
        <f t="shared" si="237"/>
        <v>0</v>
      </c>
      <c r="Z995" s="7">
        <f t="shared" si="238"/>
        <v>382040.9599999999</v>
      </c>
      <c r="AB995" s="5"/>
      <c r="AC995" s="5">
        <f t="shared" si="235"/>
        <v>-28612.560000000012</v>
      </c>
      <c r="AD995" s="5">
        <f t="shared" si="239"/>
        <v>-7153.1400000000031</v>
      </c>
    </row>
    <row r="996" spans="1:30">
      <c r="A996" s="9">
        <v>39989</v>
      </c>
      <c r="B996" s="3">
        <v>7165</v>
      </c>
      <c r="C996" s="3">
        <v>7250</v>
      </c>
      <c r="D996" s="3">
        <v>7114</v>
      </c>
      <c r="E996" s="3">
        <v>7123.0497999999998</v>
      </c>
      <c r="G996" s="5">
        <f t="shared" si="226"/>
        <v>7127.81</v>
      </c>
      <c r="H996" s="5">
        <f t="shared" si="227"/>
        <v>7132.83</v>
      </c>
      <c r="J996" s="10" t="str">
        <f t="shared" si="228"/>
        <v>SELL</v>
      </c>
      <c r="L996" s="5">
        <f t="shared" si="229"/>
        <v>7147.89</v>
      </c>
      <c r="M996" s="4" t="str">
        <f t="shared" si="231"/>
        <v>YES</v>
      </c>
      <c r="N996" s="4" t="str">
        <f t="shared" si="232"/>
        <v>YES</v>
      </c>
      <c r="O996" s="4" t="str">
        <f t="shared" si="233"/>
        <v>YES</v>
      </c>
      <c r="P996" s="11">
        <v>7165</v>
      </c>
      <c r="Q996" s="11">
        <v>7123.05</v>
      </c>
      <c r="R996" s="4">
        <f t="shared" si="230"/>
        <v>2009</v>
      </c>
      <c r="T996" s="7">
        <f t="shared" si="234"/>
        <v>-41.95</v>
      </c>
      <c r="V996" s="5">
        <f t="shared" si="240"/>
        <v>7071.5497999999998</v>
      </c>
      <c r="W996" s="5">
        <f t="shared" si="236"/>
        <v>7188.8999000000003</v>
      </c>
      <c r="X996" s="7">
        <f t="shared" si="237"/>
        <v>-117.35010000000057</v>
      </c>
      <c r="Z996" s="7">
        <f t="shared" si="238"/>
        <v>377009.7074999999</v>
      </c>
      <c r="AB996" s="5"/>
      <c r="AC996" s="5">
        <f t="shared" si="235"/>
        <v>-28591.559999999998</v>
      </c>
      <c r="AD996" s="5">
        <f t="shared" si="239"/>
        <v>-7147.8899999999994</v>
      </c>
    </row>
    <row r="997" spans="1:30">
      <c r="A997" s="9">
        <v>39990</v>
      </c>
      <c r="B997" s="3">
        <v>7188.8999000000003</v>
      </c>
      <c r="C997" s="3">
        <v>7422</v>
      </c>
      <c r="D997" s="3">
        <v>7145.5</v>
      </c>
      <c r="E997" s="3">
        <v>7399.5</v>
      </c>
      <c r="G997" s="5">
        <f t="shared" si="226"/>
        <v>7263.66</v>
      </c>
      <c r="H997" s="5">
        <f t="shared" si="227"/>
        <v>7221.72</v>
      </c>
      <c r="J997" s="10" t="str">
        <f t="shared" si="228"/>
        <v>BUY</v>
      </c>
      <c r="L997" s="5">
        <f t="shared" si="229"/>
        <v>7095.9</v>
      </c>
      <c r="M997" s="4" t="str">
        <f t="shared" si="231"/>
        <v>YES</v>
      </c>
      <c r="N997" s="4" t="str">
        <f t="shared" si="232"/>
        <v>NO</v>
      </c>
      <c r="O997" s="4" t="str">
        <f t="shared" si="233"/>
        <v>YES</v>
      </c>
      <c r="P997" s="11">
        <v>7188.8999000000003</v>
      </c>
      <c r="Q997" s="11">
        <v>7399.5</v>
      </c>
      <c r="R997" s="4">
        <f t="shared" si="230"/>
        <v>2009</v>
      </c>
      <c r="T997" s="7">
        <f t="shared" si="234"/>
        <v>0</v>
      </c>
      <c r="V997" s="5">
        <f t="shared" si="240"/>
        <v>7188.8999000000003</v>
      </c>
      <c r="W997" s="5">
        <f t="shared" si="236"/>
        <v>7188.8999000000003</v>
      </c>
      <c r="X997" s="7">
        <f t="shared" si="237"/>
        <v>0</v>
      </c>
      <c r="Z997" s="7">
        <f t="shared" si="238"/>
        <v>377009.7074999999</v>
      </c>
      <c r="AB997" s="5"/>
      <c r="AC997" s="5">
        <f t="shared" si="235"/>
        <v>-28383.600000000006</v>
      </c>
      <c r="AD997" s="5">
        <f t="shared" si="239"/>
        <v>-7095.9000000000015</v>
      </c>
    </row>
    <row r="998" spans="1:30">
      <c r="A998" s="9">
        <v>39993</v>
      </c>
      <c r="B998" s="3">
        <v>7417.2997999999998</v>
      </c>
      <c r="C998" s="3">
        <v>7623.5</v>
      </c>
      <c r="D998" s="3">
        <v>7362.3999000000003</v>
      </c>
      <c r="E998" s="3">
        <v>7504.5</v>
      </c>
      <c r="G998" s="5">
        <f t="shared" si="226"/>
        <v>7384.08</v>
      </c>
      <c r="H998" s="5">
        <f t="shared" si="227"/>
        <v>7315.98</v>
      </c>
      <c r="J998" s="10" t="str">
        <f t="shared" si="228"/>
        <v>BUY</v>
      </c>
      <c r="L998" s="5">
        <f t="shared" si="229"/>
        <v>7111.68</v>
      </c>
      <c r="M998" s="4" t="str">
        <f t="shared" si="231"/>
        <v>NO</v>
      </c>
      <c r="N998" s="4" t="str">
        <f t="shared" si="232"/>
        <v>NO</v>
      </c>
      <c r="O998" s="4" t="str">
        <f t="shared" si="233"/>
        <v>NO</v>
      </c>
      <c r="P998" s="11">
        <v>7417.2997999999998</v>
      </c>
      <c r="Q998" s="11">
        <v>7504.5</v>
      </c>
      <c r="R998" s="4">
        <f t="shared" si="230"/>
        <v>2009</v>
      </c>
      <c r="T998" s="7">
        <f t="shared" si="234"/>
        <v>0</v>
      </c>
      <c r="V998" s="5">
        <f t="shared" si="240"/>
        <v>7188.8999000000003</v>
      </c>
      <c r="W998" s="5">
        <f t="shared" si="236"/>
        <v>7188.8999000000003</v>
      </c>
      <c r="X998" s="7">
        <f t="shared" si="237"/>
        <v>0</v>
      </c>
      <c r="Z998" s="7">
        <f t="shared" si="238"/>
        <v>377009.7074999999</v>
      </c>
      <c r="AB998" s="5"/>
      <c r="AC998" s="5">
        <f t="shared" si="235"/>
        <v>-28446.720000000001</v>
      </c>
      <c r="AD998" s="5">
        <f t="shared" si="239"/>
        <v>-7111.68</v>
      </c>
    </row>
    <row r="999" spans="1:30">
      <c r="A999" s="9">
        <v>39994</v>
      </c>
      <c r="B999" s="3">
        <v>7540</v>
      </c>
      <c r="C999" s="3">
        <v>7560</v>
      </c>
      <c r="D999" s="3">
        <v>7275</v>
      </c>
      <c r="E999" s="3">
        <v>7311.2997999999998</v>
      </c>
      <c r="G999" s="5">
        <f t="shared" si="226"/>
        <v>7347.69</v>
      </c>
      <c r="H999" s="5">
        <f t="shared" si="227"/>
        <v>7314.42</v>
      </c>
      <c r="J999" s="10" t="str">
        <f t="shared" si="228"/>
        <v>BUY</v>
      </c>
      <c r="L999" s="5">
        <f t="shared" si="229"/>
        <v>7214.61</v>
      </c>
      <c r="M999" s="4" t="str">
        <f t="shared" si="231"/>
        <v>NO</v>
      </c>
      <c r="N999" s="4" t="str">
        <f t="shared" si="232"/>
        <v>NO</v>
      </c>
      <c r="O999" s="4" t="str">
        <f t="shared" si="233"/>
        <v>NO</v>
      </c>
      <c r="P999" s="11">
        <v>7540</v>
      </c>
      <c r="Q999" s="11">
        <v>7311.3</v>
      </c>
      <c r="R999" s="4">
        <f t="shared" si="230"/>
        <v>2009</v>
      </c>
      <c r="T999" s="7">
        <f t="shared" si="234"/>
        <v>0</v>
      </c>
      <c r="V999" s="5">
        <f t="shared" si="240"/>
        <v>7188.8999000000003</v>
      </c>
      <c r="W999" s="5">
        <f t="shared" si="236"/>
        <v>7188.8999000000003</v>
      </c>
      <c r="X999" s="7">
        <f t="shared" si="237"/>
        <v>0</v>
      </c>
      <c r="Z999" s="7">
        <f t="shared" si="238"/>
        <v>377009.7074999999</v>
      </c>
      <c r="AB999" s="5"/>
      <c r="AC999" s="5">
        <f t="shared" si="235"/>
        <v>-28858.440000000002</v>
      </c>
      <c r="AD999" s="5">
        <f t="shared" si="239"/>
        <v>-7214.6100000000006</v>
      </c>
    </row>
    <row r="1000" spans="1:30">
      <c r="A1000" s="9">
        <v>39995</v>
      </c>
      <c r="B1000" s="3">
        <v>7312</v>
      </c>
      <c r="C1000" s="3">
        <v>7475</v>
      </c>
      <c r="D1000" s="3">
        <v>7243.0497999999998</v>
      </c>
      <c r="E1000" s="3">
        <v>7439.7997999999998</v>
      </c>
      <c r="G1000" s="5">
        <f t="shared" si="226"/>
        <v>7393.74</v>
      </c>
      <c r="H1000" s="5">
        <f t="shared" si="227"/>
        <v>7356.21</v>
      </c>
      <c r="J1000" s="10" t="str">
        <f t="shared" si="228"/>
        <v>BUY</v>
      </c>
      <c r="L1000" s="5">
        <f t="shared" si="229"/>
        <v>7243.62</v>
      </c>
      <c r="M1000" s="4" t="str">
        <f t="shared" si="231"/>
        <v>NO</v>
      </c>
      <c r="N1000" s="4" t="str">
        <f t="shared" si="232"/>
        <v>NO</v>
      </c>
      <c r="O1000" s="4" t="str">
        <f t="shared" si="233"/>
        <v>NO</v>
      </c>
      <c r="P1000" s="11">
        <v>7312</v>
      </c>
      <c r="Q1000" s="11">
        <v>7439.8</v>
      </c>
      <c r="R1000" s="4">
        <f t="shared" si="230"/>
        <v>2009</v>
      </c>
      <c r="T1000" s="7">
        <f t="shared" si="234"/>
        <v>0</v>
      </c>
      <c r="V1000" s="5">
        <f t="shared" si="240"/>
        <v>7188.8999000000003</v>
      </c>
      <c r="W1000" s="5">
        <f t="shared" si="236"/>
        <v>7188.8999000000003</v>
      </c>
      <c r="X1000" s="7">
        <f t="shared" si="237"/>
        <v>0</v>
      </c>
      <c r="Z1000" s="7">
        <f t="shared" si="238"/>
        <v>377009.7074999999</v>
      </c>
      <c r="AB1000" s="5"/>
      <c r="AC1000" s="5">
        <f t="shared" si="235"/>
        <v>-28974.479999999996</v>
      </c>
      <c r="AD1000" s="5">
        <f t="shared" si="239"/>
        <v>-7243.619999999999</v>
      </c>
    </row>
    <row r="1001" spans="1:30">
      <c r="A1001" s="9">
        <v>39996</v>
      </c>
      <c r="B1001" s="3">
        <v>7451.0497999999998</v>
      </c>
      <c r="C1001" s="3">
        <v>7460</v>
      </c>
      <c r="D1001" s="3">
        <v>7264</v>
      </c>
      <c r="E1001" s="3">
        <v>7380.9502000000002</v>
      </c>
      <c r="G1001" s="5">
        <f t="shared" si="226"/>
        <v>7387.35</v>
      </c>
      <c r="H1001" s="5">
        <f t="shared" si="227"/>
        <v>7364.46</v>
      </c>
      <c r="J1001" s="10" t="str">
        <f t="shared" si="228"/>
        <v>BUY</v>
      </c>
      <c r="L1001" s="5">
        <f t="shared" si="229"/>
        <v>7295.79</v>
      </c>
      <c r="M1001" s="4" t="str">
        <f t="shared" si="231"/>
        <v>NO</v>
      </c>
      <c r="N1001" s="4" t="str">
        <f t="shared" si="232"/>
        <v>NO</v>
      </c>
      <c r="O1001" s="4" t="str">
        <f t="shared" si="233"/>
        <v>NO</v>
      </c>
      <c r="P1001" s="11">
        <v>7451.0497999999998</v>
      </c>
      <c r="Q1001" s="11">
        <v>7380.95</v>
      </c>
      <c r="R1001" s="4">
        <f t="shared" si="230"/>
        <v>2009</v>
      </c>
      <c r="T1001" s="7">
        <f t="shared" si="234"/>
        <v>0</v>
      </c>
      <c r="V1001" s="5">
        <f t="shared" si="240"/>
        <v>7188.8999000000003</v>
      </c>
      <c r="W1001" s="5">
        <f t="shared" si="236"/>
        <v>7188.8999000000003</v>
      </c>
      <c r="X1001" s="7">
        <f t="shared" si="237"/>
        <v>0</v>
      </c>
      <c r="Z1001" s="7">
        <f t="shared" si="238"/>
        <v>377009.7074999999</v>
      </c>
      <c r="AB1001" s="5"/>
      <c r="AC1001" s="5">
        <f t="shared" si="235"/>
        <v>-29183.159999999989</v>
      </c>
      <c r="AD1001" s="5">
        <f t="shared" si="239"/>
        <v>-7295.7899999999972</v>
      </c>
    </row>
    <row r="1002" spans="1:30">
      <c r="A1002" s="9">
        <v>39997</v>
      </c>
      <c r="B1002" s="3">
        <v>7350.3999000000003</v>
      </c>
      <c r="C1002" s="3">
        <v>7590</v>
      </c>
      <c r="D1002" s="3">
        <v>7300.5</v>
      </c>
      <c r="E1002" s="3">
        <v>7563.75</v>
      </c>
      <c r="G1002" s="5">
        <f t="shared" si="226"/>
        <v>7475.55</v>
      </c>
      <c r="H1002" s="5">
        <f t="shared" si="227"/>
        <v>7430.89</v>
      </c>
      <c r="J1002" s="10" t="str">
        <f t="shared" si="228"/>
        <v>BUY</v>
      </c>
      <c r="L1002" s="5">
        <f t="shared" si="229"/>
        <v>7296.91</v>
      </c>
      <c r="M1002" s="4" t="str">
        <f t="shared" si="231"/>
        <v>NO</v>
      </c>
      <c r="N1002" s="4" t="str">
        <f t="shared" si="232"/>
        <v>NO</v>
      </c>
      <c r="O1002" s="4" t="str">
        <f t="shared" si="233"/>
        <v>NO</v>
      </c>
      <c r="P1002" s="11">
        <v>7350.3999000000003</v>
      </c>
      <c r="Q1002" s="11">
        <v>7563.75</v>
      </c>
      <c r="R1002" s="4">
        <f t="shared" si="230"/>
        <v>2009</v>
      </c>
      <c r="T1002" s="7">
        <f t="shared" si="234"/>
        <v>0</v>
      </c>
      <c r="V1002" s="5">
        <f t="shared" si="240"/>
        <v>7188.8999000000003</v>
      </c>
      <c r="W1002" s="5">
        <f t="shared" si="236"/>
        <v>7296.91</v>
      </c>
      <c r="X1002" s="7">
        <f t="shared" si="237"/>
        <v>108.01009999999951</v>
      </c>
      <c r="Z1002" s="7">
        <f t="shared" si="238"/>
        <v>379709.9599999999</v>
      </c>
      <c r="AB1002" s="5"/>
      <c r="AC1002" s="5">
        <f t="shared" si="235"/>
        <v>-29187.64</v>
      </c>
      <c r="AD1002" s="5">
        <f t="shared" si="239"/>
        <v>-7296.91</v>
      </c>
    </row>
    <row r="1003" spans="1:30">
      <c r="A1003" s="9">
        <v>40000</v>
      </c>
      <c r="B1003" s="3">
        <v>7516</v>
      </c>
      <c r="C1003" s="3">
        <v>7695</v>
      </c>
      <c r="D1003" s="3">
        <v>6805</v>
      </c>
      <c r="E1003" s="3">
        <v>6905.3500999999997</v>
      </c>
      <c r="G1003" s="5">
        <f t="shared" si="226"/>
        <v>7190.45</v>
      </c>
      <c r="H1003" s="5">
        <f t="shared" si="227"/>
        <v>7255.71</v>
      </c>
      <c r="J1003" s="10" t="str">
        <f t="shared" si="228"/>
        <v>SELL</v>
      </c>
      <c r="L1003" s="5">
        <f t="shared" si="229"/>
        <v>7451.49</v>
      </c>
      <c r="M1003" s="4" t="str">
        <f t="shared" si="231"/>
        <v>YES</v>
      </c>
      <c r="N1003" s="4" t="str">
        <f t="shared" si="232"/>
        <v>NO</v>
      </c>
      <c r="O1003" s="4" t="str">
        <f t="shared" si="233"/>
        <v>NO</v>
      </c>
      <c r="P1003" s="11">
        <v>7516</v>
      </c>
      <c r="Q1003" s="11">
        <v>6905.35</v>
      </c>
      <c r="R1003" s="4">
        <f t="shared" si="230"/>
        <v>2009</v>
      </c>
      <c r="T1003" s="7">
        <f t="shared" si="234"/>
        <v>0</v>
      </c>
      <c r="V1003" s="5">
        <f t="shared" si="240"/>
        <v>7296.91</v>
      </c>
      <c r="W1003" s="5">
        <f t="shared" si="236"/>
        <v>7296.91</v>
      </c>
      <c r="X1003" s="7">
        <f t="shared" si="237"/>
        <v>0</v>
      </c>
      <c r="Z1003" s="7">
        <f t="shared" si="238"/>
        <v>379709.9599999999</v>
      </c>
      <c r="AB1003" s="5"/>
      <c r="AC1003" s="5">
        <f t="shared" si="235"/>
        <v>-29805.960000000006</v>
      </c>
      <c r="AD1003" s="5">
        <f t="shared" si="239"/>
        <v>-7451.4900000000016</v>
      </c>
    </row>
    <row r="1004" spans="1:30">
      <c r="A1004" s="9">
        <v>40001</v>
      </c>
      <c r="B1004" s="3">
        <v>6950</v>
      </c>
      <c r="C1004" s="3">
        <v>7060</v>
      </c>
      <c r="D1004" s="3">
        <v>6840.1000999999997</v>
      </c>
      <c r="E1004" s="3">
        <v>6927.7002000000002</v>
      </c>
      <c r="G1004" s="5">
        <f t="shared" si="226"/>
        <v>7059.08</v>
      </c>
      <c r="H1004" s="5">
        <f t="shared" si="227"/>
        <v>7146.37</v>
      </c>
      <c r="J1004" s="10" t="str">
        <f t="shared" si="228"/>
        <v>SELL</v>
      </c>
      <c r="L1004" s="5">
        <f t="shared" si="229"/>
        <v>7408.24</v>
      </c>
      <c r="M1004" s="4" t="str">
        <f t="shared" si="231"/>
        <v>NO</v>
      </c>
      <c r="N1004" s="4" t="str">
        <f t="shared" si="232"/>
        <v>NO</v>
      </c>
      <c r="O1004" s="4" t="str">
        <f t="shared" si="233"/>
        <v>NO</v>
      </c>
      <c r="P1004" s="11">
        <v>6950</v>
      </c>
      <c r="Q1004" s="11">
        <v>6927.7</v>
      </c>
      <c r="R1004" s="4">
        <f t="shared" si="230"/>
        <v>2009</v>
      </c>
      <c r="T1004" s="7">
        <f t="shared" si="234"/>
        <v>0</v>
      </c>
      <c r="V1004" s="5">
        <f t="shared" si="240"/>
        <v>7296.91</v>
      </c>
      <c r="W1004" s="5">
        <f t="shared" si="236"/>
        <v>7296.91</v>
      </c>
      <c r="X1004" s="7">
        <f t="shared" si="237"/>
        <v>0</v>
      </c>
      <c r="Z1004" s="7">
        <f t="shared" si="238"/>
        <v>379709.9599999999</v>
      </c>
      <c r="AB1004" s="5"/>
      <c r="AC1004" s="5">
        <f t="shared" si="235"/>
        <v>-29632.960000000006</v>
      </c>
      <c r="AD1004" s="5">
        <f t="shared" si="239"/>
        <v>-7408.2400000000016</v>
      </c>
    </row>
    <row r="1005" spans="1:30">
      <c r="A1005" s="9">
        <v>40002</v>
      </c>
      <c r="B1005" s="3">
        <v>6820</v>
      </c>
      <c r="C1005" s="3">
        <v>6850</v>
      </c>
      <c r="D1005" s="3">
        <v>6610.2002000000002</v>
      </c>
      <c r="E1005" s="3">
        <v>6638.3999000000003</v>
      </c>
      <c r="G1005" s="5">
        <f t="shared" si="226"/>
        <v>6848.74</v>
      </c>
      <c r="H1005" s="5">
        <f t="shared" si="227"/>
        <v>6977.05</v>
      </c>
      <c r="J1005" s="10" t="str">
        <f t="shared" si="228"/>
        <v>SELL</v>
      </c>
      <c r="L1005" s="5">
        <f t="shared" si="229"/>
        <v>7361.98</v>
      </c>
      <c r="M1005" s="4" t="str">
        <f t="shared" si="231"/>
        <v>NO</v>
      </c>
      <c r="N1005" s="4" t="str">
        <f t="shared" si="232"/>
        <v>NO</v>
      </c>
      <c r="O1005" s="4" t="str">
        <f t="shared" si="233"/>
        <v>NO</v>
      </c>
      <c r="P1005" s="11">
        <v>6820</v>
      </c>
      <c r="Q1005" s="11">
        <v>6638.4</v>
      </c>
      <c r="R1005" s="4">
        <f t="shared" si="230"/>
        <v>2009</v>
      </c>
      <c r="T1005" s="7">
        <f t="shared" si="234"/>
        <v>0</v>
      </c>
      <c r="V1005" s="5">
        <f t="shared" si="240"/>
        <v>7296.91</v>
      </c>
      <c r="W1005" s="5">
        <f t="shared" si="236"/>
        <v>7296.91</v>
      </c>
      <c r="X1005" s="7">
        <f t="shared" si="237"/>
        <v>0</v>
      </c>
      <c r="Z1005" s="7">
        <f t="shared" si="238"/>
        <v>379709.9599999999</v>
      </c>
      <c r="AB1005" s="5"/>
      <c r="AC1005" s="5">
        <f t="shared" si="235"/>
        <v>-29447.919999999998</v>
      </c>
      <c r="AD1005" s="5">
        <f t="shared" si="239"/>
        <v>-7361.98</v>
      </c>
    </row>
    <row r="1006" spans="1:30">
      <c r="A1006" s="9">
        <v>40003</v>
      </c>
      <c r="B1006" s="3">
        <v>6650</v>
      </c>
      <c r="C1006" s="3">
        <v>6738</v>
      </c>
      <c r="D1006" s="3">
        <v>6529.9502000000002</v>
      </c>
      <c r="E1006" s="3">
        <v>6653.75</v>
      </c>
      <c r="G1006" s="5">
        <f t="shared" si="226"/>
        <v>6751.25</v>
      </c>
      <c r="H1006" s="5">
        <f t="shared" si="227"/>
        <v>6869.28</v>
      </c>
      <c r="J1006" s="10" t="str">
        <f t="shared" si="228"/>
        <v>SELL</v>
      </c>
      <c r="L1006" s="5">
        <f t="shared" si="229"/>
        <v>7223.37</v>
      </c>
      <c r="M1006" s="4" t="str">
        <f t="shared" si="231"/>
        <v>NO</v>
      </c>
      <c r="N1006" s="4" t="str">
        <f t="shared" si="232"/>
        <v>NO</v>
      </c>
      <c r="O1006" s="4" t="str">
        <f t="shared" si="233"/>
        <v>NO</v>
      </c>
      <c r="P1006" s="11">
        <v>6650</v>
      </c>
      <c r="Q1006" s="11">
        <v>6653.75</v>
      </c>
      <c r="R1006" s="4">
        <f t="shared" si="230"/>
        <v>2009</v>
      </c>
      <c r="T1006" s="7">
        <f t="shared" si="234"/>
        <v>0</v>
      </c>
      <c r="V1006" s="5">
        <f t="shared" si="240"/>
        <v>7296.91</v>
      </c>
      <c r="W1006" s="5">
        <f t="shared" si="236"/>
        <v>7296.91</v>
      </c>
      <c r="X1006" s="7">
        <f t="shared" si="237"/>
        <v>0</v>
      </c>
      <c r="Z1006" s="7">
        <f t="shared" si="238"/>
        <v>379709.9599999999</v>
      </c>
      <c r="AB1006" s="5"/>
      <c r="AC1006" s="5">
        <f t="shared" si="235"/>
        <v>-28893.479999999996</v>
      </c>
      <c r="AD1006" s="5">
        <f t="shared" si="239"/>
        <v>-7223.369999999999</v>
      </c>
    </row>
    <row r="1007" spans="1:30">
      <c r="A1007" s="9">
        <v>40004</v>
      </c>
      <c r="B1007" s="3">
        <v>6660</v>
      </c>
      <c r="C1007" s="3">
        <v>6750</v>
      </c>
      <c r="D1007" s="3">
        <v>6403</v>
      </c>
      <c r="E1007" s="3">
        <v>6486.8500999999997</v>
      </c>
      <c r="G1007" s="5">
        <f t="shared" si="226"/>
        <v>6619.05</v>
      </c>
      <c r="H1007" s="5">
        <f t="shared" si="227"/>
        <v>6741.8</v>
      </c>
      <c r="J1007" s="10" t="str">
        <f t="shared" si="228"/>
        <v>SELL</v>
      </c>
      <c r="L1007" s="5">
        <f t="shared" si="229"/>
        <v>7110.05</v>
      </c>
      <c r="M1007" s="4" t="str">
        <f t="shared" si="231"/>
        <v>NO</v>
      </c>
      <c r="N1007" s="4" t="str">
        <f t="shared" si="232"/>
        <v>NO</v>
      </c>
      <c r="O1007" s="4" t="str">
        <f t="shared" si="233"/>
        <v>NO</v>
      </c>
      <c r="P1007" s="11">
        <v>6660</v>
      </c>
      <c r="Q1007" s="11">
        <v>6486.85</v>
      </c>
      <c r="R1007" s="4">
        <f t="shared" si="230"/>
        <v>2009</v>
      </c>
      <c r="T1007" s="7">
        <f t="shared" si="234"/>
        <v>0</v>
      </c>
      <c r="V1007" s="5">
        <f t="shared" si="240"/>
        <v>7296.91</v>
      </c>
      <c r="W1007" s="5">
        <f t="shared" si="236"/>
        <v>7296.91</v>
      </c>
      <c r="X1007" s="7">
        <f t="shared" si="237"/>
        <v>0</v>
      </c>
      <c r="Z1007" s="7">
        <f t="shared" si="238"/>
        <v>379709.9599999999</v>
      </c>
      <c r="AB1007" s="5"/>
      <c r="AC1007" s="5">
        <f t="shared" si="235"/>
        <v>-28440.199999999997</v>
      </c>
      <c r="AD1007" s="5">
        <f t="shared" si="239"/>
        <v>-7110.0499999999993</v>
      </c>
    </row>
    <row r="1008" spans="1:30">
      <c r="A1008" s="9">
        <v>40007</v>
      </c>
      <c r="B1008" s="3">
        <v>6386.8999000000003</v>
      </c>
      <c r="C1008" s="3">
        <v>6555.8999000000003</v>
      </c>
      <c r="D1008" s="3">
        <v>6366</v>
      </c>
      <c r="E1008" s="3">
        <v>6521.75</v>
      </c>
      <c r="G1008" s="5">
        <f t="shared" si="226"/>
        <v>6570.4</v>
      </c>
      <c r="H1008" s="5">
        <f t="shared" si="227"/>
        <v>6668.45</v>
      </c>
      <c r="J1008" s="10" t="str">
        <f t="shared" si="228"/>
        <v>SELL</v>
      </c>
      <c r="L1008" s="5">
        <f t="shared" si="229"/>
        <v>6962.6</v>
      </c>
      <c r="M1008" s="4" t="str">
        <f t="shared" si="231"/>
        <v>NO</v>
      </c>
      <c r="N1008" s="4" t="str">
        <f t="shared" si="232"/>
        <v>NO</v>
      </c>
      <c r="O1008" s="4" t="str">
        <f t="shared" si="233"/>
        <v>NO</v>
      </c>
      <c r="P1008" s="11">
        <v>6386.8999000000003</v>
      </c>
      <c r="Q1008" s="11">
        <v>6521.75</v>
      </c>
      <c r="R1008" s="4">
        <f t="shared" si="230"/>
        <v>2009</v>
      </c>
      <c r="T1008" s="7">
        <f t="shared" si="234"/>
        <v>0</v>
      </c>
      <c r="V1008" s="5">
        <f t="shared" si="240"/>
        <v>7296.91</v>
      </c>
      <c r="W1008" s="5">
        <f t="shared" si="236"/>
        <v>7296.91</v>
      </c>
      <c r="X1008" s="7">
        <f t="shared" si="237"/>
        <v>0</v>
      </c>
      <c r="Z1008" s="7">
        <f t="shared" si="238"/>
        <v>379709.9599999999</v>
      </c>
      <c r="AB1008" s="5"/>
      <c r="AC1008" s="5">
        <f t="shared" si="235"/>
        <v>-27850.400000000009</v>
      </c>
      <c r="AD1008" s="5">
        <f t="shared" si="239"/>
        <v>-6962.6000000000022</v>
      </c>
    </row>
    <row r="1009" spans="1:30">
      <c r="A1009" s="9">
        <v>40008</v>
      </c>
      <c r="B1009" s="3">
        <v>6624.8500999999997</v>
      </c>
      <c r="C1009" s="3">
        <v>6775</v>
      </c>
      <c r="D1009" s="3">
        <v>6616.8500999999997</v>
      </c>
      <c r="E1009" s="3">
        <v>6743.5497999999998</v>
      </c>
      <c r="G1009" s="5">
        <f t="shared" si="226"/>
        <v>6656.97</v>
      </c>
      <c r="H1009" s="5">
        <f t="shared" si="227"/>
        <v>6693.48</v>
      </c>
      <c r="J1009" s="10" t="str">
        <f t="shared" si="228"/>
        <v>SELL</v>
      </c>
      <c r="L1009" s="5">
        <f t="shared" si="229"/>
        <v>6803.01</v>
      </c>
      <c r="M1009" s="4" t="str">
        <f t="shared" si="231"/>
        <v>NO</v>
      </c>
      <c r="N1009" s="4" t="str">
        <f t="shared" si="232"/>
        <v>NO</v>
      </c>
      <c r="O1009" s="4" t="str">
        <f t="shared" si="233"/>
        <v>NO</v>
      </c>
      <c r="P1009" s="11">
        <v>6624.8500999999997</v>
      </c>
      <c r="Q1009" s="11">
        <v>6743.55</v>
      </c>
      <c r="R1009" s="4">
        <f t="shared" si="230"/>
        <v>2009</v>
      </c>
      <c r="T1009" s="7">
        <f t="shared" si="234"/>
        <v>0</v>
      </c>
      <c r="V1009" s="5">
        <f t="shared" si="240"/>
        <v>7296.91</v>
      </c>
      <c r="W1009" s="5">
        <f t="shared" si="236"/>
        <v>6803.01</v>
      </c>
      <c r="X1009" s="7">
        <f t="shared" si="237"/>
        <v>493.89999999999964</v>
      </c>
      <c r="Z1009" s="7">
        <f t="shared" si="238"/>
        <v>392057.4599999999</v>
      </c>
      <c r="AB1009" s="5"/>
      <c r="AC1009" s="5">
        <f t="shared" si="235"/>
        <v>-27212.039999999994</v>
      </c>
      <c r="AD1009" s="5">
        <f t="shared" si="239"/>
        <v>-6803.0099999999984</v>
      </c>
    </row>
    <row r="1010" spans="1:30">
      <c r="A1010" s="9">
        <v>40009</v>
      </c>
      <c r="B1010" s="3">
        <v>6795</v>
      </c>
      <c r="C1010" s="3">
        <v>6975</v>
      </c>
      <c r="D1010" s="3">
        <v>6702</v>
      </c>
      <c r="E1010" s="3">
        <v>6937.0497999999998</v>
      </c>
      <c r="G1010" s="5">
        <f t="shared" si="226"/>
        <v>6797.01</v>
      </c>
      <c r="H1010" s="5">
        <f t="shared" si="227"/>
        <v>6774.67</v>
      </c>
      <c r="J1010" s="10" t="str">
        <f t="shared" si="228"/>
        <v>BUY</v>
      </c>
      <c r="L1010" s="5">
        <f t="shared" si="229"/>
        <v>6707.65</v>
      </c>
      <c r="M1010" s="4" t="str">
        <f t="shared" si="231"/>
        <v>YES</v>
      </c>
      <c r="N1010" s="4" t="str">
        <f t="shared" si="232"/>
        <v>NO</v>
      </c>
      <c r="O1010" s="4" t="str">
        <f t="shared" si="233"/>
        <v>NO</v>
      </c>
      <c r="P1010" s="11">
        <v>6795</v>
      </c>
      <c r="Q1010" s="11">
        <v>6937.05</v>
      </c>
      <c r="R1010" s="4">
        <f t="shared" si="230"/>
        <v>2009</v>
      </c>
      <c r="T1010" s="7">
        <f t="shared" si="234"/>
        <v>0</v>
      </c>
      <c r="V1010" s="5">
        <f t="shared" si="240"/>
        <v>6803.01</v>
      </c>
      <c r="W1010" s="5">
        <f t="shared" si="236"/>
        <v>6803.01</v>
      </c>
      <c r="X1010" s="7">
        <f t="shared" si="237"/>
        <v>0</v>
      </c>
      <c r="Z1010" s="7">
        <f t="shared" si="238"/>
        <v>392057.4599999999</v>
      </c>
      <c r="AB1010" s="5"/>
      <c r="AC1010" s="5">
        <f t="shared" si="235"/>
        <v>-26830.600000000006</v>
      </c>
      <c r="AD1010" s="5">
        <f t="shared" si="239"/>
        <v>-6707.6500000000015</v>
      </c>
    </row>
    <row r="1011" spans="1:30">
      <c r="A1011" s="9">
        <v>40010</v>
      </c>
      <c r="B1011" s="3">
        <v>7011</v>
      </c>
      <c r="C1011" s="3">
        <v>7099</v>
      </c>
      <c r="D1011" s="3">
        <v>6842.1499000000003</v>
      </c>
      <c r="E1011" s="3">
        <v>6899.4502000000002</v>
      </c>
      <c r="G1011" s="5">
        <f t="shared" si="226"/>
        <v>6848.23</v>
      </c>
      <c r="H1011" s="5">
        <f t="shared" si="227"/>
        <v>6816.26</v>
      </c>
      <c r="J1011" s="10" t="str">
        <f t="shared" si="228"/>
        <v>BUY</v>
      </c>
      <c r="L1011" s="5">
        <f t="shared" si="229"/>
        <v>6720.35</v>
      </c>
      <c r="M1011" s="4" t="str">
        <f t="shared" si="231"/>
        <v>NO</v>
      </c>
      <c r="N1011" s="4" t="str">
        <f t="shared" si="232"/>
        <v>NO</v>
      </c>
      <c r="O1011" s="4" t="str">
        <f t="shared" si="233"/>
        <v>NO</v>
      </c>
      <c r="P1011" s="11">
        <v>7011</v>
      </c>
      <c r="Q1011" s="11">
        <v>6899.45</v>
      </c>
      <c r="R1011" s="4">
        <f t="shared" si="230"/>
        <v>2009</v>
      </c>
      <c r="T1011" s="7">
        <f t="shared" si="234"/>
        <v>0</v>
      </c>
      <c r="V1011" s="5">
        <f t="shared" si="240"/>
        <v>6803.01</v>
      </c>
      <c r="W1011" s="5">
        <f t="shared" si="236"/>
        <v>6803.01</v>
      </c>
      <c r="X1011" s="7">
        <f t="shared" si="237"/>
        <v>0</v>
      </c>
      <c r="Z1011" s="7">
        <f t="shared" si="238"/>
        <v>392057.4599999999</v>
      </c>
      <c r="AB1011" s="5"/>
      <c r="AC1011" s="5">
        <f t="shared" si="235"/>
        <v>-26881.400000000009</v>
      </c>
      <c r="AD1011" s="5">
        <f t="shared" si="239"/>
        <v>-6720.3500000000022</v>
      </c>
    </row>
    <row r="1012" spans="1:30">
      <c r="A1012" s="9">
        <v>40011</v>
      </c>
      <c r="B1012" s="3">
        <v>6949.4502000000002</v>
      </c>
      <c r="C1012" s="3">
        <v>7256</v>
      </c>
      <c r="D1012" s="3">
        <v>6949.4502000000002</v>
      </c>
      <c r="E1012" s="3">
        <v>7233.7997999999998</v>
      </c>
      <c r="G1012" s="5">
        <f t="shared" si="226"/>
        <v>7041.01</v>
      </c>
      <c r="H1012" s="5">
        <f t="shared" si="227"/>
        <v>6955.44</v>
      </c>
      <c r="J1012" s="10" t="str">
        <f t="shared" si="228"/>
        <v>BUY</v>
      </c>
      <c r="L1012" s="5">
        <f t="shared" si="229"/>
        <v>6698.73</v>
      </c>
      <c r="M1012" s="4" t="str">
        <f t="shared" si="231"/>
        <v>NO</v>
      </c>
      <c r="N1012" s="4" t="str">
        <f t="shared" si="232"/>
        <v>NO</v>
      </c>
      <c r="O1012" s="4" t="str">
        <f t="shared" si="233"/>
        <v>NO</v>
      </c>
      <c r="P1012" s="11">
        <v>6949.4502000000002</v>
      </c>
      <c r="Q1012" s="11">
        <v>7233.8</v>
      </c>
      <c r="R1012" s="4">
        <f t="shared" si="230"/>
        <v>2009</v>
      </c>
      <c r="T1012" s="7">
        <f t="shared" si="234"/>
        <v>0</v>
      </c>
      <c r="V1012" s="5">
        <f t="shared" si="240"/>
        <v>6803.01</v>
      </c>
      <c r="W1012" s="5">
        <f t="shared" si="236"/>
        <v>6803.01</v>
      </c>
      <c r="X1012" s="7">
        <f t="shared" si="237"/>
        <v>0</v>
      </c>
      <c r="Z1012" s="7">
        <f t="shared" si="238"/>
        <v>392057.4599999999</v>
      </c>
      <c r="AB1012" s="5"/>
      <c r="AC1012" s="5">
        <f t="shared" si="235"/>
        <v>-26794.92</v>
      </c>
      <c r="AD1012" s="5">
        <f t="shared" si="239"/>
        <v>-6698.73</v>
      </c>
    </row>
    <row r="1013" spans="1:30">
      <c r="A1013" s="9">
        <v>40014</v>
      </c>
      <c r="B1013" s="3">
        <v>7300</v>
      </c>
      <c r="C1013" s="3">
        <v>7558</v>
      </c>
      <c r="D1013" s="3">
        <v>7228.0497999999998</v>
      </c>
      <c r="E1013" s="3">
        <v>7544.8999000000003</v>
      </c>
      <c r="G1013" s="5">
        <f t="shared" si="226"/>
        <v>7292.95</v>
      </c>
      <c r="H1013" s="5">
        <f t="shared" si="227"/>
        <v>7151.93</v>
      </c>
      <c r="J1013" s="10" t="str">
        <f t="shared" si="228"/>
        <v>BUY</v>
      </c>
      <c r="L1013" s="5">
        <f t="shared" si="229"/>
        <v>6728.87</v>
      </c>
      <c r="M1013" s="4" t="str">
        <f t="shared" si="231"/>
        <v>NO</v>
      </c>
      <c r="N1013" s="4" t="str">
        <f t="shared" si="232"/>
        <v>NO</v>
      </c>
      <c r="O1013" s="4" t="str">
        <f t="shared" si="233"/>
        <v>NO</v>
      </c>
      <c r="P1013" s="11">
        <v>7300</v>
      </c>
      <c r="Q1013" s="11">
        <v>7544.9</v>
      </c>
      <c r="R1013" s="4">
        <f t="shared" si="230"/>
        <v>2009</v>
      </c>
      <c r="T1013" s="7">
        <f t="shared" si="234"/>
        <v>0</v>
      </c>
      <c r="V1013" s="5">
        <f t="shared" si="240"/>
        <v>6803.01</v>
      </c>
      <c r="W1013" s="5">
        <f t="shared" si="236"/>
        <v>6803.01</v>
      </c>
      <c r="X1013" s="7">
        <f t="shared" si="237"/>
        <v>0</v>
      </c>
      <c r="Z1013" s="7">
        <f t="shared" si="238"/>
        <v>392057.4599999999</v>
      </c>
      <c r="AB1013" s="5"/>
      <c r="AC1013" s="5">
        <f t="shared" si="235"/>
        <v>-26915.48000000001</v>
      </c>
      <c r="AD1013" s="5">
        <f t="shared" si="239"/>
        <v>-6728.8700000000026</v>
      </c>
    </row>
    <row r="1014" spans="1:30">
      <c r="A1014" s="9">
        <v>40015</v>
      </c>
      <c r="B1014" s="3">
        <v>7549.7997999999998</v>
      </c>
      <c r="C1014" s="3">
        <v>7549.7997999999998</v>
      </c>
      <c r="D1014" s="3">
        <v>7388</v>
      </c>
      <c r="E1014" s="3">
        <v>7439.0497999999998</v>
      </c>
      <c r="G1014" s="5">
        <f t="shared" si="226"/>
        <v>7366</v>
      </c>
      <c r="H1014" s="5">
        <f t="shared" si="227"/>
        <v>7247.64</v>
      </c>
      <c r="J1014" s="10" t="str">
        <f t="shared" si="228"/>
        <v>BUY</v>
      </c>
      <c r="L1014" s="5">
        <f t="shared" si="229"/>
        <v>6892.56</v>
      </c>
      <c r="M1014" s="4" t="str">
        <f t="shared" si="231"/>
        <v>NO</v>
      </c>
      <c r="N1014" s="4" t="str">
        <f t="shared" si="232"/>
        <v>NO</v>
      </c>
      <c r="O1014" s="4" t="str">
        <f t="shared" si="233"/>
        <v>NO</v>
      </c>
      <c r="P1014" s="11">
        <v>7549.7997999999998</v>
      </c>
      <c r="Q1014" s="11">
        <v>7439.05</v>
      </c>
      <c r="R1014" s="4">
        <f t="shared" si="230"/>
        <v>2009</v>
      </c>
      <c r="T1014" s="7">
        <f t="shared" si="234"/>
        <v>0</v>
      </c>
      <c r="V1014" s="5">
        <f t="shared" si="240"/>
        <v>6803.01</v>
      </c>
      <c r="W1014" s="5">
        <f t="shared" si="236"/>
        <v>6803.01</v>
      </c>
      <c r="X1014" s="7">
        <f t="shared" si="237"/>
        <v>0</v>
      </c>
      <c r="Z1014" s="7">
        <f t="shared" si="238"/>
        <v>392057.4599999999</v>
      </c>
      <c r="AB1014" s="5"/>
      <c r="AC1014" s="5">
        <f t="shared" si="235"/>
        <v>-27570.240000000005</v>
      </c>
      <c r="AD1014" s="5">
        <f t="shared" si="239"/>
        <v>-6892.5600000000013</v>
      </c>
    </row>
    <row r="1015" spans="1:30">
      <c r="A1015" s="9">
        <v>40016</v>
      </c>
      <c r="B1015" s="3">
        <v>7479</v>
      </c>
      <c r="C1015" s="3">
        <v>7618</v>
      </c>
      <c r="D1015" s="3">
        <v>7282</v>
      </c>
      <c r="E1015" s="3">
        <v>7338.1499000000003</v>
      </c>
      <c r="G1015" s="5">
        <f t="shared" si="226"/>
        <v>7352.07</v>
      </c>
      <c r="H1015" s="5">
        <f t="shared" si="227"/>
        <v>7277.81</v>
      </c>
      <c r="J1015" s="10" t="str">
        <f t="shared" si="228"/>
        <v>BUY</v>
      </c>
      <c r="L1015" s="5">
        <f t="shared" si="229"/>
        <v>7055.03</v>
      </c>
      <c r="M1015" s="4" t="str">
        <f t="shared" si="231"/>
        <v>NO</v>
      </c>
      <c r="N1015" s="4" t="str">
        <f t="shared" si="232"/>
        <v>NO</v>
      </c>
      <c r="O1015" s="4" t="str">
        <f t="shared" si="233"/>
        <v>NO</v>
      </c>
      <c r="P1015" s="11">
        <v>7479</v>
      </c>
      <c r="Q1015" s="11">
        <v>7338.15</v>
      </c>
      <c r="R1015" s="4">
        <f t="shared" si="230"/>
        <v>2009</v>
      </c>
      <c r="T1015" s="7">
        <f t="shared" si="234"/>
        <v>0</v>
      </c>
      <c r="V1015" s="5">
        <f t="shared" si="240"/>
        <v>6803.01</v>
      </c>
      <c r="W1015" s="5">
        <f t="shared" si="236"/>
        <v>6803.01</v>
      </c>
      <c r="X1015" s="7">
        <f t="shared" si="237"/>
        <v>0</v>
      </c>
      <c r="Z1015" s="7">
        <f t="shared" si="238"/>
        <v>392057.4599999999</v>
      </c>
      <c r="AB1015" s="5"/>
      <c r="AC1015" s="5">
        <f t="shared" si="235"/>
        <v>-28220.12000000001</v>
      </c>
      <c r="AD1015" s="5">
        <f t="shared" si="239"/>
        <v>-7055.0300000000025</v>
      </c>
    </row>
    <row r="1016" spans="1:30">
      <c r="A1016" s="9">
        <v>40017</v>
      </c>
      <c r="B1016" s="3">
        <v>7449</v>
      </c>
      <c r="C1016" s="3">
        <v>7529.9502000000002</v>
      </c>
      <c r="D1016" s="3">
        <v>7380.5</v>
      </c>
      <c r="E1016" s="3">
        <v>7483.8500999999997</v>
      </c>
      <c r="G1016" s="5">
        <f t="shared" si="226"/>
        <v>7417.96</v>
      </c>
      <c r="H1016" s="5">
        <f t="shared" si="227"/>
        <v>7346.49</v>
      </c>
      <c r="J1016" s="10" t="str">
        <f t="shared" si="228"/>
        <v>BUY</v>
      </c>
      <c r="L1016" s="5">
        <f t="shared" si="229"/>
        <v>7132.08</v>
      </c>
      <c r="M1016" s="4" t="str">
        <f t="shared" si="231"/>
        <v>NO</v>
      </c>
      <c r="N1016" s="4" t="str">
        <f t="shared" si="232"/>
        <v>NO</v>
      </c>
      <c r="O1016" s="4" t="str">
        <f t="shared" si="233"/>
        <v>NO</v>
      </c>
      <c r="P1016" s="11">
        <v>7449</v>
      </c>
      <c r="Q1016" s="11">
        <v>7483.85</v>
      </c>
      <c r="R1016" s="4">
        <f t="shared" si="230"/>
        <v>2009</v>
      </c>
      <c r="T1016" s="7">
        <f t="shared" si="234"/>
        <v>0</v>
      </c>
      <c r="V1016" s="5">
        <f t="shared" si="240"/>
        <v>6803.01</v>
      </c>
      <c r="W1016" s="5">
        <f t="shared" si="236"/>
        <v>6803.01</v>
      </c>
      <c r="X1016" s="7">
        <f t="shared" si="237"/>
        <v>0</v>
      </c>
      <c r="Z1016" s="7">
        <f t="shared" si="238"/>
        <v>392057.4599999999</v>
      </c>
      <c r="AB1016" s="5"/>
      <c r="AC1016" s="5">
        <f t="shared" si="235"/>
        <v>-28528.319999999992</v>
      </c>
      <c r="AD1016" s="5">
        <f t="shared" si="239"/>
        <v>-7132.0799999999981</v>
      </c>
    </row>
    <row r="1017" spans="1:30">
      <c r="A1017" s="9">
        <v>40018</v>
      </c>
      <c r="B1017" s="3">
        <v>7524</v>
      </c>
      <c r="C1017" s="3">
        <v>7536</v>
      </c>
      <c r="D1017" s="3">
        <v>7341.0497999999998</v>
      </c>
      <c r="E1017" s="3">
        <v>7408.3500999999997</v>
      </c>
      <c r="G1017" s="5">
        <f t="shared" si="226"/>
        <v>7413.16</v>
      </c>
      <c r="H1017" s="5">
        <f t="shared" si="227"/>
        <v>7367.11</v>
      </c>
      <c r="J1017" s="10" t="str">
        <f t="shared" si="228"/>
        <v>BUY</v>
      </c>
      <c r="L1017" s="5">
        <f t="shared" si="229"/>
        <v>7228.96</v>
      </c>
      <c r="M1017" s="4" t="str">
        <f t="shared" si="231"/>
        <v>NO</v>
      </c>
      <c r="N1017" s="4" t="str">
        <f t="shared" si="232"/>
        <v>NO</v>
      </c>
      <c r="O1017" s="4" t="str">
        <f t="shared" si="233"/>
        <v>NO</v>
      </c>
      <c r="P1017" s="11">
        <v>7524</v>
      </c>
      <c r="Q1017" s="11">
        <v>7408.35</v>
      </c>
      <c r="R1017" s="4">
        <f t="shared" si="230"/>
        <v>2009</v>
      </c>
      <c r="T1017" s="7">
        <f t="shared" si="234"/>
        <v>0</v>
      </c>
      <c r="V1017" s="5">
        <f t="shared" si="240"/>
        <v>6803.01</v>
      </c>
      <c r="W1017" s="5">
        <f t="shared" si="236"/>
        <v>6803.01</v>
      </c>
      <c r="X1017" s="7">
        <f t="shared" si="237"/>
        <v>0</v>
      </c>
      <c r="Z1017" s="7">
        <f t="shared" si="238"/>
        <v>392057.4599999999</v>
      </c>
      <c r="AB1017" s="5"/>
      <c r="AC1017" s="5">
        <f t="shared" si="235"/>
        <v>-28915.839999999997</v>
      </c>
      <c r="AD1017" s="5">
        <f t="shared" si="239"/>
        <v>-7228.9599999999991</v>
      </c>
    </row>
    <row r="1018" spans="1:30">
      <c r="A1018" s="9">
        <v>40021</v>
      </c>
      <c r="B1018" s="3">
        <v>7440.5</v>
      </c>
      <c r="C1018" s="3">
        <v>7499</v>
      </c>
      <c r="D1018" s="3">
        <v>7350</v>
      </c>
      <c r="E1018" s="3">
        <v>7412.2997999999998</v>
      </c>
      <c r="G1018" s="5">
        <f t="shared" si="226"/>
        <v>7412.73</v>
      </c>
      <c r="H1018" s="5">
        <f t="shared" si="227"/>
        <v>7382.17</v>
      </c>
      <c r="J1018" s="10" t="str">
        <f t="shared" si="228"/>
        <v>BUY</v>
      </c>
      <c r="L1018" s="5">
        <f t="shared" si="229"/>
        <v>7290.49</v>
      </c>
      <c r="M1018" s="4" t="str">
        <f t="shared" si="231"/>
        <v>NO</v>
      </c>
      <c r="N1018" s="4" t="str">
        <f t="shared" si="232"/>
        <v>NO</v>
      </c>
      <c r="O1018" s="4" t="str">
        <f t="shared" si="233"/>
        <v>NO</v>
      </c>
      <c r="P1018" s="11">
        <v>7440.5</v>
      </c>
      <c r="Q1018" s="11">
        <v>7412.3</v>
      </c>
      <c r="R1018" s="4">
        <f t="shared" si="230"/>
        <v>2009</v>
      </c>
      <c r="T1018" s="7">
        <f t="shared" si="234"/>
        <v>0</v>
      </c>
      <c r="V1018" s="5">
        <f t="shared" si="240"/>
        <v>6803.01</v>
      </c>
      <c r="W1018" s="5">
        <f t="shared" si="236"/>
        <v>6803.01</v>
      </c>
      <c r="X1018" s="7">
        <f t="shared" si="237"/>
        <v>0</v>
      </c>
      <c r="Z1018" s="7">
        <f t="shared" si="238"/>
        <v>392057.4599999999</v>
      </c>
      <c r="AB1018" s="5"/>
      <c r="AC1018" s="5">
        <f t="shared" si="235"/>
        <v>-29161.960000000006</v>
      </c>
      <c r="AD1018" s="5">
        <f t="shared" si="239"/>
        <v>-7290.4900000000016</v>
      </c>
    </row>
    <row r="1019" spans="1:30">
      <c r="A1019" s="9">
        <v>40022</v>
      </c>
      <c r="B1019" s="3">
        <v>7420.3999000000003</v>
      </c>
      <c r="C1019" s="3">
        <v>7440</v>
      </c>
      <c r="D1019" s="3">
        <v>7265.0497999999998</v>
      </c>
      <c r="E1019" s="3">
        <v>7323.25</v>
      </c>
      <c r="G1019" s="5">
        <f t="shared" si="226"/>
        <v>7367.99</v>
      </c>
      <c r="H1019" s="5">
        <f t="shared" si="227"/>
        <v>7362.53</v>
      </c>
      <c r="J1019" s="10" t="str">
        <f t="shared" si="228"/>
        <v>BUY</v>
      </c>
      <c r="L1019" s="5">
        <f t="shared" si="229"/>
        <v>7346.15</v>
      </c>
      <c r="M1019" s="4" t="str">
        <f t="shared" si="231"/>
        <v>YES</v>
      </c>
      <c r="N1019" s="4" t="str">
        <f t="shared" si="232"/>
        <v>YES</v>
      </c>
      <c r="O1019" s="4" t="str">
        <f t="shared" si="233"/>
        <v>NO</v>
      </c>
      <c r="P1019" s="11">
        <v>7420.3999000000003</v>
      </c>
      <c r="Q1019" s="11">
        <v>7323.25</v>
      </c>
      <c r="R1019" s="4">
        <f t="shared" si="230"/>
        <v>2009</v>
      </c>
      <c r="T1019" s="7">
        <f t="shared" si="234"/>
        <v>-32.76</v>
      </c>
      <c r="V1019" s="5">
        <f t="shared" si="240"/>
        <v>6803.01</v>
      </c>
      <c r="W1019" s="5">
        <f t="shared" si="236"/>
        <v>7298</v>
      </c>
      <c r="X1019" s="7">
        <f t="shared" si="237"/>
        <v>494.98999999999978</v>
      </c>
      <c r="Z1019" s="7">
        <f t="shared" si="238"/>
        <v>402794.2099999999</v>
      </c>
      <c r="AB1019" s="5"/>
      <c r="AC1019" s="5">
        <f t="shared" si="235"/>
        <v>-29384.599999999991</v>
      </c>
      <c r="AD1019" s="5">
        <f t="shared" si="239"/>
        <v>-7346.1499999999978</v>
      </c>
    </row>
    <row r="1020" spans="1:30">
      <c r="A1020" s="9">
        <v>40023</v>
      </c>
      <c r="B1020" s="3">
        <v>7298</v>
      </c>
      <c r="C1020" s="3">
        <v>7299</v>
      </c>
      <c r="D1020" s="3">
        <v>7088</v>
      </c>
      <c r="E1020" s="3">
        <v>7236.25</v>
      </c>
      <c r="G1020" s="5">
        <f t="shared" si="226"/>
        <v>7302.12</v>
      </c>
      <c r="H1020" s="5">
        <f t="shared" si="227"/>
        <v>7320.44</v>
      </c>
      <c r="J1020" s="10" t="str">
        <f t="shared" si="228"/>
        <v>SELL</v>
      </c>
      <c r="L1020" s="5">
        <f t="shared" si="229"/>
        <v>7375.4</v>
      </c>
      <c r="M1020" s="4" t="str">
        <f t="shared" si="231"/>
        <v>YES</v>
      </c>
      <c r="N1020" s="4" t="str">
        <f t="shared" si="232"/>
        <v>NO</v>
      </c>
      <c r="O1020" s="4" t="str">
        <f t="shared" si="233"/>
        <v>YES</v>
      </c>
      <c r="P1020" s="11">
        <v>7298</v>
      </c>
      <c r="Q1020" s="11">
        <v>7236.25</v>
      </c>
      <c r="R1020" s="4">
        <f t="shared" si="230"/>
        <v>2009</v>
      </c>
      <c r="T1020" s="7">
        <f t="shared" si="234"/>
        <v>0</v>
      </c>
      <c r="V1020" s="5">
        <f t="shared" si="240"/>
        <v>7298</v>
      </c>
      <c r="W1020" s="5">
        <f t="shared" si="236"/>
        <v>7480</v>
      </c>
      <c r="X1020" s="7">
        <f t="shared" si="237"/>
        <v>-182</v>
      </c>
      <c r="Z1020" s="7">
        <f t="shared" si="238"/>
        <v>398244.2099999999</v>
      </c>
      <c r="AB1020" s="5"/>
      <c r="AC1020" s="5">
        <f t="shared" si="235"/>
        <v>-29501.599999999991</v>
      </c>
      <c r="AD1020" s="5">
        <f t="shared" si="239"/>
        <v>-7375.3999999999978</v>
      </c>
    </row>
    <row r="1021" spans="1:30">
      <c r="A1021" s="9">
        <v>40025</v>
      </c>
      <c r="B1021" s="3">
        <v>7480</v>
      </c>
      <c r="C1021" s="3">
        <v>7630</v>
      </c>
      <c r="D1021" s="3">
        <v>7472.5</v>
      </c>
      <c r="E1021" s="3">
        <v>7554.6000999999997</v>
      </c>
      <c r="G1021" s="5">
        <f t="shared" si="226"/>
        <v>7428.36</v>
      </c>
      <c r="H1021" s="5">
        <f t="shared" si="227"/>
        <v>7398.49</v>
      </c>
      <c r="J1021" s="10" t="str">
        <f t="shared" si="228"/>
        <v>BUY</v>
      </c>
      <c r="L1021" s="5">
        <f t="shared" si="229"/>
        <v>7308.88</v>
      </c>
      <c r="M1021" s="4" t="str">
        <f t="shared" si="231"/>
        <v>YES</v>
      </c>
      <c r="N1021" s="4" t="str">
        <f t="shared" si="232"/>
        <v>NO</v>
      </c>
      <c r="O1021" s="4" t="str">
        <f t="shared" si="233"/>
        <v>YES</v>
      </c>
      <c r="P1021" s="11">
        <v>7480</v>
      </c>
      <c r="Q1021" s="11">
        <v>7554.6</v>
      </c>
      <c r="R1021" s="4">
        <f t="shared" si="230"/>
        <v>2009</v>
      </c>
      <c r="T1021" s="7">
        <f t="shared" si="234"/>
        <v>0</v>
      </c>
      <c r="V1021" s="5">
        <f t="shared" si="240"/>
        <v>7480</v>
      </c>
      <c r="W1021" s="5">
        <f t="shared" si="236"/>
        <v>7480</v>
      </c>
      <c r="X1021" s="7">
        <f t="shared" si="237"/>
        <v>0</v>
      </c>
      <c r="Z1021" s="7">
        <f t="shared" si="238"/>
        <v>398244.2099999999</v>
      </c>
      <c r="AB1021" s="5"/>
      <c r="AC1021" s="5">
        <f t="shared" si="235"/>
        <v>-29235.520000000004</v>
      </c>
      <c r="AD1021" s="5">
        <f t="shared" si="239"/>
        <v>-7308.880000000001</v>
      </c>
    </row>
    <row r="1022" spans="1:30">
      <c r="A1022" s="9">
        <v>40028</v>
      </c>
      <c r="B1022" s="3">
        <v>7575</v>
      </c>
      <c r="C1022" s="3">
        <v>7708</v>
      </c>
      <c r="D1022" s="3">
        <v>7508</v>
      </c>
      <c r="E1022" s="3">
        <v>7668.4502000000002</v>
      </c>
      <c r="G1022" s="5">
        <f t="shared" si="226"/>
        <v>7548.41</v>
      </c>
      <c r="H1022" s="5">
        <f t="shared" si="227"/>
        <v>7488.48</v>
      </c>
      <c r="J1022" s="10" t="str">
        <f t="shared" si="228"/>
        <v>BUY</v>
      </c>
      <c r="L1022" s="5">
        <f t="shared" si="229"/>
        <v>7308.69</v>
      </c>
      <c r="M1022" s="4" t="str">
        <f t="shared" si="231"/>
        <v>NO</v>
      </c>
      <c r="N1022" s="4" t="str">
        <f t="shared" si="232"/>
        <v>NO</v>
      </c>
      <c r="O1022" s="4" t="str">
        <f t="shared" si="233"/>
        <v>NO</v>
      </c>
      <c r="P1022" s="11">
        <v>7575</v>
      </c>
      <c r="Q1022" s="11">
        <v>7668.45</v>
      </c>
      <c r="R1022" s="4">
        <f t="shared" si="230"/>
        <v>2009</v>
      </c>
      <c r="T1022" s="7">
        <f t="shared" si="234"/>
        <v>0</v>
      </c>
      <c r="V1022" s="5">
        <f t="shared" si="240"/>
        <v>7480</v>
      </c>
      <c r="W1022" s="5">
        <f t="shared" si="236"/>
        <v>7480</v>
      </c>
      <c r="X1022" s="7">
        <f t="shared" si="237"/>
        <v>0</v>
      </c>
      <c r="Z1022" s="7">
        <f t="shared" si="238"/>
        <v>398244.2099999999</v>
      </c>
      <c r="AB1022" s="5"/>
      <c r="AC1022" s="5">
        <f t="shared" si="235"/>
        <v>-29234.759999999995</v>
      </c>
      <c r="AD1022" s="5">
        <f t="shared" si="239"/>
        <v>-7308.6899999999987</v>
      </c>
    </row>
    <row r="1023" spans="1:30">
      <c r="A1023" s="9">
        <v>40029</v>
      </c>
      <c r="B1023" s="3">
        <v>7660</v>
      </c>
      <c r="C1023" s="3">
        <v>7729</v>
      </c>
      <c r="D1023" s="3">
        <v>7568</v>
      </c>
      <c r="E1023" s="3">
        <v>7618.5</v>
      </c>
      <c r="G1023" s="5">
        <f t="shared" si="226"/>
        <v>7583.46</v>
      </c>
      <c r="H1023" s="5">
        <f t="shared" si="227"/>
        <v>7531.82</v>
      </c>
      <c r="J1023" s="10" t="str">
        <f t="shared" si="228"/>
        <v>BUY</v>
      </c>
      <c r="L1023" s="5">
        <f t="shared" si="229"/>
        <v>7376.9</v>
      </c>
      <c r="M1023" s="4" t="str">
        <f t="shared" si="231"/>
        <v>NO</v>
      </c>
      <c r="N1023" s="4" t="str">
        <f t="shared" si="232"/>
        <v>NO</v>
      </c>
      <c r="O1023" s="4" t="str">
        <f t="shared" si="233"/>
        <v>NO</v>
      </c>
      <c r="P1023" s="11">
        <v>7660</v>
      </c>
      <c r="Q1023" s="11">
        <v>7618.5</v>
      </c>
      <c r="R1023" s="4">
        <f t="shared" si="230"/>
        <v>2009</v>
      </c>
      <c r="T1023" s="7">
        <f t="shared" si="234"/>
        <v>0</v>
      </c>
      <c r="V1023" s="5">
        <f t="shared" si="240"/>
        <v>7480</v>
      </c>
      <c r="W1023" s="5">
        <f t="shared" si="236"/>
        <v>7480</v>
      </c>
      <c r="X1023" s="7">
        <f t="shared" si="237"/>
        <v>0</v>
      </c>
      <c r="Z1023" s="7">
        <f t="shared" si="238"/>
        <v>398244.2099999999</v>
      </c>
      <c r="AB1023" s="5"/>
      <c r="AC1023" s="5">
        <f t="shared" si="235"/>
        <v>-29507.599999999991</v>
      </c>
      <c r="AD1023" s="5">
        <f t="shared" si="239"/>
        <v>-7376.8999999999978</v>
      </c>
    </row>
    <row r="1024" spans="1:30">
      <c r="A1024" s="9">
        <v>40030</v>
      </c>
      <c r="B1024" s="3">
        <v>7620.1000999999997</v>
      </c>
      <c r="C1024" s="3">
        <v>7654</v>
      </c>
      <c r="D1024" s="3">
        <v>7510</v>
      </c>
      <c r="E1024" s="3">
        <v>7626.7002000000002</v>
      </c>
      <c r="G1024" s="5">
        <f t="shared" si="226"/>
        <v>7605.08</v>
      </c>
      <c r="H1024" s="5">
        <f t="shared" si="227"/>
        <v>7563.45</v>
      </c>
      <c r="J1024" s="10" t="str">
        <f t="shared" si="228"/>
        <v>BUY</v>
      </c>
      <c r="L1024" s="5">
        <f t="shared" si="229"/>
        <v>7438.56</v>
      </c>
      <c r="M1024" s="4" t="str">
        <f t="shared" si="231"/>
        <v>NO</v>
      </c>
      <c r="N1024" s="4" t="str">
        <f t="shared" si="232"/>
        <v>NO</v>
      </c>
      <c r="O1024" s="4" t="str">
        <f t="shared" si="233"/>
        <v>NO</v>
      </c>
      <c r="P1024" s="11">
        <v>7620.1000999999997</v>
      </c>
      <c r="Q1024" s="11">
        <v>7626.7</v>
      </c>
      <c r="R1024" s="4">
        <f t="shared" si="230"/>
        <v>2009</v>
      </c>
      <c r="T1024" s="7">
        <f t="shared" si="234"/>
        <v>0</v>
      </c>
      <c r="V1024" s="5">
        <f t="shared" si="240"/>
        <v>7480</v>
      </c>
      <c r="W1024" s="5">
        <f t="shared" si="236"/>
        <v>7480</v>
      </c>
      <c r="X1024" s="7">
        <f t="shared" si="237"/>
        <v>0</v>
      </c>
      <c r="Z1024" s="7">
        <f t="shared" si="238"/>
        <v>398244.2099999999</v>
      </c>
      <c r="AB1024" s="5"/>
      <c r="AC1024" s="5">
        <f t="shared" si="235"/>
        <v>-29754.240000000005</v>
      </c>
      <c r="AD1024" s="5">
        <f t="shared" si="239"/>
        <v>-7438.5600000000013</v>
      </c>
    </row>
    <row r="1025" spans="1:30">
      <c r="A1025" s="9">
        <v>40031</v>
      </c>
      <c r="B1025" s="3">
        <v>7590</v>
      </c>
      <c r="C1025" s="3">
        <v>7703.5</v>
      </c>
      <c r="D1025" s="3">
        <v>7435</v>
      </c>
      <c r="E1025" s="3">
        <v>7466.7002000000002</v>
      </c>
      <c r="G1025" s="5">
        <f t="shared" si="226"/>
        <v>7535.89</v>
      </c>
      <c r="H1025" s="5">
        <f t="shared" si="227"/>
        <v>7531.2</v>
      </c>
      <c r="J1025" s="10" t="str">
        <f t="shared" si="228"/>
        <v>BUY</v>
      </c>
      <c r="L1025" s="5">
        <f t="shared" si="229"/>
        <v>7517.13</v>
      </c>
      <c r="M1025" s="4" t="str">
        <f t="shared" si="231"/>
        <v>YES</v>
      </c>
      <c r="N1025" s="4" t="str">
        <f t="shared" si="232"/>
        <v>YES</v>
      </c>
      <c r="O1025" s="4" t="str">
        <f t="shared" si="233"/>
        <v>NO</v>
      </c>
      <c r="P1025" s="11">
        <v>7590</v>
      </c>
      <c r="Q1025" s="11">
        <v>7466.7</v>
      </c>
      <c r="R1025" s="4">
        <f t="shared" si="230"/>
        <v>2009</v>
      </c>
      <c r="T1025" s="7">
        <f t="shared" si="234"/>
        <v>-28.14</v>
      </c>
      <c r="V1025" s="5">
        <f t="shared" si="240"/>
        <v>7480</v>
      </c>
      <c r="W1025" s="5">
        <f t="shared" si="236"/>
        <v>7401.25</v>
      </c>
      <c r="X1025" s="7">
        <f t="shared" si="237"/>
        <v>-78.75</v>
      </c>
      <c r="Z1025" s="7">
        <f t="shared" si="238"/>
        <v>394868.4599999999</v>
      </c>
      <c r="AB1025" s="5"/>
      <c r="AC1025" s="5">
        <f t="shared" si="235"/>
        <v>-30068.51999999999</v>
      </c>
      <c r="AD1025" s="5">
        <f t="shared" si="239"/>
        <v>-7517.1299999999974</v>
      </c>
    </row>
    <row r="1026" spans="1:30">
      <c r="A1026" s="9">
        <v>40032</v>
      </c>
      <c r="B1026" s="3">
        <v>7401.25</v>
      </c>
      <c r="C1026" s="3">
        <v>7464</v>
      </c>
      <c r="D1026" s="3">
        <v>7228.2002000000002</v>
      </c>
      <c r="E1026" s="3">
        <v>7250.1499000000003</v>
      </c>
      <c r="G1026" s="5">
        <f t="shared" si="226"/>
        <v>7393.02</v>
      </c>
      <c r="H1026" s="5">
        <f t="shared" si="227"/>
        <v>7437.52</v>
      </c>
      <c r="J1026" s="10" t="str">
        <f t="shared" si="228"/>
        <v>SELL</v>
      </c>
      <c r="L1026" s="5">
        <f t="shared" si="229"/>
        <v>7571.02</v>
      </c>
      <c r="M1026" s="4" t="str">
        <f t="shared" si="231"/>
        <v>YES</v>
      </c>
      <c r="N1026" s="4" t="str">
        <f t="shared" si="232"/>
        <v>NO</v>
      </c>
      <c r="O1026" s="4" t="str">
        <f t="shared" si="233"/>
        <v>YES</v>
      </c>
      <c r="P1026" s="11">
        <v>7401.25</v>
      </c>
      <c r="Q1026" s="11">
        <v>7250.15</v>
      </c>
      <c r="R1026" s="4">
        <f t="shared" si="230"/>
        <v>2009</v>
      </c>
      <c r="T1026" s="7">
        <f t="shared" si="234"/>
        <v>0</v>
      </c>
      <c r="V1026" s="5">
        <f t="shared" si="240"/>
        <v>7401.25</v>
      </c>
      <c r="W1026" s="5">
        <f t="shared" si="236"/>
        <v>7401.25</v>
      </c>
      <c r="X1026" s="7">
        <f t="shared" si="237"/>
        <v>0</v>
      </c>
      <c r="Z1026" s="7">
        <f t="shared" si="238"/>
        <v>394868.4599999999</v>
      </c>
      <c r="AB1026" s="5"/>
      <c r="AC1026" s="5">
        <f t="shared" si="235"/>
        <v>-30284.080000000002</v>
      </c>
      <c r="AD1026" s="5">
        <f t="shared" si="239"/>
        <v>-7571.02</v>
      </c>
    </row>
    <row r="1027" spans="1:30">
      <c r="A1027" s="9">
        <v>40035</v>
      </c>
      <c r="B1027" s="3">
        <v>7360</v>
      </c>
      <c r="C1027" s="3">
        <v>7401.1000999999997</v>
      </c>
      <c r="D1027" s="3">
        <v>7126.25</v>
      </c>
      <c r="E1027" s="3">
        <v>7159.3500999999997</v>
      </c>
      <c r="G1027" s="5">
        <f t="shared" si="226"/>
        <v>7276.19</v>
      </c>
      <c r="H1027" s="5">
        <f t="shared" si="227"/>
        <v>7344.8</v>
      </c>
      <c r="J1027" s="10" t="str">
        <f t="shared" si="228"/>
        <v>SELL</v>
      </c>
      <c r="L1027" s="5">
        <f t="shared" si="229"/>
        <v>7550.63</v>
      </c>
      <c r="M1027" s="4" t="str">
        <f t="shared" si="231"/>
        <v>NO</v>
      </c>
      <c r="N1027" s="4" t="str">
        <f t="shared" si="232"/>
        <v>NO</v>
      </c>
      <c r="O1027" s="4" t="str">
        <f t="shared" si="233"/>
        <v>NO</v>
      </c>
      <c r="P1027" s="11">
        <v>7360</v>
      </c>
      <c r="Q1027" s="11">
        <v>7159.35</v>
      </c>
      <c r="R1027" s="4">
        <f t="shared" si="230"/>
        <v>2009</v>
      </c>
      <c r="T1027" s="7">
        <f t="shared" si="234"/>
        <v>0</v>
      </c>
      <c r="V1027" s="5">
        <f t="shared" si="240"/>
        <v>7401.25</v>
      </c>
      <c r="W1027" s="5">
        <f t="shared" si="236"/>
        <v>7401.25</v>
      </c>
      <c r="X1027" s="7">
        <f t="shared" si="237"/>
        <v>0</v>
      </c>
      <c r="Z1027" s="7">
        <f t="shared" si="238"/>
        <v>394868.4599999999</v>
      </c>
      <c r="AB1027" s="5"/>
      <c r="AC1027" s="5">
        <f t="shared" si="235"/>
        <v>-30202.520000000004</v>
      </c>
      <c r="AD1027" s="5">
        <f t="shared" si="239"/>
        <v>-7550.630000000001</v>
      </c>
    </row>
    <row r="1028" spans="1:30">
      <c r="A1028" s="9">
        <v>40036</v>
      </c>
      <c r="B1028" s="3">
        <v>7151</v>
      </c>
      <c r="C1028" s="3">
        <v>7306</v>
      </c>
      <c r="D1028" s="3">
        <v>7130.0497999999998</v>
      </c>
      <c r="E1028" s="3">
        <v>7217.8500999999997</v>
      </c>
      <c r="G1028" s="5">
        <f t="shared" si="226"/>
        <v>7247.02</v>
      </c>
      <c r="H1028" s="5">
        <f t="shared" si="227"/>
        <v>7302.48</v>
      </c>
      <c r="J1028" s="10" t="str">
        <f t="shared" si="228"/>
        <v>SELL</v>
      </c>
      <c r="L1028" s="5">
        <f t="shared" si="229"/>
        <v>7468.86</v>
      </c>
      <c r="M1028" s="4" t="str">
        <f t="shared" si="231"/>
        <v>NO</v>
      </c>
      <c r="N1028" s="4" t="str">
        <f t="shared" si="232"/>
        <v>NO</v>
      </c>
      <c r="O1028" s="4" t="str">
        <f t="shared" si="233"/>
        <v>NO</v>
      </c>
      <c r="P1028" s="11">
        <v>7151</v>
      </c>
      <c r="Q1028" s="11">
        <v>7217.85</v>
      </c>
      <c r="R1028" s="4">
        <f t="shared" si="230"/>
        <v>2009</v>
      </c>
      <c r="T1028" s="7">
        <f t="shared" si="234"/>
        <v>0</v>
      </c>
      <c r="V1028" s="5">
        <f t="shared" si="240"/>
        <v>7401.25</v>
      </c>
      <c r="W1028" s="5">
        <f t="shared" si="236"/>
        <v>7401.25</v>
      </c>
      <c r="X1028" s="7">
        <f t="shared" si="237"/>
        <v>0</v>
      </c>
      <c r="Z1028" s="7">
        <f t="shared" si="238"/>
        <v>394868.4599999999</v>
      </c>
      <c r="AB1028" s="5"/>
      <c r="AC1028" s="5">
        <f t="shared" si="235"/>
        <v>-29875.439999999988</v>
      </c>
      <c r="AD1028" s="5">
        <f t="shared" si="239"/>
        <v>-7468.8599999999969</v>
      </c>
    </row>
    <row r="1029" spans="1:30">
      <c r="A1029" s="9">
        <v>40037</v>
      </c>
      <c r="B1029" s="3">
        <v>7145</v>
      </c>
      <c r="C1029" s="3">
        <v>7215</v>
      </c>
      <c r="D1029" s="3">
        <v>6974</v>
      </c>
      <c r="E1029" s="3">
        <v>7177.25</v>
      </c>
      <c r="G1029" s="5">
        <f t="shared" si="226"/>
        <v>7212.14</v>
      </c>
      <c r="H1029" s="5">
        <f t="shared" si="227"/>
        <v>7260.74</v>
      </c>
      <c r="J1029" s="10" t="str">
        <f t="shared" si="228"/>
        <v>SELL</v>
      </c>
      <c r="L1029" s="5">
        <f t="shared" si="229"/>
        <v>7406.54</v>
      </c>
      <c r="M1029" s="4" t="str">
        <f t="shared" si="231"/>
        <v>NO</v>
      </c>
      <c r="N1029" s="4" t="str">
        <f t="shared" si="232"/>
        <v>NO</v>
      </c>
      <c r="O1029" s="4" t="str">
        <f t="shared" si="233"/>
        <v>NO</v>
      </c>
      <c r="P1029" s="11">
        <v>7145</v>
      </c>
      <c r="Q1029" s="11">
        <v>7177.25</v>
      </c>
      <c r="R1029" s="4">
        <f t="shared" si="230"/>
        <v>2009</v>
      </c>
      <c r="T1029" s="7">
        <f t="shared" si="234"/>
        <v>0</v>
      </c>
      <c r="V1029" s="5">
        <f t="shared" si="240"/>
        <v>7401.25</v>
      </c>
      <c r="W1029" s="5">
        <f t="shared" si="236"/>
        <v>7406.54</v>
      </c>
      <c r="X1029" s="7">
        <f t="shared" si="237"/>
        <v>-5.2899999999999636</v>
      </c>
      <c r="Z1029" s="7">
        <f t="shared" si="238"/>
        <v>394736.2099999999</v>
      </c>
      <c r="AB1029" s="5"/>
      <c r="AC1029" s="5">
        <f t="shared" si="235"/>
        <v>-29626.159999999989</v>
      </c>
      <c r="AD1029" s="5">
        <f t="shared" si="239"/>
        <v>-7406.5399999999972</v>
      </c>
    </row>
    <row r="1030" spans="1:30">
      <c r="A1030" s="9">
        <v>40038</v>
      </c>
      <c r="B1030" s="3">
        <v>7289.7002000000002</v>
      </c>
      <c r="C1030" s="3">
        <v>7506</v>
      </c>
      <c r="D1030" s="3">
        <v>7289.7002000000002</v>
      </c>
      <c r="E1030" s="3">
        <v>7491.0497999999998</v>
      </c>
      <c r="G1030" s="5">
        <f t="shared" ref="G1030:G1093" si="241">ROUND((E1030*G$1)+(G1029*(1-G$1)),2)</f>
        <v>7351.59</v>
      </c>
      <c r="H1030" s="5">
        <f t="shared" si="227"/>
        <v>7337.51</v>
      </c>
      <c r="J1030" s="10" t="str">
        <f t="shared" si="228"/>
        <v>BUY</v>
      </c>
      <c r="L1030" s="5">
        <f t="shared" si="229"/>
        <v>7295.27</v>
      </c>
      <c r="M1030" s="4" t="str">
        <f t="shared" si="231"/>
        <v>YES</v>
      </c>
      <c r="N1030" s="4" t="str">
        <f t="shared" si="232"/>
        <v>NO</v>
      </c>
      <c r="O1030" s="4" t="str">
        <f t="shared" si="233"/>
        <v>NO</v>
      </c>
      <c r="P1030" s="11">
        <v>7289.7002000000002</v>
      </c>
      <c r="Q1030" s="11">
        <v>7491.05</v>
      </c>
      <c r="R1030" s="4">
        <f t="shared" si="230"/>
        <v>2009</v>
      </c>
      <c r="T1030" s="7">
        <f t="shared" si="234"/>
        <v>0</v>
      </c>
      <c r="V1030" s="5">
        <f t="shared" si="240"/>
        <v>7406.54</v>
      </c>
      <c r="W1030" s="5">
        <f t="shared" si="236"/>
        <v>7406.54</v>
      </c>
      <c r="X1030" s="7">
        <f t="shared" si="237"/>
        <v>0</v>
      </c>
      <c r="Z1030" s="7">
        <f t="shared" si="238"/>
        <v>394736.2099999999</v>
      </c>
      <c r="AB1030" s="5"/>
      <c r="AC1030" s="5">
        <f t="shared" si="235"/>
        <v>-29181.08</v>
      </c>
      <c r="AD1030" s="5">
        <f t="shared" si="239"/>
        <v>-7295.27</v>
      </c>
    </row>
    <row r="1031" spans="1:30">
      <c r="A1031" s="9">
        <v>40039</v>
      </c>
      <c r="B1031" s="3">
        <v>7485.5</v>
      </c>
      <c r="C1031" s="3">
        <v>7525</v>
      </c>
      <c r="D1031" s="3">
        <v>7367</v>
      </c>
      <c r="E1031" s="3">
        <v>7414.6000999999997</v>
      </c>
      <c r="G1031" s="5">
        <f t="shared" si="241"/>
        <v>7383.1</v>
      </c>
      <c r="H1031" s="5">
        <f t="shared" si="227"/>
        <v>7363.21</v>
      </c>
      <c r="J1031" s="10" t="str">
        <f t="shared" si="228"/>
        <v>BUY</v>
      </c>
      <c r="L1031" s="5">
        <f t="shared" si="229"/>
        <v>7303.54</v>
      </c>
      <c r="M1031" s="4" t="str">
        <f t="shared" si="231"/>
        <v>NO</v>
      </c>
      <c r="N1031" s="4" t="str">
        <f t="shared" si="232"/>
        <v>NO</v>
      </c>
      <c r="O1031" s="4" t="str">
        <f t="shared" si="233"/>
        <v>NO</v>
      </c>
      <c r="P1031" s="11">
        <v>7485.5</v>
      </c>
      <c r="Q1031" s="11">
        <v>7414.6</v>
      </c>
      <c r="R1031" s="4">
        <f t="shared" si="230"/>
        <v>2009</v>
      </c>
      <c r="T1031" s="7">
        <f t="shared" si="234"/>
        <v>0</v>
      </c>
      <c r="V1031" s="5">
        <f t="shared" si="240"/>
        <v>7406.54</v>
      </c>
      <c r="W1031" s="5">
        <f t="shared" si="236"/>
        <v>7303.54</v>
      </c>
      <c r="X1031" s="7">
        <f t="shared" si="237"/>
        <v>-103</v>
      </c>
      <c r="Z1031" s="7">
        <f t="shared" si="238"/>
        <v>392161.2099999999</v>
      </c>
      <c r="AB1031" s="5"/>
      <c r="AC1031" s="5">
        <f t="shared" si="235"/>
        <v>-29214.159999999989</v>
      </c>
      <c r="AD1031" s="5">
        <f t="shared" si="239"/>
        <v>-7303.5399999999972</v>
      </c>
    </row>
    <row r="1032" spans="1:30">
      <c r="A1032" s="9">
        <v>40042</v>
      </c>
      <c r="B1032" s="3">
        <v>7311</v>
      </c>
      <c r="C1032" s="3">
        <v>7311</v>
      </c>
      <c r="D1032" s="3">
        <v>7065.1000999999997</v>
      </c>
      <c r="E1032" s="3">
        <v>7086.4502000000002</v>
      </c>
      <c r="G1032" s="5">
        <f t="shared" si="241"/>
        <v>7234.78</v>
      </c>
      <c r="H1032" s="5">
        <f t="shared" ref="H1032:H1095" si="242">ROUND((E1032*H$1)+(H1031*(1-H$1)),2)</f>
        <v>7270.96</v>
      </c>
      <c r="J1032" s="10" t="str">
        <f t="shared" ref="J1032:J1095" si="243">IF(G1032&gt;H1032,"BUY","SELL")</f>
        <v>SELL</v>
      </c>
      <c r="L1032" s="5">
        <f t="shared" ref="L1032:L1095" si="244">ROUND((G1032*((2/4)-1)-(H1032)*((2/6)-1))/ (2 /4- 2 /6),2)</f>
        <v>7379.5</v>
      </c>
      <c r="M1032" s="4" t="str">
        <f t="shared" si="231"/>
        <v>YES</v>
      </c>
      <c r="N1032" s="4" t="str">
        <f t="shared" si="232"/>
        <v>NO</v>
      </c>
      <c r="O1032" s="4" t="str">
        <f t="shared" si="233"/>
        <v>NO</v>
      </c>
      <c r="P1032" s="11">
        <v>7311</v>
      </c>
      <c r="Q1032" s="11">
        <v>7086.45</v>
      </c>
      <c r="R1032" s="4">
        <f t="shared" ref="R1032:R1095" si="245">YEAR(A1032)</f>
        <v>2009</v>
      </c>
      <c r="T1032" s="7">
        <f t="shared" si="234"/>
        <v>0</v>
      </c>
      <c r="V1032" s="5">
        <f t="shared" si="240"/>
        <v>7303.54</v>
      </c>
      <c r="W1032" s="5">
        <f t="shared" si="236"/>
        <v>7303.54</v>
      </c>
      <c r="X1032" s="7">
        <f t="shared" si="237"/>
        <v>0</v>
      </c>
      <c r="Z1032" s="7">
        <f t="shared" si="238"/>
        <v>392161.2099999999</v>
      </c>
      <c r="AB1032" s="5"/>
      <c r="AC1032" s="5">
        <f t="shared" si="235"/>
        <v>-29518</v>
      </c>
      <c r="AD1032" s="5">
        <f t="shared" si="239"/>
        <v>-7379.5</v>
      </c>
    </row>
    <row r="1033" spans="1:30">
      <c r="A1033" s="9">
        <v>40043</v>
      </c>
      <c r="B1033" s="3">
        <v>7076</v>
      </c>
      <c r="C1033" s="3">
        <v>7300</v>
      </c>
      <c r="D1033" s="3">
        <v>7076</v>
      </c>
      <c r="E1033" s="3">
        <v>7217.9502000000002</v>
      </c>
      <c r="G1033" s="5">
        <f t="shared" si="241"/>
        <v>7226.37</v>
      </c>
      <c r="H1033" s="5">
        <f t="shared" si="242"/>
        <v>7253.29</v>
      </c>
      <c r="J1033" s="10" t="str">
        <f t="shared" si="243"/>
        <v>SELL</v>
      </c>
      <c r="L1033" s="5">
        <f t="shared" si="244"/>
        <v>7334.05</v>
      </c>
      <c r="M1033" s="4" t="str">
        <f t="shared" ref="M1033:M1096" si="246">IF(J1032="SELL",IF(C1033&gt;L1032,"YES","NO"),IF(D1033&lt;L1032,"YES","NO"))</f>
        <v>NO</v>
      </c>
      <c r="N1033" s="4" t="str">
        <f t="shared" ref="N1033:N1096" si="247">IF(AND(M1033="YES",J1033=J1032),"YES","NO")</f>
        <v>NO</v>
      </c>
      <c r="O1033" s="4" t="str">
        <f t="shared" ref="O1033:O1096" si="248">IF(AND(J1032="BUY",B1033&lt;L1032),"YES",IF(AND(J1032="SELL",B1033&gt;L1032),"YES","NO"))</f>
        <v>NO</v>
      </c>
      <c r="P1033" s="11">
        <v>7076</v>
      </c>
      <c r="Q1033" s="11">
        <v>7217.95</v>
      </c>
      <c r="R1033" s="4">
        <f t="shared" si="245"/>
        <v>2009</v>
      </c>
      <c r="T1033" s="7">
        <f t="shared" si="234"/>
        <v>0</v>
      </c>
      <c r="V1033" s="5">
        <f t="shared" si="240"/>
        <v>7303.54</v>
      </c>
      <c r="W1033" s="5">
        <f t="shared" si="236"/>
        <v>7303.54</v>
      </c>
      <c r="X1033" s="7">
        <f t="shared" si="237"/>
        <v>0</v>
      </c>
      <c r="Z1033" s="7">
        <f t="shared" si="238"/>
        <v>392161.2099999999</v>
      </c>
      <c r="AB1033" s="5"/>
      <c r="AC1033" s="5">
        <f t="shared" si="235"/>
        <v>-29336.199999999997</v>
      </c>
      <c r="AD1033" s="5">
        <f t="shared" si="239"/>
        <v>-7334.0499999999993</v>
      </c>
    </row>
    <row r="1034" spans="1:30">
      <c r="A1034" s="9">
        <v>40044</v>
      </c>
      <c r="B1034" s="3">
        <v>7198.5</v>
      </c>
      <c r="C1034" s="3">
        <v>7244.8999000000003</v>
      </c>
      <c r="D1034" s="3">
        <v>6985</v>
      </c>
      <c r="E1034" s="3">
        <v>7099.2002000000002</v>
      </c>
      <c r="G1034" s="5">
        <f t="shared" si="241"/>
        <v>7162.79</v>
      </c>
      <c r="H1034" s="5">
        <f t="shared" si="242"/>
        <v>7201.93</v>
      </c>
      <c r="J1034" s="10" t="str">
        <f t="shared" si="243"/>
        <v>SELL</v>
      </c>
      <c r="L1034" s="5">
        <f t="shared" si="244"/>
        <v>7319.35</v>
      </c>
      <c r="M1034" s="4" t="str">
        <f t="shared" si="246"/>
        <v>NO</v>
      </c>
      <c r="N1034" s="4" t="str">
        <f t="shared" si="247"/>
        <v>NO</v>
      </c>
      <c r="O1034" s="4" t="str">
        <f t="shared" si="248"/>
        <v>NO</v>
      </c>
      <c r="P1034" s="11">
        <v>7198.5</v>
      </c>
      <c r="Q1034" s="11">
        <v>7099.2</v>
      </c>
      <c r="R1034" s="4">
        <f t="shared" si="245"/>
        <v>2009</v>
      </c>
      <c r="T1034" s="7">
        <f t="shared" ref="T1034:T1097" si="249">ROUND(IF(N1034="YES",IF(J1034="SELL",IF(O1034="YES",Q1034-P1034,Q1034-L1033),IF(O1034="YES",P1034-Q1034,L1033-Q1034)),0),2)</f>
        <v>0</v>
      </c>
      <c r="V1034" s="5">
        <f t="shared" si="240"/>
        <v>7303.54</v>
      </c>
      <c r="W1034" s="5">
        <f t="shared" si="236"/>
        <v>7303.54</v>
      </c>
      <c r="X1034" s="7">
        <f t="shared" si="237"/>
        <v>0</v>
      </c>
      <c r="Z1034" s="7">
        <f t="shared" si="238"/>
        <v>392161.2099999999</v>
      </c>
      <c r="AB1034" s="5"/>
      <c r="AC1034" s="5">
        <f t="shared" si="235"/>
        <v>-29277.400000000009</v>
      </c>
      <c r="AD1034" s="5">
        <f t="shared" si="239"/>
        <v>-7319.3500000000022</v>
      </c>
    </row>
    <row r="1035" spans="1:30">
      <c r="A1035" s="9">
        <v>40045</v>
      </c>
      <c r="B1035" s="3">
        <v>7197</v>
      </c>
      <c r="C1035" s="3">
        <v>7325</v>
      </c>
      <c r="D1035" s="3">
        <v>7197</v>
      </c>
      <c r="E1035" s="3">
        <v>7256.4502000000002</v>
      </c>
      <c r="G1035" s="5">
        <f t="shared" si="241"/>
        <v>7209.62</v>
      </c>
      <c r="H1035" s="5">
        <f t="shared" si="242"/>
        <v>7220.1</v>
      </c>
      <c r="J1035" s="10" t="str">
        <f t="shared" si="243"/>
        <v>SELL</v>
      </c>
      <c r="L1035" s="5">
        <f t="shared" si="244"/>
        <v>7251.54</v>
      </c>
      <c r="M1035" s="4" t="str">
        <f t="shared" si="246"/>
        <v>YES</v>
      </c>
      <c r="N1035" s="4" t="str">
        <f t="shared" si="247"/>
        <v>YES</v>
      </c>
      <c r="O1035" s="4" t="str">
        <f t="shared" si="248"/>
        <v>NO</v>
      </c>
      <c r="P1035" s="11">
        <v>7197</v>
      </c>
      <c r="Q1035" s="11">
        <v>7256.45</v>
      </c>
      <c r="R1035" s="4">
        <f t="shared" si="245"/>
        <v>2009</v>
      </c>
      <c r="T1035" s="7">
        <f t="shared" si="249"/>
        <v>-62.9</v>
      </c>
      <c r="V1035" s="5">
        <f t="shared" si="240"/>
        <v>7303.54</v>
      </c>
      <c r="W1035" s="5">
        <f t="shared" si="236"/>
        <v>7251.54</v>
      </c>
      <c r="X1035" s="7">
        <f t="shared" si="237"/>
        <v>52</v>
      </c>
      <c r="Z1035" s="7">
        <f t="shared" si="238"/>
        <v>390316.2099999999</v>
      </c>
      <c r="AB1035" s="5"/>
      <c r="AC1035" s="5">
        <f t="shared" ref="AC1035:AC1098" si="250">G1035*12-H1035*16</f>
        <v>-29006.160000000003</v>
      </c>
      <c r="AD1035" s="5">
        <f t="shared" si="239"/>
        <v>-7251.5400000000009</v>
      </c>
    </row>
    <row r="1036" spans="1:30">
      <c r="A1036" s="9">
        <v>40046</v>
      </c>
      <c r="B1036" s="3">
        <v>7218</v>
      </c>
      <c r="C1036" s="3">
        <v>7424</v>
      </c>
      <c r="D1036" s="3">
        <v>7128.0497999999998</v>
      </c>
      <c r="E1036" s="3">
        <v>7396.5497999999998</v>
      </c>
      <c r="G1036" s="5">
        <f t="shared" si="241"/>
        <v>7303.08</v>
      </c>
      <c r="H1036" s="5">
        <f t="shared" si="242"/>
        <v>7278.92</v>
      </c>
      <c r="J1036" s="10" t="str">
        <f t="shared" si="243"/>
        <v>BUY</v>
      </c>
      <c r="L1036" s="5">
        <f t="shared" si="244"/>
        <v>7206.44</v>
      </c>
      <c r="M1036" s="4" t="str">
        <f t="shared" si="246"/>
        <v>YES</v>
      </c>
      <c r="N1036" s="4" t="str">
        <f t="shared" si="247"/>
        <v>NO</v>
      </c>
      <c r="O1036" s="4" t="str">
        <f t="shared" si="248"/>
        <v>NO</v>
      </c>
      <c r="P1036" s="11">
        <v>7218</v>
      </c>
      <c r="Q1036" s="11">
        <v>7396.55</v>
      </c>
      <c r="R1036" s="4">
        <f t="shared" si="245"/>
        <v>2009</v>
      </c>
      <c r="T1036" s="7">
        <f t="shared" si="249"/>
        <v>0</v>
      </c>
      <c r="V1036" s="5">
        <f t="shared" si="240"/>
        <v>7251.54</v>
      </c>
      <c r="W1036" s="5">
        <f t="shared" ref="W1036:W1099" si="251">IF(V1037="",E1036,V1037)</f>
        <v>7251.54</v>
      </c>
      <c r="X1036" s="7">
        <f t="shared" ref="X1036:X1099" si="252">IF(J1036="BUY",W1036-V1036,V1036-W1036)</f>
        <v>0</v>
      </c>
      <c r="Z1036" s="7">
        <f t="shared" ref="Z1036:Z1099" si="253">Z1035+(T1036*25*2)+(X1036*25)</f>
        <v>390316.2099999999</v>
      </c>
      <c r="AB1036" s="5"/>
      <c r="AC1036" s="5">
        <f t="shared" si="250"/>
        <v>-28825.760000000009</v>
      </c>
      <c r="AD1036" s="5">
        <f t="shared" ref="AD1036:AD1099" si="254">AC1036/4</f>
        <v>-7206.4400000000023</v>
      </c>
    </row>
    <row r="1037" spans="1:30">
      <c r="A1037" s="9">
        <v>40049</v>
      </c>
      <c r="B1037" s="3">
        <v>7510</v>
      </c>
      <c r="C1037" s="3">
        <v>7560</v>
      </c>
      <c r="D1037" s="3">
        <v>7490</v>
      </c>
      <c r="E1037" s="3">
        <v>7522.9502000000002</v>
      </c>
      <c r="G1037" s="5">
        <f t="shared" si="241"/>
        <v>7413.02</v>
      </c>
      <c r="H1037" s="5">
        <f t="shared" si="242"/>
        <v>7360.26</v>
      </c>
      <c r="J1037" s="10" t="str">
        <f t="shared" si="243"/>
        <v>BUY</v>
      </c>
      <c r="L1037" s="5">
        <f t="shared" si="244"/>
        <v>7201.98</v>
      </c>
      <c r="M1037" s="4" t="str">
        <f t="shared" si="246"/>
        <v>NO</v>
      </c>
      <c r="N1037" s="4" t="str">
        <f t="shared" si="247"/>
        <v>NO</v>
      </c>
      <c r="O1037" s="4" t="str">
        <f t="shared" si="248"/>
        <v>NO</v>
      </c>
      <c r="P1037" s="11">
        <v>7510</v>
      </c>
      <c r="Q1037" s="11">
        <v>7522.95</v>
      </c>
      <c r="R1037" s="4">
        <f t="shared" si="245"/>
        <v>2009</v>
      </c>
      <c r="T1037" s="7">
        <f t="shared" si="249"/>
        <v>0</v>
      </c>
      <c r="V1037" s="5">
        <f t="shared" ref="V1037:V1100" si="255">IF(J1037=J1036,V1036,IF(O1037="YES",P1037,L1036))</f>
        <v>7251.54</v>
      </c>
      <c r="W1037" s="5">
        <f t="shared" si="251"/>
        <v>7251.54</v>
      </c>
      <c r="X1037" s="7">
        <f t="shared" si="252"/>
        <v>0</v>
      </c>
      <c r="Z1037" s="7">
        <f t="shared" si="253"/>
        <v>390316.2099999999</v>
      </c>
      <c r="AB1037" s="5"/>
      <c r="AC1037" s="5">
        <f t="shared" si="250"/>
        <v>-28807.919999999998</v>
      </c>
      <c r="AD1037" s="5">
        <f t="shared" si="254"/>
        <v>-7201.98</v>
      </c>
    </row>
    <row r="1038" spans="1:30">
      <c r="A1038" s="9">
        <v>40050</v>
      </c>
      <c r="B1038" s="3">
        <v>7470</v>
      </c>
      <c r="C1038" s="3">
        <v>7489.3999000000003</v>
      </c>
      <c r="D1038" s="3">
        <v>7376</v>
      </c>
      <c r="E1038" s="3">
        <v>7436.3999000000003</v>
      </c>
      <c r="G1038" s="5">
        <f t="shared" si="241"/>
        <v>7424.71</v>
      </c>
      <c r="H1038" s="5">
        <f t="shared" si="242"/>
        <v>7385.64</v>
      </c>
      <c r="J1038" s="10" t="str">
        <f t="shared" si="243"/>
        <v>BUY</v>
      </c>
      <c r="L1038" s="5">
        <f t="shared" si="244"/>
        <v>7268.43</v>
      </c>
      <c r="M1038" s="4" t="str">
        <f t="shared" si="246"/>
        <v>NO</v>
      </c>
      <c r="N1038" s="4" t="str">
        <f t="shared" si="247"/>
        <v>NO</v>
      </c>
      <c r="O1038" s="4" t="str">
        <f t="shared" si="248"/>
        <v>NO</v>
      </c>
      <c r="P1038" s="11">
        <v>7470</v>
      </c>
      <c r="Q1038" s="11">
        <v>7436.4</v>
      </c>
      <c r="R1038" s="4">
        <f t="shared" si="245"/>
        <v>2009</v>
      </c>
      <c r="T1038" s="7">
        <f t="shared" si="249"/>
        <v>0</v>
      </c>
      <c r="V1038" s="5">
        <f t="shared" si="255"/>
        <v>7251.54</v>
      </c>
      <c r="W1038" s="5">
        <f t="shared" si="251"/>
        <v>7251.54</v>
      </c>
      <c r="X1038" s="7">
        <f t="shared" si="252"/>
        <v>0</v>
      </c>
      <c r="Z1038" s="7">
        <f t="shared" si="253"/>
        <v>390316.2099999999</v>
      </c>
      <c r="AB1038" s="5"/>
      <c r="AC1038" s="5">
        <f t="shared" si="250"/>
        <v>-29073.72</v>
      </c>
      <c r="AD1038" s="5">
        <f t="shared" si="254"/>
        <v>-7268.43</v>
      </c>
    </row>
    <row r="1039" spans="1:30">
      <c r="A1039" s="9">
        <v>40051</v>
      </c>
      <c r="B1039" s="3">
        <v>7450</v>
      </c>
      <c r="C1039" s="3">
        <v>7479</v>
      </c>
      <c r="D1039" s="3">
        <v>7387</v>
      </c>
      <c r="E1039" s="3">
        <v>7430.9502000000002</v>
      </c>
      <c r="G1039" s="5">
        <f t="shared" si="241"/>
        <v>7427.83</v>
      </c>
      <c r="H1039" s="5">
        <f t="shared" si="242"/>
        <v>7400.74</v>
      </c>
      <c r="J1039" s="10" t="str">
        <f t="shared" si="243"/>
        <v>BUY</v>
      </c>
      <c r="L1039" s="5">
        <f t="shared" si="244"/>
        <v>7319.47</v>
      </c>
      <c r="M1039" s="4" t="str">
        <f t="shared" si="246"/>
        <v>NO</v>
      </c>
      <c r="N1039" s="4" t="str">
        <f t="shared" si="247"/>
        <v>NO</v>
      </c>
      <c r="O1039" s="4" t="str">
        <f t="shared" si="248"/>
        <v>NO</v>
      </c>
      <c r="P1039" s="11">
        <v>7450</v>
      </c>
      <c r="Q1039" s="11">
        <v>7430.95</v>
      </c>
      <c r="R1039" s="4">
        <f t="shared" si="245"/>
        <v>2009</v>
      </c>
      <c r="T1039" s="7">
        <f t="shared" si="249"/>
        <v>0</v>
      </c>
      <c r="V1039" s="5">
        <f t="shared" si="255"/>
        <v>7251.54</v>
      </c>
      <c r="W1039" s="5">
        <f t="shared" si="251"/>
        <v>7251.54</v>
      </c>
      <c r="X1039" s="7">
        <f t="shared" si="252"/>
        <v>0</v>
      </c>
      <c r="Z1039" s="7">
        <f t="shared" si="253"/>
        <v>390316.2099999999</v>
      </c>
      <c r="AB1039" s="5"/>
      <c r="AC1039" s="5">
        <f t="shared" si="250"/>
        <v>-29277.880000000005</v>
      </c>
      <c r="AD1039" s="5">
        <f t="shared" si="254"/>
        <v>-7319.4700000000012</v>
      </c>
    </row>
    <row r="1040" spans="1:30">
      <c r="A1040" s="9">
        <v>40052</v>
      </c>
      <c r="B1040" s="3">
        <v>7373</v>
      </c>
      <c r="C1040" s="3">
        <v>7449</v>
      </c>
      <c r="D1040" s="3">
        <v>7370</v>
      </c>
      <c r="E1040" s="3">
        <v>7385</v>
      </c>
      <c r="G1040" s="5">
        <f t="shared" si="241"/>
        <v>7406.42</v>
      </c>
      <c r="H1040" s="5">
        <f t="shared" si="242"/>
        <v>7395.49</v>
      </c>
      <c r="J1040" s="10" t="str">
        <f t="shared" si="243"/>
        <v>BUY</v>
      </c>
      <c r="L1040" s="5">
        <f t="shared" si="244"/>
        <v>7362.7</v>
      </c>
      <c r="M1040" s="4" t="str">
        <f t="shared" si="246"/>
        <v>NO</v>
      </c>
      <c r="N1040" s="4" t="str">
        <f t="shared" si="247"/>
        <v>NO</v>
      </c>
      <c r="O1040" s="4" t="str">
        <f t="shared" si="248"/>
        <v>NO</v>
      </c>
      <c r="P1040" s="11">
        <v>7373</v>
      </c>
      <c r="Q1040" s="11">
        <v>7385</v>
      </c>
      <c r="R1040" s="4">
        <f t="shared" si="245"/>
        <v>2009</v>
      </c>
      <c r="T1040" s="7">
        <f t="shared" si="249"/>
        <v>0</v>
      </c>
      <c r="V1040" s="5">
        <f t="shared" si="255"/>
        <v>7251.54</v>
      </c>
      <c r="W1040" s="5">
        <f t="shared" si="251"/>
        <v>7251.54</v>
      </c>
      <c r="X1040" s="7">
        <f t="shared" si="252"/>
        <v>0</v>
      </c>
      <c r="Z1040" s="7">
        <f t="shared" si="253"/>
        <v>390316.2099999999</v>
      </c>
      <c r="AB1040" s="5"/>
      <c r="AC1040" s="5">
        <f t="shared" si="250"/>
        <v>-29450.799999999988</v>
      </c>
      <c r="AD1040" s="5">
        <f t="shared" si="254"/>
        <v>-7362.6999999999971</v>
      </c>
    </row>
    <row r="1041" spans="1:30">
      <c r="A1041" s="9">
        <v>40053</v>
      </c>
      <c r="B1041" s="3">
        <v>7405.5</v>
      </c>
      <c r="C1041" s="3">
        <v>7548</v>
      </c>
      <c r="D1041" s="3">
        <v>7381.2002000000002</v>
      </c>
      <c r="E1041" s="3">
        <v>7506.0497999999998</v>
      </c>
      <c r="G1041" s="5">
        <f t="shared" si="241"/>
        <v>7456.23</v>
      </c>
      <c r="H1041" s="5">
        <f t="shared" si="242"/>
        <v>7432.34</v>
      </c>
      <c r="J1041" s="10" t="str">
        <f t="shared" si="243"/>
        <v>BUY</v>
      </c>
      <c r="L1041" s="5">
        <f t="shared" si="244"/>
        <v>7360.67</v>
      </c>
      <c r="M1041" s="4" t="str">
        <f t="shared" si="246"/>
        <v>NO</v>
      </c>
      <c r="N1041" s="4" t="str">
        <f t="shared" si="247"/>
        <v>NO</v>
      </c>
      <c r="O1041" s="4" t="str">
        <f t="shared" si="248"/>
        <v>NO</v>
      </c>
      <c r="P1041" s="11">
        <v>7405.5</v>
      </c>
      <c r="Q1041" s="11">
        <v>7506.05</v>
      </c>
      <c r="R1041" s="4">
        <f t="shared" si="245"/>
        <v>2009</v>
      </c>
      <c r="T1041" s="7">
        <f t="shared" si="249"/>
        <v>0</v>
      </c>
      <c r="V1041" s="5">
        <f t="shared" si="255"/>
        <v>7251.54</v>
      </c>
      <c r="W1041" s="5">
        <f t="shared" si="251"/>
        <v>7251.54</v>
      </c>
      <c r="X1041" s="7">
        <f t="shared" si="252"/>
        <v>0</v>
      </c>
      <c r="Z1041" s="7">
        <f t="shared" si="253"/>
        <v>390316.2099999999</v>
      </c>
      <c r="AB1041" s="5"/>
      <c r="AC1041" s="5">
        <f t="shared" si="250"/>
        <v>-29442.680000000008</v>
      </c>
      <c r="AD1041" s="5">
        <f t="shared" si="254"/>
        <v>-7360.6700000000019</v>
      </c>
    </row>
    <row r="1042" spans="1:30">
      <c r="A1042" s="9">
        <v>40056</v>
      </c>
      <c r="B1042" s="3">
        <v>7420</v>
      </c>
      <c r="C1042" s="3">
        <v>7480</v>
      </c>
      <c r="D1042" s="3">
        <v>7387</v>
      </c>
      <c r="E1042" s="3">
        <v>7452.2997999999998</v>
      </c>
      <c r="G1042" s="5">
        <f t="shared" si="241"/>
        <v>7454.26</v>
      </c>
      <c r="H1042" s="5">
        <f t="shared" si="242"/>
        <v>7438.99</v>
      </c>
      <c r="J1042" s="10" t="str">
        <f t="shared" si="243"/>
        <v>BUY</v>
      </c>
      <c r="L1042" s="5">
        <f t="shared" si="244"/>
        <v>7393.18</v>
      </c>
      <c r="M1042" s="4" t="str">
        <f t="shared" si="246"/>
        <v>NO</v>
      </c>
      <c r="N1042" s="4" t="str">
        <f t="shared" si="247"/>
        <v>NO</v>
      </c>
      <c r="O1042" s="4" t="str">
        <f t="shared" si="248"/>
        <v>NO</v>
      </c>
      <c r="P1042" s="11">
        <v>7420</v>
      </c>
      <c r="Q1042" s="11">
        <v>7452.3</v>
      </c>
      <c r="R1042" s="4">
        <f t="shared" si="245"/>
        <v>2009</v>
      </c>
      <c r="T1042" s="7">
        <f t="shared" si="249"/>
        <v>0</v>
      </c>
      <c r="V1042" s="5">
        <f t="shared" si="255"/>
        <v>7251.54</v>
      </c>
      <c r="W1042" s="5">
        <f t="shared" si="251"/>
        <v>7393.18</v>
      </c>
      <c r="X1042" s="7">
        <f t="shared" si="252"/>
        <v>141.64000000000033</v>
      </c>
      <c r="Z1042" s="7">
        <f t="shared" si="253"/>
        <v>393857.2099999999</v>
      </c>
      <c r="AB1042" s="5"/>
      <c r="AC1042" s="5">
        <f t="shared" si="250"/>
        <v>-29572.720000000001</v>
      </c>
      <c r="AD1042" s="5">
        <f t="shared" si="254"/>
        <v>-7393.18</v>
      </c>
    </row>
    <row r="1043" spans="1:30">
      <c r="A1043" s="9">
        <v>40057</v>
      </c>
      <c r="B1043" s="3">
        <v>7485.5</v>
      </c>
      <c r="C1043" s="3">
        <v>7600</v>
      </c>
      <c r="D1043" s="3">
        <v>7342</v>
      </c>
      <c r="E1043" s="3">
        <v>7378.2002000000002</v>
      </c>
      <c r="G1043" s="5">
        <f t="shared" si="241"/>
        <v>7416.23</v>
      </c>
      <c r="H1043" s="5">
        <f t="shared" si="242"/>
        <v>7418.73</v>
      </c>
      <c r="J1043" s="10" t="str">
        <f t="shared" si="243"/>
        <v>SELL</v>
      </c>
      <c r="L1043" s="5">
        <f t="shared" si="244"/>
        <v>7426.23</v>
      </c>
      <c r="M1043" s="4" t="str">
        <f t="shared" si="246"/>
        <v>YES</v>
      </c>
      <c r="N1043" s="4" t="str">
        <f t="shared" si="247"/>
        <v>NO</v>
      </c>
      <c r="O1043" s="4" t="str">
        <f t="shared" si="248"/>
        <v>NO</v>
      </c>
      <c r="P1043" s="11">
        <v>7485.5</v>
      </c>
      <c r="Q1043" s="11">
        <v>7378.2</v>
      </c>
      <c r="R1043" s="4">
        <f t="shared" si="245"/>
        <v>2009</v>
      </c>
      <c r="T1043" s="7">
        <f t="shared" si="249"/>
        <v>0</v>
      </c>
      <c r="V1043" s="5">
        <f t="shared" si="255"/>
        <v>7393.18</v>
      </c>
      <c r="W1043" s="5">
        <f t="shared" si="251"/>
        <v>7393.18</v>
      </c>
      <c r="X1043" s="7">
        <f t="shared" si="252"/>
        <v>0</v>
      </c>
      <c r="Z1043" s="7">
        <f t="shared" si="253"/>
        <v>393857.2099999999</v>
      </c>
      <c r="AB1043" s="5"/>
      <c r="AC1043" s="5">
        <f t="shared" si="250"/>
        <v>-29704.92</v>
      </c>
      <c r="AD1043" s="5">
        <f t="shared" si="254"/>
        <v>-7426.23</v>
      </c>
    </row>
    <row r="1044" spans="1:30">
      <c r="A1044" s="9">
        <v>40058</v>
      </c>
      <c r="B1044" s="3">
        <v>7335</v>
      </c>
      <c r="C1044" s="3">
        <v>7419</v>
      </c>
      <c r="D1044" s="3">
        <v>7305.1000999999997</v>
      </c>
      <c r="E1044" s="3">
        <v>7359.9502000000002</v>
      </c>
      <c r="G1044" s="5">
        <f t="shared" si="241"/>
        <v>7388.09</v>
      </c>
      <c r="H1044" s="5">
        <f t="shared" si="242"/>
        <v>7399.14</v>
      </c>
      <c r="J1044" s="10" t="str">
        <f t="shared" si="243"/>
        <v>SELL</v>
      </c>
      <c r="L1044" s="5">
        <f t="shared" si="244"/>
        <v>7432.29</v>
      </c>
      <c r="M1044" s="4" t="str">
        <f t="shared" si="246"/>
        <v>NO</v>
      </c>
      <c r="N1044" s="4" t="str">
        <f t="shared" si="247"/>
        <v>NO</v>
      </c>
      <c r="O1044" s="4" t="str">
        <f t="shared" si="248"/>
        <v>NO</v>
      </c>
      <c r="P1044" s="11">
        <v>7335</v>
      </c>
      <c r="Q1044" s="11">
        <v>7359.95</v>
      </c>
      <c r="R1044" s="4">
        <f t="shared" si="245"/>
        <v>2009</v>
      </c>
      <c r="T1044" s="7">
        <f t="shared" si="249"/>
        <v>0</v>
      </c>
      <c r="V1044" s="5">
        <f t="shared" si="255"/>
        <v>7393.18</v>
      </c>
      <c r="W1044" s="5">
        <f t="shared" si="251"/>
        <v>7393.18</v>
      </c>
      <c r="X1044" s="7">
        <f t="shared" si="252"/>
        <v>0</v>
      </c>
      <c r="Z1044" s="7">
        <f t="shared" si="253"/>
        <v>393857.2099999999</v>
      </c>
      <c r="AB1044" s="5"/>
      <c r="AC1044" s="5">
        <f t="shared" si="250"/>
        <v>-29729.160000000003</v>
      </c>
      <c r="AD1044" s="5">
        <f t="shared" si="254"/>
        <v>-7432.2900000000009</v>
      </c>
    </row>
    <row r="1045" spans="1:30">
      <c r="A1045" s="9">
        <v>40059</v>
      </c>
      <c r="B1045" s="3">
        <v>7382.5</v>
      </c>
      <c r="C1045" s="3">
        <v>7434.8999000000003</v>
      </c>
      <c r="D1045" s="3">
        <v>7330</v>
      </c>
      <c r="E1045" s="3">
        <v>7358.1000999999997</v>
      </c>
      <c r="G1045" s="5">
        <f t="shared" si="241"/>
        <v>7373.1</v>
      </c>
      <c r="H1045" s="5">
        <f t="shared" si="242"/>
        <v>7385.46</v>
      </c>
      <c r="J1045" s="10" t="str">
        <f t="shared" si="243"/>
        <v>SELL</v>
      </c>
      <c r="L1045" s="5">
        <f t="shared" si="244"/>
        <v>7422.54</v>
      </c>
      <c r="M1045" s="4" t="str">
        <f t="shared" si="246"/>
        <v>YES</v>
      </c>
      <c r="N1045" s="4" t="str">
        <f t="shared" si="247"/>
        <v>YES</v>
      </c>
      <c r="O1045" s="4" t="str">
        <f t="shared" si="248"/>
        <v>NO</v>
      </c>
      <c r="P1045" s="11">
        <v>7382.5</v>
      </c>
      <c r="Q1045" s="11">
        <v>7358.1</v>
      </c>
      <c r="R1045" s="4">
        <f t="shared" si="245"/>
        <v>2009</v>
      </c>
      <c r="T1045" s="7">
        <f t="shared" si="249"/>
        <v>-74.19</v>
      </c>
      <c r="V1045" s="5">
        <f t="shared" si="255"/>
        <v>7393.18</v>
      </c>
      <c r="W1045" s="5">
        <f t="shared" si="251"/>
        <v>7422.54</v>
      </c>
      <c r="X1045" s="7">
        <f t="shared" si="252"/>
        <v>-29.359999999999673</v>
      </c>
      <c r="Z1045" s="7">
        <f t="shared" si="253"/>
        <v>389413.7099999999</v>
      </c>
      <c r="AB1045" s="5"/>
      <c r="AC1045" s="5">
        <f t="shared" si="250"/>
        <v>-29690.159999999989</v>
      </c>
      <c r="AD1045" s="5">
        <f t="shared" si="254"/>
        <v>-7422.5399999999972</v>
      </c>
    </row>
    <row r="1046" spans="1:30">
      <c r="A1046" s="9">
        <v>40060</v>
      </c>
      <c r="B1046" s="3">
        <v>7372</v>
      </c>
      <c r="C1046" s="3">
        <v>7499</v>
      </c>
      <c r="D1046" s="3">
        <v>7355.25</v>
      </c>
      <c r="E1046" s="3">
        <v>7476.7997999999998</v>
      </c>
      <c r="G1046" s="5">
        <f t="shared" si="241"/>
        <v>7424.95</v>
      </c>
      <c r="H1046" s="5">
        <f t="shared" si="242"/>
        <v>7415.91</v>
      </c>
      <c r="J1046" s="10" t="str">
        <f t="shared" si="243"/>
        <v>BUY</v>
      </c>
      <c r="L1046" s="5">
        <f t="shared" si="244"/>
        <v>7388.79</v>
      </c>
      <c r="M1046" s="4" t="str">
        <f t="shared" si="246"/>
        <v>YES</v>
      </c>
      <c r="N1046" s="4" t="str">
        <f t="shared" si="247"/>
        <v>NO</v>
      </c>
      <c r="O1046" s="4" t="str">
        <f t="shared" si="248"/>
        <v>NO</v>
      </c>
      <c r="P1046" s="11">
        <v>7372</v>
      </c>
      <c r="Q1046" s="11">
        <v>7476.8</v>
      </c>
      <c r="R1046" s="4">
        <f t="shared" si="245"/>
        <v>2009</v>
      </c>
      <c r="T1046" s="7">
        <f t="shared" si="249"/>
        <v>0</v>
      </c>
      <c r="V1046" s="5">
        <f t="shared" si="255"/>
        <v>7422.54</v>
      </c>
      <c r="W1046" s="5">
        <f t="shared" si="251"/>
        <v>7422.54</v>
      </c>
      <c r="X1046" s="7">
        <f t="shared" si="252"/>
        <v>0</v>
      </c>
      <c r="Z1046" s="7">
        <f t="shared" si="253"/>
        <v>389413.7099999999</v>
      </c>
      <c r="AB1046" s="5"/>
      <c r="AC1046" s="5">
        <f t="shared" si="250"/>
        <v>-29555.160000000003</v>
      </c>
      <c r="AD1046" s="5">
        <f t="shared" si="254"/>
        <v>-7388.7900000000009</v>
      </c>
    </row>
    <row r="1047" spans="1:30">
      <c r="A1047" s="9">
        <v>40063</v>
      </c>
      <c r="B1047" s="3">
        <v>7510</v>
      </c>
      <c r="C1047" s="3">
        <v>7690</v>
      </c>
      <c r="D1047" s="3">
        <v>7499.7997999999998</v>
      </c>
      <c r="E1047" s="3">
        <v>7673.75</v>
      </c>
      <c r="G1047" s="5">
        <f t="shared" si="241"/>
        <v>7549.35</v>
      </c>
      <c r="H1047" s="5">
        <f t="shared" si="242"/>
        <v>7501.86</v>
      </c>
      <c r="J1047" s="10" t="str">
        <f t="shared" si="243"/>
        <v>BUY</v>
      </c>
      <c r="L1047" s="5">
        <f t="shared" si="244"/>
        <v>7359.39</v>
      </c>
      <c r="M1047" s="4" t="str">
        <f t="shared" si="246"/>
        <v>NO</v>
      </c>
      <c r="N1047" s="4" t="str">
        <f t="shared" si="247"/>
        <v>NO</v>
      </c>
      <c r="O1047" s="4" t="str">
        <f t="shared" si="248"/>
        <v>NO</v>
      </c>
      <c r="P1047" s="11">
        <v>7510</v>
      </c>
      <c r="Q1047" s="11">
        <v>7673.75</v>
      </c>
      <c r="R1047" s="4">
        <f t="shared" si="245"/>
        <v>2009</v>
      </c>
      <c r="T1047" s="7">
        <f t="shared" si="249"/>
        <v>0</v>
      </c>
      <c r="V1047" s="5">
        <f t="shared" si="255"/>
        <v>7422.54</v>
      </c>
      <c r="W1047" s="5">
        <f t="shared" si="251"/>
        <v>7422.54</v>
      </c>
      <c r="X1047" s="7">
        <f t="shared" si="252"/>
        <v>0</v>
      </c>
      <c r="Z1047" s="7">
        <f t="shared" si="253"/>
        <v>389413.7099999999</v>
      </c>
      <c r="AB1047" s="5"/>
      <c r="AC1047" s="5">
        <f t="shared" si="250"/>
        <v>-29437.559999999983</v>
      </c>
      <c r="AD1047" s="5">
        <f t="shared" si="254"/>
        <v>-7359.3899999999958</v>
      </c>
    </row>
    <row r="1048" spans="1:30">
      <c r="A1048" s="9">
        <v>40064</v>
      </c>
      <c r="B1048" s="3">
        <v>7700</v>
      </c>
      <c r="C1048" s="3">
        <v>7795</v>
      </c>
      <c r="D1048" s="3">
        <v>7655.0497999999998</v>
      </c>
      <c r="E1048" s="3">
        <v>7742.25</v>
      </c>
      <c r="G1048" s="5">
        <f t="shared" si="241"/>
        <v>7645.8</v>
      </c>
      <c r="H1048" s="5">
        <f t="shared" si="242"/>
        <v>7581.99</v>
      </c>
      <c r="J1048" s="10" t="str">
        <f t="shared" si="243"/>
        <v>BUY</v>
      </c>
      <c r="L1048" s="5">
        <f t="shared" si="244"/>
        <v>7390.56</v>
      </c>
      <c r="M1048" s="4" t="str">
        <f t="shared" si="246"/>
        <v>NO</v>
      </c>
      <c r="N1048" s="4" t="str">
        <f t="shared" si="247"/>
        <v>NO</v>
      </c>
      <c r="O1048" s="4" t="str">
        <f t="shared" si="248"/>
        <v>NO</v>
      </c>
      <c r="P1048" s="11">
        <v>7700</v>
      </c>
      <c r="Q1048" s="11">
        <v>7742.25</v>
      </c>
      <c r="R1048" s="4">
        <f t="shared" si="245"/>
        <v>2009</v>
      </c>
      <c r="T1048" s="7">
        <f t="shared" si="249"/>
        <v>0</v>
      </c>
      <c r="V1048" s="5">
        <f t="shared" si="255"/>
        <v>7422.54</v>
      </c>
      <c r="W1048" s="5">
        <f t="shared" si="251"/>
        <v>7422.54</v>
      </c>
      <c r="X1048" s="7">
        <f t="shared" si="252"/>
        <v>0</v>
      </c>
      <c r="Z1048" s="7">
        <f t="shared" si="253"/>
        <v>389413.7099999999</v>
      </c>
      <c r="AB1048" s="5"/>
      <c r="AC1048" s="5">
        <f t="shared" si="250"/>
        <v>-29562.239999999991</v>
      </c>
      <c r="AD1048" s="5">
        <f t="shared" si="254"/>
        <v>-7390.5599999999977</v>
      </c>
    </row>
    <row r="1049" spans="1:30">
      <c r="A1049" s="9">
        <v>40065</v>
      </c>
      <c r="B1049" s="3">
        <v>7700</v>
      </c>
      <c r="C1049" s="3">
        <v>7816.9502000000002</v>
      </c>
      <c r="D1049" s="3">
        <v>7682</v>
      </c>
      <c r="E1049" s="3">
        <v>7792</v>
      </c>
      <c r="G1049" s="5">
        <f t="shared" si="241"/>
        <v>7718.9</v>
      </c>
      <c r="H1049" s="5">
        <f t="shared" si="242"/>
        <v>7651.99</v>
      </c>
      <c r="J1049" s="10" t="str">
        <f t="shared" si="243"/>
        <v>BUY</v>
      </c>
      <c r="L1049" s="5">
        <f t="shared" si="244"/>
        <v>7451.26</v>
      </c>
      <c r="M1049" s="4" t="str">
        <f t="shared" si="246"/>
        <v>NO</v>
      </c>
      <c r="N1049" s="4" t="str">
        <f t="shared" si="247"/>
        <v>NO</v>
      </c>
      <c r="O1049" s="4" t="str">
        <f t="shared" si="248"/>
        <v>NO</v>
      </c>
      <c r="P1049" s="11">
        <v>7700</v>
      </c>
      <c r="Q1049" s="11">
        <v>7792</v>
      </c>
      <c r="R1049" s="4">
        <f t="shared" si="245"/>
        <v>2009</v>
      </c>
      <c r="T1049" s="7">
        <f t="shared" si="249"/>
        <v>0</v>
      </c>
      <c r="V1049" s="5">
        <f t="shared" si="255"/>
        <v>7422.54</v>
      </c>
      <c r="W1049" s="5">
        <f t="shared" si="251"/>
        <v>7422.54</v>
      </c>
      <c r="X1049" s="7">
        <f t="shared" si="252"/>
        <v>0</v>
      </c>
      <c r="Z1049" s="7">
        <f t="shared" si="253"/>
        <v>389413.7099999999</v>
      </c>
      <c r="AB1049" s="5"/>
      <c r="AC1049" s="5">
        <f t="shared" si="250"/>
        <v>-29805.040000000008</v>
      </c>
      <c r="AD1049" s="5">
        <f t="shared" si="254"/>
        <v>-7451.260000000002</v>
      </c>
    </row>
    <row r="1050" spans="1:30">
      <c r="A1050" s="9">
        <v>40066</v>
      </c>
      <c r="B1050" s="3">
        <v>7891</v>
      </c>
      <c r="C1050" s="3">
        <v>7962</v>
      </c>
      <c r="D1050" s="3">
        <v>7805</v>
      </c>
      <c r="E1050" s="3">
        <v>7834.7997999999998</v>
      </c>
      <c r="G1050" s="5">
        <f t="shared" si="241"/>
        <v>7776.85</v>
      </c>
      <c r="H1050" s="5">
        <f t="shared" si="242"/>
        <v>7712.93</v>
      </c>
      <c r="J1050" s="10" t="str">
        <f t="shared" si="243"/>
        <v>BUY</v>
      </c>
      <c r="L1050" s="5">
        <f t="shared" si="244"/>
        <v>7521.17</v>
      </c>
      <c r="M1050" s="4" t="str">
        <f t="shared" si="246"/>
        <v>NO</v>
      </c>
      <c r="N1050" s="4" t="str">
        <f t="shared" si="247"/>
        <v>NO</v>
      </c>
      <c r="O1050" s="4" t="str">
        <f t="shared" si="248"/>
        <v>NO</v>
      </c>
      <c r="P1050" s="11">
        <v>7891</v>
      </c>
      <c r="Q1050" s="11">
        <v>7834.8</v>
      </c>
      <c r="R1050" s="4">
        <f t="shared" si="245"/>
        <v>2009</v>
      </c>
      <c r="T1050" s="7">
        <f t="shared" si="249"/>
        <v>0</v>
      </c>
      <c r="V1050" s="5">
        <f t="shared" si="255"/>
        <v>7422.54</v>
      </c>
      <c r="W1050" s="5">
        <f t="shared" si="251"/>
        <v>7422.54</v>
      </c>
      <c r="X1050" s="7">
        <f t="shared" si="252"/>
        <v>0</v>
      </c>
      <c r="Z1050" s="7">
        <f t="shared" si="253"/>
        <v>389413.7099999999</v>
      </c>
      <c r="AB1050" s="5"/>
      <c r="AC1050" s="5">
        <f t="shared" si="250"/>
        <v>-30084.679999999993</v>
      </c>
      <c r="AD1050" s="5">
        <f t="shared" si="254"/>
        <v>-7521.1699999999983</v>
      </c>
    </row>
    <row r="1051" spans="1:30">
      <c r="A1051" s="9">
        <v>40067</v>
      </c>
      <c r="B1051" s="3">
        <v>7885</v>
      </c>
      <c r="C1051" s="3">
        <v>7964</v>
      </c>
      <c r="D1051" s="3">
        <v>7806.75</v>
      </c>
      <c r="E1051" s="3">
        <v>7933.1000999999997</v>
      </c>
      <c r="G1051" s="5">
        <f t="shared" si="241"/>
        <v>7854.98</v>
      </c>
      <c r="H1051" s="5">
        <f t="shared" si="242"/>
        <v>7786.32</v>
      </c>
      <c r="J1051" s="10" t="str">
        <f t="shared" si="243"/>
        <v>BUY</v>
      </c>
      <c r="L1051" s="5">
        <f t="shared" si="244"/>
        <v>7580.34</v>
      </c>
      <c r="M1051" s="4" t="str">
        <f t="shared" si="246"/>
        <v>NO</v>
      </c>
      <c r="N1051" s="4" t="str">
        <f t="shared" si="247"/>
        <v>NO</v>
      </c>
      <c r="O1051" s="4" t="str">
        <f t="shared" si="248"/>
        <v>NO</v>
      </c>
      <c r="P1051" s="11">
        <v>7885</v>
      </c>
      <c r="Q1051" s="11">
        <v>7933.1</v>
      </c>
      <c r="R1051" s="4">
        <f t="shared" si="245"/>
        <v>2009</v>
      </c>
      <c r="T1051" s="7">
        <f t="shared" si="249"/>
        <v>0</v>
      </c>
      <c r="V1051" s="5">
        <f t="shared" si="255"/>
        <v>7422.54</v>
      </c>
      <c r="W1051" s="5">
        <f t="shared" si="251"/>
        <v>7422.54</v>
      </c>
      <c r="X1051" s="7">
        <f t="shared" si="252"/>
        <v>0</v>
      </c>
      <c r="Z1051" s="7">
        <f t="shared" si="253"/>
        <v>389413.7099999999</v>
      </c>
      <c r="AB1051" s="5"/>
      <c r="AC1051" s="5">
        <f t="shared" si="250"/>
        <v>-30321.360000000001</v>
      </c>
      <c r="AD1051" s="5">
        <f t="shared" si="254"/>
        <v>-7580.34</v>
      </c>
    </row>
    <row r="1052" spans="1:30">
      <c r="A1052" s="9">
        <v>40070</v>
      </c>
      <c r="B1052" s="3">
        <v>7900</v>
      </c>
      <c r="C1052" s="3">
        <v>8018</v>
      </c>
      <c r="D1052" s="3">
        <v>7890</v>
      </c>
      <c r="E1052" s="3">
        <v>7989.5</v>
      </c>
      <c r="G1052" s="5">
        <f t="shared" si="241"/>
        <v>7922.24</v>
      </c>
      <c r="H1052" s="5">
        <f t="shared" si="242"/>
        <v>7854.05</v>
      </c>
      <c r="J1052" s="10" t="str">
        <f t="shared" si="243"/>
        <v>BUY</v>
      </c>
      <c r="L1052" s="5">
        <f t="shared" si="244"/>
        <v>7649.48</v>
      </c>
      <c r="M1052" s="4" t="str">
        <f t="shared" si="246"/>
        <v>NO</v>
      </c>
      <c r="N1052" s="4" t="str">
        <f t="shared" si="247"/>
        <v>NO</v>
      </c>
      <c r="O1052" s="4" t="str">
        <f t="shared" si="248"/>
        <v>NO</v>
      </c>
      <c r="P1052" s="11">
        <v>7900</v>
      </c>
      <c r="Q1052" s="11">
        <v>7989.5</v>
      </c>
      <c r="R1052" s="4">
        <f t="shared" si="245"/>
        <v>2009</v>
      </c>
      <c r="T1052" s="7">
        <f t="shared" si="249"/>
        <v>0</v>
      </c>
      <c r="V1052" s="5">
        <f t="shared" si="255"/>
        <v>7422.54</v>
      </c>
      <c r="W1052" s="5">
        <f t="shared" si="251"/>
        <v>7422.54</v>
      </c>
      <c r="X1052" s="7">
        <f t="shared" si="252"/>
        <v>0</v>
      </c>
      <c r="Z1052" s="7">
        <f t="shared" si="253"/>
        <v>389413.7099999999</v>
      </c>
      <c r="AB1052" s="5"/>
      <c r="AC1052" s="5">
        <f t="shared" si="250"/>
        <v>-30597.919999999998</v>
      </c>
      <c r="AD1052" s="5">
        <f t="shared" si="254"/>
        <v>-7649.48</v>
      </c>
    </row>
    <row r="1053" spans="1:30">
      <c r="A1053" s="9">
        <v>40071</v>
      </c>
      <c r="B1053" s="3">
        <v>8023</v>
      </c>
      <c r="C1053" s="3">
        <v>8230</v>
      </c>
      <c r="D1053" s="3">
        <v>8023</v>
      </c>
      <c r="E1053" s="3">
        <v>8208.75</v>
      </c>
      <c r="G1053" s="5">
        <f t="shared" si="241"/>
        <v>8065.5</v>
      </c>
      <c r="H1053" s="5">
        <f t="shared" si="242"/>
        <v>7972.28</v>
      </c>
      <c r="J1053" s="10" t="str">
        <f t="shared" si="243"/>
        <v>BUY</v>
      </c>
      <c r="L1053" s="5">
        <f t="shared" si="244"/>
        <v>7692.62</v>
      </c>
      <c r="M1053" s="4" t="str">
        <f t="shared" si="246"/>
        <v>NO</v>
      </c>
      <c r="N1053" s="4" t="str">
        <f t="shared" si="247"/>
        <v>NO</v>
      </c>
      <c r="O1053" s="4" t="str">
        <f t="shared" si="248"/>
        <v>NO</v>
      </c>
      <c r="P1053" s="11">
        <v>8023</v>
      </c>
      <c r="Q1053" s="11">
        <v>8208.75</v>
      </c>
      <c r="R1053" s="4">
        <f t="shared" si="245"/>
        <v>2009</v>
      </c>
      <c r="T1053" s="7">
        <f t="shared" si="249"/>
        <v>0</v>
      </c>
      <c r="V1053" s="5">
        <f t="shared" si="255"/>
        <v>7422.54</v>
      </c>
      <c r="W1053" s="5">
        <f t="shared" si="251"/>
        <v>7422.54</v>
      </c>
      <c r="X1053" s="7">
        <f t="shared" si="252"/>
        <v>0</v>
      </c>
      <c r="Z1053" s="7">
        <f t="shared" si="253"/>
        <v>389413.7099999999</v>
      </c>
      <c r="AB1053" s="5"/>
      <c r="AC1053" s="5">
        <f t="shared" si="250"/>
        <v>-30770.479999999996</v>
      </c>
      <c r="AD1053" s="5">
        <f t="shared" si="254"/>
        <v>-7692.619999999999</v>
      </c>
    </row>
    <row r="1054" spans="1:30">
      <c r="A1054" s="9">
        <v>40072</v>
      </c>
      <c r="B1054" s="3">
        <v>8274</v>
      </c>
      <c r="C1054" s="3">
        <v>8388</v>
      </c>
      <c r="D1054" s="3">
        <v>8270</v>
      </c>
      <c r="E1054" s="3">
        <v>8370.5498000000007</v>
      </c>
      <c r="G1054" s="5">
        <f t="shared" si="241"/>
        <v>8218.02</v>
      </c>
      <c r="H1054" s="5">
        <f t="shared" si="242"/>
        <v>8105.04</v>
      </c>
      <c r="J1054" s="10" t="str">
        <f t="shared" si="243"/>
        <v>BUY</v>
      </c>
      <c r="L1054" s="5">
        <f t="shared" si="244"/>
        <v>7766.1</v>
      </c>
      <c r="M1054" s="4" t="str">
        <f t="shared" si="246"/>
        <v>NO</v>
      </c>
      <c r="N1054" s="4" t="str">
        <f t="shared" si="247"/>
        <v>NO</v>
      </c>
      <c r="O1054" s="4" t="str">
        <f t="shared" si="248"/>
        <v>NO</v>
      </c>
      <c r="P1054" s="11">
        <v>8274</v>
      </c>
      <c r="Q1054" s="11">
        <v>8370.5499999999993</v>
      </c>
      <c r="R1054" s="4">
        <f t="shared" si="245"/>
        <v>2009</v>
      </c>
      <c r="T1054" s="7">
        <f t="shared" si="249"/>
        <v>0</v>
      </c>
      <c r="V1054" s="5">
        <f t="shared" si="255"/>
        <v>7422.54</v>
      </c>
      <c r="W1054" s="5">
        <f t="shared" si="251"/>
        <v>7422.54</v>
      </c>
      <c r="X1054" s="7">
        <f t="shared" si="252"/>
        <v>0</v>
      </c>
      <c r="Z1054" s="7">
        <f t="shared" si="253"/>
        <v>389413.7099999999</v>
      </c>
      <c r="AB1054" s="5"/>
      <c r="AC1054" s="5">
        <f t="shared" si="250"/>
        <v>-31064.399999999994</v>
      </c>
      <c r="AD1054" s="5">
        <f t="shared" si="254"/>
        <v>-7766.0999999999985</v>
      </c>
    </row>
    <row r="1055" spans="1:30">
      <c r="A1055" s="9">
        <v>40073</v>
      </c>
      <c r="B1055" s="3">
        <v>8405.4004000000004</v>
      </c>
      <c r="C1055" s="3">
        <v>8500</v>
      </c>
      <c r="D1055" s="3">
        <v>8393.0498000000007</v>
      </c>
      <c r="E1055" s="3">
        <v>8439.7001999999993</v>
      </c>
      <c r="G1055" s="5">
        <f t="shared" si="241"/>
        <v>8328.86</v>
      </c>
      <c r="H1055" s="5">
        <f t="shared" si="242"/>
        <v>8216.59</v>
      </c>
      <c r="J1055" s="10" t="str">
        <f t="shared" si="243"/>
        <v>BUY</v>
      </c>
      <c r="L1055" s="5">
        <f t="shared" si="244"/>
        <v>7879.78</v>
      </c>
      <c r="M1055" s="4" t="str">
        <f t="shared" si="246"/>
        <v>NO</v>
      </c>
      <c r="N1055" s="4" t="str">
        <f t="shared" si="247"/>
        <v>NO</v>
      </c>
      <c r="O1055" s="4" t="str">
        <f t="shared" si="248"/>
        <v>NO</v>
      </c>
      <c r="P1055" s="11">
        <v>8405.4004000000004</v>
      </c>
      <c r="Q1055" s="11">
        <v>8439.7000000000007</v>
      </c>
      <c r="R1055" s="4">
        <f t="shared" si="245"/>
        <v>2009</v>
      </c>
      <c r="T1055" s="7">
        <f t="shared" si="249"/>
        <v>0</v>
      </c>
      <c r="V1055" s="5">
        <f t="shared" si="255"/>
        <v>7422.54</v>
      </c>
      <c r="W1055" s="5">
        <f t="shared" si="251"/>
        <v>7422.54</v>
      </c>
      <c r="X1055" s="7">
        <f t="shared" si="252"/>
        <v>0</v>
      </c>
      <c r="Z1055" s="7">
        <f t="shared" si="253"/>
        <v>389413.7099999999</v>
      </c>
      <c r="AB1055" s="5"/>
      <c r="AC1055" s="5">
        <f t="shared" si="250"/>
        <v>-31519.119999999995</v>
      </c>
      <c r="AD1055" s="5">
        <f t="shared" si="254"/>
        <v>-7879.7799999999988</v>
      </c>
    </row>
    <row r="1056" spans="1:30">
      <c r="A1056" s="9">
        <v>40074</v>
      </c>
      <c r="B1056" s="3">
        <v>8410</v>
      </c>
      <c r="C1056" s="3">
        <v>8433</v>
      </c>
      <c r="D1056" s="3">
        <v>8300</v>
      </c>
      <c r="E1056" s="3">
        <v>8379.1504000000004</v>
      </c>
      <c r="G1056" s="5">
        <f t="shared" si="241"/>
        <v>8354.01</v>
      </c>
      <c r="H1056" s="5">
        <f t="shared" si="242"/>
        <v>8270.7800000000007</v>
      </c>
      <c r="J1056" s="10" t="str">
        <f t="shared" si="243"/>
        <v>BUY</v>
      </c>
      <c r="L1056" s="5">
        <f t="shared" si="244"/>
        <v>8021.09</v>
      </c>
      <c r="M1056" s="4" t="str">
        <f t="shared" si="246"/>
        <v>NO</v>
      </c>
      <c r="N1056" s="4" t="str">
        <f t="shared" si="247"/>
        <v>NO</v>
      </c>
      <c r="O1056" s="4" t="str">
        <f t="shared" si="248"/>
        <v>NO</v>
      </c>
      <c r="P1056" s="11">
        <v>8410</v>
      </c>
      <c r="Q1056" s="11">
        <v>8379.15</v>
      </c>
      <c r="R1056" s="4">
        <f t="shared" si="245"/>
        <v>2009</v>
      </c>
      <c r="T1056" s="7">
        <f t="shared" si="249"/>
        <v>0</v>
      </c>
      <c r="V1056" s="5">
        <f t="shared" si="255"/>
        <v>7422.54</v>
      </c>
      <c r="W1056" s="5">
        <f t="shared" si="251"/>
        <v>7422.54</v>
      </c>
      <c r="X1056" s="7">
        <f t="shared" si="252"/>
        <v>0</v>
      </c>
      <c r="Z1056" s="7">
        <f t="shared" si="253"/>
        <v>389413.7099999999</v>
      </c>
      <c r="AB1056" s="5"/>
      <c r="AC1056" s="5">
        <f t="shared" si="250"/>
        <v>-32084.360000000015</v>
      </c>
      <c r="AD1056" s="5">
        <f t="shared" si="254"/>
        <v>-8021.0900000000038</v>
      </c>
    </row>
    <row r="1057" spans="1:30">
      <c r="A1057" s="9">
        <v>40078</v>
      </c>
      <c r="B1057" s="3">
        <v>8410</v>
      </c>
      <c r="C1057" s="3">
        <v>8485</v>
      </c>
      <c r="D1057" s="3">
        <v>8360</v>
      </c>
      <c r="E1057" s="3">
        <v>8463.75</v>
      </c>
      <c r="G1057" s="5">
        <f t="shared" si="241"/>
        <v>8408.8799999999992</v>
      </c>
      <c r="H1057" s="5">
        <f t="shared" si="242"/>
        <v>8335.1</v>
      </c>
      <c r="J1057" s="10" t="str">
        <f t="shared" si="243"/>
        <v>BUY</v>
      </c>
      <c r="L1057" s="5">
        <f t="shared" si="244"/>
        <v>8113.76</v>
      </c>
      <c r="M1057" s="4" t="str">
        <f t="shared" si="246"/>
        <v>NO</v>
      </c>
      <c r="N1057" s="4" t="str">
        <f t="shared" si="247"/>
        <v>NO</v>
      </c>
      <c r="O1057" s="4" t="str">
        <f t="shared" si="248"/>
        <v>NO</v>
      </c>
      <c r="P1057" s="11">
        <v>8410</v>
      </c>
      <c r="Q1057" s="11">
        <v>8463.75</v>
      </c>
      <c r="R1057" s="4">
        <f t="shared" si="245"/>
        <v>2009</v>
      </c>
      <c r="T1057" s="7">
        <f t="shared" si="249"/>
        <v>0</v>
      </c>
      <c r="V1057" s="5">
        <f t="shared" si="255"/>
        <v>7422.54</v>
      </c>
      <c r="W1057" s="5">
        <f t="shared" si="251"/>
        <v>7422.54</v>
      </c>
      <c r="X1057" s="7">
        <f t="shared" si="252"/>
        <v>0</v>
      </c>
      <c r="Z1057" s="7">
        <f t="shared" si="253"/>
        <v>389413.7099999999</v>
      </c>
      <c r="AB1057" s="5"/>
      <c r="AC1057" s="5">
        <f t="shared" si="250"/>
        <v>-32455.040000000008</v>
      </c>
      <c r="AD1057" s="5">
        <f t="shared" si="254"/>
        <v>-8113.760000000002</v>
      </c>
    </row>
    <row r="1058" spans="1:30">
      <c r="A1058" s="9">
        <v>40079</v>
      </c>
      <c r="B1058" s="3">
        <v>8450</v>
      </c>
      <c r="C1058" s="3">
        <v>8546.9501999999993</v>
      </c>
      <c r="D1058" s="3">
        <v>8403.5498000000007</v>
      </c>
      <c r="E1058" s="3">
        <v>8424.2998000000007</v>
      </c>
      <c r="G1058" s="5">
        <f t="shared" si="241"/>
        <v>8416.59</v>
      </c>
      <c r="H1058" s="5">
        <f t="shared" si="242"/>
        <v>8364.83</v>
      </c>
      <c r="J1058" s="10" t="str">
        <f t="shared" si="243"/>
        <v>BUY</v>
      </c>
      <c r="L1058" s="5">
        <f t="shared" si="244"/>
        <v>8209.5499999999993</v>
      </c>
      <c r="M1058" s="4" t="str">
        <f t="shared" si="246"/>
        <v>NO</v>
      </c>
      <c r="N1058" s="4" t="str">
        <f t="shared" si="247"/>
        <v>NO</v>
      </c>
      <c r="O1058" s="4" t="str">
        <f t="shared" si="248"/>
        <v>NO</v>
      </c>
      <c r="P1058" s="11">
        <v>8450</v>
      </c>
      <c r="Q1058" s="11">
        <v>8424.2999999999993</v>
      </c>
      <c r="R1058" s="4">
        <f t="shared" si="245"/>
        <v>2009</v>
      </c>
      <c r="T1058" s="7">
        <f t="shared" si="249"/>
        <v>0</v>
      </c>
      <c r="V1058" s="5">
        <f t="shared" si="255"/>
        <v>7422.54</v>
      </c>
      <c r="W1058" s="5">
        <f t="shared" si="251"/>
        <v>7422.54</v>
      </c>
      <c r="X1058" s="7">
        <f t="shared" si="252"/>
        <v>0</v>
      </c>
      <c r="Z1058" s="7">
        <f t="shared" si="253"/>
        <v>389413.7099999999</v>
      </c>
      <c r="AB1058" s="5"/>
      <c r="AC1058" s="5">
        <f t="shared" si="250"/>
        <v>-32838.199999999997</v>
      </c>
      <c r="AD1058" s="5">
        <f t="shared" si="254"/>
        <v>-8209.5499999999993</v>
      </c>
    </row>
    <row r="1059" spans="1:30">
      <c r="A1059" s="9">
        <v>40080</v>
      </c>
      <c r="B1059" s="3">
        <v>8420</v>
      </c>
      <c r="C1059" s="3">
        <v>8565</v>
      </c>
      <c r="D1059" s="3">
        <v>8344.5</v>
      </c>
      <c r="E1059" s="3">
        <v>8547.9501999999993</v>
      </c>
      <c r="G1059" s="5">
        <f t="shared" si="241"/>
        <v>8482.27</v>
      </c>
      <c r="H1059" s="5">
        <f t="shared" si="242"/>
        <v>8425.8700000000008</v>
      </c>
      <c r="J1059" s="10" t="str">
        <f t="shared" si="243"/>
        <v>BUY</v>
      </c>
      <c r="L1059" s="5">
        <f t="shared" si="244"/>
        <v>8256.67</v>
      </c>
      <c r="M1059" s="4" t="str">
        <f t="shared" si="246"/>
        <v>NO</v>
      </c>
      <c r="N1059" s="4" t="str">
        <f t="shared" si="247"/>
        <v>NO</v>
      </c>
      <c r="O1059" s="4" t="str">
        <f t="shared" si="248"/>
        <v>NO</v>
      </c>
      <c r="P1059" s="11">
        <v>8420</v>
      </c>
      <c r="Q1059" s="11">
        <v>8547.9500000000007</v>
      </c>
      <c r="R1059" s="4">
        <f t="shared" si="245"/>
        <v>2009</v>
      </c>
      <c r="T1059" s="7">
        <f t="shared" si="249"/>
        <v>0</v>
      </c>
      <c r="V1059" s="5">
        <f t="shared" si="255"/>
        <v>7422.54</v>
      </c>
      <c r="W1059" s="5">
        <f t="shared" si="251"/>
        <v>7422.54</v>
      </c>
      <c r="X1059" s="7">
        <f t="shared" si="252"/>
        <v>0</v>
      </c>
      <c r="Z1059" s="7">
        <f t="shared" si="253"/>
        <v>389413.7099999999</v>
      </c>
      <c r="AB1059" s="5"/>
      <c r="AC1059" s="5">
        <f t="shared" si="250"/>
        <v>-33026.680000000008</v>
      </c>
      <c r="AD1059" s="5">
        <f t="shared" si="254"/>
        <v>-8256.6700000000019</v>
      </c>
    </row>
    <row r="1060" spans="1:30">
      <c r="A1060" s="9">
        <v>40081</v>
      </c>
      <c r="B1060" s="3">
        <v>8500</v>
      </c>
      <c r="C1060" s="3">
        <v>8555</v>
      </c>
      <c r="D1060" s="3">
        <v>8425.0995999999996</v>
      </c>
      <c r="E1060" s="3">
        <v>8467.3495999999996</v>
      </c>
      <c r="G1060" s="5">
        <f t="shared" si="241"/>
        <v>8474.81</v>
      </c>
      <c r="H1060" s="5">
        <f t="shared" si="242"/>
        <v>8439.7000000000007</v>
      </c>
      <c r="J1060" s="10" t="str">
        <f t="shared" si="243"/>
        <v>BUY</v>
      </c>
      <c r="L1060" s="5">
        <f t="shared" si="244"/>
        <v>8334.3700000000008</v>
      </c>
      <c r="M1060" s="4" t="str">
        <f t="shared" si="246"/>
        <v>NO</v>
      </c>
      <c r="N1060" s="4" t="str">
        <f t="shared" si="247"/>
        <v>NO</v>
      </c>
      <c r="O1060" s="4" t="str">
        <f t="shared" si="248"/>
        <v>NO</v>
      </c>
      <c r="P1060" s="11">
        <v>8500</v>
      </c>
      <c r="Q1060" s="11">
        <v>8467.35</v>
      </c>
      <c r="R1060" s="4">
        <f t="shared" si="245"/>
        <v>2009</v>
      </c>
      <c r="T1060" s="7">
        <f t="shared" si="249"/>
        <v>0</v>
      </c>
      <c r="V1060" s="5">
        <f t="shared" si="255"/>
        <v>7422.54</v>
      </c>
      <c r="W1060" s="5">
        <f t="shared" si="251"/>
        <v>7422.54</v>
      </c>
      <c r="X1060" s="7">
        <f t="shared" si="252"/>
        <v>0</v>
      </c>
      <c r="Z1060" s="7">
        <f t="shared" si="253"/>
        <v>389413.7099999999</v>
      </c>
      <c r="AB1060" s="5"/>
      <c r="AC1060" s="5">
        <f t="shared" si="250"/>
        <v>-33337.48000000001</v>
      </c>
      <c r="AD1060" s="5">
        <f t="shared" si="254"/>
        <v>-8334.3700000000026</v>
      </c>
    </row>
    <row r="1061" spans="1:30">
      <c r="A1061" s="9">
        <v>40085</v>
      </c>
      <c r="B1061" s="3">
        <v>8511</v>
      </c>
      <c r="C1061" s="3">
        <v>8559</v>
      </c>
      <c r="D1061" s="3">
        <v>8466</v>
      </c>
      <c r="E1061" s="3">
        <v>8489.1504000000004</v>
      </c>
      <c r="G1061" s="5">
        <f t="shared" si="241"/>
        <v>8481.98</v>
      </c>
      <c r="H1061" s="5">
        <f t="shared" si="242"/>
        <v>8456.18</v>
      </c>
      <c r="J1061" s="10" t="str">
        <f t="shared" si="243"/>
        <v>BUY</v>
      </c>
      <c r="L1061" s="5">
        <f t="shared" si="244"/>
        <v>8378.7800000000007</v>
      </c>
      <c r="M1061" s="4" t="str">
        <f t="shared" si="246"/>
        <v>NO</v>
      </c>
      <c r="N1061" s="4" t="str">
        <f t="shared" si="247"/>
        <v>NO</v>
      </c>
      <c r="O1061" s="4" t="str">
        <f t="shared" si="248"/>
        <v>NO</v>
      </c>
      <c r="P1061" s="11">
        <v>8511</v>
      </c>
      <c r="Q1061" s="11">
        <v>8489.15</v>
      </c>
      <c r="R1061" s="4">
        <f t="shared" si="245"/>
        <v>2009</v>
      </c>
      <c r="T1061" s="7">
        <f t="shared" si="249"/>
        <v>0</v>
      </c>
      <c r="V1061" s="5">
        <f t="shared" si="255"/>
        <v>7422.54</v>
      </c>
      <c r="W1061" s="5">
        <f t="shared" si="251"/>
        <v>7422.54</v>
      </c>
      <c r="X1061" s="7">
        <f t="shared" si="252"/>
        <v>0</v>
      </c>
      <c r="Z1061" s="7">
        <f t="shared" si="253"/>
        <v>389413.7099999999</v>
      </c>
      <c r="AB1061" s="5"/>
      <c r="AC1061" s="5">
        <f t="shared" si="250"/>
        <v>-33515.12000000001</v>
      </c>
      <c r="AD1061" s="5">
        <f t="shared" si="254"/>
        <v>-8378.7800000000025</v>
      </c>
    </row>
    <row r="1062" spans="1:30">
      <c r="A1062" s="9">
        <v>40086</v>
      </c>
      <c r="B1062" s="3">
        <v>8484</v>
      </c>
      <c r="C1062" s="3">
        <v>8789</v>
      </c>
      <c r="D1062" s="3">
        <v>8467</v>
      </c>
      <c r="E1062" s="3">
        <v>8762.9004000000004</v>
      </c>
      <c r="G1062" s="5">
        <f t="shared" si="241"/>
        <v>8622.44</v>
      </c>
      <c r="H1062" s="5">
        <f t="shared" si="242"/>
        <v>8558.42</v>
      </c>
      <c r="J1062" s="10" t="str">
        <f t="shared" si="243"/>
        <v>BUY</v>
      </c>
      <c r="L1062" s="5">
        <f t="shared" si="244"/>
        <v>8366.36</v>
      </c>
      <c r="M1062" s="4" t="str">
        <f t="shared" si="246"/>
        <v>NO</v>
      </c>
      <c r="N1062" s="4" t="str">
        <f t="shared" si="247"/>
        <v>NO</v>
      </c>
      <c r="O1062" s="4" t="str">
        <f t="shared" si="248"/>
        <v>NO</v>
      </c>
      <c r="P1062" s="11">
        <v>8484</v>
      </c>
      <c r="Q1062" s="11">
        <v>8762.9</v>
      </c>
      <c r="R1062" s="4">
        <f t="shared" si="245"/>
        <v>2009</v>
      </c>
      <c r="T1062" s="7">
        <f t="shared" si="249"/>
        <v>0</v>
      </c>
      <c r="V1062" s="5">
        <f t="shared" si="255"/>
        <v>7422.54</v>
      </c>
      <c r="W1062" s="5">
        <f t="shared" si="251"/>
        <v>7422.54</v>
      </c>
      <c r="X1062" s="7">
        <f t="shared" si="252"/>
        <v>0</v>
      </c>
      <c r="Z1062" s="7">
        <f t="shared" si="253"/>
        <v>389413.7099999999</v>
      </c>
      <c r="AB1062" s="5"/>
      <c r="AC1062" s="5">
        <f t="shared" si="250"/>
        <v>-33465.440000000002</v>
      </c>
      <c r="AD1062" s="5">
        <f t="shared" si="254"/>
        <v>-8366.36</v>
      </c>
    </row>
    <row r="1063" spans="1:30">
      <c r="A1063" s="9">
        <v>40087</v>
      </c>
      <c r="B1063" s="3">
        <v>8750.5</v>
      </c>
      <c r="C1063" s="3">
        <v>8877.9004000000004</v>
      </c>
      <c r="D1063" s="3">
        <v>8750.5</v>
      </c>
      <c r="E1063" s="3">
        <v>8820.4501999999993</v>
      </c>
      <c r="G1063" s="5">
        <f t="shared" si="241"/>
        <v>8721.4500000000007</v>
      </c>
      <c r="H1063" s="5">
        <f t="shared" si="242"/>
        <v>8645.76</v>
      </c>
      <c r="J1063" s="10" t="str">
        <f t="shared" si="243"/>
        <v>BUY</v>
      </c>
      <c r="L1063" s="5">
        <f t="shared" si="244"/>
        <v>8418.69</v>
      </c>
      <c r="M1063" s="4" t="str">
        <f t="shared" si="246"/>
        <v>NO</v>
      </c>
      <c r="N1063" s="4" t="str">
        <f t="shared" si="247"/>
        <v>NO</v>
      </c>
      <c r="O1063" s="4" t="str">
        <f t="shared" si="248"/>
        <v>NO</v>
      </c>
      <c r="P1063" s="11">
        <v>8750.5</v>
      </c>
      <c r="Q1063" s="11">
        <v>8820.4500000000007</v>
      </c>
      <c r="R1063" s="4">
        <f t="shared" si="245"/>
        <v>2009</v>
      </c>
      <c r="T1063" s="7">
        <f t="shared" si="249"/>
        <v>0</v>
      </c>
      <c r="V1063" s="5">
        <f t="shared" si="255"/>
        <v>7422.54</v>
      </c>
      <c r="W1063" s="5">
        <f t="shared" si="251"/>
        <v>7422.54</v>
      </c>
      <c r="X1063" s="7">
        <f t="shared" si="252"/>
        <v>0</v>
      </c>
      <c r="Z1063" s="7">
        <f t="shared" si="253"/>
        <v>389413.7099999999</v>
      </c>
      <c r="AB1063" s="5"/>
      <c r="AC1063" s="5">
        <f t="shared" si="250"/>
        <v>-33674.759999999995</v>
      </c>
      <c r="AD1063" s="5">
        <f t="shared" si="254"/>
        <v>-8418.6899999999987</v>
      </c>
    </row>
    <row r="1064" spans="1:30">
      <c r="A1064" s="9">
        <v>40091</v>
      </c>
      <c r="B1064" s="3">
        <v>8738.7998000000007</v>
      </c>
      <c r="C1064" s="3">
        <v>8790</v>
      </c>
      <c r="D1064" s="3">
        <v>8650</v>
      </c>
      <c r="E1064" s="3">
        <v>8674.2998000000007</v>
      </c>
      <c r="G1064" s="5">
        <f t="shared" si="241"/>
        <v>8697.8700000000008</v>
      </c>
      <c r="H1064" s="5">
        <f t="shared" si="242"/>
        <v>8655.27</v>
      </c>
      <c r="J1064" s="10" t="str">
        <f t="shared" si="243"/>
        <v>BUY</v>
      </c>
      <c r="L1064" s="5">
        <f t="shared" si="244"/>
        <v>8527.4699999999993</v>
      </c>
      <c r="M1064" s="4" t="str">
        <f t="shared" si="246"/>
        <v>NO</v>
      </c>
      <c r="N1064" s="4" t="str">
        <f t="shared" si="247"/>
        <v>NO</v>
      </c>
      <c r="O1064" s="4" t="str">
        <f t="shared" si="248"/>
        <v>NO</v>
      </c>
      <c r="P1064" s="11">
        <v>8738.7998000000007</v>
      </c>
      <c r="Q1064" s="11">
        <v>8674.2999999999993</v>
      </c>
      <c r="R1064" s="4">
        <f t="shared" si="245"/>
        <v>2009</v>
      </c>
      <c r="T1064" s="7">
        <f t="shared" si="249"/>
        <v>0</v>
      </c>
      <c r="V1064" s="5">
        <f t="shared" si="255"/>
        <v>7422.54</v>
      </c>
      <c r="W1064" s="5">
        <f t="shared" si="251"/>
        <v>7422.54</v>
      </c>
      <c r="X1064" s="7">
        <f t="shared" si="252"/>
        <v>0</v>
      </c>
      <c r="Z1064" s="7">
        <f t="shared" si="253"/>
        <v>389413.7099999999</v>
      </c>
      <c r="AB1064" s="5"/>
      <c r="AC1064" s="5">
        <f t="shared" si="250"/>
        <v>-34109.880000000005</v>
      </c>
      <c r="AD1064" s="5">
        <f t="shared" si="254"/>
        <v>-8527.4700000000012</v>
      </c>
    </row>
    <row r="1065" spans="1:30">
      <c r="A1065" s="9">
        <v>40092</v>
      </c>
      <c r="B1065" s="3">
        <v>8718.5</v>
      </c>
      <c r="C1065" s="3">
        <v>8847.5</v>
      </c>
      <c r="D1065" s="3">
        <v>8555</v>
      </c>
      <c r="E1065" s="3">
        <v>8828.5995999999996</v>
      </c>
      <c r="G1065" s="5">
        <f t="shared" si="241"/>
        <v>8763.23</v>
      </c>
      <c r="H1065" s="5">
        <f t="shared" si="242"/>
        <v>8713.0499999999993</v>
      </c>
      <c r="J1065" s="10" t="str">
        <f t="shared" si="243"/>
        <v>BUY</v>
      </c>
      <c r="L1065" s="5">
        <f t="shared" si="244"/>
        <v>8562.51</v>
      </c>
      <c r="M1065" s="4" t="str">
        <f t="shared" si="246"/>
        <v>NO</v>
      </c>
      <c r="N1065" s="4" t="str">
        <f t="shared" si="247"/>
        <v>NO</v>
      </c>
      <c r="O1065" s="4" t="str">
        <f t="shared" si="248"/>
        <v>NO</v>
      </c>
      <c r="P1065" s="11">
        <v>8718.5</v>
      </c>
      <c r="Q1065" s="11">
        <v>8828.6</v>
      </c>
      <c r="R1065" s="4">
        <f t="shared" si="245"/>
        <v>2009</v>
      </c>
      <c r="T1065" s="7">
        <f t="shared" si="249"/>
        <v>0</v>
      </c>
      <c r="V1065" s="5">
        <f t="shared" si="255"/>
        <v>7422.54</v>
      </c>
      <c r="W1065" s="5">
        <f t="shared" si="251"/>
        <v>7422.54</v>
      </c>
      <c r="X1065" s="7">
        <f t="shared" si="252"/>
        <v>0</v>
      </c>
      <c r="Z1065" s="7">
        <f t="shared" si="253"/>
        <v>389413.7099999999</v>
      </c>
      <c r="AB1065" s="5"/>
      <c r="AC1065" s="5">
        <f t="shared" si="250"/>
        <v>-34250.039999999994</v>
      </c>
      <c r="AD1065" s="5">
        <f t="shared" si="254"/>
        <v>-8562.5099999999984</v>
      </c>
    </row>
    <row r="1066" spans="1:30">
      <c r="A1066" s="9">
        <v>40093</v>
      </c>
      <c r="B1066" s="3">
        <v>8890</v>
      </c>
      <c r="C1066" s="3">
        <v>8963</v>
      </c>
      <c r="D1066" s="3">
        <v>8710</v>
      </c>
      <c r="E1066" s="3">
        <v>8738.9501999999993</v>
      </c>
      <c r="G1066" s="5">
        <f t="shared" si="241"/>
        <v>8751.09</v>
      </c>
      <c r="H1066" s="5">
        <f t="shared" si="242"/>
        <v>8721.68</v>
      </c>
      <c r="J1066" s="10" t="str">
        <f t="shared" si="243"/>
        <v>BUY</v>
      </c>
      <c r="L1066" s="5">
        <f t="shared" si="244"/>
        <v>8633.4500000000007</v>
      </c>
      <c r="M1066" s="4" t="str">
        <f t="shared" si="246"/>
        <v>NO</v>
      </c>
      <c r="N1066" s="4" t="str">
        <f t="shared" si="247"/>
        <v>NO</v>
      </c>
      <c r="O1066" s="4" t="str">
        <f t="shared" si="248"/>
        <v>NO</v>
      </c>
      <c r="P1066" s="11">
        <v>8890</v>
      </c>
      <c r="Q1066" s="11">
        <v>8738.9500000000007</v>
      </c>
      <c r="R1066" s="4">
        <f t="shared" si="245"/>
        <v>2009</v>
      </c>
      <c r="T1066" s="7">
        <f t="shared" si="249"/>
        <v>0</v>
      </c>
      <c r="V1066" s="5">
        <f t="shared" si="255"/>
        <v>7422.54</v>
      </c>
      <c r="W1066" s="5">
        <f t="shared" si="251"/>
        <v>7422.54</v>
      </c>
      <c r="X1066" s="7">
        <f t="shared" si="252"/>
        <v>0</v>
      </c>
      <c r="Z1066" s="7">
        <f t="shared" si="253"/>
        <v>389413.7099999999</v>
      </c>
      <c r="AB1066" s="5"/>
      <c r="AC1066" s="5">
        <f t="shared" si="250"/>
        <v>-34533.800000000003</v>
      </c>
      <c r="AD1066" s="5">
        <f t="shared" si="254"/>
        <v>-8633.4500000000007</v>
      </c>
    </row>
    <row r="1067" spans="1:30">
      <c r="A1067" s="9">
        <v>40094</v>
      </c>
      <c r="B1067" s="3">
        <v>8850</v>
      </c>
      <c r="C1067" s="3">
        <v>8894</v>
      </c>
      <c r="D1067" s="3">
        <v>8720</v>
      </c>
      <c r="E1067" s="3">
        <v>8844.5498000000007</v>
      </c>
      <c r="G1067" s="5">
        <f t="shared" si="241"/>
        <v>8797.82</v>
      </c>
      <c r="H1067" s="5">
        <f t="shared" si="242"/>
        <v>8762.64</v>
      </c>
      <c r="J1067" s="10" t="str">
        <f t="shared" si="243"/>
        <v>BUY</v>
      </c>
      <c r="L1067" s="5">
        <f t="shared" si="244"/>
        <v>8657.1</v>
      </c>
      <c r="M1067" s="4" t="str">
        <f t="shared" si="246"/>
        <v>NO</v>
      </c>
      <c r="N1067" s="4" t="str">
        <f t="shared" si="247"/>
        <v>NO</v>
      </c>
      <c r="O1067" s="4" t="str">
        <f t="shared" si="248"/>
        <v>NO</v>
      </c>
      <c r="P1067" s="11">
        <v>8850</v>
      </c>
      <c r="Q1067" s="11">
        <v>8844.5499999999993</v>
      </c>
      <c r="R1067" s="4">
        <f t="shared" si="245"/>
        <v>2009</v>
      </c>
      <c r="T1067" s="7">
        <f t="shared" si="249"/>
        <v>0</v>
      </c>
      <c r="V1067" s="5">
        <f t="shared" si="255"/>
        <v>7422.54</v>
      </c>
      <c r="W1067" s="5">
        <f t="shared" si="251"/>
        <v>7422.54</v>
      </c>
      <c r="X1067" s="7">
        <f t="shared" si="252"/>
        <v>0</v>
      </c>
      <c r="Z1067" s="7">
        <f t="shared" si="253"/>
        <v>389413.7099999999</v>
      </c>
      <c r="AB1067" s="5"/>
      <c r="AC1067" s="5">
        <f t="shared" si="250"/>
        <v>-34628.399999999994</v>
      </c>
      <c r="AD1067" s="5">
        <f t="shared" si="254"/>
        <v>-8657.0999999999985</v>
      </c>
    </row>
    <row r="1068" spans="1:30">
      <c r="A1068" s="9">
        <v>40095</v>
      </c>
      <c r="B1068" s="3">
        <v>8885</v>
      </c>
      <c r="C1068" s="3">
        <v>8885</v>
      </c>
      <c r="D1068" s="3">
        <v>8650</v>
      </c>
      <c r="E1068" s="3">
        <v>8691.7998000000007</v>
      </c>
      <c r="G1068" s="5">
        <f t="shared" si="241"/>
        <v>8744.81</v>
      </c>
      <c r="H1068" s="5">
        <f t="shared" si="242"/>
        <v>8739.0300000000007</v>
      </c>
      <c r="J1068" s="10" t="str">
        <f t="shared" si="243"/>
        <v>BUY</v>
      </c>
      <c r="L1068" s="5">
        <f t="shared" si="244"/>
        <v>8721.69</v>
      </c>
      <c r="M1068" s="4" t="str">
        <f t="shared" si="246"/>
        <v>YES</v>
      </c>
      <c r="N1068" s="4" t="str">
        <f t="shared" si="247"/>
        <v>YES</v>
      </c>
      <c r="O1068" s="4" t="str">
        <f t="shared" si="248"/>
        <v>NO</v>
      </c>
      <c r="P1068" s="11">
        <v>8885</v>
      </c>
      <c r="Q1068" s="11">
        <v>8691.7999999999993</v>
      </c>
      <c r="R1068" s="4">
        <f t="shared" si="245"/>
        <v>2009</v>
      </c>
      <c r="T1068" s="7">
        <f t="shared" si="249"/>
        <v>-34.700000000000003</v>
      </c>
      <c r="V1068" s="5">
        <f t="shared" si="255"/>
        <v>7422.54</v>
      </c>
      <c r="W1068" s="5">
        <f t="shared" si="251"/>
        <v>7422.54</v>
      </c>
      <c r="X1068" s="7">
        <f t="shared" si="252"/>
        <v>0</v>
      </c>
      <c r="Z1068" s="7">
        <f t="shared" si="253"/>
        <v>387678.7099999999</v>
      </c>
      <c r="AB1068" s="5"/>
      <c r="AC1068" s="5">
        <f t="shared" si="250"/>
        <v>-34886.760000000009</v>
      </c>
      <c r="AD1068" s="5">
        <f t="shared" si="254"/>
        <v>-8721.6900000000023</v>
      </c>
    </row>
    <row r="1069" spans="1:30">
      <c r="A1069" s="9">
        <v>40098</v>
      </c>
      <c r="B1069" s="3">
        <v>8750</v>
      </c>
      <c r="C1069" s="3">
        <v>8997</v>
      </c>
      <c r="D1069" s="3">
        <v>8701.1504000000004</v>
      </c>
      <c r="E1069" s="3">
        <v>8979.9501999999993</v>
      </c>
      <c r="G1069" s="5">
        <f t="shared" si="241"/>
        <v>8862.3799999999992</v>
      </c>
      <c r="H1069" s="5">
        <f t="shared" si="242"/>
        <v>8819.34</v>
      </c>
      <c r="J1069" s="10" t="str">
        <f t="shared" si="243"/>
        <v>BUY</v>
      </c>
      <c r="L1069" s="5">
        <f t="shared" si="244"/>
        <v>8690.2199999999993</v>
      </c>
      <c r="M1069" s="4" t="str">
        <f t="shared" si="246"/>
        <v>YES</v>
      </c>
      <c r="N1069" s="4" t="str">
        <f t="shared" si="247"/>
        <v>YES</v>
      </c>
      <c r="O1069" s="4" t="str">
        <f t="shared" si="248"/>
        <v>NO</v>
      </c>
      <c r="P1069" s="11">
        <v>8750</v>
      </c>
      <c r="Q1069" s="11">
        <v>8979.9500000000007</v>
      </c>
      <c r="R1069" s="4">
        <f t="shared" si="245"/>
        <v>2009</v>
      </c>
      <c r="T1069" s="7">
        <f t="shared" si="249"/>
        <v>-258.26</v>
      </c>
      <c r="V1069" s="5">
        <f t="shared" si="255"/>
        <v>7422.54</v>
      </c>
      <c r="W1069" s="5">
        <f t="shared" si="251"/>
        <v>7422.54</v>
      </c>
      <c r="X1069" s="7">
        <f t="shared" si="252"/>
        <v>0</v>
      </c>
      <c r="Z1069" s="7">
        <f t="shared" si="253"/>
        <v>374765.7099999999</v>
      </c>
      <c r="AB1069" s="5"/>
      <c r="AC1069" s="5">
        <f t="shared" si="250"/>
        <v>-34760.880000000005</v>
      </c>
      <c r="AD1069" s="5">
        <f t="shared" si="254"/>
        <v>-8690.2200000000012</v>
      </c>
    </row>
    <row r="1070" spans="1:30">
      <c r="A1070" s="9">
        <v>40100</v>
      </c>
      <c r="B1070" s="3">
        <v>9010</v>
      </c>
      <c r="C1070" s="3">
        <v>9161</v>
      </c>
      <c r="D1070" s="3">
        <v>9010</v>
      </c>
      <c r="E1070" s="3">
        <v>9139.5498000000007</v>
      </c>
      <c r="G1070" s="5">
        <f t="shared" si="241"/>
        <v>9000.9599999999991</v>
      </c>
      <c r="H1070" s="5">
        <f t="shared" si="242"/>
        <v>8926.08</v>
      </c>
      <c r="J1070" s="10" t="str">
        <f t="shared" si="243"/>
        <v>BUY</v>
      </c>
      <c r="L1070" s="5">
        <f t="shared" si="244"/>
        <v>8701.44</v>
      </c>
      <c r="M1070" s="4" t="str">
        <f t="shared" si="246"/>
        <v>NO</v>
      </c>
      <c r="N1070" s="4" t="str">
        <f t="shared" si="247"/>
        <v>NO</v>
      </c>
      <c r="O1070" s="4" t="str">
        <f t="shared" si="248"/>
        <v>NO</v>
      </c>
      <c r="P1070" s="11">
        <v>9010</v>
      </c>
      <c r="Q1070" s="11">
        <v>9139.5499999999993</v>
      </c>
      <c r="R1070" s="4">
        <f t="shared" si="245"/>
        <v>2009</v>
      </c>
      <c r="T1070" s="7">
        <f t="shared" si="249"/>
        <v>0</v>
      </c>
      <c r="V1070" s="5">
        <f t="shared" si="255"/>
        <v>7422.54</v>
      </c>
      <c r="W1070" s="5">
        <f t="shared" si="251"/>
        <v>7422.54</v>
      </c>
      <c r="X1070" s="7">
        <f t="shared" si="252"/>
        <v>0</v>
      </c>
      <c r="Z1070" s="7">
        <f t="shared" si="253"/>
        <v>374765.7099999999</v>
      </c>
      <c r="AB1070" s="5"/>
      <c r="AC1070" s="5">
        <f t="shared" si="250"/>
        <v>-34805.760000000009</v>
      </c>
      <c r="AD1070" s="5">
        <f t="shared" si="254"/>
        <v>-8701.4400000000023</v>
      </c>
    </row>
    <row r="1071" spans="1:30">
      <c r="A1071" s="9">
        <v>40101</v>
      </c>
      <c r="B1071" s="3">
        <v>9200</v>
      </c>
      <c r="C1071" s="3">
        <v>9295</v>
      </c>
      <c r="D1071" s="3">
        <v>9126.5995999999996</v>
      </c>
      <c r="E1071" s="3">
        <v>9282.0498000000007</v>
      </c>
      <c r="G1071" s="5">
        <f t="shared" si="241"/>
        <v>9141.5</v>
      </c>
      <c r="H1071" s="5">
        <f t="shared" si="242"/>
        <v>9044.74</v>
      </c>
      <c r="J1071" s="10" t="str">
        <f t="shared" si="243"/>
        <v>BUY</v>
      </c>
      <c r="L1071" s="5">
        <f t="shared" si="244"/>
        <v>8754.4599999999991</v>
      </c>
      <c r="M1071" s="4" t="str">
        <f t="shared" si="246"/>
        <v>NO</v>
      </c>
      <c r="N1071" s="4" t="str">
        <f t="shared" si="247"/>
        <v>NO</v>
      </c>
      <c r="O1071" s="4" t="str">
        <f t="shared" si="248"/>
        <v>NO</v>
      </c>
      <c r="P1071" s="11">
        <v>9200</v>
      </c>
      <c r="Q1071" s="11">
        <v>9282.0499999999993</v>
      </c>
      <c r="R1071" s="4">
        <f t="shared" si="245"/>
        <v>2009</v>
      </c>
      <c r="T1071" s="7">
        <f t="shared" si="249"/>
        <v>0</v>
      </c>
      <c r="V1071" s="5">
        <f t="shared" si="255"/>
        <v>7422.54</v>
      </c>
      <c r="W1071" s="5">
        <f t="shared" si="251"/>
        <v>7422.54</v>
      </c>
      <c r="X1071" s="7">
        <f t="shared" si="252"/>
        <v>0</v>
      </c>
      <c r="Z1071" s="7">
        <f t="shared" si="253"/>
        <v>374765.7099999999</v>
      </c>
      <c r="AB1071" s="5"/>
      <c r="AC1071" s="5">
        <f t="shared" si="250"/>
        <v>-35017.839999999997</v>
      </c>
      <c r="AD1071" s="5">
        <f t="shared" si="254"/>
        <v>-8754.4599999999991</v>
      </c>
    </row>
    <row r="1072" spans="1:30">
      <c r="A1072" s="9">
        <v>40102</v>
      </c>
      <c r="B1072" s="3">
        <v>9300</v>
      </c>
      <c r="C1072" s="3">
        <v>9570</v>
      </c>
      <c r="D1072" s="3">
        <v>9241.0995999999996</v>
      </c>
      <c r="E1072" s="3">
        <v>9531.5498000000007</v>
      </c>
      <c r="G1072" s="5">
        <f t="shared" si="241"/>
        <v>9336.52</v>
      </c>
      <c r="H1072" s="5">
        <f t="shared" si="242"/>
        <v>9207.01</v>
      </c>
      <c r="J1072" s="10" t="str">
        <f t="shared" si="243"/>
        <v>BUY</v>
      </c>
      <c r="L1072" s="5">
        <f t="shared" si="244"/>
        <v>8818.48</v>
      </c>
      <c r="M1072" s="4" t="str">
        <f t="shared" si="246"/>
        <v>NO</v>
      </c>
      <c r="N1072" s="4" t="str">
        <f t="shared" si="247"/>
        <v>NO</v>
      </c>
      <c r="O1072" s="4" t="str">
        <f t="shared" si="248"/>
        <v>NO</v>
      </c>
      <c r="P1072" s="11">
        <v>9300</v>
      </c>
      <c r="Q1072" s="11">
        <v>9531.5499999999993</v>
      </c>
      <c r="R1072" s="4">
        <f t="shared" si="245"/>
        <v>2009</v>
      </c>
      <c r="T1072" s="7">
        <f t="shared" si="249"/>
        <v>0</v>
      </c>
      <c r="V1072" s="5">
        <f t="shared" si="255"/>
        <v>7422.54</v>
      </c>
      <c r="W1072" s="5">
        <f t="shared" si="251"/>
        <v>7422.54</v>
      </c>
      <c r="X1072" s="7">
        <f t="shared" si="252"/>
        <v>0</v>
      </c>
      <c r="Z1072" s="7">
        <f t="shared" si="253"/>
        <v>374765.7099999999</v>
      </c>
      <c r="AB1072" s="5"/>
      <c r="AC1072" s="5">
        <f t="shared" si="250"/>
        <v>-35273.919999999998</v>
      </c>
      <c r="AD1072" s="5">
        <f t="shared" si="254"/>
        <v>-8818.48</v>
      </c>
    </row>
    <row r="1073" spans="1:30">
      <c r="A1073" s="9">
        <v>40103</v>
      </c>
      <c r="B1073" s="3">
        <v>9581.5</v>
      </c>
      <c r="C1073" s="3">
        <v>9599</v>
      </c>
      <c r="D1073" s="3">
        <v>9455</v>
      </c>
      <c r="E1073" s="3">
        <v>9482.6504000000004</v>
      </c>
      <c r="G1073" s="5">
        <f t="shared" si="241"/>
        <v>9409.59</v>
      </c>
      <c r="H1073" s="5">
        <f t="shared" si="242"/>
        <v>9298.89</v>
      </c>
      <c r="J1073" s="10" t="str">
        <f t="shared" si="243"/>
        <v>BUY</v>
      </c>
      <c r="L1073" s="5">
        <f t="shared" si="244"/>
        <v>8966.7900000000009</v>
      </c>
      <c r="M1073" s="4" t="str">
        <f t="shared" si="246"/>
        <v>NO</v>
      </c>
      <c r="N1073" s="4" t="str">
        <f t="shared" si="247"/>
        <v>NO</v>
      </c>
      <c r="O1073" s="4" t="str">
        <f t="shared" si="248"/>
        <v>NO</v>
      </c>
      <c r="P1073" s="11">
        <v>9581.5</v>
      </c>
      <c r="Q1073" s="11">
        <v>9482.65</v>
      </c>
      <c r="R1073" s="4">
        <f t="shared" si="245"/>
        <v>2009</v>
      </c>
      <c r="T1073" s="7">
        <f t="shared" si="249"/>
        <v>0</v>
      </c>
      <c r="V1073" s="5">
        <f t="shared" si="255"/>
        <v>7422.54</v>
      </c>
      <c r="W1073" s="5">
        <f t="shared" si="251"/>
        <v>7422.54</v>
      </c>
      <c r="X1073" s="7">
        <f t="shared" si="252"/>
        <v>0</v>
      </c>
      <c r="Z1073" s="7">
        <f t="shared" si="253"/>
        <v>374765.7099999999</v>
      </c>
      <c r="AB1073" s="5"/>
      <c r="AC1073" s="5">
        <f t="shared" si="250"/>
        <v>-35867.159999999989</v>
      </c>
      <c r="AD1073" s="5">
        <f t="shared" si="254"/>
        <v>-8966.7899999999972</v>
      </c>
    </row>
    <row r="1074" spans="1:30">
      <c r="A1074" s="9">
        <v>40106</v>
      </c>
      <c r="B1074" s="3">
        <v>9510</v>
      </c>
      <c r="C1074" s="3">
        <v>9598</v>
      </c>
      <c r="D1074" s="3">
        <v>9400</v>
      </c>
      <c r="E1074" s="3">
        <v>9448.0498000000007</v>
      </c>
      <c r="G1074" s="5">
        <f t="shared" si="241"/>
        <v>9428.82</v>
      </c>
      <c r="H1074" s="5">
        <f t="shared" si="242"/>
        <v>9348.61</v>
      </c>
      <c r="J1074" s="10" t="str">
        <f t="shared" si="243"/>
        <v>BUY</v>
      </c>
      <c r="L1074" s="5">
        <f t="shared" si="244"/>
        <v>9107.98</v>
      </c>
      <c r="M1074" s="4" t="str">
        <f t="shared" si="246"/>
        <v>NO</v>
      </c>
      <c r="N1074" s="4" t="str">
        <f t="shared" si="247"/>
        <v>NO</v>
      </c>
      <c r="O1074" s="4" t="str">
        <f t="shared" si="248"/>
        <v>NO</v>
      </c>
      <c r="P1074" s="11">
        <v>9510</v>
      </c>
      <c r="Q1074" s="11">
        <v>9448.0499999999993</v>
      </c>
      <c r="R1074" s="4">
        <f t="shared" si="245"/>
        <v>2009</v>
      </c>
      <c r="T1074" s="7">
        <f t="shared" si="249"/>
        <v>0</v>
      </c>
      <c r="V1074" s="5">
        <f t="shared" si="255"/>
        <v>7422.54</v>
      </c>
      <c r="W1074" s="5">
        <f t="shared" si="251"/>
        <v>7422.54</v>
      </c>
      <c r="X1074" s="7">
        <f t="shared" si="252"/>
        <v>0</v>
      </c>
      <c r="Z1074" s="7">
        <f t="shared" si="253"/>
        <v>374765.7099999999</v>
      </c>
      <c r="AB1074" s="5"/>
      <c r="AC1074" s="5">
        <f t="shared" si="250"/>
        <v>-36431.920000000013</v>
      </c>
      <c r="AD1074" s="5">
        <f t="shared" si="254"/>
        <v>-9107.9800000000032</v>
      </c>
    </row>
    <row r="1075" spans="1:30">
      <c r="A1075" s="9">
        <v>40107</v>
      </c>
      <c r="B1075" s="3">
        <v>9430</v>
      </c>
      <c r="C1075" s="3">
        <v>9444</v>
      </c>
      <c r="D1075" s="3">
        <v>9272</v>
      </c>
      <c r="E1075" s="3">
        <v>9286.7001999999993</v>
      </c>
      <c r="G1075" s="5">
        <f t="shared" si="241"/>
        <v>9357.76</v>
      </c>
      <c r="H1075" s="5">
        <f t="shared" si="242"/>
        <v>9327.9699999999993</v>
      </c>
      <c r="J1075" s="10" t="str">
        <f t="shared" si="243"/>
        <v>BUY</v>
      </c>
      <c r="L1075" s="5">
        <f t="shared" si="244"/>
        <v>9238.6</v>
      </c>
      <c r="M1075" s="4" t="str">
        <f t="shared" si="246"/>
        <v>NO</v>
      </c>
      <c r="N1075" s="4" t="str">
        <f t="shared" si="247"/>
        <v>NO</v>
      </c>
      <c r="O1075" s="4" t="str">
        <f t="shared" si="248"/>
        <v>NO</v>
      </c>
      <c r="P1075" s="11">
        <v>9430</v>
      </c>
      <c r="Q1075" s="11">
        <v>9286.7000000000007</v>
      </c>
      <c r="R1075" s="4">
        <f t="shared" si="245"/>
        <v>2009</v>
      </c>
      <c r="T1075" s="7">
        <f t="shared" si="249"/>
        <v>0</v>
      </c>
      <c r="V1075" s="5">
        <f t="shared" si="255"/>
        <v>7422.54</v>
      </c>
      <c r="W1075" s="5">
        <f t="shared" si="251"/>
        <v>9238.6</v>
      </c>
      <c r="X1075" s="7">
        <f t="shared" si="252"/>
        <v>1816.0600000000004</v>
      </c>
      <c r="Z1075" s="7">
        <f t="shared" si="253"/>
        <v>420167.2099999999</v>
      </c>
      <c r="AB1075" s="5"/>
      <c r="AC1075" s="5">
        <f t="shared" si="250"/>
        <v>-36954.399999999994</v>
      </c>
      <c r="AD1075" s="5">
        <f t="shared" si="254"/>
        <v>-9238.5999999999985</v>
      </c>
    </row>
    <row r="1076" spans="1:30">
      <c r="A1076" s="9">
        <v>40108</v>
      </c>
      <c r="B1076" s="3">
        <v>9255</v>
      </c>
      <c r="C1076" s="3">
        <v>9270</v>
      </c>
      <c r="D1076" s="3">
        <v>9070</v>
      </c>
      <c r="E1076" s="3">
        <v>9112.2998000000007</v>
      </c>
      <c r="G1076" s="5">
        <f t="shared" si="241"/>
        <v>9235.0300000000007</v>
      </c>
      <c r="H1076" s="5">
        <f t="shared" si="242"/>
        <v>9256.08</v>
      </c>
      <c r="J1076" s="10" t="str">
        <f t="shared" si="243"/>
        <v>SELL</v>
      </c>
      <c r="L1076" s="5">
        <f t="shared" si="244"/>
        <v>9319.23</v>
      </c>
      <c r="M1076" s="4" t="str">
        <f t="shared" si="246"/>
        <v>YES</v>
      </c>
      <c r="N1076" s="4" t="str">
        <f t="shared" si="247"/>
        <v>NO</v>
      </c>
      <c r="O1076" s="4" t="str">
        <f t="shared" si="248"/>
        <v>NO</v>
      </c>
      <c r="P1076" s="11">
        <v>9255</v>
      </c>
      <c r="Q1076" s="11">
        <v>9112.2999999999993</v>
      </c>
      <c r="R1076" s="4">
        <f t="shared" si="245"/>
        <v>2009</v>
      </c>
      <c r="T1076" s="7">
        <f t="shared" si="249"/>
        <v>0</v>
      </c>
      <c r="V1076" s="5">
        <f t="shared" si="255"/>
        <v>9238.6</v>
      </c>
      <c r="W1076" s="5">
        <f t="shared" si="251"/>
        <v>9238.6</v>
      </c>
      <c r="X1076" s="7">
        <f t="shared" si="252"/>
        <v>0</v>
      </c>
      <c r="Z1076" s="7">
        <f t="shared" si="253"/>
        <v>420167.2099999999</v>
      </c>
      <c r="AB1076" s="5"/>
      <c r="AC1076" s="5">
        <f t="shared" si="250"/>
        <v>-37276.919999999984</v>
      </c>
      <c r="AD1076" s="5">
        <f t="shared" si="254"/>
        <v>-9319.2299999999959</v>
      </c>
    </row>
    <row r="1077" spans="1:30">
      <c r="A1077" s="9">
        <v>40109</v>
      </c>
      <c r="B1077" s="3">
        <v>9220</v>
      </c>
      <c r="C1077" s="3">
        <v>9279</v>
      </c>
      <c r="D1077" s="3">
        <v>9140.7001999999993</v>
      </c>
      <c r="E1077" s="3">
        <v>9204.7998000000007</v>
      </c>
      <c r="G1077" s="5">
        <f t="shared" si="241"/>
        <v>9219.91</v>
      </c>
      <c r="H1077" s="5">
        <f t="shared" si="242"/>
        <v>9238.99</v>
      </c>
      <c r="J1077" s="10" t="str">
        <f t="shared" si="243"/>
        <v>SELL</v>
      </c>
      <c r="L1077" s="5">
        <f t="shared" si="244"/>
        <v>9296.23</v>
      </c>
      <c r="M1077" s="4" t="str">
        <f t="shared" si="246"/>
        <v>NO</v>
      </c>
      <c r="N1077" s="4" t="str">
        <f t="shared" si="247"/>
        <v>NO</v>
      </c>
      <c r="O1077" s="4" t="str">
        <f t="shared" si="248"/>
        <v>NO</v>
      </c>
      <c r="P1077" s="11">
        <v>9220</v>
      </c>
      <c r="Q1077" s="11">
        <v>9204.7999999999993</v>
      </c>
      <c r="R1077" s="4">
        <f t="shared" si="245"/>
        <v>2009</v>
      </c>
      <c r="T1077" s="7">
        <f t="shared" si="249"/>
        <v>0</v>
      </c>
      <c r="V1077" s="5">
        <f t="shared" si="255"/>
        <v>9238.6</v>
      </c>
      <c r="W1077" s="5">
        <f t="shared" si="251"/>
        <v>9238.6</v>
      </c>
      <c r="X1077" s="7">
        <f t="shared" si="252"/>
        <v>0</v>
      </c>
      <c r="Z1077" s="7">
        <f t="shared" si="253"/>
        <v>420167.2099999999</v>
      </c>
      <c r="AB1077" s="5"/>
      <c r="AC1077" s="5">
        <f t="shared" si="250"/>
        <v>-37184.92</v>
      </c>
      <c r="AD1077" s="5">
        <f t="shared" si="254"/>
        <v>-9296.23</v>
      </c>
    </row>
    <row r="1078" spans="1:30">
      <c r="A1078" s="9">
        <v>40112</v>
      </c>
      <c r="B1078" s="3">
        <v>9225</v>
      </c>
      <c r="C1078" s="3">
        <v>9225</v>
      </c>
      <c r="D1078" s="3">
        <v>9030</v>
      </c>
      <c r="E1078" s="3">
        <v>9055</v>
      </c>
      <c r="G1078" s="5">
        <f t="shared" si="241"/>
        <v>9137.4599999999991</v>
      </c>
      <c r="H1078" s="5">
        <f t="shared" si="242"/>
        <v>9177.66</v>
      </c>
      <c r="J1078" s="10" t="str">
        <f t="shared" si="243"/>
        <v>SELL</v>
      </c>
      <c r="L1078" s="5">
        <f t="shared" si="244"/>
        <v>9298.26</v>
      </c>
      <c r="M1078" s="4" t="str">
        <f t="shared" si="246"/>
        <v>NO</v>
      </c>
      <c r="N1078" s="4" t="str">
        <f t="shared" si="247"/>
        <v>NO</v>
      </c>
      <c r="O1078" s="4" t="str">
        <f t="shared" si="248"/>
        <v>NO</v>
      </c>
      <c r="P1078" s="11">
        <v>9225</v>
      </c>
      <c r="Q1078" s="11">
        <v>9055</v>
      </c>
      <c r="R1078" s="4">
        <f t="shared" si="245"/>
        <v>2009</v>
      </c>
      <c r="T1078" s="7">
        <f t="shared" si="249"/>
        <v>0</v>
      </c>
      <c r="V1078" s="5">
        <f t="shared" si="255"/>
        <v>9238.6</v>
      </c>
      <c r="W1078" s="5">
        <f t="shared" si="251"/>
        <v>9238.6</v>
      </c>
      <c r="X1078" s="7">
        <f t="shared" si="252"/>
        <v>0</v>
      </c>
      <c r="Z1078" s="7">
        <f t="shared" si="253"/>
        <v>420167.2099999999</v>
      </c>
      <c r="AB1078" s="5"/>
      <c r="AC1078" s="5">
        <f t="shared" si="250"/>
        <v>-37193.040000000008</v>
      </c>
      <c r="AD1078" s="5">
        <f t="shared" si="254"/>
        <v>-9298.260000000002</v>
      </c>
    </row>
    <row r="1079" spans="1:30">
      <c r="A1079" s="9">
        <v>40113</v>
      </c>
      <c r="B1079" s="3">
        <v>8990</v>
      </c>
      <c r="C1079" s="3">
        <v>9124</v>
      </c>
      <c r="D1079" s="3">
        <v>8683.5498000000007</v>
      </c>
      <c r="E1079" s="3">
        <v>8724.0995999999996</v>
      </c>
      <c r="G1079" s="5">
        <f t="shared" si="241"/>
        <v>8930.7800000000007</v>
      </c>
      <c r="H1079" s="5">
        <f t="shared" si="242"/>
        <v>9026.4699999999993</v>
      </c>
      <c r="J1079" s="10" t="str">
        <f t="shared" si="243"/>
        <v>SELL</v>
      </c>
      <c r="L1079" s="5">
        <f t="shared" si="244"/>
        <v>9313.5400000000009</v>
      </c>
      <c r="M1079" s="4" t="str">
        <f t="shared" si="246"/>
        <v>NO</v>
      </c>
      <c r="N1079" s="4" t="str">
        <f t="shared" si="247"/>
        <v>NO</v>
      </c>
      <c r="O1079" s="4" t="str">
        <f t="shared" si="248"/>
        <v>NO</v>
      </c>
      <c r="P1079" s="11">
        <v>8990</v>
      </c>
      <c r="Q1079" s="11">
        <v>8724.1</v>
      </c>
      <c r="R1079" s="4">
        <f t="shared" si="245"/>
        <v>2009</v>
      </c>
      <c r="T1079" s="7">
        <f t="shared" si="249"/>
        <v>0</v>
      </c>
      <c r="V1079" s="5">
        <f t="shared" si="255"/>
        <v>9238.6</v>
      </c>
      <c r="W1079" s="5">
        <f t="shared" si="251"/>
        <v>9238.6</v>
      </c>
      <c r="X1079" s="7">
        <f t="shared" si="252"/>
        <v>0</v>
      </c>
      <c r="Z1079" s="7">
        <f t="shared" si="253"/>
        <v>420167.2099999999</v>
      </c>
      <c r="AB1079" s="5"/>
      <c r="AC1079" s="5">
        <f t="shared" si="250"/>
        <v>-37254.159999999974</v>
      </c>
      <c r="AD1079" s="5">
        <f t="shared" si="254"/>
        <v>-9313.5399999999936</v>
      </c>
    </row>
    <row r="1080" spans="1:30">
      <c r="A1080" s="9">
        <v>40114</v>
      </c>
      <c r="B1080" s="3">
        <v>8699</v>
      </c>
      <c r="C1080" s="3">
        <v>8699</v>
      </c>
      <c r="D1080" s="3">
        <v>8425</v>
      </c>
      <c r="E1080" s="3">
        <v>8619.6504000000004</v>
      </c>
      <c r="G1080" s="5">
        <f t="shared" si="241"/>
        <v>8775.2199999999993</v>
      </c>
      <c r="H1080" s="5">
        <f t="shared" si="242"/>
        <v>8890.86</v>
      </c>
      <c r="J1080" s="10" t="str">
        <f t="shared" si="243"/>
        <v>SELL</v>
      </c>
      <c r="L1080" s="5">
        <f t="shared" si="244"/>
        <v>9237.7800000000007</v>
      </c>
      <c r="M1080" s="4" t="str">
        <f t="shared" si="246"/>
        <v>NO</v>
      </c>
      <c r="N1080" s="4" t="str">
        <f t="shared" si="247"/>
        <v>NO</v>
      </c>
      <c r="O1080" s="4" t="str">
        <f t="shared" si="248"/>
        <v>NO</v>
      </c>
      <c r="P1080" s="11">
        <v>8699</v>
      </c>
      <c r="Q1080" s="11">
        <v>8619.65</v>
      </c>
      <c r="R1080" s="4">
        <f t="shared" si="245"/>
        <v>2009</v>
      </c>
      <c r="T1080" s="7">
        <f t="shared" si="249"/>
        <v>0</v>
      </c>
      <c r="V1080" s="5">
        <f t="shared" si="255"/>
        <v>9238.6</v>
      </c>
      <c r="W1080" s="5">
        <f t="shared" si="251"/>
        <v>9238.6</v>
      </c>
      <c r="X1080" s="7">
        <f t="shared" si="252"/>
        <v>0</v>
      </c>
      <c r="Z1080" s="7">
        <f t="shared" si="253"/>
        <v>420167.2099999999</v>
      </c>
      <c r="AB1080" s="5"/>
      <c r="AC1080" s="5">
        <f t="shared" si="250"/>
        <v>-36951.120000000024</v>
      </c>
      <c r="AD1080" s="5">
        <f t="shared" si="254"/>
        <v>-9237.7800000000061</v>
      </c>
    </row>
    <row r="1081" spans="1:30">
      <c r="A1081" s="9">
        <v>40115</v>
      </c>
      <c r="B1081" s="3">
        <v>8449.9004000000004</v>
      </c>
      <c r="C1081" s="3">
        <v>8559.9501999999993</v>
      </c>
      <c r="D1081" s="3">
        <v>8386.0498000000007</v>
      </c>
      <c r="E1081" s="3">
        <v>8419</v>
      </c>
      <c r="G1081" s="5">
        <f t="shared" si="241"/>
        <v>8597.11</v>
      </c>
      <c r="H1081" s="5">
        <f t="shared" si="242"/>
        <v>8733.57</v>
      </c>
      <c r="J1081" s="10" t="str">
        <f t="shared" si="243"/>
        <v>SELL</v>
      </c>
      <c r="L1081" s="5">
        <f t="shared" si="244"/>
        <v>9142.9500000000007</v>
      </c>
      <c r="M1081" s="4" t="str">
        <f t="shared" si="246"/>
        <v>NO</v>
      </c>
      <c r="N1081" s="4" t="str">
        <f t="shared" si="247"/>
        <v>NO</v>
      </c>
      <c r="O1081" s="4" t="str">
        <f t="shared" si="248"/>
        <v>NO</v>
      </c>
      <c r="P1081" s="11">
        <v>8449.9004000000004</v>
      </c>
      <c r="Q1081" s="11">
        <v>8419</v>
      </c>
      <c r="R1081" s="4">
        <f t="shared" si="245"/>
        <v>2009</v>
      </c>
      <c r="T1081" s="7">
        <f t="shared" si="249"/>
        <v>0</v>
      </c>
      <c r="V1081" s="5">
        <f t="shared" si="255"/>
        <v>9238.6</v>
      </c>
      <c r="W1081" s="5">
        <f t="shared" si="251"/>
        <v>9238.6</v>
      </c>
      <c r="X1081" s="7">
        <f t="shared" si="252"/>
        <v>0</v>
      </c>
      <c r="Z1081" s="7">
        <f t="shared" si="253"/>
        <v>420167.2099999999</v>
      </c>
      <c r="AB1081" s="5"/>
      <c r="AC1081" s="5">
        <f t="shared" si="250"/>
        <v>-36571.799999999988</v>
      </c>
      <c r="AD1081" s="5">
        <f t="shared" si="254"/>
        <v>-9142.9499999999971</v>
      </c>
    </row>
    <row r="1082" spans="1:30">
      <c r="A1082" s="9">
        <v>40116</v>
      </c>
      <c r="B1082" s="3">
        <v>8505.0995999999996</v>
      </c>
      <c r="C1082" s="3">
        <v>8748</v>
      </c>
      <c r="D1082" s="3">
        <v>8381.4004000000004</v>
      </c>
      <c r="E1082" s="3">
        <v>8419.5</v>
      </c>
      <c r="G1082" s="5">
        <f t="shared" si="241"/>
        <v>8508.31</v>
      </c>
      <c r="H1082" s="5">
        <f t="shared" si="242"/>
        <v>8628.8799999999992</v>
      </c>
      <c r="J1082" s="10" t="str">
        <f t="shared" si="243"/>
        <v>SELL</v>
      </c>
      <c r="L1082" s="5">
        <f t="shared" si="244"/>
        <v>8990.59</v>
      </c>
      <c r="M1082" s="4" t="str">
        <f t="shared" si="246"/>
        <v>NO</v>
      </c>
      <c r="N1082" s="4" t="str">
        <f t="shared" si="247"/>
        <v>NO</v>
      </c>
      <c r="O1082" s="4" t="str">
        <f t="shared" si="248"/>
        <v>NO</v>
      </c>
      <c r="P1082" s="11">
        <v>8505.0995999999996</v>
      </c>
      <c r="Q1082" s="11">
        <v>8419.5</v>
      </c>
      <c r="R1082" s="4">
        <f t="shared" si="245"/>
        <v>2009</v>
      </c>
      <c r="T1082" s="7">
        <f t="shared" si="249"/>
        <v>0</v>
      </c>
      <c r="V1082" s="5">
        <f t="shared" si="255"/>
        <v>9238.6</v>
      </c>
      <c r="W1082" s="5">
        <f t="shared" si="251"/>
        <v>9238.6</v>
      </c>
      <c r="X1082" s="7">
        <f t="shared" si="252"/>
        <v>0</v>
      </c>
      <c r="Z1082" s="7">
        <f t="shared" si="253"/>
        <v>420167.2099999999</v>
      </c>
      <c r="AB1082" s="5"/>
      <c r="AC1082" s="5">
        <f t="shared" si="250"/>
        <v>-35962.359999999986</v>
      </c>
      <c r="AD1082" s="5">
        <f t="shared" si="254"/>
        <v>-8990.5899999999965</v>
      </c>
    </row>
    <row r="1083" spans="1:30">
      <c r="A1083" s="9">
        <v>40120</v>
      </c>
      <c r="B1083" s="3">
        <v>8333</v>
      </c>
      <c r="C1083" s="3">
        <v>8518</v>
      </c>
      <c r="D1083" s="3">
        <v>8180.7002000000002</v>
      </c>
      <c r="E1083" s="3">
        <v>8225</v>
      </c>
      <c r="G1083" s="5">
        <f t="shared" si="241"/>
        <v>8366.66</v>
      </c>
      <c r="H1083" s="5">
        <f t="shared" si="242"/>
        <v>8494.25</v>
      </c>
      <c r="J1083" s="10" t="str">
        <f t="shared" si="243"/>
        <v>SELL</v>
      </c>
      <c r="L1083" s="5">
        <f t="shared" si="244"/>
        <v>8877.02</v>
      </c>
      <c r="M1083" s="4" t="str">
        <f t="shared" si="246"/>
        <v>NO</v>
      </c>
      <c r="N1083" s="4" t="str">
        <f t="shared" si="247"/>
        <v>NO</v>
      </c>
      <c r="O1083" s="4" t="str">
        <f t="shared" si="248"/>
        <v>NO</v>
      </c>
      <c r="P1083" s="11">
        <v>8333</v>
      </c>
      <c r="Q1083" s="11">
        <v>8225</v>
      </c>
      <c r="R1083" s="4">
        <f t="shared" si="245"/>
        <v>2009</v>
      </c>
      <c r="T1083" s="7">
        <f t="shared" si="249"/>
        <v>0</v>
      </c>
      <c r="V1083" s="5">
        <f t="shared" si="255"/>
        <v>9238.6</v>
      </c>
      <c r="W1083" s="5">
        <f t="shared" si="251"/>
        <v>9238.6</v>
      </c>
      <c r="X1083" s="7">
        <f t="shared" si="252"/>
        <v>0</v>
      </c>
      <c r="Z1083" s="7">
        <f t="shared" si="253"/>
        <v>420167.2099999999</v>
      </c>
      <c r="AB1083" s="5"/>
      <c r="AC1083" s="5">
        <f t="shared" si="250"/>
        <v>-35508.080000000002</v>
      </c>
      <c r="AD1083" s="5">
        <f t="shared" si="254"/>
        <v>-8877.02</v>
      </c>
    </row>
    <row r="1084" spans="1:30">
      <c r="A1084" s="9">
        <v>40121</v>
      </c>
      <c r="B1084" s="3">
        <v>8310</v>
      </c>
      <c r="C1084" s="3">
        <v>8509</v>
      </c>
      <c r="D1084" s="3">
        <v>8244</v>
      </c>
      <c r="E1084" s="3">
        <v>8486.9501999999993</v>
      </c>
      <c r="G1084" s="5">
        <f t="shared" si="241"/>
        <v>8426.81</v>
      </c>
      <c r="H1084" s="5">
        <f t="shared" si="242"/>
        <v>8491.82</v>
      </c>
      <c r="J1084" s="10" t="str">
        <f t="shared" si="243"/>
        <v>SELL</v>
      </c>
      <c r="L1084" s="5">
        <f t="shared" si="244"/>
        <v>8686.85</v>
      </c>
      <c r="M1084" s="4" t="str">
        <f t="shared" si="246"/>
        <v>NO</v>
      </c>
      <c r="N1084" s="4" t="str">
        <f t="shared" si="247"/>
        <v>NO</v>
      </c>
      <c r="O1084" s="4" t="str">
        <f t="shared" si="248"/>
        <v>NO</v>
      </c>
      <c r="P1084" s="11">
        <v>8310</v>
      </c>
      <c r="Q1084" s="11">
        <v>8486.9500000000007</v>
      </c>
      <c r="R1084" s="4">
        <f t="shared" si="245"/>
        <v>2009</v>
      </c>
      <c r="T1084" s="7">
        <f t="shared" si="249"/>
        <v>0</v>
      </c>
      <c r="V1084" s="5">
        <f t="shared" si="255"/>
        <v>9238.6</v>
      </c>
      <c r="W1084" s="5">
        <f t="shared" si="251"/>
        <v>9238.6</v>
      </c>
      <c r="X1084" s="7">
        <f t="shared" si="252"/>
        <v>0</v>
      </c>
      <c r="Z1084" s="7">
        <f t="shared" si="253"/>
        <v>420167.2099999999</v>
      </c>
      <c r="AB1084" s="5"/>
      <c r="AC1084" s="5">
        <f t="shared" si="250"/>
        <v>-34747.399999999994</v>
      </c>
      <c r="AD1084" s="5">
        <f t="shared" si="254"/>
        <v>-8686.8499999999985</v>
      </c>
    </row>
    <row r="1085" spans="1:30">
      <c r="A1085" s="9">
        <v>40122</v>
      </c>
      <c r="B1085" s="3">
        <v>8465</v>
      </c>
      <c r="C1085" s="3">
        <v>8583.8495999999996</v>
      </c>
      <c r="D1085" s="3">
        <v>8286.2998000000007</v>
      </c>
      <c r="E1085" s="3">
        <v>8551.9501999999993</v>
      </c>
      <c r="G1085" s="5">
        <f t="shared" si="241"/>
        <v>8489.3799999999992</v>
      </c>
      <c r="H1085" s="5">
        <f t="shared" si="242"/>
        <v>8511.86</v>
      </c>
      <c r="J1085" s="10" t="str">
        <f t="shared" si="243"/>
        <v>SELL</v>
      </c>
      <c r="L1085" s="5">
        <f t="shared" si="244"/>
        <v>8579.2999999999993</v>
      </c>
      <c r="M1085" s="4" t="str">
        <f t="shared" si="246"/>
        <v>NO</v>
      </c>
      <c r="N1085" s="4" t="str">
        <f t="shared" si="247"/>
        <v>NO</v>
      </c>
      <c r="O1085" s="4" t="str">
        <f t="shared" si="248"/>
        <v>NO</v>
      </c>
      <c r="P1085" s="11">
        <v>8465</v>
      </c>
      <c r="Q1085" s="11">
        <v>8551.9500000000007</v>
      </c>
      <c r="R1085" s="4">
        <f t="shared" si="245"/>
        <v>2009</v>
      </c>
      <c r="T1085" s="7">
        <f t="shared" si="249"/>
        <v>0</v>
      </c>
      <c r="V1085" s="5">
        <f t="shared" si="255"/>
        <v>9238.6</v>
      </c>
      <c r="W1085" s="5">
        <f t="shared" si="251"/>
        <v>8621.5</v>
      </c>
      <c r="X1085" s="7">
        <f t="shared" si="252"/>
        <v>617.10000000000036</v>
      </c>
      <c r="Z1085" s="7">
        <f t="shared" si="253"/>
        <v>435594.7099999999</v>
      </c>
      <c r="AB1085" s="5"/>
      <c r="AC1085" s="5">
        <f t="shared" si="250"/>
        <v>-34317.200000000012</v>
      </c>
      <c r="AD1085" s="5">
        <f t="shared" si="254"/>
        <v>-8579.3000000000029</v>
      </c>
    </row>
    <row r="1086" spans="1:30">
      <c r="A1086" s="9">
        <v>40123</v>
      </c>
      <c r="B1086" s="3">
        <v>8621.5</v>
      </c>
      <c r="C1086" s="3">
        <v>8770</v>
      </c>
      <c r="D1086" s="3">
        <v>8616.2998000000007</v>
      </c>
      <c r="E1086" s="3">
        <v>8699.5</v>
      </c>
      <c r="G1086" s="5">
        <f t="shared" si="241"/>
        <v>8594.44</v>
      </c>
      <c r="H1086" s="5">
        <f t="shared" si="242"/>
        <v>8574.41</v>
      </c>
      <c r="J1086" s="10" t="str">
        <f t="shared" si="243"/>
        <v>BUY</v>
      </c>
      <c r="L1086" s="5">
        <f t="shared" si="244"/>
        <v>8514.32</v>
      </c>
      <c r="M1086" s="4" t="str">
        <f t="shared" si="246"/>
        <v>YES</v>
      </c>
      <c r="N1086" s="4" t="str">
        <f t="shared" si="247"/>
        <v>NO</v>
      </c>
      <c r="O1086" s="4" t="str">
        <f t="shared" si="248"/>
        <v>YES</v>
      </c>
      <c r="P1086" s="11">
        <v>8621.5</v>
      </c>
      <c r="Q1086" s="11">
        <v>8699.5</v>
      </c>
      <c r="R1086" s="4">
        <f t="shared" si="245"/>
        <v>2009</v>
      </c>
      <c r="T1086" s="7">
        <f t="shared" si="249"/>
        <v>0</v>
      </c>
      <c r="V1086" s="5">
        <f t="shared" si="255"/>
        <v>8621.5</v>
      </c>
      <c r="W1086" s="5">
        <f t="shared" si="251"/>
        <v>8621.5</v>
      </c>
      <c r="X1086" s="7">
        <f t="shared" si="252"/>
        <v>0</v>
      </c>
      <c r="Z1086" s="7">
        <f t="shared" si="253"/>
        <v>435594.7099999999</v>
      </c>
      <c r="AB1086" s="5"/>
      <c r="AC1086" s="5">
        <f t="shared" si="250"/>
        <v>-34057.279999999999</v>
      </c>
      <c r="AD1086" s="5">
        <f t="shared" si="254"/>
        <v>-8514.32</v>
      </c>
    </row>
    <row r="1087" spans="1:30">
      <c r="A1087" s="9">
        <v>40126</v>
      </c>
      <c r="B1087" s="3">
        <v>8730</v>
      </c>
      <c r="C1087" s="3">
        <v>9143.3495999999996</v>
      </c>
      <c r="D1087" s="3">
        <v>8730</v>
      </c>
      <c r="E1087" s="3">
        <v>9124.0995999999996</v>
      </c>
      <c r="G1087" s="5">
        <f t="shared" si="241"/>
        <v>8859.27</v>
      </c>
      <c r="H1087" s="5">
        <f t="shared" si="242"/>
        <v>8757.64</v>
      </c>
      <c r="J1087" s="10" t="str">
        <f t="shared" si="243"/>
        <v>BUY</v>
      </c>
      <c r="L1087" s="5">
        <f t="shared" si="244"/>
        <v>8452.75</v>
      </c>
      <c r="M1087" s="4" t="str">
        <f t="shared" si="246"/>
        <v>NO</v>
      </c>
      <c r="N1087" s="4" t="str">
        <f t="shared" si="247"/>
        <v>NO</v>
      </c>
      <c r="O1087" s="4" t="str">
        <f t="shared" si="248"/>
        <v>NO</v>
      </c>
      <c r="P1087" s="11">
        <v>8730</v>
      </c>
      <c r="Q1087" s="11">
        <v>9124.1</v>
      </c>
      <c r="R1087" s="4">
        <f t="shared" si="245"/>
        <v>2009</v>
      </c>
      <c r="T1087" s="7">
        <f t="shared" si="249"/>
        <v>0</v>
      </c>
      <c r="V1087" s="5">
        <f t="shared" si="255"/>
        <v>8621.5</v>
      </c>
      <c r="W1087" s="5">
        <f t="shared" si="251"/>
        <v>8621.5</v>
      </c>
      <c r="X1087" s="7">
        <f t="shared" si="252"/>
        <v>0</v>
      </c>
      <c r="Z1087" s="7">
        <f t="shared" si="253"/>
        <v>435594.7099999999</v>
      </c>
      <c r="AB1087" s="5"/>
      <c r="AC1087" s="5">
        <f t="shared" si="250"/>
        <v>-33810.999999999985</v>
      </c>
      <c r="AD1087" s="5">
        <f t="shared" si="254"/>
        <v>-8452.7499999999964</v>
      </c>
    </row>
    <row r="1088" spans="1:30">
      <c r="A1088" s="9">
        <v>40127</v>
      </c>
      <c r="B1088" s="3">
        <v>9206.25</v>
      </c>
      <c r="C1088" s="3">
        <v>9240</v>
      </c>
      <c r="D1088" s="3">
        <v>9072.6504000000004</v>
      </c>
      <c r="E1088" s="3">
        <v>9138.25</v>
      </c>
      <c r="G1088" s="5">
        <f t="shared" si="241"/>
        <v>8998.76</v>
      </c>
      <c r="H1088" s="5">
        <f t="shared" si="242"/>
        <v>8884.51</v>
      </c>
      <c r="J1088" s="10" t="str">
        <f t="shared" si="243"/>
        <v>BUY</v>
      </c>
      <c r="L1088" s="5">
        <f t="shared" si="244"/>
        <v>8541.76</v>
      </c>
      <c r="M1088" s="4" t="str">
        <f t="shared" si="246"/>
        <v>NO</v>
      </c>
      <c r="N1088" s="4" t="str">
        <f t="shared" si="247"/>
        <v>NO</v>
      </c>
      <c r="O1088" s="4" t="str">
        <f t="shared" si="248"/>
        <v>NO</v>
      </c>
      <c r="P1088" s="11">
        <v>9206.25</v>
      </c>
      <c r="Q1088" s="11">
        <v>9138.25</v>
      </c>
      <c r="R1088" s="4">
        <f t="shared" si="245"/>
        <v>2009</v>
      </c>
      <c r="T1088" s="7">
        <f t="shared" si="249"/>
        <v>0</v>
      </c>
      <c r="V1088" s="5">
        <f t="shared" si="255"/>
        <v>8621.5</v>
      </c>
      <c r="W1088" s="5">
        <f t="shared" si="251"/>
        <v>8621.5</v>
      </c>
      <c r="X1088" s="7">
        <f t="shared" si="252"/>
        <v>0</v>
      </c>
      <c r="Z1088" s="7">
        <f t="shared" si="253"/>
        <v>435594.7099999999</v>
      </c>
      <c r="AB1088" s="5"/>
      <c r="AC1088" s="5">
        <f t="shared" si="250"/>
        <v>-34167.040000000008</v>
      </c>
      <c r="AD1088" s="5">
        <f t="shared" si="254"/>
        <v>-8541.760000000002</v>
      </c>
    </row>
    <row r="1089" spans="1:30">
      <c r="A1089" s="9">
        <v>40128</v>
      </c>
      <c r="B1089" s="3">
        <v>9165</v>
      </c>
      <c r="C1089" s="3">
        <v>9354</v>
      </c>
      <c r="D1089" s="3">
        <v>9075</v>
      </c>
      <c r="E1089" s="3">
        <v>9336.7998000000007</v>
      </c>
      <c r="G1089" s="5">
        <f t="shared" si="241"/>
        <v>9167.7800000000007</v>
      </c>
      <c r="H1089" s="5">
        <f t="shared" si="242"/>
        <v>9035.27</v>
      </c>
      <c r="J1089" s="10" t="str">
        <f t="shared" si="243"/>
        <v>BUY</v>
      </c>
      <c r="L1089" s="5">
        <f t="shared" si="244"/>
        <v>8637.74</v>
      </c>
      <c r="M1089" s="4" t="str">
        <f t="shared" si="246"/>
        <v>NO</v>
      </c>
      <c r="N1089" s="4" t="str">
        <f t="shared" si="247"/>
        <v>NO</v>
      </c>
      <c r="O1089" s="4" t="str">
        <f t="shared" si="248"/>
        <v>NO</v>
      </c>
      <c r="P1089" s="11">
        <v>9165</v>
      </c>
      <c r="Q1089" s="11">
        <v>9336.7999999999993</v>
      </c>
      <c r="R1089" s="4">
        <f t="shared" si="245"/>
        <v>2009</v>
      </c>
      <c r="T1089" s="7">
        <f t="shared" si="249"/>
        <v>0</v>
      </c>
      <c r="V1089" s="5">
        <f t="shared" si="255"/>
        <v>8621.5</v>
      </c>
      <c r="W1089" s="5">
        <f t="shared" si="251"/>
        <v>8621.5</v>
      </c>
      <c r="X1089" s="7">
        <f t="shared" si="252"/>
        <v>0</v>
      </c>
      <c r="Z1089" s="7">
        <f t="shared" si="253"/>
        <v>435594.7099999999</v>
      </c>
      <c r="AB1089" s="5"/>
      <c r="AC1089" s="5">
        <f t="shared" si="250"/>
        <v>-34550.959999999992</v>
      </c>
      <c r="AD1089" s="5">
        <f t="shared" si="254"/>
        <v>-8637.739999999998</v>
      </c>
    </row>
    <row r="1090" spans="1:30">
      <c r="A1090" s="9">
        <v>40129</v>
      </c>
      <c r="B1090" s="3">
        <v>9300</v>
      </c>
      <c r="C1090" s="3">
        <v>9330.5</v>
      </c>
      <c r="D1090" s="3">
        <v>9011.2001999999993</v>
      </c>
      <c r="E1090" s="3">
        <v>9083.25</v>
      </c>
      <c r="G1090" s="5">
        <f t="shared" si="241"/>
        <v>9125.52</v>
      </c>
      <c r="H1090" s="5">
        <f t="shared" si="242"/>
        <v>9051.26</v>
      </c>
      <c r="J1090" s="10" t="str">
        <f t="shared" si="243"/>
        <v>BUY</v>
      </c>
      <c r="L1090" s="5">
        <f t="shared" si="244"/>
        <v>8828.48</v>
      </c>
      <c r="M1090" s="4" t="str">
        <f t="shared" si="246"/>
        <v>NO</v>
      </c>
      <c r="N1090" s="4" t="str">
        <f t="shared" si="247"/>
        <v>NO</v>
      </c>
      <c r="O1090" s="4" t="str">
        <f t="shared" si="248"/>
        <v>NO</v>
      </c>
      <c r="P1090" s="11">
        <v>9300</v>
      </c>
      <c r="Q1090" s="11">
        <v>9083.25</v>
      </c>
      <c r="R1090" s="4">
        <f t="shared" si="245"/>
        <v>2009</v>
      </c>
      <c r="T1090" s="7">
        <f t="shared" si="249"/>
        <v>0</v>
      </c>
      <c r="V1090" s="5">
        <f t="shared" si="255"/>
        <v>8621.5</v>
      </c>
      <c r="W1090" s="5">
        <f t="shared" si="251"/>
        <v>8621.5</v>
      </c>
      <c r="X1090" s="7">
        <f t="shared" si="252"/>
        <v>0</v>
      </c>
      <c r="Z1090" s="7">
        <f t="shared" si="253"/>
        <v>435594.7099999999</v>
      </c>
      <c r="AB1090" s="5"/>
      <c r="AC1090" s="5">
        <f t="shared" si="250"/>
        <v>-35313.919999999998</v>
      </c>
      <c r="AD1090" s="5">
        <f t="shared" si="254"/>
        <v>-8828.48</v>
      </c>
    </row>
    <row r="1091" spans="1:30">
      <c r="A1091" s="9">
        <v>40130</v>
      </c>
      <c r="B1091" s="3">
        <v>9099</v>
      </c>
      <c r="C1091" s="3">
        <v>9224</v>
      </c>
      <c r="D1091" s="3">
        <v>9052</v>
      </c>
      <c r="E1091" s="3">
        <v>9152.9501999999993</v>
      </c>
      <c r="G1091" s="5">
        <f t="shared" si="241"/>
        <v>9139.24</v>
      </c>
      <c r="H1091" s="5">
        <f t="shared" si="242"/>
        <v>9085.16</v>
      </c>
      <c r="J1091" s="10" t="str">
        <f t="shared" si="243"/>
        <v>BUY</v>
      </c>
      <c r="L1091" s="5">
        <f t="shared" si="244"/>
        <v>8922.92</v>
      </c>
      <c r="M1091" s="4" t="str">
        <f t="shared" si="246"/>
        <v>NO</v>
      </c>
      <c r="N1091" s="4" t="str">
        <f t="shared" si="247"/>
        <v>NO</v>
      </c>
      <c r="O1091" s="4" t="str">
        <f t="shared" si="248"/>
        <v>NO</v>
      </c>
      <c r="P1091" s="11">
        <v>9099</v>
      </c>
      <c r="Q1091" s="11">
        <v>9152.9500000000007</v>
      </c>
      <c r="R1091" s="4">
        <f t="shared" si="245"/>
        <v>2009</v>
      </c>
      <c r="T1091" s="7">
        <f t="shared" si="249"/>
        <v>0</v>
      </c>
      <c r="V1091" s="5">
        <f t="shared" si="255"/>
        <v>8621.5</v>
      </c>
      <c r="W1091" s="5">
        <f t="shared" si="251"/>
        <v>8621.5</v>
      </c>
      <c r="X1091" s="7">
        <f t="shared" si="252"/>
        <v>0</v>
      </c>
      <c r="Z1091" s="7">
        <f t="shared" si="253"/>
        <v>435594.7099999999</v>
      </c>
      <c r="AB1091" s="5"/>
      <c r="AC1091" s="5">
        <f t="shared" si="250"/>
        <v>-35691.679999999993</v>
      </c>
      <c r="AD1091" s="5">
        <f t="shared" si="254"/>
        <v>-8922.9199999999983</v>
      </c>
    </row>
    <row r="1092" spans="1:30">
      <c r="A1092" s="9">
        <v>40133</v>
      </c>
      <c r="B1092" s="3">
        <v>9225</v>
      </c>
      <c r="C1092" s="3">
        <v>9350</v>
      </c>
      <c r="D1092" s="3">
        <v>9212</v>
      </c>
      <c r="E1092" s="3">
        <v>9277.5995999999996</v>
      </c>
      <c r="G1092" s="5">
        <f t="shared" si="241"/>
        <v>9208.42</v>
      </c>
      <c r="H1092" s="5">
        <f t="shared" si="242"/>
        <v>9149.31</v>
      </c>
      <c r="J1092" s="10" t="str">
        <f t="shared" si="243"/>
        <v>BUY</v>
      </c>
      <c r="L1092" s="5">
        <f t="shared" si="244"/>
        <v>8971.98</v>
      </c>
      <c r="M1092" s="4" t="str">
        <f t="shared" si="246"/>
        <v>NO</v>
      </c>
      <c r="N1092" s="4" t="str">
        <f t="shared" si="247"/>
        <v>NO</v>
      </c>
      <c r="O1092" s="4" t="str">
        <f t="shared" si="248"/>
        <v>NO</v>
      </c>
      <c r="P1092" s="11">
        <v>9225</v>
      </c>
      <c r="Q1092" s="11">
        <v>9277.6</v>
      </c>
      <c r="R1092" s="4">
        <f t="shared" si="245"/>
        <v>2009</v>
      </c>
      <c r="T1092" s="7">
        <f t="shared" si="249"/>
        <v>0</v>
      </c>
      <c r="V1092" s="5">
        <f t="shared" si="255"/>
        <v>8621.5</v>
      </c>
      <c r="W1092" s="5">
        <f t="shared" si="251"/>
        <v>8621.5</v>
      </c>
      <c r="X1092" s="7">
        <f t="shared" si="252"/>
        <v>0</v>
      </c>
      <c r="Z1092" s="7">
        <f t="shared" si="253"/>
        <v>435594.7099999999</v>
      </c>
      <c r="AB1092" s="5"/>
      <c r="AC1092" s="5">
        <f t="shared" si="250"/>
        <v>-35887.919999999984</v>
      </c>
      <c r="AD1092" s="5">
        <f t="shared" si="254"/>
        <v>-8971.9799999999959</v>
      </c>
    </row>
    <row r="1093" spans="1:30">
      <c r="A1093" s="9">
        <v>40134</v>
      </c>
      <c r="B1093" s="3">
        <v>9298.7998000000007</v>
      </c>
      <c r="C1093" s="3">
        <v>9318.9004000000004</v>
      </c>
      <c r="D1093" s="3">
        <v>9096.0498000000007</v>
      </c>
      <c r="E1093" s="3">
        <v>9294.5</v>
      </c>
      <c r="G1093" s="5">
        <f t="shared" si="241"/>
        <v>9251.4599999999991</v>
      </c>
      <c r="H1093" s="5">
        <f t="shared" si="242"/>
        <v>9197.7099999999991</v>
      </c>
      <c r="J1093" s="10" t="str">
        <f t="shared" si="243"/>
        <v>BUY</v>
      </c>
      <c r="L1093" s="5">
        <f t="shared" si="244"/>
        <v>9036.4599999999991</v>
      </c>
      <c r="M1093" s="4" t="str">
        <f t="shared" si="246"/>
        <v>NO</v>
      </c>
      <c r="N1093" s="4" t="str">
        <f t="shared" si="247"/>
        <v>NO</v>
      </c>
      <c r="O1093" s="4" t="str">
        <f t="shared" si="248"/>
        <v>NO</v>
      </c>
      <c r="P1093" s="11">
        <v>9298.7998000000007</v>
      </c>
      <c r="Q1093" s="11">
        <v>9294.5</v>
      </c>
      <c r="R1093" s="4">
        <f t="shared" si="245"/>
        <v>2009</v>
      </c>
      <c r="T1093" s="7">
        <f t="shared" si="249"/>
        <v>0</v>
      </c>
      <c r="V1093" s="5">
        <f t="shared" si="255"/>
        <v>8621.5</v>
      </c>
      <c r="W1093" s="5">
        <f t="shared" si="251"/>
        <v>8621.5</v>
      </c>
      <c r="X1093" s="7">
        <f t="shared" si="252"/>
        <v>0</v>
      </c>
      <c r="Z1093" s="7">
        <f t="shared" si="253"/>
        <v>435594.7099999999</v>
      </c>
      <c r="AB1093" s="5"/>
      <c r="AC1093" s="5">
        <f t="shared" si="250"/>
        <v>-36145.839999999997</v>
      </c>
      <c r="AD1093" s="5">
        <f t="shared" si="254"/>
        <v>-9036.4599999999991</v>
      </c>
    </row>
    <row r="1094" spans="1:30">
      <c r="A1094" s="9">
        <v>40135</v>
      </c>
      <c r="B1094" s="3">
        <v>9249.9004000000004</v>
      </c>
      <c r="C1094" s="3">
        <v>9320</v>
      </c>
      <c r="D1094" s="3">
        <v>9195.8495999999996</v>
      </c>
      <c r="E1094" s="3">
        <v>9225.7001999999993</v>
      </c>
      <c r="G1094" s="5">
        <f t="shared" ref="G1094:G1157" si="256">ROUND((E1094*G$1)+(G1093*(1-G$1)),2)</f>
        <v>9238.58</v>
      </c>
      <c r="H1094" s="5">
        <f t="shared" si="242"/>
        <v>9207.0400000000009</v>
      </c>
      <c r="J1094" s="10" t="str">
        <f t="shared" si="243"/>
        <v>BUY</v>
      </c>
      <c r="L1094" s="5">
        <f t="shared" si="244"/>
        <v>9112.42</v>
      </c>
      <c r="M1094" s="4" t="str">
        <f t="shared" si="246"/>
        <v>NO</v>
      </c>
      <c r="N1094" s="4" t="str">
        <f t="shared" si="247"/>
        <v>NO</v>
      </c>
      <c r="O1094" s="4" t="str">
        <f t="shared" si="248"/>
        <v>NO</v>
      </c>
      <c r="P1094" s="11">
        <v>9249.9004000000004</v>
      </c>
      <c r="Q1094" s="11">
        <v>9225.7000000000007</v>
      </c>
      <c r="R1094" s="4">
        <f t="shared" si="245"/>
        <v>2009</v>
      </c>
      <c r="T1094" s="7">
        <f t="shared" si="249"/>
        <v>0</v>
      </c>
      <c r="V1094" s="5">
        <f t="shared" si="255"/>
        <v>8621.5</v>
      </c>
      <c r="W1094" s="5">
        <f t="shared" si="251"/>
        <v>9112.42</v>
      </c>
      <c r="X1094" s="7">
        <f t="shared" si="252"/>
        <v>490.92000000000007</v>
      </c>
      <c r="Z1094" s="7">
        <f t="shared" si="253"/>
        <v>447867.7099999999</v>
      </c>
      <c r="AB1094" s="5"/>
      <c r="AC1094" s="5">
        <f t="shared" si="250"/>
        <v>-36449.680000000022</v>
      </c>
      <c r="AD1094" s="5">
        <f t="shared" si="254"/>
        <v>-9112.4200000000055</v>
      </c>
    </row>
    <row r="1095" spans="1:30">
      <c r="A1095" s="9">
        <v>40136</v>
      </c>
      <c r="B1095" s="3">
        <v>9196.4501999999993</v>
      </c>
      <c r="C1095" s="3">
        <v>9199</v>
      </c>
      <c r="D1095" s="3">
        <v>8961.5</v>
      </c>
      <c r="E1095" s="3">
        <v>9015.5995999999996</v>
      </c>
      <c r="G1095" s="5">
        <f t="shared" si="256"/>
        <v>9127.09</v>
      </c>
      <c r="H1095" s="5">
        <f t="shared" si="242"/>
        <v>9143.23</v>
      </c>
      <c r="J1095" s="10" t="str">
        <f t="shared" si="243"/>
        <v>SELL</v>
      </c>
      <c r="L1095" s="5">
        <f t="shared" si="244"/>
        <v>9191.65</v>
      </c>
      <c r="M1095" s="4" t="str">
        <f t="shared" si="246"/>
        <v>YES</v>
      </c>
      <c r="N1095" s="4" t="str">
        <f t="shared" si="247"/>
        <v>NO</v>
      </c>
      <c r="O1095" s="4" t="str">
        <f t="shared" si="248"/>
        <v>NO</v>
      </c>
      <c r="P1095" s="11">
        <v>9196.4501999999993</v>
      </c>
      <c r="Q1095" s="11">
        <v>9015.6</v>
      </c>
      <c r="R1095" s="4">
        <f t="shared" si="245"/>
        <v>2009</v>
      </c>
      <c r="T1095" s="7">
        <f t="shared" si="249"/>
        <v>0</v>
      </c>
      <c r="V1095" s="5">
        <f t="shared" si="255"/>
        <v>9112.42</v>
      </c>
      <c r="W1095" s="5">
        <f t="shared" si="251"/>
        <v>9191.65</v>
      </c>
      <c r="X1095" s="7">
        <f t="shared" si="252"/>
        <v>-79.229999999999563</v>
      </c>
      <c r="Z1095" s="7">
        <f t="shared" si="253"/>
        <v>445886.9599999999</v>
      </c>
      <c r="AB1095" s="5"/>
      <c r="AC1095" s="5">
        <f t="shared" si="250"/>
        <v>-36766.599999999991</v>
      </c>
      <c r="AD1095" s="5">
        <f t="shared" si="254"/>
        <v>-9191.6499999999978</v>
      </c>
    </row>
    <row r="1096" spans="1:30">
      <c r="A1096" s="9">
        <v>40137</v>
      </c>
      <c r="B1096" s="3">
        <v>8999</v>
      </c>
      <c r="C1096" s="3">
        <v>9250.0995999999996</v>
      </c>
      <c r="D1096" s="3">
        <v>8876.6504000000004</v>
      </c>
      <c r="E1096" s="3">
        <v>9231.4004000000004</v>
      </c>
      <c r="G1096" s="5">
        <f t="shared" si="256"/>
        <v>9179.25</v>
      </c>
      <c r="H1096" s="5">
        <f t="shared" ref="H1096:H1159" si="257">ROUND((E1096*H$1)+(H1095*(1-H$1)),2)</f>
        <v>9172.6200000000008</v>
      </c>
      <c r="J1096" s="10" t="str">
        <f t="shared" ref="J1096:J1159" si="258">IF(G1096&gt;H1096,"BUY","SELL")</f>
        <v>BUY</v>
      </c>
      <c r="L1096" s="5">
        <f t="shared" ref="L1096:L1159" si="259">ROUND((G1096*((2/4)-1)-(H1096)*((2/6)-1))/ (2 /4- 2 /6),2)</f>
        <v>9152.73</v>
      </c>
      <c r="M1096" s="4" t="str">
        <f t="shared" si="246"/>
        <v>YES</v>
      </c>
      <c r="N1096" s="4" t="str">
        <f t="shared" si="247"/>
        <v>NO</v>
      </c>
      <c r="O1096" s="4" t="str">
        <f t="shared" si="248"/>
        <v>NO</v>
      </c>
      <c r="P1096" s="11">
        <v>8999</v>
      </c>
      <c r="Q1096" s="11">
        <v>9231.4</v>
      </c>
      <c r="R1096" s="4">
        <f t="shared" ref="R1096:R1159" si="260">YEAR(A1096)</f>
        <v>2009</v>
      </c>
      <c r="T1096" s="7">
        <f t="shared" si="249"/>
        <v>0</v>
      </c>
      <c r="V1096" s="5">
        <f t="shared" si="255"/>
        <v>9191.65</v>
      </c>
      <c r="W1096" s="5">
        <f t="shared" si="251"/>
        <v>9191.65</v>
      </c>
      <c r="X1096" s="7">
        <f t="shared" si="252"/>
        <v>0</v>
      </c>
      <c r="Z1096" s="7">
        <f t="shared" si="253"/>
        <v>445886.9599999999</v>
      </c>
      <c r="AB1096" s="5"/>
      <c r="AC1096" s="5">
        <f t="shared" si="250"/>
        <v>-36610.920000000013</v>
      </c>
      <c r="AD1096" s="5">
        <f t="shared" si="254"/>
        <v>-9152.7300000000032</v>
      </c>
    </row>
    <row r="1097" spans="1:30">
      <c r="A1097" s="9">
        <v>40140</v>
      </c>
      <c r="B1097" s="3">
        <v>9360</v>
      </c>
      <c r="C1097" s="3">
        <v>9360</v>
      </c>
      <c r="D1097" s="3">
        <v>9225.5</v>
      </c>
      <c r="E1097" s="3">
        <v>9295.4501999999993</v>
      </c>
      <c r="G1097" s="5">
        <f t="shared" si="256"/>
        <v>9237.35</v>
      </c>
      <c r="H1097" s="5">
        <f t="shared" si="257"/>
        <v>9213.56</v>
      </c>
      <c r="J1097" s="10" t="str">
        <f t="shared" si="258"/>
        <v>BUY</v>
      </c>
      <c r="L1097" s="5">
        <f t="shared" si="259"/>
        <v>9142.19</v>
      </c>
      <c r="M1097" s="4" t="str">
        <f t="shared" ref="M1097:M1160" si="261">IF(J1096="SELL",IF(C1097&gt;L1096,"YES","NO"),IF(D1097&lt;L1096,"YES","NO"))</f>
        <v>NO</v>
      </c>
      <c r="N1097" s="4" t="str">
        <f t="shared" ref="N1097:N1160" si="262">IF(AND(M1097="YES",J1097=J1096),"YES","NO")</f>
        <v>NO</v>
      </c>
      <c r="O1097" s="4" t="str">
        <f t="shared" ref="O1097:O1160" si="263">IF(AND(J1096="BUY",B1097&lt;L1096),"YES",IF(AND(J1096="SELL",B1097&gt;L1096),"YES","NO"))</f>
        <v>NO</v>
      </c>
      <c r="P1097" s="11">
        <v>9360</v>
      </c>
      <c r="Q1097" s="11">
        <v>9295.4500000000007</v>
      </c>
      <c r="R1097" s="4">
        <f t="shared" si="260"/>
        <v>2009</v>
      </c>
      <c r="T1097" s="7">
        <f t="shared" si="249"/>
        <v>0</v>
      </c>
      <c r="V1097" s="5">
        <f t="shared" si="255"/>
        <v>9191.65</v>
      </c>
      <c r="W1097" s="5">
        <f t="shared" si="251"/>
        <v>9191.65</v>
      </c>
      <c r="X1097" s="7">
        <f t="shared" si="252"/>
        <v>0</v>
      </c>
      <c r="Z1097" s="7">
        <f t="shared" si="253"/>
        <v>445886.9599999999</v>
      </c>
      <c r="AB1097" s="5"/>
      <c r="AC1097" s="5">
        <f t="shared" si="250"/>
        <v>-36568.75999999998</v>
      </c>
      <c r="AD1097" s="5">
        <f t="shared" si="254"/>
        <v>-9142.1899999999951</v>
      </c>
    </row>
    <row r="1098" spans="1:30">
      <c r="A1098" s="9">
        <v>40141</v>
      </c>
      <c r="B1098" s="3">
        <v>9275</v>
      </c>
      <c r="C1098" s="3">
        <v>9299</v>
      </c>
      <c r="D1098" s="3">
        <v>9146</v>
      </c>
      <c r="E1098" s="3">
        <v>9235.7001999999993</v>
      </c>
      <c r="G1098" s="5">
        <f t="shared" si="256"/>
        <v>9236.5300000000007</v>
      </c>
      <c r="H1098" s="5">
        <f t="shared" si="257"/>
        <v>9220.94</v>
      </c>
      <c r="J1098" s="10" t="str">
        <f t="shared" si="258"/>
        <v>BUY</v>
      </c>
      <c r="L1098" s="5">
        <f t="shared" si="259"/>
        <v>9174.17</v>
      </c>
      <c r="M1098" s="4" t="str">
        <f t="shared" si="261"/>
        <v>NO</v>
      </c>
      <c r="N1098" s="4" t="str">
        <f t="shared" si="262"/>
        <v>NO</v>
      </c>
      <c r="O1098" s="4" t="str">
        <f t="shared" si="263"/>
        <v>NO</v>
      </c>
      <c r="P1098" s="11">
        <v>9275</v>
      </c>
      <c r="Q1098" s="11">
        <v>9235.7000000000007</v>
      </c>
      <c r="R1098" s="4">
        <f t="shared" si="260"/>
        <v>2009</v>
      </c>
      <c r="T1098" s="7">
        <f t="shared" ref="T1098:T1161" si="264">ROUND(IF(N1098="YES",IF(J1098="SELL",IF(O1098="YES",Q1098-P1098,Q1098-L1097),IF(O1098="YES",P1098-Q1098,L1097-Q1098)),0),2)</f>
        <v>0</v>
      </c>
      <c r="V1098" s="5">
        <f t="shared" si="255"/>
        <v>9191.65</v>
      </c>
      <c r="W1098" s="5">
        <f t="shared" si="251"/>
        <v>9191.65</v>
      </c>
      <c r="X1098" s="7">
        <f t="shared" si="252"/>
        <v>0</v>
      </c>
      <c r="Z1098" s="7">
        <f t="shared" si="253"/>
        <v>445886.9599999999</v>
      </c>
      <c r="AB1098" s="5"/>
      <c r="AC1098" s="5">
        <f t="shared" si="250"/>
        <v>-36696.679999999993</v>
      </c>
      <c r="AD1098" s="5">
        <f t="shared" si="254"/>
        <v>-9174.1699999999983</v>
      </c>
    </row>
    <row r="1099" spans="1:30">
      <c r="A1099" s="9">
        <v>40142</v>
      </c>
      <c r="B1099" s="3">
        <v>9221.3495999999996</v>
      </c>
      <c r="C1099" s="3">
        <v>9360</v>
      </c>
      <c r="D1099" s="3">
        <v>9213.1504000000004</v>
      </c>
      <c r="E1099" s="3">
        <v>9304.5995999999996</v>
      </c>
      <c r="G1099" s="5">
        <f t="shared" si="256"/>
        <v>9270.56</v>
      </c>
      <c r="H1099" s="5">
        <f t="shared" si="257"/>
        <v>9248.83</v>
      </c>
      <c r="J1099" s="10" t="str">
        <f t="shared" si="258"/>
        <v>BUY</v>
      </c>
      <c r="L1099" s="5">
        <f t="shared" si="259"/>
        <v>9183.64</v>
      </c>
      <c r="M1099" s="4" t="str">
        <f t="shared" si="261"/>
        <v>NO</v>
      </c>
      <c r="N1099" s="4" t="str">
        <f t="shared" si="262"/>
        <v>NO</v>
      </c>
      <c r="O1099" s="4" t="str">
        <f t="shared" si="263"/>
        <v>NO</v>
      </c>
      <c r="P1099" s="11">
        <v>9221.3495999999996</v>
      </c>
      <c r="Q1099" s="11">
        <v>9304.6</v>
      </c>
      <c r="R1099" s="4">
        <f t="shared" si="260"/>
        <v>2009</v>
      </c>
      <c r="T1099" s="7">
        <f t="shared" si="264"/>
        <v>0</v>
      </c>
      <c r="V1099" s="5">
        <f t="shared" si="255"/>
        <v>9191.65</v>
      </c>
      <c r="W1099" s="5">
        <f t="shared" si="251"/>
        <v>9183.64</v>
      </c>
      <c r="X1099" s="7">
        <f t="shared" si="252"/>
        <v>-8.0100000000002183</v>
      </c>
      <c r="Z1099" s="7">
        <f t="shared" si="253"/>
        <v>445686.7099999999</v>
      </c>
      <c r="AB1099" s="5"/>
      <c r="AC1099" s="5">
        <f t="shared" ref="AC1099:AC1162" si="265">G1099*12-H1099*16</f>
        <v>-36734.559999999998</v>
      </c>
      <c r="AD1099" s="5">
        <f t="shared" si="254"/>
        <v>-9183.64</v>
      </c>
    </row>
    <row r="1100" spans="1:30">
      <c r="A1100" s="9">
        <v>40143</v>
      </c>
      <c r="B1100" s="3">
        <v>9295</v>
      </c>
      <c r="C1100" s="3">
        <v>9295</v>
      </c>
      <c r="D1100" s="3">
        <v>9056</v>
      </c>
      <c r="E1100" s="3">
        <v>9068</v>
      </c>
      <c r="G1100" s="5">
        <f t="shared" si="256"/>
        <v>9169.2800000000007</v>
      </c>
      <c r="H1100" s="5">
        <f t="shared" si="257"/>
        <v>9188.5499999999993</v>
      </c>
      <c r="J1100" s="10" t="str">
        <f t="shared" si="258"/>
        <v>SELL</v>
      </c>
      <c r="L1100" s="5">
        <f t="shared" si="259"/>
        <v>9246.36</v>
      </c>
      <c r="M1100" s="4" t="str">
        <f t="shared" si="261"/>
        <v>YES</v>
      </c>
      <c r="N1100" s="4" t="str">
        <f t="shared" si="262"/>
        <v>NO</v>
      </c>
      <c r="O1100" s="4" t="str">
        <f t="shared" si="263"/>
        <v>NO</v>
      </c>
      <c r="P1100" s="11">
        <v>9295</v>
      </c>
      <c r="Q1100" s="11">
        <v>9068</v>
      </c>
      <c r="R1100" s="4">
        <f t="shared" si="260"/>
        <v>2009</v>
      </c>
      <c r="T1100" s="7">
        <f t="shared" si="264"/>
        <v>0</v>
      </c>
      <c r="V1100" s="5">
        <f t="shared" si="255"/>
        <v>9183.64</v>
      </c>
      <c r="W1100" s="5">
        <f t="shared" ref="W1100:W1163" si="266">IF(V1101="",E1100,V1101)</f>
        <v>9183.64</v>
      </c>
      <c r="X1100" s="7">
        <f t="shared" ref="X1100:X1163" si="267">IF(J1100="BUY",W1100-V1100,V1100-W1100)</f>
        <v>0</v>
      </c>
      <c r="Z1100" s="7">
        <f t="shared" ref="Z1100:Z1163" si="268">Z1099+(T1100*25*2)+(X1100*25)</f>
        <v>445686.7099999999</v>
      </c>
      <c r="AB1100" s="5"/>
      <c r="AC1100" s="5">
        <f t="shared" si="265"/>
        <v>-36985.439999999973</v>
      </c>
      <c r="AD1100" s="5">
        <f t="shared" ref="AD1100:AD1163" si="269">AC1100/4</f>
        <v>-9246.3599999999933</v>
      </c>
    </row>
    <row r="1101" spans="1:30">
      <c r="A1101" s="9">
        <v>40144</v>
      </c>
      <c r="B1101" s="3">
        <v>8901</v>
      </c>
      <c r="C1101" s="3">
        <v>8995</v>
      </c>
      <c r="D1101" s="3">
        <v>8550</v>
      </c>
      <c r="E1101" s="3">
        <v>8939.5498000000007</v>
      </c>
      <c r="G1101" s="5">
        <f t="shared" si="256"/>
        <v>9054.41</v>
      </c>
      <c r="H1101" s="5">
        <f t="shared" si="257"/>
        <v>9105.5499999999993</v>
      </c>
      <c r="J1101" s="10" t="str">
        <f t="shared" si="258"/>
        <v>SELL</v>
      </c>
      <c r="L1101" s="5">
        <f t="shared" si="259"/>
        <v>9258.9699999999993</v>
      </c>
      <c r="M1101" s="4" t="str">
        <f t="shared" si="261"/>
        <v>NO</v>
      </c>
      <c r="N1101" s="4" t="str">
        <f t="shared" si="262"/>
        <v>NO</v>
      </c>
      <c r="O1101" s="4" t="str">
        <f t="shared" si="263"/>
        <v>NO</v>
      </c>
      <c r="P1101" s="11">
        <v>8901</v>
      </c>
      <c r="Q1101" s="11">
        <v>8939.5499999999993</v>
      </c>
      <c r="R1101" s="4">
        <f t="shared" si="260"/>
        <v>2009</v>
      </c>
      <c r="T1101" s="7">
        <f t="shared" si="264"/>
        <v>0</v>
      </c>
      <c r="V1101" s="5">
        <f t="shared" ref="V1101:V1164" si="270">IF(J1101=J1100,V1100,IF(O1101="YES",P1101,L1100))</f>
        <v>9183.64</v>
      </c>
      <c r="W1101" s="5">
        <f t="shared" si="266"/>
        <v>9183.64</v>
      </c>
      <c r="X1101" s="7">
        <f t="shared" si="267"/>
        <v>0</v>
      </c>
      <c r="Z1101" s="7">
        <f t="shared" si="268"/>
        <v>445686.7099999999</v>
      </c>
      <c r="AB1101" s="5"/>
      <c r="AC1101" s="5">
        <f t="shared" si="265"/>
        <v>-37035.87999999999</v>
      </c>
      <c r="AD1101" s="5">
        <f t="shared" si="269"/>
        <v>-9258.9699999999975</v>
      </c>
    </row>
    <row r="1102" spans="1:30">
      <c r="A1102" s="9">
        <v>40147</v>
      </c>
      <c r="B1102" s="3">
        <v>9031.5</v>
      </c>
      <c r="C1102" s="3">
        <v>9127.75</v>
      </c>
      <c r="D1102" s="3">
        <v>8972</v>
      </c>
      <c r="E1102" s="3">
        <v>9012.7998000000007</v>
      </c>
      <c r="G1102" s="5">
        <f t="shared" si="256"/>
        <v>9033.6</v>
      </c>
      <c r="H1102" s="5">
        <f t="shared" si="257"/>
        <v>9074.6299999999992</v>
      </c>
      <c r="J1102" s="10" t="str">
        <f t="shared" si="258"/>
        <v>SELL</v>
      </c>
      <c r="L1102" s="5">
        <f t="shared" si="259"/>
        <v>9197.7199999999993</v>
      </c>
      <c r="M1102" s="4" t="str">
        <f t="shared" si="261"/>
        <v>NO</v>
      </c>
      <c r="N1102" s="4" t="str">
        <f t="shared" si="262"/>
        <v>NO</v>
      </c>
      <c r="O1102" s="4" t="str">
        <f t="shared" si="263"/>
        <v>NO</v>
      </c>
      <c r="P1102" s="11">
        <v>9031.5</v>
      </c>
      <c r="Q1102" s="11">
        <v>9012.7999999999993</v>
      </c>
      <c r="R1102" s="4">
        <f t="shared" si="260"/>
        <v>2009</v>
      </c>
      <c r="T1102" s="7">
        <f t="shared" si="264"/>
        <v>0</v>
      </c>
      <c r="V1102" s="5">
        <f t="shared" si="270"/>
        <v>9183.64</v>
      </c>
      <c r="W1102" s="5">
        <f t="shared" si="266"/>
        <v>9197.7199999999993</v>
      </c>
      <c r="X1102" s="7">
        <f t="shared" si="267"/>
        <v>-14.079999999999927</v>
      </c>
      <c r="Z1102" s="7">
        <f t="shared" si="268"/>
        <v>445334.7099999999</v>
      </c>
      <c r="AB1102" s="5"/>
      <c r="AC1102" s="5">
        <f t="shared" si="265"/>
        <v>-36790.879999999976</v>
      </c>
      <c r="AD1102" s="5">
        <f t="shared" si="269"/>
        <v>-9197.7199999999939</v>
      </c>
    </row>
    <row r="1103" spans="1:30">
      <c r="A1103" s="9">
        <v>40148</v>
      </c>
      <c r="B1103" s="3">
        <v>9018</v>
      </c>
      <c r="C1103" s="3">
        <v>9273</v>
      </c>
      <c r="D1103" s="3">
        <v>9018</v>
      </c>
      <c r="E1103" s="3">
        <v>9254.25</v>
      </c>
      <c r="G1103" s="5">
        <f t="shared" si="256"/>
        <v>9143.93</v>
      </c>
      <c r="H1103" s="5">
        <f t="shared" si="257"/>
        <v>9134.5</v>
      </c>
      <c r="J1103" s="10" t="str">
        <f t="shared" si="258"/>
        <v>BUY</v>
      </c>
      <c r="L1103" s="5">
        <f t="shared" si="259"/>
        <v>9106.2099999999991</v>
      </c>
      <c r="M1103" s="4" t="str">
        <f t="shared" si="261"/>
        <v>YES</v>
      </c>
      <c r="N1103" s="4" t="str">
        <f t="shared" si="262"/>
        <v>NO</v>
      </c>
      <c r="O1103" s="4" t="str">
        <f t="shared" si="263"/>
        <v>NO</v>
      </c>
      <c r="P1103" s="11">
        <v>9018</v>
      </c>
      <c r="Q1103" s="11">
        <v>9254.25</v>
      </c>
      <c r="R1103" s="4">
        <f t="shared" si="260"/>
        <v>2009</v>
      </c>
      <c r="T1103" s="7">
        <f t="shared" si="264"/>
        <v>0</v>
      </c>
      <c r="V1103" s="5">
        <f t="shared" si="270"/>
        <v>9197.7199999999993</v>
      </c>
      <c r="W1103" s="5">
        <f t="shared" si="266"/>
        <v>9197.7199999999993</v>
      </c>
      <c r="X1103" s="7">
        <f t="shared" si="267"/>
        <v>0</v>
      </c>
      <c r="Z1103" s="7">
        <f t="shared" si="268"/>
        <v>445334.7099999999</v>
      </c>
      <c r="AB1103" s="5"/>
      <c r="AC1103" s="5">
        <f t="shared" si="265"/>
        <v>-36424.839999999997</v>
      </c>
      <c r="AD1103" s="5">
        <f t="shared" si="269"/>
        <v>-9106.2099999999991</v>
      </c>
    </row>
    <row r="1104" spans="1:30">
      <c r="A1104" s="9">
        <v>40149</v>
      </c>
      <c r="B1104" s="3">
        <v>9289.2998000000007</v>
      </c>
      <c r="C1104" s="3">
        <v>9395</v>
      </c>
      <c r="D1104" s="3">
        <v>9280</v>
      </c>
      <c r="E1104" s="3">
        <v>9311.25</v>
      </c>
      <c r="G1104" s="5">
        <f t="shared" si="256"/>
        <v>9227.59</v>
      </c>
      <c r="H1104" s="5">
        <f t="shared" si="257"/>
        <v>9193.42</v>
      </c>
      <c r="J1104" s="10" t="str">
        <f t="shared" si="258"/>
        <v>BUY</v>
      </c>
      <c r="L1104" s="5">
        <f t="shared" si="259"/>
        <v>9090.91</v>
      </c>
      <c r="M1104" s="4" t="str">
        <f t="shared" si="261"/>
        <v>NO</v>
      </c>
      <c r="N1104" s="4" t="str">
        <f t="shared" si="262"/>
        <v>NO</v>
      </c>
      <c r="O1104" s="4" t="str">
        <f t="shared" si="263"/>
        <v>NO</v>
      </c>
      <c r="P1104" s="11">
        <v>9289.2998000000007</v>
      </c>
      <c r="Q1104" s="11">
        <v>9311.25</v>
      </c>
      <c r="R1104" s="4">
        <f t="shared" si="260"/>
        <v>2009</v>
      </c>
      <c r="T1104" s="7">
        <f t="shared" si="264"/>
        <v>0</v>
      </c>
      <c r="V1104" s="5">
        <f t="shared" si="270"/>
        <v>9197.7199999999993</v>
      </c>
      <c r="W1104" s="5">
        <f t="shared" si="266"/>
        <v>9197.7199999999993</v>
      </c>
      <c r="X1104" s="7">
        <f t="shared" si="267"/>
        <v>0</v>
      </c>
      <c r="Z1104" s="7">
        <f t="shared" si="268"/>
        <v>445334.7099999999</v>
      </c>
      <c r="AB1104" s="5"/>
      <c r="AC1104" s="5">
        <f t="shared" si="265"/>
        <v>-36363.64</v>
      </c>
      <c r="AD1104" s="5">
        <f t="shared" si="269"/>
        <v>-9090.91</v>
      </c>
    </row>
    <row r="1105" spans="1:30">
      <c r="A1105" s="9">
        <v>40150</v>
      </c>
      <c r="B1105" s="3">
        <v>9361.5</v>
      </c>
      <c r="C1105" s="3">
        <v>9444</v>
      </c>
      <c r="D1105" s="3">
        <v>9285.5</v>
      </c>
      <c r="E1105" s="3">
        <v>9331.5995999999996</v>
      </c>
      <c r="G1105" s="5">
        <f t="shared" si="256"/>
        <v>9279.59</v>
      </c>
      <c r="H1105" s="5">
        <f t="shared" si="257"/>
        <v>9239.48</v>
      </c>
      <c r="J1105" s="10" t="str">
        <f t="shared" si="258"/>
        <v>BUY</v>
      </c>
      <c r="L1105" s="5">
        <f t="shared" si="259"/>
        <v>9119.15</v>
      </c>
      <c r="M1105" s="4" t="str">
        <f t="shared" si="261"/>
        <v>NO</v>
      </c>
      <c r="N1105" s="4" t="str">
        <f t="shared" si="262"/>
        <v>NO</v>
      </c>
      <c r="O1105" s="4" t="str">
        <f t="shared" si="263"/>
        <v>NO</v>
      </c>
      <c r="P1105" s="11">
        <v>9361.5</v>
      </c>
      <c r="Q1105" s="11">
        <v>9331.6</v>
      </c>
      <c r="R1105" s="4">
        <f t="shared" si="260"/>
        <v>2009</v>
      </c>
      <c r="T1105" s="7">
        <f t="shared" si="264"/>
        <v>0</v>
      </c>
      <c r="V1105" s="5">
        <f t="shared" si="270"/>
        <v>9197.7199999999993</v>
      </c>
      <c r="W1105" s="5">
        <f t="shared" si="266"/>
        <v>9197.7199999999993</v>
      </c>
      <c r="X1105" s="7">
        <f t="shared" si="267"/>
        <v>0</v>
      </c>
      <c r="Z1105" s="7">
        <f t="shared" si="268"/>
        <v>445334.7099999999</v>
      </c>
      <c r="AB1105" s="5"/>
      <c r="AC1105" s="5">
        <f t="shared" si="265"/>
        <v>-36476.599999999991</v>
      </c>
      <c r="AD1105" s="5">
        <f t="shared" si="269"/>
        <v>-9119.1499999999978</v>
      </c>
    </row>
    <row r="1106" spans="1:30">
      <c r="A1106" s="9">
        <v>40151</v>
      </c>
      <c r="B1106" s="3">
        <v>9276</v>
      </c>
      <c r="C1106" s="3">
        <v>9339</v>
      </c>
      <c r="D1106" s="3">
        <v>9186</v>
      </c>
      <c r="E1106" s="3">
        <v>9245.1504000000004</v>
      </c>
      <c r="G1106" s="5">
        <f t="shared" si="256"/>
        <v>9262.3700000000008</v>
      </c>
      <c r="H1106" s="5">
        <f t="shared" si="257"/>
        <v>9241.3700000000008</v>
      </c>
      <c r="J1106" s="10" t="str">
        <f t="shared" si="258"/>
        <v>BUY</v>
      </c>
      <c r="L1106" s="5">
        <f t="shared" si="259"/>
        <v>9178.3700000000008</v>
      </c>
      <c r="M1106" s="4" t="str">
        <f t="shared" si="261"/>
        <v>NO</v>
      </c>
      <c r="N1106" s="4" t="str">
        <f t="shared" si="262"/>
        <v>NO</v>
      </c>
      <c r="O1106" s="4" t="str">
        <f t="shared" si="263"/>
        <v>NO</v>
      </c>
      <c r="P1106" s="11">
        <v>9276</v>
      </c>
      <c r="Q1106" s="11">
        <v>9245.15</v>
      </c>
      <c r="R1106" s="4">
        <f t="shared" si="260"/>
        <v>2009</v>
      </c>
      <c r="T1106" s="7">
        <f t="shared" si="264"/>
        <v>0</v>
      </c>
      <c r="V1106" s="5">
        <f t="shared" si="270"/>
        <v>9197.7199999999993</v>
      </c>
      <c r="W1106" s="5">
        <f t="shared" si="266"/>
        <v>9178.3700000000008</v>
      </c>
      <c r="X1106" s="7">
        <f t="shared" si="267"/>
        <v>-19.349999999998545</v>
      </c>
      <c r="Z1106" s="7">
        <f t="shared" si="268"/>
        <v>444850.95999999996</v>
      </c>
      <c r="AB1106" s="5"/>
      <c r="AC1106" s="5">
        <f t="shared" si="265"/>
        <v>-36713.48000000001</v>
      </c>
      <c r="AD1106" s="5">
        <f t="shared" si="269"/>
        <v>-9178.3700000000026</v>
      </c>
    </row>
    <row r="1107" spans="1:30">
      <c r="A1107" s="9">
        <v>40154</v>
      </c>
      <c r="B1107" s="3">
        <v>9251.0498000000007</v>
      </c>
      <c r="C1107" s="3">
        <v>9298.7998000000007</v>
      </c>
      <c r="D1107" s="3">
        <v>9130</v>
      </c>
      <c r="E1107" s="3">
        <v>9161.75</v>
      </c>
      <c r="G1107" s="5">
        <f t="shared" si="256"/>
        <v>9212.06</v>
      </c>
      <c r="H1107" s="5">
        <f t="shared" si="257"/>
        <v>9214.83</v>
      </c>
      <c r="J1107" s="10" t="str">
        <f t="shared" si="258"/>
        <v>SELL</v>
      </c>
      <c r="L1107" s="5">
        <f t="shared" si="259"/>
        <v>9223.14</v>
      </c>
      <c r="M1107" s="4" t="str">
        <f t="shared" si="261"/>
        <v>YES</v>
      </c>
      <c r="N1107" s="4" t="str">
        <f t="shared" si="262"/>
        <v>NO</v>
      </c>
      <c r="O1107" s="4" t="str">
        <f t="shared" si="263"/>
        <v>NO</v>
      </c>
      <c r="P1107" s="11">
        <v>9251.0498000000007</v>
      </c>
      <c r="Q1107" s="11">
        <v>9161.75</v>
      </c>
      <c r="R1107" s="4">
        <f t="shared" si="260"/>
        <v>2009</v>
      </c>
      <c r="T1107" s="7">
        <f t="shared" si="264"/>
        <v>0</v>
      </c>
      <c r="V1107" s="5">
        <f t="shared" si="270"/>
        <v>9178.3700000000008</v>
      </c>
      <c r="W1107" s="5">
        <f t="shared" si="266"/>
        <v>9223.14</v>
      </c>
      <c r="X1107" s="7">
        <f t="shared" si="267"/>
        <v>-44.769999999998618</v>
      </c>
      <c r="Z1107" s="7">
        <f t="shared" si="268"/>
        <v>443731.71</v>
      </c>
      <c r="AB1107" s="5"/>
      <c r="AC1107" s="5">
        <f t="shared" si="265"/>
        <v>-36892.559999999998</v>
      </c>
      <c r="AD1107" s="5">
        <f t="shared" si="269"/>
        <v>-9223.14</v>
      </c>
    </row>
    <row r="1108" spans="1:30">
      <c r="A1108" s="9">
        <v>40155</v>
      </c>
      <c r="B1108" s="3">
        <v>9153</v>
      </c>
      <c r="C1108" s="3">
        <v>9328</v>
      </c>
      <c r="D1108" s="3">
        <v>9120</v>
      </c>
      <c r="E1108" s="3">
        <v>9315.5</v>
      </c>
      <c r="G1108" s="5">
        <f t="shared" si="256"/>
        <v>9263.7800000000007</v>
      </c>
      <c r="H1108" s="5">
        <f t="shared" si="257"/>
        <v>9248.39</v>
      </c>
      <c r="J1108" s="10" t="str">
        <f t="shared" si="258"/>
        <v>BUY</v>
      </c>
      <c r="L1108" s="5">
        <f t="shared" si="259"/>
        <v>9202.2199999999993</v>
      </c>
      <c r="M1108" s="4" t="str">
        <f t="shared" si="261"/>
        <v>YES</v>
      </c>
      <c r="N1108" s="4" t="str">
        <f t="shared" si="262"/>
        <v>NO</v>
      </c>
      <c r="O1108" s="4" t="str">
        <f t="shared" si="263"/>
        <v>NO</v>
      </c>
      <c r="P1108" s="11">
        <v>9153</v>
      </c>
      <c r="Q1108" s="11">
        <v>9315.5</v>
      </c>
      <c r="R1108" s="4">
        <f t="shared" si="260"/>
        <v>2009</v>
      </c>
      <c r="T1108" s="7">
        <f t="shared" si="264"/>
        <v>0</v>
      </c>
      <c r="V1108" s="5">
        <f t="shared" si="270"/>
        <v>9223.14</v>
      </c>
      <c r="W1108" s="5">
        <f t="shared" si="266"/>
        <v>9202.2199999999993</v>
      </c>
      <c r="X1108" s="7">
        <f t="shared" si="267"/>
        <v>-20.920000000000073</v>
      </c>
      <c r="Z1108" s="7">
        <f t="shared" si="268"/>
        <v>443208.71</v>
      </c>
      <c r="AB1108" s="5"/>
      <c r="AC1108" s="5">
        <f t="shared" si="265"/>
        <v>-36808.879999999976</v>
      </c>
      <c r="AD1108" s="5">
        <f t="shared" si="269"/>
        <v>-9202.2199999999939</v>
      </c>
    </row>
    <row r="1109" spans="1:30">
      <c r="A1109" s="9">
        <v>40156</v>
      </c>
      <c r="B1109" s="3">
        <v>9248.7998000000007</v>
      </c>
      <c r="C1109" s="3">
        <v>9279</v>
      </c>
      <c r="D1109" s="3">
        <v>9112</v>
      </c>
      <c r="E1109" s="3">
        <v>9171.2001999999993</v>
      </c>
      <c r="G1109" s="5">
        <f t="shared" si="256"/>
        <v>9217.49</v>
      </c>
      <c r="H1109" s="5">
        <f t="shared" si="257"/>
        <v>9222.66</v>
      </c>
      <c r="J1109" s="10" t="str">
        <f t="shared" si="258"/>
        <v>SELL</v>
      </c>
      <c r="L1109" s="5">
        <f t="shared" si="259"/>
        <v>9238.17</v>
      </c>
      <c r="M1109" s="4" t="str">
        <f t="shared" si="261"/>
        <v>YES</v>
      </c>
      <c r="N1109" s="4" t="str">
        <f t="shared" si="262"/>
        <v>NO</v>
      </c>
      <c r="O1109" s="4" t="str">
        <f t="shared" si="263"/>
        <v>NO</v>
      </c>
      <c r="P1109" s="11">
        <v>9248.7998000000007</v>
      </c>
      <c r="Q1109" s="11">
        <v>9171.2000000000007</v>
      </c>
      <c r="R1109" s="4">
        <f t="shared" si="260"/>
        <v>2009</v>
      </c>
      <c r="T1109" s="7">
        <f t="shared" si="264"/>
        <v>0</v>
      </c>
      <c r="V1109" s="5">
        <f t="shared" si="270"/>
        <v>9202.2199999999993</v>
      </c>
      <c r="W1109" s="5">
        <f t="shared" si="266"/>
        <v>9202.2199999999993</v>
      </c>
      <c r="X1109" s="7">
        <f t="shared" si="267"/>
        <v>0</v>
      </c>
      <c r="Z1109" s="7">
        <f t="shared" si="268"/>
        <v>443208.71</v>
      </c>
      <c r="AB1109" s="5"/>
      <c r="AC1109" s="5">
        <f t="shared" si="265"/>
        <v>-36952.679999999993</v>
      </c>
      <c r="AD1109" s="5">
        <f t="shared" si="269"/>
        <v>-9238.1699999999983</v>
      </c>
    </row>
    <row r="1110" spans="1:30">
      <c r="A1110" s="9">
        <v>40157</v>
      </c>
      <c r="B1110" s="3">
        <v>9199.9501999999993</v>
      </c>
      <c r="C1110" s="3">
        <v>9244</v>
      </c>
      <c r="D1110" s="3">
        <v>9080</v>
      </c>
      <c r="E1110" s="3">
        <v>9213.7001999999993</v>
      </c>
      <c r="G1110" s="5">
        <f t="shared" si="256"/>
        <v>9215.6</v>
      </c>
      <c r="H1110" s="5">
        <f t="shared" si="257"/>
        <v>9219.67</v>
      </c>
      <c r="J1110" s="10" t="str">
        <f t="shared" si="258"/>
        <v>SELL</v>
      </c>
      <c r="L1110" s="5">
        <f t="shared" si="259"/>
        <v>9231.8799999999992</v>
      </c>
      <c r="M1110" s="4" t="str">
        <f t="shared" si="261"/>
        <v>YES</v>
      </c>
      <c r="N1110" s="4" t="str">
        <f t="shared" si="262"/>
        <v>YES</v>
      </c>
      <c r="O1110" s="4" t="str">
        <f t="shared" si="263"/>
        <v>NO</v>
      </c>
      <c r="P1110" s="11">
        <v>9199.9501999999993</v>
      </c>
      <c r="Q1110" s="11">
        <v>9213.7000000000007</v>
      </c>
      <c r="R1110" s="4">
        <f t="shared" si="260"/>
        <v>2009</v>
      </c>
      <c r="T1110" s="7">
        <f t="shared" si="264"/>
        <v>-24.47</v>
      </c>
      <c r="V1110" s="5">
        <f t="shared" si="270"/>
        <v>9202.2199999999993</v>
      </c>
      <c r="W1110" s="5">
        <f t="shared" si="266"/>
        <v>9202.2199999999993</v>
      </c>
      <c r="X1110" s="7">
        <f t="shared" si="267"/>
        <v>0</v>
      </c>
      <c r="Z1110" s="7">
        <f t="shared" si="268"/>
        <v>441985.21</v>
      </c>
      <c r="AB1110" s="5"/>
      <c r="AC1110" s="5">
        <f t="shared" si="265"/>
        <v>-36927.51999999999</v>
      </c>
      <c r="AD1110" s="5">
        <f t="shared" si="269"/>
        <v>-9231.8799999999974</v>
      </c>
    </row>
    <row r="1111" spans="1:30">
      <c r="A1111" s="9">
        <v>40158</v>
      </c>
      <c r="B1111" s="3">
        <v>9269</v>
      </c>
      <c r="C1111" s="3">
        <v>9300</v>
      </c>
      <c r="D1111" s="3">
        <v>9056.2001999999993</v>
      </c>
      <c r="E1111" s="3">
        <v>9106.4004000000004</v>
      </c>
      <c r="G1111" s="5">
        <f t="shared" si="256"/>
        <v>9161</v>
      </c>
      <c r="H1111" s="5">
        <f t="shared" si="257"/>
        <v>9181.91</v>
      </c>
      <c r="J1111" s="10" t="str">
        <f t="shared" si="258"/>
        <v>SELL</v>
      </c>
      <c r="L1111" s="5">
        <f t="shared" si="259"/>
        <v>9244.64</v>
      </c>
      <c r="M1111" s="4" t="str">
        <f t="shared" si="261"/>
        <v>YES</v>
      </c>
      <c r="N1111" s="4" t="str">
        <f t="shared" si="262"/>
        <v>YES</v>
      </c>
      <c r="O1111" s="4" t="str">
        <f t="shared" si="263"/>
        <v>YES</v>
      </c>
      <c r="P1111" s="11">
        <v>9269</v>
      </c>
      <c r="Q1111" s="11">
        <v>9106.4</v>
      </c>
      <c r="R1111" s="4">
        <f t="shared" si="260"/>
        <v>2009</v>
      </c>
      <c r="T1111" s="7">
        <f t="shared" si="264"/>
        <v>-162.6</v>
      </c>
      <c r="V1111" s="5">
        <f t="shared" si="270"/>
        <v>9202.2199999999993</v>
      </c>
      <c r="W1111" s="5">
        <f t="shared" si="266"/>
        <v>9202.2199999999993</v>
      </c>
      <c r="X1111" s="7">
        <f t="shared" si="267"/>
        <v>0</v>
      </c>
      <c r="Z1111" s="7">
        <f t="shared" si="268"/>
        <v>433855.21</v>
      </c>
      <c r="AB1111" s="5"/>
      <c r="AC1111" s="5">
        <f t="shared" si="265"/>
        <v>-36978.559999999998</v>
      </c>
      <c r="AD1111" s="5">
        <f t="shared" si="269"/>
        <v>-9244.64</v>
      </c>
    </row>
    <row r="1112" spans="1:30">
      <c r="A1112" s="9">
        <v>40161</v>
      </c>
      <c r="B1112" s="3">
        <v>9060</v>
      </c>
      <c r="C1112" s="3">
        <v>9148</v>
      </c>
      <c r="D1112" s="3">
        <v>8989.5</v>
      </c>
      <c r="E1112" s="3">
        <v>9009.0498000000007</v>
      </c>
      <c r="G1112" s="5">
        <f t="shared" si="256"/>
        <v>9085.02</v>
      </c>
      <c r="H1112" s="5">
        <f t="shared" si="257"/>
        <v>9124.2900000000009</v>
      </c>
      <c r="J1112" s="10" t="str">
        <f t="shared" si="258"/>
        <v>SELL</v>
      </c>
      <c r="L1112" s="5">
        <f t="shared" si="259"/>
        <v>9242.1</v>
      </c>
      <c r="M1112" s="4" t="str">
        <f t="shared" si="261"/>
        <v>NO</v>
      </c>
      <c r="N1112" s="4" t="str">
        <f t="shared" si="262"/>
        <v>NO</v>
      </c>
      <c r="O1112" s="4" t="str">
        <f t="shared" si="263"/>
        <v>NO</v>
      </c>
      <c r="P1112" s="11">
        <v>9060</v>
      </c>
      <c r="Q1112" s="11">
        <v>9009.0499999999993</v>
      </c>
      <c r="R1112" s="4">
        <f t="shared" si="260"/>
        <v>2009</v>
      </c>
      <c r="T1112" s="7">
        <f t="shared" si="264"/>
        <v>0</v>
      </c>
      <c r="V1112" s="5">
        <f t="shared" si="270"/>
        <v>9202.2199999999993</v>
      </c>
      <c r="W1112" s="5">
        <f t="shared" si="266"/>
        <v>9202.2199999999993</v>
      </c>
      <c r="X1112" s="7">
        <f t="shared" si="267"/>
        <v>0</v>
      </c>
      <c r="Z1112" s="7">
        <f t="shared" si="268"/>
        <v>433855.21</v>
      </c>
      <c r="AB1112" s="5"/>
      <c r="AC1112" s="5">
        <f t="shared" si="265"/>
        <v>-36968.400000000009</v>
      </c>
      <c r="AD1112" s="5">
        <f t="shared" si="269"/>
        <v>-9242.1000000000022</v>
      </c>
    </row>
    <row r="1113" spans="1:30">
      <c r="A1113" s="9">
        <v>40162</v>
      </c>
      <c r="B1113" s="3">
        <v>9018</v>
      </c>
      <c r="C1113" s="3">
        <v>9050</v>
      </c>
      <c r="D1113" s="3">
        <v>8711</v>
      </c>
      <c r="E1113" s="3">
        <v>8736.3495999999996</v>
      </c>
      <c r="G1113" s="5">
        <f t="shared" si="256"/>
        <v>8910.68</v>
      </c>
      <c r="H1113" s="5">
        <f t="shared" si="257"/>
        <v>8994.98</v>
      </c>
      <c r="J1113" s="10" t="str">
        <f t="shared" si="258"/>
        <v>SELL</v>
      </c>
      <c r="L1113" s="5">
        <f t="shared" si="259"/>
        <v>9247.8799999999992</v>
      </c>
      <c r="M1113" s="4" t="str">
        <f t="shared" si="261"/>
        <v>NO</v>
      </c>
      <c r="N1113" s="4" t="str">
        <f t="shared" si="262"/>
        <v>NO</v>
      </c>
      <c r="O1113" s="4" t="str">
        <f t="shared" si="263"/>
        <v>NO</v>
      </c>
      <c r="P1113" s="11">
        <v>9018</v>
      </c>
      <c r="Q1113" s="11">
        <v>8736.35</v>
      </c>
      <c r="R1113" s="4">
        <f t="shared" si="260"/>
        <v>2009</v>
      </c>
      <c r="T1113" s="7">
        <f t="shared" si="264"/>
        <v>0</v>
      </c>
      <c r="V1113" s="5">
        <f t="shared" si="270"/>
        <v>9202.2199999999993</v>
      </c>
      <c r="W1113" s="5">
        <f t="shared" si="266"/>
        <v>9202.2199999999993</v>
      </c>
      <c r="X1113" s="7">
        <f t="shared" si="267"/>
        <v>0</v>
      </c>
      <c r="Z1113" s="7">
        <f t="shared" si="268"/>
        <v>433855.21</v>
      </c>
      <c r="AB1113" s="5"/>
      <c r="AC1113" s="5">
        <f t="shared" si="265"/>
        <v>-36991.51999999999</v>
      </c>
      <c r="AD1113" s="5">
        <f t="shared" si="269"/>
        <v>-9247.8799999999974</v>
      </c>
    </row>
    <row r="1114" spans="1:30">
      <c r="A1114" s="9">
        <v>40164</v>
      </c>
      <c r="B1114" s="3">
        <v>8661</v>
      </c>
      <c r="C1114" s="3">
        <v>8779.5</v>
      </c>
      <c r="D1114" s="3">
        <v>8590.0995999999996</v>
      </c>
      <c r="E1114" s="3">
        <v>8709.0498000000007</v>
      </c>
      <c r="G1114" s="5">
        <f t="shared" si="256"/>
        <v>8809.86</v>
      </c>
      <c r="H1114" s="5">
        <f t="shared" si="257"/>
        <v>8899.67</v>
      </c>
      <c r="J1114" s="10" t="str">
        <f t="shared" si="258"/>
        <v>SELL</v>
      </c>
      <c r="L1114" s="5">
        <f t="shared" si="259"/>
        <v>9169.1</v>
      </c>
      <c r="M1114" s="4" t="str">
        <f t="shared" si="261"/>
        <v>NO</v>
      </c>
      <c r="N1114" s="4" t="str">
        <f t="shared" si="262"/>
        <v>NO</v>
      </c>
      <c r="O1114" s="4" t="str">
        <f t="shared" si="263"/>
        <v>NO</v>
      </c>
      <c r="P1114" s="11">
        <v>8661</v>
      </c>
      <c r="Q1114" s="11">
        <v>8709.0499999999993</v>
      </c>
      <c r="R1114" s="4">
        <f t="shared" si="260"/>
        <v>2009</v>
      </c>
      <c r="T1114" s="7">
        <f t="shared" si="264"/>
        <v>0</v>
      </c>
      <c r="V1114" s="5">
        <f t="shared" si="270"/>
        <v>9202.2199999999993</v>
      </c>
      <c r="W1114" s="5">
        <f t="shared" si="266"/>
        <v>9202.2199999999993</v>
      </c>
      <c r="X1114" s="7">
        <f t="shared" si="267"/>
        <v>0</v>
      </c>
      <c r="Z1114" s="7">
        <f t="shared" si="268"/>
        <v>433855.21</v>
      </c>
      <c r="AB1114" s="5"/>
      <c r="AC1114" s="5">
        <f t="shared" si="265"/>
        <v>-36676.399999999994</v>
      </c>
      <c r="AD1114" s="5">
        <f t="shared" si="269"/>
        <v>-9169.0999999999985</v>
      </c>
    </row>
    <row r="1115" spans="1:30">
      <c r="A1115" s="9">
        <v>40165</v>
      </c>
      <c r="B1115" s="3">
        <v>8674</v>
      </c>
      <c r="C1115" s="3">
        <v>8718</v>
      </c>
      <c r="D1115" s="3">
        <v>8570</v>
      </c>
      <c r="E1115" s="3">
        <v>8597</v>
      </c>
      <c r="G1115" s="5">
        <f t="shared" si="256"/>
        <v>8703.43</v>
      </c>
      <c r="H1115" s="5">
        <f t="shared" si="257"/>
        <v>8798.7800000000007</v>
      </c>
      <c r="J1115" s="10" t="str">
        <f t="shared" si="258"/>
        <v>SELL</v>
      </c>
      <c r="L1115" s="5">
        <f t="shared" si="259"/>
        <v>9084.83</v>
      </c>
      <c r="M1115" s="4" t="str">
        <f t="shared" si="261"/>
        <v>NO</v>
      </c>
      <c r="N1115" s="4" t="str">
        <f t="shared" si="262"/>
        <v>NO</v>
      </c>
      <c r="O1115" s="4" t="str">
        <f t="shared" si="263"/>
        <v>NO</v>
      </c>
      <c r="P1115" s="11">
        <v>8674</v>
      </c>
      <c r="Q1115" s="11">
        <v>8597</v>
      </c>
      <c r="R1115" s="4">
        <f t="shared" si="260"/>
        <v>2009</v>
      </c>
      <c r="T1115" s="7">
        <f t="shared" si="264"/>
        <v>0</v>
      </c>
      <c r="V1115" s="5">
        <f t="shared" si="270"/>
        <v>9202.2199999999993</v>
      </c>
      <c r="W1115" s="5">
        <f t="shared" si="266"/>
        <v>9202.2199999999993</v>
      </c>
      <c r="X1115" s="7">
        <f t="shared" si="267"/>
        <v>0</v>
      </c>
      <c r="Z1115" s="7">
        <f t="shared" si="268"/>
        <v>433855.21</v>
      </c>
      <c r="AB1115" s="5"/>
      <c r="AC1115" s="5">
        <f t="shared" si="265"/>
        <v>-36339.320000000007</v>
      </c>
      <c r="AD1115" s="5">
        <f t="shared" si="269"/>
        <v>-9084.8300000000017</v>
      </c>
    </row>
    <row r="1116" spans="1:30">
      <c r="A1116" s="9">
        <v>40168</v>
      </c>
      <c r="B1116" s="3">
        <v>8584</v>
      </c>
      <c r="C1116" s="3">
        <v>8663.5</v>
      </c>
      <c r="D1116" s="3">
        <v>8561.5498000000007</v>
      </c>
      <c r="E1116" s="3">
        <v>8601.2998000000007</v>
      </c>
      <c r="G1116" s="5">
        <f t="shared" si="256"/>
        <v>8652.36</v>
      </c>
      <c r="H1116" s="5">
        <f t="shared" si="257"/>
        <v>8732.9500000000007</v>
      </c>
      <c r="J1116" s="10" t="str">
        <f t="shared" si="258"/>
        <v>SELL</v>
      </c>
      <c r="L1116" s="5">
        <f t="shared" si="259"/>
        <v>8974.7199999999993</v>
      </c>
      <c r="M1116" s="4" t="str">
        <f t="shared" si="261"/>
        <v>NO</v>
      </c>
      <c r="N1116" s="4" t="str">
        <f t="shared" si="262"/>
        <v>NO</v>
      </c>
      <c r="O1116" s="4" t="str">
        <f t="shared" si="263"/>
        <v>NO</v>
      </c>
      <c r="P1116" s="11">
        <v>8584</v>
      </c>
      <c r="Q1116" s="11">
        <v>8601.2999999999993</v>
      </c>
      <c r="R1116" s="4">
        <f t="shared" si="260"/>
        <v>2009</v>
      </c>
      <c r="T1116" s="7">
        <f t="shared" si="264"/>
        <v>0</v>
      </c>
      <c r="V1116" s="5">
        <f t="shared" si="270"/>
        <v>9202.2199999999993</v>
      </c>
      <c r="W1116" s="5">
        <f t="shared" si="266"/>
        <v>9202.2199999999993</v>
      </c>
      <c r="X1116" s="7">
        <f t="shared" si="267"/>
        <v>0</v>
      </c>
      <c r="Z1116" s="7">
        <f t="shared" si="268"/>
        <v>433855.21</v>
      </c>
      <c r="AB1116" s="5"/>
      <c r="AC1116" s="5">
        <f t="shared" si="265"/>
        <v>-35898.880000000005</v>
      </c>
      <c r="AD1116" s="5">
        <f t="shared" si="269"/>
        <v>-8974.7200000000012</v>
      </c>
    </row>
    <row r="1117" spans="1:30">
      <c r="A1117" s="9">
        <v>40169</v>
      </c>
      <c r="B1117" s="3">
        <v>8650</v>
      </c>
      <c r="C1117" s="3">
        <v>8744</v>
      </c>
      <c r="D1117" s="3">
        <v>8645</v>
      </c>
      <c r="E1117" s="3">
        <v>8724.25</v>
      </c>
      <c r="G1117" s="5">
        <f t="shared" si="256"/>
        <v>8688.31</v>
      </c>
      <c r="H1117" s="5">
        <f t="shared" si="257"/>
        <v>8730.0499999999993</v>
      </c>
      <c r="J1117" s="10" t="str">
        <f t="shared" si="258"/>
        <v>SELL</v>
      </c>
      <c r="L1117" s="5">
        <f t="shared" si="259"/>
        <v>8855.27</v>
      </c>
      <c r="M1117" s="4" t="str">
        <f t="shared" si="261"/>
        <v>NO</v>
      </c>
      <c r="N1117" s="4" t="str">
        <f t="shared" si="262"/>
        <v>NO</v>
      </c>
      <c r="O1117" s="4" t="str">
        <f t="shared" si="263"/>
        <v>NO</v>
      </c>
      <c r="P1117" s="11">
        <v>8650</v>
      </c>
      <c r="Q1117" s="11">
        <v>8724.25</v>
      </c>
      <c r="R1117" s="4">
        <f t="shared" si="260"/>
        <v>2009</v>
      </c>
      <c r="T1117" s="7">
        <f t="shared" si="264"/>
        <v>0</v>
      </c>
      <c r="V1117" s="5">
        <f t="shared" si="270"/>
        <v>9202.2199999999993</v>
      </c>
      <c r="W1117" s="5">
        <f t="shared" si="266"/>
        <v>8855.27</v>
      </c>
      <c r="X1117" s="7">
        <f t="shared" si="267"/>
        <v>346.94999999999891</v>
      </c>
      <c r="Z1117" s="7">
        <f t="shared" si="268"/>
        <v>442528.96</v>
      </c>
      <c r="AB1117" s="5"/>
      <c r="AC1117" s="5">
        <f t="shared" si="265"/>
        <v>-35421.079999999987</v>
      </c>
      <c r="AD1117" s="5">
        <f t="shared" si="269"/>
        <v>-8855.2699999999968</v>
      </c>
    </row>
    <row r="1118" spans="1:30">
      <c r="A1118" s="9">
        <v>40170</v>
      </c>
      <c r="B1118" s="3">
        <v>8747</v>
      </c>
      <c r="C1118" s="3">
        <v>8940</v>
      </c>
      <c r="D1118" s="3">
        <v>8747</v>
      </c>
      <c r="E1118" s="3">
        <v>8933.25</v>
      </c>
      <c r="G1118" s="5">
        <f t="shared" si="256"/>
        <v>8810.7800000000007</v>
      </c>
      <c r="H1118" s="5">
        <f t="shared" si="257"/>
        <v>8797.7800000000007</v>
      </c>
      <c r="J1118" s="10" t="str">
        <f t="shared" si="258"/>
        <v>BUY</v>
      </c>
      <c r="L1118" s="5">
        <f t="shared" si="259"/>
        <v>8758.7800000000007</v>
      </c>
      <c r="M1118" s="4" t="str">
        <f t="shared" si="261"/>
        <v>YES</v>
      </c>
      <c r="N1118" s="4" t="str">
        <f t="shared" si="262"/>
        <v>NO</v>
      </c>
      <c r="O1118" s="4" t="str">
        <f t="shared" si="263"/>
        <v>NO</v>
      </c>
      <c r="P1118" s="11">
        <v>8747</v>
      </c>
      <c r="Q1118" s="11">
        <v>8933.25</v>
      </c>
      <c r="R1118" s="4">
        <f t="shared" si="260"/>
        <v>2009</v>
      </c>
      <c r="T1118" s="7">
        <f t="shared" si="264"/>
        <v>0</v>
      </c>
      <c r="V1118" s="5">
        <f t="shared" si="270"/>
        <v>8855.27</v>
      </c>
      <c r="W1118" s="5">
        <f t="shared" si="266"/>
        <v>8855.27</v>
      </c>
      <c r="X1118" s="7">
        <f t="shared" si="267"/>
        <v>0</v>
      </c>
      <c r="Z1118" s="7">
        <f t="shared" si="268"/>
        <v>442528.96</v>
      </c>
      <c r="AB1118" s="5"/>
      <c r="AC1118" s="5">
        <f t="shared" si="265"/>
        <v>-35035.119999999995</v>
      </c>
      <c r="AD1118" s="5">
        <f t="shared" si="269"/>
        <v>-8758.7799999999988</v>
      </c>
    </row>
    <row r="1119" spans="1:30">
      <c r="A1119" s="9">
        <v>40171</v>
      </c>
      <c r="B1119" s="3">
        <v>8935</v>
      </c>
      <c r="C1119" s="3">
        <v>9014</v>
      </c>
      <c r="D1119" s="3">
        <v>8892.5</v>
      </c>
      <c r="E1119" s="3">
        <v>8970.5</v>
      </c>
      <c r="G1119" s="5">
        <f t="shared" si="256"/>
        <v>8890.64</v>
      </c>
      <c r="H1119" s="5">
        <f t="shared" si="257"/>
        <v>8855.35</v>
      </c>
      <c r="J1119" s="10" t="str">
        <f t="shared" si="258"/>
        <v>BUY</v>
      </c>
      <c r="L1119" s="5">
        <f t="shared" si="259"/>
        <v>8749.48</v>
      </c>
      <c r="M1119" s="4" t="str">
        <f t="shared" si="261"/>
        <v>NO</v>
      </c>
      <c r="N1119" s="4" t="str">
        <f t="shared" si="262"/>
        <v>NO</v>
      </c>
      <c r="O1119" s="4" t="str">
        <f t="shared" si="263"/>
        <v>NO</v>
      </c>
      <c r="P1119" s="11">
        <v>8935</v>
      </c>
      <c r="Q1119" s="11">
        <v>8970.5</v>
      </c>
      <c r="R1119" s="4">
        <f t="shared" si="260"/>
        <v>2009</v>
      </c>
      <c r="T1119" s="7">
        <f t="shared" si="264"/>
        <v>0</v>
      </c>
      <c r="V1119" s="5">
        <f t="shared" si="270"/>
        <v>8855.27</v>
      </c>
      <c r="W1119" s="5">
        <f t="shared" si="266"/>
        <v>8855.27</v>
      </c>
      <c r="X1119" s="7">
        <f t="shared" si="267"/>
        <v>0</v>
      </c>
      <c r="Z1119" s="7">
        <f t="shared" si="268"/>
        <v>442528.96</v>
      </c>
      <c r="AB1119" s="5"/>
      <c r="AC1119" s="5">
        <f t="shared" si="265"/>
        <v>-34997.920000000013</v>
      </c>
      <c r="AD1119" s="5">
        <f t="shared" si="269"/>
        <v>-8749.4800000000032</v>
      </c>
    </row>
    <row r="1120" spans="1:30">
      <c r="A1120" s="9">
        <v>40176</v>
      </c>
      <c r="B1120" s="3">
        <v>9000</v>
      </c>
      <c r="C1120" s="3">
        <v>9050</v>
      </c>
      <c r="D1120" s="3">
        <v>8961.5</v>
      </c>
      <c r="E1120" s="3">
        <v>9004.25</v>
      </c>
      <c r="G1120" s="5">
        <f t="shared" si="256"/>
        <v>8947.4500000000007</v>
      </c>
      <c r="H1120" s="5">
        <f t="shared" si="257"/>
        <v>8904.98</v>
      </c>
      <c r="J1120" s="10" t="str">
        <f t="shared" si="258"/>
        <v>BUY</v>
      </c>
      <c r="L1120" s="5">
        <f t="shared" si="259"/>
        <v>8777.57</v>
      </c>
      <c r="M1120" s="4" t="str">
        <f t="shared" si="261"/>
        <v>NO</v>
      </c>
      <c r="N1120" s="4" t="str">
        <f t="shared" si="262"/>
        <v>NO</v>
      </c>
      <c r="O1120" s="4" t="str">
        <f t="shared" si="263"/>
        <v>NO</v>
      </c>
      <c r="P1120" s="11">
        <v>9000</v>
      </c>
      <c r="Q1120" s="11">
        <v>9004.25</v>
      </c>
      <c r="R1120" s="4">
        <f t="shared" si="260"/>
        <v>2009</v>
      </c>
      <c r="T1120" s="7">
        <f t="shared" si="264"/>
        <v>0</v>
      </c>
      <c r="V1120" s="5">
        <f t="shared" si="270"/>
        <v>8855.27</v>
      </c>
      <c r="W1120" s="5">
        <f t="shared" si="266"/>
        <v>8855.27</v>
      </c>
      <c r="X1120" s="7">
        <f t="shared" si="267"/>
        <v>0</v>
      </c>
      <c r="Z1120" s="7">
        <f t="shared" si="268"/>
        <v>442528.96</v>
      </c>
      <c r="AB1120" s="5"/>
      <c r="AC1120" s="5">
        <f t="shared" si="265"/>
        <v>-35110.279999999984</v>
      </c>
      <c r="AD1120" s="5">
        <f t="shared" si="269"/>
        <v>-8777.5699999999961</v>
      </c>
    </row>
    <row r="1121" spans="1:30">
      <c r="A1121" s="9">
        <v>40177</v>
      </c>
      <c r="B1121" s="3">
        <v>8998.6504000000004</v>
      </c>
      <c r="C1121" s="3">
        <v>9019</v>
      </c>
      <c r="D1121" s="3">
        <v>8935</v>
      </c>
      <c r="E1121" s="3">
        <v>8986.0995999999996</v>
      </c>
      <c r="G1121" s="5">
        <f t="shared" si="256"/>
        <v>8966.77</v>
      </c>
      <c r="H1121" s="5">
        <f t="shared" si="257"/>
        <v>8932.02</v>
      </c>
      <c r="J1121" s="10" t="str">
        <f t="shared" si="258"/>
        <v>BUY</v>
      </c>
      <c r="L1121" s="5">
        <f t="shared" si="259"/>
        <v>8827.77</v>
      </c>
      <c r="M1121" s="4" t="str">
        <f t="shared" si="261"/>
        <v>NO</v>
      </c>
      <c r="N1121" s="4" t="str">
        <f t="shared" si="262"/>
        <v>NO</v>
      </c>
      <c r="O1121" s="4" t="str">
        <f t="shared" si="263"/>
        <v>NO</v>
      </c>
      <c r="P1121" s="11">
        <v>8998.6504000000004</v>
      </c>
      <c r="Q1121" s="11">
        <v>8986.1</v>
      </c>
      <c r="R1121" s="4">
        <f t="shared" si="260"/>
        <v>2009</v>
      </c>
      <c r="T1121" s="7">
        <f t="shared" si="264"/>
        <v>0</v>
      </c>
      <c r="V1121" s="5">
        <f t="shared" si="270"/>
        <v>8855.27</v>
      </c>
      <c r="W1121" s="5">
        <f t="shared" si="266"/>
        <v>8855.27</v>
      </c>
      <c r="X1121" s="7">
        <f t="shared" si="267"/>
        <v>0</v>
      </c>
      <c r="Z1121" s="7">
        <f t="shared" si="268"/>
        <v>442528.96</v>
      </c>
      <c r="AB1121" s="5"/>
      <c r="AC1121" s="5">
        <f t="shared" si="265"/>
        <v>-35311.08</v>
      </c>
      <c r="AD1121" s="5">
        <f t="shared" si="269"/>
        <v>-8827.77</v>
      </c>
    </row>
    <row r="1122" spans="1:30">
      <c r="A1122" s="9">
        <v>40178</v>
      </c>
      <c r="B1122" s="3">
        <v>9035</v>
      </c>
      <c r="C1122" s="3">
        <v>9094.75</v>
      </c>
      <c r="D1122" s="3">
        <v>9020.0995999999996</v>
      </c>
      <c r="E1122" s="3">
        <v>9032.5</v>
      </c>
      <c r="G1122" s="5">
        <f t="shared" si="256"/>
        <v>8999.64</v>
      </c>
      <c r="H1122" s="5">
        <f t="shared" si="257"/>
        <v>8965.51</v>
      </c>
      <c r="J1122" s="10" t="str">
        <f t="shared" si="258"/>
        <v>BUY</v>
      </c>
      <c r="L1122" s="5">
        <f t="shared" si="259"/>
        <v>8863.1200000000008</v>
      </c>
      <c r="M1122" s="4" t="str">
        <f t="shared" si="261"/>
        <v>NO</v>
      </c>
      <c r="N1122" s="4" t="str">
        <f t="shared" si="262"/>
        <v>NO</v>
      </c>
      <c r="O1122" s="4" t="str">
        <f t="shared" si="263"/>
        <v>NO</v>
      </c>
      <c r="P1122" s="11">
        <v>9035</v>
      </c>
      <c r="Q1122" s="11">
        <v>9032.5</v>
      </c>
      <c r="R1122" s="4">
        <f t="shared" si="260"/>
        <v>2009</v>
      </c>
      <c r="T1122" s="7">
        <f t="shared" si="264"/>
        <v>0</v>
      </c>
      <c r="V1122" s="5">
        <f t="shared" si="270"/>
        <v>8855.27</v>
      </c>
      <c r="W1122" s="5">
        <f t="shared" si="266"/>
        <v>8855.27</v>
      </c>
      <c r="X1122" s="7">
        <f t="shared" si="267"/>
        <v>0</v>
      </c>
      <c r="Z1122" s="7">
        <f t="shared" si="268"/>
        <v>442528.96</v>
      </c>
      <c r="AB1122" s="5"/>
      <c r="AC1122" s="5">
        <f t="shared" si="265"/>
        <v>-35452.48000000001</v>
      </c>
      <c r="AD1122" s="5">
        <f t="shared" si="269"/>
        <v>-8863.1200000000026</v>
      </c>
    </row>
    <row r="1123" spans="1:30">
      <c r="A1123" s="9">
        <v>40182</v>
      </c>
      <c r="B1123" s="3">
        <v>9026.2998000000007</v>
      </c>
      <c r="C1123" s="3">
        <v>9139</v>
      </c>
      <c r="D1123" s="3">
        <v>9025</v>
      </c>
      <c r="E1123" s="3">
        <v>9113.25</v>
      </c>
      <c r="G1123" s="5">
        <f t="shared" si="256"/>
        <v>9056.4500000000007</v>
      </c>
      <c r="H1123" s="5">
        <f t="shared" si="257"/>
        <v>9014.76</v>
      </c>
      <c r="J1123" s="10" t="str">
        <f t="shared" si="258"/>
        <v>BUY</v>
      </c>
      <c r="L1123" s="5">
        <f t="shared" si="259"/>
        <v>8889.69</v>
      </c>
      <c r="M1123" s="4" t="str">
        <f t="shared" si="261"/>
        <v>NO</v>
      </c>
      <c r="N1123" s="4" t="str">
        <f t="shared" si="262"/>
        <v>NO</v>
      </c>
      <c r="O1123" s="4" t="str">
        <f t="shared" si="263"/>
        <v>NO</v>
      </c>
      <c r="P1123" s="11">
        <v>9026.2998000000007</v>
      </c>
      <c r="Q1123" s="11">
        <v>9113.25</v>
      </c>
      <c r="R1123" s="4">
        <f t="shared" si="260"/>
        <v>2010</v>
      </c>
      <c r="T1123" s="7">
        <f t="shared" si="264"/>
        <v>0</v>
      </c>
      <c r="V1123" s="5">
        <f t="shared" si="270"/>
        <v>8855.27</v>
      </c>
      <c r="W1123" s="5">
        <f t="shared" si="266"/>
        <v>8855.27</v>
      </c>
      <c r="X1123" s="7">
        <f t="shared" si="267"/>
        <v>0</v>
      </c>
      <c r="Z1123" s="7">
        <f t="shared" si="268"/>
        <v>442528.96</v>
      </c>
      <c r="AB1123" s="5"/>
      <c r="AC1123" s="5">
        <f t="shared" si="265"/>
        <v>-35558.759999999995</v>
      </c>
      <c r="AD1123" s="5">
        <f t="shared" si="269"/>
        <v>-8889.6899999999987</v>
      </c>
    </row>
    <row r="1124" spans="1:30">
      <c r="A1124" s="9">
        <v>40183</v>
      </c>
      <c r="B1124" s="3">
        <v>9204</v>
      </c>
      <c r="C1124" s="3">
        <v>9206.4004000000004</v>
      </c>
      <c r="D1124" s="3">
        <v>9131.2001999999993</v>
      </c>
      <c r="E1124" s="3">
        <v>9171.5995999999996</v>
      </c>
      <c r="G1124" s="5">
        <f t="shared" si="256"/>
        <v>9114.02</v>
      </c>
      <c r="H1124" s="5">
        <f t="shared" si="257"/>
        <v>9067.0400000000009</v>
      </c>
      <c r="J1124" s="10" t="str">
        <f t="shared" si="258"/>
        <v>BUY</v>
      </c>
      <c r="L1124" s="5">
        <f t="shared" si="259"/>
        <v>8926.1</v>
      </c>
      <c r="M1124" s="4" t="str">
        <f t="shared" si="261"/>
        <v>NO</v>
      </c>
      <c r="N1124" s="4" t="str">
        <f t="shared" si="262"/>
        <v>NO</v>
      </c>
      <c r="O1124" s="4" t="str">
        <f t="shared" si="263"/>
        <v>NO</v>
      </c>
      <c r="P1124" s="11">
        <v>9204</v>
      </c>
      <c r="Q1124" s="11">
        <v>9171.6</v>
      </c>
      <c r="R1124" s="4">
        <f t="shared" si="260"/>
        <v>2010</v>
      </c>
      <c r="T1124" s="7">
        <f t="shared" si="264"/>
        <v>0</v>
      </c>
      <c r="V1124" s="5">
        <f t="shared" si="270"/>
        <v>8855.27</v>
      </c>
      <c r="W1124" s="5">
        <f t="shared" si="266"/>
        <v>8855.27</v>
      </c>
      <c r="X1124" s="7">
        <f t="shared" si="267"/>
        <v>0</v>
      </c>
      <c r="Z1124" s="7">
        <f t="shared" si="268"/>
        <v>442528.96</v>
      </c>
      <c r="AB1124" s="5"/>
      <c r="AC1124" s="5">
        <f t="shared" si="265"/>
        <v>-35704.400000000009</v>
      </c>
      <c r="AD1124" s="5">
        <f t="shared" si="269"/>
        <v>-8926.1000000000022</v>
      </c>
    </row>
    <row r="1125" spans="1:30">
      <c r="A1125" s="9">
        <v>40184</v>
      </c>
      <c r="B1125" s="3">
        <v>9191</v>
      </c>
      <c r="C1125" s="3">
        <v>9249</v>
      </c>
      <c r="D1125" s="3">
        <v>9172</v>
      </c>
      <c r="E1125" s="3">
        <v>9220.5995999999996</v>
      </c>
      <c r="G1125" s="5">
        <f t="shared" si="256"/>
        <v>9167.31</v>
      </c>
      <c r="H1125" s="5">
        <f t="shared" si="257"/>
        <v>9118.23</v>
      </c>
      <c r="J1125" s="10" t="str">
        <f t="shared" si="258"/>
        <v>BUY</v>
      </c>
      <c r="L1125" s="5">
        <f t="shared" si="259"/>
        <v>8970.99</v>
      </c>
      <c r="M1125" s="4" t="str">
        <f t="shared" si="261"/>
        <v>NO</v>
      </c>
      <c r="N1125" s="4" t="str">
        <f t="shared" si="262"/>
        <v>NO</v>
      </c>
      <c r="O1125" s="4" t="str">
        <f t="shared" si="263"/>
        <v>NO</v>
      </c>
      <c r="P1125" s="11">
        <v>9191</v>
      </c>
      <c r="Q1125" s="11">
        <v>9220.6</v>
      </c>
      <c r="R1125" s="4">
        <f t="shared" si="260"/>
        <v>2010</v>
      </c>
      <c r="T1125" s="7">
        <f t="shared" si="264"/>
        <v>0</v>
      </c>
      <c r="V1125" s="5">
        <f t="shared" si="270"/>
        <v>8855.27</v>
      </c>
      <c r="W1125" s="5">
        <f t="shared" si="266"/>
        <v>8855.27</v>
      </c>
      <c r="X1125" s="7">
        <f t="shared" si="267"/>
        <v>0</v>
      </c>
      <c r="Z1125" s="7">
        <f t="shared" si="268"/>
        <v>442528.96</v>
      </c>
      <c r="AB1125" s="5"/>
      <c r="AC1125" s="5">
        <f t="shared" si="265"/>
        <v>-35883.959999999992</v>
      </c>
      <c r="AD1125" s="5">
        <f t="shared" si="269"/>
        <v>-8970.989999999998</v>
      </c>
    </row>
    <row r="1126" spans="1:30">
      <c r="A1126" s="9">
        <v>40185</v>
      </c>
      <c r="B1126" s="3">
        <v>9201</v>
      </c>
      <c r="C1126" s="3">
        <v>9215</v>
      </c>
      <c r="D1126" s="3">
        <v>9138.25</v>
      </c>
      <c r="E1126" s="3">
        <v>9178.6504000000004</v>
      </c>
      <c r="G1126" s="5">
        <f t="shared" si="256"/>
        <v>9172.98</v>
      </c>
      <c r="H1126" s="5">
        <f t="shared" si="257"/>
        <v>9138.3700000000008</v>
      </c>
      <c r="J1126" s="10" t="str">
        <f t="shared" si="258"/>
        <v>BUY</v>
      </c>
      <c r="L1126" s="5">
        <f t="shared" si="259"/>
        <v>9034.5400000000009</v>
      </c>
      <c r="M1126" s="4" t="str">
        <f t="shared" si="261"/>
        <v>NO</v>
      </c>
      <c r="N1126" s="4" t="str">
        <f t="shared" si="262"/>
        <v>NO</v>
      </c>
      <c r="O1126" s="4" t="str">
        <f t="shared" si="263"/>
        <v>NO</v>
      </c>
      <c r="P1126" s="11">
        <v>9201</v>
      </c>
      <c r="Q1126" s="11">
        <v>9178.65</v>
      </c>
      <c r="R1126" s="4">
        <f t="shared" si="260"/>
        <v>2010</v>
      </c>
      <c r="T1126" s="7">
        <f t="shared" si="264"/>
        <v>0</v>
      </c>
      <c r="V1126" s="5">
        <f t="shared" si="270"/>
        <v>8855.27</v>
      </c>
      <c r="W1126" s="5">
        <f t="shared" si="266"/>
        <v>8855.27</v>
      </c>
      <c r="X1126" s="7">
        <f t="shared" si="267"/>
        <v>0</v>
      </c>
      <c r="Z1126" s="7">
        <f t="shared" si="268"/>
        <v>442528.96</v>
      </c>
      <c r="AB1126" s="5"/>
      <c r="AC1126" s="5">
        <f t="shared" si="265"/>
        <v>-36138.160000000018</v>
      </c>
      <c r="AD1126" s="5">
        <f t="shared" si="269"/>
        <v>-9034.5400000000045</v>
      </c>
    </row>
    <row r="1127" spans="1:30">
      <c r="A1127" s="9">
        <v>40186</v>
      </c>
      <c r="B1127" s="3">
        <v>9199</v>
      </c>
      <c r="C1127" s="3">
        <v>9199.5</v>
      </c>
      <c r="D1127" s="3">
        <v>9128.3495999999996</v>
      </c>
      <c r="E1127" s="3">
        <v>9150.8495999999996</v>
      </c>
      <c r="G1127" s="5">
        <f t="shared" si="256"/>
        <v>9161.91</v>
      </c>
      <c r="H1127" s="5">
        <f t="shared" si="257"/>
        <v>9142.5300000000007</v>
      </c>
      <c r="J1127" s="10" t="str">
        <f t="shared" si="258"/>
        <v>BUY</v>
      </c>
      <c r="L1127" s="5">
        <f t="shared" si="259"/>
        <v>9084.39</v>
      </c>
      <c r="M1127" s="4" t="str">
        <f t="shared" si="261"/>
        <v>NO</v>
      </c>
      <c r="N1127" s="4" t="str">
        <f t="shared" si="262"/>
        <v>NO</v>
      </c>
      <c r="O1127" s="4" t="str">
        <f t="shared" si="263"/>
        <v>NO</v>
      </c>
      <c r="P1127" s="11">
        <v>9199</v>
      </c>
      <c r="Q1127" s="11">
        <v>9150.85</v>
      </c>
      <c r="R1127" s="4">
        <f t="shared" si="260"/>
        <v>2010</v>
      </c>
      <c r="T1127" s="7">
        <f t="shared" si="264"/>
        <v>0</v>
      </c>
      <c r="V1127" s="5">
        <f t="shared" si="270"/>
        <v>8855.27</v>
      </c>
      <c r="W1127" s="5">
        <f t="shared" si="266"/>
        <v>8855.27</v>
      </c>
      <c r="X1127" s="7">
        <f t="shared" si="267"/>
        <v>0</v>
      </c>
      <c r="Z1127" s="7">
        <f t="shared" si="268"/>
        <v>442528.96</v>
      </c>
      <c r="AB1127" s="5"/>
      <c r="AC1127" s="5">
        <f t="shared" si="265"/>
        <v>-36337.560000000012</v>
      </c>
      <c r="AD1127" s="5">
        <f t="shared" si="269"/>
        <v>-9084.3900000000031</v>
      </c>
    </row>
    <row r="1128" spans="1:30">
      <c r="A1128" s="9">
        <v>40189</v>
      </c>
      <c r="B1128" s="3">
        <v>9190</v>
      </c>
      <c r="C1128" s="3">
        <v>9244</v>
      </c>
      <c r="D1128" s="3">
        <v>9160</v>
      </c>
      <c r="E1128" s="3">
        <v>9184.9004000000004</v>
      </c>
      <c r="G1128" s="5">
        <f t="shared" si="256"/>
        <v>9173.41</v>
      </c>
      <c r="H1128" s="5">
        <f t="shared" si="257"/>
        <v>9156.65</v>
      </c>
      <c r="J1128" s="10" t="str">
        <f t="shared" si="258"/>
        <v>BUY</v>
      </c>
      <c r="L1128" s="5">
        <f t="shared" si="259"/>
        <v>9106.3700000000008</v>
      </c>
      <c r="M1128" s="4" t="str">
        <f t="shared" si="261"/>
        <v>NO</v>
      </c>
      <c r="N1128" s="4" t="str">
        <f t="shared" si="262"/>
        <v>NO</v>
      </c>
      <c r="O1128" s="4" t="str">
        <f t="shared" si="263"/>
        <v>NO</v>
      </c>
      <c r="P1128" s="11">
        <v>9190</v>
      </c>
      <c r="Q1128" s="11">
        <v>9184.9</v>
      </c>
      <c r="R1128" s="4">
        <f t="shared" si="260"/>
        <v>2010</v>
      </c>
      <c r="T1128" s="7">
        <f t="shared" si="264"/>
        <v>0</v>
      </c>
      <c r="V1128" s="5">
        <f t="shared" si="270"/>
        <v>8855.27</v>
      </c>
      <c r="W1128" s="5">
        <f t="shared" si="266"/>
        <v>9106.3700000000008</v>
      </c>
      <c r="X1128" s="7">
        <f t="shared" si="267"/>
        <v>251.10000000000036</v>
      </c>
      <c r="Z1128" s="7">
        <f t="shared" si="268"/>
        <v>448806.46</v>
      </c>
      <c r="AB1128" s="5"/>
      <c r="AC1128" s="5">
        <f t="shared" si="265"/>
        <v>-36425.479999999996</v>
      </c>
      <c r="AD1128" s="5">
        <f t="shared" si="269"/>
        <v>-9106.369999999999</v>
      </c>
    </row>
    <row r="1129" spans="1:30">
      <c r="A1129" s="9">
        <v>40190</v>
      </c>
      <c r="B1129" s="3">
        <v>9164</v>
      </c>
      <c r="C1129" s="3">
        <v>9180</v>
      </c>
      <c r="D1129" s="3">
        <v>8976</v>
      </c>
      <c r="E1129" s="3">
        <v>8985.7998000000007</v>
      </c>
      <c r="G1129" s="5">
        <f t="shared" si="256"/>
        <v>9079.6</v>
      </c>
      <c r="H1129" s="5">
        <f t="shared" si="257"/>
        <v>9099.7000000000007</v>
      </c>
      <c r="J1129" s="10" t="str">
        <f t="shared" si="258"/>
        <v>SELL</v>
      </c>
      <c r="L1129" s="5">
        <f t="shared" si="259"/>
        <v>9160</v>
      </c>
      <c r="M1129" s="4" t="str">
        <f t="shared" si="261"/>
        <v>YES</v>
      </c>
      <c r="N1129" s="4" t="str">
        <f t="shared" si="262"/>
        <v>NO</v>
      </c>
      <c r="O1129" s="4" t="str">
        <f t="shared" si="263"/>
        <v>NO</v>
      </c>
      <c r="P1129" s="11">
        <v>9164</v>
      </c>
      <c r="Q1129" s="11">
        <v>8985.7999999999993</v>
      </c>
      <c r="R1129" s="4">
        <f t="shared" si="260"/>
        <v>2010</v>
      </c>
      <c r="T1129" s="7">
        <f t="shared" si="264"/>
        <v>0</v>
      </c>
      <c r="V1129" s="5">
        <f t="shared" si="270"/>
        <v>9106.3700000000008</v>
      </c>
      <c r="W1129" s="5">
        <f t="shared" si="266"/>
        <v>9106.3700000000008</v>
      </c>
      <c r="X1129" s="7">
        <f t="shared" si="267"/>
        <v>0</v>
      </c>
      <c r="Z1129" s="7">
        <f t="shared" si="268"/>
        <v>448806.46</v>
      </c>
      <c r="AB1129" s="5"/>
      <c r="AC1129" s="5">
        <f t="shared" si="265"/>
        <v>-36640</v>
      </c>
      <c r="AD1129" s="5">
        <f t="shared" si="269"/>
        <v>-9160</v>
      </c>
    </row>
    <row r="1130" spans="1:30">
      <c r="A1130" s="9">
        <v>40191</v>
      </c>
      <c r="B1130" s="3">
        <v>8930</v>
      </c>
      <c r="C1130" s="3">
        <v>8959.9004000000004</v>
      </c>
      <c r="D1130" s="3">
        <v>8843.2998000000007</v>
      </c>
      <c r="E1130" s="3">
        <v>8948.0995999999996</v>
      </c>
      <c r="G1130" s="5">
        <f t="shared" si="256"/>
        <v>9013.85</v>
      </c>
      <c r="H1130" s="5">
        <f t="shared" si="257"/>
        <v>9049.17</v>
      </c>
      <c r="J1130" s="10" t="str">
        <f t="shared" si="258"/>
        <v>SELL</v>
      </c>
      <c r="L1130" s="5">
        <f t="shared" si="259"/>
        <v>9155.1299999999992</v>
      </c>
      <c r="M1130" s="4" t="str">
        <f t="shared" si="261"/>
        <v>NO</v>
      </c>
      <c r="N1130" s="4" t="str">
        <f t="shared" si="262"/>
        <v>NO</v>
      </c>
      <c r="O1130" s="4" t="str">
        <f t="shared" si="263"/>
        <v>NO</v>
      </c>
      <c r="P1130" s="11">
        <v>8930</v>
      </c>
      <c r="Q1130" s="11">
        <v>8948.1</v>
      </c>
      <c r="R1130" s="4">
        <f t="shared" si="260"/>
        <v>2010</v>
      </c>
      <c r="T1130" s="7">
        <f t="shared" si="264"/>
        <v>0</v>
      </c>
      <c r="V1130" s="5">
        <f t="shared" si="270"/>
        <v>9106.3700000000008</v>
      </c>
      <c r="W1130" s="5">
        <f t="shared" si="266"/>
        <v>9106.3700000000008</v>
      </c>
      <c r="X1130" s="7">
        <f t="shared" si="267"/>
        <v>0</v>
      </c>
      <c r="Z1130" s="7">
        <f t="shared" si="268"/>
        <v>448806.46</v>
      </c>
      <c r="AB1130" s="5"/>
      <c r="AC1130" s="5">
        <f t="shared" si="265"/>
        <v>-36620.51999999999</v>
      </c>
      <c r="AD1130" s="5">
        <f t="shared" si="269"/>
        <v>-9155.1299999999974</v>
      </c>
    </row>
    <row r="1131" spans="1:30">
      <c r="A1131" s="9">
        <v>40192</v>
      </c>
      <c r="B1131" s="3">
        <v>9050</v>
      </c>
      <c r="C1131" s="3">
        <v>9075</v>
      </c>
      <c r="D1131" s="3">
        <v>8890</v>
      </c>
      <c r="E1131" s="3">
        <v>8919.9501999999993</v>
      </c>
      <c r="G1131" s="5">
        <f t="shared" si="256"/>
        <v>8966.9</v>
      </c>
      <c r="H1131" s="5">
        <f t="shared" si="257"/>
        <v>9006.1</v>
      </c>
      <c r="J1131" s="10" t="str">
        <f t="shared" si="258"/>
        <v>SELL</v>
      </c>
      <c r="L1131" s="5">
        <f t="shared" si="259"/>
        <v>9123.7000000000007</v>
      </c>
      <c r="M1131" s="4" t="str">
        <f t="shared" si="261"/>
        <v>NO</v>
      </c>
      <c r="N1131" s="4" t="str">
        <f t="shared" si="262"/>
        <v>NO</v>
      </c>
      <c r="O1131" s="4" t="str">
        <f t="shared" si="263"/>
        <v>NO</v>
      </c>
      <c r="P1131" s="11">
        <v>9050</v>
      </c>
      <c r="Q1131" s="11">
        <v>8919.9500000000007</v>
      </c>
      <c r="R1131" s="4">
        <f t="shared" si="260"/>
        <v>2010</v>
      </c>
      <c r="T1131" s="7">
        <f t="shared" si="264"/>
        <v>0</v>
      </c>
      <c r="V1131" s="5">
        <f t="shared" si="270"/>
        <v>9106.3700000000008</v>
      </c>
      <c r="W1131" s="5">
        <f t="shared" si="266"/>
        <v>9106.3700000000008</v>
      </c>
      <c r="X1131" s="7">
        <f t="shared" si="267"/>
        <v>0</v>
      </c>
      <c r="Z1131" s="7">
        <f t="shared" si="268"/>
        <v>448806.46</v>
      </c>
      <c r="AB1131" s="5"/>
      <c r="AC1131" s="5">
        <f t="shared" si="265"/>
        <v>-36494.800000000017</v>
      </c>
      <c r="AD1131" s="5">
        <f t="shared" si="269"/>
        <v>-9123.7000000000044</v>
      </c>
    </row>
    <row r="1132" spans="1:30">
      <c r="A1132" s="9">
        <v>40193</v>
      </c>
      <c r="B1132" s="3">
        <v>8925</v>
      </c>
      <c r="C1132" s="3">
        <v>9000</v>
      </c>
      <c r="D1132" s="3">
        <v>8875.0995999999996</v>
      </c>
      <c r="E1132" s="3">
        <v>8920.4501999999993</v>
      </c>
      <c r="G1132" s="5">
        <f t="shared" si="256"/>
        <v>8943.68</v>
      </c>
      <c r="H1132" s="5">
        <f t="shared" si="257"/>
        <v>8977.5499999999993</v>
      </c>
      <c r="J1132" s="10" t="str">
        <f t="shared" si="258"/>
        <v>SELL</v>
      </c>
      <c r="L1132" s="5">
        <f t="shared" si="259"/>
        <v>9079.16</v>
      </c>
      <c r="M1132" s="4" t="str">
        <f t="shared" si="261"/>
        <v>NO</v>
      </c>
      <c r="N1132" s="4" t="str">
        <f t="shared" si="262"/>
        <v>NO</v>
      </c>
      <c r="O1132" s="4" t="str">
        <f t="shared" si="263"/>
        <v>NO</v>
      </c>
      <c r="P1132" s="11">
        <v>8925</v>
      </c>
      <c r="Q1132" s="11">
        <v>8920.4500000000007</v>
      </c>
      <c r="R1132" s="4">
        <f t="shared" si="260"/>
        <v>2010</v>
      </c>
      <c r="T1132" s="7">
        <f t="shared" si="264"/>
        <v>0</v>
      </c>
      <c r="V1132" s="5">
        <f t="shared" si="270"/>
        <v>9106.3700000000008</v>
      </c>
      <c r="W1132" s="5">
        <f t="shared" si="266"/>
        <v>9079.16</v>
      </c>
      <c r="X1132" s="7">
        <f t="shared" si="267"/>
        <v>27.210000000000946</v>
      </c>
      <c r="Z1132" s="7">
        <f t="shared" si="268"/>
        <v>449486.71</v>
      </c>
      <c r="AB1132" s="5"/>
      <c r="AC1132" s="5">
        <f t="shared" si="265"/>
        <v>-36316.639999999985</v>
      </c>
      <c r="AD1132" s="5">
        <f t="shared" si="269"/>
        <v>-9079.1599999999962</v>
      </c>
    </row>
    <row r="1133" spans="1:30">
      <c r="A1133" s="9">
        <v>40196</v>
      </c>
      <c r="B1133" s="3">
        <v>8915</v>
      </c>
      <c r="C1133" s="3">
        <v>9119</v>
      </c>
      <c r="D1133" s="3">
        <v>8854.5</v>
      </c>
      <c r="E1133" s="3">
        <v>9096.0995999999996</v>
      </c>
      <c r="G1133" s="5">
        <f t="shared" si="256"/>
        <v>9019.89</v>
      </c>
      <c r="H1133" s="5">
        <f t="shared" si="257"/>
        <v>9017.07</v>
      </c>
      <c r="J1133" s="10" t="str">
        <f t="shared" si="258"/>
        <v>BUY</v>
      </c>
      <c r="L1133" s="5">
        <f t="shared" si="259"/>
        <v>9008.61</v>
      </c>
      <c r="M1133" s="4" t="str">
        <f t="shared" si="261"/>
        <v>YES</v>
      </c>
      <c r="N1133" s="4" t="str">
        <f t="shared" si="262"/>
        <v>NO</v>
      </c>
      <c r="O1133" s="4" t="str">
        <f t="shared" si="263"/>
        <v>NO</v>
      </c>
      <c r="P1133" s="11">
        <v>8915</v>
      </c>
      <c r="Q1133" s="11">
        <v>9096.1</v>
      </c>
      <c r="R1133" s="4">
        <f t="shared" si="260"/>
        <v>2010</v>
      </c>
      <c r="T1133" s="7">
        <f t="shared" si="264"/>
        <v>0</v>
      </c>
      <c r="V1133" s="5">
        <f t="shared" si="270"/>
        <v>9079.16</v>
      </c>
      <c r="W1133" s="5">
        <f t="shared" si="266"/>
        <v>9079.16</v>
      </c>
      <c r="X1133" s="7">
        <f t="shared" si="267"/>
        <v>0</v>
      </c>
      <c r="Z1133" s="7">
        <f t="shared" si="268"/>
        <v>449486.71</v>
      </c>
      <c r="AB1133" s="5"/>
      <c r="AC1133" s="5">
        <f t="shared" si="265"/>
        <v>-36034.44</v>
      </c>
      <c r="AD1133" s="5">
        <f t="shared" si="269"/>
        <v>-9008.61</v>
      </c>
    </row>
    <row r="1134" spans="1:30">
      <c r="A1134" s="9">
        <v>40197</v>
      </c>
      <c r="B1134" s="3">
        <v>9080</v>
      </c>
      <c r="C1134" s="3">
        <v>9196.6504000000004</v>
      </c>
      <c r="D1134" s="3">
        <v>9080</v>
      </c>
      <c r="E1134" s="3">
        <v>9121.5</v>
      </c>
      <c r="G1134" s="5">
        <f t="shared" si="256"/>
        <v>9070.7000000000007</v>
      </c>
      <c r="H1134" s="5">
        <f t="shared" si="257"/>
        <v>9051.8799999999992</v>
      </c>
      <c r="J1134" s="10" t="str">
        <f t="shared" si="258"/>
        <v>BUY</v>
      </c>
      <c r="L1134" s="5">
        <f t="shared" si="259"/>
        <v>8995.42</v>
      </c>
      <c r="M1134" s="4" t="str">
        <f t="shared" si="261"/>
        <v>NO</v>
      </c>
      <c r="N1134" s="4" t="str">
        <f t="shared" si="262"/>
        <v>NO</v>
      </c>
      <c r="O1134" s="4" t="str">
        <f t="shared" si="263"/>
        <v>NO</v>
      </c>
      <c r="P1134" s="11">
        <v>9080</v>
      </c>
      <c r="Q1134" s="11">
        <v>9121.5</v>
      </c>
      <c r="R1134" s="4">
        <f t="shared" si="260"/>
        <v>2010</v>
      </c>
      <c r="T1134" s="7">
        <f t="shared" si="264"/>
        <v>0</v>
      </c>
      <c r="V1134" s="5">
        <f t="shared" si="270"/>
        <v>9079.16</v>
      </c>
      <c r="W1134" s="5">
        <f t="shared" si="266"/>
        <v>9079.16</v>
      </c>
      <c r="X1134" s="7">
        <f t="shared" si="267"/>
        <v>0</v>
      </c>
      <c r="Z1134" s="7">
        <f t="shared" si="268"/>
        <v>449486.71</v>
      </c>
      <c r="AB1134" s="5"/>
      <c r="AC1134" s="5">
        <f t="shared" si="265"/>
        <v>-35981.679999999978</v>
      </c>
      <c r="AD1134" s="5">
        <f t="shared" si="269"/>
        <v>-8995.4199999999946</v>
      </c>
    </row>
    <row r="1135" spans="1:30">
      <c r="A1135" s="9">
        <v>40198</v>
      </c>
      <c r="B1135" s="3">
        <v>9149</v>
      </c>
      <c r="C1135" s="3">
        <v>9199</v>
      </c>
      <c r="D1135" s="3">
        <v>9081.2998000000007</v>
      </c>
      <c r="E1135" s="3">
        <v>9117.2998000000007</v>
      </c>
      <c r="G1135" s="5">
        <f t="shared" si="256"/>
        <v>9094</v>
      </c>
      <c r="H1135" s="5">
        <f t="shared" si="257"/>
        <v>9073.69</v>
      </c>
      <c r="J1135" s="10" t="str">
        <f t="shared" si="258"/>
        <v>BUY</v>
      </c>
      <c r="L1135" s="5">
        <f t="shared" si="259"/>
        <v>9012.76</v>
      </c>
      <c r="M1135" s="4" t="str">
        <f t="shared" si="261"/>
        <v>NO</v>
      </c>
      <c r="N1135" s="4" t="str">
        <f t="shared" si="262"/>
        <v>NO</v>
      </c>
      <c r="O1135" s="4" t="str">
        <f t="shared" si="263"/>
        <v>NO</v>
      </c>
      <c r="P1135" s="11">
        <v>9149</v>
      </c>
      <c r="Q1135" s="11">
        <v>9117.2999999999993</v>
      </c>
      <c r="R1135" s="4">
        <f t="shared" si="260"/>
        <v>2010</v>
      </c>
      <c r="T1135" s="7">
        <f t="shared" si="264"/>
        <v>0</v>
      </c>
      <c r="V1135" s="5">
        <f t="shared" si="270"/>
        <v>9079.16</v>
      </c>
      <c r="W1135" s="5">
        <f t="shared" si="266"/>
        <v>9012.76</v>
      </c>
      <c r="X1135" s="7">
        <f t="shared" si="267"/>
        <v>-66.399999999999636</v>
      </c>
      <c r="Z1135" s="7">
        <f t="shared" si="268"/>
        <v>447826.71</v>
      </c>
      <c r="AB1135" s="5"/>
      <c r="AC1135" s="5">
        <f t="shared" si="265"/>
        <v>-36051.040000000008</v>
      </c>
      <c r="AD1135" s="5">
        <f t="shared" si="269"/>
        <v>-9012.760000000002</v>
      </c>
    </row>
    <row r="1136" spans="1:30">
      <c r="A1136" s="9">
        <v>40199</v>
      </c>
      <c r="B1136" s="3">
        <v>9088</v>
      </c>
      <c r="C1136" s="3">
        <v>9095</v>
      </c>
      <c r="D1136" s="3">
        <v>8895</v>
      </c>
      <c r="E1136" s="3">
        <v>8908.0995999999996</v>
      </c>
      <c r="G1136" s="5">
        <f t="shared" si="256"/>
        <v>9001.0499999999993</v>
      </c>
      <c r="H1136" s="5">
        <f t="shared" si="257"/>
        <v>9018.49</v>
      </c>
      <c r="J1136" s="10" t="str">
        <f t="shared" si="258"/>
        <v>SELL</v>
      </c>
      <c r="L1136" s="5">
        <f t="shared" si="259"/>
        <v>9070.81</v>
      </c>
      <c r="M1136" s="4" t="str">
        <f t="shared" si="261"/>
        <v>YES</v>
      </c>
      <c r="N1136" s="4" t="str">
        <f t="shared" si="262"/>
        <v>NO</v>
      </c>
      <c r="O1136" s="4" t="str">
        <f t="shared" si="263"/>
        <v>NO</v>
      </c>
      <c r="P1136" s="11">
        <v>9088</v>
      </c>
      <c r="Q1136" s="11">
        <v>8908.1</v>
      </c>
      <c r="R1136" s="4">
        <f t="shared" si="260"/>
        <v>2010</v>
      </c>
      <c r="T1136" s="7">
        <f t="shared" si="264"/>
        <v>0</v>
      </c>
      <c r="V1136" s="5">
        <f t="shared" si="270"/>
        <v>9012.76</v>
      </c>
      <c r="W1136" s="5">
        <f t="shared" si="266"/>
        <v>9012.76</v>
      </c>
      <c r="X1136" s="7">
        <f t="shared" si="267"/>
        <v>0</v>
      </c>
      <c r="Z1136" s="7">
        <f t="shared" si="268"/>
        <v>447826.71</v>
      </c>
      <c r="AB1136" s="5"/>
      <c r="AC1136" s="5">
        <f t="shared" si="265"/>
        <v>-36283.240000000005</v>
      </c>
      <c r="AD1136" s="5">
        <f t="shared" si="269"/>
        <v>-9070.8100000000013</v>
      </c>
    </row>
    <row r="1137" spans="1:30">
      <c r="A1137" s="9">
        <v>40200</v>
      </c>
      <c r="B1137" s="3">
        <v>8700</v>
      </c>
      <c r="C1137" s="3">
        <v>8888.5498000000007</v>
      </c>
      <c r="D1137" s="3">
        <v>8665.5</v>
      </c>
      <c r="E1137" s="3">
        <v>8761.75</v>
      </c>
      <c r="G1137" s="5">
        <f t="shared" si="256"/>
        <v>8881.4</v>
      </c>
      <c r="H1137" s="5">
        <f t="shared" si="257"/>
        <v>8932.91</v>
      </c>
      <c r="J1137" s="10" t="str">
        <f t="shared" si="258"/>
        <v>SELL</v>
      </c>
      <c r="L1137" s="5">
        <f t="shared" si="259"/>
        <v>9087.44</v>
      </c>
      <c r="M1137" s="4" t="str">
        <f t="shared" si="261"/>
        <v>NO</v>
      </c>
      <c r="N1137" s="4" t="str">
        <f t="shared" si="262"/>
        <v>NO</v>
      </c>
      <c r="O1137" s="4" t="str">
        <f t="shared" si="263"/>
        <v>NO</v>
      </c>
      <c r="P1137" s="11">
        <v>8700</v>
      </c>
      <c r="Q1137" s="11">
        <v>8761.75</v>
      </c>
      <c r="R1137" s="4">
        <f t="shared" si="260"/>
        <v>2010</v>
      </c>
      <c r="T1137" s="7">
        <f t="shared" si="264"/>
        <v>0</v>
      </c>
      <c r="V1137" s="5">
        <f t="shared" si="270"/>
        <v>9012.76</v>
      </c>
      <c r="W1137" s="5">
        <f t="shared" si="266"/>
        <v>9012.76</v>
      </c>
      <c r="X1137" s="7">
        <f t="shared" si="267"/>
        <v>0</v>
      </c>
      <c r="Z1137" s="7">
        <f t="shared" si="268"/>
        <v>447826.71</v>
      </c>
      <c r="AB1137" s="5"/>
      <c r="AC1137" s="5">
        <f t="shared" si="265"/>
        <v>-36349.760000000009</v>
      </c>
      <c r="AD1137" s="5">
        <f t="shared" si="269"/>
        <v>-9087.4400000000023</v>
      </c>
    </row>
    <row r="1138" spans="1:30">
      <c r="A1138" s="9">
        <v>40203</v>
      </c>
      <c r="B1138" s="3">
        <v>8730</v>
      </c>
      <c r="C1138" s="3">
        <v>8760</v>
      </c>
      <c r="D1138" s="3">
        <v>8661.2001999999993</v>
      </c>
      <c r="E1138" s="3">
        <v>8691.25</v>
      </c>
      <c r="G1138" s="5">
        <f t="shared" si="256"/>
        <v>8786.33</v>
      </c>
      <c r="H1138" s="5">
        <f t="shared" si="257"/>
        <v>8852.36</v>
      </c>
      <c r="J1138" s="10" t="str">
        <f t="shared" si="258"/>
        <v>SELL</v>
      </c>
      <c r="L1138" s="5">
        <f t="shared" si="259"/>
        <v>9050.4500000000007</v>
      </c>
      <c r="M1138" s="4" t="str">
        <f t="shared" si="261"/>
        <v>NO</v>
      </c>
      <c r="N1138" s="4" t="str">
        <f t="shared" si="262"/>
        <v>NO</v>
      </c>
      <c r="O1138" s="4" t="str">
        <f t="shared" si="263"/>
        <v>NO</v>
      </c>
      <c r="P1138" s="11">
        <v>8730</v>
      </c>
      <c r="Q1138" s="11">
        <v>8691.25</v>
      </c>
      <c r="R1138" s="4">
        <f t="shared" si="260"/>
        <v>2010</v>
      </c>
      <c r="T1138" s="7">
        <f t="shared" si="264"/>
        <v>0</v>
      </c>
      <c r="V1138" s="5">
        <f t="shared" si="270"/>
        <v>9012.76</v>
      </c>
      <c r="W1138" s="5">
        <f t="shared" si="266"/>
        <v>9012.76</v>
      </c>
      <c r="X1138" s="7">
        <f t="shared" si="267"/>
        <v>0</v>
      </c>
      <c r="Z1138" s="7">
        <f t="shared" si="268"/>
        <v>447826.71</v>
      </c>
      <c r="AB1138" s="5"/>
      <c r="AC1138" s="5">
        <f t="shared" si="265"/>
        <v>-36201.800000000017</v>
      </c>
      <c r="AD1138" s="5">
        <f t="shared" si="269"/>
        <v>-9050.4500000000044</v>
      </c>
    </row>
    <row r="1139" spans="1:30">
      <c r="A1139" s="9">
        <v>40205</v>
      </c>
      <c r="B1139" s="3">
        <v>8601</v>
      </c>
      <c r="C1139" s="3">
        <v>8628</v>
      </c>
      <c r="D1139" s="3">
        <v>8262</v>
      </c>
      <c r="E1139" s="3">
        <v>8318.25</v>
      </c>
      <c r="G1139" s="5">
        <f t="shared" si="256"/>
        <v>8552.2900000000009</v>
      </c>
      <c r="H1139" s="5">
        <f t="shared" si="257"/>
        <v>8674.32</v>
      </c>
      <c r="J1139" s="10" t="str">
        <f t="shared" si="258"/>
        <v>SELL</v>
      </c>
      <c r="L1139" s="5">
        <f t="shared" si="259"/>
        <v>9040.41</v>
      </c>
      <c r="M1139" s="4" t="str">
        <f t="shared" si="261"/>
        <v>NO</v>
      </c>
      <c r="N1139" s="4" t="str">
        <f t="shared" si="262"/>
        <v>NO</v>
      </c>
      <c r="O1139" s="4" t="str">
        <f t="shared" si="263"/>
        <v>NO</v>
      </c>
      <c r="P1139" s="11">
        <v>8601</v>
      </c>
      <c r="Q1139" s="11">
        <v>8318.25</v>
      </c>
      <c r="R1139" s="4">
        <f t="shared" si="260"/>
        <v>2010</v>
      </c>
      <c r="T1139" s="7">
        <f t="shared" si="264"/>
        <v>0</v>
      </c>
      <c r="V1139" s="5">
        <f t="shared" si="270"/>
        <v>9012.76</v>
      </c>
      <c r="W1139" s="5">
        <f t="shared" si="266"/>
        <v>9012.76</v>
      </c>
      <c r="X1139" s="7">
        <f t="shared" si="267"/>
        <v>0</v>
      </c>
      <c r="Z1139" s="7">
        <f t="shared" si="268"/>
        <v>447826.71</v>
      </c>
      <c r="AB1139" s="5"/>
      <c r="AC1139" s="5">
        <f t="shared" si="265"/>
        <v>-36161.639999999985</v>
      </c>
      <c r="AD1139" s="5">
        <f t="shared" si="269"/>
        <v>-9040.4099999999962</v>
      </c>
    </row>
    <row r="1140" spans="1:30">
      <c r="A1140" s="9">
        <v>40206</v>
      </c>
      <c r="B1140" s="3">
        <v>8370.1504000000004</v>
      </c>
      <c r="C1140" s="3">
        <v>8508</v>
      </c>
      <c r="D1140" s="3">
        <v>8350</v>
      </c>
      <c r="E1140" s="3">
        <v>8422.7998000000007</v>
      </c>
      <c r="G1140" s="5">
        <f t="shared" si="256"/>
        <v>8487.5400000000009</v>
      </c>
      <c r="H1140" s="5">
        <f t="shared" si="257"/>
        <v>8590.48</v>
      </c>
      <c r="J1140" s="10" t="str">
        <f t="shared" si="258"/>
        <v>SELL</v>
      </c>
      <c r="L1140" s="5">
        <f t="shared" si="259"/>
        <v>8899.2999999999993</v>
      </c>
      <c r="M1140" s="4" t="str">
        <f t="shared" si="261"/>
        <v>NO</v>
      </c>
      <c r="N1140" s="4" t="str">
        <f t="shared" si="262"/>
        <v>NO</v>
      </c>
      <c r="O1140" s="4" t="str">
        <f t="shared" si="263"/>
        <v>NO</v>
      </c>
      <c r="P1140" s="11">
        <v>8370.1504000000004</v>
      </c>
      <c r="Q1140" s="11">
        <v>8422.7999999999993</v>
      </c>
      <c r="R1140" s="4">
        <f t="shared" si="260"/>
        <v>2010</v>
      </c>
      <c r="T1140" s="7">
        <f t="shared" si="264"/>
        <v>0</v>
      </c>
      <c r="V1140" s="5">
        <f t="shared" si="270"/>
        <v>9012.76</v>
      </c>
      <c r="W1140" s="5">
        <f t="shared" si="266"/>
        <v>9012.76</v>
      </c>
      <c r="X1140" s="7">
        <f t="shared" si="267"/>
        <v>0</v>
      </c>
      <c r="Z1140" s="7">
        <f t="shared" si="268"/>
        <v>447826.71</v>
      </c>
      <c r="AB1140" s="5"/>
      <c r="AC1140" s="5">
        <f t="shared" si="265"/>
        <v>-35597.199999999983</v>
      </c>
      <c r="AD1140" s="5">
        <f t="shared" si="269"/>
        <v>-8899.2999999999956</v>
      </c>
    </row>
    <row r="1141" spans="1:30">
      <c r="A1141" s="9">
        <v>40207</v>
      </c>
      <c r="B1141" s="3">
        <v>8308</v>
      </c>
      <c r="C1141" s="3">
        <v>8684</v>
      </c>
      <c r="D1141" s="3">
        <v>8260.0995999999996</v>
      </c>
      <c r="E1141" s="3">
        <v>8630.0498000000007</v>
      </c>
      <c r="G1141" s="5">
        <f t="shared" si="256"/>
        <v>8558.7900000000009</v>
      </c>
      <c r="H1141" s="5">
        <f t="shared" si="257"/>
        <v>8603.67</v>
      </c>
      <c r="J1141" s="10" t="str">
        <f t="shared" si="258"/>
        <v>SELL</v>
      </c>
      <c r="L1141" s="5">
        <f t="shared" si="259"/>
        <v>8738.31</v>
      </c>
      <c r="M1141" s="4" t="str">
        <f t="shared" si="261"/>
        <v>NO</v>
      </c>
      <c r="N1141" s="4" t="str">
        <f t="shared" si="262"/>
        <v>NO</v>
      </c>
      <c r="O1141" s="4" t="str">
        <f t="shared" si="263"/>
        <v>NO</v>
      </c>
      <c r="P1141" s="11">
        <v>8308</v>
      </c>
      <c r="Q1141" s="11">
        <v>8630.0499999999993</v>
      </c>
      <c r="R1141" s="4">
        <f t="shared" si="260"/>
        <v>2010</v>
      </c>
      <c r="T1141" s="7">
        <f t="shared" si="264"/>
        <v>0</v>
      </c>
      <c r="V1141" s="5">
        <f t="shared" si="270"/>
        <v>9012.76</v>
      </c>
      <c r="W1141" s="5">
        <f t="shared" si="266"/>
        <v>9012.76</v>
      </c>
      <c r="X1141" s="7">
        <f t="shared" si="267"/>
        <v>0</v>
      </c>
      <c r="Z1141" s="7">
        <f t="shared" si="268"/>
        <v>447826.71</v>
      </c>
      <c r="AB1141" s="5"/>
      <c r="AC1141" s="5">
        <f t="shared" si="265"/>
        <v>-34953.239999999991</v>
      </c>
      <c r="AD1141" s="5">
        <f t="shared" si="269"/>
        <v>-8738.3099999999977</v>
      </c>
    </row>
    <row r="1142" spans="1:30">
      <c r="A1142" s="9">
        <v>40210</v>
      </c>
      <c r="B1142" s="3">
        <v>8570</v>
      </c>
      <c r="C1142" s="3">
        <v>8700</v>
      </c>
      <c r="D1142" s="3">
        <v>8455</v>
      </c>
      <c r="E1142" s="3">
        <v>8625.4501999999993</v>
      </c>
      <c r="G1142" s="5">
        <f t="shared" si="256"/>
        <v>8592.1200000000008</v>
      </c>
      <c r="H1142" s="5">
        <f t="shared" si="257"/>
        <v>8610.93</v>
      </c>
      <c r="J1142" s="10" t="str">
        <f t="shared" si="258"/>
        <v>SELL</v>
      </c>
      <c r="L1142" s="5">
        <f t="shared" si="259"/>
        <v>8667.36</v>
      </c>
      <c r="M1142" s="4" t="str">
        <f t="shared" si="261"/>
        <v>NO</v>
      </c>
      <c r="N1142" s="4" t="str">
        <f t="shared" si="262"/>
        <v>NO</v>
      </c>
      <c r="O1142" s="4" t="str">
        <f t="shared" si="263"/>
        <v>NO</v>
      </c>
      <c r="P1142" s="11">
        <v>8570</v>
      </c>
      <c r="Q1142" s="11">
        <v>8625.4500000000007</v>
      </c>
      <c r="R1142" s="4">
        <f t="shared" si="260"/>
        <v>2010</v>
      </c>
      <c r="T1142" s="7">
        <f t="shared" si="264"/>
        <v>0</v>
      </c>
      <c r="V1142" s="5">
        <f t="shared" si="270"/>
        <v>9012.76</v>
      </c>
      <c r="W1142" s="5">
        <f t="shared" si="266"/>
        <v>9012.76</v>
      </c>
      <c r="X1142" s="7">
        <f t="shared" si="267"/>
        <v>0</v>
      </c>
      <c r="Z1142" s="7">
        <f t="shared" si="268"/>
        <v>447826.71</v>
      </c>
      <c r="AB1142" s="5"/>
      <c r="AC1142" s="5">
        <f t="shared" si="265"/>
        <v>-34669.440000000002</v>
      </c>
      <c r="AD1142" s="5">
        <f t="shared" si="269"/>
        <v>-8667.36</v>
      </c>
    </row>
    <row r="1143" spans="1:30">
      <c r="A1143" s="9">
        <v>40211</v>
      </c>
      <c r="B1143" s="3">
        <v>8672</v>
      </c>
      <c r="C1143" s="3">
        <v>8709</v>
      </c>
      <c r="D1143" s="3">
        <v>8415.1504000000004</v>
      </c>
      <c r="E1143" s="3">
        <v>8438.75</v>
      </c>
      <c r="G1143" s="5">
        <f t="shared" si="256"/>
        <v>8515.44</v>
      </c>
      <c r="H1143" s="5">
        <f t="shared" si="257"/>
        <v>8553.5400000000009</v>
      </c>
      <c r="J1143" s="10" t="str">
        <f t="shared" si="258"/>
        <v>SELL</v>
      </c>
      <c r="L1143" s="5">
        <f t="shared" si="259"/>
        <v>8667.84</v>
      </c>
      <c r="M1143" s="4" t="str">
        <f t="shared" si="261"/>
        <v>YES</v>
      </c>
      <c r="N1143" s="4" t="str">
        <f t="shared" si="262"/>
        <v>YES</v>
      </c>
      <c r="O1143" s="4" t="str">
        <f t="shared" si="263"/>
        <v>YES</v>
      </c>
      <c r="P1143" s="11">
        <v>8672</v>
      </c>
      <c r="Q1143" s="11">
        <v>8438.75</v>
      </c>
      <c r="R1143" s="4">
        <f t="shared" si="260"/>
        <v>2010</v>
      </c>
      <c r="T1143" s="7">
        <f t="shared" si="264"/>
        <v>-233.25</v>
      </c>
      <c r="V1143" s="5">
        <f t="shared" si="270"/>
        <v>9012.76</v>
      </c>
      <c r="W1143" s="5">
        <f t="shared" si="266"/>
        <v>9012.76</v>
      </c>
      <c r="X1143" s="7">
        <f t="shared" si="267"/>
        <v>0</v>
      </c>
      <c r="Z1143" s="7">
        <f t="shared" si="268"/>
        <v>436164.21</v>
      </c>
      <c r="AB1143" s="5"/>
      <c r="AC1143" s="5">
        <f t="shared" si="265"/>
        <v>-34671.360000000015</v>
      </c>
      <c r="AD1143" s="5">
        <f t="shared" si="269"/>
        <v>-8667.8400000000038</v>
      </c>
    </row>
    <row r="1144" spans="1:30">
      <c r="A1144" s="9">
        <v>40212</v>
      </c>
      <c r="B1144" s="3">
        <v>8466.25</v>
      </c>
      <c r="C1144" s="3">
        <v>8655</v>
      </c>
      <c r="D1144" s="3">
        <v>8460</v>
      </c>
      <c r="E1144" s="3">
        <v>8613.3495999999996</v>
      </c>
      <c r="G1144" s="5">
        <f t="shared" si="256"/>
        <v>8564.39</v>
      </c>
      <c r="H1144" s="5">
        <f t="shared" si="257"/>
        <v>8573.48</v>
      </c>
      <c r="J1144" s="10" t="str">
        <f t="shared" si="258"/>
        <v>SELL</v>
      </c>
      <c r="L1144" s="5">
        <f t="shared" si="259"/>
        <v>8600.75</v>
      </c>
      <c r="M1144" s="4" t="str">
        <f t="shared" si="261"/>
        <v>NO</v>
      </c>
      <c r="N1144" s="4" t="str">
        <f t="shared" si="262"/>
        <v>NO</v>
      </c>
      <c r="O1144" s="4" t="str">
        <f t="shared" si="263"/>
        <v>NO</v>
      </c>
      <c r="P1144" s="11">
        <v>8466.25</v>
      </c>
      <c r="Q1144" s="11">
        <v>8613.35</v>
      </c>
      <c r="R1144" s="4">
        <f t="shared" si="260"/>
        <v>2010</v>
      </c>
      <c r="T1144" s="7">
        <f t="shared" si="264"/>
        <v>0</v>
      </c>
      <c r="V1144" s="5">
        <f t="shared" si="270"/>
        <v>9012.76</v>
      </c>
      <c r="W1144" s="5">
        <f t="shared" si="266"/>
        <v>9012.76</v>
      </c>
      <c r="X1144" s="7">
        <f t="shared" si="267"/>
        <v>0</v>
      </c>
      <c r="Z1144" s="7">
        <f t="shared" si="268"/>
        <v>436164.21</v>
      </c>
      <c r="AB1144" s="5"/>
      <c r="AC1144" s="5">
        <f t="shared" si="265"/>
        <v>-34403</v>
      </c>
      <c r="AD1144" s="5">
        <f t="shared" si="269"/>
        <v>-8600.75</v>
      </c>
    </row>
    <row r="1145" spans="1:30">
      <c r="A1145" s="9">
        <v>40213</v>
      </c>
      <c r="B1145" s="3">
        <v>8575</v>
      </c>
      <c r="C1145" s="3">
        <v>8598</v>
      </c>
      <c r="D1145" s="3">
        <v>8423.0995999999996</v>
      </c>
      <c r="E1145" s="3">
        <v>8442</v>
      </c>
      <c r="G1145" s="5">
        <f t="shared" si="256"/>
        <v>8503.2000000000007</v>
      </c>
      <c r="H1145" s="5">
        <f t="shared" si="257"/>
        <v>8529.65</v>
      </c>
      <c r="J1145" s="10" t="str">
        <f t="shared" si="258"/>
        <v>SELL</v>
      </c>
      <c r="L1145" s="5">
        <f t="shared" si="259"/>
        <v>8609</v>
      </c>
      <c r="M1145" s="4" t="str">
        <f t="shared" si="261"/>
        <v>NO</v>
      </c>
      <c r="N1145" s="4" t="str">
        <f t="shared" si="262"/>
        <v>NO</v>
      </c>
      <c r="O1145" s="4" t="str">
        <f t="shared" si="263"/>
        <v>NO</v>
      </c>
      <c r="P1145" s="11">
        <v>8575</v>
      </c>
      <c r="Q1145" s="11">
        <v>8442</v>
      </c>
      <c r="R1145" s="4">
        <f t="shared" si="260"/>
        <v>2010</v>
      </c>
      <c r="T1145" s="7">
        <f t="shared" si="264"/>
        <v>0</v>
      </c>
      <c r="V1145" s="5">
        <f t="shared" si="270"/>
        <v>9012.76</v>
      </c>
      <c r="W1145" s="5">
        <f t="shared" si="266"/>
        <v>9012.76</v>
      </c>
      <c r="X1145" s="7">
        <f t="shared" si="267"/>
        <v>0</v>
      </c>
      <c r="Z1145" s="7">
        <f t="shared" si="268"/>
        <v>436164.21</v>
      </c>
      <c r="AB1145" s="5"/>
      <c r="AC1145" s="5">
        <f t="shared" si="265"/>
        <v>-34435.999999999985</v>
      </c>
      <c r="AD1145" s="5">
        <f t="shared" si="269"/>
        <v>-8608.9999999999964</v>
      </c>
    </row>
    <row r="1146" spans="1:30">
      <c r="A1146" s="9">
        <v>40214</v>
      </c>
      <c r="B1146" s="3">
        <v>8191</v>
      </c>
      <c r="C1146" s="3">
        <v>8295</v>
      </c>
      <c r="D1146" s="3">
        <v>8151</v>
      </c>
      <c r="E1146" s="3">
        <v>8205.0995999999996</v>
      </c>
      <c r="G1146" s="5">
        <f t="shared" si="256"/>
        <v>8354.15</v>
      </c>
      <c r="H1146" s="5">
        <f t="shared" si="257"/>
        <v>8421.4699999999993</v>
      </c>
      <c r="J1146" s="10" t="str">
        <f t="shared" si="258"/>
        <v>SELL</v>
      </c>
      <c r="L1146" s="5">
        <f t="shared" si="259"/>
        <v>8623.43</v>
      </c>
      <c r="M1146" s="4" t="str">
        <f t="shared" si="261"/>
        <v>NO</v>
      </c>
      <c r="N1146" s="4" t="str">
        <f t="shared" si="262"/>
        <v>NO</v>
      </c>
      <c r="O1146" s="4" t="str">
        <f t="shared" si="263"/>
        <v>NO</v>
      </c>
      <c r="P1146" s="11">
        <v>8191</v>
      </c>
      <c r="Q1146" s="11">
        <v>8205.1</v>
      </c>
      <c r="R1146" s="4">
        <f t="shared" si="260"/>
        <v>2010</v>
      </c>
      <c r="T1146" s="7">
        <f t="shared" si="264"/>
        <v>0</v>
      </c>
      <c r="V1146" s="5">
        <f t="shared" si="270"/>
        <v>9012.76</v>
      </c>
      <c r="W1146" s="5">
        <f t="shared" si="266"/>
        <v>9012.76</v>
      </c>
      <c r="X1146" s="7">
        <f t="shared" si="267"/>
        <v>0</v>
      </c>
      <c r="Z1146" s="7">
        <f t="shared" si="268"/>
        <v>436164.21</v>
      </c>
      <c r="AB1146" s="5"/>
      <c r="AC1146" s="5">
        <f t="shared" si="265"/>
        <v>-34493.72</v>
      </c>
      <c r="AD1146" s="5">
        <f t="shared" si="269"/>
        <v>-8623.43</v>
      </c>
    </row>
    <row r="1147" spans="1:30">
      <c r="A1147" s="9">
        <v>40215</v>
      </c>
      <c r="B1147" s="3">
        <v>8230</v>
      </c>
      <c r="C1147" s="3">
        <v>8289</v>
      </c>
      <c r="D1147" s="3">
        <v>8225</v>
      </c>
      <c r="E1147" s="3">
        <v>8265.75</v>
      </c>
      <c r="G1147" s="5">
        <f t="shared" si="256"/>
        <v>8309.9500000000007</v>
      </c>
      <c r="H1147" s="5">
        <f t="shared" si="257"/>
        <v>8369.56</v>
      </c>
      <c r="J1147" s="10" t="str">
        <f t="shared" si="258"/>
        <v>SELL</v>
      </c>
      <c r="L1147" s="5">
        <f t="shared" si="259"/>
        <v>8548.39</v>
      </c>
      <c r="M1147" s="4" t="str">
        <f t="shared" si="261"/>
        <v>NO</v>
      </c>
      <c r="N1147" s="4" t="str">
        <f t="shared" si="262"/>
        <v>NO</v>
      </c>
      <c r="O1147" s="4" t="str">
        <f t="shared" si="263"/>
        <v>NO</v>
      </c>
      <c r="P1147" s="11">
        <v>8230</v>
      </c>
      <c r="Q1147" s="11">
        <v>8265.75</v>
      </c>
      <c r="R1147" s="4">
        <f t="shared" si="260"/>
        <v>2010</v>
      </c>
      <c r="T1147" s="7">
        <f t="shared" si="264"/>
        <v>0</v>
      </c>
      <c r="V1147" s="5">
        <f t="shared" si="270"/>
        <v>9012.76</v>
      </c>
      <c r="W1147" s="5">
        <f t="shared" si="266"/>
        <v>9012.76</v>
      </c>
      <c r="X1147" s="7">
        <f t="shared" si="267"/>
        <v>0</v>
      </c>
      <c r="Z1147" s="7">
        <f t="shared" si="268"/>
        <v>436164.21</v>
      </c>
      <c r="AB1147" s="5"/>
      <c r="AC1147" s="5">
        <f t="shared" si="265"/>
        <v>-34193.559999999983</v>
      </c>
      <c r="AD1147" s="5">
        <f t="shared" si="269"/>
        <v>-8548.3899999999958</v>
      </c>
    </row>
    <row r="1148" spans="1:30">
      <c r="A1148" s="9">
        <v>40217</v>
      </c>
      <c r="B1148" s="3">
        <v>8250</v>
      </c>
      <c r="C1148" s="3">
        <v>8421.0995999999996</v>
      </c>
      <c r="D1148" s="3">
        <v>8141</v>
      </c>
      <c r="E1148" s="3">
        <v>8349.5</v>
      </c>
      <c r="G1148" s="5">
        <f t="shared" si="256"/>
        <v>8329.73</v>
      </c>
      <c r="H1148" s="5">
        <f t="shared" si="257"/>
        <v>8362.8700000000008</v>
      </c>
      <c r="J1148" s="10" t="str">
        <f t="shared" si="258"/>
        <v>SELL</v>
      </c>
      <c r="L1148" s="5">
        <f t="shared" si="259"/>
        <v>8462.2900000000009</v>
      </c>
      <c r="M1148" s="4" t="str">
        <f t="shared" si="261"/>
        <v>NO</v>
      </c>
      <c r="N1148" s="4" t="str">
        <f t="shared" si="262"/>
        <v>NO</v>
      </c>
      <c r="O1148" s="4" t="str">
        <f t="shared" si="263"/>
        <v>NO</v>
      </c>
      <c r="P1148" s="11">
        <v>8250</v>
      </c>
      <c r="Q1148" s="11">
        <v>8349.5</v>
      </c>
      <c r="R1148" s="4">
        <f t="shared" si="260"/>
        <v>2010</v>
      </c>
      <c r="T1148" s="7">
        <f t="shared" si="264"/>
        <v>0</v>
      </c>
      <c r="V1148" s="5">
        <f t="shared" si="270"/>
        <v>9012.76</v>
      </c>
      <c r="W1148" s="5">
        <f t="shared" si="266"/>
        <v>9012.76</v>
      </c>
      <c r="X1148" s="7">
        <f t="shared" si="267"/>
        <v>0</v>
      </c>
      <c r="Z1148" s="7">
        <f t="shared" si="268"/>
        <v>436164.21</v>
      </c>
      <c r="AB1148" s="5"/>
      <c r="AC1148" s="5">
        <f t="shared" si="265"/>
        <v>-33849.160000000018</v>
      </c>
      <c r="AD1148" s="5">
        <f t="shared" si="269"/>
        <v>-8462.2900000000045</v>
      </c>
    </row>
    <row r="1149" spans="1:30">
      <c r="A1149" s="9">
        <v>40218</v>
      </c>
      <c r="B1149" s="3">
        <v>8349</v>
      </c>
      <c r="C1149" s="3">
        <v>8439.9004000000004</v>
      </c>
      <c r="D1149" s="3">
        <v>8260.0498000000007</v>
      </c>
      <c r="E1149" s="3">
        <v>8407.4501999999993</v>
      </c>
      <c r="G1149" s="5">
        <f t="shared" si="256"/>
        <v>8368.59</v>
      </c>
      <c r="H1149" s="5">
        <f t="shared" si="257"/>
        <v>8377.73</v>
      </c>
      <c r="J1149" s="10" t="str">
        <f t="shared" si="258"/>
        <v>SELL</v>
      </c>
      <c r="L1149" s="5">
        <f t="shared" si="259"/>
        <v>8405.15</v>
      </c>
      <c r="M1149" s="4" t="str">
        <f t="shared" si="261"/>
        <v>NO</v>
      </c>
      <c r="N1149" s="4" t="str">
        <f t="shared" si="262"/>
        <v>NO</v>
      </c>
      <c r="O1149" s="4" t="str">
        <f t="shared" si="263"/>
        <v>NO</v>
      </c>
      <c r="P1149" s="11">
        <v>8349</v>
      </c>
      <c r="Q1149" s="11">
        <v>8407.4500000000007</v>
      </c>
      <c r="R1149" s="4">
        <f t="shared" si="260"/>
        <v>2010</v>
      </c>
      <c r="T1149" s="7">
        <f t="shared" si="264"/>
        <v>0</v>
      </c>
      <c r="V1149" s="5">
        <f t="shared" si="270"/>
        <v>9012.76</v>
      </c>
      <c r="W1149" s="5">
        <f t="shared" si="266"/>
        <v>9012.76</v>
      </c>
      <c r="X1149" s="7">
        <f t="shared" si="267"/>
        <v>0</v>
      </c>
      <c r="Z1149" s="7">
        <f t="shared" si="268"/>
        <v>436164.21</v>
      </c>
      <c r="AB1149" s="5"/>
      <c r="AC1149" s="5">
        <f t="shared" si="265"/>
        <v>-33620.599999999991</v>
      </c>
      <c r="AD1149" s="5">
        <f t="shared" si="269"/>
        <v>-8405.1499999999978</v>
      </c>
    </row>
    <row r="1150" spans="1:30">
      <c r="A1150" s="9">
        <v>40219</v>
      </c>
      <c r="B1150" s="3">
        <v>8430.0995999999996</v>
      </c>
      <c r="C1150" s="3">
        <v>8445</v>
      </c>
      <c r="D1150" s="3">
        <v>8255.75</v>
      </c>
      <c r="E1150" s="3">
        <v>8277.3495999999996</v>
      </c>
      <c r="G1150" s="5">
        <f t="shared" si="256"/>
        <v>8322.9699999999993</v>
      </c>
      <c r="H1150" s="5">
        <f t="shared" si="257"/>
        <v>8344.27</v>
      </c>
      <c r="J1150" s="10" t="str">
        <f t="shared" si="258"/>
        <v>SELL</v>
      </c>
      <c r="L1150" s="5">
        <f t="shared" si="259"/>
        <v>8408.17</v>
      </c>
      <c r="M1150" s="4" t="str">
        <f t="shared" si="261"/>
        <v>YES</v>
      </c>
      <c r="N1150" s="4" t="str">
        <f t="shared" si="262"/>
        <v>YES</v>
      </c>
      <c r="O1150" s="4" t="str">
        <f t="shared" si="263"/>
        <v>YES</v>
      </c>
      <c r="P1150" s="11">
        <v>8430.0995999999996</v>
      </c>
      <c r="Q1150" s="11">
        <v>8277.35</v>
      </c>
      <c r="R1150" s="4">
        <f t="shared" si="260"/>
        <v>2010</v>
      </c>
      <c r="T1150" s="7">
        <f t="shared" si="264"/>
        <v>-152.75</v>
      </c>
      <c r="V1150" s="5">
        <f t="shared" si="270"/>
        <v>9012.76</v>
      </c>
      <c r="W1150" s="5">
        <f t="shared" si="266"/>
        <v>9012.76</v>
      </c>
      <c r="X1150" s="7">
        <f t="shared" si="267"/>
        <v>0</v>
      </c>
      <c r="Z1150" s="7">
        <f t="shared" si="268"/>
        <v>428526.71</v>
      </c>
      <c r="AB1150" s="5"/>
      <c r="AC1150" s="5">
        <f t="shared" si="265"/>
        <v>-33632.680000000022</v>
      </c>
      <c r="AD1150" s="5">
        <f t="shared" si="269"/>
        <v>-8408.1700000000055</v>
      </c>
    </row>
    <row r="1151" spans="1:30">
      <c r="A1151" s="9">
        <v>40220</v>
      </c>
      <c r="B1151" s="3">
        <v>8316</v>
      </c>
      <c r="C1151" s="3">
        <v>8455</v>
      </c>
      <c r="D1151" s="3">
        <v>8315</v>
      </c>
      <c r="E1151" s="3">
        <v>8400.0995999999996</v>
      </c>
      <c r="G1151" s="5">
        <f t="shared" si="256"/>
        <v>8361.5300000000007</v>
      </c>
      <c r="H1151" s="5">
        <f t="shared" si="257"/>
        <v>8362.8799999999992</v>
      </c>
      <c r="J1151" s="10" t="str">
        <f t="shared" si="258"/>
        <v>SELL</v>
      </c>
      <c r="L1151" s="5">
        <f t="shared" si="259"/>
        <v>8366.93</v>
      </c>
      <c r="M1151" s="4" t="str">
        <f t="shared" si="261"/>
        <v>YES</v>
      </c>
      <c r="N1151" s="4" t="str">
        <f t="shared" si="262"/>
        <v>YES</v>
      </c>
      <c r="O1151" s="4" t="str">
        <f t="shared" si="263"/>
        <v>NO</v>
      </c>
      <c r="P1151" s="11">
        <v>8316</v>
      </c>
      <c r="Q1151" s="11">
        <v>8400.1</v>
      </c>
      <c r="R1151" s="4">
        <f t="shared" si="260"/>
        <v>2010</v>
      </c>
      <c r="T1151" s="7">
        <f t="shared" si="264"/>
        <v>-8.07</v>
      </c>
      <c r="V1151" s="5">
        <f t="shared" si="270"/>
        <v>9012.76</v>
      </c>
      <c r="W1151" s="5">
        <f t="shared" si="266"/>
        <v>9012.76</v>
      </c>
      <c r="X1151" s="7">
        <f t="shared" si="267"/>
        <v>0</v>
      </c>
      <c r="Z1151" s="7">
        <f t="shared" si="268"/>
        <v>428123.21</v>
      </c>
      <c r="AB1151" s="5"/>
      <c r="AC1151" s="5">
        <f t="shared" si="265"/>
        <v>-33467.719999999972</v>
      </c>
      <c r="AD1151" s="5">
        <f t="shared" si="269"/>
        <v>-8366.929999999993</v>
      </c>
    </row>
    <row r="1152" spans="1:30">
      <c r="A1152" s="9">
        <v>40224</v>
      </c>
      <c r="B1152" s="3">
        <v>8465</v>
      </c>
      <c r="C1152" s="3">
        <v>8490</v>
      </c>
      <c r="D1152" s="3">
        <v>8272.5</v>
      </c>
      <c r="E1152" s="3">
        <v>8308.5498000000007</v>
      </c>
      <c r="G1152" s="5">
        <f t="shared" si="256"/>
        <v>8335.0400000000009</v>
      </c>
      <c r="H1152" s="5">
        <f t="shared" si="257"/>
        <v>8344.77</v>
      </c>
      <c r="J1152" s="10" t="str">
        <f t="shared" si="258"/>
        <v>SELL</v>
      </c>
      <c r="L1152" s="5">
        <f t="shared" si="259"/>
        <v>8373.9599999999991</v>
      </c>
      <c r="M1152" s="4" t="str">
        <f t="shared" si="261"/>
        <v>YES</v>
      </c>
      <c r="N1152" s="4" t="str">
        <f t="shared" si="262"/>
        <v>YES</v>
      </c>
      <c r="O1152" s="4" t="str">
        <f t="shared" si="263"/>
        <v>YES</v>
      </c>
      <c r="P1152" s="11">
        <v>8465</v>
      </c>
      <c r="Q1152" s="11">
        <v>8308.5499999999993</v>
      </c>
      <c r="R1152" s="4">
        <f t="shared" si="260"/>
        <v>2010</v>
      </c>
      <c r="T1152" s="7">
        <f t="shared" si="264"/>
        <v>-156.44999999999999</v>
      </c>
      <c r="V1152" s="5">
        <f t="shared" si="270"/>
        <v>9012.76</v>
      </c>
      <c r="W1152" s="5">
        <f t="shared" si="266"/>
        <v>8373.9599999999991</v>
      </c>
      <c r="X1152" s="7">
        <f t="shared" si="267"/>
        <v>638.80000000000109</v>
      </c>
      <c r="Z1152" s="7">
        <f t="shared" si="268"/>
        <v>436270.71</v>
      </c>
      <c r="AB1152" s="5"/>
      <c r="AC1152" s="5">
        <f t="shared" si="265"/>
        <v>-33495.839999999997</v>
      </c>
      <c r="AD1152" s="5">
        <f t="shared" si="269"/>
        <v>-8373.9599999999991</v>
      </c>
    </row>
    <row r="1153" spans="1:30">
      <c r="A1153" s="9">
        <v>40225</v>
      </c>
      <c r="B1153" s="3">
        <v>8339</v>
      </c>
      <c r="C1153" s="3">
        <v>8452</v>
      </c>
      <c r="D1153" s="3">
        <v>8286</v>
      </c>
      <c r="E1153" s="3">
        <v>8412.7998000000007</v>
      </c>
      <c r="G1153" s="5">
        <f t="shared" si="256"/>
        <v>8373.92</v>
      </c>
      <c r="H1153" s="5">
        <f t="shared" si="257"/>
        <v>8367.4500000000007</v>
      </c>
      <c r="J1153" s="10" t="str">
        <f t="shared" si="258"/>
        <v>BUY</v>
      </c>
      <c r="L1153" s="5">
        <f t="shared" si="259"/>
        <v>8348.0400000000009</v>
      </c>
      <c r="M1153" s="4" t="str">
        <f t="shared" si="261"/>
        <v>YES</v>
      </c>
      <c r="N1153" s="4" t="str">
        <f t="shared" si="262"/>
        <v>NO</v>
      </c>
      <c r="O1153" s="4" t="str">
        <f t="shared" si="263"/>
        <v>NO</v>
      </c>
      <c r="P1153" s="11">
        <v>8339</v>
      </c>
      <c r="Q1153" s="11">
        <v>8412.7999999999993</v>
      </c>
      <c r="R1153" s="4">
        <f t="shared" si="260"/>
        <v>2010</v>
      </c>
      <c r="T1153" s="7">
        <f t="shared" si="264"/>
        <v>0</v>
      </c>
      <c r="V1153" s="5">
        <f t="shared" si="270"/>
        <v>8373.9599999999991</v>
      </c>
      <c r="W1153" s="5">
        <f t="shared" si="266"/>
        <v>8373.9599999999991</v>
      </c>
      <c r="X1153" s="7">
        <f t="shared" si="267"/>
        <v>0</v>
      </c>
      <c r="Z1153" s="7">
        <f t="shared" si="268"/>
        <v>436270.71</v>
      </c>
      <c r="AB1153" s="5"/>
      <c r="AC1153" s="5">
        <f t="shared" si="265"/>
        <v>-33392.160000000003</v>
      </c>
      <c r="AD1153" s="5">
        <f t="shared" si="269"/>
        <v>-8348.0400000000009</v>
      </c>
    </row>
    <row r="1154" spans="1:30">
      <c r="A1154" s="9">
        <v>40226</v>
      </c>
      <c r="B1154" s="3">
        <v>8495</v>
      </c>
      <c r="C1154" s="3">
        <v>8554.9004000000004</v>
      </c>
      <c r="D1154" s="3">
        <v>8450</v>
      </c>
      <c r="E1154" s="3">
        <v>8537.3495999999996</v>
      </c>
      <c r="G1154" s="5">
        <f t="shared" si="256"/>
        <v>8455.6299999999992</v>
      </c>
      <c r="H1154" s="5">
        <f t="shared" si="257"/>
        <v>8424.08</v>
      </c>
      <c r="J1154" s="10" t="str">
        <f t="shared" si="258"/>
        <v>BUY</v>
      </c>
      <c r="L1154" s="5">
        <f t="shared" si="259"/>
        <v>8329.43</v>
      </c>
      <c r="M1154" s="4" t="str">
        <f t="shared" si="261"/>
        <v>NO</v>
      </c>
      <c r="N1154" s="4" t="str">
        <f t="shared" si="262"/>
        <v>NO</v>
      </c>
      <c r="O1154" s="4" t="str">
        <f t="shared" si="263"/>
        <v>NO</v>
      </c>
      <c r="P1154" s="11">
        <v>8495</v>
      </c>
      <c r="Q1154" s="11">
        <v>8537.35</v>
      </c>
      <c r="R1154" s="4">
        <f t="shared" si="260"/>
        <v>2010</v>
      </c>
      <c r="T1154" s="7">
        <f t="shared" si="264"/>
        <v>0</v>
      </c>
      <c r="V1154" s="5">
        <f t="shared" si="270"/>
        <v>8373.9599999999991</v>
      </c>
      <c r="W1154" s="5">
        <f t="shared" si="266"/>
        <v>8373.9599999999991</v>
      </c>
      <c r="X1154" s="7">
        <f t="shared" si="267"/>
        <v>0</v>
      </c>
      <c r="Z1154" s="7">
        <f t="shared" si="268"/>
        <v>436270.71</v>
      </c>
      <c r="AB1154" s="5"/>
      <c r="AC1154" s="5">
        <f t="shared" si="265"/>
        <v>-33317.72</v>
      </c>
      <c r="AD1154" s="5">
        <f t="shared" si="269"/>
        <v>-8329.43</v>
      </c>
    </row>
    <row r="1155" spans="1:30">
      <c r="A1155" s="9">
        <v>40227</v>
      </c>
      <c r="B1155" s="3">
        <v>8540</v>
      </c>
      <c r="C1155" s="3">
        <v>8594.9501999999993</v>
      </c>
      <c r="D1155" s="3">
        <v>8505</v>
      </c>
      <c r="E1155" s="3">
        <v>8557.7001999999993</v>
      </c>
      <c r="G1155" s="5">
        <f t="shared" si="256"/>
        <v>8506.67</v>
      </c>
      <c r="H1155" s="5">
        <f t="shared" si="257"/>
        <v>8468.6200000000008</v>
      </c>
      <c r="J1155" s="10" t="str">
        <f t="shared" si="258"/>
        <v>BUY</v>
      </c>
      <c r="L1155" s="5">
        <f t="shared" si="259"/>
        <v>8354.4699999999993</v>
      </c>
      <c r="M1155" s="4" t="str">
        <f t="shared" si="261"/>
        <v>NO</v>
      </c>
      <c r="N1155" s="4" t="str">
        <f t="shared" si="262"/>
        <v>NO</v>
      </c>
      <c r="O1155" s="4" t="str">
        <f t="shared" si="263"/>
        <v>NO</v>
      </c>
      <c r="P1155" s="11">
        <v>8540</v>
      </c>
      <c r="Q1155" s="11">
        <v>8557.7000000000007</v>
      </c>
      <c r="R1155" s="4">
        <f t="shared" si="260"/>
        <v>2010</v>
      </c>
      <c r="T1155" s="7">
        <f t="shared" si="264"/>
        <v>0</v>
      </c>
      <c r="V1155" s="5">
        <f t="shared" si="270"/>
        <v>8373.9599999999991</v>
      </c>
      <c r="W1155" s="5">
        <f t="shared" si="266"/>
        <v>8373.9599999999991</v>
      </c>
      <c r="X1155" s="7">
        <f t="shared" si="267"/>
        <v>0</v>
      </c>
      <c r="Z1155" s="7">
        <f t="shared" si="268"/>
        <v>436270.71</v>
      </c>
      <c r="AB1155" s="5"/>
      <c r="AC1155" s="5">
        <f t="shared" si="265"/>
        <v>-33417.880000000005</v>
      </c>
      <c r="AD1155" s="5">
        <f t="shared" si="269"/>
        <v>-8354.4700000000012</v>
      </c>
    </row>
    <row r="1156" spans="1:30">
      <c r="A1156" s="9">
        <v>40228</v>
      </c>
      <c r="B1156" s="3">
        <v>8510</v>
      </c>
      <c r="C1156" s="3">
        <v>8538.9501999999993</v>
      </c>
      <c r="D1156" s="3">
        <v>8403.0995999999996</v>
      </c>
      <c r="E1156" s="3">
        <v>8483.2001999999993</v>
      </c>
      <c r="G1156" s="5">
        <f t="shared" si="256"/>
        <v>8494.94</v>
      </c>
      <c r="H1156" s="5">
        <f t="shared" si="257"/>
        <v>8473.48</v>
      </c>
      <c r="J1156" s="10" t="str">
        <f t="shared" si="258"/>
        <v>BUY</v>
      </c>
      <c r="L1156" s="5">
        <f t="shared" si="259"/>
        <v>8409.1</v>
      </c>
      <c r="M1156" s="4" t="str">
        <f t="shared" si="261"/>
        <v>NO</v>
      </c>
      <c r="N1156" s="4" t="str">
        <f t="shared" si="262"/>
        <v>NO</v>
      </c>
      <c r="O1156" s="4" t="str">
        <f t="shared" si="263"/>
        <v>NO</v>
      </c>
      <c r="P1156" s="11">
        <v>8510</v>
      </c>
      <c r="Q1156" s="11">
        <v>8483.2000000000007</v>
      </c>
      <c r="R1156" s="4">
        <f t="shared" si="260"/>
        <v>2010</v>
      </c>
      <c r="T1156" s="7">
        <f t="shared" si="264"/>
        <v>0</v>
      </c>
      <c r="V1156" s="5">
        <f t="shared" si="270"/>
        <v>8373.9599999999991</v>
      </c>
      <c r="W1156" s="5">
        <f t="shared" si="266"/>
        <v>8373.9599999999991</v>
      </c>
      <c r="X1156" s="7">
        <f t="shared" si="267"/>
        <v>0</v>
      </c>
      <c r="Z1156" s="7">
        <f t="shared" si="268"/>
        <v>436270.71</v>
      </c>
      <c r="AB1156" s="5"/>
      <c r="AC1156" s="5">
        <f t="shared" si="265"/>
        <v>-33636.399999999994</v>
      </c>
      <c r="AD1156" s="5">
        <f t="shared" si="269"/>
        <v>-8409.0999999999985</v>
      </c>
    </row>
    <row r="1157" spans="1:30">
      <c r="A1157" s="9">
        <v>40231</v>
      </c>
      <c r="B1157" s="3">
        <v>8551</v>
      </c>
      <c r="C1157" s="3">
        <v>8596</v>
      </c>
      <c r="D1157" s="3">
        <v>8452.1504000000004</v>
      </c>
      <c r="E1157" s="3">
        <v>8480.2998000000007</v>
      </c>
      <c r="G1157" s="5">
        <f t="shared" si="256"/>
        <v>8487.6200000000008</v>
      </c>
      <c r="H1157" s="5">
        <f t="shared" si="257"/>
        <v>8475.75</v>
      </c>
      <c r="J1157" s="10" t="str">
        <f t="shared" si="258"/>
        <v>BUY</v>
      </c>
      <c r="L1157" s="5">
        <f t="shared" si="259"/>
        <v>8440.14</v>
      </c>
      <c r="M1157" s="4" t="str">
        <f t="shared" si="261"/>
        <v>NO</v>
      </c>
      <c r="N1157" s="4" t="str">
        <f t="shared" si="262"/>
        <v>NO</v>
      </c>
      <c r="O1157" s="4" t="str">
        <f t="shared" si="263"/>
        <v>NO</v>
      </c>
      <c r="P1157" s="11">
        <v>8551</v>
      </c>
      <c r="Q1157" s="11">
        <v>8480.2999999999993</v>
      </c>
      <c r="R1157" s="4">
        <f t="shared" si="260"/>
        <v>2010</v>
      </c>
      <c r="T1157" s="7">
        <f t="shared" si="264"/>
        <v>0</v>
      </c>
      <c r="V1157" s="5">
        <f t="shared" si="270"/>
        <v>8373.9599999999991</v>
      </c>
      <c r="W1157" s="5">
        <f t="shared" si="266"/>
        <v>8373.9599999999991</v>
      </c>
      <c r="X1157" s="7">
        <f t="shared" si="267"/>
        <v>0</v>
      </c>
      <c r="Z1157" s="7">
        <f t="shared" si="268"/>
        <v>436270.71</v>
      </c>
      <c r="AB1157" s="5"/>
      <c r="AC1157" s="5">
        <f t="shared" si="265"/>
        <v>-33760.559999999998</v>
      </c>
      <c r="AD1157" s="5">
        <f t="shared" si="269"/>
        <v>-8440.14</v>
      </c>
    </row>
    <row r="1158" spans="1:30">
      <c r="A1158" s="9">
        <v>40232</v>
      </c>
      <c r="B1158" s="3">
        <v>8444</v>
      </c>
      <c r="C1158" s="3">
        <v>8585</v>
      </c>
      <c r="D1158" s="3">
        <v>8444</v>
      </c>
      <c r="E1158" s="3">
        <v>8515.5</v>
      </c>
      <c r="G1158" s="5">
        <f t="shared" ref="G1158:G1221" si="271">ROUND((E1158*G$1)+(G1157*(1-G$1)),2)</f>
        <v>8501.56</v>
      </c>
      <c r="H1158" s="5">
        <f t="shared" si="257"/>
        <v>8489</v>
      </c>
      <c r="J1158" s="10" t="str">
        <f t="shared" si="258"/>
        <v>BUY</v>
      </c>
      <c r="L1158" s="5">
        <f t="shared" si="259"/>
        <v>8451.32</v>
      </c>
      <c r="M1158" s="4" t="str">
        <f t="shared" si="261"/>
        <v>NO</v>
      </c>
      <c r="N1158" s="4" t="str">
        <f t="shared" si="262"/>
        <v>NO</v>
      </c>
      <c r="O1158" s="4" t="str">
        <f t="shared" si="263"/>
        <v>NO</v>
      </c>
      <c r="P1158" s="11">
        <v>8444</v>
      </c>
      <c r="Q1158" s="11">
        <v>8515.5</v>
      </c>
      <c r="R1158" s="4">
        <f t="shared" si="260"/>
        <v>2010</v>
      </c>
      <c r="T1158" s="7">
        <f t="shared" si="264"/>
        <v>0</v>
      </c>
      <c r="V1158" s="5">
        <f t="shared" si="270"/>
        <v>8373.9599999999991</v>
      </c>
      <c r="W1158" s="5">
        <f t="shared" si="266"/>
        <v>8373.9599999999991</v>
      </c>
      <c r="X1158" s="7">
        <f t="shared" si="267"/>
        <v>0</v>
      </c>
      <c r="Z1158" s="7">
        <f t="shared" si="268"/>
        <v>436270.71</v>
      </c>
      <c r="AB1158" s="5"/>
      <c r="AC1158" s="5">
        <f t="shared" si="265"/>
        <v>-33805.279999999999</v>
      </c>
      <c r="AD1158" s="5">
        <f t="shared" si="269"/>
        <v>-8451.32</v>
      </c>
    </row>
    <row r="1159" spans="1:30">
      <c r="A1159" s="9">
        <v>40233</v>
      </c>
      <c r="B1159" s="3">
        <v>8464</v>
      </c>
      <c r="C1159" s="3">
        <v>8538</v>
      </c>
      <c r="D1159" s="3">
        <v>8456</v>
      </c>
      <c r="E1159" s="3">
        <v>8500.2001999999993</v>
      </c>
      <c r="G1159" s="5">
        <f t="shared" si="271"/>
        <v>8500.8799999999992</v>
      </c>
      <c r="H1159" s="5">
        <f t="shared" si="257"/>
        <v>8492.73</v>
      </c>
      <c r="J1159" s="10" t="str">
        <f t="shared" si="258"/>
        <v>BUY</v>
      </c>
      <c r="L1159" s="5">
        <f t="shared" si="259"/>
        <v>8468.2800000000007</v>
      </c>
      <c r="M1159" s="4" t="str">
        <f t="shared" si="261"/>
        <v>NO</v>
      </c>
      <c r="N1159" s="4" t="str">
        <f t="shared" si="262"/>
        <v>NO</v>
      </c>
      <c r="O1159" s="4" t="str">
        <f t="shared" si="263"/>
        <v>NO</v>
      </c>
      <c r="P1159" s="11">
        <v>8464</v>
      </c>
      <c r="Q1159" s="11">
        <v>8500.2000000000007</v>
      </c>
      <c r="R1159" s="4">
        <f t="shared" si="260"/>
        <v>2010</v>
      </c>
      <c r="T1159" s="7">
        <f t="shared" si="264"/>
        <v>0</v>
      </c>
      <c r="V1159" s="5">
        <f t="shared" si="270"/>
        <v>8373.9599999999991</v>
      </c>
      <c r="W1159" s="5">
        <f t="shared" si="266"/>
        <v>8373.9599999999991</v>
      </c>
      <c r="X1159" s="7">
        <f t="shared" si="267"/>
        <v>0</v>
      </c>
      <c r="Z1159" s="7">
        <f t="shared" si="268"/>
        <v>436270.71</v>
      </c>
      <c r="AB1159" s="5"/>
      <c r="AC1159" s="5">
        <f t="shared" si="265"/>
        <v>-33873.119999999995</v>
      </c>
      <c r="AD1159" s="5">
        <f t="shared" si="269"/>
        <v>-8468.2799999999988</v>
      </c>
    </row>
    <row r="1160" spans="1:30">
      <c r="A1160" s="9">
        <v>40234</v>
      </c>
      <c r="B1160" s="3">
        <v>8515</v>
      </c>
      <c r="C1160" s="3">
        <v>8560</v>
      </c>
      <c r="D1160" s="3">
        <v>8475</v>
      </c>
      <c r="E1160" s="3">
        <v>8537</v>
      </c>
      <c r="G1160" s="5">
        <f t="shared" si="271"/>
        <v>8518.94</v>
      </c>
      <c r="H1160" s="5">
        <f t="shared" ref="H1160:H1223" si="272">ROUND((E1160*H$1)+(H1159*(1-H$1)),2)</f>
        <v>8507.49</v>
      </c>
      <c r="J1160" s="10" t="str">
        <f t="shared" ref="J1160:J1223" si="273">IF(G1160&gt;H1160,"BUY","SELL")</f>
        <v>BUY</v>
      </c>
      <c r="L1160" s="5">
        <f t="shared" ref="L1160:L1223" si="274">ROUND((G1160*((2/4)-1)-(H1160)*((2/6)-1))/ (2 /4- 2 /6),2)</f>
        <v>8473.14</v>
      </c>
      <c r="M1160" s="4" t="str">
        <f t="shared" si="261"/>
        <v>NO</v>
      </c>
      <c r="N1160" s="4" t="str">
        <f t="shared" si="262"/>
        <v>NO</v>
      </c>
      <c r="O1160" s="4" t="str">
        <f t="shared" si="263"/>
        <v>NO</v>
      </c>
      <c r="P1160" s="11">
        <v>8515</v>
      </c>
      <c r="Q1160" s="11">
        <v>8537</v>
      </c>
      <c r="R1160" s="4">
        <f t="shared" ref="R1160:R1223" si="275">YEAR(A1160)</f>
        <v>2010</v>
      </c>
      <c r="T1160" s="7">
        <f t="shared" si="264"/>
        <v>0</v>
      </c>
      <c r="V1160" s="5">
        <f t="shared" si="270"/>
        <v>8373.9599999999991</v>
      </c>
      <c r="W1160" s="5">
        <f t="shared" si="266"/>
        <v>8373.9599999999991</v>
      </c>
      <c r="X1160" s="7">
        <f t="shared" si="267"/>
        <v>0</v>
      </c>
      <c r="Z1160" s="7">
        <f t="shared" si="268"/>
        <v>436270.71</v>
      </c>
      <c r="AB1160" s="5"/>
      <c r="AC1160" s="5">
        <f t="shared" si="265"/>
        <v>-33892.559999999998</v>
      </c>
      <c r="AD1160" s="5">
        <f t="shared" si="269"/>
        <v>-8473.14</v>
      </c>
    </row>
    <row r="1161" spans="1:30">
      <c r="A1161" s="9">
        <v>40235</v>
      </c>
      <c r="B1161" s="3">
        <v>8540</v>
      </c>
      <c r="C1161" s="3">
        <v>8864.4004000000004</v>
      </c>
      <c r="D1161" s="3">
        <v>8524.1504000000004</v>
      </c>
      <c r="E1161" s="3">
        <v>8740.4501999999993</v>
      </c>
      <c r="G1161" s="5">
        <f t="shared" si="271"/>
        <v>8629.7000000000007</v>
      </c>
      <c r="H1161" s="5">
        <f t="shared" si="272"/>
        <v>8585.14</v>
      </c>
      <c r="J1161" s="10" t="str">
        <f t="shared" si="273"/>
        <v>BUY</v>
      </c>
      <c r="L1161" s="5">
        <f t="shared" si="274"/>
        <v>8451.4599999999991</v>
      </c>
      <c r="M1161" s="4" t="str">
        <f t="shared" ref="M1161:M1224" si="276">IF(J1160="SELL",IF(C1161&gt;L1160,"YES","NO"),IF(D1161&lt;L1160,"YES","NO"))</f>
        <v>NO</v>
      </c>
      <c r="N1161" s="4" t="str">
        <f t="shared" ref="N1161:N1224" si="277">IF(AND(M1161="YES",J1161=J1160),"YES","NO")</f>
        <v>NO</v>
      </c>
      <c r="O1161" s="4" t="str">
        <f t="shared" ref="O1161:O1224" si="278">IF(AND(J1160="BUY",B1161&lt;L1160),"YES",IF(AND(J1160="SELL",B1161&gt;L1160),"YES","NO"))</f>
        <v>NO</v>
      </c>
      <c r="P1161" s="11">
        <v>8540</v>
      </c>
      <c r="Q1161" s="11">
        <v>8740.4500000000007</v>
      </c>
      <c r="R1161" s="4">
        <f t="shared" si="275"/>
        <v>2010</v>
      </c>
      <c r="T1161" s="7">
        <f t="shared" si="264"/>
        <v>0</v>
      </c>
      <c r="V1161" s="5">
        <f t="shared" si="270"/>
        <v>8373.9599999999991</v>
      </c>
      <c r="W1161" s="5">
        <f t="shared" si="266"/>
        <v>8373.9599999999991</v>
      </c>
      <c r="X1161" s="7">
        <f t="shared" si="267"/>
        <v>0</v>
      </c>
      <c r="Z1161" s="7">
        <f t="shared" si="268"/>
        <v>436270.71</v>
      </c>
      <c r="AB1161" s="5"/>
      <c r="AC1161" s="5">
        <f t="shared" si="265"/>
        <v>-33805.839999999982</v>
      </c>
      <c r="AD1161" s="5">
        <f t="shared" si="269"/>
        <v>-8451.4599999999955</v>
      </c>
    </row>
    <row r="1162" spans="1:30">
      <c r="A1162" s="9">
        <v>40239</v>
      </c>
      <c r="B1162" s="3">
        <v>8780</v>
      </c>
      <c r="C1162" s="3">
        <v>8948.9004000000004</v>
      </c>
      <c r="D1162" s="3">
        <v>8780</v>
      </c>
      <c r="E1162" s="3">
        <v>8929.25</v>
      </c>
      <c r="G1162" s="5">
        <f t="shared" si="271"/>
        <v>8779.48</v>
      </c>
      <c r="H1162" s="5">
        <f t="shared" si="272"/>
        <v>8699.84</v>
      </c>
      <c r="J1162" s="10" t="str">
        <f t="shared" si="273"/>
        <v>BUY</v>
      </c>
      <c r="L1162" s="5">
        <f t="shared" si="274"/>
        <v>8460.92</v>
      </c>
      <c r="M1162" s="4" t="str">
        <f t="shared" si="276"/>
        <v>NO</v>
      </c>
      <c r="N1162" s="4" t="str">
        <f t="shared" si="277"/>
        <v>NO</v>
      </c>
      <c r="O1162" s="4" t="str">
        <f t="shared" si="278"/>
        <v>NO</v>
      </c>
      <c r="P1162" s="11">
        <v>8780</v>
      </c>
      <c r="Q1162" s="11">
        <v>8929.25</v>
      </c>
      <c r="R1162" s="4">
        <f t="shared" si="275"/>
        <v>2010</v>
      </c>
      <c r="T1162" s="7">
        <f t="shared" ref="T1162:T1225" si="279">ROUND(IF(N1162="YES",IF(J1162="SELL",IF(O1162="YES",Q1162-P1162,Q1162-L1161),IF(O1162="YES",P1162-Q1162,L1161-Q1162)),0),2)</f>
        <v>0</v>
      </c>
      <c r="V1162" s="5">
        <f t="shared" si="270"/>
        <v>8373.9599999999991</v>
      </c>
      <c r="W1162" s="5">
        <f t="shared" si="266"/>
        <v>8373.9599999999991</v>
      </c>
      <c r="X1162" s="7">
        <f t="shared" si="267"/>
        <v>0</v>
      </c>
      <c r="Z1162" s="7">
        <f t="shared" si="268"/>
        <v>436270.71</v>
      </c>
      <c r="AB1162" s="5"/>
      <c r="AC1162" s="5">
        <f t="shared" si="265"/>
        <v>-33843.680000000008</v>
      </c>
      <c r="AD1162" s="5">
        <f t="shared" si="269"/>
        <v>-8460.9200000000019</v>
      </c>
    </row>
    <row r="1163" spans="1:30">
      <c r="A1163" s="9">
        <v>40240</v>
      </c>
      <c r="B1163" s="3">
        <v>8942.2001999999993</v>
      </c>
      <c r="C1163" s="3">
        <v>9042</v>
      </c>
      <c r="D1163" s="3">
        <v>8935.2001999999993</v>
      </c>
      <c r="E1163" s="3">
        <v>9025.8495999999996</v>
      </c>
      <c r="G1163" s="5">
        <f t="shared" si="271"/>
        <v>8902.66</v>
      </c>
      <c r="H1163" s="5">
        <f t="shared" si="272"/>
        <v>8808.51</v>
      </c>
      <c r="J1163" s="10" t="str">
        <f t="shared" si="273"/>
        <v>BUY</v>
      </c>
      <c r="L1163" s="5">
        <f t="shared" si="274"/>
        <v>8526.06</v>
      </c>
      <c r="M1163" s="4" t="str">
        <f t="shared" si="276"/>
        <v>NO</v>
      </c>
      <c r="N1163" s="4" t="str">
        <f t="shared" si="277"/>
        <v>NO</v>
      </c>
      <c r="O1163" s="4" t="str">
        <f t="shared" si="278"/>
        <v>NO</v>
      </c>
      <c r="P1163" s="11">
        <v>8942.2001999999993</v>
      </c>
      <c r="Q1163" s="11">
        <v>9025.85</v>
      </c>
      <c r="R1163" s="4">
        <f t="shared" si="275"/>
        <v>2010</v>
      </c>
      <c r="T1163" s="7">
        <f t="shared" si="279"/>
        <v>0</v>
      </c>
      <c r="V1163" s="5">
        <f t="shared" si="270"/>
        <v>8373.9599999999991</v>
      </c>
      <c r="W1163" s="5">
        <f t="shared" si="266"/>
        <v>8373.9599999999991</v>
      </c>
      <c r="X1163" s="7">
        <f t="shared" si="267"/>
        <v>0</v>
      </c>
      <c r="Z1163" s="7">
        <f t="shared" si="268"/>
        <v>436270.71</v>
      </c>
      <c r="AB1163" s="5"/>
      <c r="AC1163" s="5">
        <f t="shared" ref="AC1163:AC1226" si="280">G1163*12-H1163*16</f>
        <v>-34104.240000000005</v>
      </c>
      <c r="AD1163" s="5">
        <f t="shared" si="269"/>
        <v>-8526.0600000000013</v>
      </c>
    </row>
    <row r="1164" spans="1:30">
      <c r="A1164" s="9">
        <v>40241</v>
      </c>
      <c r="B1164" s="3">
        <v>9004</v>
      </c>
      <c r="C1164" s="3">
        <v>9050</v>
      </c>
      <c r="D1164" s="3">
        <v>8966.5</v>
      </c>
      <c r="E1164" s="3">
        <v>9010.5498000000007</v>
      </c>
      <c r="G1164" s="5">
        <f t="shared" si="271"/>
        <v>8956.6</v>
      </c>
      <c r="H1164" s="5">
        <f t="shared" si="272"/>
        <v>8875.86</v>
      </c>
      <c r="J1164" s="10" t="str">
        <f t="shared" si="273"/>
        <v>BUY</v>
      </c>
      <c r="L1164" s="5">
        <f t="shared" si="274"/>
        <v>8633.64</v>
      </c>
      <c r="M1164" s="4" t="str">
        <f t="shared" si="276"/>
        <v>NO</v>
      </c>
      <c r="N1164" s="4" t="str">
        <f t="shared" si="277"/>
        <v>NO</v>
      </c>
      <c r="O1164" s="4" t="str">
        <f t="shared" si="278"/>
        <v>NO</v>
      </c>
      <c r="P1164" s="11">
        <v>9004</v>
      </c>
      <c r="Q1164" s="11">
        <v>9010.5499999999993</v>
      </c>
      <c r="R1164" s="4">
        <f t="shared" si="275"/>
        <v>2010</v>
      </c>
      <c r="T1164" s="7">
        <f t="shared" si="279"/>
        <v>0</v>
      </c>
      <c r="V1164" s="5">
        <f t="shared" si="270"/>
        <v>8373.9599999999991</v>
      </c>
      <c r="W1164" s="5">
        <f t="shared" ref="W1164:W1227" si="281">IF(V1165="",E1164,V1165)</f>
        <v>8373.9599999999991</v>
      </c>
      <c r="X1164" s="7">
        <f t="shared" ref="X1164:X1227" si="282">IF(J1164="BUY",W1164-V1164,V1164-W1164)</f>
        <v>0</v>
      </c>
      <c r="Z1164" s="7">
        <f t="shared" ref="Z1164:Z1227" si="283">Z1163+(T1164*25*2)+(X1164*25)</f>
        <v>436270.71</v>
      </c>
      <c r="AB1164" s="5"/>
      <c r="AC1164" s="5">
        <f t="shared" si="280"/>
        <v>-34534.559999999998</v>
      </c>
      <c r="AD1164" s="5">
        <f t="shared" ref="AD1164:AD1227" si="284">AC1164/4</f>
        <v>-8633.64</v>
      </c>
    </row>
    <row r="1165" spans="1:30">
      <c r="A1165" s="9">
        <v>40242</v>
      </c>
      <c r="B1165" s="3">
        <v>9043</v>
      </c>
      <c r="C1165" s="3">
        <v>9092</v>
      </c>
      <c r="D1165" s="3">
        <v>8966</v>
      </c>
      <c r="E1165" s="3">
        <v>9054.7998000000007</v>
      </c>
      <c r="G1165" s="5">
        <f t="shared" si="271"/>
        <v>9005.7000000000007</v>
      </c>
      <c r="H1165" s="5">
        <f t="shared" si="272"/>
        <v>8935.51</v>
      </c>
      <c r="J1165" s="10" t="str">
        <f t="shared" si="273"/>
        <v>BUY</v>
      </c>
      <c r="L1165" s="5">
        <f t="shared" si="274"/>
        <v>8724.94</v>
      </c>
      <c r="M1165" s="4" t="str">
        <f t="shared" si="276"/>
        <v>NO</v>
      </c>
      <c r="N1165" s="4" t="str">
        <f t="shared" si="277"/>
        <v>NO</v>
      </c>
      <c r="O1165" s="4" t="str">
        <f t="shared" si="278"/>
        <v>NO</v>
      </c>
      <c r="P1165" s="11">
        <v>9043</v>
      </c>
      <c r="Q1165" s="11">
        <v>9054.7999999999993</v>
      </c>
      <c r="R1165" s="4">
        <f t="shared" si="275"/>
        <v>2010</v>
      </c>
      <c r="T1165" s="7">
        <f t="shared" si="279"/>
        <v>0</v>
      </c>
      <c r="V1165" s="5">
        <f t="shared" ref="V1165:V1228" si="285">IF(J1165=J1164,V1164,IF(O1165="YES",P1165,L1164))</f>
        <v>8373.9599999999991</v>
      </c>
      <c r="W1165" s="5">
        <f t="shared" si="281"/>
        <v>8373.9599999999991</v>
      </c>
      <c r="X1165" s="7">
        <f t="shared" si="282"/>
        <v>0</v>
      </c>
      <c r="Z1165" s="7">
        <f t="shared" si="283"/>
        <v>436270.71</v>
      </c>
      <c r="AB1165" s="5"/>
      <c r="AC1165" s="5">
        <f t="shared" si="280"/>
        <v>-34899.759999999995</v>
      </c>
      <c r="AD1165" s="5">
        <f t="shared" si="284"/>
        <v>-8724.9399999999987</v>
      </c>
    </row>
    <row r="1166" spans="1:30">
      <c r="A1166" s="9">
        <v>40245</v>
      </c>
      <c r="B1166" s="3">
        <v>9111</v>
      </c>
      <c r="C1166" s="3">
        <v>9168</v>
      </c>
      <c r="D1166" s="3">
        <v>9080</v>
      </c>
      <c r="E1166" s="3">
        <v>9132.1504000000004</v>
      </c>
      <c r="G1166" s="5">
        <f t="shared" si="271"/>
        <v>9068.93</v>
      </c>
      <c r="H1166" s="5">
        <f t="shared" si="272"/>
        <v>9001.06</v>
      </c>
      <c r="J1166" s="10" t="str">
        <f t="shared" si="273"/>
        <v>BUY</v>
      </c>
      <c r="L1166" s="5">
        <f t="shared" si="274"/>
        <v>8797.4500000000007</v>
      </c>
      <c r="M1166" s="4" t="str">
        <f t="shared" si="276"/>
        <v>NO</v>
      </c>
      <c r="N1166" s="4" t="str">
        <f t="shared" si="277"/>
        <v>NO</v>
      </c>
      <c r="O1166" s="4" t="str">
        <f t="shared" si="278"/>
        <v>NO</v>
      </c>
      <c r="P1166" s="11">
        <v>9111</v>
      </c>
      <c r="Q1166" s="11">
        <v>9132.15</v>
      </c>
      <c r="R1166" s="4">
        <f t="shared" si="275"/>
        <v>2010</v>
      </c>
      <c r="T1166" s="7">
        <f t="shared" si="279"/>
        <v>0</v>
      </c>
      <c r="V1166" s="5">
        <f t="shared" si="285"/>
        <v>8373.9599999999991</v>
      </c>
      <c r="W1166" s="5">
        <f t="shared" si="281"/>
        <v>8373.9599999999991</v>
      </c>
      <c r="X1166" s="7">
        <f t="shared" si="282"/>
        <v>0</v>
      </c>
      <c r="Z1166" s="7">
        <f t="shared" si="283"/>
        <v>436270.71</v>
      </c>
      <c r="AB1166" s="5"/>
      <c r="AC1166" s="5">
        <f t="shared" si="280"/>
        <v>-35189.799999999988</v>
      </c>
      <c r="AD1166" s="5">
        <f t="shared" si="284"/>
        <v>-8797.4499999999971</v>
      </c>
    </row>
    <row r="1167" spans="1:30">
      <c r="A1167" s="9">
        <v>40246</v>
      </c>
      <c r="B1167" s="3">
        <v>9121</v>
      </c>
      <c r="C1167" s="3">
        <v>9155</v>
      </c>
      <c r="D1167" s="3">
        <v>9059.0995999999996</v>
      </c>
      <c r="E1167" s="3">
        <v>9122.7998000000007</v>
      </c>
      <c r="G1167" s="5">
        <f t="shared" si="271"/>
        <v>9095.86</v>
      </c>
      <c r="H1167" s="5">
        <f t="shared" si="272"/>
        <v>9041.64</v>
      </c>
      <c r="J1167" s="10" t="str">
        <f t="shared" si="273"/>
        <v>BUY</v>
      </c>
      <c r="L1167" s="5">
        <f t="shared" si="274"/>
        <v>8878.98</v>
      </c>
      <c r="M1167" s="4" t="str">
        <f t="shared" si="276"/>
        <v>NO</v>
      </c>
      <c r="N1167" s="4" t="str">
        <f t="shared" si="277"/>
        <v>NO</v>
      </c>
      <c r="O1167" s="4" t="str">
        <f t="shared" si="278"/>
        <v>NO</v>
      </c>
      <c r="P1167" s="11">
        <v>9121</v>
      </c>
      <c r="Q1167" s="11">
        <v>9122.7999999999993</v>
      </c>
      <c r="R1167" s="4">
        <f t="shared" si="275"/>
        <v>2010</v>
      </c>
      <c r="T1167" s="7">
        <f t="shared" si="279"/>
        <v>0</v>
      </c>
      <c r="V1167" s="5">
        <f t="shared" si="285"/>
        <v>8373.9599999999991</v>
      </c>
      <c r="W1167" s="5">
        <f t="shared" si="281"/>
        <v>8373.9599999999991</v>
      </c>
      <c r="X1167" s="7">
        <f t="shared" si="282"/>
        <v>0</v>
      </c>
      <c r="Z1167" s="7">
        <f t="shared" si="283"/>
        <v>436270.71</v>
      </c>
      <c r="AB1167" s="5"/>
      <c r="AC1167" s="5">
        <f t="shared" si="280"/>
        <v>-35515.919999999984</v>
      </c>
      <c r="AD1167" s="5">
        <f t="shared" si="284"/>
        <v>-8878.9799999999959</v>
      </c>
    </row>
    <row r="1168" spans="1:30">
      <c r="A1168" s="9">
        <v>40247</v>
      </c>
      <c r="B1168" s="3">
        <v>9115</v>
      </c>
      <c r="C1168" s="3">
        <v>9152</v>
      </c>
      <c r="D1168" s="3">
        <v>9070</v>
      </c>
      <c r="E1168" s="3">
        <v>9115.7001999999993</v>
      </c>
      <c r="G1168" s="5">
        <f t="shared" si="271"/>
        <v>9105.7800000000007</v>
      </c>
      <c r="H1168" s="5">
        <f t="shared" si="272"/>
        <v>9066.33</v>
      </c>
      <c r="J1168" s="10" t="str">
        <f t="shared" si="273"/>
        <v>BUY</v>
      </c>
      <c r="L1168" s="5">
        <f t="shared" si="274"/>
        <v>8947.98</v>
      </c>
      <c r="M1168" s="4" t="str">
        <f t="shared" si="276"/>
        <v>NO</v>
      </c>
      <c r="N1168" s="4" t="str">
        <f t="shared" si="277"/>
        <v>NO</v>
      </c>
      <c r="O1168" s="4" t="str">
        <f t="shared" si="278"/>
        <v>NO</v>
      </c>
      <c r="P1168" s="11">
        <v>9115</v>
      </c>
      <c r="Q1168" s="11">
        <v>9115.7000000000007</v>
      </c>
      <c r="R1168" s="4">
        <f t="shared" si="275"/>
        <v>2010</v>
      </c>
      <c r="T1168" s="7">
        <f t="shared" si="279"/>
        <v>0</v>
      </c>
      <c r="V1168" s="5">
        <f t="shared" si="285"/>
        <v>8373.9599999999991</v>
      </c>
      <c r="W1168" s="5">
        <f t="shared" si="281"/>
        <v>8373.9599999999991</v>
      </c>
      <c r="X1168" s="7">
        <f t="shared" si="282"/>
        <v>0</v>
      </c>
      <c r="Z1168" s="7">
        <f t="shared" si="283"/>
        <v>436270.71</v>
      </c>
      <c r="AB1168" s="5"/>
      <c r="AC1168" s="5">
        <f t="shared" si="280"/>
        <v>-35791.919999999984</v>
      </c>
      <c r="AD1168" s="5">
        <f t="shared" si="284"/>
        <v>-8947.9799999999959</v>
      </c>
    </row>
    <row r="1169" spans="1:30">
      <c r="A1169" s="9">
        <v>40248</v>
      </c>
      <c r="B1169" s="3">
        <v>9110</v>
      </c>
      <c r="C1169" s="3">
        <v>9220</v>
      </c>
      <c r="D1169" s="3">
        <v>9075</v>
      </c>
      <c r="E1169" s="3">
        <v>9184.5995999999996</v>
      </c>
      <c r="G1169" s="5">
        <f t="shared" si="271"/>
        <v>9145.19</v>
      </c>
      <c r="H1169" s="5">
        <f t="shared" si="272"/>
        <v>9105.75</v>
      </c>
      <c r="J1169" s="10" t="str">
        <f t="shared" si="273"/>
        <v>BUY</v>
      </c>
      <c r="L1169" s="5">
        <f t="shared" si="274"/>
        <v>8987.43</v>
      </c>
      <c r="M1169" s="4" t="str">
        <f t="shared" si="276"/>
        <v>NO</v>
      </c>
      <c r="N1169" s="4" t="str">
        <f t="shared" si="277"/>
        <v>NO</v>
      </c>
      <c r="O1169" s="4" t="str">
        <f t="shared" si="278"/>
        <v>NO</v>
      </c>
      <c r="P1169" s="11">
        <v>9110</v>
      </c>
      <c r="Q1169" s="11">
        <v>9184.6</v>
      </c>
      <c r="R1169" s="4">
        <f t="shared" si="275"/>
        <v>2010</v>
      </c>
      <c r="T1169" s="7">
        <f t="shared" si="279"/>
        <v>0</v>
      </c>
      <c r="V1169" s="5">
        <f t="shared" si="285"/>
        <v>8373.9599999999991</v>
      </c>
      <c r="W1169" s="5">
        <f t="shared" si="281"/>
        <v>8373.9599999999991</v>
      </c>
      <c r="X1169" s="7">
        <f t="shared" si="282"/>
        <v>0</v>
      </c>
      <c r="Z1169" s="7">
        <f t="shared" si="283"/>
        <v>436270.71</v>
      </c>
      <c r="AB1169" s="5"/>
      <c r="AC1169" s="5">
        <f t="shared" si="280"/>
        <v>-35949.72</v>
      </c>
      <c r="AD1169" s="5">
        <f t="shared" si="284"/>
        <v>-8987.43</v>
      </c>
    </row>
    <row r="1170" spans="1:30">
      <c r="A1170" s="9">
        <v>40249</v>
      </c>
      <c r="B1170" s="3">
        <v>9210</v>
      </c>
      <c r="C1170" s="3">
        <v>9229.9004000000004</v>
      </c>
      <c r="D1170" s="3">
        <v>9153.7001999999993</v>
      </c>
      <c r="E1170" s="3">
        <v>9179.5995999999996</v>
      </c>
      <c r="G1170" s="5">
        <f t="shared" si="271"/>
        <v>9162.39</v>
      </c>
      <c r="H1170" s="5">
        <f t="shared" si="272"/>
        <v>9130.3700000000008</v>
      </c>
      <c r="J1170" s="10" t="str">
        <f t="shared" si="273"/>
        <v>BUY</v>
      </c>
      <c r="L1170" s="5">
        <f t="shared" si="274"/>
        <v>9034.31</v>
      </c>
      <c r="M1170" s="4" t="str">
        <f t="shared" si="276"/>
        <v>NO</v>
      </c>
      <c r="N1170" s="4" t="str">
        <f t="shared" si="277"/>
        <v>NO</v>
      </c>
      <c r="O1170" s="4" t="str">
        <f t="shared" si="278"/>
        <v>NO</v>
      </c>
      <c r="P1170" s="11">
        <v>9210</v>
      </c>
      <c r="Q1170" s="11">
        <v>9179.6</v>
      </c>
      <c r="R1170" s="4">
        <f t="shared" si="275"/>
        <v>2010</v>
      </c>
      <c r="T1170" s="7">
        <f t="shared" si="279"/>
        <v>0</v>
      </c>
      <c r="V1170" s="5">
        <f t="shared" si="285"/>
        <v>8373.9599999999991</v>
      </c>
      <c r="W1170" s="5">
        <f t="shared" si="281"/>
        <v>8373.9599999999991</v>
      </c>
      <c r="X1170" s="7">
        <f t="shared" si="282"/>
        <v>0</v>
      </c>
      <c r="Z1170" s="7">
        <f t="shared" si="283"/>
        <v>436270.71</v>
      </c>
      <c r="AB1170" s="5"/>
      <c r="AC1170" s="5">
        <f t="shared" si="280"/>
        <v>-36137.24000000002</v>
      </c>
      <c r="AD1170" s="5">
        <f t="shared" si="284"/>
        <v>-9034.3100000000049</v>
      </c>
    </row>
    <row r="1171" spans="1:30">
      <c r="A1171" s="9">
        <v>40252</v>
      </c>
      <c r="B1171" s="3">
        <v>9147</v>
      </c>
      <c r="C1171" s="3">
        <v>9147</v>
      </c>
      <c r="D1171" s="3">
        <v>9061.0498000000007</v>
      </c>
      <c r="E1171" s="3">
        <v>9081.2001999999993</v>
      </c>
      <c r="G1171" s="5">
        <f t="shared" si="271"/>
        <v>9121.7999999999993</v>
      </c>
      <c r="H1171" s="5">
        <f t="shared" si="272"/>
        <v>9113.98</v>
      </c>
      <c r="J1171" s="10" t="str">
        <f t="shared" si="273"/>
        <v>BUY</v>
      </c>
      <c r="L1171" s="5">
        <f t="shared" si="274"/>
        <v>9090.52</v>
      </c>
      <c r="M1171" s="4" t="str">
        <f t="shared" si="276"/>
        <v>NO</v>
      </c>
      <c r="N1171" s="4" t="str">
        <f t="shared" si="277"/>
        <v>NO</v>
      </c>
      <c r="O1171" s="4" t="str">
        <f t="shared" si="278"/>
        <v>NO</v>
      </c>
      <c r="P1171" s="11">
        <v>9147</v>
      </c>
      <c r="Q1171" s="11">
        <v>9081.2000000000007</v>
      </c>
      <c r="R1171" s="4">
        <f t="shared" si="275"/>
        <v>2010</v>
      </c>
      <c r="T1171" s="7">
        <f t="shared" si="279"/>
        <v>0</v>
      </c>
      <c r="V1171" s="5">
        <f t="shared" si="285"/>
        <v>8373.9599999999991</v>
      </c>
      <c r="W1171" s="5">
        <f t="shared" si="281"/>
        <v>8373.9599999999991</v>
      </c>
      <c r="X1171" s="7">
        <f t="shared" si="282"/>
        <v>0</v>
      </c>
      <c r="Z1171" s="7">
        <f t="shared" si="283"/>
        <v>436270.71</v>
      </c>
      <c r="AB1171" s="5"/>
      <c r="AC1171" s="5">
        <f t="shared" si="280"/>
        <v>-36362.080000000002</v>
      </c>
      <c r="AD1171" s="5">
        <f t="shared" si="284"/>
        <v>-9090.52</v>
      </c>
    </row>
    <row r="1172" spans="1:30">
      <c r="A1172" s="9">
        <v>40253</v>
      </c>
      <c r="B1172" s="3">
        <v>9099.9004000000004</v>
      </c>
      <c r="C1172" s="3">
        <v>9142</v>
      </c>
      <c r="D1172" s="3">
        <v>9001</v>
      </c>
      <c r="E1172" s="3">
        <v>9123.4501999999993</v>
      </c>
      <c r="G1172" s="5">
        <f t="shared" si="271"/>
        <v>9122.6299999999992</v>
      </c>
      <c r="H1172" s="5">
        <f t="shared" si="272"/>
        <v>9117.14</v>
      </c>
      <c r="J1172" s="10" t="str">
        <f t="shared" si="273"/>
        <v>BUY</v>
      </c>
      <c r="L1172" s="5">
        <f t="shared" si="274"/>
        <v>9100.67</v>
      </c>
      <c r="M1172" s="4" t="str">
        <f t="shared" si="276"/>
        <v>YES</v>
      </c>
      <c r="N1172" s="4" t="str">
        <f t="shared" si="277"/>
        <v>YES</v>
      </c>
      <c r="O1172" s="4" t="str">
        <f t="shared" si="278"/>
        <v>NO</v>
      </c>
      <c r="P1172" s="11">
        <v>9099.9004000000004</v>
      </c>
      <c r="Q1172" s="11">
        <v>9123.4500000000007</v>
      </c>
      <c r="R1172" s="4">
        <f t="shared" si="275"/>
        <v>2010</v>
      </c>
      <c r="T1172" s="7">
        <f t="shared" si="279"/>
        <v>-32.93</v>
      </c>
      <c r="V1172" s="5">
        <f t="shared" si="285"/>
        <v>8373.9599999999991</v>
      </c>
      <c r="W1172" s="5">
        <f t="shared" si="281"/>
        <v>8373.9599999999991</v>
      </c>
      <c r="X1172" s="7">
        <f t="shared" si="282"/>
        <v>0</v>
      </c>
      <c r="Z1172" s="7">
        <f t="shared" si="283"/>
        <v>434624.21</v>
      </c>
      <c r="AB1172" s="5"/>
      <c r="AC1172" s="5">
        <f t="shared" si="280"/>
        <v>-36402.679999999993</v>
      </c>
      <c r="AD1172" s="5">
        <f t="shared" si="284"/>
        <v>-9100.6699999999983</v>
      </c>
    </row>
    <row r="1173" spans="1:30">
      <c r="A1173" s="9">
        <v>40254</v>
      </c>
      <c r="B1173" s="3">
        <v>9151</v>
      </c>
      <c r="C1173" s="3">
        <v>9229</v>
      </c>
      <c r="D1173" s="3">
        <v>9142.5995999999996</v>
      </c>
      <c r="E1173" s="3">
        <v>9193.6504000000004</v>
      </c>
      <c r="G1173" s="5">
        <f t="shared" si="271"/>
        <v>9158.14</v>
      </c>
      <c r="H1173" s="5">
        <f t="shared" si="272"/>
        <v>9142.64</v>
      </c>
      <c r="J1173" s="10" t="str">
        <f t="shared" si="273"/>
        <v>BUY</v>
      </c>
      <c r="L1173" s="5">
        <f t="shared" si="274"/>
        <v>9096.14</v>
      </c>
      <c r="M1173" s="4" t="str">
        <f t="shared" si="276"/>
        <v>NO</v>
      </c>
      <c r="N1173" s="4" t="str">
        <f t="shared" si="277"/>
        <v>NO</v>
      </c>
      <c r="O1173" s="4" t="str">
        <f t="shared" si="278"/>
        <v>NO</v>
      </c>
      <c r="P1173" s="11">
        <v>9151</v>
      </c>
      <c r="Q1173" s="11">
        <v>9193.65</v>
      </c>
      <c r="R1173" s="4">
        <f t="shared" si="275"/>
        <v>2010</v>
      </c>
      <c r="T1173" s="7">
        <f t="shared" si="279"/>
        <v>0</v>
      </c>
      <c r="V1173" s="5">
        <f t="shared" si="285"/>
        <v>8373.9599999999991</v>
      </c>
      <c r="W1173" s="5">
        <f t="shared" si="281"/>
        <v>8373.9599999999991</v>
      </c>
      <c r="X1173" s="7">
        <f t="shared" si="282"/>
        <v>0</v>
      </c>
      <c r="Z1173" s="7">
        <f t="shared" si="283"/>
        <v>434624.21</v>
      </c>
      <c r="AB1173" s="5"/>
      <c r="AC1173" s="5">
        <f t="shared" si="280"/>
        <v>-36384.559999999998</v>
      </c>
      <c r="AD1173" s="5">
        <f t="shared" si="284"/>
        <v>-9096.14</v>
      </c>
    </row>
    <row r="1174" spans="1:30">
      <c r="A1174" s="9">
        <v>40255</v>
      </c>
      <c r="B1174" s="3">
        <v>9205</v>
      </c>
      <c r="C1174" s="3">
        <v>9281.9501999999993</v>
      </c>
      <c r="D1174" s="3">
        <v>9161.0498000000007</v>
      </c>
      <c r="E1174" s="3">
        <v>9254.7001999999993</v>
      </c>
      <c r="G1174" s="5">
        <f t="shared" si="271"/>
        <v>9206.42</v>
      </c>
      <c r="H1174" s="5">
        <f t="shared" si="272"/>
        <v>9179.99</v>
      </c>
      <c r="J1174" s="10" t="str">
        <f t="shared" si="273"/>
        <v>BUY</v>
      </c>
      <c r="L1174" s="5">
        <f t="shared" si="274"/>
        <v>9100.7000000000007</v>
      </c>
      <c r="M1174" s="4" t="str">
        <f t="shared" si="276"/>
        <v>NO</v>
      </c>
      <c r="N1174" s="4" t="str">
        <f t="shared" si="277"/>
        <v>NO</v>
      </c>
      <c r="O1174" s="4" t="str">
        <f t="shared" si="278"/>
        <v>NO</v>
      </c>
      <c r="P1174" s="11">
        <v>9205</v>
      </c>
      <c r="Q1174" s="11">
        <v>9254.7000000000007</v>
      </c>
      <c r="R1174" s="4">
        <f t="shared" si="275"/>
        <v>2010</v>
      </c>
      <c r="T1174" s="7">
        <f t="shared" si="279"/>
        <v>0</v>
      </c>
      <c r="V1174" s="5">
        <f t="shared" si="285"/>
        <v>8373.9599999999991</v>
      </c>
      <c r="W1174" s="5">
        <f t="shared" si="281"/>
        <v>8373.9599999999991</v>
      </c>
      <c r="X1174" s="7">
        <f t="shared" si="282"/>
        <v>0</v>
      </c>
      <c r="Z1174" s="7">
        <f t="shared" si="283"/>
        <v>434624.21</v>
      </c>
      <c r="AB1174" s="5"/>
      <c r="AC1174" s="5">
        <f t="shared" si="280"/>
        <v>-36402.799999999988</v>
      </c>
      <c r="AD1174" s="5">
        <f t="shared" si="284"/>
        <v>-9100.6999999999971</v>
      </c>
    </row>
    <row r="1175" spans="1:30">
      <c r="A1175" s="9">
        <v>40256</v>
      </c>
      <c r="B1175" s="3">
        <v>9255.2001999999993</v>
      </c>
      <c r="C1175" s="3">
        <v>9294</v>
      </c>
      <c r="D1175" s="3">
        <v>9240.0995999999996</v>
      </c>
      <c r="E1175" s="3">
        <v>9280.6504000000004</v>
      </c>
      <c r="G1175" s="5">
        <f t="shared" si="271"/>
        <v>9243.5400000000009</v>
      </c>
      <c r="H1175" s="5">
        <f t="shared" si="272"/>
        <v>9213.5400000000009</v>
      </c>
      <c r="J1175" s="10" t="str">
        <f t="shared" si="273"/>
        <v>BUY</v>
      </c>
      <c r="L1175" s="5">
        <f t="shared" si="274"/>
        <v>9123.5400000000009</v>
      </c>
      <c r="M1175" s="4" t="str">
        <f t="shared" si="276"/>
        <v>NO</v>
      </c>
      <c r="N1175" s="4" t="str">
        <f t="shared" si="277"/>
        <v>NO</v>
      </c>
      <c r="O1175" s="4" t="str">
        <f t="shared" si="278"/>
        <v>NO</v>
      </c>
      <c r="P1175" s="11">
        <v>9255.2001999999993</v>
      </c>
      <c r="Q1175" s="11">
        <v>9280.65</v>
      </c>
      <c r="R1175" s="4">
        <f t="shared" si="275"/>
        <v>2010</v>
      </c>
      <c r="T1175" s="7">
        <f t="shared" si="279"/>
        <v>0</v>
      </c>
      <c r="V1175" s="5">
        <f t="shared" si="285"/>
        <v>8373.9599999999991</v>
      </c>
      <c r="W1175" s="5">
        <f t="shared" si="281"/>
        <v>8373.9599999999991</v>
      </c>
      <c r="X1175" s="7">
        <f t="shared" si="282"/>
        <v>0</v>
      </c>
      <c r="Z1175" s="7">
        <f t="shared" si="283"/>
        <v>434624.21</v>
      </c>
      <c r="AB1175" s="5"/>
      <c r="AC1175" s="5">
        <f t="shared" si="280"/>
        <v>-36494.160000000003</v>
      </c>
      <c r="AD1175" s="5">
        <f t="shared" si="284"/>
        <v>-9123.5400000000009</v>
      </c>
    </row>
    <row r="1176" spans="1:30">
      <c r="A1176" s="9">
        <v>40259</v>
      </c>
      <c r="B1176" s="3">
        <v>9126</v>
      </c>
      <c r="C1176" s="3">
        <v>9243.7998000000007</v>
      </c>
      <c r="D1176" s="3">
        <v>9126</v>
      </c>
      <c r="E1176" s="3">
        <v>9198.0498000000007</v>
      </c>
      <c r="G1176" s="5">
        <f t="shared" si="271"/>
        <v>9220.7900000000009</v>
      </c>
      <c r="H1176" s="5">
        <f t="shared" si="272"/>
        <v>9208.3799999999992</v>
      </c>
      <c r="J1176" s="10" t="str">
        <f t="shared" si="273"/>
        <v>BUY</v>
      </c>
      <c r="L1176" s="5">
        <f t="shared" si="274"/>
        <v>9171.15</v>
      </c>
      <c r="M1176" s="4" t="str">
        <f t="shared" si="276"/>
        <v>NO</v>
      </c>
      <c r="N1176" s="4" t="str">
        <f t="shared" si="277"/>
        <v>NO</v>
      </c>
      <c r="O1176" s="4" t="str">
        <f t="shared" si="278"/>
        <v>NO</v>
      </c>
      <c r="P1176" s="11">
        <v>9126</v>
      </c>
      <c r="Q1176" s="11">
        <v>9198.0499999999993</v>
      </c>
      <c r="R1176" s="4">
        <f t="shared" si="275"/>
        <v>2010</v>
      </c>
      <c r="T1176" s="7">
        <f t="shared" si="279"/>
        <v>0</v>
      </c>
      <c r="V1176" s="5">
        <f t="shared" si="285"/>
        <v>8373.9599999999991</v>
      </c>
      <c r="W1176" s="5">
        <f t="shared" si="281"/>
        <v>8373.9599999999991</v>
      </c>
      <c r="X1176" s="7">
        <f t="shared" si="282"/>
        <v>0</v>
      </c>
      <c r="Z1176" s="7">
        <f t="shared" si="283"/>
        <v>434624.21</v>
      </c>
      <c r="AB1176" s="5"/>
      <c r="AC1176" s="5">
        <f t="shared" si="280"/>
        <v>-36684.599999999977</v>
      </c>
      <c r="AD1176" s="5">
        <f t="shared" si="284"/>
        <v>-9171.1499999999942</v>
      </c>
    </row>
    <row r="1177" spans="1:30">
      <c r="A1177" s="9">
        <v>40260</v>
      </c>
      <c r="B1177" s="3">
        <v>9245</v>
      </c>
      <c r="C1177" s="3">
        <v>9252</v>
      </c>
      <c r="D1177" s="3">
        <v>9165</v>
      </c>
      <c r="E1177" s="3">
        <v>9228.25</v>
      </c>
      <c r="G1177" s="5">
        <f t="shared" si="271"/>
        <v>9224.52</v>
      </c>
      <c r="H1177" s="5">
        <f t="shared" si="272"/>
        <v>9215</v>
      </c>
      <c r="J1177" s="10" t="str">
        <f t="shared" si="273"/>
        <v>BUY</v>
      </c>
      <c r="L1177" s="5">
        <f t="shared" si="274"/>
        <v>9186.44</v>
      </c>
      <c r="M1177" s="4" t="str">
        <f t="shared" si="276"/>
        <v>YES</v>
      </c>
      <c r="N1177" s="4" t="str">
        <f t="shared" si="277"/>
        <v>YES</v>
      </c>
      <c r="O1177" s="4" t="str">
        <f t="shared" si="278"/>
        <v>NO</v>
      </c>
      <c r="P1177" s="11">
        <v>9245</v>
      </c>
      <c r="Q1177" s="11">
        <v>9228.25</v>
      </c>
      <c r="R1177" s="4">
        <f t="shared" si="275"/>
        <v>2010</v>
      </c>
      <c r="T1177" s="7">
        <f t="shared" si="279"/>
        <v>-57.1</v>
      </c>
      <c r="V1177" s="5">
        <f t="shared" si="285"/>
        <v>8373.9599999999991</v>
      </c>
      <c r="W1177" s="5">
        <f t="shared" si="281"/>
        <v>8373.9599999999991</v>
      </c>
      <c r="X1177" s="7">
        <f t="shared" si="282"/>
        <v>0</v>
      </c>
      <c r="Z1177" s="7">
        <f t="shared" si="283"/>
        <v>431769.21</v>
      </c>
      <c r="AB1177" s="5"/>
      <c r="AC1177" s="5">
        <f t="shared" si="280"/>
        <v>-36745.759999999995</v>
      </c>
      <c r="AD1177" s="5">
        <f t="shared" si="284"/>
        <v>-9186.4399999999987</v>
      </c>
    </row>
    <row r="1178" spans="1:30">
      <c r="A1178" s="9">
        <v>40262</v>
      </c>
      <c r="B1178" s="3">
        <v>9211</v>
      </c>
      <c r="C1178" s="3">
        <v>9329</v>
      </c>
      <c r="D1178" s="3">
        <v>9170</v>
      </c>
      <c r="E1178" s="3">
        <v>9320</v>
      </c>
      <c r="G1178" s="5">
        <f t="shared" si="271"/>
        <v>9272.26</v>
      </c>
      <c r="H1178" s="5">
        <f t="shared" si="272"/>
        <v>9250</v>
      </c>
      <c r="J1178" s="10" t="str">
        <f t="shared" si="273"/>
        <v>BUY</v>
      </c>
      <c r="L1178" s="5">
        <f t="shared" si="274"/>
        <v>9183.2199999999993</v>
      </c>
      <c r="M1178" s="4" t="str">
        <f t="shared" si="276"/>
        <v>YES</v>
      </c>
      <c r="N1178" s="4" t="str">
        <f t="shared" si="277"/>
        <v>YES</v>
      </c>
      <c r="O1178" s="4" t="str">
        <f t="shared" si="278"/>
        <v>NO</v>
      </c>
      <c r="P1178" s="11">
        <v>9211</v>
      </c>
      <c r="Q1178" s="11">
        <v>9320</v>
      </c>
      <c r="R1178" s="4">
        <f t="shared" si="275"/>
        <v>2010</v>
      </c>
      <c r="T1178" s="7">
        <f t="shared" si="279"/>
        <v>-133.56</v>
      </c>
      <c r="V1178" s="5">
        <f t="shared" si="285"/>
        <v>8373.9599999999991</v>
      </c>
      <c r="W1178" s="5">
        <f t="shared" si="281"/>
        <v>8373.9599999999991</v>
      </c>
      <c r="X1178" s="7">
        <f t="shared" si="282"/>
        <v>0</v>
      </c>
      <c r="Z1178" s="7">
        <f t="shared" si="283"/>
        <v>425091.21</v>
      </c>
      <c r="AB1178" s="5"/>
      <c r="AC1178" s="5">
        <f t="shared" si="280"/>
        <v>-36732.880000000005</v>
      </c>
      <c r="AD1178" s="5">
        <f t="shared" si="284"/>
        <v>-9183.2200000000012</v>
      </c>
    </row>
    <row r="1179" spans="1:30">
      <c r="A1179" s="9">
        <v>40263</v>
      </c>
      <c r="B1179" s="3">
        <v>9325</v>
      </c>
      <c r="C1179" s="3">
        <v>9517.5</v>
      </c>
      <c r="D1179" s="3">
        <v>9295</v>
      </c>
      <c r="E1179" s="3">
        <v>9487.0498000000007</v>
      </c>
      <c r="G1179" s="5">
        <f t="shared" si="271"/>
        <v>9379.65</v>
      </c>
      <c r="H1179" s="5">
        <f t="shared" si="272"/>
        <v>9329.02</v>
      </c>
      <c r="J1179" s="10" t="str">
        <f t="shared" si="273"/>
        <v>BUY</v>
      </c>
      <c r="L1179" s="5">
        <f t="shared" si="274"/>
        <v>9177.1299999999992</v>
      </c>
      <c r="M1179" s="4" t="str">
        <f t="shared" si="276"/>
        <v>NO</v>
      </c>
      <c r="N1179" s="4" t="str">
        <f t="shared" si="277"/>
        <v>NO</v>
      </c>
      <c r="O1179" s="4" t="str">
        <f t="shared" si="278"/>
        <v>NO</v>
      </c>
      <c r="P1179" s="11">
        <v>9325</v>
      </c>
      <c r="Q1179" s="11">
        <v>9487.0499999999993</v>
      </c>
      <c r="R1179" s="4">
        <f t="shared" si="275"/>
        <v>2010</v>
      </c>
      <c r="T1179" s="7">
        <f t="shared" si="279"/>
        <v>0</v>
      </c>
      <c r="V1179" s="5">
        <f t="shared" si="285"/>
        <v>8373.9599999999991</v>
      </c>
      <c r="W1179" s="5">
        <f t="shared" si="281"/>
        <v>8373.9599999999991</v>
      </c>
      <c r="X1179" s="7">
        <f t="shared" si="282"/>
        <v>0</v>
      </c>
      <c r="Z1179" s="7">
        <f t="shared" si="283"/>
        <v>425091.21</v>
      </c>
      <c r="AB1179" s="5"/>
      <c r="AC1179" s="5">
        <f t="shared" si="280"/>
        <v>-36708.520000000019</v>
      </c>
      <c r="AD1179" s="5">
        <f t="shared" si="284"/>
        <v>-9177.1300000000047</v>
      </c>
    </row>
    <row r="1180" spans="1:30">
      <c r="A1180" s="9">
        <v>40266</v>
      </c>
      <c r="B1180" s="3">
        <v>9479</v>
      </c>
      <c r="C1180" s="3">
        <v>9589.5</v>
      </c>
      <c r="D1180" s="3">
        <v>9453</v>
      </c>
      <c r="E1180" s="3">
        <v>9529.7998000000007</v>
      </c>
      <c r="G1180" s="5">
        <f t="shared" si="271"/>
        <v>9454.7199999999993</v>
      </c>
      <c r="H1180" s="5">
        <f t="shared" si="272"/>
        <v>9395.9500000000007</v>
      </c>
      <c r="J1180" s="10" t="str">
        <f t="shared" si="273"/>
        <v>BUY</v>
      </c>
      <c r="L1180" s="5">
        <f t="shared" si="274"/>
        <v>9219.64</v>
      </c>
      <c r="M1180" s="4" t="str">
        <f t="shared" si="276"/>
        <v>NO</v>
      </c>
      <c r="N1180" s="4" t="str">
        <f t="shared" si="277"/>
        <v>NO</v>
      </c>
      <c r="O1180" s="4" t="str">
        <f t="shared" si="278"/>
        <v>NO</v>
      </c>
      <c r="P1180" s="11">
        <v>9479</v>
      </c>
      <c r="Q1180" s="11">
        <v>9529.7999999999993</v>
      </c>
      <c r="R1180" s="4">
        <f t="shared" si="275"/>
        <v>2010</v>
      </c>
      <c r="T1180" s="7">
        <f t="shared" si="279"/>
        <v>0</v>
      </c>
      <c r="V1180" s="5">
        <f t="shared" si="285"/>
        <v>8373.9599999999991</v>
      </c>
      <c r="W1180" s="5">
        <f t="shared" si="281"/>
        <v>8373.9599999999991</v>
      </c>
      <c r="X1180" s="7">
        <f t="shared" si="282"/>
        <v>0</v>
      </c>
      <c r="Z1180" s="7">
        <f t="shared" si="283"/>
        <v>425091.21</v>
      </c>
      <c r="AB1180" s="5"/>
      <c r="AC1180" s="5">
        <f t="shared" si="280"/>
        <v>-36878.560000000027</v>
      </c>
      <c r="AD1180" s="5">
        <f t="shared" si="284"/>
        <v>-9219.6400000000067</v>
      </c>
    </row>
    <row r="1181" spans="1:30">
      <c r="A1181" s="9">
        <v>40267</v>
      </c>
      <c r="B1181" s="3">
        <v>9551</v>
      </c>
      <c r="C1181" s="3">
        <v>9598.7998000000007</v>
      </c>
      <c r="D1181" s="3">
        <v>9481.0995999999996</v>
      </c>
      <c r="E1181" s="3">
        <v>9489.2998000000007</v>
      </c>
      <c r="G1181" s="5">
        <f t="shared" si="271"/>
        <v>9472.01</v>
      </c>
      <c r="H1181" s="5">
        <f t="shared" si="272"/>
        <v>9427.07</v>
      </c>
      <c r="J1181" s="10" t="str">
        <f t="shared" si="273"/>
        <v>BUY</v>
      </c>
      <c r="L1181" s="5">
        <f t="shared" si="274"/>
        <v>9292.25</v>
      </c>
      <c r="M1181" s="4" t="str">
        <f t="shared" si="276"/>
        <v>NO</v>
      </c>
      <c r="N1181" s="4" t="str">
        <f t="shared" si="277"/>
        <v>NO</v>
      </c>
      <c r="O1181" s="4" t="str">
        <f t="shared" si="278"/>
        <v>NO</v>
      </c>
      <c r="P1181" s="11">
        <v>9551</v>
      </c>
      <c r="Q1181" s="11">
        <v>9489.2999999999993</v>
      </c>
      <c r="R1181" s="4">
        <f t="shared" si="275"/>
        <v>2010</v>
      </c>
      <c r="T1181" s="7">
        <f t="shared" si="279"/>
        <v>0</v>
      </c>
      <c r="V1181" s="5">
        <f t="shared" si="285"/>
        <v>8373.9599999999991</v>
      </c>
      <c r="W1181" s="5">
        <f t="shared" si="281"/>
        <v>8373.9599999999991</v>
      </c>
      <c r="X1181" s="7">
        <f t="shared" si="282"/>
        <v>0</v>
      </c>
      <c r="Z1181" s="7">
        <f t="shared" si="283"/>
        <v>425091.21</v>
      </c>
      <c r="AB1181" s="5"/>
      <c r="AC1181" s="5">
        <f t="shared" si="280"/>
        <v>-37169</v>
      </c>
      <c r="AD1181" s="5">
        <f t="shared" si="284"/>
        <v>-9292.25</v>
      </c>
    </row>
    <row r="1182" spans="1:30">
      <c r="A1182" s="9">
        <v>40268</v>
      </c>
      <c r="B1182" s="3">
        <v>9500</v>
      </c>
      <c r="C1182" s="3">
        <v>9544</v>
      </c>
      <c r="D1182" s="3">
        <v>9450.25</v>
      </c>
      <c r="E1182" s="3">
        <v>9485.4501999999993</v>
      </c>
      <c r="G1182" s="5">
        <f t="shared" si="271"/>
        <v>9478.73</v>
      </c>
      <c r="H1182" s="5">
        <f t="shared" si="272"/>
        <v>9446.5300000000007</v>
      </c>
      <c r="J1182" s="10" t="str">
        <f t="shared" si="273"/>
        <v>BUY</v>
      </c>
      <c r="L1182" s="5">
        <f t="shared" si="274"/>
        <v>9349.93</v>
      </c>
      <c r="M1182" s="4" t="str">
        <f t="shared" si="276"/>
        <v>NO</v>
      </c>
      <c r="N1182" s="4" t="str">
        <f t="shared" si="277"/>
        <v>NO</v>
      </c>
      <c r="O1182" s="4" t="str">
        <f t="shared" si="278"/>
        <v>NO</v>
      </c>
      <c r="P1182" s="11">
        <v>9500</v>
      </c>
      <c r="Q1182" s="11">
        <v>9485.4500000000007</v>
      </c>
      <c r="R1182" s="4">
        <f t="shared" si="275"/>
        <v>2010</v>
      </c>
      <c r="T1182" s="7">
        <f t="shared" si="279"/>
        <v>0</v>
      </c>
      <c r="V1182" s="5">
        <f t="shared" si="285"/>
        <v>8373.9599999999991</v>
      </c>
      <c r="W1182" s="5">
        <f t="shared" si="281"/>
        <v>8373.9599999999991</v>
      </c>
      <c r="X1182" s="7">
        <f t="shared" si="282"/>
        <v>0</v>
      </c>
      <c r="Z1182" s="7">
        <f t="shared" si="283"/>
        <v>425091.21</v>
      </c>
      <c r="AB1182" s="5"/>
      <c r="AC1182" s="5">
        <f t="shared" si="280"/>
        <v>-37399.720000000016</v>
      </c>
      <c r="AD1182" s="5">
        <f t="shared" si="284"/>
        <v>-9349.9300000000039</v>
      </c>
    </row>
    <row r="1183" spans="1:30">
      <c r="A1183" s="9">
        <v>40269</v>
      </c>
      <c r="B1183" s="3">
        <v>9520</v>
      </c>
      <c r="C1183" s="3">
        <v>9551.9501999999993</v>
      </c>
      <c r="D1183" s="3">
        <v>9475.0498000000007</v>
      </c>
      <c r="E1183" s="3">
        <v>9543.0995999999996</v>
      </c>
      <c r="G1183" s="5">
        <f t="shared" si="271"/>
        <v>9510.91</v>
      </c>
      <c r="H1183" s="5">
        <f t="shared" si="272"/>
        <v>9478.7199999999993</v>
      </c>
      <c r="J1183" s="10" t="str">
        <f t="shared" si="273"/>
        <v>BUY</v>
      </c>
      <c r="L1183" s="5">
        <f t="shared" si="274"/>
        <v>9382.15</v>
      </c>
      <c r="M1183" s="4" t="str">
        <f t="shared" si="276"/>
        <v>NO</v>
      </c>
      <c r="N1183" s="4" t="str">
        <f t="shared" si="277"/>
        <v>NO</v>
      </c>
      <c r="O1183" s="4" t="str">
        <f t="shared" si="278"/>
        <v>NO</v>
      </c>
      <c r="P1183" s="11">
        <v>9520</v>
      </c>
      <c r="Q1183" s="11">
        <v>9543.1</v>
      </c>
      <c r="R1183" s="4">
        <f t="shared" si="275"/>
        <v>2010</v>
      </c>
      <c r="T1183" s="7">
        <f t="shared" si="279"/>
        <v>0</v>
      </c>
      <c r="V1183" s="5">
        <f t="shared" si="285"/>
        <v>8373.9599999999991</v>
      </c>
      <c r="W1183" s="5">
        <f t="shared" si="281"/>
        <v>8373.9599999999991</v>
      </c>
      <c r="X1183" s="7">
        <f t="shared" si="282"/>
        <v>0</v>
      </c>
      <c r="Z1183" s="7">
        <f t="shared" si="283"/>
        <v>425091.21</v>
      </c>
      <c r="AB1183" s="5"/>
      <c r="AC1183" s="5">
        <f t="shared" si="280"/>
        <v>-37528.599999999991</v>
      </c>
      <c r="AD1183" s="5">
        <f t="shared" si="284"/>
        <v>-9382.1499999999978</v>
      </c>
    </row>
    <row r="1184" spans="1:30">
      <c r="A1184" s="9">
        <v>40273</v>
      </c>
      <c r="B1184" s="3">
        <v>9550</v>
      </c>
      <c r="C1184" s="3">
        <v>9698.7001999999993</v>
      </c>
      <c r="D1184" s="3">
        <v>9550</v>
      </c>
      <c r="E1184" s="3">
        <v>9686.4501999999993</v>
      </c>
      <c r="G1184" s="5">
        <f t="shared" si="271"/>
        <v>9598.68</v>
      </c>
      <c r="H1184" s="5">
        <f t="shared" si="272"/>
        <v>9547.9599999999991</v>
      </c>
      <c r="J1184" s="10" t="str">
        <f t="shared" si="273"/>
        <v>BUY</v>
      </c>
      <c r="L1184" s="5">
        <f t="shared" si="274"/>
        <v>9395.7999999999993</v>
      </c>
      <c r="M1184" s="4" t="str">
        <f t="shared" si="276"/>
        <v>NO</v>
      </c>
      <c r="N1184" s="4" t="str">
        <f t="shared" si="277"/>
        <v>NO</v>
      </c>
      <c r="O1184" s="4" t="str">
        <f t="shared" si="278"/>
        <v>NO</v>
      </c>
      <c r="P1184" s="11">
        <v>9550</v>
      </c>
      <c r="Q1184" s="11">
        <v>9686.4500000000007</v>
      </c>
      <c r="R1184" s="4">
        <f t="shared" si="275"/>
        <v>2010</v>
      </c>
      <c r="T1184" s="7">
        <f t="shared" si="279"/>
        <v>0</v>
      </c>
      <c r="V1184" s="5">
        <f t="shared" si="285"/>
        <v>8373.9599999999991</v>
      </c>
      <c r="W1184" s="5">
        <f t="shared" si="281"/>
        <v>8373.9599999999991</v>
      </c>
      <c r="X1184" s="7">
        <f t="shared" si="282"/>
        <v>0</v>
      </c>
      <c r="Z1184" s="7">
        <f t="shared" si="283"/>
        <v>425091.21</v>
      </c>
      <c r="AB1184" s="5"/>
      <c r="AC1184" s="5">
        <f t="shared" si="280"/>
        <v>-37583.199999999983</v>
      </c>
      <c r="AD1184" s="5">
        <f t="shared" si="284"/>
        <v>-9395.7999999999956</v>
      </c>
    </row>
    <row r="1185" spans="1:30">
      <c r="A1185" s="9">
        <v>40274</v>
      </c>
      <c r="B1185" s="3">
        <v>9724</v>
      </c>
      <c r="C1185" s="3">
        <v>9774.7998000000007</v>
      </c>
      <c r="D1185" s="3">
        <v>9663.0995999999996</v>
      </c>
      <c r="E1185" s="3">
        <v>9724.7001999999993</v>
      </c>
      <c r="G1185" s="5">
        <f t="shared" si="271"/>
        <v>9661.69</v>
      </c>
      <c r="H1185" s="5">
        <f t="shared" si="272"/>
        <v>9606.8700000000008</v>
      </c>
      <c r="J1185" s="10" t="str">
        <f t="shared" si="273"/>
        <v>BUY</v>
      </c>
      <c r="L1185" s="5">
        <f t="shared" si="274"/>
        <v>9442.41</v>
      </c>
      <c r="M1185" s="4" t="str">
        <f t="shared" si="276"/>
        <v>NO</v>
      </c>
      <c r="N1185" s="4" t="str">
        <f t="shared" si="277"/>
        <v>NO</v>
      </c>
      <c r="O1185" s="4" t="str">
        <f t="shared" si="278"/>
        <v>NO</v>
      </c>
      <c r="P1185" s="11">
        <v>9724</v>
      </c>
      <c r="Q1185" s="11">
        <v>9724.7000000000007</v>
      </c>
      <c r="R1185" s="4">
        <f t="shared" si="275"/>
        <v>2010</v>
      </c>
      <c r="T1185" s="7">
        <f t="shared" si="279"/>
        <v>0</v>
      </c>
      <c r="V1185" s="5">
        <f t="shared" si="285"/>
        <v>8373.9599999999991</v>
      </c>
      <c r="W1185" s="5">
        <f t="shared" si="281"/>
        <v>8373.9599999999991</v>
      </c>
      <c r="X1185" s="7">
        <f t="shared" si="282"/>
        <v>0</v>
      </c>
      <c r="Z1185" s="7">
        <f t="shared" si="283"/>
        <v>425091.21</v>
      </c>
      <c r="AB1185" s="5"/>
      <c r="AC1185" s="5">
        <f t="shared" si="280"/>
        <v>-37769.640000000014</v>
      </c>
      <c r="AD1185" s="5">
        <f t="shared" si="284"/>
        <v>-9442.4100000000035</v>
      </c>
    </row>
    <row r="1186" spans="1:30">
      <c r="A1186" s="9">
        <v>40275</v>
      </c>
      <c r="B1186" s="3">
        <v>9720</v>
      </c>
      <c r="C1186" s="3">
        <v>9787</v>
      </c>
      <c r="D1186" s="3">
        <v>9641.5</v>
      </c>
      <c r="E1186" s="3">
        <v>9688.4004000000004</v>
      </c>
      <c r="G1186" s="5">
        <f t="shared" si="271"/>
        <v>9675.0499999999993</v>
      </c>
      <c r="H1186" s="5">
        <f t="shared" si="272"/>
        <v>9634.0499999999993</v>
      </c>
      <c r="J1186" s="10" t="str">
        <f t="shared" si="273"/>
        <v>BUY</v>
      </c>
      <c r="L1186" s="5">
        <f t="shared" si="274"/>
        <v>9511.0499999999993</v>
      </c>
      <c r="M1186" s="4" t="str">
        <f t="shared" si="276"/>
        <v>NO</v>
      </c>
      <c r="N1186" s="4" t="str">
        <f t="shared" si="277"/>
        <v>NO</v>
      </c>
      <c r="O1186" s="4" t="str">
        <f t="shared" si="278"/>
        <v>NO</v>
      </c>
      <c r="P1186" s="11">
        <v>9720</v>
      </c>
      <c r="Q1186" s="11">
        <v>9688.4</v>
      </c>
      <c r="R1186" s="4">
        <f t="shared" si="275"/>
        <v>2010</v>
      </c>
      <c r="T1186" s="7">
        <f t="shared" si="279"/>
        <v>0</v>
      </c>
      <c r="V1186" s="5">
        <f t="shared" si="285"/>
        <v>8373.9599999999991</v>
      </c>
      <c r="W1186" s="5">
        <f t="shared" si="281"/>
        <v>8373.9599999999991</v>
      </c>
      <c r="X1186" s="7">
        <f t="shared" si="282"/>
        <v>0</v>
      </c>
      <c r="Z1186" s="7">
        <f t="shared" si="283"/>
        <v>425091.21</v>
      </c>
      <c r="AB1186" s="5"/>
      <c r="AC1186" s="5">
        <f t="shared" si="280"/>
        <v>-38044.199999999997</v>
      </c>
      <c r="AD1186" s="5">
        <f t="shared" si="284"/>
        <v>-9511.0499999999993</v>
      </c>
    </row>
    <row r="1187" spans="1:30">
      <c r="A1187" s="9">
        <v>40276</v>
      </c>
      <c r="B1187" s="3">
        <v>9656.0995999999996</v>
      </c>
      <c r="C1187" s="3">
        <v>9671</v>
      </c>
      <c r="D1187" s="3">
        <v>9501.0498000000007</v>
      </c>
      <c r="E1187" s="3">
        <v>9522.6504000000004</v>
      </c>
      <c r="G1187" s="5">
        <f t="shared" si="271"/>
        <v>9598.85</v>
      </c>
      <c r="H1187" s="5">
        <f t="shared" si="272"/>
        <v>9596.92</v>
      </c>
      <c r="J1187" s="10" t="str">
        <f t="shared" si="273"/>
        <v>BUY</v>
      </c>
      <c r="L1187" s="5">
        <f t="shared" si="274"/>
        <v>9591.1299999999992</v>
      </c>
      <c r="M1187" s="4" t="str">
        <f t="shared" si="276"/>
        <v>YES</v>
      </c>
      <c r="N1187" s="4" t="str">
        <f t="shared" si="277"/>
        <v>YES</v>
      </c>
      <c r="O1187" s="4" t="str">
        <f t="shared" si="278"/>
        <v>NO</v>
      </c>
      <c r="P1187" s="11">
        <v>9656.0995999999996</v>
      </c>
      <c r="Q1187" s="11">
        <v>9522.65</v>
      </c>
      <c r="R1187" s="4">
        <f t="shared" si="275"/>
        <v>2010</v>
      </c>
      <c r="T1187" s="7">
        <f t="shared" si="279"/>
        <v>-11.6</v>
      </c>
      <c r="V1187" s="5">
        <f t="shared" si="285"/>
        <v>8373.9599999999991</v>
      </c>
      <c r="W1187" s="5">
        <f t="shared" si="281"/>
        <v>8373.9599999999991</v>
      </c>
      <c r="X1187" s="7">
        <f t="shared" si="282"/>
        <v>0</v>
      </c>
      <c r="Z1187" s="7">
        <f t="shared" si="283"/>
        <v>424511.21</v>
      </c>
      <c r="AB1187" s="5"/>
      <c r="AC1187" s="5">
        <f t="shared" si="280"/>
        <v>-38364.51999999999</v>
      </c>
      <c r="AD1187" s="5">
        <f t="shared" si="284"/>
        <v>-9591.1299999999974</v>
      </c>
    </row>
    <row r="1188" spans="1:30">
      <c r="A1188" s="9">
        <v>40277</v>
      </c>
      <c r="B1188" s="3">
        <v>9550.5</v>
      </c>
      <c r="C1188" s="3">
        <v>9708.5</v>
      </c>
      <c r="D1188" s="3">
        <v>9546</v>
      </c>
      <c r="E1188" s="3">
        <v>9665.1504000000004</v>
      </c>
      <c r="G1188" s="5">
        <f t="shared" si="271"/>
        <v>9632</v>
      </c>
      <c r="H1188" s="5">
        <f t="shared" si="272"/>
        <v>9619.66</v>
      </c>
      <c r="J1188" s="10" t="str">
        <f t="shared" si="273"/>
        <v>BUY</v>
      </c>
      <c r="L1188" s="5">
        <f t="shared" si="274"/>
        <v>9582.64</v>
      </c>
      <c r="M1188" s="4" t="str">
        <f t="shared" si="276"/>
        <v>YES</v>
      </c>
      <c r="N1188" s="4" t="str">
        <f t="shared" si="277"/>
        <v>YES</v>
      </c>
      <c r="O1188" s="4" t="str">
        <f t="shared" si="278"/>
        <v>YES</v>
      </c>
      <c r="P1188" s="11">
        <v>9550.5</v>
      </c>
      <c r="Q1188" s="11">
        <v>9665.15</v>
      </c>
      <c r="R1188" s="4">
        <f t="shared" si="275"/>
        <v>2010</v>
      </c>
      <c r="T1188" s="7">
        <f t="shared" si="279"/>
        <v>-114.65</v>
      </c>
      <c r="V1188" s="5">
        <f t="shared" si="285"/>
        <v>8373.9599999999991</v>
      </c>
      <c r="W1188" s="5">
        <f t="shared" si="281"/>
        <v>9582.64</v>
      </c>
      <c r="X1188" s="7">
        <f t="shared" si="282"/>
        <v>1208.6800000000003</v>
      </c>
      <c r="Z1188" s="7">
        <f t="shared" si="283"/>
        <v>448995.71</v>
      </c>
      <c r="AB1188" s="5"/>
      <c r="AC1188" s="5">
        <f t="shared" si="280"/>
        <v>-38330.559999999998</v>
      </c>
      <c r="AD1188" s="5">
        <f t="shared" si="284"/>
        <v>-9582.64</v>
      </c>
    </row>
    <row r="1189" spans="1:30">
      <c r="A1189" s="9">
        <v>40280</v>
      </c>
      <c r="B1189" s="3">
        <v>9687.2998000000007</v>
      </c>
      <c r="C1189" s="3">
        <v>9688</v>
      </c>
      <c r="D1189" s="3">
        <v>9551</v>
      </c>
      <c r="E1189" s="3">
        <v>9577.3495999999996</v>
      </c>
      <c r="G1189" s="5">
        <f t="shared" si="271"/>
        <v>9604.67</v>
      </c>
      <c r="H1189" s="5">
        <f t="shared" si="272"/>
        <v>9605.56</v>
      </c>
      <c r="J1189" s="10" t="str">
        <f t="shared" si="273"/>
        <v>SELL</v>
      </c>
      <c r="L1189" s="5">
        <f t="shared" si="274"/>
        <v>9608.23</v>
      </c>
      <c r="M1189" s="4" t="str">
        <f t="shared" si="276"/>
        <v>YES</v>
      </c>
      <c r="N1189" s="4" t="str">
        <f t="shared" si="277"/>
        <v>NO</v>
      </c>
      <c r="O1189" s="4" t="str">
        <f t="shared" si="278"/>
        <v>NO</v>
      </c>
      <c r="P1189" s="11">
        <v>9687.2998000000007</v>
      </c>
      <c r="Q1189" s="11">
        <v>9577.35</v>
      </c>
      <c r="R1189" s="4">
        <f t="shared" si="275"/>
        <v>2010</v>
      </c>
      <c r="T1189" s="7">
        <f t="shared" si="279"/>
        <v>0</v>
      </c>
      <c r="V1189" s="5">
        <f t="shared" si="285"/>
        <v>9582.64</v>
      </c>
      <c r="W1189" s="5">
        <f t="shared" si="281"/>
        <v>9582.64</v>
      </c>
      <c r="X1189" s="7">
        <f t="shared" si="282"/>
        <v>0</v>
      </c>
      <c r="Z1189" s="7">
        <f t="shared" si="283"/>
        <v>448995.71</v>
      </c>
      <c r="AB1189" s="5"/>
      <c r="AC1189" s="5">
        <f t="shared" si="280"/>
        <v>-38432.919999999984</v>
      </c>
      <c r="AD1189" s="5">
        <f t="shared" si="284"/>
        <v>-9608.2299999999959</v>
      </c>
    </row>
    <row r="1190" spans="1:30">
      <c r="A1190" s="9">
        <v>40281</v>
      </c>
      <c r="B1190" s="3">
        <v>9549</v>
      </c>
      <c r="C1190" s="3">
        <v>9558</v>
      </c>
      <c r="D1190" s="3">
        <v>9476</v>
      </c>
      <c r="E1190" s="3">
        <v>9503.1504000000004</v>
      </c>
      <c r="G1190" s="5">
        <f t="shared" si="271"/>
        <v>9553.91</v>
      </c>
      <c r="H1190" s="5">
        <f t="shared" si="272"/>
        <v>9571.42</v>
      </c>
      <c r="J1190" s="10" t="str">
        <f t="shared" si="273"/>
        <v>SELL</v>
      </c>
      <c r="L1190" s="5">
        <f t="shared" si="274"/>
        <v>9623.9500000000007</v>
      </c>
      <c r="M1190" s="4" t="str">
        <f t="shared" si="276"/>
        <v>NO</v>
      </c>
      <c r="N1190" s="4" t="str">
        <f t="shared" si="277"/>
        <v>NO</v>
      </c>
      <c r="O1190" s="4" t="str">
        <f t="shared" si="278"/>
        <v>NO</v>
      </c>
      <c r="P1190" s="11">
        <v>9549</v>
      </c>
      <c r="Q1190" s="11">
        <v>9503.15</v>
      </c>
      <c r="R1190" s="4">
        <f t="shared" si="275"/>
        <v>2010</v>
      </c>
      <c r="T1190" s="7">
        <f t="shared" si="279"/>
        <v>0</v>
      </c>
      <c r="V1190" s="5">
        <f t="shared" si="285"/>
        <v>9582.64</v>
      </c>
      <c r="W1190" s="5">
        <f t="shared" si="281"/>
        <v>9582.64</v>
      </c>
      <c r="X1190" s="7">
        <f t="shared" si="282"/>
        <v>0</v>
      </c>
      <c r="Z1190" s="7">
        <f t="shared" si="283"/>
        <v>448995.71</v>
      </c>
      <c r="AB1190" s="5"/>
      <c r="AC1190" s="5">
        <f t="shared" si="280"/>
        <v>-38495.800000000003</v>
      </c>
      <c r="AD1190" s="5">
        <f t="shared" si="284"/>
        <v>-9623.9500000000007</v>
      </c>
    </row>
    <row r="1191" spans="1:30">
      <c r="A1191" s="9">
        <v>40283</v>
      </c>
      <c r="B1191" s="3">
        <v>9559</v>
      </c>
      <c r="C1191" s="3">
        <v>9576.9501999999993</v>
      </c>
      <c r="D1191" s="3">
        <v>9345.0995999999996</v>
      </c>
      <c r="E1191" s="3">
        <v>9357.0498000000007</v>
      </c>
      <c r="G1191" s="5">
        <f t="shared" si="271"/>
        <v>9455.48</v>
      </c>
      <c r="H1191" s="5">
        <f t="shared" si="272"/>
        <v>9499.9599999999991</v>
      </c>
      <c r="J1191" s="10" t="str">
        <f t="shared" si="273"/>
        <v>SELL</v>
      </c>
      <c r="L1191" s="5">
        <f t="shared" si="274"/>
        <v>9633.4</v>
      </c>
      <c r="M1191" s="4" t="str">
        <f t="shared" si="276"/>
        <v>NO</v>
      </c>
      <c r="N1191" s="4" t="str">
        <f t="shared" si="277"/>
        <v>NO</v>
      </c>
      <c r="O1191" s="4" t="str">
        <f t="shared" si="278"/>
        <v>NO</v>
      </c>
      <c r="P1191" s="11">
        <v>9559</v>
      </c>
      <c r="Q1191" s="11">
        <v>9357.0499999999993</v>
      </c>
      <c r="R1191" s="4">
        <f t="shared" si="275"/>
        <v>2010</v>
      </c>
      <c r="T1191" s="7">
        <f t="shared" si="279"/>
        <v>0</v>
      </c>
      <c r="V1191" s="5">
        <f t="shared" si="285"/>
        <v>9582.64</v>
      </c>
      <c r="W1191" s="5">
        <f t="shared" si="281"/>
        <v>9582.64</v>
      </c>
      <c r="X1191" s="7">
        <f t="shared" si="282"/>
        <v>0</v>
      </c>
      <c r="Z1191" s="7">
        <f t="shared" si="283"/>
        <v>448995.71</v>
      </c>
      <c r="AB1191" s="5"/>
      <c r="AC1191" s="5">
        <f t="shared" si="280"/>
        <v>-38533.599999999991</v>
      </c>
      <c r="AD1191" s="5">
        <f t="shared" si="284"/>
        <v>-9633.3999999999978</v>
      </c>
    </row>
    <row r="1192" spans="1:30">
      <c r="A1192" s="9">
        <v>40284</v>
      </c>
      <c r="B1192" s="3">
        <v>9311</v>
      </c>
      <c r="C1192" s="3">
        <v>9428</v>
      </c>
      <c r="D1192" s="3">
        <v>9278</v>
      </c>
      <c r="E1192" s="3">
        <v>9365.3495999999996</v>
      </c>
      <c r="G1192" s="5">
        <f t="shared" si="271"/>
        <v>9410.41</v>
      </c>
      <c r="H1192" s="5">
        <f t="shared" si="272"/>
        <v>9455.09</v>
      </c>
      <c r="J1192" s="10" t="str">
        <f t="shared" si="273"/>
        <v>SELL</v>
      </c>
      <c r="L1192" s="5">
        <f t="shared" si="274"/>
        <v>9589.1299999999992</v>
      </c>
      <c r="M1192" s="4" t="str">
        <f t="shared" si="276"/>
        <v>NO</v>
      </c>
      <c r="N1192" s="4" t="str">
        <f t="shared" si="277"/>
        <v>NO</v>
      </c>
      <c r="O1192" s="4" t="str">
        <f t="shared" si="278"/>
        <v>NO</v>
      </c>
      <c r="P1192" s="11">
        <v>9311</v>
      </c>
      <c r="Q1192" s="11">
        <v>9365.35</v>
      </c>
      <c r="R1192" s="4">
        <f t="shared" si="275"/>
        <v>2010</v>
      </c>
      <c r="T1192" s="7">
        <f t="shared" si="279"/>
        <v>0</v>
      </c>
      <c r="V1192" s="5">
        <f t="shared" si="285"/>
        <v>9582.64</v>
      </c>
      <c r="W1192" s="5">
        <f t="shared" si="281"/>
        <v>9582.64</v>
      </c>
      <c r="X1192" s="7">
        <f t="shared" si="282"/>
        <v>0</v>
      </c>
      <c r="Z1192" s="7">
        <f t="shared" si="283"/>
        <v>448995.71</v>
      </c>
      <c r="AB1192" s="5"/>
      <c r="AC1192" s="5">
        <f t="shared" si="280"/>
        <v>-38356.520000000004</v>
      </c>
      <c r="AD1192" s="5">
        <f t="shared" si="284"/>
        <v>-9589.130000000001</v>
      </c>
    </row>
    <row r="1193" spans="1:30">
      <c r="A1193" s="9">
        <v>40287</v>
      </c>
      <c r="B1193" s="3">
        <v>9272</v>
      </c>
      <c r="C1193" s="3">
        <v>9354.9004000000004</v>
      </c>
      <c r="D1193" s="3">
        <v>9212.0995999999996</v>
      </c>
      <c r="E1193" s="3">
        <v>9305.1504000000004</v>
      </c>
      <c r="G1193" s="5">
        <f t="shared" si="271"/>
        <v>9357.7800000000007</v>
      </c>
      <c r="H1193" s="5">
        <f t="shared" si="272"/>
        <v>9405.11</v>
      </c>
      <c r="J1193" s="10" t="str">
        <f t="shared" si="273"/>
        <v>SELL</v>
      </c>
      <c r="L1193" s="5">
        <f t="shared" si="274"/>
        <v>9547.1</v>
      </c>
      <c r="M1193" s="4" t="str">
        <f t="shared" si="276"/>
        <v>NO</v>
      </c>
      <c r="N1193" s="4" t="str">
        <f t="shared" si="277"/>
        <v>NO</v>
      </c>
      <c r="O1193" s="4" t="str">
        <f t="shared" si="278"/>
        <v>NO</v>
      </c>
      <c r="P1193" s="11">
        <v>9272</v>
      </c>
      <c r="Q1193" s="11">
        <v>9305.15</v>
      </c>
      <c r="R1193" s="4">
        <f t="shared" si="275"/>
        <v>2010</v>
      </c>
      <c r="T1193" s="7">
        <f t="shared" si="279"/>
        <v>0</v>
      </c>
      <c r="V1193" s="5">
        <f t="shared" si="285"/>
        <v>9582.64</v>
      </c>
      <c r="W1193" s="5">
        <f t="shared" si="281"/>
        <v>9582.64</v>
      </c>
      <c r="X1193" s="7">
        <f t="shared" si="282"/>
        <v>0</v>
      </c>
      <c r="Z1193" s="7">
        <f t="shared" si="283"/>
        <v>448995.71</v>
      </c>
      <c r="AB1193" s="5"/>
      <c r="AC1193" s="5">
        <f t="shared" si="280"/>
        <v>-38188.399999999994</v>
      </c>
      <c r="AD1193" s="5">
        <f t="shared" si="284"/>
        <v>-9547.0999999999985</v>
      </c>
    </row>
    <row r="1194" spans="1:30">
      <c r="A1194" s="9">
        <v>40288</v>
      </c>
      <c r="B1194" s="3">
        <v>9325</v>
      </c>
      <c r="C1194" s="3">
        <v>9506.9004000000004</v>
      </c>
      <c r="D1194" s="3">
        <v>9325</v>
      </c>
      <c r="E1194" s="3">
        <v>9452.8495999999996</v>
      </c>
      <c r="G1194" s="5">
        <f t="shared" si="271"/>
        <v>9405.31</v>
      </c>
      <c r="H1194" s="5">
        <f t="shared" si="272"/>
        <v>9421.02</v>
      </c>
      <c r="J1194" s="10" t="str">
        <f t="shared" si="273"/>
        <v>SELL</v>
      </c>
      <c r="L1194" s="5">
        <f t="shared" si="274"/>
        <v>9468.15</v>
      </c>
      <c r="M1194" s="4" t="str">
        <f t="shared" si="276"/>
        <v>NO</v>
      </c>
      <c r="N1194" s="4" t="str">
        <f t="shared" si="277"/>
        <v>NO</v>
      </c>
      <c r="O1194" s="4" t="str">
        <f t="shared" si="278"/>
        <v>NO</v>
      </c>
      <c r="P1194" s="11">
        <v>9325</v>
      </c>
      <c r="Q1194" s="11">
        <v>9452.85</v>
      </c>
      <c r="R1194" s="4">
        <f t="shared" si="275"/>
        <v>2010</v>
      </c>
      <c r="T1194" s="7">
        <f t="shared" si="279"/>
        <v>0</v>
      </c>
      <c r="V1194" s="5">
        <f t="shared" si="285"/>
        <v>9582.64</v>
      </c>
      <c r="W1194" s="5">
        <f t="shared" si="281"/>
        <v>9477.9501999999993</v>
      </c>
      <c r="X1194" s="7">
        <f t="shared" si="282"/>
        <v>104.6898000000001</v>
      </c>
      <c r="Z1194" s="7">
        <f t="shared" si="283"/>
        <v>451612.95500000002</v>
      </c>
      <c r="AB1194" s="5"/>
      <c r="AC1194" s="5">
        <f t="shared" si="280"/>
        <v>-37872.600000000006</v>
      </c>
      <c r="AD1194" s="5">
        <f t="shared" si="284"/>
        <v>-9468.1500000000015</v>
      </c>
    </row>
    <row r="1195" spans="1:30">
      <c r="A1195" s="9">
        <v>40289</v>
      </c>
      <c r="B1195" s="3">
        <v>9477.9501999999993</v>
      </c>
      <c r="C1195" s="3">
        <v>9567.5</v>
      </c>
      <c r="D1195" s="3">
        <v>9477.9501999999993</v>
      </c>
      <c r="E1195" s="3">
        <v>9551.2001999999993</v>
      </c>
      <c r="G1195" s="5">
        <f t="shared" si="271"/>
        <v>9478.26</v>
      </c>
      <c r="H1195" s="5">
        <f t="shared" si="272"/>
        <v>9464.41</v>
      </c>
      <c r="J1195" s="10" t="str">
        <f t="shared" si="273"/>
        <v>BUY</v>
      </c>
      <c r="L1195" s="5">
        <f t="shared" si="274"/>
        <v>9422.86</v>
      </c>
      <c r="M1195" s="4" t="str">
        <f t="shared" si="276"/>
        <v>YES</v>
      </c>
      <c r="N1195" s="4" t="str">
        <f t="shared" si="277"/>
        <v>NO</v>
      </c>
      <c r="O1195" s="4" t="str">
        <f t="shared" si="278"/>
        <v>YES</v>
      </c>
      <c r="P1195" s="11">
        <v>9477.9501999999993</v>
      </c>
      <c r="Q1195" s="11">
        <v>9551.2000000000007</v>
      </c>
      <c r="R1195" s="4">
        <f t="shared" si="275"/>
        <v>2010</v>
      </c>
      <c r="T1195" s="7">
        <f t="shared" si="279"/>
        <v>0</v>
      </c>
      <c r="V1195" s="5">
        <f t="shared" si="285"/>
        <v>9477.9501999999993</v>
      </c>
      <c r="W1195" s="5">
        <f t="shared" si="281"/>
        <v>9477.9501999999993</v>
      </c>
      <c r="X1195" s="7">
        <f t="shared" si="282"/>
        <v>0</v>
      </c>
      <c r="Z1195" s="7">
        <f t="shared" si="283"/>
        <v>451612.95500000002</v>
      </c>
      <c r="AB1195" s="5"/>
      <c r="AC1195" s="5">
        <f t="shared" si="280"/>
        <v>-37691.440000000002</v>
      </c>
      <c r="AD1195" s="5">
        <f t="shared" si="284"/>
        <v>-9422.86</v>
      </c>
    </row>
    <row r="1196" spans="1:30">
      <c r="A1196" s="9">
        <v>40290</v>
      </c>
      <c r="B1196" s="3">
        <v>9530</v>
      </c>
      <c r="C1196" s="3">
        <v>9736</v>
      </c>
      <c r="D1196" s="3">
        <v>9500.0995999999996</v>
      </c>
      <c r="E1196" s="3">
        <v>9605.75</v>
      </c>
      <c r="G1196" s="5">
        <f t="shared" si="271"/>
        <v>9542.01</v>
      </c>
      <c r="H1196" s="5">
        <f t="shared" si="272"/>
        <v>9511.52</v>
      </c>
      <c r="J1196" s="10" t="str">
        <f t="shared" si="273"/>
        <v>BUY</v>
      </c>
      <c r="L1196" s="5">
        <f t="shared" si="274"/>
        <v>9420.0499999999993</v>
      </c>
      <c r="M1196" s="4" t="str">
        <f t="shared" si="276"/>
        <v>NO</v>
      </c>
      <c r="N1196" s="4" t="str">
        <f t="shared" si="277"/>
        <v>NO</v>
      </c>
      <c r="O1196" s="4" t="str">
        <f t="shared" si="278"/>
        <v>NO</v>
      </c>
      <c r="P1196" s="11">
        <v>9530</v>
      </c>
      <c r="Q1196" s="11">
        <v>9605.75</v>
      </c>
      <c r="R1196" s="4">
        <f t="shared" si="275"/>
        <v>2010</v>
      </c>
      <c r="T1196" s="7">
        <f t="shared" si="279"/>
        <v>0</v>
      </c>
      <c r="V1196" s="5">
        <f t="shared" si="285"/>
        <v>9477.9501999999993</v>
      </c>
      <c r="W1196" s="5">
        <f t="shared" si="281"/>
        <v>9477.9501999999993</v>
      </c>
      <c r="X1196" s="7">
        <f t="shared" si="282"/>
        <v>0</v>
      </c>
      <c r="Z1196" s="7">
        <f t="shared" si="283"/>
        <v>451612.95500000002</v>
      </c>
      <c r="AB1196" s="5"/>
      <c r="AC1196" s="5">
        <f t="shared" si="280"/>
        <v>-37680.200000000012</v>
      </c>
      <c r="AD1196" s="5">
        <f t="shared" si="284"/>
        <v>-9420.0500000000029</v>
      </c>
    </row>
    <row r="1197" spans="1:30">
      <c r="A1197" s="9">
        <v>40291</v>
      </c>
      <c r="B1197" s="3">
        <v>9623</v>
      </c>
      <c r="C1197" s="3">
        <v>9819.9501999999993</v>
      </c>
      <c r="D1197" s="3">
        <v>9610.5</v>
      </c>
      <c r="E1197" s="3">
        <v>9792.5995999999996</v>
      </c>
      <c r="G1197" s="5">
        <f t="shared" si="271"/>
        <v>9667.2999999999993</v>
      </c>
      <c r="H1197" s="5">
        <f t="shared" si="272"/>
        <v>9605.2099999999991</v>
      </c>
      <c r="J1197" s="10" t="str">
        <f t="shared" si="273"/>
        <v>BUY</v>
      </c>
      <c r="L1197" s="5">
        <f t="shared" si="274"/>
        <v>9418.94</v>
      </c>
      <c r="M1197" s="4" t="str">
        <f t="shared" si="276"/>
        <v>NO</v>
      </c>
      <c r="N1197" s="4" t="str">
        <f t="shared" si="277"/>
        <v>NO</v>
      </c>
      <c r="O1197" s="4" t="str">
        <f t="shared" si="278"/>
        <v>NO</v>
      </c>
      <c r="P1197" s="11">
        <v>9623</v>
      </c>
      <c r="Q1197" s="11">
        <v>9792.6</v>
      </c>
      <c r="R1197" s="4">
        <f t="shared" si="275"/>
        <v>2010</v>
      </c>
      <c r="T1197" s="7">
        <f t="shared" si="279"/>
        <v>0</v>
      </c>
      <c r="V1197" s="5">
        <f t="shared" si="285"/>
        <v>9477.9501999999993</v>
      </c>
      <c r="W1197" s="5">
        <f t="shared" si="281"/>
        <v>9477.9501999999993</v>
      </c>
      <c r="X1197" s="7">
        <f t="shared" si="282"/>
        <v>0</v>
      </c>
      <c r="Z1197" s="7">
        <f t="shared" si="283"/>
        <v>451612.95500000002</v>
      </c>
      <c r="AB1197" s="5"/>
      <c r="AC1197" s="5">
        <f t="shared" si="280"/>
        <v>-37675.759999999995</v>
      </c>
      <c r="AD1197" s="5">
        <f t="shared" si="284"/>
        <v>-9418.9399999999987</v>
      </c>
    </row>
    <row r="1198" spans="1:30">
      <c r="A1198" s="9">
        <v>40294</v>
      </c>
      <c r="B1198" s="3">
        <v>9850</v>
      </c>
      <c r="C1198" s="3">
        <v>9891</v>
      </c>
      <c r="D1198" s="3">
        <v>9818</v>
      </c>
      <c r="E1198" s="3">
        <v>9840.6504000000004</v>
      </c>
      <c r="G1198" s="5">
        <f t="shared" si="271"/>
        <v>9753.98</v>
      </c>
      <c r="H1198" s="5">
        <f t="shared" si="272"/>
        <v>9683.69</v>
      </c>
      <c r="J1198" s="10" t="str">
        <f t="shared" si="273"/>
        <v>BUY</v>
      </c>
      <c r="L1198" s="5">
        <f t="shared" si="274"/>
        <v>9472.82</v>
      </c>
      <c r="M1198" s="4" t="str">
        <f t="shared" si="276"/>
        <v>NO</v>
      </c>
      <c r="N1198" s="4" t="str">
        <f t="shared" si="277"/>
        <v>NO</v>
      </c>
      <c r="O1198" s="4" t="str">
        <f t="shared" si="278"/>
        <v>NO</v>
      </c>
      <c r="P1198" s="11">
        <v>9850</v>
      </c>
      <c r="Q1198" s="11">
        <v>9840.65</v>
      </c>
      <c r="R1198" s="4">
        <f t="shared" si="275"/>
        <v>2010</v>
      </c>
      <c r="T1198" s="7">
        <f t="shared" si="279"/>
        <v>0</v>
      </c>
      <c r="V1198" s="5">
        <f t="shared" si="285"/>
        <v>9477.9501999999993</v>
      </c>
      <c r="W1198" s="5">
        <f t="shared" si="281"/>
        <v>9477.9501999999993</v>
      </c>
      <c r="X1198" s="7">
        <f t="shared" si="282"/>
        <v>0</v>
      </c>
      <c r="Z1198" s="7">
        <f t="shared" si="283"/>
        <v>451612.95500000002</v>
      </c>
      <c r="AB1198" s="5"/>
      <c r="AC1198" s="5">
        <f t="shared" si="280"/>
        <v>-37891.280000000013</v>
      </c>
      <c r="AD1198" s="5">
        <f t="shared" si="284"/>
        <v>-9472.8200000000033</v>
      </c>
    </row>
    <row r="1199" spans="1:30">
      <c r="A1199" s="9">
        <v>40295</v>
      </c>
      <c r="B1199" s="3">
        <v>9818</v>
      </c>
      <c r="C1199" s="3">
        <v>9818</v>
      </c>
      <c r="D1199" s="3">
        <v>9750</v>
      </c>
      <c r="E1199" s="3">
        <v>9762.5498000000007</v>
      </c>
      <c r="G1199" s="5">
        <f t="shared" si="271"/>
        <v>9758.26</v>
      </c>
      <c r="H1199" s="5">
        <f t="shared" si="272"/>
        <v>9709.98</v>
      </c>
      <c r="J1199" s="10" t="str">
        <f t="shared" si="273"/>
        <v>BUY</v>
      </c>
      <c r="L1199" s="5">
        <f t="shared" si="274"/>
        <v>9565.14</v>
      </c>
      <c r="M1199" s="4" t="str">
        <f t="shared" si="276"/>
        <v>NO</v>
      </c>
      <c r="N1199" s="4" t="str">
        <f t="shared" si="277"/>
        <v>NO</v>
      </c>
      <c r="O1199" s="4" t="str">
        <f t="shared" si="278"/>
        <v>NO</v>
      </c>
      <c r="P1199" s="11">
        <v>9818</v>
      </c>
      <c r="Q1199" s="11">
        <v>9762.5499999999993</v>
      </c>
      <c r="R1199" s="4">
        <f t="shared" si="275"/>
        <v>2010</v>
      </c>
      <c r="T1199" s="7">
        <f t="shared" si="279"/>
        <v>0</v>
      </c>
      <c r="V1199" s="5">
        <f t="shared" si="285"/>
        <v>9477.9501999999993</v>
      </c>
      <c r="W1199" s="5">
        <f t="shared" si="281"/>
        <v>9477.9501999999993</v>
      </c>
      <c r="X1199" s="7">
        <f t="shared" si="282"/>
        <v>0</v>
      </c>
      <c r="Z1199" s="7">
        <f t="shared" si="283"/>
        <v>451612.95500000002</v>
      </c>
      <c r="AB1199" s="5"/>
      <c r="AC1199" s="5">
        <f t="shared" si="280"/>
        <v>-38260.559999999998</v>
      </c>
      <c r="AD1199" s="5">
        <f t="shared" si="284"/>
        <v>-9565.14</v>
      </c>
    </row>
    <row r="1200" spans="1:30">
      <c r="A1200" s="9">
        <v>40296</v>
      </c>
      <c r="B1200" s="3">
        <v>9699</v>
      </c>
      <c r="C1200" s="3">
        <v>9735</v>
      </c>
      <c r="D1200" s="3">
        <v>9611</v>
      </c>
      <c r="E1200" s="3">
        <v>9637.9501999999993</v>
      </c>
      <c r="G1200" s="5">
        <f t="shared" si="271"/>
        <v>9698.11</v>
      </c>
      <c r="H1200" s="5">
        <f t="shared" si="272"/>
        <v>9685.9699999999993</v>
      </c>
      <c r="J1200" s="10" t="str">
        <f t="shared" si="273"/>
        <v>BUY</v>
      </c>
      <c r="L1200" s="5">
        <f t="shared" si="274"/>
        <v>9649.5499999999993</v>
      </c>
      <c r="M1200" s="4" t="str">
        <f t="shared" si="276"/>
        <v>NO</v>
      </c>
      <c r="N1200" s="4" t="str">
        <f t="shared" si="277"/>
        <v>NO</v>
      </c>
      <c r="O1200" s="4" t="str">
        <f t="shared" si="278"/>
        <v>NO</v>
      </c>
      <c r="P1200" s="11">
        <v>9699</v>
      </c>
      <c r="Q1200" s="11">
        <v>9637.9500000000007</v>
      </c>
      <c r="R1200" s="4">
        <f t="shared" si="275"/>
        <v>2010</v>
      </c>
      <c r="T1200" s="7">
        <f t="shared" si="279"/>
        <v>0</v>
      </c>
      <c r="V1200" s="5">
        <f t="shared" si="285"/>
        <v>9477.9501999999993</v>
      </c>
      <c r="W1200" s="5">
        <f t="shared" si="281"/>
        <v>9477.9501999999993</v>
      </c>
      <c r="X1200" s="7">
        <f t="shared" si="282"/>
        <v>0</v>
      </c>
      <c r="Z1200" s="7">
        <f t="shared" si="283"/>
        <v>451612.95500000002</v>
      </c>
      <c r="AB1200" s="5"/>
      <c r="AC1200" s="5">
        <f t="shared" si="280"/>
        <v>-38598.199999999983</v>
      </c>
      <c r="AD1200" s="5">
        <f t="shared" si="284"/>
        <v>-9649.5499999999956</v>
      </c>
    </row>
    <row r="1201" spans="1:30">
      <c r="A1201" s="9">
        <v>40297</v>
      </c>
      <c r="B1201" s="3">
        <v>9679.9501999999993</v>
      </c>
      <c r="C1201" s="3">
        <v>9809</v>
      </c>
      <c r="D1201" s="3">
        <v>9671.1504000000004</v>
      </c>
      <c r="E1201" s="3">
        <v>9805</v>
      </c>
      <c r="G1201" s="5">
        <f t="shared" si="271"/>
        <v>9751.56</v>
      </c>
      <c r="H1201" s="5">
        <f t="shared" si="272"/>
        <v>9725.65</v>
      </c>
      <c r="J1201" s="10" t="str">
        <f t="shared" si="273"/>
        <v>BUY</v>
      </c>
      <c r="L1201" s="5">
        <f t="shared" si="274"/>
        <v>9647.92</v>
      </c>
      <c r="M1201" s="4" t="str">
        <f t="shared" si="276"/>
        <v>NO</v>
      </c>
      <c r="N1201" s="4" t="str">
        <f t="shared" si="277"/>
        <v>NO</v>
      </c>
      <c r="O1201" s="4" t="str">
        <f t="shared" si="278"/>
        <v>NO</v>
      </c>
      <c r="P1201" s="11">
        <v>9679.9501999999993</v>
      </c>
      <c r="Q1201" s="11">
        <v>9805</v>
      </c>
      <c r="R1201" s="4">
        <f t="shared" si="275"/>
        <v>2010</v>
      </c>
      <c r="T1201" s="7">
        <f t="shared" si="279"/>
        <v>0</v>
      </c>
      <c r="V1201" s="5">
        <f t="shared" si="285"/>
        <v>9477.9501999999993</v>
      </c>
      <c r="W1201" s="5">
        <f t="shared" si="281"/>
        <v>9477.9501999999993</v>
      </c>
      <c r="X1201" s="7">
        <f t="shared" si="282"/>
        <v>0</v>
      </c>
      <c r="Z1201" s="7">
        <f t="shared" si="283"/>
        <v>451612.95500000002</v>
      </c>
      <c r="AB1201" s="5"/>
      <c r="AC1201" s="5">
        <f t="shared" si="280"/>
        <v>-38591.679999999993</v>
      </c>
      <c r="AD1201" s="5">
        <f t="shared" si="284"/>
        <v>-9647.9199999999983</v>
      </c>
    </row>
    <row r="1202" spans="1:30">
      <c r="A1202" s="9">
        <v>40298</v>
      </c>
      <c r="B1202" s="3">
        <v>9810</v>
      </c>
      <c r="C1202" s="3">
        <v>9893.7001999999993</v>
      </c>
      <c r="D1202" s="3">
        <v>9804</v>
      </c>
      <c r="E1202" s="3">
        <v>9842.0995999999996</v>
      </c>
      <c r="G1202" s="5">
        <f t="shared" si="271"/>
        <v>9796.83</v>
      </c>
      <c r="H1202" s="5">
        <f t="shared" si="272"/>
        <v>9764.4699999999993</v>
      </c>
      <c r="J1202" s="10" t="str">
        <f t="shared" si="273"/>
        <v>BUY</v>
      </c>
      <c r="L1202" s="5">
        <f t="shared" si="274"/>
        <v>9667.39</v>
      </c>
      <c r="M1202" s="4" t="str">
        <f t="shared" si="276"/>
        <v>NO</v>
      </c>
      <c r="N1202" s="4" t="str">
        <f t="shared" si="277"/>
        <v>NO</v>
      </c>
      <c r="O1202" s="4" t="str">
        <f t="shared" si="278"/>
        <v>NO</v>
      </c>
      <c r="P1202" s="11">
        <v>9810</v>
      </c>
      <c r="Q1202" s="11">
        <v>9842.1</v>
      </c>
      <c r="R1202" s="4">
        <f t="shared" si="275"/>
        <v>2010</v>
      </c>
      <c r="T1202" s="7">
        <f t="shared" si="279"/>
        <v>0</v>
      </c>
      <c r="V1202" s="5">
        <f t="shared" si="285"/>
        <v>9477.9501999999993</v>
      </c>
      <c r="W1202" s="5">
        <f t="shared" si="281"/>
        <v>9477.9501999999993</v>
      </c>
      <c r="X1202" s="7">
        <f t="shared" si="282"/>
        <v>0</v>
      </c>
      <c r="Z1202" s="7">
        <f t="shared" si="283"/>
        <v>451612.95500000002</v>
      </c>
      <c r="AB1202" s="5"/>
      <c r="AC1202" s="5">
        <f t="shared" si="280"/>
        <v>-38669.56</v>
      </c>
      <c r="AD1202" s="5">
        <f t="shared" si="284"/>
        <v>-9667.39</v>
      </c>
    </row>
    <row r="1203" spans="1:30">
      <c r="A1203" s="9">
        <v>40301</v>
      </c>
      <c r="B1203" s="3">
        <v>9798.7998000000007</v>
      </c>
      <c r="C1203" s="3">
        <v>9846.4004000000004</v>
      </c>
      <c r="D1203" s="3">
        <v>9737.0498000000007</v>
      </c>
      <c r="E1203" s="3">
        <v>9771.2001999999993</v>
      </c>
      <c r="G1203" s="5">
        <f t="shared" si="271"/>
        <v>9784.02</v>
      </c>
      <c r="H1203" s="5">
        <f t="shared" si="272"/>
        <v>9766.7099999999991</v>
      </c>
      <c r="J1203" s="10" t="str">
        <f t="shared" si="273"/>
        <v>BUY</v>
      </c>
      <c r="L1203" s="5">
        <f t="shared" si="274"/>
        <v>9714.7800000000007</v>
      </c>
      <c r="M1203" s="4" t="str">
        <f t="shared" si="276"/>
        <v>NO</v>
      </c>
      <c r="N1203" s="4" t="str">
        <f t="shared" si="277"/>
        <v>NO</v>
      </c>
      <c r="O1203" s="4" t="str">
        <f t="shared" si="278"/>
        <v>NO</v>
      </c>
      <c r="P1203" s="11">
        <v>9798.7998000000007</v>
      </c>
      <c r="Q1203" s="11">
        <v>9771.2000000000007</v>
      </c>
      <c r="R1203" s="4">
        <f t="shared" si="275"/>
        <v>2010</v>
      </c>
      <c r="T1203" s="7">
        <f t="shared" si="279"/>
        <v>0</v>
      </c>
      <c r="V1203" s="5">
        <f t="shared" si="285"/>
        <v>9477.9501999999993</v>
      </c>
      <c r="W1203" s="5">
        <f t="shared" si="281"/>
        <v>9714.7800000000007</v>
      </c>
      <c r="X1203" s="7">
        <f t="shared" si="282"/>
        <v>236.82980000000134</v>
      </c>
      <c r="Z1203" s="7">
        <f t="shared" si="283"/>
        <v>457533.70000000007</v>
      </c>
      <c r="AB1203" s="5"/>
      <c r="AC1203" s="5">
        <f t="shared" si="280"/>
        <v>-38859.119999999981</v>
      </c>
      <c r="AD1203" s="5">
        <f t="shared" si="284"/>
        <v>-9714.7799999999952</v>
      </c>
    </row>
    <row r="1204" spans="1:30">
      <c r="A1204" s="9">
        <v>40302</v>
      </c>
      <c r="B1204" s="3">
        <v>9746</v>
      </c>
      <c r="C1204" s="3">
        <v>9825</v>
      </c>
      <c r="D1204" s="3">
        <v>9602.25</v>
      </c>
      <c r="E1204" s="3">
        <v>9620.0498000000007</v>
      </c>
      <c r="G1204" s="5">
        <f t="shared" si="271"/>
        <v>9702.0300000000007</v>
      </c>
      <c r="H1204" s="5">
        <f t="shared" si="272"/>
        <v>9717.82</v>
      </c>
      <c r="J1204" s="10" t="str">
        <f t="shared" si="273"/>
        <v>SELL</v>
      </c>
      <c r="L1204" s="5">
        <f t="shared" si="274"/>
        <v>9765.19</v>
      </c>
      <c r="M1204" s="4" t="str">
        <f t="shared" si="276"/>
        <v>YES</v>
      </c>
      <c r="N1204" s="4" t="str">
        <f t="shared" si="277"/>
        <v>NO</v>
      </c>
      <c r="O1204" s="4" t="str">
        <f t="shared" si="278"/>
        <v>NO</v>
      </c>
      <c r="P1204" s="11">
        <v>9746</v>
      </c>
      <c r="Q1204" s="11">
        <v>9620.0499999999993</v>
      </c>
      <c r="R1204" s="4">
        <f t="shared" si="275"/>
        <v>2010</v>
      </c>
      <c r="T1204" s="7">
        <f t="shared" si="279"/>
        <v>0</v>
      </c>
      <c r="V1204" s="5">
        <f t="shared" si="285"/>
        <v>9714.7800000000007</v>
      </c>
      <c r="W1204" s="5">
        <f t="shared" si="281"/>
        <v>9714.7800000000007</v>
      </c>
      <c r="X1204" s="7">
        <f t="shared" si="282"/>
        <v>0</v>
      </c>
      <c r="Z1204" s="7">
        <f t="shared" si="283"/>
        <v>457533.70000000007</v>
      </c>
      <c r="AB1204" s="5"/>
      <c r="AC1204" s="5">
        <f t="shared" si="280"/>
        <v>-39060.75999999998</v>
      </c>
      <c r="AD1204" s="5">
        <f t="shared" si="284"/>
        <v>-9765.1899999999951</v>
      </c>
    </row>
    <row r="1205" spans="1:30">
      <c r="A1205" s="9">
        <v>40303</v>
      </c>
      <c r="B1205" s="3">
        <v>9520</v>
      </c>
      <c r="C1205" s="3">
        <v>9627.9501999999993</v>
      </c>
      <c r="D1205" s="3">
        <v>9441.6504000000004</v>
      </c>
      <c r="E1205" s="3">
        <v>9584.0995999999996</v>
      </c>
      <c r="G1205" s="5">
        <f t="shared" si="271"/>
        <v>9643.06</v>
      </c>
      <c r="H1205" s="5">
        <f t="shared" si="272"/>
        <v>9673.25</v>
      </c>
      <c r="J1205" s="10" t="str">
        <f t="shared" si="273"/>
        <v>SELL</v>
      </c>
      <c r="L1205" s="5">
        <f t="shared" si="274"/>
        <v>9763.82</v>
      </c>
      <c r="M1205" s="4" t="str">
        <f t="shared" si="276"/>
        <v>NO</v>
      </c>
      <c r="N1205" s="4" t="str">
        <f t="shared" si="277"/>
        <v>NO</v>
      </c>
      <c r="O1205" s="4" t="str">
        <f t="shared" si="278"/>
        <v>NO</v>
      </c>
      <c r="P1205" s="11">
        <v>9520</v>
      </c>
      <c r="Q1205" s="11">
        <v>9584.1</v>
      </c>
      <c r="R1205" s="4">
        <f t="shared" si="275"/>
        <v>2010</v>
      </c>
      <c r="T1205" s="7">
        <f t="shared" si="279"/>
        <v>0</v>
      </c>
      <c r="V1205" s="5">
        <f t="shared" si="285"/>
        <v>9714.7800000000007</v>
      </c>
      <c r="W1205" s="5">
        <f t="shared" si="281"/>
        <v>9714.7800000000007</v>
      </c>
      <c r="X1205" s="7">
        <f t="shared" si="282"/>
        <v>0</v>
      </c>
      <c r="Z1205" s="7">
        <f t="shared" si="283"/>
        <v>457533.70000000007</v>
      </c>
      <c r="AB1205" s="5"/>
      <c r="AC1205" s="5">
        <f t="shared" si="280"/>
        <v>-39055.279999999999</v>
      </c>
      <c r="AD1205" s="5">
        <f t="shared" si="284"/>
        <v>-9763.82</v>
      </c>
    </row>
    <row r="1206" spans="1:30">
      <c r="A1206" s="9">
        <v>40304</v>
      </c>
      <c r="B1206" s="3">
        <v>9585.5498000000007</v>
      </c>
      <c r="C1206" s="3">
        <v>9620</v>
      </c>
      <c r="D1206" s="3">
        <v>9435.0995999999996</v>
      </c>
      <c r="E1206" s="3">
        <v>9574.5</v>
      </c>
      <c r="G1206" s="5">
        <f t="shared" si="271"/>
        <v>9608.7800000000007</v>
      </c>
      <c r="H1206" s="5">
        <f t="shared" si="272"/>
        <v>9640.33</v>
      </c>
      <c r="J1206" s="10" t="str">
        <f t="shared" si="273"/>
        <v>SELL</v>
      </c>
      <c r="L1206" s="5">
        <f t="shared" si="274"/>
        <v>9734.98</v>
      </c>
      <c r="M1206" s="4" t="str">
        <f t="shared" si="276"/>
        <v>NO</v>
      </c>
      <c r="N1206" s="4" t="str">
        <f t="shared" si="277"/>
        <v>NO</v>
      </c>
      <c r="O1206" s="4" t="str">
        <f t="shared" si="278"/>
        <v>NO</v>
      </c>
      <c r="P1206" s="11">
        <v>9585.5498000000007</v>
      </c>
      <c r="Q1206" s="11">
        <v>9574.5</v>
      </c>
      <c r="R1206" s="4">
        <f t="shared" si="275"/>
        <v>2010</v>
      </c>
      <c r="T1206" s="7">
        <f t="shared" si="279"/>
        <v>0</v>
      </c>
      <c r="V1206" s="5">
        <f t="shared" si="285"/>
        <v>9714.7800000000007</v>
      </c>
      <c r="W1206" s="5">
        <f t="shared" si="281"/>
        <v>9714.7800000000007</v>
      </c>
      <c r="X1206" s="7">
        <f t="shared" si="282"/>
        <v>0</v>
      </c>
      <c r="Z1206" s="7">
        <f t="shared" si="283"/>
        <v>457533.70000000007</v>
      </c>
      <c r="AB1206" s="5"/>
      <c r="AC1206" s="5">
        <f t="shared" si="280"/>
        <v>-38939.919999999984</v>
      </c>
      <c r="AD1206" s="5">
        <f t="shared" si="284"/>
        <v>-9734.9799999999959</v>
      </c>
    </row>
    <row r="1207" spans="1:30">
      <c r="A1207" s="9">
        <v>40305</v>
      </c>
      <c r="B1207" s="3">
        <v>9475.7998000000007</v>
      </c>
      <c r="C1207" s="3">
        <v>9475.7998000000007</v>
      </c>
      <c r="D1207" s="3">
        <v>9235</v>
      </c>
      <c r="E1207" s="3">
        <v>9293.4501999999993</v>
      </c>
      <c r="G1207" s="5">
        <f t="shared" si="271"/>
        <v>9451.1200000000008</v>
      </c>
      <c r="H1207" s="5">
        <f t="shared" si="272"/>
        <v>9524.7000000000007</v>
      </c>
      <c r="J1207" s="10" t="str">
        <f t="shared" si="273"/>
        <v>SELL</v>
      </c>
      <c r="L1207" s="5">
        <f t="shared" si="274"/>
        <v>9745.44</v>
      </c>
      <c r="M1207" s="4" t="str">
        <f t="shared" si="276"/>
        <v>NO</v>
      </c>
      <c r="N1207" s="4" t="str">
        <f t="shared" si="277"/>
        <v>NO</v>
      </c>
      <c r="O1207" s="4" t="str">
        <f t="shared" si="278"/>
        <v>NO</v>
      </c>
      <c r="P1207" s="11">
        <v>9475.7998000000007</v>
      </c>
      <c r="Q1207" s="11">
        <v>9293.4500000000007</v>
      </c>
      <c r="R1207" s="4">
        <f t="shared" si="275"/>
        <v>2010</v>
      </c>
      <c r="T1207" s="7">
        <f t="shared" si="279"/>
        <v>0</v>
      </c>
      <c r="V1207" s="5">
        <f t="shared" si="285"/>
        <v>9714.7800000000007</v>
      </c>
      <c r="W1207" s="5">
        <f t="shared" si="281"/>
        <v>9714.7800000000007</v>
      </c>
      <c r="X1207" s="7">
        <f t="shared" si="282"/>
        <v>0</v>
      </c>
      <c r="Z1207" s="7">
        <f t="shared" si="283"/>
        <v>457533.70000000007</v>
      </c>
      <c r="AB1207" s="5"/>
      <c r="AC1207" s="5">
        <f t="shared" si="280"/>
        <v>-38981.760000000009</v>
      </c>
      <c r="AD1207" s="5">
        <f t="shared" si="284"/>
        <v>-9745.4400000000023</v>
      </c>
    </row>
    <row r="1208" spans="1:30">
      <c r="A1208" s="9">
        <v>40308</v>
      </c>
      <c r="B1208" s="3">
        <v>9393</v>
      </c>
      <c r="C1208" s="3">
        <v>9690</v>
      </c>
      <c r="D1208" s="3">
        <v>9361.5</v>
      </c>
      <c r="E1208" s="3">
        <v>9670.7998000000007</v>
      </c>
      <c r="G1208" s="5">
        <f t="shared" si="271"/>
        <v>9560.9599999999991</v>
      </c>
      <c r="H1208" s="5">
        <f t="shared" si="272"/>
        <v>9573.4</v>
      </c>
      <c r="J1208" s="10" t="str">
        <f t="shared" si="273"/>
        <v>SELL</v>
      </c>
      <c r="L1208" s="5">
        <f t="shared" si="274"/>
        <v>9610.7199999999993</v>
      </c>
      <c r="M1208" s="4" t="str">
        <f t="shared" si="276"/>
        <v>NO</v>
      </c>
      <c r="N1208" s="4" t="str">
        <f t="shared" si="277"/>
        <v>NO</v>
      </c>
      <c r="O1208" s="4" t="str">
        <f t="shared" si="278"/>
        <v>NO</v>
      </c>
      <c r="P1208" s="11">
        <v>9393</v>
      </c>
      <c r="Q1208" s="11">
        <v>9670.7999999999993</v>
      </c>
      <c r="R1208" s="4">
        <f t="shared" si="275"/>
        <v>2010</v>
      </c>
      <c r="T1208" s="7">
        <f t="shared" si="279"/>
        <v>0</v>
      </c>
      <c r="V1208" s="5">
        <f t="shared" si="285"/>
        <v>9714.7800000000007</v>
      </c>
      <c r="W1208" s="5">
        <f t="shared" si="281"/>
        <v>9670</v>
      </c>
      <c r="X1208" s="7">
        <f t="shared" si="282"/>
        <v>44.780000000000655</v>
      </c>
      <c r="Z1208" s="7">
        <f t="shared" si="283"/>
        <v>458653.20000000007</v>
      </c>
      <c r="AB1208" s="5"/>
      <c r="AC1208" s="5">
        <f t="shared" si="280"/>
        <v>-38442.880000000005</v>
      </c>
      <c r="AD1208" s="5">
        <f t="shared" si="284"/>
        <v>-9610.7200000000012</v>
      </c>
    </row>
    <row r="1209" spans="1:30">
      <c r="A1209" s="9">
        <v>40309</v>
      </c>
      <c r="B1209" s="3">
        <v>9670</v>
      </c>
      <c r="C1209" s="3">
        <v>9729</v>
      </c>
      <c r="D1209" s="3">
        <v>9572.5</v>
      </c>
      <c r="E1209" s="3">
        <v>9614.2001999999993</v>
      </c>
      <c r="G1209" s="5">
        <f t="shared" si="271"/>
        <v>9587.58</v>
      </c>
      <c r="H1209" s="5">
        <f t="shared" si="272"/>
        <v>9587</v>
      </c>
      <c r="J1209" s="10" t="str">
        <f t="shared" si="273"/>
        <v>BUY</v>
      </c>
      <c r="L1209" s="5">
        <f t="shared" si="274"/>
        <v>9585.26</v>
      </c>
      <c r="M1209" s="4" t="str">
        <f t="shared" si="276"/>
        <v>YES</v>
      </c>
      <c r="N1209" s="4" t="str">
        <f t="shared" si="277"/>
        <v>NO</v>
      </c>
      <c r="O1209" s="4" t="str">
        <f t="shared" si="278"/>
        <v>YES</v>
      </c>
      <c r="P1209" s="11">
        <v>9670</v>
      </c>
      <c r="Q1209" s="11">
        <v>9614.2000000000007</v>
      </c>
      <c r="R1209" s="4">
        <f t="shared" si="275"/>
        <v>2010</v>
      </c>
      <c r="T1209" s="7">
        <f t="shared" si="279"/>
        <v>0</v>
      </c>
      <c r="V1209" s="5">
        <f t="shared" si="285"/>
        <v>9670</v>
      </c>
      <c r="W1209" s="5">
        <f t="shared" si="281"/>
        <v>9670</v>
      </c>
      <c r="X1209" s="7">
        <f t="shared" si="282"/>
        <v>0</v>
      </c>
      <c r="Z1209" s="7">
        <f t="shared" si="283"/>
        <v>458653.20000000007</v>
      </c>
      <c r="AB1209" s="5"/>
      <c r="AC1209" s="5">
        <f t="shared" si="280"/>
        <v>-38341.040000000008</v>
      </c>
      <c r="AD1209" s="5">
        <f t="shared" si="284"/>
        <v>-9585.260000000002</v>
      </c>
    </row>
    <row r="1210" spans="1:30">
      <c r="A1210" s="9">
        <v>40310</v>
      </c>
      <c r="B1210" s="3">
        <v>9650</v>
      </c>
      <c r="C1210" s="3">
        <v>9743</v>
      </c>
      <c r="D1210" s="3">
        <v>9580</v>
      </c>
      <c r="E1210" s="3">
        <v>9706.5</v>
      </c>
      <c r="G1210" s="5">
        <f t="shared" si="271"/>
        <v>9647.0400000000009</v>
      </c>
      <c r="H1210" s="5">
        <f t="shared" si="272"/>
        <v>9626.83</v>
      </c>
      <c r="J1210" s="10" t="str">
        <f t="shared" si="273"/>
        <v>BUY</v>
      </c>
      <c r="L1210" s="5">
        <f t="shared" si="274"/>
        <v>9566.2000000000007</v>
      </c>
      <c r="M1210" s="4" t="str">
        <f t="shared" si="276"/>
        <v>YES</v>
      </c>
      <c r="N1210" s="4" t="str">
        <f t="shared" si="277"/>
        <v>YES</v>
      </c>
      <c r="O1210" s="4" t="str">
        <f t="shared" si="278"/>
        <v>NO</v>
      </c>
      <c r="P1210" s="11">
        <v>9650</v>
      </c>
      <c r="Q1210" s="11">
        <v>9706.5</v>
      </c>
      <c r="R1210" s="4">
        <f t="shared" si="275"/>
        <v>2010</v>
      </c>
      <c r="T1210" s="7">
        <f t="shared" si="279"/>
        <v>-121.24</v>
      </c>
      <c r="V1210" s="5">
        <f t="shared" si="285"/>
        <v>9670</v>
      </c>
      <c r="W1210" s="5">
        <f t="shared" si="281"/>
        <v>9670</v>
      </c>
      <c r="X1210" s="7">
        <f t="shared" si="282"/>
        <v>0</v>
      </c>
      <c r="Z1210" s="7">
        <f t="shared" si="283"/>
        <v>452591.20000000007</v>
      </c>
      <c r="AB1210" s="5"/>
      <c r="AC1210" s="5">
        <f t="shared" si="280"/>
        <v>-38264.799999999988</v>
      </c>
      <c r="AD1210" s="5">
        <f t="shared" si="284"/>
        <v>-9566.1999999999971</v>
      </c>
    </row>
    <row r="1211" spans="1:30">
      <c r="A1211" s="9">
        <v>40311</v>
      </c>
      <c r="B1211" s="3">
        <v>9755.0995999999996</v>
      </c>
      <c r="C1211" s="3">
        <v>9838.9501999999993</v>
      </c>
      <c r="D1211" s="3">
        <v>9740.0498000000007</v>
      </c>
      <c r="E1211" s="3">
        <v>9760.6504000000004</v>
      </c>
      <c r="G1211" s="5">
        <f t="shared" si="271"/>
        <v>9703.85</v>
      </c>
      <c r="H1211" s="5">
        <f t="shared" si="272"/>
        <v>9671.44</v>
      </c>
      <c r="J1211" s="10" t="str">
        <f t="shared" si="273"/>
        <v>BUY</v>
      </c>
      <c r="L1211" s="5">
        <f t="shared" si="274"/>
        <v>9574.2099999999991</v>
      </c>
      <c r="M1211" s="4" t="str">
        <f t="shared" si="276"/>
        <v>NO</v>
      </c>
      <c r="N1211" s="4" t="str">
        <f t="shared" si="277"/>
        <v>NO</v>
      </c>
      <c r="O1211" s="4" t="str">
        <f t="shared" si="278"/>
        <v>NO</v>
      </c>
      <c r="P1211" s="11">
        <v>9755.0995999999996</v>
      </c>
      <c r="Q1211" s="11">
        <v>9760.65</v>
      </c>
      <c r="R1211" s="4">
        <f t="shared" si="275"/>
        <v>2010</v>
      </c>
      <c r="T1211" s="7">
        <f t="shared" si="279"/>
        <v>0</v>
      </c>
      <c r="V1211" s="5">
        <f t="shared" si="285"/>
        <v>9670</v>
      </c>
      <c r="W1211" s="5">
        <f t="shared" si="281"/>
        <v>9574.2099999999991</v>
      </c>
      <c r="X1211" s="7">
        <f t="shared" si="282"/>
        <v>-95.790000000000873</v>
      </c>
      <c r="Z1211" s="7">
        <f t="shared" si="283"/>
        <v>450196.45000000007</v>
      </c>
      <c r="AB1211" s="5"/>
      <c r="AC1211" s="5">
        <f t="shared" si="280"/>
        <v>-38296.839999999997</v>
      </c>
      <c r="AD1211" s="5">
        <f t="shared" si="284"/>
        <v>-9574.2099999999991</v>
      </c>
    </row>
    <row r="1212" spans="1:30">
      <c r="A1212" s="9">
        <v>40312</v>
      </c>
      <c r="B1212" s="3">
        <v>9701</v>
      </c>
      <c r="C1212" s="3">
        <v>9768</v>
      </c>
      <c r="D1212" s="3">
        <v>9540</v>
      </c>
      <c r="E1212" s="3">
        <v>9573.7998000000007</v>
      </c>
      <c r="G1212" s="5">
        <f t="shared" si="271"/>
        <v>9638.82</v>
      </c>
      <c r="H1212" s="5">
        <f t="shared" si="272"/>
        <v>9638.89</v>
      </c>
      <c r="J1212" s="10" t="str">
        <f t="shared" si="273"/>
        <v>SELL</v>
      </c>
      <c r="L1212" s="5">
        <f t="shared" si="274"/>
        <v>9639.1</v>
      </c>
      <c r="M1212" s="4" t="str">
        <f t="shared" si="276"/>
        <v>YES</v>
      </c>
      <c r="N1212" s="4" t="str">
        <f t="shared" si="277"/>
        <v>NO</v>
      </c>
      <c r="O1212" s="4" t="str">
        <f t="shared" si="278"/>
        <v>NO</v>
      </c>
      <c r="P1212" s="11">
        <v>9701</v>
      </c>
      <c r="Q1212" s="11">
        <v>9573.7999999999993</v>
      </c>
      <c r="R1212" s="4">
        <f t="shared" si="275"/>
        <v>2010</v>
      </c>
      <c r="T1212" s="7">
        <f t="shared" si="279"/>
        <v>0</v>
      </c>
      <c r="V1212" s="5">
        <f t="shared" si="285"/>
        <v>9574.2099999999991</v>
      </c>
      <c r="W1212" s="5">
        <f t="shared" si="281"/>
        <v>9574.2099999999991</v>
      </c>
      <c r="X1212" s="7">
        <f t="shared" si="282"/>
        <v>0</v>
      </c>
      <c r="Z1212" s="7">
        <f t="shared" si="283"/>
        <v>450196.45000000007</v>
      </c>
      <c r="AB1212" s="5"/>
      <c r="AC1212" s="5">
        <f t="shared" si="280"/>
        <v>-38556.399999999994</v>
      </c>
      <c r="AD1212" s="5">
        <f t="shared" si="284"/>
        <v>-9639.0999999999985</v>
      </c>
    </row>
    <row r="1213" spans="1:30">
      <c r="A1213" s="9">
        <v>40315</v>
      </c>
      <c r="B1213" s="3">
        <v>9484.5</v>
      </c>
      <c r="C1213" s="3">
        <v>9555.5995999999996</v>
      </c>
      <c r="D1213" s="3">
        <v>9298.2001999999993</v>
      </c>
      <c r="E1213" s="3">
        <v>9527.7001999999993</v>
      </c>
      <c r="G1213" s="5">
        <f t="shared" si="271"/>
        <v>9583.26</v>
      </c>
      <c r="H1213" s="5">
        <f t="shared" si="272"/>
        <v>9601.83</v>
      </c>
      <c r="J1213" s="10" t="str">
        <f t="shared" si="273"/>
        <v>SELL</v>
      </c>
      <c r="L1213" s="5">
        <f t="shared" si="274"/>
        <v>9657.5400000000009</v>
      </c>
      <c r="M1213" s="4" t="str">
        <f t="shared" si="276"/>
        <v>NO</v>
      </c>
      <c r="N1213" s="4" t="str">
        <f t="shared" si="277"/>
        <v>NO</v>
      </c>
      <c r="O1213" s="4" t="str">
        <f t="shared" si="278"/>
        <v>NO</v>
      </c>
      <c r="P1213" s="11">
        <v>9484.5</v>
      </c>
      <c r="Q1213" s="11">
        <v>9527.7000000000007</v>
      </c>
      <c r="R1213" s="4">
        <f t="shared" si="275"/>
        <v>2010</v>
      </c>
      <c r="T1213" s="7">
        <f t="shared" si="279"/>
        <v>0</v>
      </c>
      <c r="V1213" s="5">
        <f t="shared" si="285"/>
        <v>9574.2099999999991</v>
      </c>
      <c r="W1213" s="5">
        <f t="shared" si="281"/>
        <v>9574.2099999999991</v>
      </c>
      <c r="X1213" s="7">
        <f t="shared" si="282"/>
        <v>0</v>
      </c>
      <c r="Z1213" s="7">
        <f t="shared" si="283"/>
        <v>450196.45000000007</v>
      </c>
      <c r="AB1213" s="5"/>
      <c r="AC1213" s="5">
        <f t="shared" si="280"/>
        <v>-38630.160000000003</v>
      </c>
      <c r="AD1213" s="5">
        <f t="shared" si="284"/>
        <v>-9657.5400000000009</v>
      </c>
    </row>
    <row r="1214" spans="1:30">
      <c r="A1214" s="9">
        <v>40316</v>
      </c>
      <c r="B1214" s="3">
        <v>9490</v>
      </c>
      <c r="C1214" s="3">
        <v>9580</v>
      </c>
      <c r="D1214" s="3">
        <v>9425.25</v>
      </c>
      <c r="E1214" s="3">
        <v>9494.3495999999996</v>
      </c>
      <c r="G1214" s="5">
        <f t="shared" si="271"/>
        <v>9538.7999999999993</v>
      </c>
      <c r="H1214" s="5">
        <f t="shared" si="272"/>
        <v>9566</v>
      </c>
      <c r="J1214" s="10" t="str">
        <f t="shared" si="273"/>
        <v>SELL</v>
      </c>
      <c r="L1214" s="5">
        <f t="shared" si="274"/>
        <v>9647.6</v>
      </c>
      <c r="M1214" s="4" t="str">
        <f t="shared" si="276"/>
        <v>NO</v>
      </c>
      <c r="N1214" s="4" t="str">
        <f t="shared" si="277"/>
        <v>NO</v>
      </c>
      <c r="O1214" s="4" t="str">
        <f t="shared" si="278"/>
        <v>NO</v>
      </c>
      <c r="P1214" s="11">
        <v>9490</v>
      </c>
      <c r="Q1214" s="11">
        <v>9494.35</v>
      </c>
      <c r="R1214" s="4">
        <f t="shared" si="275"/>
        <v>2010</v>
      </c>
      <c r="T1214" s="7">
        <f t="shared" si="279"/>
        <v>0</v>
      </c>
      <c r="V1214" s="5">
        <f t="shared" si="285"/>
        <v>9574.2099999999991</v>
      </c>
      <c r="W1214" s="5">
        <f t="shared" si="281"/>
        <v>9574.2099999999991</v>
      </c>
      <c r="X1214" s="7">
        <f t="shared" si="282"/>
        <v>0</v>
      </c>
      <c r="Z1214" s="7">
        <f t="shared" si="283"/>
        <v>450196.45000000007</v>
      </c>
      <c r="AB1214" s="5"/>
      <c r="AC1214" s="5">
        <f t="shared" si="280"/>
        <v>-38590.400000000009</v>
      </c>
      <c r="AD1214" s="5">
        <f t="shared" si="284"/>
        <v>-9647.6000000000022</v>
      </c>
    </row>
    <row r="1215" spans="1:30">
      <c r="A1215" s="9">
        <v>40317</v>
      </c>
      <c r="B1215" s="3">
        <v>9400.0498000000007</v>
      </c>
      <c r="C1215" s="3">
        <v>9407</v>
      </c>
      <c r="D1215" s="3">
        <v>9081</v>
      </c>
      <c r="E1215" s="3">
        <v>9118.2001999999993</v>
      </c>
      <c r="G1215" s="5">
        <f t="shared" si="271"/>
        <v>9328.5</v>
      </c>
      <c r="H1215" s="5">
        <f t="shared" si="272"/>
        <v>9416.73</v>
      </c>
      <c r="J1215" s="10" t="str">
        <f t="shared" si="273"/>
        <v>SELL</v>
      </c>
      <c r="L1215" s="5">
        <f t="shared" si="274"/>
        <v>9681.42</v>
      </c>
      <c r="M1215" s="4" t="str">
        <f t="shared" si="276"/>
        <v>NO</v>
      </c>
      <c r="N1215" s="4" t="str">
        <f t="shared" si="277"/>
        <v>NO</v>
      </c>
      <c r="O1215" s="4" t="str">
        <f t="shared" si="278"/>
        <v>NO</v>
      </c>
      <c r="P1215" s="11">
        <v>9400.0498000000007</v>
      </c>
      <c r="Q1215" s="11">
        <v>9118.2000000000007</v>
      </c>
      <c r="R1215" s="4">
        <f t="shared" si="275"/>
        <v>2010</v>
      </c>
      <c r="T1215" s="7">
        <f t="shared" si="279"/>
        <v>0</v>
      </c>
      <c r="V1215" s="5">
        <f t="shared" si="285"/>
        <v>9574.2099999999991</v>
      </c>
      <c r="W1215" s="5">
        <f t="shared" si="281"/>
        <v>9574.2099999999991</v>
      </c>
      <c r="X1215" s="7">
        <f t="shared" si="282"/>
        <v>0</v>
      </c>
      <c r="Z1215" s="7">
        <f t="shared" si="283"/>
        <v>450196.45000000007</v>
      </c>
      <c r="AB1215" s="5"/>
      <c r="AC1215" s="5">
        <f t="shared" si="280"/>
        <v>-38725.679999999993</v>
      </c>
      <c r="AD1215" s="5">
        <f t="shared" si="284"/>
        <v>-9681.4199999999983</v>
      </c>
    </row>
    <row r="1216" spans="1:30">
      <c r="A1216" s="9">
        <v>40318</v>
      </c>
      <c r="B1216" s="3">
        <v>9155</v>
      </c>
      <c r="C1216" s="3">
        <v>9260</v>
      </c>
      <c r="D1216" s="3">
        <v>9111.0995999999996</v>
      </c>
      <c r="E1216" s="3">
        <v>9174.9004000000004</v>
      </c>
      <c r="G1216" s="5">
        <f t="shared" si="271"/>
        <v>9251.7000000000007</v>
      </c>
      <c r="H1216" s="5">
        <f t="shared" si="272"/>
        <v>9336.1200000000008</v>
      </c>
      <c r="J1216" s="10" t="str">
        <f t="shared" si="273"/>
        <v>SELL</v>
      </c>
      <c r="L1216" s="5">
        <f t="shared" si="274"/>
        <v>9589.3799999999992</v>
      </c>
      <c r="M1216" s="4" t="str">
        <f t="shared" si="276"/>
        <v>NO</v>
      </c>
      <c r="N1216" s="4" t="str">
        <f t="shared" si="277"/>
        <v>NO</v>
      </c>
      <c r="O1216" s="4" t="str">
        <f t="shared" si="278"/>
        <v>NO</v>
      </c>
      <c r="P1216" s="11">
        <v>9155</v>
      </c>
      <c r="Q1216" s="11">
        <v>9174.9</v>
      </c>
      <c r="R1216" s="4">
        <f t="shared" si="275"/>
        <v>2010</v>
      </c>
      <c r="T1216" s="7">
        <f t="shared" si="279"/>
        <v>0</v>
      </c>
      <c r="V1216" s="5">
        <f t="shared" si="285"/>
        <v>9574.2099999999991</v>
      </c>
      <c r="W1216" s="5">
        <f t="shared" si="281"/>
        <v>9574.2099999999991</v>
      </c>
      <c r="X1216" s="7">
        <f t="shared" si="282"/>
        <v>0</v>
      </c>
      <c r="Z1216" s="7">
        <f t="shared" si="283"/>
        <v>450196.45000000007</v>
      </c>
      <c r="AB1216" s="5"/>
      <c r="AC1216" s="5">
        <f t="shared" si="280"/>
        <v>-38357.520000000004</v>
      </c>
      <c r="AD1216" s="5">
        <f t="shared" si="284"/>
        <v>-9589.380000000001</v>
      </c>
    </row>
    <row r="1217" spans="1:30">
      <c r="A1217" s="9">
        <v>40319</v>
      </c>
      <c r="B1217" s="3">
        <v>9000</v>
      </c>
      <c r="C1217" s="3">
        <v>9176.75</v>
      </c>
      <c r="D1217" s="3">
        <v>8975</v>
      </c>
      <c r="E1217" s="3">
        <v>9146.9004000000004</v>
      </c>
      <c r="G1217" s="5">
        <f t="shared" si="271"/>
        <v>9199.2999999999993</v>
      </c>
      <c r="H1217" s="5">
        <f t="shared" si="272"/>
        <v>9273.0499999999993</v>
      </c>
      <c r="J1217" s="10" t="str">
        <f t="shared" si="273"/>
        <v>SELL</v>
      </c>
      <c r="L1217" s="5">
        <f t="shared" si="274"/>
        <v>9494.2999999999993</v>
      </c>
      <c r="M1217" s="4" t="str">
        <f t="shared" si="276"/>
        <v>NO</v>
      </c>
      <c r="N1217" s="4" t="str">
        <f t="shared" si="277"/>
        <v>NO</v>
      </c>
      <c r="O1217" s="4" t="str">
        <f t="shared" si="278"/>
        <v>NO</v>
      </c>
      <c r="P1217" s="11">
        <v>9000</v>
      </c>
      <c r="Q1217" s="11">
        <v>9146.9</v>
      </c>
      <c r="R1217" s="4">
        <f t="shared" si="275"/>
        <v>2010</v>
      </c>
      <c r="T1217" s="7">
        <f t="shared" si="279"/>
        <v>0</v>
      </c>
      <c r="V1217" s="5">
        <f t="shared" si="285"/>
        <v>9574.2099999999991</v>
      </c>
      <c r="W1217" s="5">
        <f t="shared" si="281"/>
        <v>9574.2099999999991</v>
      </c>
      <c r="X1217" s="7">
        <f t="shared" si="282"/>
        <v>0</v>
      </c>
      <c r="Z1217" s="7">
        <f t="shared" si="283"/>
        <v>450196.45000000007</v>
      </c>
      <c r="AB1217" s="5"/>
      <c r="AC1217" s="5">
        <f t="shared" si="280"/>
        <v>-37977.199999999997</v>
      </c>
      <c r="AD1217" s="5">
        <f t="shared" si="284"/>
        <v>-9494.2999999999993</v>
      </c>
    </row>
    <row r="1218" spans="1:30">
      <c r="A1218" s="9">
        <v>40322</v>
      </c>
      <c r="B1218" s="3">
        <v>9224</v>
      </c>
      <c r="C1218" s="3">
        <v>9290</v>
      </c>
      <c r="D1218" s="3">
        <v>9031.2001999999993</v>
      </c>
      <c r="E1218" s="3">
        <v>9079.9501999999993</v>
      </c>
      <c r="G1218" s="5">
        <f t="shared" si="271"/>
        <v>9139.6299999999992</v>
      </c>
      <c r="H1218" s="5">
        <f t="shared" si="272"/>
        <v>9208.68</v>
      </c>
      <c r="J1218" s="10" t="str">
        <f t="shared" si="273"/>
        <v>SELL</v>
      </c>
      <c r="L1218" s="5">
        <f t="shared" si="274"/>
        <v>9415.83</v>
      </c>
      <c r="M1218" s="4" t="str">
        <f t="shared" si="276"/>
        <v>NO</v>
      </c>
      <c r="N1218" s="4" t="str">
        <f t="shared" si="277"/>
        <v>NO</v>
      </c>
      <c r="O1218" s="4" t="str">
        <f t="shared" si="278"/>
        <v>NO</v>
      </c>
      <c r="P1218" s="11">
        <v>9224</v>
      </c>
      <c r="Q1218" s="11">
        <v>9079.9500000000007</v>
      </c>
      <c r="R1218" s="4">
        <f t="shared" si="275"/>
        <v>2010</v>
      </c>
      <c r="T1218" s="7">
        <f t="shared" si="279"/>
        <v>0</v>
      </c>
      <c r="V1218" s="5">
        <f t="shared" si="285"/>
        <v>9574.2099999999991</v>
      </c>
      <c r="W1218" s="5">
        <f t="shared" si="281"/>
        <v>9574.2099999999991</v>
      </c>
      <c r="X1218" s="7">
        <f t="shared" si="282"/>
        <v>0</v>
      </c>
      <c r="Z1218" s="7">
        <f t="shared" si="283"/>
        <v>450196.45000000007</v>
      </c>
      <c r="AB1218" s="5"/>
      <c r="AC1218" s="5">
        <f t="shared" si="280"/>
        <v>-37663.320000000007</v>
      </c>
      <c r="AD1218" s="5">
        <f t="shared" si="284"/>
        <v>-9415.8300000000017</v>
      </c>
    </row>
    <row r="1219" spans="1:30">
      <c r="A1219" s="9">
        <v>40323</v>
      </c>
      <c r="B1219" s="3">
        <v>8985</v>
      </c>
      <c r="C1219" s="3">
        <v>9000</v>
      </c>
      <c r="D1219" s="3">
        <v>8815</v>
      </c>
      <c r="E1219" s="3">
        <v>8855.9501999999993</v>
      </c>
      <c r="G1219" s="5">
        <f t="shared" si="271"/>
        <v>8997.7900000000009</v>
      </c>
      <c r="H1219" s="5">
        <f t="shared" si="272"/>
        <v>9091.1</v>
      </c>
      <c r="J1219" s="10" t="str">
        <f t="shared" si="273"/>
        <v>SELL</v>
      </c>
      <c r="L1219" s="5">
        <f t="shared" si="274"/>
        <v>9371.0300000000007</v>
      </c>
      <c r="M1219" s="4" t="str">
        <f t="shared" si="276"/>
        <v>NO</v>
      </c>
      <c r="N1219" s="4" t="str">
        <f t="shared" si="277"/>
        <v>NO</v>
      </c>
      <c r="O1219" s="4" t="str">
        <f t="shared" si="278"/>
        <v>NO</v>
      </c>
      <c r="P1219" s="11">
        <v>8985</v>
      </c>
      <c r="Q1219" s="11">
        <v>8855.9500000000007</v>
      </c>
      <c r="R1219" s="4">
        <f t="shared" si="275"/>
        <v>2010</v>
      </c>
      <c r="T1219" s="7">
        <f t="shared" si="279"/>
        <v>0</v>
      </c>
      <c r="V1219" s="5">
        <f t="shared" si="285"/>
        <v>9574.2099999999991</v>
      </c>
      <c r="W1219" s="5">
        <f t="shared" si="281"/>
        <v>9574.2099999999991</v>
      </c>
      <c r="X1219" s="7">
        <f t="shared" si="282"/>
        <v>0</v>
      </c>
      <c r="Z1219" s="7">
        <f t="shared" si="283"/>
        <v>450196.45000000007</v>
      </c>
      <c r="AB1219" s="5"/>
      <c r="AC1219" s="5">
        <f t="shared" si="280"/>
        <v>-37484.119999999995</v>
      </c>
      <c r="AD1219" s="5">
        <f t="shared" si="284"/>
        <v>-9371.0299999999988</v>
      </c>
    </row>
    <row r="1220" spans="1:30">
      <c r="A1220" s="9">
        <v>40324</v>
      </c>
      <c r="B1220" s="3">
        <v>8906.0995999999996</v>
      </c>
      <c r="C1220" s="3">
        <v>9090</v>
      </c>
      <c r="D1220" s="3">
        <v>8906.0995999999996</v>
      </c>
      <c r="E1220" s="3">
        <v>9008.0995999999996</v>
      </c>
      <c r="G1220" s="5">
        <f t="shared" si="271"/>
        <v>9002.94</v>
      </c>
      <c r="H1220" s="5">
        <f t="shared" si="272"/>
        <v>9063.43</v>
      </c>
      <c r="J1220" s="10" t="str">
        <f t="shared" si="273"/>
        <v>SELL</v>
      </c>
      <c r="L1220" s="5">
        <f t="shared" si="274"/>
        <v>9244.9</v>
      </c>
      <c r="M1220" s="4" t="str">
        <f t="shared" si="276"/>
        <v>NO</v>
      </c>
      <c r="N1220" s="4" t="str">
        <f t="shared" si="277"/>
        <v>NO</v>
      </c>
      <c r="O1220" s="4" t="str">
        <f t="shared" si="278"/>
        <v>NO</v>
      </c>
      <c r="P1220" s="11">
        <v>8906.0995999999996</v>
      </c>
      <c r="Q1220" s="11">
        <v>9008.1</v>
      </c>
      <c r="R1220" s="4">
        <f t="shared" si="275"/>
        <v>2010</v>
      </c>
      <c r="T1220" s="7">
        <f t="shared" si="279"/>
        <v>0</v>
      </c>
      <c r="V1220" s="5">
        <f t="shared" si="285"/>
        <v>9574.2099999999991</v>
      </c>
      <c r="W1220" s="5">
        <f t="shared" si="281"/>
        <v>9244.9</v>
      </c>
      <c r="X1220" s="7">
        <f t="shared" si="282"/>
        <v>329.30999999999949</v>
      </c>
      <c r="Z1220" s="7">
        <f t="shared" si="283"/>
        <v>458429.20000000007</v>
      </c>
      <c r="AB1220" s="5"/>
      <c r="AC1220" s="5">
        <f t="shared" si="280"/>
        <v>-36979.600000000006</v>
      </c>
      <c r="AD1220" s="5">
        <f t="shared" si="284"/>
        <v>-9244.9000000000015</v>
      </c>
    </row>
    <row r="1221" spans="1:30">
      <c r="A1221" s="9">
        <v>40325</v>
      </c>
      <c r="B1221" s="3">
        <v>9047</v>
      </c>
      <c r="C1221" s="3">
        <v>9262.9004000000004</v>
      </c>
      <c r="D1221" s="3">
        <v>8957.0995999999996</v>
      </c>
      <c r="E1221" s="3">
        <v>9259</v>
      </c>
      <c r="G1221" s="5">
        <f t="shared" si="271"/>
        <v>9130.9699999999993</v>
      </c>
      <c r="H1221" s="5">
        <f t="shared" si="272"/>
        <v>9128.6200000000008</v>
      </c>
      <c r="J1221" s="10" t="str">
        <f t="shared" si="273"/>
        <v>BUY</v>
      </c>
      <c r="L1221" s="5">
        <f t="shared" si="274"/>
        <v>9121.57</v>
      </c>
      <c r="M1221" s="4" t="str">
        <f t="shared" si="276"/>
        <v>YES</v>
      </c>
      <c r="N1221" s="4" t="str">
        <f t="shared" si="277"/>
        <v>NO</v>
      </c>
      <c r="O1221" s="4" t="str">
        <f t="shared" si="278"/>
        <v>NO</v>
      </c>
      <c r="P1221" s="11">
        <v>9047</v>
      </c>
      <c r="Q1221" s="11">
        <v>9259</v>
      </c>
      <c r="R1221" s="4">
        <f t="shared" si="275"/>
        <v>2010</v>
      </c>
      <c r="T1221" s="7">
        <f t="shared" si="279"/>
        <v>0</v>
      </c>
      <c r="V1221" s="5">
        <f t="shared" si="285"/>
        <v>9244.9</v>
      </c>
      <c r="W1221" s="5">
        <f t="shared" si="281"/>
        <v>9244.9</v>
      </c>
      <c r="X1221" s="7">
        <f t="shared" si="282"/>
        <v>0</v>
      </c>
      <c r="Z1221" s="7">
        <f t="shared" si="283"/>
        <v>458429.20000000007</v>
      </c>
      <c r="AB1221" s="5"/>
      <c r="AC1221" s="5">
        <f t="shared" si="280"/>
        <v>-36486.280000000028</v>
      </c>
      <c r="AD1221" s="5">
        <f t="shared" si="284"/>
        <v>-9121.570000000007</v>
      </c>
    </row>
    <row r="1222" spans="1:30">
      <c r="A1222" s="9">
        <v>40326</v>
      </c>
      <c r="B1222" s="3">
        <v>9250</v>
      </c>
      <c r="C1222" s="3">
        <v>9284</v>
      </c>
      <c r="D1222" s="3">
        <v>9111.0498000000007</v>
      </c>
      <c r="E1222" s="3">
        <v>9216.8495999999996</v>
      </c>
      <c r="G1222" s="5">
        <f t="shared" ref="G1222:G1285" si="286">ROUND((E1222*G$1)+(G1221*(1-G$1)),2)</f>
        <v>9173.91</v>
      </c>
      <c r="H1222" s="5">
        <f t="shared" si="272"/>
        <v>9158.0300000000007</v>
      </c>
      <c r="J1222" s="10" t="str">
        <f t="shared" si="273"/>
        <v>BUY</v>
      </c>
      <c r="L1222" s="5">
        <f t="shared" si="274"/>
        <v>9110.39</v>
      </c>
      <c r="M1222" s="4" t="str">
        <f t="shared" si="276"/>
        <v>YES</v>
      </c>
      <c r="N1222" s="4" t="str">
        <f t="shared" si="277"/>
        <v>YES</v>
      </c>
      <c r="O1222" s="4" t="str">
        <f t="shared" si="278"/>
        <v>NO</v>
      </c>
      <c r="P1222" s="11">
        <v>9250</v>
      </c>
      <c r="Q1222" s="11">
        <v>9216.85</v>
      </c>
      <c r="R1222" s="4">
        <f t="shared" si="275"/>
        <v>2010</v>
      </c>
      <c r="T1222" s="7">
        <f t="shared" si="279"/>
        <v>-95.28</v>
      </c>
      <c r="V1222" s="5">
        <f t="shared" si="285"/>
        <v>9244.9</v>
      </c>
      <c r="W1222" s="5">
        <f t="shared" si="281"/>
        <v>9244.9</v>
      </c>
      <c r="X1222" s="7">
        <f t="shared" si="282"/>
        <v>0</v>
      </c>
      <c r="Z1222" s="7">
        <f t="shared" si="283"/>
        <v>453665.20000000007</v>
      </c>
      <c r="AB1222" s="5"/>
      <c r="AC1222" s="5">
        <f t="shared" si="280"/>
        <v>-36441.560000000012</v>
      </c>
      <c r="AD1222" s="5">
        <f t="shared" si="284"/>
        <v>-9110.3900000000031</v>
      </c>
    </row>
    <row r="1223" spans="1:30">
      <c r="A1223" s="9">
        <v>40329</v>
      </c>
      <c r="B1223" s="3">
        <v>9235</v>
      </c>
      <c r="C1223" s="3">
        <v>9273</v>
      </c>
      <c r="D1223" s="3">
        <v>9162.2001999999993</v>
      </c>
      <c r="E1223" s="3">
        <v>9253.9004000000004</v>
      </c>
      <c r="G1223" s="5">
        <f t="shared" si="286"/>
        <v>9213.91</v>
      </c>
      <c r="H1223" s="5">
        <f t="shared" si="272"/>
        <v>9189.99</v>
      </c>
      <c r="J1223" s="10" t="str">
        <f t="shared" si="273"/>
        <v>BUY</v>
      </c>
      <c r="L1223" s="5">
        <f t="shared" si="274"/>
        <v>9118.23</v>
      </c>
      <c r="M1223" s="4" t="str">
        <f t="shared" si="276"/>
        <v>NO</v>
      </c>
      <c r="N1223" s="4" t="str">
        <f t="shared" si="277"/>
        <v>NO</v>
      </c>
      <c r="O1223" s="4" t="str">
        <f t="shared" si="278"/>
        <v>NO</v>
      </c>
      <c r="P1223" s="11">
        <v>9235</v>
      </c>
      <c r="Q1223" s="11">
        <v>9253.9</v>
      </c>
      <c r="R1223" s="4">
        <f t="shared" si="275"/>
        <v>2010</v>
      </c>
      <c r="T1223" s="7">
        <f t="shared" si="279"/>
        <v>0</v>
      </c>
      <c r="V1223" s="5">
        <f t="shared" si="285"/>
        <v>9244.9</v>
      </c>
      <c r="W1223" s="5">
        <f t="shared" si="281"/>
        <v>9118.23</v>
      </c>
      <c r="X1223" s="7">
        <f t="shared" si="282"/>
        <v>-126.67000000000007</v>
      </c>
      <c r="Z1223" s="7">
        <f t="shared" si="283"/>
        <v>450498.45000000007</v>
      </c>
      <c r="AB1223" s="5"/>
      <c r="AC1223" s="5">
        <f t="shared" si="280"/>
        <v>-36472.92</v>
      </c>
      <c r="AD1223" s="5">
        <f t="shared" si="284"/>
        <v>-9118.23</v>
      </c>
    </row>
    <row r="1224" spans="1:30">
      <c r="A1224" s="9">
        <v>40330</v>
      </c>
      <c r="B1224" s="3">
        <v>9222.2001999999993</v>
      </c>
      <c r="C1224" s="3">
        <v>9243</v>
      </c>
      <c r="D1224" s="3">
        <v>8950.0498000000007</v>
      </c>
      <c r="E1224" s="3">
        <v>8991</v>
      </c>
      <c r="G1224" s="5">
        <f t="shared" si="286"/>
        <v>9102.4599999999991</v>
      </c>
      <c r="H1224" s="5">
        <f t="shared" ref="H1224:H1287" si="287">ROUND((E1224*H$1)+(H1223*(1-H$1)),2)</f>
        <v>9123.66</v>
      </c>
      <c r="J1224" s="10" t="str">
        <f t="shared" ref="J1224:J1287" si="288">IF(G1224&gt;H1224,"BUY","SELL")</f>
        <v>SELL</v>
      </c>
      <c r="L1224" s="5">
        <f t="shared" ref="L1224:L1287" si="289">ROUND((G1224*((2/4)-1)-(H1224)*((2/6)-1))/ (2 /4- 2 /6),2)</f>
        <v>9187.26</v>
      </c>
      <c r="M1224" s="4" t="str">
        <f t="shared" si="276"/>
        <v>YES</v>
      </c>
      <c r="N1224" s="4" t="str">
        <f t="shared" si="277"/>
        <v>NO</v>
      </c>
      <c r="O1224" s="4" t="str">
        <f t="shared" si="278"/>
        <v>NO</v>
      </c>
      <c r="P1224" s="11">
        <v>9222.2001999999993</v>
      </c>
      <c r="Q1224" s="11">
        <v>8991</v>
      </c>
      <c r="R1224" s="4">
        <f t="shared" ref="R1224:R1287" si="290">YEAR(A1224)</f>
        <v>2010</v>
      </c>
      <c r="T1224" s="7">
        <f t="shared" si="279"/>
        <v>0</v>
      </c>
      <c r="V1224" s="5">
        <f t="shared" si="285"/>
        <v>9118.23</v>
      </c>
      <c r="W1224" s="5">
        <f t="shared" si="281"/>
        <v>9118.23</v>
      </c>
      <c r="X1224" s="7">
        <f t="shared" si="282"/>
        <v>0</v>
      </c>
      <c r="Z1224" s="7">
        <f t="shared" si="283"/>
        <v>450498.45000000007</v>
      </c>
      <c r="AB1224" s="5"/>
      <c r="AC1224" s="5">
        <f t="shared" si="280"/>
        <v>-36749.040000000008</v>
      </c>
      <c r="AD1224" s="5">
        <f t="shared" si="284"/>
        <v>-9187.260000000002</v>
      </c>
    </row>
    <row r="1225" spans="1:30">
      <c r="A1225" s="9">
        <v>40331</v>
      </c>
      <c r="B1225" s="3">
        <v>9018.7998000000007</v>
      </c>
      <c r="C1225" s="3">
        <v>9142</v>
      </c>
      <c r="D1225" s="3">
        <v>8975</v>
      </c>
      <c r="E1225" s="3">
        <v>9100.3495999999996</v>
      </c>
      <c r="G1225" s="5">
        <f t="shared" si="286"/>
        <v>9101.4</v>
      </c>
      <c r="H1225" s="5">
        <f t="shared" si="287"/>
        <v>9115.89</v>
      </c>
      <c r="J1225" s="10" t="str">
        <f t="shared" si="288"/>
        <v>SELL</v>
      </c>
      <c r="L1225" s="5">
        <f t="shared" si="289"/>
        <v>9159.36</v>
      </c>
      <c r="M1225" s="4" t="str">
        <f t="shared" ref="M1225:M1288" si="291">IF(J1224="SELL",IF(C1225&gt;L1224,"YES","NO"),IF(D1225&lt;L1224,"YES","NO"))</f>
        <v>NO</v>
      </c>
      <c r="N1225" s="4" t="str">
        <f t="shared" ref="N1225:N1288" si="292">IF(AND(M1225="YES",J1225=J1224),"YES","NO")</f>
        <v>NO</v>
      </c>
      <c r="O1225" s="4" t="str">
        <f t="shared" ref="O1225:O1288" si="293">IF(AND(J1224="BUY",B1225&lt;L1224),"YES",IF(AND(J1224="SELL",B1225&gt;L1224),"YES","NO"))</f>
        <v>NO</v>
      </c>
      <c r="P1225" s="11">
        <v>9018.7998000000007</v>
      </c>
      <c r="Q1225" s="11">
        <v>9100.35</v>
      </c>
      <c r="R1225" s="4">
        <f t="shared" si="290"/>
        <v>2010</v>
      </c>
      <c r="T1225" s="7">
        <f t="shared" si="279"/>
        <v>0</v>
      </c>
      <c r="V1225" s="5">
        <f t="shared" si="285"/>
        <v>9118.23</v>
      </c>
      <c r="W1225" s="5">
        <f t="shared" si="281"/>
        <v>9179</v>
      </c>
      <c r="X1225" s="7">
        <f t="shared" si="282"/>
        <v>-60.770000000000437</v>
      </c>
      <c r="Z1225" s="7">
        <f t="shared" si="283"/>
        <v>448979.20000000007</v>
      </c>
      <c r="AB1225" s="5"/>
      <c r="AC1225" s="5">
        <f t="shared" si="280"/>
        <v>-36637.440000000002</v>
      </c>
      <c r="AD1225" s="5">
        <f t="shared" si="284"/>
        <v>-9159.36</v>
      </c>
    </row>
    <row r="1226" spans="1:30">
      <c r="A1226" s="9">
        <v>40332</v>
      </c>
      <c r="B1226" s="3">
        <v>9179</v>
      </c>
      <c r="C1226" s="3">
        <v>9299</v>
      </c>
      <c r="D1226" s="3">
        <v>9170</v>
      </c>
      <c r="E1226" s="3">
        <v>9285.3495999999996</v>
      </c>
      <c r="G1226" s="5">
        <f t="shared" si="286"/>
        <v>9193.3700000000008</v>
      </c>
      <c r="H1226" s="5">
        <f t="shared" si="287"/>
        <v>9172.3799999999992</v>
      </c>
      <c r="J1226" s="10" t="str">
        <f t="shared" si="288"/>
        <v>BUY</v>
      </c>
      <c r="L1226" s="5">
        <f t="shared" si="289"/>
        <v>9109.41</v>
      </c>
      <c r="M1226" s="4" t="str">
        <f t="shared" si="291"/>
        <v>YES</v>
      </c>
      <c r="N1226" s="4" t="str">
        <f t="shared" si="292"/>
        <v>NO</v>
      </c>
      <c r="O1226" s="4" t="str">
        <f t="shared" si="293"/>
        <v>YES</v>
      </c>
      <c r="P1226" s="11">
        <v>9179</v>
      </c>
      <c r="Q1226" s="11">
        <v>9285.35</v>
      </c>
      <c r="R1226" s="4">
        <f t="shared" si="290"/>
        <v>2010</v>
      </c>
      <c r="T1226" s="7">
        <f t="shared" ref="T1226:T1289" si="294">ROUND(IF(N1226="YES",IF(J1226="SELL",IF(O1226="YES",Q1226-P1226,Q1226-L1225),IF(O1226="YES",P1226-Q1226,L1225-Q1226)),0),2)</f>
        <v>0</v>
      </c>
      <c r="V1226" s="5">
        <f t="shared" si="285"/>
        <v>9179</v>
      </c>
      <c r="W1226" s="5">
        <f t="shared" si="281"/>
        <v>9179</v>
      </c>
      <c r="X1226" s="7">
        <f t="shared" si="282"/>
        <v>0</v>
      </c>
      <c r="Z1226" s="7">
        <f t="shared" si="283"/>
        <v>448979.20000000007</v>
      </c>
      <c r="AB1226" s="5"/>
      <c r="AC1226" s="5">
        <f t="shared" si="280"/>
        <v>-36437.639999999985</v>
      </c>
      <c r="AD1226" s="5">
        <f t="shared" si="284"/>
        <v>-9109.4099999999962</v>
      </c>
    </row>
    <row r="1227" spans="1:30">
      <c r="A1227" s="9">
        <v>40333</v>
      </c>
      <c r="B1227" s="3">
        <v>9275.2001999999993</v>
      </c>
      <c r="C1227" s="3">
        <v>9389.9004000000004</v>
      </c>
      <c r="D1227" s="3">
        <v>9252.1504000000004</v>
      </c>
      <c r="E1227" s="3">
        <v>9342.9501999999993</v>
      </c>
      <c r="G1227" s="5">
        <f t="shared" si="286"/>
        <v>9268.16</v>
      </c>
      <c r="H1227" s="5">
        <f t="shared" si="287"/>
        <v>9229.24</v>
      </c>
      <c r="J1227" s="10" t="str">
        <f t="shared" si="288"/>
        <v>BUY</v>
      </c>
      <c r="L1227" s="5">
        <f t="shared" si="289"/>
        <v>9112.48</v>
      </c>
      <c r="M1227" s="4" t="str">
        <f t="shared" si="291"/>
        <v>NO</v>
      </c>
      <c r="N1227" s="4" t="str">
        <f t="shared" si="292"/>
        <v>NO</v>
      </c>
      <c r="O1227" s="4" t="str">
        <f t="shared" si="293"/>
        <v>NO</v>
      </c>
      <c r="P1227" s="11">
        <v>9275.2001999999993</v>
      </c>
      <c r="Q1227" s="11">
        <v>9342.9500000000007</v>
      </c>
      <c r="R1227" s="4">
        <f t="shared" si="290"/>
        <v>2010</v>
      </c>
      <c r="T1227" s="7">
        <f t="shared" si="294"/>
        <v>0</v>
      </c>
      <c r="V1227" s="5">
        <f t="shared" si="285"/>
        <v>9179</v>
      </c>
      <c r="W1227" s="5">
        <f t="shared" si="281"/>
        <v>9179</v>
      </c>
      <c r="X1227" s="7">
        <f t="shared" si="282"/>
        <v>0</v>
      </c>
      <c r="Z1227" s="7">
        <f t="shared" si="283"/>
        <v>448979.20000000007</v>
      </c>
      <c r="AB1227" s="5"/>
      <c r="AC1227" s="5">
        <f t="shared" ref="AC1227:AC1290" si="295">G1227*12-H1227*16</f>
        <v>-36449.919999999998</v>
      </c>
      <c r="AD1227" s="5">
        <f t="shared" si="284"/>
        <v>-9112.48</v>
      </c>
    </row>
    <row r="1228" spans="1:30">
      <c r="A1228" s="9">
        <v>40336</v>
      </c>
      <c r="B1228" s="3">
        <v>9151.0995999999996</v>
      </c>
      <c r="C1228" s="3">
        <v>9236.5</v>
      </c>
      <c r="D1228" s="3">
        <v>9106</v>
      </c>
      <c r="E1228" s="3">
        <v>9201.2998000000007</v>
      </c>
      <c r="G1228" s="5">
        <f t="shared" si="286"/>
        <v>9234.73</v>
      </c>
      <c r="H1228" s="5">
        <f t="shared" si="287"/>
        <v>9219.93</v>
      </c>
      <c r="J1228" s="10" t="str">
        <f t="shared" si="288"/>
        <v>BUY</v>
      </c>
      <c r="L1228" s="5">
        <f t="shared" si="289"/>
        <v>9175.5300000000007</v>
      </c>
      <c r="M1228" s="4" t="str">
        <f t="shared" si="291"/>
        <v>YES</v>
      </c>
      <c r="N1228" s="4" t="str">
        <f t="shared" si="292"/>
        <v>YES</v>
      </c>
      <c r="O1228" s="4" t="str">
        <f t="shared" si="293"/>
        <v>NO</v>
      </c>
      <c r="P1228" s="11">
        <v>9151.0995999999996</v>
      </c>
      <c r="Q1228" s="11">
        <v>9201.2999999999993</v>
      </c>
      <c r="R1228" s="4">
        <f t="shared" si="290"/>
        <v>2010</v>
      </c>
      <c r="T1228" s="7">
        <f t="shared" si="294"/>
        <v>-88.82</v>
      </c>
      <c r="V1228" s="5">
        <f t="shared" si="285"/>
        <v>9179</v>
      </c>
      <c r="W1228" s="5">
        <f t="shared" ref="W1228:W1291" si="296">IF(V1229="",E1228,V1229)</f>
        <v>9175.5300000000007</v>
      </c>
      <c r="X1228" s="7">
        <f t="shared" ref="X1228:X1291" si="297">IF(J1228="BUY",W1228-V1228,V1228-W1228)</f>
        <v>-3.4699999999993452</v>
      </c>
      <c r="Z1228" s="7">
        <f t="shared" ref="Z1228:Z1291" si="298">Z1227+(T1228*25*2)+(X1228*25)</f>
        <v>444451.45000000007</v>
      </c>
      <c r="AB1228" s="5"/>
      <c r="AC1228" s="5">
        <f t="shared" si="295"/>
        <v>-36702.12000000001</v>
      </c>
      <c r="AD1228" s="5">
        <f t="shared" ref="AD1228:AD1291" si="299">AC1228/4</f>
        <v>-9175.5300000000025</v>
      </c>
    </row>
    <row r="1229" spans="1:30">
      <c r="A1229" s="9">
        <v>40337</v>
      </c>
      <c r="B1229" s="3">
        <v>9210</v>
      </c>
      <c r="C1229" s="3">
        <v>9282</v>
      </c>
      <c r="D1229" s="3">
        <v>9031.5</v>
      </c>
      <c r="E1229" s="3">
        <v>9079.9004000000004</v>
      </c>
      <c r="G1229" s="5">
        <f t="shared" si="286"/>
        <v>9157.32</v>
      </c>
      <c r="H1229" s="5">
        <f t="shared" si="287"/>
        <v>9173.25</v>
      </c>
      <c r="J1229" s="10" t="str">
        <f t="shared" si="288"/>
        <v>SELL</v>
      </c>
      <c r="L1229" s="5">
        <f t="shared" si="289"/>
        <v>9221.0400000000009</v>
      </c>
      <c r="M1229" s="4" t="str">
        <f t="shared" si="291"/>
        <v>YES</v>
      </c>
      <c r="N1229" s="4" t="str">
        <f t="shared" si="292"/>
        <v>NO</v>
      </c>
      <c r="O1229" s="4" t="str">
        <f t="shared" si="293"/>
        <v>NO</v>
      </c>
      <c r="P1229" s="11">
        <v>9210</v>
      </c>
      <c r="Q1229" s="11">
        <v>9079.9</v>
      </c>
      <c r="R1229" s="4">
        <f t="shared" si="290"/>
        <v>2010</v>
      </c>
      <c r="T1229" s="7">
        <f t="shared" si="294"/>
        <v>0</v>
      </c>
      <c r="V1229" s="5">
        <f t="shared" ref="V1229:V1292" si="300">IF(J1229=J1228,V1228,IF(O1229="YES",P1229,L1228))</f>
        <v>9175.5300000000007</v>
      </c>
      <c r="W1229" s="5">
        <f t="shared" si="296"/>
        <v>9175.5300000000007</v>
      </c>
      <c r="X1229" s="7">
        <f t="shared" si="297"/>
        <v>0</v>
      </c>
      <c r="Z1229" s="7">
        <f t="shared" si="298"/>
        <v>444451.45000000007</v>
      </c>
      <c r="AB1229" s="5"/>
      <c r="AC1229" s="5">
        <f t="shared" si="295"/>
        <v>-36884.160000000003</v>
      </c>
      <c r="AD1229" s="5">
        <f t="shared" si="299"/>
        <v>-9221.0400000000009</v>
      </c>
    </row>
    <row r="1230" spans="1:30">
      <c r="A1230" s="9">
        <v>40338</v>
      </c>
      <c r="B1230" s="3">
        <v>9060</v>
      </c>
      <c r="C1230" s="3">
        <v>9248.9004000000004</v>
      </c>
      <c r="D1230" s="3">
        <v>9060</v>
      </c>
      <c r="E1230" s="3">
        <v>9141.75</v>
      </c>
      <c r="G1230" s="5">
        <f t="shared" si="286"/>
        <v>9149.5400000000009</v>
      </c>
      <c r="H1230" s="5">
        <f t="shared" si="287"/>
        <v>9162.75</v>
      </c>
      <c r="J1230" s="10" t="str">
        <f t="shared" si="288"/>
        <v>SELL</v>
      </c>
      <c r="L1230" s="5">
        <f t="shared" si="289"/>
        <v>9202.3799999999992</v>
      </c>
      <c r="M1230" s="4" t="str">
        <f t="shared" si="291"/>
        <v>YES</v>
      </c>
      <c r="N1230" s="4" t="str">
        <f t="shared" si="292"/>
        <v>YES</v>
      </c>
      <c r="O1230" s="4" t="str">
        <f t="shared" si="293"/>
        <v>NO</v>
      </c>
      <c r="P1230" s="11">
        <v>9060</v>
      </c>
      <c r="Q1230" s="11">
        <v>9141.75</v>
      </c>
      <c r="R1230" s="4">
        <f t="shared" si="290"/>
        <v>2010</v>
      </c>
      <c r="T1230" s="7">
        <f t="shared" si="294"/>
        <v>-79.290000000000006</v>
      </c>
      <c r="V1230" s="5">
        <f t="shared" si="300"/>
        <v>9175.5300000000007</v>
      </c>
      <c r="W1230" s="5">
        <f t="shared" si="296"/>
        <v>9202.3799999999992</v>
      </c>
      <c r="X1230" s="7">
        <f t="shared" si="297"/>
        <v>-26.849999999998545</v>
      </c>
      <c r="Z1230" s="7">
        <f t="shared" si="298"/>
        <v>439815.70000000013</v>
      </c>
      <c r="AB1230" s="5"/>
      <c r="AC1230" s="5">
        <f t="shared" si="295"/>
        <v>-36809.51999999999</v>
      </c>
      <c r="AD1230" s="5">
        <f t="shared" si="299"/>
        <v>-9202.3799999999974</v>
      </c>
    </row>
    <row r="1231" spans="1:30">
      <c r="A1231" s="9">
        <v>40339</v>
      </c>
      <c r="B1231" s="3">
        <v>9140</v>
      </c>
      <c r="C1231" s="3">
        <v>9344.0498000000007</v>
      </c>
      <c r="D1231" s="3">
        <v>9140</v>
      </c>
      <c r="E1231" s="3">
        <v>9331.5498000000007</v>
      </c>
      <c r="G1231" s="5">
        <f t="shared" si="286"/>
        <v>9240.5400000000009</v>
      </c>
      <c r="H1231" s="5">
        <f t="shared" si="287"/>
        <v>9219.02</v>
      </c>
      <c r="J1231" s="10" t="str">
        <f t="shared" si="288"/>
        <v>BUY</v>
      </c>
      <c r="L1231" s="5">
        <f t="shared" si="289"/>
        <v>9154.4599999999991</v>
      </c>
      <c r="M1231" s="4" t="str">
        <f t="shared" si="291"/>
        <v>YES</v>
      </c>
      <c r="N1231" s="4" t="str">
        <f t="shared" si="292"/>
        <v>NO</v>
      </c>
      <c r="O1231" s="4" t="str">
        <f t="shared" si="293"/>
        <v>NO</v>
      </c>
      <c r="P1231" s="11">
        <v>9140</v>
      </c>
      <c r="Q1231" s="11">
        <v>9331.5499999999993</v>
      </c>
      <c r="R1231" s="4">
        <f t="shared" si="290"/>
        <v>2010</v>
      </c>
      <c r="T1231" s="7">
        <f t="shared" si="294"/>
        <v>0</v>
      </c>
      <c r="V1231" s="5">
        <f t="shared" si="300"/>
        <v>9202.3799999999992</v>
      </c>
      <c r="W1231" s="5">
        <f t="shared" si="296"/>
        <v>9202.3799999999992</v>
      </c>
      <c r="X1231" s="7">
        <f t="shared" si="297"/>
        <v>0</v>
      </c>
      <c r="Z1231" s="7">
        <f t="shared" si="298"/>
        <v>439815.70000000013</v>
      </c>
      <c r="AB1231" s="5"/>
      <c r="AC1231" s="5">
        <f t="shared" si="295"/>
        <v>-36617.839999999997</v>
      </c>
      <c r="AD1231" s="5">
        <f t="shared" si="299"/>
        <v>-9154.4599999999991</v>
      </c>
    </row>
    <row r="1232" spans="1:30">
      <c r="A1232" s="9">
        <v>40340</v>
      </c>
      <c r="B1232" s="3">
        <v>9365</v>
      </c>
      <c r="C1232" s="3">
        <v>9423.4501999999993</v>
      </c>
      <c r="D1232" s="3">
        <v>9329.25</v>
      </c>
      <c r="E1232" s="3">
        <v>9390.3495999999996</v>
      </c>
      <c r="G1232" s="5">
        <f t="shared" si="286"/>
        <v>9315.44</v>
      </c>
      <c r="H1232" s="5">
        <f t="shared" si="287"/>
        <v>9276.1299999999992</v>
      </c>
      <c r="J1232" s="10" t="str">
        <f t="shared" si="288"/>
        <v>BUY</v>
      </c>
      <c r="L1232" s="5">
        <f t="shared" si="289"/>
        <v>9158.2000000000007</v>
      </c>
      <c r="M1232" s="4" t="str">
        <f t="shared" si="291"/>
        <v>NO</v>
      </c>
      <c r="N1232" s="4" t="str">
        <f t="shared" si="292"/>
        <v>NO</v>
      </c>
      <c r="O1232" s="4" t="str">
        <f t="shared" si="293"/>
        <v>NO</v>
      </c>
      <c r="P1232" s="11">
        <v>9365</v>
      </c>
      <c r="Q1232" s="11">
        <v>9390.35</v>
      </c>
      <c r="R1232" s="4">
        <f t="shared" si="290"/>
        <v>2010</v>
      </c>
      <c r="T1232" s="7">
        <f t="shared" si="294"/>
        <v>0</v>
      </c>
      <c r="V1232" s="5">
        <f t="shared" si="300"/>
        <v>9202.3799999999992</v>
      </c>
      <c r="W1232" s="5">
        <f t="shared" si="296"/>
        <v>9202.3799999999992</v>
      </c>
      <c r="X1232" s="7">
        <f t="shared" si="297"/>
        <v>0</v>
      </c>
      <c r="Z1232" s="7">
        <f t="shared" si="298"/>
        <v>439815.70000000013</v>
      </c>
      <c r="AB1232" s="5"/>
      <c r="AC1232" s="5">
        <f t="shared" si="295"/>
        <v>-36632.799999999988</v>
      </c>
      <c r="AD1232" s="5">
        <f t="shared" si="299"/>
        <v>-9158.1999999999971</v>
      </c>
    </row>
    <row r="1233" spans="1:30">
      <c r="A1233" s="9">
        <v>40343</v>
      </c>
      <c r="B1233" s="3">
        <v>9430</v>
      </c>
      <c r="C1233" s="3">
        <v>9529.5</v>
      </c>
      <c r="D1233" s="3">
        <v>9430</v>
      </c>
      <c r="E1233" s="3">
        <v>9520.7998000000007</v>
      </c>
      <c r="G1233" s="5">
        <f t="shared" si="286"/>
        <v>9418.1200000000008</v>
      </c>
      <c r="H1233" s="5">
        <f t="shared" si="287"/>
        <v>9357.69</v>
      </c>
      <c r="J1233" s="10" t="str">
        <f t="shared" si="288"/>
        <v>BUY</v>
      </c>
      <c r="L1233" s="5">
        <f t="shared" si="289"/>
        <v>9176.4</v>
      </c>
      <c r="M1233" s="4" t="str">
        <f t="shared" si="291"/>
        <v>NO</v>
      </c>
      <c r="N1233" s="4" t="str">
        <f t="shared" si="292"/>
        <v>NO</v>
      </c>
      <c r="O1233" s="4" t="str">
        <f t="shared" si="293"/>
        <v>NO</v>
      </c>
      <c r="P1233" s="11">
        <v>9430</v>
      </c>
      <c r="Q1233" s="11">
        <v>9520.7999999999993</v>
      </c>
      <c r="R1233" s="4">
        <f t="shared" si="290"/>
        <v>2010</v>
      </c>
      <c r="T1233" s="7">
        <f t="shared" si="294"/>
        <v>0</v>
      </c>
      <c r="V1233" s="5">
        <f t="shared" si="300"/>
        <v>9202.3799999999992</v>
      </c>
      <c r="W1233" s="5">
        <f t="shared" si="296"/>
        <v>9202.3799999999992</v>
      </c>
      <c r="X1233" s="7">
        <f t="shared" si="297"/>
        <v>0</v>
      </c>
      <c r="Z1233" s="7">
        <f t="shared" si="298"/>
        <v>439815.70000000013</v>
      </c>
      <c r="AB1233" s="5"/>
      <c r="AC1233" s="5">
        <f t="shared" si="295"/>
        <v>-36705.600000000006</v>
      </c>
      <c r="AD1233" s="5">
        <f t="shared" si="299"/>
        <v>-9176.4000000000015</v>
      </c>
    </row>
    <row r="1234" spans="1:30">
      <c r="A1234" s="9">
        <v>40344</v>
      </c>
      <c r="B1234" s="3">
        <v>9545</v>
      </c>
      <c r="C1234" s="3">
        <v>9559</v>
      </c>
      <c r="D1234" s="3">
        <v>9400.1504000000004</v>
      </c>
      <c r="E1234" s="3">
        <v>9537.5498000000007</v>
      </c>
      <c r="G1234" s="5">
        <f t="shared" si="286"/>
        <v>9477.83</v>
      </c>
      <c r="H1234" s="5">
        <f t="shared" si="287"/>
        <v>9417.64</v>
      </c>
      <c r="J1234" s="10" t="str">
        <f t="shared" si="288"/>
        <v>BUY</v>
      </c>
      <c r="L1234" s="5">
        <f t="shared" si="289"/>
        <v>9237.07</v>
      </c>
      <c r="M1234" s="4" t="str">
        <f t="shared" si="291"/>
        <v>NO</v>
      </c>
      <c r="N1234" s="4" t="str">
        <f t="shared" si="292"/>
        <v>NO</v>
      </c>
      <c r="O1234" s="4" t="str">
        <f t="shared" si="293"/>
        <v>NO</v>
      </c>
      <c r="P1234" s="11">
        <v>9545</v>
      </c>
      <c r="Q1234" s="11">
        <v>9537.5499999999993</v>
      </c>
      <c r="R1234" s="4">
        <f t="shared" si="290"/>
        <v>2010</v>
      </c>
      <c r="T1234" s="7">
        <f t="shared" si="294"/>
        <v>0</v>
      </c>
      <c r="V1234" s="5">
        <f t="shared" si="300"/>
        <v>9202.3799999999992</v>
      </c>
      <c r="W1234" s="5">
        <f t="shared" si="296"/>
        <v>9202.3799999999992</v>
      </c>
      <c r="X1234" s="7">
        <f t="shared" si="297"/>
        <v>0</v>
      </c>
      <c r="Z1234" s="7">
        <f t="shared" si="298"/>
        <v>439815.70000000013</v>
      </c>
      <c r="AB1234" s="5"/>
      <c r="AC1234" s="5">
        <f t="shared" si="295"/>
        <v>-36948.28</v>
      </c>
      <c r="AD1234" s="5">
        <f t="shared" si="299"/>
        <v>-9237.07</v>
      </c>
    </row>
    <row r="1235" spans="1:30">
      <c r="A1235" s="9">
        <v>40345</v>
      </c>
      <c r="B1235" s="3">
        <v>9540</v>
      </c>
      <c r="C1235" s="3">
        <v>9587.7998000000007</v>
      </c>
      <c r="D1235" s="3">
        <v>9481.2001999999993</v>
      </c>
      <c r="E1235" s="3">
        <v>9534</v>
      </c>
      <c r="G1235" s="5">
        <f t="shared" si="286"/>
        <v>9505.92</v>
      </c>
      <c r="H1235" s="5">
        <f t="shared" si="287"/>
        <v>9456.43</v>
      </c>
      <c r="J1235" s="10" t="str">
        <f t="shared" si="288"/>
        <v>BUY</v>
      </c>
      <c r="L1235" s="5">
        <f t="shared" si="289"/>
        <v>9307.9599999999991</v>
      </c>
      <c r="M1235" s="4" t="str">
        <f t="shared" si="291"/>
        <v>NO</v>
      </c>
      <c r="N1235" s="4" t="str">
        <f t="shared" si="292"/>
        <v>NO</v>
      </c>
      <c r="O1235" s="4" t="str">
        <f t="shared" si="293"/>
        <v>NO</v>
      </c>
      <c r="P1235" s="11">
        <v>9540</v>
      </c>
      <c r="Q1235" s="11">
        <v>9534</v>
      </c>
      <c r="R1235" s="4">
        <f t="shared" si="290"/>
        <v>2010</v>
      </c>
      <c r="T1235" s="7">
        <f t="shared" si="294"/>
        <v>0</v>
      </c>
      <c r="V1235" s="5">
        <f t="shared" si="300"/>
        <v>9202.3799999999992</v>
      </c>
      <c r="W1235" s="5">
        <f t="shared" si="296"/>
        <v>9202.3799999999992</v>
      </c>
      <c r="X1235" s="7">
        <f t="shared" si="297"/>
        <v>0</v>
      </c>
      <c r="Z1235" s="7">
        <f t="shared" si="298"/>
        <v>439815.70000000013</v>
      </c>
      <c r="AB1235" s="5"/>
      <c r="AC1235" s="5">
        <f t="shared" si="295"/>
        <v>-37231.839999999997</v>
      </c>
      <c r="AD1235" s="5">
        <f t="shared" si="299"/>
        <v>-9307.9599999999991</v>
      </c>
    </row>
    <row r="1236" spans="1:30">
      <c r="A1236" s="9">
        <v>40346</v>
      </c>
      <c r="B1236" s="3">
        <v>9547</v>
      </c>
      <c r="C1236" s="3">
        <v>9596.9501999999993</v>
      </c>
      <c r="D1236" s="3">
        <v>9430</v>
      </c>
      <c r="E1236" s="3">
        <v>9583.9004000000004</v>
      </c>
      <c r="G1236" s="5">
        <f t="shared" si="286"/>
        <v>9544.91</v>
      </c>
      <c r="H1236" s="5">
        <f t="shared" si="287"/>
        <v>9498.92</v>
      </c>
      <c r="J1236" s="10" t="str">
        <f t="shared" si="288"/>
        <v>BUY</v>
      </c>
      <c r="L1236" s="5">
        <f t="shared" si="289"/>
        <v>9360.9500000000007</v>
      </c>
      <c r="M1236" s="4" t="str">
        <f t="shared" si="291"/>
        <v>NO</v>
      </c>
      <c r="N1236" s="4" t="str">
        <f t="shared" si="292"/>
        <v>NO</v>
      </c>
      <c r="O1236" s="4" t="str">
        <f t="shared" si="293"/>
        <v>NO</v>
      </c>
      <c r="P1236" s="11">
        <v>9547</v>
      </c>
      <c r="Q1236" s="11">
        <v>9583.9</v>
      </c>
      <c r="R1236" s="4">
        <f t="shared" si="290"/>
        <v>2010</v>
      </c>
      <c r="T1236" s="7">
        <f t="shared" si="294"/>
        <v>0</v>
      </c>
      <c r="V1236" s="5">
        <f t="shared" si="300"/>
        <v>9202.3799999999992</v>
      </c>
      <c r="W1236" s="5">
        <f t="shared" si="296"/>
        <v>9202.3799999999992</v>
      </c>
      <c r="X1236" s="7">
        <f t="shared" si="297"/>
        <v>0</v>
      </c>
      <c r="Z1236" s="7">
        <f t="shared" si="298"/>
        <v>439815.70000000013</v>
      </c>
      <c r="AB1236" s="5"/>
      <c r="AC1236" s="5">
        <f t="shared" si="295"/>
        <v>-37443.800000000003</v>
      </c>
      <c r="AD1236" s="5">
        <f t="shared" si="299"/>
        <v>-9360.9500000000007</v>
      </c>
    </row>
    <row r="1237" spans="1:30">
      <c r="A1237" s="9">
        <v>40347</v>
      </c>
      <c r="B1237" s="3">
        <v>9549</v>
      </c>
      <c r="C1237" s="3">
        <v>9585</v>
      </c>
      <c r="D1237" s="3">
        <v>9507</v>
      </c>
      <c r="E1237" s="3">
        <v>9537.75</v>
      </c>
      <c r="G1237" s="5">
        <f t="shared" si="286"/>
        <v>9541.33</v>
      </c>
      <c r="H1237" s="5">
        <f t="shared" si="287"/>
        <v>9511.86</v>
      </c>
      <c r="J1237" s="10" t="str">
        <f t="shared" si="288"/>
        <v>BUY</v>
      </c>
      <c r="L1237" s="5">
        <f t="shared" si="289"/>
        <v>9423.4500000000007</v>
      </c>
      <c r="M1237" s="4" t="str">
        <f t="shared" si="291"/>
        <v>NO</v>
      </c>
      <c r="N1237" s="4" t="str">
        <f t="shared" si="292"/>
        <v>NO</v>
      </c>
      <c r="O1237" s="4" t="str">
        <f t="shared" si="293"/>
        <v>NO</v>
      </c>
      <c r="P1237" s="11">
        <v>9549</v>
      </c>
      <c r="Q1237" s="11">
        <v>9537.75</v>
      </c>
      <c r="R1237" s="4">
        <f t="shared" si="290"/>
        <v>2010</v>
      </c>
      <c r="T1237" s="7">
        <f t="shared" si="294"/>
        <v>0</v>
      </c>
      <c r="V1237" s="5">
        <f t="shared" si="300"/>
        <v>9202.3799999999992</v>
      </c>
      <c r="W1237" s="5">
        <f t="shared" si="296"/>
        <v>9202.3799999999992</v>
      </c>
      <c r="X1237" s="7">
        <f t="shared" si="297"/>
        <v>0</v>
      </c>
      <c r="Z1237" s="7">
        <f t="shared" si="298"/>
        <v>439815.70000000013</v>
      </c>
      <c r="AB1237" s="5"/>
      <c r="AC1237" s="5">
        <f t="shared" si="295"/>
        <v>-37693.800000000017</v>
      </c>
      <c r="AD1237" s="5">
        <f t="shared" si="299"/>
        <v>-9423.4500000000044</v>
      </c>
    </row>
    <row r="1238" spans="1:30">
      <c r="A1238" s="9">
        <v>40350</v>
      </c>
      <c r="B1238" s="3">
        <v>9649.9501999999993</v>
      </c>
      <c r="C1238" s="3">
        <v>9779.7001999999993</v>
      </c>
      <c r="D1238" s="3">
        <v>9605</v>
      </c>
      <c r="E1238" s="3">
        <v>9749.2001999999993</v>
      </c>
      <c r="G1238" s="5">
        <f t="shared" si="286"/>
        <v>9645.27</v>
      </c>
      <c r="H1238" s="5">
        <f t="shared" si="287"/>
        <v>9590.9699999999993</v>
      </c>
      <c r="J1238" s="10" t="str">
        <f t="shared" si="288"/>
        <v>BUY</v>
      </c>
      <c r="L1238" s="5">
        <f t="shared" si="289"/>
        <v>9428.07</v>
      </c>
      <c r="M1238" s="4" t="str">
        <f t="shared" si="291"/>
        <v>NO</v>
      </c>
      <c r="N1238" s="4" t="str">
        <f t="shared" si="292"/>
        <v>NO</v>
      </c>
      <c r="O1238" s="4" t="str">
        <f t="shared" si="293"/>
        <v>NO</v>
      </c>
      <c r="P1238" s="11">
        <v>9649.9501999999993</v>
      </c>
      <c r="Q1238" s="11">
        <v>9749.2000000000007</v>
      </c>
      <c r="R1238" s="4">
        <f t="shared" si="290"/>
        <v>2010</v>
      </c>
      <c r="T1238" s="7">
        <f t="shared" si="294"/>
        <v>0</v>
      </c>
      <c r="V1238" s="5">
        <f t="shared" si="300"/>
        <v>9202.3799999999992</v>
      </c>
      <c r="W1238" s="5">
        <f t="shared" si="296"/>
        <v>9202.3799999999992</v>
      </c>
      <c r="X1238" s="7">
        <f t="shared" si="297"/>
        <v>0</v>
      </c>
      <c r="Z1238" s="7">
        <f t="shared" si="298"/>
        <v>439815.70000000013</v>
      </c>
      <c r="AB1238" s="5"/>
      <c r="AC1238" s="5">
        <f t="shared" si="295"/>
        <v>-37712.279999999984</v>
      </c>
      <c r="AD1238" s="5">
        <f t="shared" si="299"/>
        <v>-9428.0699999999961</v>
      </c>
    </row>
    <row r="1239" spans="1:30">
      <c r="A1239" s="9">
        <v>40351</v>
      </c>
      <c r="B1239" s="3">
        <v>9726</v>
      </c>
      <c r="C1239" s="3">
        <v>9749</v>
      </c>
      <c r="D1239" s="3">
        <v>9651.3495999999996</v>
      </c>
      <c r="E1239" s="3">
        <v>9671.2998000000007</v>
      </c>
      <c r="G1239" s="5">
        <f t="shared" si="286"/>
        <v>9658.2800000000007</v>
      </c>
      <c r="H1239" s="5">
        <f t="shared" si="287"/>
        <v>9617.75</v>
      </c>
      <c r="J1239" s="10" t="str">
        <f t="shared" si="288"/>
        <v>BUY</v>
      </c>
      <c r="L1239" s="5">
        <f t="shared" si="289"/>
        <v>9496.16</v>
      </c>
      <c r="M1239" s="4" t="str">
        <f t="shared" si="291"/>
        <v>NO</v>
      </c>
      <c r="N1239" s="4" t="str">
        <f t="shared" si="292"/>
        <v>NO</v>
      </c>
      <c r="O1239" s="4" t="str">
        <f t="shared" si="293"/>
        <v>NO</v>
      </c>
      <c r="P1239" s="11">
        <v>9726</v>
      </c>
      <c r="Q1239" s="11">
        <v>9671.2999999999993</v>
      </c>
      <c r="R1239" s="4">
        <f t="shared" si="290"/>
        <v>2010</v>
      </c>
      <c r="T1239" s="7">
        <f t="shared" si="294"/>
        <v>0</v>
      </c>
      <c r="V1239" s="5">
        <f t="shared" si="300"/>
        <v>9202.3799999999992</v>
      </c>
      <c r="W1239" s="5">
        <f t="shared" si="296"/>
        <v>9202.3799999999992</v>
      </c>
      <c r="X1239" s="7">
        <f t="shared" si="297"/>
        <v>0</v>
      </c>
      <c r="Z1239" s="7">
        <f t="shared" si="298"/>
        <v>439815.70000000013</v>
      </c>
      <c r="AB1239" s="5"/>
      <c r="AC1239" s="5">
        <f t="shared" si="295"/>
        <v>-37984.639999999985</v>
      </c>
      <c r="AD1239" s="5">
        <f t="shared" si="299"/>
        <v>-9496.1599999999962</v>
      </c>
    </row>
    <row r="1240" spans="1:30">
      <c r="A1240" s="9">
        <v>40352</v>
      </c>
      <c r="B1240" s="3">
        <v>9630</v>
      </c>
      <c r="C1240" s="3">
        <v>9760</v>
      </c>
      <c r="D1240" s="3">
        <v>9615</v>
      </c>
      <c r="E1240" s="3">
        <v>9721.7001999999993</v>
      </c>
      <c r="G1240" s="5">
        <f t="shared" si="286"/>
        <v>9689.99</v>
      </c>
      <c r="H1240" s="5">
        <f t="shared" si="287"/>
        <v>9652.4</v>
      </c>
      <c r="J1240" s="10" t="str">
        <f t="shared" si="288"/>
        <v>BUY</v>
      </c>
      <c r="L1240" s="5">
        <f t="shared" si="289"/>
        <v>9539.6299999999992</v>
      </c>
      <c r="M1240" s="4" t="str">
        <f t="shared" si="291"/>
        <v>NO</v>
      </c>
      <c r="N1240" s="4" t="str">
        <f t="shared" si="292"/>
        <v>NO</v>
      </c>
      <c r="O1240" s="4" t="str">
        <f t="shared" si="293"/>
        <v>NO</v>
      </c>
      <c r="P1240" s="11">
        <v>9630</v>
      </c>
      <c r="Q1240" s="11">
        <v>9721.7000000000007</v>
      </c>
      <c r="R1240" s="4">
        <f t="shared" si="290"/>
        <v>2010</v>
      </c>
      <c r="T1240" s="7">
        <f t="shared" si="294"/>
        <v>0</v>
      </c>
      <c r="V1240" s="5">
        <f t="shared" si="300"/>
        <v>9202.3799999999992</v>
      </c>
      <c r="W1240" s="5">
        <f t="shared" si="296"/>
        <v>9202.3799999999992</v>
      </c>
      <c r="X1240" s="7">
        <f t="shared" si="297"/>
        <v>0</v>
      </c>
      <c r="Z1240" s="7">
        <f t="shared" si="298"/>
        <v>439815.70000000013</v>
      </c>
      <c r="AB1240" s="5"/>
      <c r="AC1240" s="5">
        <f t="shared" si="295"/>
        <v>-38158.51999999999</v>
      </c>
      <c r="AD1240" s="5">
        <f t="shared" si="299"/>
        <v>-9539.6299999999974</v>
      </c>
    </row>
    <row r="1241" spans="1:30">
      <c r="A1241" s="9">
        <v>40353</v>
      </c>
      <c r="B1241" s="3">
        <v>9730</v>
      </c>
      <c r="C1241" s="3">
        <v>9736.6504000000004</v>
      </c>
      <c r="D1241" s="3">
        <v>9625.5995999999996</v>
      </c>
      <c r="E1241" s="3">
        <v>9677.5</v>
      </c>
      <c r="G1241" s="5">
        <f t="shared" si="286"/>
        <v>9683.75</v>
      </c>
      <c r="H1241" s="5">
        <f t="shared" si="287"/>
        <v>9660.77</v>
      </c>
      <c r="J1241" s="10" t="str">
        <f t="shared" si="288"/>
        <v>BUY</v>
      </c>
      <c r="L1241" s="5">
        <f t="shared" si="289"/>
        <v>9591.83</v>
      </c>
      <c r="M1241" s="4" t="str">
        <f t="shared" si="291"/>
        <v>NO</v>
      </c>
      <c r="N1241" s="4" t="str">
        <f t="shared" si="292"/>
        <v>NO</v>
      </c>
      <c r="O1241" s="4" t="str">
        <f t="shared" si="293"/>
        <v>NO</v>
      </c>
      <c r="P1241" s="11">
        <v>9730</v>
      </c>
      <c r="Q1241" s="11">
        <v>9677.5</v>
      </c>
      <c r="R1241" s="4">
        <f t="shared" si="290"/>
        <v>2010</v>
      </c>
      <c r="T1241" s="7">
        <f t="shared" si="294"/>
        <v>0</v>
      </c>
      <c r="V1241" s="5">
        <f t="shared" si="300"/>
        <v>9202.3799999999992</v>
      </c>
      <c r="W1241" s="5">
        <f t="shared" si="296"/>
        <v>9591.83</v>
      </c>
      <c r="X1241" s="7">
        <f t="shared" si="297"/>
        <v>389.45000000000073</v>
      </c>
      <c r="Z1241" s="7">
        <f t="shared" si="298"/>
        <v>449551.95000000013</v>
      </c>
      <c r="AB1241" s="5"/>
      <c r="AC1241" s="5">
        <f t="shared" si="295"/>
        <v>-38367.320000000007</v>
      </c>
      <c r="AD1241" s="5">
        <f t="shared" si="299"/>
        <v>-9591.8300000000017</v>
      </c>
    </row>
    <row r="1242" spans="1:30">
      <c r="A1242" s="9">
        <v>40354</v>
      </c>
      <c r="B1242" s="3">
        <v>9650.0995999999996</v>
      </c>
      <c r="C1242" s="3">
        <v>9650.0995999999996</v>
      </c>
      <c r="D1242" s="3">
        <v>9459.3495999999996</v>
      </c>
      <c r="E1242" s="3">
        <v>9485.4004000000004</v>
      </c>
      <c r="G1242" s="5">
        <f t="shared" si="286"/>
        <v>9584.58</v>
      </c>
      <c r="H1242" s="5">
        <f t="shared" si="287"/>
        <v>9602.31</v>
      </c>
      <c r="J1242" s="10" t="str">
        <f t="shared" si="288"/>
        <v>SELL</v>
      </c>
      <c r="L1242" s="5">
        <f t="shared" si="289"/>
        <v>9655.5</v>
      </c>
      <c r="M1242" s="4" t="str">
        <f t="shared" si="291"/>
        <v>YES</v>
      </c>
      <c r="N1242" s="4" t="str">
        <f t="shared" si="292"/>
        <v>NO</v>
      </c>
      <c r="O1242" s="4" t="str">
        <f t="shared" si="293"/>
        <v>NO</v>
      </c>
      <c r="P1242" s="11">
        <v>9650.0995999999996</v>
      </c>
      <c r="Q1242" s="11">
        <v>9485.4</v>
      </c>
      <c r="R1242" s="4">
        <f t="shared" si="290"/>
        <v>2010</v>
      </c>
      <c r="T1242" s="7">
        <f t="shared" si="294"/>
        <v>0</v>
      </c>
      <c r="V1242" s="5">
        <f t="shared" si="300"/>
        <v>9591.83</v>
      </c>
      <c r="W1242" s="5">
        <f t="shared" si="296"/>
        <v>9591.83</v>
      </c>
      <c r="X1242" s="7">
        <f t="shared" si="297"/>
        <v>0</v>
      </c>
      <c r="Z1242" s="7">
        <f t="shared" si="298"/>
        <v>449551.95000000013</v>
      </c>
      <c r="AB1242" s="5"/>
      <c r="AC1242" s="5">
        <f t="shared" si="295"/>
        <v>-38622</v>
      </c>
      <c r="AD1242" s="5">
        <f t="shared" si="299"/>
        <v>-9655.5</v>
      </c>
    </row>
    <row r="1243" spans="1:30">
      <c r="A1243" s="9">
        <v>40357</v>
      </c>
      <c r="B1243" s="3">
        <v>9470.0995999999996</v>
      </c>
      <c r="C1243" s="3">
        <v>9565</v>
      </c>
      <c r="D1243" s="3">
        <v>9465.0498000000007</v>
      </c>
      <c r="E1243" s="3">
        <v>9553.25</v>
      </c>
      <c r="G1243" s="5">
        <f t="shared" si="286"/>
        <v>9568.92</v>
      </c>
      <c r="H1243" s="5">
        <f t="shared" si="287"/>
        <v>9585.9599999999991</v>
      </c>
      <c r="J1243" s="10" t="str">
        <f t="shared" si="288"/>
        <v>SELL</v>
      </c>
      <c r="L1243" s="5">
        <f t="shared" si="289"/>
        <v>9637.08</v>
      </c>
      <c r="M1243" s="4" t="str">
        <f t="shared" si="291"/>
        <v>NO</v>
      </c>
      <c r="N1243" s="4" t="str">
        <f t="shared" si="292"/>
        <v>NO</v>
      </c>
      <c r="O1243" s="4" t="str">
        <f t="shared" si="293"/>
        <v>NO</v>
      </c>
      <c r="P1243" s="11">
        <v>9470.0995999999996</v>
      </c>
      <c r="Q1243" s="11">
        <v>9553.25</v>
      </c>
      <c r="R1243" s="4">
        <f t="shared" si="290"/>
        <v>2010</v>
      </c>
      <c r="T1243" s="7">
        <f t="shared" si="294"/>
        <v>0</v>
      </c>
      <c r="V1243" s="5">
        <f t="shared" si="300"/>
        <v>9591.83</v>
      </c>
      <c r="W1243" s="5">
        <f t="shared" si="296"/>
        <v>9591.83</v>
      </c>
      <c r="X1243" s="7">
        <f t="shared" si="297"/>
        <v>0</v>
      </c>
      <c r="Z1243" s="7">
        <f t="shared" si="298"/>
        <v>449551.95000000013</v>
      </c>
      <c r="AB1243" s="5"/>
      <c r="AC1243" s="5">
        <f t="shared" si="295"/>
        <v>-38548.319999999978</v>
      </c>
      <c r="AD1243" s="5">
        <f t="shared" si="299"/>
        <v>-9637.0799999999945</v>
      </c>
    </row>
    <row r="1244" spans="1:30">
      <c r="A1244" s="9">
        <v>40358</v>
      </c>
      <c r="B1244" s="3">
        <v>9505</v>
      </c>
      <c r="C1244" s="3">
        <v>9519</v>
      </c>
      <c r="D1244" s="3">
        <v>9355.5498000000007</v>
      </c>
      <c r="E1244" s="3">
        <v>9399.9004000000004</v>
      </c>
      <c r="G1244" s="5">
        <f t="shared" si="286"/>
        <v>9484.41</v>
      </c>
      <c r="H1244" s="5">
        <f t="shared" si="287"/>
        <v>9523.94</v>
      </c>
      <c r="J1244" s="10" t="str">
        <f t="shared" si="288"/>
        <v>SELL</v>
      </c>
      <c r="L1244" s="5">
        <f t="shared" si="289"/>
        <v>9642.5300000000007</v>
      </c>
      <c r="M1244" s="4" t="str">
        <f t="shared" si="291"/>
        <v>NO</v>
      </c>
      <c r="N1244" s="4" t="str">
        <f t="shared" si="292"/>
        <v>NO</v>
      </c>
      <c r="O1244" s="4" t="str">
        <f t="shared" si="293"/>
        <v>NO</v>
      </c>
      <c r="P1244" s="11">
        <v>9505</v>
      </c>
      <c r="Q1244" s="11">
        <v>9399.9</v>
      </c>
      <c r="R1244" s="4">
        <f t="shared" si="290"/>
        <v>2010</v>
      </c>
      <c r="T1244" s="7">
        <f t="shared" si="294"/>
        <v>0</v>
      </c>
      <c r="V1244" s="5">
        <f t="shared" si="300"/>
        <v>9591.83</v>
      </c>
      <c r="W1244" s="5">
        <f t="shared" si="296"/>
        <v>9591.83</v>
      </c>
      <c r="X1244" s="7">
        <f t="shared" si="297"/>
        <v>0</v>
      </c>
      <c r="Z1244" s="7">
        <f t="shared" si="298"/>
        <v>449551.95000000013</v>
      </c>
      <c r="AB1244" s="5"/>
      <c r="AC1244" s="5">
        <f t="shared" si="295"/>
        <v>-38570.12000000001</v>
      </c>
      <c r="AD1244" s="5">
        <f t="shared" si="299"/>
        <v>-9642.5300000000025</v>
      </c>
    </row>
    <row r="1245" spans="1:30">
      <c r="A1245" s="9">
        <v>40359</v>
      </c>
      <c r="B1245" s="3">
        <v>9321</v>
      </c>
      <c r="C1245" s="3">
        <v>9510</v>
      </c>
      <c r="D1245" s="3">
        <v>9311.0995999999996</v>
      </c>
      <c r="E1245" s="3">
        <v>9489.25</v>
      </c>
      <c r="G1245" s="5">
        <f t="shared" si="286"/>
        <v>9486.83</v>
      </c>
      <c r="H1245" s="5">
        <f t="shared" si="287"/>
        <v>9512.3799999999992</v>
      </c>
      <c r="J1245" s="10" t="str">
        <f t="shared" si="288"/>
        <v>SELL</v>
      </c>
      <c r="L1245" s="5">
        <f t="shared" si="289"/>
        <v>9589.0300000000007</v>
      </c>
      <c r="M1245" s="4" t="str">
        <f t="shared" si="291"/>
        <v>NO</v>
      </c>
      <c r="N1245" s="4" t="str">
        <f t="shared" si="292"/>
        <v>NO</v>
      </c>
      <c r="O1245" s="4" t="str">
        <f t="shared" si="293"/>
        <v>NO</v>
      </c>
      <c r="P1245" s="11">
        <v>9321</v>
      </c>
      <c r="Q1245" s="11">
        <v>9489.25</v>
      </c>
      <c r="R1245" s="4">
        <f t="shared" si="290"/>
        <v>2010</v>
      </c>
      <c r="T1245" s="7">
        <f t="shared" si="294"/>
        <v>0</v>
      </c>
      <c r="V1245" s="5">
        <f t="shared" si="300"/>
        <v>9591.83</v>
      </c>
      <c r="W1245" s="5">
        <f t="shared" si="296"/>
        <v>9591.83</v>
      </c>
      <c r="X1245" s="7">
        <f t="shared" si="297"/>
        <v>0</v>
      </c>
      <c r="Z1245" s="7">
        <f t="shared" si="298"/>
        <v>449551.95000000013</v>
      </c>
      <c r="AB1245" s="5"/>
      <c r="AC1245" s="5">
        <f t="shared" si="295"/>
        <v>-38356.119999999995</v>
      </c>
      <c r="AD1245" s="5">
        <f t="shared" si="299"/>
        <v>-9589.0299999999988</v>
      </c>
    </row>
    <row r="1246" spans="1:30">
      <c r="A1246" s="9">
        <v>40360</v>
      </c>
      <c r="B1246" s="3">
        <v>9400.1504000000004</v>
      </c>
      <c r="C1246" s="3">
        <v>9439</v>
      </c>
      <c r="D1246" s="3">
        <v>9321</v>
      </c>
      <c r="E1246" s="3">
        <v>9363</v>
      </c>
      <c r="G1246" s="5">
        <f t="shared" si="286"/>
        <v>9424.92</v>
      </c>
      <c r="H1246" s="5">
        <f t="shared" si="287"/>
        <v>9462.59</v>
      </c>
      <c r="J1246" s="10" t="str">
        <f t="shared" si="288"/>
        <v>SELL</v>
      </c>
      <c r="L1246" s="5">
        <f t="shared" si="289"/>
        <v>9575.6</v>
      </c>
      <c r="M1246" s="4" t="str">
        <f t="shared" si="291"/>
        <v>NO</v>
      </c>
      <c r="N1246" s="4" t="str">
        <f t="shared" si="292"/>
        <v>NO</v>
      </c>
      <c r="O1246" s="4" t="str">
        <f t="shared" si="293"/>
        <v>NO</v>
      </c>
      <c r="P1246" s="11">
        <v>9400.1504000000004</v>
      </c>
      <c r="Q1246" s="11">
        <v>9363</v>
      </c>
      <c r="R1246" s="4">
        <f t="shared" si="290"/>
        <v>2010</v>
      </c>
      <c r="T1246" s="7">
        <f t="shared" si="294"/>
        <v>0</v>
      </c>
      <c r="V1246" s="5">
        <f t="shared" si="300"/>
        <v>9591.83</v>
      </c>
      <c r="W1246" s="5">
        <f t="shared" si="296"/>
        <v>9591.83</v>
      </c>
      <c r="X1246" s="7">
        <f t="shared" si="297"/>
        <v>0</v>
      </c>
      <c r="Z1246" s="7">
        <f t="shared" si="298"/>
        <v>449551.95000000013</v>
      </c>
      <c r="AB1246" s="5"/>
      <c r="AC1246" s="5">
        <f t="shared" si="295"/>
        <v>-38302.399999999994</v>
      </c>
      <c r="AD1246" s="5">
        <f t="shared" si="299"/>
        <v>-9575.5999999999985</v>
      </c>
    </row>
    <row r="1247" spans="1:30">
      <c r="A1247" s="9">
        <v>40361</v>
      </c>
      <c r="B1247" s="3">
        <v>9375</v>
      </c>
      <c r="C1247" s="3">
        <v>9438</v>
      </c>
      <c r="D1247" s="3">
        <v>9340</v>
      </c>
      <c r="E1247" s="3">
        <v>9359.75</v>
      </c>
      <c r="G1247" s="5">
        <f t="shared" si="286"/>
        <v>9392.34</v>
      </c>
      <c r="H1247" s="5">
        <f t="shared" si="287"/>
        <v>9428.31</v>
      </c>
      <c r="J1247" s="10" t="str">
        <f t="shared" si="288"/>
        <v>SELL</v>
      </c>
      <c r="L1247" s="5">
        <f t="shared" si="289"/>
        <v>9536.2199999999993</v>
      </c>
      <c r="M1247" s="4" t="str">
        <f t="shared" si="291"/>
        <v>NO</v>
      </c>
      <c r="N1247" s="4" t="str">
        <f t="shared" si="292"/>
        <v>NO</v>
      </c>
      <c r="O1247" s="4" t="str">
        <f t="shared" si="293"/>
        <v>NO</v>
      </c>
      <c r="P1247" s="11">
        <v>9375</v>
      </c>
      <c r="Q1247" s="11">
        <v>9359.75</v>
      </c>
      <c r="R1247" s="4">
        <f t="shared" si="290"/>
        <v>2010</v>
      </c>
      <c r="T1247" s="7">
        <f t="shared" si="294"/>
        <v>0</v>
      </c>
      <c r="V1247" s="5">
        <f t="shared" si="300"/>
        <v>9591.83</v>
      </c>
      <c r="W1247" s="5">
        <f t="shared" si="296"/>
        <v>9591.83</v>
      </c>
      <c r="X1247" s="7">
        <f t="shared" si="297"/>
        <v>0</v>
      </c>
      <c r="Z1247" s="7">
        <f t="shared" si="298"/>
        <v>449551.95000000013</v>
      </c>
      <c r="AB1247" s="5"/>
      <c r="AC1247" s="5">
        <f t="shared" si="295"/>
        <v>-38144.87999999999</v>
      </c>
      <c r="AD1247" s="5">
        <f t="shared" si="299"/>
        <v>-9536.2199999999975</v>
      </c>
    </row>
    <row r="1248" spans="1:30">
      <c r="A1248" s="9">
        <v>40364</v>
      </c>
      <c r="B1248" s="3">
        <v>9500</v>
      </c>
      <c r="C1248" s="3">
        <v>9500</v>
      </c>
      <c r="D1248" s="3">
        <v>9276</v>
      </c>
      <c r="E1248" s="3">
        <v>9402.5995999999996</v>
      </c>
      <c r="G1248" s="5">
        <f t="shared" si="286"/>
        <v>9397.4699999999993</v>
      </c>
      <c r="H1248" s="5">
        <f t="shared" si="287"/>
        <v>9419.74</v>
      </c>
      <c r="J1248" s="10" t="str">
        <f t="shared" si="288"/>
        <v>SELL</v>
      </c>
      <c r="L1248" s="5">
        <f t="shared" si="289"/>
        <v>9486.5499999999993</v>
      </c>
      <c r="M1248" s="4" t="str">
        <f t="shared" si="291"/>
        <v>NO</v>
      </c>
      <c r="N1248" s="4" t="str">
        <f t="shared" si="292"/>
        <v>NO</v>
      </c>
      <c r="O1248" s="4" t="str">
        <f t="shared" si="293"/>
        <v>NO</v>
      </c>
      <c r="P1248" s="11">
        <v>9500</v>
      </c>
      <c r="Q1248" s="11">
        <v>9402.6</v>
      </c>
      <c r="R1248" s="4">
        <f t="shared" si="290"/>
        <v>2010</v>
      </c>
      <c r="T1248" s="7">
        <f t="shared" si="294"/>
        <v>0</v>
      </c>
      <c r="V1248" s="5">
        <f t="shared" si="300"/>
        <v>9591.83</v>
      </c>
      <c r="W1248" s="5">
        <f t="shared" si="296"/>
        <v>9486.5499999999993</v>
      </c>
      <c r="X1248" s="7">
        <f t="shared" si="297"/>
        <v>105.28000000000065</v>
      </c>
      <c r="Z1248" s="7">
        <f t="shared" si="298"/>
        <v>452183.95000000013</v>
      </c>
      <c r="AB1248" s="5"/>
      <c r="AC1248" s="5">
        <f t="shared" si="295"/>
        <v>-37946.200000000012</v>
      </c>
      <c r="AD1248" s="5">
        <f t="shared" si="299"/>
        <v>-9486.5500000000029</v>
      </c>
    </row>
    <row r="1249" spans="1:30">
      <c r="A1249" s="9">
        <v>40365</v>
      </c>
      <c r="B1249" s="3">
        <v>9398.9004000000004</v>
      </c>
      <c r="C1249" s="3">
        <v>9582</v>
      </c>
      <c r="D1249" s="3">
        <v>9384.5</v>
      </c>
      <c r="E1249" s="3">
        <v>9569.7001999999993</v>
      </c>
      <c r="G1249" s="5">
        <f t="shared" si="286"/>
        <v>9483.59</v>
      </c>
      <c r="H1249" s="5">
        <f t="shared" si="287"/>
        <v>9469.73</v>
      </c>
      <c r="J1249" s="10" t="str">
        <f t="shared" si="288"/>
        <v>BUY</v>
      </c>
      <c r="L1249" s="5">
        <f t="shared" si="289"/>
        <v>9428.15</v>
      </c>
      <c r="M1249" s="4" t="str">
        <f t="shared" si="291"/>
        <v>YES</v>
      </c>
      <c r="N1249" s="4" t="str">
        <f t="shared" si="292"/>
        <v>NO</v>
      </c>
      <c r="O1249" s="4" t="str">
        <f t="shared" si="293"/>
        <v>NO</v>
      </c>
      <c r="P1249" s="11">
        <v>9398.9004000000004</v>
      </c>
      <c r="Q1249" s="11">
        <v>9569.7000000000007</v>
      </c>
      <c r="R1249" s="4">
        <f t="shared" si="290"/>
        <v>2010</v>
      </c>
      <c r="T1249" s="7">
        <f t="shared" si="294"/>
        <v>0</v>
      </c>
      <c r="V1249" s="5">
        <f t="shared" si="300"/>
        <v>9486.5499999999993</v>
      </c>
      <c r="W1249" s="5">
        <f t="shared" si="296"/>
        <v>9486.5499999999993</v>
      </c>
      <c r="X1249" s="7">
        <f t="shared" si="297"/>
        <v>0</v>
      </c>
      <c r="Z1249" s="7">
        <f t="shared" si="298"/>
        <v>452183.95000000013</v>
      </c>
      <c r="AB1249" s="5"/>
      <c r="AC1249" s="5">
        <f t="shared" si="295"/>
        <v>-37712.599999999991</v>
      </c>
      <c r="AD1249" s="5">
        <f t="shared" si="299"/>
        <v>-9428.1499999999978</v>
      </c>
    </row>
    <row r="1250" spans="1:30">
      <c r="A1250" s="9">
        <v>40366</v>
      </c>
      <c r="B1250" s="3">
        <v>9500</v>
      </c>
      <c r="C1250" s="3">
        <v>9540</v>
      </c>
      <c r="D1250" s="3">
        <v>9432.7998000000007</v>
      </c>
      <c r="E1250" s="3">
        <v>9454.4004000000004</v>
      </c>
      <c r="G1250" s="5">
        <f t="shared" si="286"/>
        <v>9469</v>
      </c>
      <c r="H1250" s="5">
        <f t="shared" si="287"/>
        <v>9464.6200000000008</v>
      </c>
      <c r="J1250" s="10" t="str">
        <f t="shared" si="288"/>
        <v>BUY</v>
      </c>
      <c r="L1250" s="5">
        <f t="shared" si="289"/>
        <v>9451.48</v>
      </c>
      <c r="M1250" s="4" t="str">
        <f t="shared" si="291"/>
        <v>NO</v>
      </c>
      <c r="N1250" s="4" t="str">
        <f t="shared" si="292"/>
        <v>NO</v>
      </c>
      <c r="O1250" s="4" t="str">
        <f t="shared" si="293"/>
        <v>NO</v>
      </c>
      <c r="P1250" s="11">
        <v>9500</v>
      </c>
      <c r="Q1250" s="11">
        <v>9454.4</v>
      </c>
      <c r="R1250" s="4">
        <f t="shared" si="290"/>
        <v>2010</v>
      </c>
      <c r="T1250" s="7">
        <f t="shared" si="294"/>
        <v>0</v>
      </c>
      <c r="V1250" s="5">
        <f t="shared" si="300"/>
        <v>9486.5499999999993</v>
      </c>
      <c r="W1250" s="5">
        <f t="shared" si="296"/>
        <v>9486.5499999999993</v>
      </c>
      <c r="X1250" s="7">
        <f t="shared" si="297"/>
        <v>0</v>
      </c>
      <c r="Z1250" s="7">
        <f t="shared" si="298"/>
        <v>452183.95000000013</v>
      </c>
      <c r="AB1250" s="5"/>
      <c r="AC1250" s="5">
        <f t="shared" si="295"/>
        <v>-37805.920000000013</v>
      </c>
      <c r="AD1250" s="5">
        <f t="shared" si="299"/>
        <v>-9451.4800000000032</v>
      </c>
    </row>
    <row r="1251" spans="1:30">
      <c r="A1251" s="9">
        <v>40367</v>
      </c>
      <c r="B1251" s="3">
        <v>9784</v>
      </c>
      <c r="C1251" s="3">
        <v>9784</v>
      </c>
      <c r="D1251" s="3">
        <v>9525</v>
      </c>
      <c r="E1251" s="3">
        <v>9575.3495999999996</v>
      </c>
      <c r="G1251" s="5">
        <f t="shared" si="286"/>
        <v>9522.17</v>
      </c>
      <c r="H1251" s="5">
        <f t="shared" si="287"/>
        <v>9501.5300000000007</v>
      </c>
      <c r="J1251" s="10" t="str">
        <f t="shared" si="288"/>
        <v>BUY</v>
      </c>
      <c r="L1251" s="5">
        <f t="shared" si="289"/>
        <v>9439.61</v>
      </c>
      <c r="M1251" s="4" t="str">
        <f t="shared" si="291"/>
        <v>NO</v>
      </c>
      <c r="N1251" s="4" t="str">
        <f t="shared" si="292"/>
        <v>NO</v>
      </c>
      <c r="O1251" s="4" t="str">
        <f t="shared" si="293"/>
        <v>NO</v>
      </c>
      <c r="P1251" s="11">
        <v>9784</v>
      </c>
      <c r="Q1251" s="11">
        <v>9575.35</v>
      </c>
      <c r="R1251" s="4">
        <f t="shared" si="290"/>
        <v>2010</v>
      </c>
      <c r="T1251" s="7">
        <f t="shared" si="294"/>
        <v>0</v>
      </c>
      <c r="V1251" s="5">
        <f t="shared" si="300"/>
        <v>9486.5499999999993</v>
      </c>
      <c r="W1251" s="5">
        <f t="shared" si="296"/>
        <v>9486.5499999999993</v>
      </c>
      <c r="X1251" s="7">
        <f t="shared" si="297"/>
        <v>0</v>
      </c>
      <c r="Z1251" s="7">
        <f t="shared" si="298"/>
        <v>452183.95000000013</v>
      </c>
      <c r="AB1251" s="5"/>
      <c r="AC1251" s="5">
        <f t="shared" si="295"/>
        <v>-37758.44</v>
      </c>
      <c r="AD1251" s="5">
        <f t="shared" si="299"/>
        <v>-9439.61</v>
      </c>
    </row>
    <row r="1252" spans="1:30">
      <c r="A1252" s="9">
        <v>40368</v>
      </c>
      <c r="B1252" s="3">
        <v>9615.0995999999996</v>
      </c>
      <c r="C1252" s="3">
        <v>9692.9004000000004</v>
      </c>
      <c r="D1252" s="3">
        <v>9605</v>
      </c>
      <c r="E1252" s="3">
        <v>9686.5995999999996</v>
      </c>
      <c r="G1252" s="5">
        <f t="shared" si="286"/>
        <v>9604.3799999999992</v>
      </c>
      <c r="H1252" s="5">
        <f t="shared" si="287"/>
        <v>9563.2199999999993</v>
      </c>
      <c r="J1252" s="10" t="str">
        <f t="shared" si="288"/>
        <v>BUY</v>
      </c>
      <c r="L1252" s="5">
        <f t="shared" si="289"/>
        <v>9439.74</v>
      </c>
      <c r="M1252" s="4" t="str">
        <f t="shared" si="291"/>
        <v>NO</v>
      </c>
      <c r="N1252" s="4" t="str">
        <f t="shared" si="292"/>
        <v>NO</v>
      </c>
      <c r="O1252" s="4" t="str">
        <f t="shared" si="293"/>
        <v>NO</v>
      </c>
      <c r="P1252" s="11">
        <v>9615.0995999999996</v>
      </c>
      <c r="Q1252" s="11">
        <v>9686.6</v>
      </c>
      <c r="R1252" s="4">
        <f t="shared" si="290"/>
        <v>2010</v>
      </c>
      <c r="T1252" s="7">
        <f t="shared" si="294"/>
        <v>0</v>
      </c>
      <c r="V1252" s="5">
        <f t="shared" si="300"/>
        <v>9486.5499999999993</v>
      </c>
      <c r="W1252" s="5">
        <f t="shared" si="296"/>
        <v>9486.5499999999993</v>
      </c>
      <c r="X1252" s="7">
        <f t="shared" si="297"/>
        <v>0</v>
      </c>
      <c r="Z1252" s="7">
        <f t="shared" si="298"/>
        <v>452183.95000000013</v>
      </c>
      <c r="AB1252" s="5"/>
      <c r="AC1252" s="5">
        <f t="shared" si="295"/>
        <v>-37758.959999999992</v>
      </c>
      <c r="AD1252" s="5">
        <f t="shared" si="299"/>
        <v>-9439.739999999998</v>
      </c>
    </row>
    <row r="1253" spans="1:30">
      <c r="A1253" s="9">
        <v>40371</v>
      </c>
      <c r="B1253" s="3">
        <v>9723.5</v>
      </c>
      <c r="C1253" s="3">
        <v>9824</v>
      </c>
      <c r="D1253" s="3">
        <v>9716.0995999999996</v>
      </c>
      <c r="E1253" s="3">
        <v>9803.75</v>
      </c>
      <c r="G1253" s="5">
        <f t="shared" si="286"/>
        <v>9704.07</v>
      </c>
      <c r="H1253" s="5">
        <f t="shared" si="287"/>
        <v>9643.4</v>
      </c>
      <c r="J1253" s="10" t="str">
        <f t="shared" si="288"/>
        <v>BUY</v>
      </c>
      <c r="L1253" s="5">
        <f t="shared" si="289"/>
        <v>9461.39</v>
      </c>
      <c r="M1253" s="4" t="str">
        <f t="shared" si="291"/>
        <v>NO</v>
      </c>
      <c r="N1253" s="4" t="str">
        <f t="shared" si="292"/>
        <v>NO</v>
      </c>
      <c r="O1253" s="4" t="str">
        <f t="shared" si="293"/>
        <v>NO</v>
      </c>
      <c r="P1253" s="11">
        <v>9723.5</v>
      </c>
      <c r="Q1253" s="11">
        <v>9803.75</v>
      </c>
      <c r="R1253" s="4">
        <f t="shared" si="290"/>
        <v>2010</v>
      </c>
      <c r="T1253" s="7">
        <f t="shared" si="294"/>
        <v>0</v>
      </c>
      <c r="V1253" s="5">
        <f t="shared" si="300"/>
        <v>9486.5499999999993</v>
      </c>
      <c r="W1253" s="5">
        <f t="shared" si="296"/>
        <v>9486.5499999999993</v>
      </c>
      <c r="X1253" s="7">
        <f t="shared" si="297"/>
        <v>0</v>
      </c>
      <c r="Z1253" s="7">
        <f t="shared" si="298"/>
        <v>452183.95000000013</v>
      </c>
      <c r="AB1253" s="5"/>
      <c r="AC1253" s="5">
        <f t="shared" si="295"/>
        <v>-37845.56</v>
      </c>
      <c r="AD1253" s="5">
        <f t="shared" si="299"/>
        <v>-9461.39</v>
      </c>
    </row>
    <row r="1254" spans="1:30">
      <c r="A1254" s="9">
        <v>40372</v>
      </c>
      <c r="B1254" s="3">
        <v>9810.0498000000007</v>
      </c>
      <c r="C1254" s="3">
        <v>9935</v>
      </c>
      <c r="D1254" s="3">
        <v>9780</v>
      </c>
      <c r="E1254" s="3">
        <v>9922.8495999999996</v>
      </c>
      <c r="G1254" s="5">
        <f t="shared" si="286"/>
        <v>9813.4599999999991</v>
      </c>
      <c r="H1254" s="5">
        <f t="shared" si="287"/>
        <v>9736.5499999999993</v>
      </c>
      <c r="J1254" s="10" t="str">
        <f t="shared" si="288"/>
        <v>BUY</v>
      </c>
      <c r="L1254" s="5">
        <f t="shared" si="289"/>
        <v>9505.82</v>
      </c>
      <c r="M1254" s="4" t="str">
        <f t="shared" si="291"/>
        <v>NO</v>
      </c>
      <c r="N1254" s="4" t="str">
        <f t="shared" si="292"/>
        <v>NO</v>
      </c>
      <c r="O1254" s="4" t="str">
        <f t="shared" si="293"/>
        <v>NO</v>
      </c>
      <c r="P1254" s="11">
        <v>9810.0498000000007</v>
      </c>
      <c r="Q1254" s="11">
        <v>9922.85</v>
      </c>
      <c r="R1254" s="4">
        <f t="shared" si="290"/>
        <v>2010</v>
      </c>
      <c r="T1254" s="7">
        <f t="shared" si="294"/>
        <v>0</v>
      </c>
      <c r="V1254" s="5">
        <f t="shared" si="300"/>
        <v>9486.5499999999993</v>
      </c>
      <c r="W1254" s="5">
        <f t="shared" si="296"/>
        <v>9486.5499999999993</v>
      </c>
      <c r="X1254" s="7">
        <f t="shared" si="297"/>
        <v>0</v>
      </c>
      <c r="Z1254" s="7">
        <f t="shared" si="298"/>
        <v>452183.95000000013</v>
      </c>
      <c r="AB1254" s="5"/>
      <c r="AC1254" s="5">
        <f t="shared" si="295"/>
        <v>-38023.279999999999</v>
      </c>
      <c r="AD1254" s="5">
        <f t="shared" si="299"/>
        <v>-9505.82</v>
      </c>
    </row>
    <row r="1255" spans="1:30">
      <c r="A1255" s="9">
        <v>40373</v>
      </c>
      <c r="B1255" s="3">
        <v>9955</v>
      </c>
      <c r="C1255" s="3">
        <v>10025</v>
      </c>
      <c r="D1255" s="3">
        <v>9901</v>
      </c>
      <c r="E1255" s="3">
        <v>9931.2001999999993</v>
      </c>
      <c r="G1255" s="5">
        <f t="shared" si="286"/>
        <v>9872.33</v>
      </c>
      <c r="H1255" s="5">
        <f t="shared" si="287"/>
        <v>9801.43</v>
      </c>
      <c r="J1255" s="10" t="str">
        <f t="shared" si="288"/>
        <v>BUY</v>
      </c>
      <c r="L1255" s="5">
        <f t="shared" si="289"/>
        <v>9588.73</v>
      </c>
      <c r="M1255" s="4" t="str">
        <f t="shared" si="291"/>
        <v>NO</v>
      </c>
      <c r="N1255" s="4" t="str">
        <f t="shared" si="292"/>
        <v>NO</v>
      </c>
      <c r="O1255" s="4" t="str">
        <f t="shared" si="293"/>
        <v>NO</v>
      </c>
      <c r="P1255" s="11">
        <v>9955</v>
      </c>
      <c r="Q1255" s="11">
        <v>9931.2000000000007</v>
      </c>
      <c r="R1255" s="4">
        <f t="shared" si="290"/>
        <v>2010</v>
      </c>
      <c r="T1255" s="7">
        <f t="shared" si="294"/>
        <v>0</v>
      </c>
      <c r="V1255" s="5">
        <f t="shared" si="300"/>
        <v>9486.5499999999993</v>
      </c>
      <c r="W1255" s="5">
        <f t="shared" si="296"/>
        <v>9486.5499999999993</v>
      </c>
      <c r="X1255" s="7">
        <f t="shared" si="297"/>
        <v>0</v>
      </c>
      <c r="Z1255" s="7">
        <f t="shared" si="298"/>
        <v>452183.95000000013</v>
      </c>
      <c r="AB1255" s="5"/>
      <c r="AC1255" s="5">
        <f t="shared" si="295"/>
        <v>-38354.920000000013</v>
      </c>
      <c r="AD1255" s="5">
        <f t="shared" si="299"/>
        <v>-9588.7300000000032</v>
      </c>
    </row>
    <row r="1256" spans="1:30">
      <c r="A1256" s="9">
        <v>40374</v>
      </c>
      <c r="B1256" s="3">
        <v>9961</v>
      </c>
      <c r="C1256" s="3">
        <v>9978.9004000000004</v>
      </c>
      <c r="D1256" s="3">
        <v>9864.9004000000004</v>
      </c>
      <c r="E1256" s="3">
        <v>9929.0995999999996</v>
      </c>
      <c r="G1256" s="5">
        <f t="shared" si="286"/>
        <v>9900.7099999999991</v>
      </c>
      <c r="H1256" s="5">
        <f t="shared" si="287"/>
        <v>9843.99</v>
      </c>
      <c r="J1256" s="10" t="str">
        <f t="shared" si="288"/>
        <v>BUY</v>
      </c>
      <c r="L1256" s="5">
        <f t="shared" si="289"/>
        <v>9673.83</v>
      </c>
      <c r="M1256" s="4" t="str">
        <f t="shared" si="291"/>
        <v>NO</v>
      </c>
      <c r="N1256" s="4" t="str">
        <f t="shared" si="292"/>
        <v>NO</v>
      </c>
      <c r="O1256" s="4" t="str">
        <f t="shared" si="293"/>
        <v>NO</v>
      </c>
      <c r="P1256" s="11">
        <v>9961</v>
      </c>
      <c r="Q1256" s="11">
        <v>9929.1</v>
      </c>
      <c r="R1256" s="4">
        <f t="shared" si="290"/>
        <v>2010</v>
      </c>
      <c r="T1256" s="7">
        <f t="shared" si="294"/>
        <v>0</v>
      </c>
      <c r="V1256" s="5">
        <f t="shared" si="300"/>
        <v>9486.5499999999993</v>
      </c>
      <c r="W1256" s="5">
        <f t="shared" si="296"/>
        <v>9486.5499999999993</v>
      </c>
      <c r="X1256" s="7">
        <f t="shared" si="297"/>
        <v>0</v>
      </c>
      <c r="Z1256" s="7">
        <f t="shared" si="298"/>
        <v>452183.95000000013</v>
      </c>
      <c r="AB1256" s="5"/>
      <c r="AC1256" s="5">
        <f t="shared" si="295"/>
        <v>-38695.320000000007</v>
      </c>
      <c r="AD1256" s="5">
        <f t="shared" si="299"/>
        <v>-9673.8300000000017</v>
      </c>
    </row>
    <row r="1257" spans="1:30">
      <c r="A1257" s="9">
        <v>40375</v>
      </c>
      <c r="B1257" s="3">
        <v>9925</v>
      </c>
      <c r="C1257" s="3">
        <v>10007</v>
      </c>
      <c r="D1257" s="3">
        <v>9909</v>
      </c>
      <c r="E1257" s="3">
        <v>9990.8495999999996</v>
      </c>
      <c r="G1257" s="5">
        <f t="shared" si="286"/>
        <v>9945.7800000000007</v>
      </c>
      <c r="H1257" s="5">
        <f t="shared" si="287"/>
        <v>9892.94</v>
      </c>
      <c r="J1257" s="10" t="str">
        <f t="shared" si="288"/>
        <v>BUY</v>
      </c>
      <c r="L1257" s="5">
        <f t="shared" si="289"/>
        <v>9734.42</v>
      </c>
      <c r="M1257" s="4" t="str">
        <f t="shared" si="291"/>
        <v>NO</v>
      </c>
      <c r="N1257" s="4" t="str">
        <f t="shared" si="292"/>
        <v>NO</v>
      </c>
      <c r="O1257" s="4" t="str">
        <f t="shared" si="293"/>
        <v>NO</v>
      </c>
      <c r="P1257" s="11">
        <v>9925</v>
      </c>
      <c r="Q1257" s="11">
        <v>9990.85</v>
      </c>
      <c r="R1257" s="4">
        <f t="shared" si="290"/>
        <v>2010</v>
      </c>
      <c r="T1257" s="7">
        <f t="shared" si="294"/>
        <v>0</v>
      </c>
      <c r="V1257" s="5">
        <f t="shared" si="300"/>
        <v>9486.5499999999993</v>
      </c>
      <c r="W1257" s="5">
        <f t="shared" si="296"/>
        <v>9486.5499999999993</v>
      </c>
      <c r="X1257" s="7">
        <f t="shared" si="297"/>
        <v>0</v>
      </c>
      <c r="Z1257" s="7">
        <f t="shared" si="298"/>
        <v>452183.95000000013</v>
      </c>
      <c r="AB1257" s="5"/>
      <c r="AC1257" s="5">
        <f t="shared" si="295"/>
        <v>-38937.679999999993</v>
      </c>
      <c r="AD1257" s="5">
        <f t="shared" si="299"/>
        <v>-9734.4199999999983</v>
      </c>
    </row>
    <row r="1258" spans="1:30">
      <c r="A1258" s="9">
        <v>40378</v>
      </c>
      <c r="B1258" s="3">
        <v>9970</v>
      </c>
      <c r="C1258" s="3">
        <v>10058.4004</v>
      </c>
      <c r="D1258" s="3">
        <v>9942.0995999999996</v>
      </c>
      <c r="E1258" s="3">
        <v>10007.75</v>
      </c>
      <c r="G1258" s="5">
        <f t="shared" si="286"/>
        <v>9976.77</v>
      </c>
      <c r="H1258" s="5">
        <f t="shared" si="287"/>
        <v>9931.2099999999991</v>
      </c>
      <c r="J1258" s="10" t="str">
        <f t="shared" si="288"/>
        <v>BUY</v>
      </c>
      <c r="L1258" s="5">
        <f t="shared" si="289"/>
        <v>9794.5300000000007</v>
      </c>
      <c r="M1258" s="4" t="str">
        <f t="shared" si="291"/>
        <v>NO</v>
      </c>
      <c r="N1258" s="4" t="str">
        <f t="shared" si="292"/>
        <v>NO</v>
      </c>
      <c r="O1258" s="4" t="str">
        <f t="shared" si="293"/>
        <v>NO</v>
      </c>
      <c r="P1258" s="11">
        <v>9970</v>
      </c>
      <c r="Q1258" s="11">
        <v>10007.75</v>
      </c>
      <c r="R1258" s="4">
        <f t="shared" si="290"/>
        <v>2010</v>
      </c>
      <c r="T1258" s="7">
        <f t="shared" si="294"/>
        <v>0</v>
      </c>
      <c r="V1258" s="5">
        <f t="shared" si="300"/>
        <v>9486.5499999999993</v>
      </c>
      <c r="W1258" s="5">
        <f t="shared" si="296"/>
        <v>9486.5499999999993</v>
      </c>
      <c r="X1258" s="7">
        <f t="shared" si="297"/>
        <v>0</v>
      </c>
      <c r="Z1258" s="7">
        <f t="shared" si="298"/>
        <v>452183.95000000013</v>
      </c>
      <c r="AB1258" s="5"/>
      <c r="AC1258" s="5">
        <f t="shared" si="295"/>
        <v>-39178.119999999981</v>
      </c>
      <c r="AD1258" s="5">
        <f t="shared" si="299"/>
        <v>-9794.5299999999952</v>
      </c>
    </row>
    <row r="1259" spans="1:30">
      <c r="A1259" s="9">
        <v>40379</v>
      </c>
      <c r="B1259" s="3">
        <v>10045</v>
      </c>
      <c r="C1259" s="3">
        <v>10074</v>
      </c>
      <c r="D1259" s="3">
        <v>9936.2998000000007</v>
      </c>
      <c r="E1259" s="3">
        <v>9957.5498000000007</v>
      </c>
      <c r="G1259" s="5">
        <f t="shared" si="286"/>
        <v>9967.16</v>
      </c>
      <c r="H1259" s="5">
        <f t="shared" si="287"/>
        <v>9939.99</v>
      </c>
      <c r="J1259" s="10" t="str">
        <f t="shared" si="288"/>
        <v>BUY</v>
      </c>
      <c r="L1259" s="5">
        <f t="shared" si="289"/>
        <v>9858.48</v>
      </c>
      <c r="M1259" s="4" t="str">
        <f t="shared" si="291"/>
        <v>NO</v>
      </c>
      <c r="N1259" s="4" t="str">
        <f t="shared" si="292"/>
        <v>NO</v>
      </c>
      <c r="O1259" s="4" t="str">
        <f t="shared" si="293"/>
        <v>NO</v>
      </c>
      <c r="P1259" s="11">
        <v>10045</v>
      </c>
      <c r="Q1259" s="11">
        <v>9957.5499999999993</v>
      </c>
      <c r="R1259" s="4">
        <f t="shared" si="290"/>
        <v>2010</v>
      </c>
      <c r="T1259" s="7">
        <f t="shared" si="294"/>
        <v>0</v>
      </c>
      <c r="V1259" s="5">
        <f t="shared" si="300"/>
        <v>9486.5499999999993</v>
      </c>
      <c r="W1259" s="5">
        <f t="shared" si="296"/>
        <v>9486.5499999999993</v>
      </c>
      <c r="X1259" s="7">
        <f t="shared" si="297"/>
        <v>0</v>
      </c>
      <c r="Z1259" s="7">
        <f t="shared" si="298"/>
        <v>452183.95000000013</v>
      </c>
      <c r="AB1259" s="5"/>
      <c r="AC1259" s="5">
        <f t="shared" si="295"/>
        <v>-39433.919999999998</v>
      </c>
      <c r="AD1259" s="5">
        <f t="shared" si="299"/>
        <v>-9858.48</v>
      </c>
    </row>
    <row r="1260" spans="1:30">
      <c r="A1260" s="9">
        <v>40380</v>
      </c>
      <c r="B1260" s="3">
        <v>9993.0995999999996</v>
      </c>
      <c r="C1260" s="3">
        <v>10004.950199999999</v>
      </c>
      <c r="D1260" s="3">
        <v>9915.0995999999996</v>
      </c>
      <c r="E1260" s="3">
        <v>9980.9501999999993</v>
      </c>
      <c r="G1260" s="5">
        <f t="shared" si="286"/>
        <v>9974.06</v>
      </c>
      <c r="H1260" s="5">
        <f t="shared" si="287"/>
        <v>9953.64</v>
      </c>
      <c r="J1260" s="10" t="str">
        <f t="shared" si="288"/>
        <v>BUY</v>
      </c>
      <c r="L1260" s="5">
        <f t="shared" si="289"/>
        <v>9892.3799999999992</v>
      </c>
      <c r="M1260" s="4" t="str">
        <f t="shared" si="291"/>
        <v>NO</v>
      </c>
      <c r="N1260" s="4" t="str">
        <f t="shared" si="292"/>
        <v>NO</v>
      </c>
      <c r="O1260" s="4" t="str">
        <f t="shared" si="293"/>
        <v>NO</v>
      </c>
      <c r="P1260" s="11">
        <v>9993.0995999999996</v>
      </c>
      <c r="Q1260" s="11">
        <v>9980.9500000000007</v>
      </c>
      <c r="R1260" s="4">
        <f t="shared" si="290"/>
        <v>2010</v>
      </c>
      <c r="T1260" s="7">
        <f t="shared" si="294"/>
        <v>0</v>
      </c>
      <c r="V1260" s="5">
        <f t="shared" si="300"/>
        <v>9486.5499999999993</v>
      </c>
      <c r="W1260" s="5">
        <f t="shared" si="296"/>
        <v>9486.5499999999993</v>
      </c>
      <c r="X1260" s="7">
        <f t="shared" si="297"/>
        <v>0</v>
      </c>
      <c r="Z1260" s="7">
        <f t="shared" si="298"/>
        <v>452183.95000000013</v>
      </c>
      <c r="AB1260" s="5"/>
      <c r="AC1260" s="5">
        <f t="shared" si="295"/>
        <v>-39569.51999999999</v>
      </c>
      <c r="AD1260" s="5">
        <f t="shared" si="299"/>
        <v>-9892.3799999999974</v>
      </c>
    </row>
    <row r="1261" spans="1:30">
      <c r="A1261" s="9">
        <v>40381</v>
      </c>
      <c r="B1261" s="3">
        <v>9949</v>
      </c>
      <c r="C1261" s="3">
        <v>10085</v>
      </c>
      <c r="D1261" s="3">
        <v>9912</v>
      </c>
      <c r="E1261" s="3">
        <v>10072.5996</v>
      </c>
      <c r="G1261" s="5">
        <f t="shared" si="286"/>
        <v>10023.33</v>
      </c>
      <c r="H1261" s="5">
        <f t="shared" si="287"/>
        <v>9993.2900000000009</v>
      </c>
      <c r="J1261" s="10" t="str">
        <f t="shared" si="288"/>
        <v>BUY</v>
      </c>
      <c r="L1261" s="5">
        <f t="shared" si="289"/>
        <v>9903.17</v>
      </c>
      <c r="M1261" s="4" t="str">
        <f t="shared" si="291"/>
        <v>NO</v>
      </c>
      <c r="N1261" s="4" t="str">
        <f t="shared" si="292"/>
        <v>NO</v>
      </c>
      <c r="O1261" s="4" t="str">
        <f t="shared" si="293"/>
        <v>NO</v>
      </c>
      <c r="P1261" s="11">
        <v>9949</v>
      </c>
      <c r="Q1261" s="11">
        <v>10072.6</v>
      </c>
      <c r="R1261" s="4">
        <f t="shared" si="290"/>
        <v>2010</v>
      </c>
      <c r="T1261" s="7">
        <f t="shared" si="294"/>
        <v>0</v>
      </c>
      <c r="V1261" s="5">
        <f t="shared" si="300"/>
        <v>9486.5499999999993</v>
      </c>
      <c r="W1261" s="5">
        <f t="shared" si="296"/>
        <v>9486.5499999999993</v>
      </c>
      <c r="X1261" s="7">
        <f t="shared" si="297"/>
        <v>0</v>
      </c>
      <c r="Z1261" s="7">
        <f t="shared" si="298"/>
        <v>452183.95000000013</v>
      </c>
      <c r="AB1261" s="5"/>
      <c r="AC1261" s="5">
        <f t="shared" si="295"/>
        <v>-39612.680000000022</v>
      </c>
      <c r="AD1261" s="5">
        <f t="shared" si="299"/>
        <v>-9903.1700000000055</v>
      </c>
    </row>
    <row r="1262" spans="1:30">
      <c r="A1262" s="9">
        <v>40382</v>
      </c>
      <c r="B1262" s="3">
        <v>10099.0996</v>
      </c>
      <c r="C1262" s="3">
        <v>10124</v>
      </c>
      <c r="D1262" s="3">
        <v>10013.5</v>
      </c>
      <c r="E1262" s="3">
        <v>10059.6504</v>
      </c>
      <c r="G1262" s="5">
        <f t="shared" si="286"/>
        <v>10041.49</v>
      </c>
      <c r="H1262" s="5">
        <f t="shared" si="287"/>
        <v>10015.41</v>
      </c>
      <c r="J1262" s="10" t="str">
        <f t="shared" si="288"/>
        <v>BUY</v>
      </c>
      <c r="L1262" s="5">
        <f t="shared" si="289"/>
        <v>9937.17</v>
      </c>
      <c r="M1262" s="4" t="str">
        <f t="shared" si="291"/>
        <v>NO</v>
      </c>
      <c r="N1262" s="4" t="str">
        <f t="shared" si="292"/>
        <v>NO</v>
      </c>
      <c r="O1262" s="4" t="str">
        <f t="shared" si="293"/>
        <v>NO</v>
      </c>
      <c r="P1262" s="11">
        <v>10099.0996</v>
      </c>
      <c r="Q1262" s="11">
        <v>10059.65</v>
      </c>
      <c r="R1262" s="4">
        <f t="shared" si="290"/>
        <v>2010</v>
      </c>
      <c r="T1262" s="7">
        <f t="shared" si="294"/>
        <v>0</v>
      </c>
      <c r="V1262" s="5">
        <f t="shared" si="300"/>
        <v>9486.5499999999993</v>
      </c>
      <c r="W1262" s="5">
        <f t="shared" si="296"/>
        <v>9486.5499999999993</v>
      </c>
      <c r="X1262" s="7">
        <f t="shared" si="297"/>
        <v>0</v>
      </c>
      <c r="Z1262" s="7">
        <f t="shared" si="298"/>
        <v>452183.95000000013</v>
      </c>
      <c r="AB1262" s="5"/>
      <c r="AC1262" s="5">
        <f t="shared" si="295"/>
        <v>-39748.679999999993</v>
      </c>
      <c r="AD1262" s="5">
        <f t="shared" si="299"/>
        <v>-9937.1699999999983</v>
      </c>
    </row>
    <row r="1263" spans="1:30">
      <c r="A1263" s="9">
        <v>40385</v>
      </c>
      <c r="B1263" s="3">
        <v>10078</v>
      </c>
      <c r="C1263" s="3">
        <v>10110</v>
      </c>
      <c r="D1263" s="3">
        <v>9981.2998000000007</v>
      </c>
      <c r="E1263" s="3">
        <v>10009.0996</v>
      </c>
      <c r="G1263" s="5">
        <f t="shared" si="286"/>
        <v>10025.290000000001</v>
      </c>
      <c r="H1263" s="5">
        <f t="shared" si="287"/>
        <v>10013.31</v>
      </c>
      <c r="J1263" s="10" t="str">
        <f t="shared" si="288"/>
        <v>BUY</v>
      </c>
      <c r="L1263" s="5">
        <f t="shared" si="289"/>
        <v>9977.3700000000008</v>
      </c>
      <c r="M1263" s="4" t="str">
        <f t="shared" si="291"/>
        <v>NO</v>
      </c>
      <c r="N1263" s="4" t="str">
        <f t="shared" si="292"/>
        <v>NO</v>
      </c>
      <c r="O1263" s="4" t="str">
        <f t="shared" si="293"/>
        <v>NO</v>
      </c>
      <c r="P1263" s="11">
        <v>10078</v>
      </c>
      <c r="Q1263" s="11">
        <v>10009.1</v>
      </c>
      <c r="R1263" s="4">
        <f t="shared" si="290"/>
        <v>2010</v>
      </c>
      <c r="T1263" s="7">
        <f t="shared" si="294"/>
        <v>0</v>
      </c>
      <c r="V1263" s="5">
        <f t="shared" si="300"/>
        <v>9486.5499999999993</v>
      </c>
      <c r="W1263" s="5">
        <f t="shared" si="296"/>
        <v>9486.5499999999993</v>
      </c>
      <c r="X1263" s="7">
        <f t="shared" si="297"/>
        <v>0</v>
      </c>
      <c r="Z1263" s="7">
        <f t="shared" si="298"/>
        <v>452183.95000000013</v>
      </c>
      <c r="AB1263" s="5"/>
      <c r="AC1263" s="5">
        <f t="shared" si="295"/>
        <v>-39909.479999999981</v>
      </c>
      <c r="AD1263" s="5">
        <f t="shared" si="299"/>
        <v>-9977.3699999999953</v>
      </c>
    </row>
    <row r="1264" spans="1:30">
      <c r="A1264" s="9">
        <v>40386</v>
      </c>
      <c r="B1264" s="3">
        <v>10048.9004</v>
      </c>
      <c r="C1264" s="3">
        <v>10129.9004</v>
      </c>
      <c r="D1264" s="3">
        <v>9951.2998000000007</v>
      </c>
      <c r="E1264" s="3">
        <v>10082.5</v>
      </c>
      <c r="G1264" s="5">
        <f t="shared" si="286"/>
        <v>10053.9</v>
      </c>
      <c r="H1264" s="5">
        <f t="shared" si="287"/>
        <v>10036.370000000001</v>
      </c>
      <c r="J1264" s="10" t="str">
        <f t="shared" si="288"/>
        <v>BUY</v>
      </c>
      <c r="L1264" s="5">
        <f t="shared" si="289"/>
        <v>9983.7800000000007</v>
      </c>
      <c r="M1264" s="4" t="str">
        <f t="shared" si="291"/>
        <v>YES</v>
      </c>
      <c r="N1264" s="4" t="str">
        <f t="shared" si="292"/>
        <v>YES</v>
      </c>
      <c r="O1264" s="4" t="str">
        <f t="shared" si="293"/>
        <v>NO</v>
      </c>
      <c r="P1264" s="11">
        <v>10048.9004</v>
      </c>
      <c r="Q1264" s="11">
        <v>10082.5</v>
      </c>
      <c r="R1264" s="4">
        <f t="shared" si="290"/>
        <v>2010</v>
      </c>
      <c r="T1264" s="7">
        <f t="shared" si="294"/>
        <v>-105.13</v>
      </c>
      <c r="V1264" s="5">
        <f t="shared" si="300"/>
        <v>9486.5499999999993</v>
      </c>
      <c r="W1264" s="5">
        <f t="shared" si="296"/>
        <v>9486.5499999999993</v>
      </c>
      <c r="X1264" s="7">
        <f t="shared" si="297"/>
        <v>0</v>
      </c>
      <c r="Z1264" s="7">
        <f t="shared" si="298"/>
        <v>446927.45000000013</v>
      </c>
      <c r="AB1264" s="5"/>
      <c r="AC1264" s="5">
        <f t="shared" si="295"/>
        <v>-39935.120000000024</v>
      </c>
      <c r="AD1264" s="5">
        <f t="shared" si="299"/>
        <v>-9983.7800000000061</v>
      </c>
    </row>
    <row r="1265" spans="1:30">
      <c r="A1265" s="9">
        <v>40387</v>
      </c>
      <c r="B1265" s="3">
        <v>10088</v>
      </c>
      <c r="C1265" s="3">
        <v>10122</v>
      </c>
      <c r="D1265" s="3">
        <v>10005.049800000001</v>
      </c>
      <c r="E1265" s="3">
        <v>10043.6504</v>
      </c>
      <c r="G1265" s="5">
        <f t="shared" si="286"/>
        <v>10048.780000000001</v>
      </c>
      <c r="H1265" s="5">
        <f t="shared" si="287"/>
        <v>10038.799999999999</v>
      </c>
      <c r="J1265" s="10" t="str">
        <f t="shared" si="288"/>
        <v>BUY</v>
      </c>
      <c r="L1265" s="5">
        <f t="shared" si="289"/>
        <v>10008.86</v>
      </c>
      <c r="M1265" s="4" t="str">
        <f t="shared" si="291"/>
        <v>NO</v>
      </c>
      <c r="N1265" s="4" t="str">
        <f t="shared" si="292"/>
        <v>NO</v>
      </c>
      <c r="O1265" s="4" t="str">
        <f t="shared" si="293"/>
        <v>NO</v>
      </c>
      <c r="P1265" s="11">
        <v>10088</v>
      </c>
      <c r="Q1265" s="11">
        <v>10043.65</v>
      </c>
      <c r="R1265" s="4">
        <f t="shared" si="290"/>
        <v>2010</v>
      </c>
      <c r="T1265" s="7">
        <f t="shared" si="294"/>
        <v>0</v>
      </c>
      <c r="V1265" s="5">
        <f t="shared" si="300"/>
        <v>9486.5499999999993</v>
      </c>
      <c r="W1265" s="5">
        <f t="shared" si="296"/>
        <v>9486.5499999999993</v>
      </c>
      <c r="X1265" s="7">
        <f t="shared" si="297"/>
        <v>0</v>
      </c>
      <c r="Z1265" s="7">
        <f t="shared" si="298"/>
        <v>446927.45000000013</v>
      </c>
      <c r="AB1265" s="5"/>
      <c r="AC1265" s="5">
        <f t="shared" si="295"/>
        <v>-40035.439999999973</v>
      </c>
      <c r="AD1265" s="5">
        <f t="shared" si="299"/>
        <v>-10008.859999999993</v>
      </c>
    </row>
    <row r="1266" spans="1:30">
      <c r="A1266" s="9">
        <v>40388</v>
      </c>
      <c r="B1266" s="3">
        <v>10040</v>
      </c>
      <c r="C1266" s="3">
        <v>10198</v>
      </c>
      <c r="D1266" s="3">
        <v>10025.5996</v>
      </c>
      <c r="E1266" s="3">
        <v>10181.950199999999</v>
      </c>
      <c r="G1266" s="5">
        <f t="shared" si="286"/>
        <v>10115.370000000001</v>
      </c>
      <c r="H1266" s="5">
        <f t="shared" si="287"/>
        <v>10086.52</v>
      </c>
      <c r="J1266" s="10" t="str">
        <f t="shared" si="288"/>
        <v>BUY</v>
      </c>
      <c r="L1266" s="5">
        <f t="shared" si="289"/>
        <v>9999.9699999999993</v>
      </c>
      <c r="M1266" s="4" t="str">
        <f t="shared" si="291"/>
        <v>NO</v>
      </c>
      <c r="N1266" s="4" t="str">
        <f t="shared" si="292"/>
        <v>NO</v>
      </c>
      <c r="O1266" s="4" t="str">
        <f t="shared" si="293"/>
        <v>NO</v>
      </c>
      <c r="P1266" s="11">
        <v>10040</v>
      </c>
      <c r="Q1266" s="11">
        <v>10181.950000000001</v>
      </c>
      <c r="R1266" s="4">
        <f t="shared" si="290"/>
        <v>2010</v>
      </c>
      <c r="T1266" s="7">
        <f t="shared" si="294"/>
        <v>0</v>
      </c>
      <c r="V1266" s="5">
        <f t="shared" si="300"/>
        <v>9486.5499999999993</v>
      </c>
      <c r="W1266" s="5">
        <f t="shared" si="296"/>
        <v>9486.5499999999993</v>
      </c>
      <c r="X1266" s="7">
        <f t="shared" si="297"/>
        <v>0</v>
      </c>
      <c r="Z1266" s="7">
        <f t="shared" si="298"/>
        <v>446927.45000000013</v>
      </c>
      <c r="AB1266" s="5"/>
      <c r="AC1266" s="5">
        <f t="shared" si="295"/>
        <v>-39999.880000000005</v>
      </c>
      <c r="AD1266" s="5">
        <f t="shared" si="299"/>
        <v>-9999.9700000000012</v>
      </c>
    </row>
    <row r="1267" spans="1:30">
      <c r="A1267" s="9">
        <v>40389</v>
      </c>
      <c r="B1267" s="3">
        <v>10111.1504</v>
      </c>
      <c r="C1267" s="3">
        <v>10194.799800000001</v>
      </c>
      <c r="D1267" s="3">
        <v>10095.25</v>
      </c>
      <c r="E1267" s="3">
        <v>10126.450199999999</v>
      </c>
      <c r="G1267" s="5">
        <f t="shared" si="286"/>
        <v>10120.91</v>
      </c>
      <c r="H1267" s="5">
        <f t="shared" si="287"/>
        <v>10099.83</v>
      </c>
      <c r="J1267" s="10" t="str">
        <f t="shared" si="288"/>
        <v>BUY</v>
      </c>
      <c r="L1267" s="5">
        <f t="shared" si="289"/>
        <v>10036.59</v>
      </c>
      <c r="M1267" s="4" t="str">
        <f t="shared" si="291"/>
        <v>NO</v>
      </c>
      <c r="N1267" s="4" t="str">
        <f t="shared" si="292"/>
        <v>NO</v>
      </c>
      <c r="O1267" s="4" t="str">
        <f t="shared" si="293"/>
        <v>NO</v>
      </c>
      <c r="P1267" s="11">
        <v>10111.1504</v>
      </c>
      <c r="Q1267" s="11">
        <v>10126.450000000001</v>
      </c>
      <c r="R1267" s="4">
        <f t="shared" si="290"/>
        <v>2010</v>
      </c>
      <c r="T1267" s="7">
        <f t="shared" si="294"/>
        <v>0</v>
      </c>
      <c r="V1267" s="5">
        <f t="shared" si="300"/>
        <v>9486.5499999999993</v>
      </c>
      <c r="W1267" s="5">
        <f t="shared" si="296"/>
        <v>9486.5499999999993</v>
      </c>
      <c r="X1267" s="7">
        <f t="shared" si="297"/>
        <v>0</v>
      </c>
      <c r="Z1267" s="7">
        <f t="shared" si="298"/>
        <v>446927.45000000013</v>
      </c>
      <c r="AB1267" s="5"/>
      <c r="AC1267" s="5">
        <f t="shared" si="295"/>
        <v>-40146.36</v>
      </c>
      <c r="AD1267" s="5">
        <f t="shared" si="299"/>
        <v>-10036.59</v>
      </c>
    </row>
    <row r="1268" spans="1:30">
      <c r="A1268" s="9">
        <v>40392</v>
      </c>
      <c r="B1268" s="3">
        <v>10199.549800000001</v>
      </c>
      <c r="C1268" s="3">
        <v>10388.799800000001</v>
      </c>
      <c r="D1268" s="3">
        <v>10171</v>
      </c>
      <c r="E1268" s="3">
        <v>10363.1504</v>
      </c>
      <c r="G1268" s="5">
        <f t="shared" si="286"/>
        <v>10242.030000000001</v>
      </c>
      <c r="H1268" s="5">
        <f t="shared" si="287"/>
        <v>10187.6</v>
      </c>
      <c r="J1268" s="10" t="str">
        <f t="shared" si="288"/>
        <v>BUY</v>
      </c>
      <c r="L1268" s="5">
        <f t="shared" si="289"/>
        <v>10024.31</v>
      </c>
      <c r="M1268" s="4" t="str">
        <f t="shared" si="291"/>
        <v>NO</v>
      </c>
      <c r="N1268" s="4" t="str">
        <f t="shared" si="292"/>
        <v>NO</v>
      </c>
      <c r="O1268" s="4" t="str">
        <f t="shared" si="293"/>
        <v>NO</v>
      </c>
      <c r="P1268" s="11">
        <v>10199.549800000001</v>
      </c>
      <c r="Q1268" s="11">
        <v>10363.15</v>
      </c>
      <c r="R1268" s="4">
        <f t="shared" si="290"/>
        <v>2010</v>
      </c>
      <c r="T1268" s="7">
        <f t="shared" si="294"/>
        <v>0</v>
      </c>
      <c r="V1268" s="5">
        <f t="shared" si="300"/>
        <v>9486.5499999999993</v>
      </c>
      <c r="W1268" s="5">
        <f t="shared" si="296"/>
        <v>9486.5499999999993</v>
      </c>
      <c r="X1268" s="7">
        <f t="shared" si="297"/>
        <v>0</v>
      </c>
      <c r="Z1268" s="7">
        <f t="shared" si="298"/>
        <v>446927.45000000013</v>
      </c>
      <c r="AB1268" s="5"/>
      <c r="AC1268" s="5">
        <f t="shared" si="295"/>
        <v>-40097.239999999991</v>
      </c>
      <c r="AD1268" s="5">
        <f t="shared" si="299"/>
        <v>-10024.309999999998</v>
      </c>
    </row>
    <row r="1269" spans="1:30">
      <c r="A1269" s="9">
        <v>40393</v>
      </c>
      <c r="B1269" s="3">
        <v>10374.9004</v>
      </c>
      <c r="C1269" s="3">
        <v>10486</v>
      </c>
      <c r="D1269" s="3">
        <v>10365</v>
      </c>
      <c r="E1269" s="3">
        <v>10461.950199999999</v>
      </c>
      <c r="G1269" s="5">
        <f t="shared" si="286"/>
        <v>10351.99</v>
      </c>
      <c r="H1269" s="5">
        <f t="shared" si="287"/>
        <v>10279.049999999999</v>
      </c>
      <c r="J1269" s="10" t="str">
        <f t="shared" si="288"/>
        <v>BUY</v>
      </c>
      <c r="L1269" s="5">
        <f t="shared" si="289"/>
        <v>10060.23</v>
      </c>
      <c r="M1269" s="4" t="str">
        <f t="shared" si="291"/>
        <v>NO</v>
      </c>
      <c r="N1269" s="4" t="str">
        <f t="shared" si="292"/>
        <v>NO</v>
      </c>
      <c r="O1269" s="4" t="str">
        <f t="shared" si="293"/>
        <v>NO</v>
      </c>
      <c r="P1269" s="11">
        <v>10374.9004</v>
      </c>
      <c r="Q1269" s="11">
        <v>10461.950000000001</v>
      </c>
      <c r="R1269" s="4">
        <f t="shared" si="290"/>
        <v>2010</v>
      </c>
      <c r="T1269" s="7">
        <f t="shared" si="294"/>
        <v>0</v>
      </c>
      <c r="V1269" s="5">
        <f t="shared" si="300"/>
        <v>9486.5499999999993</v>
      </c>
      <c r="W1269" s="5">
        <f t="shared" si="296"/>
        <v>9486.5499999999993</v>
      </c>
      <c r="X1269" s="7">
        <f t="shared" si="297"/>
        <v>0</v>
      </c>
      <c r="Z1269" s="7">
        <f t="shared" si="298"/>
        <v>446927.45000000013</v>
      </c>
      <c r="AB1269" s="5"/>
      <c r="AC1269" s="5">
        <f t="shared" si="295"/>
        <v>-40240.919999999984</v>
      </c>
      <c r="AD1269" s="5">
        <f t="shared" si="299"/>
        <v>-10060.229999999996</v>
      </c>
    </row>
    <row r="1270" spans="1:30">
      <c r="A1270" s="9">
        <v>40394</v>
      </c>
      <c r="B1270" s="3">
        <v>10456.0996</v>
      </c>
      <c r="C1270" s="3">
        <v>10461</v>
      </c>
      <c r="D1270" s="3">
        <v>10365.6504</v>
      </c>
      <c r="E1270" s="3">
        <v>10438</v>
      </c>
      <c r="G1270" s="5">
        <f t="shared" si="286"/>
        <v>10395</v>
      </c>
      <c r="H1270" s="5">
        <f t="shared" si="287"/>
        <v>10332.030000000001</v>
      </c>
      <c r="J1270" s="10" t="str">
        <f t="shared" si="288"/>
        <v>BUY</v>
      </c>
      <c r="L1270" s="5">
        <f t="shared" si="289"/>
        <v>10143.120000000001</v>
      </c>
      <c r="M1270" s="4" t="str">
        <f t="shared" si="291"/>
        <v>NO</v>
      </c>
      <c r="N1270" s="4" t="str">
        <f t="shared" si="292"/>
        <v>NO</v>
      </c>
      <c r="O1270" s="4" t="str">
        <f t="shared" si="293"/>
        <v>NO</v>
      </c>
      <c r="P1270" s="11">
        <v>10456.0996</v>
      </c>
      <c r="Q1270" s="11">
        <v>10438</v>
      </c>
      <c r="R1270" s="4">
        <f t="shared" si="290"/>
        <v>2010</v>
      </c>
      <c r="T1270" s="7">
        <f t="shared" si="294"/>
        <v>0</v>
      </c>
      <c r="V1270" s="5">
        <f t="shared" si="300"/>
        <v>9486.5499999999993</v>
      </c>
      <c r="W1270" s="5">
        <f t="shared" si="296"/>
        <v>9486.5499999999993</v>
      </c>
      <c r="X1270" s="7">
        <f t="shared" si="297"/>
        <v>0</v>
      </c>
      <c r="Z1270" s="7">
        <f t="shared" si="298"/>
        <v>446927.45000000013</v>
      </c>
      <c r="AB1270" s="5"/>
      <c r="AC1270" s="5">
        <f t="shared" si="295"/>
        <v>-40572.48000000001</v>
      </c>
      <c r="AD1270" s="5">
        <f t="shared" si="299"/>
        <v>-10143.120000000003</v>
      </c>
    </row>
    <row r="1271" spans="1:30">
      <c r="A1271" s="9">
        <v>40395</v>
      </c>
      <c r="B1271" s="3">
        <v>10447.8496</v>
      </c>
      <c r="C1271" s="3">
        <v>10498.700199999999</v>
      </c>
      <c r="D1271" s="3">
        <v>10426.299800000001</v>
      </c>
      <c r="E1271" s="3">
        <v>10444.5</v>
      </c>
      <c r="G1271" s="5">
        <f t="shared" si="286"/>
        <v>10419.75</v>
      </c>
      <c r="H1271" s="5">
        <f t="shared" si="287"/>
        <v>10369.52</v>
      </c>
      <c r="J1271" s="10" t="str">
        <f t="shared" si="288"/>
        <v>BUY</v>
      </c>
      <c r="L1271" s="5">
        <f t="shared" si="289"/>
        <v>10218.83</v>
      </c>
      <c r="M1271" s="4" t="str">
        <f t="shared" si="291"/>
        <v>NO</v>
      </c>
      <c r="N1271" s="4" t="str">
        <f t="shared" si="292"/>
        <v>NO</v>
      </c>
      <c r="O1271" s="4" t="str">
        <f t="shared" si="293"/>
        <v>NO</v>
      </c>
      <c r="P1271" s="11">
        <v>10447.8496</v>
      </c>
      <c r="Q1271" s="11">
        <v>10444.5</v>
      </c>
      <c r="R1271" s="4">
        <f t="shared" si="290"/>
        <v>2010</v>
      </c>
      <c r="T1271" s="7">
        <f t="shared" si="294"/>
        <v>0</v>
      </c>
      <c r="V1271" s="5">
        <f t="shared" si="300"/>
        <v>9486.5499999999993</v>
      </c>
      <c r="W1271" s="5">
        <f t="shared" si="296"/>
        <v>9486.5499999999993</v>
      </c>
      <c r="X1271" s="7">
        <f t="shared" si="297"/>
        <v>0</v>
      </c>
      <c r="Z1271" s="7">
        <f t="shared" si="298"/>
        <v>446927.45000000013</v>
      </c>
      <c r="AB1271" s="5"/>
      <c r="AC1271" s="5">
        <f t="shared" si="295"/>
        <v>-40875.320000000007</v>
      </c>
      <c r="AD1271" s="5">
        <f t="shared" si="299"/>
        <v>-10218.830000000002</v>
      </c>
    </row>
    <row r="1272" spans="1:30">
      <c r="A1272" s="9">
        <v>40396</v>
      </c>
      <c r="B1272" s="3">
        <v>10439</v>
      </c>
      <c r="C1272" s="3">
        <v>10459.9004</v>
      </c>
      <c r="D1272" s="3">
        <v>10351.299800000001</v>
      </c>
      <c r="E1272" s="3">
        <v>10380</v>
      </c>
      <c r="G1272" s="5">
        <f t="shared" si="286"/>
        <v>10399.879999999999</v>
      </c>
      <c r="H1272" s="5">
        <f t="shared" si="287"/>
        <v>10373.01</v>
      </c>
      <c r="J1272" s="10" t="str">
        <f t="shared" si="288"/>
        <v>BUY</v>
      </c>
      <c r="L1272" s="5">
        <f t="shared" si="289"/>
        <v>10292.4</v>
      </c>
      <c r="M1272" s="4" t="str">
        <f t="shared" si="291"/>
        <v>NO</v>
      </c>
      <c r="N1272" s="4" t="str">
        <f t="shared" si="292"/>
        <v>NO</v>
      </c>
      <c r="O1272" s="4" t="str">
        <f t="shared" si="293"/>
        <v>NO</v>
      </c>
      <c r="P1272" s="11">
        <v>10439</v>
      </c>
      <c r="Q1272" s="11">
        <v>10380</v>
      </c>
      <c r="R1272" s="4">
        <f t="shared" si="290"/>
        <v>2010</v>
      </c>
      <c r="T1272" s="7">
        <f t="shared" si="294"/>
        <v>0</v>
      </c>
      <c r="V1272" s="5">
        <f t="shared" si="300"/>
        <v>9486.5499999999993</v>
      </c>
      <c r="W1272" s="5">
        <f t="shared" si="296"/>
        <v>9486.5499999999993</v>
      </c>
      <c r="X1272" s="7">
        <f t="shared" si="297"/>
        <v>0</v>
      </c>
      <c r="Z1272" s="7">
        <f t="shared" si="298"/>
        <v>446927.45000000013</v>
      </c>
      <c r="AB1272" s="5"/>
      <c r="AC1272" s="5">
        <f t="shared" si="295"/>
        <v>-41169.600000000006</v>
      </c>
      <c r="AD1272" s="5">
        <f t="shared" si="299"/>
        <v>-10292.400000000001</v>
      </c>
    </row>
    <row r="1273" spans="1:30">
      <c r="A1273" s="9">
        <v>40399</v>
      </c>
      <c r="B1273" s="3">
        <v>10385</v>
      </c>
      <c r="C1273" s="3">
        <v>10510</v>
      </c>
      <c r="D1273" s="3">
        <v>10385</v>
      </c>
      <c r="E1273" s="3">
        <v>10498.9004</v>
      </c>
      <c r="G1273" s="5">
        <f t="shared" si="286"/>
        <v>10449.39</v>
      </c>
      <c r="H1273" s="5">
        <f t="shared" si="287"/>
        <v>10414.969999999999</v>
      </c>
      <c r="J1273" s="10" t="str">
        <f t="shared" si="288"/>
        <v>BUY</v>
      </c>
      <c r="L1273" s="5">
        <f t="shared" si="289"/>
        <v>10311.709999999999</v>
      </c>
      <c r="M1273" s="4" t="str">
        <f t="shared" si="291"/>
        <v>NO</v>
      </c>
      <c r="N1273" s="4" t="str">
        <f t="shared" si="292"/>
        <v>NO</v>
      </c>
      <c r="O1273" s="4" t="str">
        <f t="shared" si="293"/>
        <v>NO</v>
      </c>
      <c r="P1273" s="11">
        <v>10385</v>
      </c>
      <c r="Q1273" s="11">
        <v>10498.9</v>
      </c>
      <c r="R1273" s="4">
        <f t="shared" si="290"/>
        <v>2010</v>
      </c>
      <c r="T1273" s="7">
        <f t="shared" si="294"/>
        <v>0</v>
      </c>
      <c r="V1273" s="5">
        <f t="shared" si="300"/>
        <v>9486.5499999999993</v>
      </c>
      <c r="W1273" s="5">
        <f t="shared" si="296"/>
        <v>9486.5499999999993</v>
      </c>
      <c r="X1273" s="7">
        <f t="shared" si="297"/>
        <v>0</v>
      </c>
      <c r="Z1273" s="7">
        <f t="shared" si="298"/>
        <v>446927.45000000013</v>
      </c>
      <c r="AB1273" s="5"/>
      <c r="AC1273" s="5">
        <f t="shared" si="295"/>
        <v>-41246.839999999997</v>
      </c>
      <c r="AD1273" s="5">
        <f t="shared" si="299"/>
        <v>-10311.709999999999</v>
      </c>
    </row>
    <row r="1274" spans="1:30">
      <c r="A1274" s="9">
        <v>40400</v>
      </c>
      <c r="B1274" s="3">
        <v>10495.5</v>
      </c>
      <c r="C1274" s="3">
        <v>10525</v>
      </c>
      <c r="D1274" s="3">
        <v>10451.25</v>
      </c>
      <c r="E1274" s="3">
        <v>10478.299800000001</v>
      </c>
      <c r="G1274" s="5">
        <f t="shared" si="286"/>
        <v>10463.84</v>
      </c>
      <c r="H1274" s="5">
        <f t="shared" si="287"/>
        <v>10436.08</v>
      </c>
      <c r="J1274" s="10" t="str">
        <f t="shared" si="288"/>
        <v>BUY</v>
      </c>
      <c r="L1274" s="5">
        <f t="shared" si="289"/>
        <v>10352.799999999999</v>
      </c>
      <c r="M1274" s="4" t="str">
        <f t="shared" si="291"/>
        <v>NO</v>
      </c>
      <c r="N1274" s="4" t="str">
        <f t="shared" si="292"/>
        <v>NO</v>
      </c>
      <c r="O1274" s="4" t="str">
        <f t="shared" si="293"/>
        <v>NO</v>
      </c>
      <c r="P1274" s="11">
        <v>10495.5</v>
      </c>
      <c r="Q1274" s="11">
        <v>10478.299999999999</v>
      </c>
      <c r="R1274" s="4">
        <f t="shared" si="290"/>
        <v>2010</v>
      </c>
      <c r="T1274" s="7">
        <f t="shared" si="294"/>
        <v>0</v>
      </c>
      <c r="V1274" s="5">
        <f t="shared" si="300"/>
        <v>9486.5499999999993</v>
      </c>
      <c r="W1274" s="5">
        <f t="shared" si="296"/>
        <v>9486.5499999999993</v>
      </c>
      <c r="X1274" s="7">
        <f t="shared" si="297"/>
        <v>0</v>
      </c>
      <c r="Z1274" s="7">
        <f t="shared" si="298"/>
        <v>446927.45000000013</v>
      </c>
      <c r="AB1274" s="5"/>
      <c r="AC1274" s="5">
        <f t="shared" si="295"/>
        <v>-41411.199999999997</v>
      </c>
      <c r="AD1274" s="5">
        <f t="shared" si="299"/>
        <v>-10352.799999999999</v>
      </c>
    </row>
    <row r="1275" spans="1:30">
      <c r="A1275" s="9">
        <v>40401</v>
      </c>
      <c r="B1275" s="3">
        <v>10459</v>
      </c>
      <c r="C1275" s="3">
        <v>10491</v>
      </c>
      <c r="D1275" s="3">
        <v>10370</v>
      </c>
      <c r="E1275" s="3">
        <v>10387.6504</v>
      </c>
      <c r="G1275" s="5">
        <f t="shared" si="286"/>
        <v>10425.75</v>
      </c>
      <c r="H1275" s="5">
        <f t="shared" si="287"/>
        <v>10419.94</v>
      </c>
      <c r="J1275" s="10" t="str">
        <f t="shared" si="288"/>
        <v>BUY</v>
      </c>
      <c r="L1275" s="5">
        <f t="shared" si="289"/>
        <v>10402.51</v>
      </c>
      <c r="M1275" s="4" t="str">
        <f t="shared" si="291"/>
        <v>NO</v>
      </c>
      <c r="N1275" s="4" t="str">
        <f t="shared" si="292"/>
        <v>NO</v>
      </c>
      <c r="O1275" s="4" t="str">
        <f t="shared" si="293"/>
        <v>NO</v>
      </c>
      <c r="P1275" s="11">
        <v>10459</v>
      </c>
      <c r="Q1275" s="11">
        <v>10387.65</v>
      </c>
      <c r="R1275" s="4">
        <f t="shared" si="290"/>
        <v>2010</v>
      </c>
      <c r="T1275" s="7">
        <f t="shared" si="294"/>
        <v>0</v>
      </c>
      <c r="V1275" s="5">
        <f t="shared" si="300"/>
        <v>9486.5499999999993</v>
      </c>
      <c r="W1275" s="5">
        <f t="shared" si="296"/>
        <v>9486.5499999999993</v>
      </c>
      <c r="X1275" s="7">
        <f t="shared" si="297"/>
        <v>0</v>
      </c>
      <c r="Z1275" s="7">
        <f t="shared" si="298"/>
        <v>446927.45000000013</v>
      </c>
      <c r="AB1275" s="5"/>
      <c r="AC1275" s="5">
        <f t="shared" si="295"/>
        <v>-41610.040000000008</v>
      </c>
      <c r="AD1275" s="5">
        <f t="shared" si="299"/>
        <v>-10402.510000000002</v>
      </c>
    </row>
    <row r="1276" spans="1:30">
      <c r="A1276" s="9">
        <v>40402</v>
      </c>
      <c r="B1276" s="3">
        <v>10330</v>
      </c>
      <c r="C1276" s="3">
        <v>10590</v>
      </c>
      <c r="D1276" s="3">
        <v>10300</v>
      </c>
      <c r="E1276" s="3">
        <v>10567.700199999999</v>
      </c>
      <c r="G1276" s="5">
        <f t="shared" si="286"/>
        <v>10496.73</v>
      </c>
      <c r="H1276" s="5">
        <f t="shared" si="287"/>
        <v>10469.19</v>
      </c>
      <c r="J1276" s="10" t="str">
        <f t="shared" si="288"/>
        <v>BUY</v>
      </c>
      <c r="L1276" s="5">
        <f t="shared" si="289"/>
        <v>10386.57</v>
      </c>
      <c r="M1276" s="4" t="str">
        <f t="shared" si="291"/>
        <v>YES</v>
      </c>
      <c r="N1276" s="4" t="str">
        <f t="shared" si="292"/>
        <v>YES</v>
      </c>
      <c r="O1276" s="4" t="str">
        <f t="shared" si="293"/>
        <v>YES</v>
      </c>
      <c r="P1276" s="11">
        <v>10330</v>
      </c>
      <c r="Q1276" s="11">
        <v>10567.7</v>
      </c>
      <c r="R1276" s="4">
        <f t="shared" si="290"/>
        <v>2010</v>
      </c>
      <c r="T1276" s="7">
        <f t="shared" si="294"/>
        <v>-237.7</v>
      </c>
      <c r="V1276" s="5">
        <f t="shared" si="300"/>
        <v>9486.5499999999993</v>
      </c>
      <c r="W1276" s="5">
        <f t="shared" si="296"/>
        <v>9486.5499999999993</v>
      </c>
      <c r="X1276" s="7">
        <f t="shared" si="297"/>
        <v>0</v>
      </c>
      <c r="Z1276" s="7">
        <f t="shared" si="298"/>
        <v>435042.45000000013</v>
      </c>
      <c r="AB1276" s="5"/>
      <c r="AC1276" s="5">
        <f t="shared" si="295"/>
        <v>-41546.280000000013</v>
      </c>
      <c r="AD1276" s="5">
        <f t="shared" si="299"/>
        <v>-10386.570000000003</v>
      </c>
    </row>
    <row r="1277" spans="1:30">
      <c r="A1277" s="9">
        <v>40403</v>
      </c>
      <c r="B1277" s="3">
        <v>10587</v>
      </c>
      <c r="C1277" s="3">
        <v>10758.200199999999</v>
      </c>
      <c r="D1277" s="3">
        <v>10565</v>
      </c>
      <c r="E1277" s="3">
        <v>10720.1504</v>
      </c>
      <c r="G1277" s="5">
        <f t="shared" si="286"/>
        <v>10608.44</v>
      </c>
      <c r="H1277" s="5">
        <f t="shared" si="287"/>
        <v>10552.84</v>
      </c>
      <c r="J1277" s="10" t="str">
        <f t="shared" si="288"/>
        <v>BUY</v>
      </c>
      <c r="L1277" s="5">
        <f t="shared" si="289"/>
        <v>10386.040000000001</v>
      </c>
      <c r="M1277" s="4" t="str">
        <f t="shared" si="291"/>
        <v>NO</v>
      </c>
      <c r="N1277" s="4" t="str">
        <f t="shared" si="292"/>
        <v>NO</v>
      </c>
      <c r="O1277" s="4" t="str">
        <f t="shared" si="293"/>
        <v>NO</v>
      </c>
      <c r="P1277" s="11">
        <v>10587</v>
      </c>
      <c r="Q1277" s="11">
        <v>10720.15</v>
      </c>
      <c r="R1277" s="4">
        <f t="shared" si="290"/>
        <v>2010</v>
      </c>
      <c r="T1277" s="7">
        <f t="shared" si="294"/>
        <v>0</v>
      </c>
      <c r="V1277" s="5">
        <f t="shared" si="300"/>
        <v>9486.5499999999993</v>
      </c>
      <c r="W1277" s="5">
        <f t="shared" si="296"/>
        <v>9486.5499999999993</v>
      </c>
      <c r="X1277" s="7">
        <f t="shared" si="297"/>
        <v>0</v>
      </c>
      <c r="Z1277" s="7">
        <f t="shared" si="298"/>
        <v>435042.45000000013</v>
      </c>
      <c r="AB1277" s="5"/>
      <c r="AC1277" s="5">
        <f t="shared" si="295"/>
        <v>-41544.160000000003</v>
      </c>
      <c r="AD1277" s="5">
        <f t="shared" si="299"/>
        <v>-10386.040000000001</v>
      </c>
    </row>
    <row r="1278" spans="1:30">
      <c r="A1278" s="9">
        <v>40406</v>
      </c>
      <c r="B1278" s="3">
        <v>10730</v>
      </c>
      <c r="C1278" s="3">
        <v>10755.5</v>
      </c>
      <c r="D1278" s="3">
        <v>10632.299800000001</v>
      </c>
      <c r="E1278" s="3">
        <v>10675.0996</v>
      </c>
      <c r="G1278" s="5">
        <f t="shared" si="286"/>
        <v>10641.77</v>
      </c>
      <c r="H1278" s="5">
        <f t="shared" si="287"/>
        <v>10593.59</v>
      </c>
      <c r="J1278" s="10" t="str">
        <f t="shared" si="288"/>
        <v>BUY</v>
      </c>
      <c r="L1278" s="5">
        <f t="shared" si="289"/>
        <v>10449.049999999999</v>
      </c>
      <c r="M1278" s="4" t="str">
        <f t="shared" si="291"/>
        <v>NO</v>
      </c>
      <c r="N1278" s="4" t="str">
        <f t="shared" si="292"/>
        <v>NO</v>
      </c>
      <c r="O1278" s="4" t="str">
        <f t="shared" si="293"/>
        <v>NO</v>
      </c>
      <c r="P1278" s="11">
        <v>10730</v>
      </c>
      <c r="Q1278" s="11">
        <v>10675.1</v>
      </c>
      <c r="R1278" s="4">
        <f t="shared" si="290"/>
        <v>2010</v>
      </c>
      <c r="T1278" s="7">
        <f t="shared" si="294"/>
        <v>0</v>
      </c>
      <c r="V1278" s="5">
        <f t="shared" si="300"/>
        <v>9486.5499999999993</v>
      </c>
      <c r="W1278" s="5">
        <f t="shared" si="296"/>
        <v>9486.5499999999993</v>
      </c>
      <c r="X1278" s="7">
        <f t="shared" si="297"/>
        <v>0</v>
      </c>
      <c r="Z1278" s="7">
        <f t="shared" si="298"/>
        <v>435042.45000000013</v>
      </c>
      <c r="AB1278" s="5"/>
      <c r="AC1278" s="5">
        <f t="shared" si="295"/>
        <v>-41796.199999999997</v>
      </c>
      <c r="AD1278" s="5">
        <f t="shared" si="299"/>
        <v>-10449.049999999999</v>
      </c>
    </row>
    <row r="1279" spans="1:30">
      <c r="A1279" s="9">
        <v>40407</v>
      </c>
      <c r="B1279" s="3">
        <v>10690</v>
      </c>
      <c r="C1279" s="3">
        <v>10810</v>
      </c>
      <c r="D1279" s="3">
        <v>10690</v>
      </c>
      <c r="E1279" s="3">
        <v>10779.6504</v>
      </c>
      <c r="G1279" s="5">
        <f t="shared" si="286"/>
        <v>10710.71</v>
      </c>
      <c r="H1279" s="5">
        <f t="shared" si="287"/>
        <v>10655.61</v>
      </c>
      <c r="J1279" s="10" t="str">
        <f t="shared" si="288"/>
        <v>BUY</v>
      </c>
      <c r="L1279" s="5">
        <f t="shared" si="289"/>
        <v>10490.31</v>
      </c>
      <c r="M1279" s="4" t="str">
        <f t="shared" si="291"/>
        <v>NO</v>
      </c>
      <c r="N1279" s="4" t="str">
        <f t="shared" si="292"/>
        <v>NO</v>
      </c>
      <c r="O1279" s="4" t="str">
        <f t="shared" si="293"/>
        <v>NO</v>
      </c>
      <c r="P1279" s="11">
        <v>10690</v>
      </c>
      <c r="Q1279" s="11">
        <v>10779.65</v>
      </c>
      <c r="R1279" s="4">
        <f t="shared" si="290"/>
        <v>2010</v>
      </c>
      <c r="T1279" s="7">
        <f t="shared" si="294"/>
        <v>0</v>
      </c>
      <c r="V1279" s="5">
        <f t="shared" si="300"/>
        <v>9486.5499999999993</v>
      </c>
      <c r="W1279" s="5">
        <f t="shared" si="296"/>
        <v>9486.5499999999993</v>
      </c>
      <c r="X1279" s="7">
        <f t="shared" si="297"/>
        <v>0</v>
      </c>
      <c r="Z1279" s="7">
        <f t="shared" si="298"/>
        <v>435042.45000000013</v>
      </c>
      <c r="AB1279" s="5"/>
      <c r="AC1279" s="5">
        <f t="shared" si="295"/>
        <v>-41961.24000000002</v>
      </c>
      <c r="AD1279" s="5">
        <f t="shared" si="299"/>
        <v>-10490.310000000005</v>
      </c>
    </row>
    <row r="1280" spans="1:30">
      <c r="A1280" s="9">
        <v>40408</v>
      </c>
      <c r="B1280" s="3">
        <v>10820</v>
      </c>
      <c r="C1280" s="3">
        <v>10925</v>
      </c>
      <c r="D1280" s="3">
        <v>10735.5996</v>
      </c>
      <c r="E1280" s="3">
        <v>10885.0996</v>
      </c>
      <c r="G1280" s="5">
        <f t="shared" si="286"/>
        <v>10797.9</v>
      </c>
      <c r="H1280" s="5">
        <f t="shared" si="287"/>
        <v>10732.11</v>
      </c>
      <c r="J1280" s="10" t="str">
        <f t="shared" si="288"/>
        <v>BUY</v>
      </c>
      <c r="L1280" s="5">
        <f t="shared" si="289"/>
        <v>10534.74</v>
      </c>
      <c r="M1280" s="4" t="str">
        <f t="shared" si="291"/>
        <v>NO</v>
      </c>
      <c r="N1280" s="4" t="str">
        <f t="shared" si="292"/>
        <v>NO</v>
      </c>
      <c r="O1280" s="4" t="str">
        <f t="shared" si="293"/>
        <v>NO</v>
      </c>
      <c r="P1280" s="11">
        <v>10820</v>
      </c>
      <c r="Q1280" s="11">
        <v>10885.1</v>
      </c>
      <c r="R1280" s="4">
        <f t="shared" si="290"/>
        <v>2010</v>
      </c>
      <c r="T1280" s="7">
        <f t="shared" si="294"/>
        <v>0</v>
      </c>
      <c r="V1280" s="5">
        <f t="shared" si="300"/>
        <v>9486.5499999999993</v>
      </c>
      <c r="W1280" s="5">
        <f t="shared" si="296"/>
        <v>9486.5499999999993</v>
      </c>
      <c r="X1280" s="7">
        <f t="shared" si="297"/>
        <v>0</v>
      </c>
      <c r="Z1280" s="7">
        <f t="shared" si="298"/>
        <v>435042.45000000013</v>
      </c>
      <c r="AB1280" s="5"/>
      <c r="AC1280" s="5">
        <f t="shared" si="295"/>
        <v>-42138.960000000021</v>
      </c>
      <c r="AD1280" s="5">
        <f t="shared" si="299"/>
        <v>-10534.740000000005</v>
      </c>
    </row>
    <row r="1281" spans="1:30">
      <c r="A1281" s="9">
        <v>40409</v>
      </c>
      <c r="B1281" s="3">
        <v>10910</v>
      </c>
      <c r="C1281" s="3">
        <v>11110.950199999999</v>
      </c>
      <c r="D1281" s="3">
        <v>10880</v>
      </c>
      <c r="E1281" s="3">
        <v>11087.75</v>
      </c>
      <c r="G1281" s="5">
        <f t="shared" si="286"/>
        <v>10942.83</v>
      </c>
      <c r="H1281" s="5">
        <f t="shared" si="287"/>
        <v>10850.66</v>
      </c>
      <c r="J1281" s="10" t="str">
        <f t="shared" si="288"/>
        <v>BUY</v>
      </c>
      <c r="L1281" s="5">
        <f t="shared" si="289"/>
        <v>10574.15</v>
      </c>
      <c r="M1281" s="4" t="str">
        <f t="shared" si="291"/>
        <v>NO</v>
      </c>
      <c r="N1281" s="4" t="str">
        <f t="shared" si="292"/>
        <v>NO</v>
      </c>
      <c r="O1281" s="4" t="str">
        <f t="shared" si="293"/>
        <v>NO</v>
      </c>
      <c r="P1281" s="11">
        <v>10910</v>
      </c>
      <c r="Q1281" s="11">
        <v>11087.75</v>
      </c>
      <c r="R1281" s="4">
        <f t="shared" si="290"/>
        <v>2010</v>
      </c>
      <c r="T1281" s="7">
        <f t="shared" si="294"/>
        <v>0</v>
      </c>
      <c r="V1281" s="5">
        <f t="shared" si="300"/>
        <v>9486.5499999999993</v>
      </c>
      <c r="W1281" s="5">
        <f t="shared" si="296"/>
        <v>9486.5499999999993</v>
      </c>
      <c r="X1281" s="7">
        <f t="shared" si="297"/>
        <v>0</v>
      </c>
      <c r="Z1281" s="7">
        <f t="shared" si="298"/>
        <v>435042.45000000013</v>
      </c>
      <c r="AB1281" s="5"/>
      <c r="AC1281" s="5">
        <f t="shared" si="295"/>
        <v>-42296.600000000006</v>
      </c>
      <c r="AD1281" s="5">
        <f t="shared" si="299"/>
        <v>-10574.150000000001</v>
      </c>
    </row>
    <row r="1282" spans="1:30">
      <c r="A1282" s="9">
        <v>40410</v>
      </c>
      <c r="B1282" s="3">
        <v>11055</v>
      </c>
      <c r="C1282" s="3">
        <v>11086</v>
      </c>
      <c r="D1282" s="3">
        <v>10988.3496</v>
      </c>
      <c r="E1282" s="3">
        <v>11020.0996</v>
      </c>
      <c r="G1282" s="5">
        <f t="shared" si="286"/>
        <v>10981.46</v>
      </c>
      <c r="H1282" s="5">
        <f t="shared" si="287"/>
        <v>10907.14</v>
      </c>
      <c r="J1282" s="10" t="str">
        <f t="shared" si="288"/>
        <v>BUY</v>
      </c>
      <c r="L1282" s="5">
        <f t="shared" si="289"/>
        <v>10684.18</v>
      </c>
      <c r="M1282" s="4" t="str">
        <f t="shared" si="291"/>
        <v>NO</v>
      </c>
      <c r="N1282" s="4" t="str">
        <f t="shared" si="292"/>
        <v>NO</v>
      </c>
      <c r="O1282" s="4" t="str">
        <f t="shared" si="293"/>
        <v>NO</v>
      </c>
      <c r="P1282" s="11">
        <v>11055</v>
      </c>
      <c r="Q1282" s="11">
        <v>11020.1</v>
      </c>
      <c r="R1282" s="4">
        <f t="shared" si="290"/>
        <v>2010</v>
      </c>
      <c r="T1282" s="7">
        <f t="shared" si="294"/>
        <v>0</v>
      </c>
      <c r="V1282" s="5">
        <f t="shared" si="300"/>
        <v>9486.5499999999993</v>
      </c>
      <c r="W1282" s="5">
        <f t="shared" si="296"/>
        <v>9486.5499999999993</v>
      </c>
      <c r="X1282" s="7">
        <f t="shared" si="297"/>
        <v>0</v>
      </c>
      <c r="Z1282" s="7">
        <f t="shared" si="298"/>
        <v>435042.45000000013</v>
      </c>
      <c r="AB1282" s="5"/>
      <c r="AC1282" s="5">
        <f t="shared" si="295"/>
        <v>-42736.72</v>
      </c>
      <c r="AD1282" s="5">
        <f t="shared" si="299"/>
        <v>-10684.18</v>
      </c>
    </row>
    <row r="1283" spans="1:30">
      <c r="A1283" s="9">
        <v>40413</v>
      </c>
      <c r="B1283" s="3">
        <v>11020.0996</v>
      </c>
      <c r="C1283" s="3">
        <v>11106.4004</v>
      </c>
      <c r="D1283" s="3">
        <v>10950</v>
      </c>
      <c r="E1283" s="3">
        <v>11089.299800000001</v>
      </c>
      <c r="G1283" s="5">
        <f t="shared" si="286"/>
        <v>11035.38</v>
      </c>
      <c r="H1283" s="5">
        <f t="shared" si="287"/>
        <v>10967.86</v>
      </c>
      <c r="J1283" s="10" t="str">
        <f t="shared" si="288"/>
        <v>BUY</v>
      </c>
      <c r="L1283" s="5">
        <f t="shared" si="289"/>
        <v>10765.3</v>
      </c>
      <c r="M1283" s="4" t="str">
        <f t="shared" si="291"/>
        <v>NO</v>
      </c>
      <c r="N1283" s="4" t="str">
        <f t="shared" si="292"/>
        <v>NO</v>
      </c>
      <c r="O1283" s="4" t="str">
        <f t="shared" si="293"/>
        <v>NO</v>
      </c>
      <c r="P1283" s="11">
        <v>11020.0996</v>
      </c>
      <c r="Q1283" s="11">
        <v>11089.3</v>
      </c>
      <c r="R1283" s="4">
        <f t="shared" si="290"/>
        <v>2010</v>
      </c>
      <c r="T1283" s="7">
        <f t="shared" si="294"/>
        <v>0</v>
      </c>
      <c r="V1283" s="5">
        <f t="shared" si="300"/>
        <v>9486.5499999999993</v>
      </c>
      <c r="W1283" s="5">
        <f t="shared" si="296"/>
        <v>9486.5499999999993</v>
      </c>
      <c r="X1283" s="7">
        <f t="shared" si="297"/>
        <v>0</v>
      </c>
      <c r="Z1283" s="7">
        <f t="shared" si="298"/>
        <v>435042.45000000013</v>
      </c>
      <c r="AB1283" s="5"/>
      <c r="AC1283" s="5">
        <f t="shared" si="295"/>
        <v>-43061.200000000012</v>
      </c>
      <c r="AD1283" s="5">
        <f t="shared" si="299"/>
        <v>-10765.300000000003</v>
      </c>
    </row>
    <row r="1284" spans="1:30">
      <c r="A1284" s="9">
        <v>40414</v>
      </c>
      <c r="B1284" s="3">
        <v>11074.799800000001</v>
      </c>
      <c r="C1284" s="3">
        <v>11099</v>
      </c>
      <c r="D1284" s="3">
        <v>10971.0996</v>
      </c>
      <c r="E1284" s="3">
        <v>11038.700199999999</v>
      </c>
      <c r="G1284" s="5">
        <f t="shared" si="286"/>
        <v>11037.04</v>
      </c>
      <c r="H1284" s="5">
        <f t="shared" si="287"/>
        <v>10991.47</v>
      </c>
      <c r="J1284" s="10" t="str">
        <f t="shared" si="288"/>
        <v>BUY</v>
      </c>
      <c r="L1284" s="5">
        <f t="shared" si="289"/>
        <v>10854.76</v>
      </c>
      <c r="M1284" s="4" t="str">
        <f t="shared" si="291"/>
        <v>NO</v>
      </c>
      <c r="N1284" s="4" t="str">
        <f t="shared" si="292"/>
        <v>NO</v>
      </c>
      <c r="O1284" s="4" t="str">
        <f t="shared" si="293"/>
        <v>NO</v>
      </c>
      <c r="P1284" s="11">
        <v>11074.799800000001</v>
      </c>
      <c r="Q1284" s="11">
        <v>11038.7</v>
      </c>
      <c r="R1284" s="4">
        <f t="shared" si="290"/>
        <v>2010</v>
      </c>
      <c r="T1284" s="7">
        <f t="shared" si="294"/>
        <v>0</v>
      </c>
      <c r="V1284" s="5">
        <f t="shared" si="300"/>
        <v>9486.5499999999993</v>
      </c>
      <c r="W1284" s="5">
        <f t="shared" si="296"/>
        <v>9486.5499999999993</v>
      </c>
      <c r="X1284" s="7">
        <f t="shared" si="297"/>
        <v>0</v>
      </c>
      <c r="Z1284" s="7">
        <f t="shared" si="298"/>
        <v>435042.45000000013</v>
      </c>
      <c r="AB1284" s="5"/>
      <c r="AC1284" s="5">
        <f t="shared" si="295"/>
        <v>-43419.039999999979</v>
      </c>
      <c r="AD1284" s="5">
        <f t="shared" si="299"/>
        <v>-10854.759999999995</v>
      </c>
    </row>
    <row r="1285" spans="1:30">
      <c r="A1285" s="9">
        <v>40415</v>
      </c>
      <c r="B1285" s="3">
        <v>11011</v>
      </c>
      <c r="C1285" s="3">
        <v>11030</v>
      </c>
      <c r="D1285" s="3">
        <v>10926.0996</v>
      </c>
      <c r="E1285" s="3">
        <v>10947.0996</v>
      </c>
      <c r="G1285" s="5">
        <f t="shared" si="286"/>
        <v>10992.07</v>
      </c>
      <c r="H1285" s="5">
        <f t="shared" si="287"/>
        <v>10976.68</v>
      </c>
      <c r="J1285" s="10" t="str">
        <f t="shared" si="288"/>
        <v>BUY</v>
      </c>
      <c r="L1285" s="5">
        <f t="shared" si="289"/>
        <v>10930.51</v>
      </c>
      <c r="M1285" s="4" t="str">
        <f t="shared" si="291"/>
        <v>NO</v>
      </c>
      <c r="N1285" s="4" t="str">
        <f t="shared" si="292"/>
        <v>NO</v>
      </c>
      <c r="O1285" s="4" t="str">
        <f t="shared" si="293"/>
        <v>NO</v>
      </c>
      <c r="P1285" s="11">
        <v>11011</v>
      </c>
      <c r="Q1285" s="11">
        <v>10947.1</v>
      </c>
      <c r="R1285" s="4">
        <f t="shared" si="290"/>
        <v>2010</v>
      </c>
      <c r="T1285" s="7">
        <f t="shared" si="294"/>
        <v>0</v>
      </c>
      <c r="V1285" s="5">
        <f t="shared" si="300"/>
        <v>9486.5499999999993</v>
      </c>
      <c r="W1285" s="5">
        <f t="shared" si="296"/>
        <v>9486.5499999999993</v>
      </c>
      <c r="X1285" s="7">
        <f t="shared" si="297"/>
        <v>0</v>
      </c>
      <c r="Z1285" s="7">
        <f t="shared" si="298"/>
        <v>435042.45000000013</v>
      </c>
      <c r="AB1285" s="5"/>
      <c r="AC1285" s="5">
        <f t="shared" si="295"/>
        <v>-43722.040000000008</v>
      </c>
      <c r="AD1285" s="5">
        <f t="shared" si="299"/>
        <v>-10930.510000000002</v>
      </c>
    </row>
    <row r="1286" spans="1:30">
      <c r="A1286" s="9">
        <v>40416</v>
      </c>
      <c r="B1286" s="3">
        <v>10968.9004</v>
      </c>
      <c r="C1286" s="3">
        <v>11047</v>
      </c>
      <c r="D1286" s="3">
        <v>10960</v>
      </c>
      <c r="E1286" s="3">
        <v>10982.5</v>
      </c>
      <c r="G1286" s="5">
        <f t="shared" ref="G1286:G1349" si="301">ROUND((E1286*G$1)+(G1285*(1-G$1)),2)</f>
        <v>10987.29</v>
      </c>
      <c r="H1286" s="5">
        <f t="shared" si="287"/>
        <v>10978.62</v>
      </c>
      <c r="J1286" s="10" t="str">
        <f t="shared" si="288"/>
        <v>BUY</v>
      </c>
      <c r="L1286" s="5">
        <f t="shared" si="289"/>
        <v>10952.61</v>
      </c>
      <c r="M1286" s="4" t="str">
        <f t="shared" si="291"/>
        <v>NO</v>
      </c>
      <c r="N1286" s="4" t="str">
        <f t="shared" si="292"/>
        <v>NO</v>
      </c>
      <c r="O1286" s="4" t="str">
        <f t="shared" si="293"/>
        <v>NO</v>
      </c>
      <c r="P1286" s="11">
        <v>10968.9004</v>
      </c>
      <c r="Q1286" s="11">
        <v>10982.5</v>
      </c>
      <c r="R1286" s="4">
        <f t="shared" si="290"/>
        <v>2010</v>
      </c>
      <c r="T1286" s="7">
        <f t="shared" si="294"/>
        <v>0</v>
      </c>
      <c r="V1286" s="5">
        <f t="shared" si="300"/>
        <v>9486.5499999999993</v>
      </c>
      <c r="W1286" s="5">
        <f t="shared" si="296"/>
        <v>10952.61</v>
      </c>
      <c r="X1286" s="7">
        <f t="shared" si="297"/>
        <v>1466.0600000000013</v>
      </c>
      <c r="Z1286" s="7">
        <f t="shared" si="298"/>
        <v>471693.95000000019</v>
      </c>
      <c r="AB1286" s="5"/>
      <c r="AC1286" s="5">
        <f t="shared" si="295"/>
        <v>-43810.44</v>
      </c>
      <c r="AD1286" s="5">
        <f t="shared" si="299"/>
        <v>-10952.61</v>
      </c>
    </row>
    <row r="1287" spans="1:30">
      <c r="A1287" s="9">
        <v>40417</v>
      </c>
      <c r="B1287" s="3">
        <v>10955.0996</v>
      </c>
      <c r="C1287" s="3">
        <v>10985</v>
      </c>
      <c r="D1287" s="3">
        <v>10700.049800000001</v>
      </c>
      <c r="E1287" s="3">
        <v>10741.700199999999</v>
      </c>
      <c r="G1287" s="5">
        <f t="shared" si="301"/>
        <v>10864.5</v>
      </c>
      <c r="H1287" s="5">
        <f t="shared" si="287"/>
        <v>10899.65</v>
      </c>
      <c r="J1287" s="10" t="str">
        <f t="shared" si="288"/>
        <v>SELL</v>
      </c>
      <c r="L1287" s="5">
        <f t="shared" si="289"/>
        <v>11005.1</v>
      </c>
      <c r="M1287" s="4" t="str">
        <f t="shared" si="291"/>
        <v>YES</v>
      </c>
      <c r="N1287" s="4" t="str">
        <f t="shared" si="292"/>
        <v>NO</v>
      </c>
      <c r="O1287" s="4" t="str">
        <f t="shared" si="293"/>
        <v>NO</v>
      </c>
      <c r="P1287" s="11">
        <v>10955.0996</v>
      </c>
      <c r="Q1287" s="11">
        <v>10741.7</v>
      </c>
      <c r="R1287" s="4">
        <f t="shared" si="290"/>
        <v>2010</v>
      </c>
      <c r="T1287" s="7">
        <f t="shared" si="294"/>
        <v>0</v>
      </c>
      <c r="V1287" s="5">
        <f t="shared" si="300"/>
        <v>10952.61</v>
      </c>
      <c r="W1287" s="5">
        <f t="shared" si="296"/>
        <v>10952.61</v>
      </c>
      <c r="X1287" s="7">
        <f t="shared" si="297"/>
        <v>0</v>
      </c>
      <c r="Z1287" s="7">
        <f t="shared" si="298"/>
        <v>471693.95000000019</v>
      </c>
      <c r="AB1287" s="5"/>
      <c r="AC1287" s="5">
        <f t="shared" si="295"/>
        <v>-44020.399999999994</v>
      </c>
      <c r="AD1287" s="5">
        <f t="shared" si="299"/>
        <v>-11005.099999999999</v>
      </c>
    </row>
    <row r="1288" spans="1:30">
      <c r="A1288" s="9">
        <v>40420</v>
      </c>
      <c r="B1288" s="3">
        <v>10811</v>
      </c>
      <c r="C1288" s="3">
        <v>10881</v>
      </c>
      <c r="D1288" s="3">
        <v>10675</v>
      </c>
      <c r="E1288" s="3">
        <v>10757.75</v>
      </c>
      <c r="G1288" s="5">
        <f t="shared" si="301"/>
        <v>10811.13</v>
      </c>
      <c r="H1288" s="5">
        <f t="shared" ref="H1288:H1351" si="302">ROUND((E1288*H$1)+(H1287*(1-H$1)),2)</f>
        <v>10852.35</v>
      </c>
      <c r="J1288" s="10" t="str">
        <f t="shared" ref="J1288:J1351" si="303">IF(G1288&gt;H1288,"BUY","SELL")</f>
        <v>SELL</v>
      </c>
      <c r="L1288" s="5">
        <f t="shared" ref="L1288:L1351" si="304">ROUND((G1288*((2/4)-1)-(H1288)*((2/6)-1))/ (2 /4- 2 /6),2)</f>
        <v>10976.01</v>
      </c>
      <c r="M1288" s="4" t="str">
        <f t="shared" si="291"/>
        <v>NO</v>
      </c>
      <c r="N1288" s="4" t="str">
        <f t="shared" si="292"/>
        <v>NO</v>
      </c>
      <c r="O1288" s="4" t="str">
        <f t="shared" si="293"/>
        <v>NO</v>
      </c>
      <c r="P1288" s="11">
        <v>10811</v>
      </c>
      <c r="Q1288" s="11">
        <v>10757.75</v>
      </c>
      <c r="R1288" s="4">
        <f t="shared" ref="R1288:R1351" si="305">YEAR(A1288)</f>
        <v>2010</v>
      </c>
      <c r="T1288" s="7">
        <f t="shared" si="294"/>
        <v>0</v>
      </c>
      <c r="V1288" s="5">
        <f t="shared" si="300"/>
        <v>10952.61</v>
      </c>
      <c r="W1288" s="5">
        <f t="shared" si="296"/>
        <v>10952.61</v>
      </c>
      <c r="X1288" s="7">
        <f t="shared" si="297"/>
        <v>0</v>
      </c>
      <c r="Z1288" s="7">
        <f t="shared" si="298"/>
        <v>471693.95000000019</v>
      </c>
      <c r="AB1288" s="5"/>
      <c r="AC1288" s="5">
        <f t="shared" si="295"/>
        <v>-43904.040000000008</v>
      </c>
      <c r="AD1288" s="5">
        <f t="shared" si="299"/>
        <v>-10976.010000000002</v>
      </c>
    </row>
    <row r="1289" spans="1:30">
      <c r="A1289" s="9">
        <v>40421</v>
      </c>
      <c r="B1289" s="3">
        <v>10700.049800000001</v>
      </c>
      <c r="C1289" s="3">
        <v>10767</v>
      </c>
      <c r="D1289" s="3">
        <v>10643.049800000001</v>
      </c>
      <c r="E1289" s="3">
        <v>10740.75</v>
      </c>
      <c r="G1289" s="5">
        <f t="shared" si="301"/>
        <v>10775.94</v>
      </c>
      <c r="H1289" s="5">
        <f t="shared" si="302"/>
        <v>10815.15</v>
      </c>
      <c r="J1289" s="10" t="str">
        <f t="shared" si="303"/>
        <v>SELL</v>
      </c>
      <c r="L1289" s="5">
        <f t="shared" si="304"/>
        <v>10932.78</v>
      </c>
      <c r="M1289" s="4" t="str">
        <f t="shared" ref="M1289:M1352" si="306">IF(J1288="SELL",IF(C1289&gt;L1288,"YES","NO"),IF(D1289&lt;L1288,"YES","NO"))</f>
        <v>NO</v>
      </c>
      <c r="N1289" s="4" t="str">
        <f t="shared" ref="N1289:N1352" si="307">IF(AND(M1289="YES",J1289=J1288),"YES","NO")</f>
        <v>NO</v>
      </c>
      <c r="O1289" s="4" t="str">
        <f t="shared" ref="O1289:O1352" si="308">IF(AND(J1288="BUY",B1289&lt;L1288),"YES",IF(AND(J1288="SELL",B1289&gt;L1288),"YES","NO"))</f>
        <v>NO</v>
      </c>
      <c r="P1289" s="11">
        <v>10700.049800000001</v>
      </c>
      <c r="Q1289" s="11">
        <v>10740.75</v>
      </c>
      <c r="R1289" s="4">
        <f t="shared" si="305"/>
        <v>2010</v>
      </c>
      <c r="T1289" s="7">
        <f t="shared" si="294"/>
        <v>0</v>
      </c>
      <c r="V1289" s="5">
        <f t="shared" si="300"/>
        <v>10952.61</v>
      </c>
      <c r="W1289" s="5">
        <f t="shared" si="296"/>
        <v>10952.61</v>
      </c>
      <c r="X1289" s="7">
        <f t="shared" si="297"/>
        <v>0</v>
      </c>
      <c r="Z1289" s="7">
        <f t="shared" si="298"/>
        <v>471693.95000000019</v>
      </c>
      <c r="AB1289" s="5"/>
      <c r="AC1289" s="5">
        <f t="shared" si="295"/>
        <v>-43731.119999999995</v>
      </c>
      <c r="AD1289" s="5">
        <f t="shared" si="299"/>
        <v>-10932.779999999999</v>
      </c>
    </row>
    <row r="1290" spans="1:30">
      <c r="A1290" s="9">
        <v>40422</v>
      </c>
      <c r="B1290" s="3">
        <v>10780</v>
      </c>
      <c r="C1290" s="3">
        <v>10907.4004</v>
      </c>
      <c r="D1290" s="3">
        <v>10758</v>
      </c>
      <c r="E1290" s="3">
        <v>10892.549800000001</v>
      </c>
      <c r="G1290" s="5">
        <f t="shared" si="301"/>
        <v>10834.24</v>
      </c>
      <c r="H1290" s="5">
        <f t="shared" si="302"/>
        <v>10840.95</v>
      </c>
      <c r="J1290" s="10" t="str">
        <f t="shared" si="303"/>
        <v>SELL</v>
      </c>
      <c r="L1290" s="5">
        <f t="shared" si="304"/>
        <v>10861.08</v>
      </c>
      <c r="M1290" s="4" t="str">
        <f t="shared" si="306"/>
        <v>NO</v>
      </c>
      <c r="N1290" s="4" t="str">
        <f t="shared" si="307"/>
        <v>NO</v>
      </c>
      <c r="O1290" s="4" t="str">
        <f t="shared" si="308"/>
        <v>NO</v>
      </c>
      <c r="P1290" s="11">
        <v>10780</v>
      </c>
      <c r="Q1290" s="11">
        <v>10892.55</v>
      </c>
      <c r="R1290" s="4">
        <f t="shared" si="305"/>
        <v>2010</v>
      </c>
      <c r="T1290" s="7">
        <f t="shared" ref="T1290:T1353" si="309">ROUND(IF(N1290="YES",IF(J1290="SELL",IF(O1290="YES",Q1290-P1290,Q1290-L1289),IF(O1290="YES",P1290-Q1290,L1289-Q1290)),0),2)</f>
        <v>0</v>
      </c>
      <c r="V1290" s="5">
        <f t="shared" si="300"/>
        <v>10952.61</v>
      </c>
      <c r="W1290" s="5">
        <f t="shared" si="296"/>
        <v>10950</v>
      </c>
      <c r="X1290" s="7">
        <f t="shared" si="297"/>
        <v>2.6100000000005821</v>
      </c>
      <c r="Z1290" s="7">
        <f t="shared" si="298"/>
        <v>471759.20000000019</v>
      </c>
      <c r="AB1290" s="5"/>
      <c r="AC1290" s="5">
        <f t="shared" si="295"/>
        <v>-43444.320000000007</v>
      </c>
      <c r="AD1290" s="5">
        <f t="shared" si="299"/>
        <v>-10861.080000000002</v>
      </c>
    </row>
    <row r="1291" spans="1:30">
      <c r="A1291" s="9">
        <v>40423</v>
      </c>
      <c r="B1291" s="3">
        <v>10950</v>
      </c>
      <c r="C1291" s="3">
        <v>10988.9004</v>
      </c>
      <c r="D1291" s="3">
        <v>10927</v>
      </c>
      <c r="E1291" s="3">
        <v>10962.8496</v>
      </c>
      <c r="G1291" s="5">
        <f t="shared" si="301"/>
        <v>10898.54</v>
      </c>
      <c r="H1291" s="5">
        <f t="shared" si="302"/>
        <v>10881.58</v>
      </c>
      <c r="J1291" s="10" t="str">
        <f t="shared" si="303"/>
        <v>BUY</v>
      </c>
      <c r="L1291" s="5">
        <f t="shared" si="304"/>
        <v>10830.7</v>
      </c>
      <c r="M1291" s="4" t="str">
        <f t="shared" si="306"/>
        <v>YES</v>
      </c>
      <c r="N1291" s="4" t="str">
        <f t="shared" si="307"/>
        <v>NO</v>
      </c>
      <c r="O1291" s="4" t="str">
        <f t="shared" si="308"/>
        <v>YES</v>
      </c>
      <c r="P1291" s="11">
        <v>10950</v>
      </c>
      <c r="Q1291" s="11">
        <v>10962.85</v>
      </c>
      <c r="R1291" s="4">
        <f t="shared" si="305"/>
        <v>2010</v>
      </c>
      <c r="T1291" s="7">
        <f t="shared" si="309"/>
        <v>0</v>
      </c>
      <c r="V1291" s="5">
        <f t="shared" si="300"/>
        <v>10950</v>
      </c>
      <c r="W1291" s="5">
        <f t="shared" si="296"/>
        <v>10950</v>
      </c>
      <c r="X1291" s="7">
        <f t="shared" si="297"/>
        <v>0</v>
      </c>
      <c r="Z1291" s="7">
        <f t="shared" si="298"/>
        <v>471759.20000000019</v>
      </c>
      <c r="AB1291" s="5"/>
      <c r="AC1291" s="5">
        <f t="shared" ref="AC1291:AC1354" si="310">G1291*12-H1291*16</f>
        <v>-43322.799999999988</v>
      </c>
      <c r="AD1291" s="5">
        <f t="shared" si="299"/>
        <v>-10830.699999999997</v>
      </c>
    </row>
    <row r="1292" spans="1:30">
      <c r="A1292" s="9">
        <v>40424</v>
      </c>
      <c r="B1292" s="3">
        <v>10974.9004</v>
      </c>
      <c r="C1292" s="3">
        <v>10999</v>
      </c>
      <c r="D1292" s="3">
        <v>10920</v>
      </c>
      <c r="E1292" s="3">
        <v>10977.700199999999</v>
      </c>
      <c r="G1292" s="5">
        <f t="shared" si="301"/>
        <v>10938.12</v>
      </c>
      <c r="H1292" s="5">
        <f t="shared" si="302"/>
        <v>10913.62</v>
      </c>
      <c r="J1292" s="10" t="str">
        <f t="shared" si="303"/>
        <v>BUY</v>
      </c>
      <c r="L1292" s="5">
        <f t="shared" si="304"/>
        <v>10840.12</v>
      </c>
      <c r="M1292" s="4" t="str">
        <f t="shared" si="306"/>
        <v>NO</v>
      </c>
      <c r="N1292" s="4" t="str">
        <f t="shared" si="307"/>
        <v>NO</v>
      </c>
      <c r="O1292" s="4" t="str">
        <f t="shared" si="308"/>
        <v>NO</v>
      </c>
      <c r="P1292" s="11">
        <v>10974.9004</v>
      </c>
      <c r="Q1292" s="11">
        <v>10977.7</v>
      </c>
      <c r="R1292" s="4">
        <f t="shared" si="305"/>
        <v>2010</v>
      </c>
      <c r="T1292" s="7">
        <f t="shared" si="309"/>
        <v>0</v>
      </c>
      <c r="V1292" s="5">
        <f t="shared" si="300"/>
        <v>10950</v>
      </c>
      <c r="W1292" s="5">
        <f t="shared" ref="W1292:W1355" si="311">IF(V1293="",E1292,V1293)</f>
        <v>10950</v>
      </c>
      <c r="X1292" s="7">
        <f t="shared" ref="X1292:X1355" si="312">IF(J1292="BUY",W1292-V1292,V1292-W1292)</f>
        <v>0</v>
      </c>
      <c r="Z1292" s="7">
        <f t="shared" ref="Z1292:Z1355" si="313">Z1291+(T1292*25*2)+(X1292*25)</f>
        <v>471759.20000000019</v>
      </c>
      <c r="AB1292" s="5"/>
      <c r="AC1292" s="5">
        <f t="shared" si="310"/>
        <v>-43360.48000000001</v>
      </c>
      <c r="AD1292" s="5">
        <f t="shared" ref="AD1292:AD1355" si="314">AC1292/4</f>
        <v>-10840.120000000003</v>
      </c>
    </row>
    <row r="1293" spans="1:30">
      <c r="A1293" s="9">
        <v>40427</v>
      </c>
      <c r="B1293" s="3">
        <v>11005.450199999999</v>
      </c>
      <c r="C1293" s="3">
        <v>11245</v>
      </c>
      <c r="D1293" s="3">
        <v>11005.450199999999</v>
      </c>
      <c r="E1293" s="3">
        <v>11215.299800000001</v>
      </c>
      <c r="G1293" s="5">
        <f t="shared" si="301"/>
        <v>11076.71</v>
      </c>
      <c r="H1293" s="5">
        <f t="shared" si="302"/>
        <v>11014.18</v>
      </c>
      <c r="J1293" s="10" t="str">
        <f t="shared" si="303"/>
        <v>BUY</v>
      </c>
      <c r="L1293" s="5">
        <f t="shared" si="304"/>
        <v>10826.59</v>
      </c>
      <c r="M1293" s="4" t="str">
        <f t="shared" si="306"/>
        <v>NO</v>
      </c>
      <c r="N1293" s="4" t="str">
        <f t="shared" si="307"/>
        <v>NO</v>
      </c>
      <c r="O1293" s="4" t="str">
        <f t="shared" si="308"/>
        <v>NO</v>
      </c>
      <c r="P1293" s="11">
        <v>11005.450199999999</v>
      </c>
      <c r="Q1293" s="11">
        <v>11215.3</v>
      </c>
      <c r="R1293" s="4">
        <f t="shared" si="305"/>
        <v>2010</v>
      </c>
      <c r="T1293" s="7">
        <f t="shared" si="309"/>
        <v>0</v>
      </c>
      <c r="V1293" s="5">
        <f t="shared" ref="V1293:V1356" si="315">IF(J1293=J1292,V1292,IF(O1293="YES",P1293,L1292))</f>
        <v>10950</v>
      </c>
      <c r="W1293" s="5">
        <f t="shared" si="311"/>
        <v>10950</v>
      </c>
      <c r="X1293" s="7">
        <f t="shared" si="312"/>
        <v>0</v>
      </c>
      <c r="Z1293" s="7">
        <f t="shared" si="313"/>
        <v>471759.20000000019</v>
      </c>
      <c r="AB1293" s="5"/>
      <c r="AC1293" s="5">
        <f t="shared" si="310"/>
        <v>-43306.360000000015</v>
      </c>
      <c r="AD1293" s="5">
        <f t="shared" si="314"/>
        <v>-10826.590000000004</v>
      </c>
    </row>
    <row r="1294" spans="1:30">
      <c r="A1294" s="9">
        <v>40428</v>
      </c>
      <c r="B1294" s="3">
        <v>11200</v>
      </c>
      <c r="C1294" s="3">
        <v>11225</v>
      </c>
      <c r="D1294" s="3">
        <v>11130</v>
      </c>
      <c r="E1294" s="3">
        <v>11154.0996</v>
      </c>
      <c r="G1294" s="5">
        <f t="shared" si="301"/>
        <v>11115.4</v>
      </c>
      <c r="H1294" s="5">
        <f t="shared" si="302"/>
        <v>11060.82</v>
      </c>
      <c r="J1294" s="10" t="str">
        <f t="shared" si="303"/>
        <v>BUY</v>
      </c>
      <c r="L1294" s="5">
        <f t="shared" si="304"/>
        <v>10897.08</v>
      </c>
      <c r="M1294" s="4" t="str">
        <f t="shared" si="306"/>
        <v>NO</v>
      </c>
      <c r="N1294" s="4" t="str">
        <f t="shared" si="307"/>
        <v>NO</v>
      </c>
      <c r="O1294" s="4" t="str">
        <f t="shared" si="308"/>
        <v>NO</v>
      </c>
      <c r="P1294" s="11">
        <v>11200</v>
      </c>
      <c r="Q1294" s="11">
        <v>11154.1</v>
      </c>
      <c r="R1294" s="4">
        <f t="shared" si="305"/>
        <v>2010</v>
      </c>
      <c r="T1294" s="7">
        <f t="shared" si="309"/>
        <v>0</v>
      </c>
      <c r="V1294" s="5">
        <f t="shared" si="315"/>
        <v>10950</v>
      </c>
      <c r="W1294" s="5">
        <f t="shared" si="311"/>
        <v>10950</v>
      </c>
      <c r="X1294" s="7">
        <f t="shared" si="312"/>
        <v>0</v>
      </c>
      <c r="Z1294" s="7">
        <f t="shared" si="313"/>
        <v>471759.20000000019</v>
      </c>
      <c r="AB1294" s="5"/>
      <c r="AC1294" s="5">
        <f t="shared" si="310"/>
        <v>-43588.320000000007</v>
      </c>
      <c r="AD1294" s="5">
        <f t="shared" si="314"/>
        <v>-10897.080000000002</v>
      </c>
    </row>
    <row r="1295" spans="1:30">
      <c r="A1295" s="9">
        <v>40429</v>
      </c>
      <c r="B1295" s="3">
        <v>11110</v>
      </c>
      <c r="C1295" s="3">
        <v>11240</v>
      </c>
      <c r="D1295" s="3">
        <v>11074</v>
      </c>
      <c r="E1295" s="3">
        <v>11168.3496</v>
      </c>
      <c r="G1295" s="5">
        <f t="shared" si="301"/>
        <v>11141.87</v>
      </c>
      <c r="H1295" s="5">
        <f t="shared" si="302"/>
        <v>11096.66</v>
      </c>
      <c r="J1295" s="10" t="str">
        <f t="shared" si="303"/>
        <v>BUY</v>
      </c>
      <c r="L1295" s="5">
        <f t="shared" si="304"/>
        <v>10961.03</v>
      </c>
      <c r="M1295" s="4" t="str">
        <f t="shared" si="306"/>
        <v>NO</v>
      </c>
      <c r="N1295" s="4" t="str">
        <f t="shared" si="307"/>
        <v>NO</v>
      </c>
      <c r="O1295" s="4" t="str">
        <f t="shared" si="308"/>
        <v>NO</v>
      </c>
      <c r="P1295" s="11">
        <v>11110</v>
      </c>
      <c r="Q1295" s="11">
        <v>11168.35</v>
      </c>
      <c r="R1295" s="4">
        <f t="shared" si="305"/>
        <v>2010</v>
      </c>
      <c r="T1295" s="7">
        <f t="shared" si="309"/>
        <v>0</v>
      </c>
      <c r="V1295" s="5">
        <f t="shared" si="315"/>
        <v>10950</v>
      </c>
      <c r="W1295" s="5">
        <f t="shared" si="311"/>
        <v>10950</v>
      </c>
      <c r="X1295" s="7">
        <f t="shared" si="312"/>
        <v>0</v>
      </c>
      <c r="Z1295" s="7">
        <f t="shared" si="313"/>
        <v>471759.20000000019</v>
      </c>
      <c r="AB1295" s="5"/>
      <c r="AC1295" s="5">
        <f t="shared" si="310"/>
        <v>-43844.119999999995</v>
      </c>
      <c r="AD1295" s="5">
        <f t="shared" si="314"/>
        <v>-10961.029999999999</v>
      </c>
    </row>
    <row r="1296" spans="1:30">
      <c r="A1296" s="9">
        <v>40430</v>
      </c>
      <c r="B1296" s="3">
        <v>11191</v>
      </c>
      <c r="C1296" s="3">
        <v>11409</v>
      </c>
      <c r="D1296" s="3">
        <v>11175.200199999999</v>
      </c>
      <c r="E1296" s="3">
        <v>11388.200199999999</v>
      </c>
      <c r="G1296" s="5">
        <f t="shared" si="301"/>
        <v>11265.04</v>
      </c>
      <c r="H1296" s="5">
        <f t="shared" si="302"/>
        <v>11193.84</v>
      </c>
      <c r="J1296" s="10" t="str">
        <f t="shared" si="303"/>
        <v>BUY</v>
      </c>
      <c r="L1296" s="5">
        <f t="shared" si="304"/>
        <v>10980.24</v>
      </c>
      <c r="M1296" s="4" t="str">
        <f t="shared" si="306"/>
        <v>NO</v>
      </c>
      <c r="N1296" s="4" t="str">
        <f t="shared" si="307"/>
        <v>NO</v>
      </c>
      <c r="O1296" s="4" t="str">
        <f t="shared" si="308"/>
        <v>NO</v>
      </c>
      <c r="P1296" s="11">
        <v>11191</v>
      </c>
      <c r="Q1296" s="11">
        <v>11388.2</v>
      </c>
      <c r="R1296" s="4">
        <f t="shared" si="305"/>
        <v>2010</v>
      </c>
      <c r="T1296" s="7">
        <f t="shared" si="309"/>
        <v>0</v>
      </c>
      <c r="V1296" s="5">
        <f t="shared" si="315"/>
        <v>10950</v>
      </c>
      <c r="W1296" s="5">
        <f t="shared" si="311"/>
        <v>10950</v>
      </c>
      <c r="X1296" s="7">
        <f t="shared" si="312"/>
        <v>0</v>
      </c>
      <c r="Z1296" s="7">
        <f t="shared" si="313"/>
        <v>471759.20000000019</v>
      </c>
      <c r="AB1296" s="5"/>
      <c r="AC1296" s="5">
        <f t="shared" si="310"/>
        <v>-43920.959999999992</v>
      </c>
      <c r="AD1296" s="5">
        <f t="shared" si="314"/>
        <v>-10980.239999999998</v>
      </c>
    </row>
    <row r="1297" spans="1:30">
      <c r="A1297" s="9">
        <v>40434</v>
      </c>
      <c r="B1297" s="3">
        <v>11447.950199999999</v>
      </c>
      <c r="C1297" s="3">
        <v>11874</v>
      </c>
      <c r="D1297" s="3">
        <v>11440</v>
      </c>
      <c r="E1297" s="3">
        <v>11850.0996</v>
      </c>
      <c r="G1297" s="5">
        <f t="shared" si="301"/>
        <v>11557.57</v>
      </c>
      <c r="H1297" s="5">
        <f t="shared" si="302"/>
        <v>11412.59</v>
      </c>
      <c r="J1297" s="10" t="str">
        <f t="shared" si="303"/>
        <v>BUY</v>
      </c>
      <c r="L1297" s="5">
        <f t="shared" si="304"/>
        <v>10977.65</v>
      </c>
      <c r="M1297" s="4" t="str">
        <f t="shared" si="306"/>
        <v>NO</v>
      </c>
      <c r="N1297" s="4" t="str">
        <f t="shared" si="307"/>
        <v>NO</v>
      </c>
      <c r="O1297" s="4" t="str">
        <f t="shared" si="308"/>
        <v>NO</v>
      </c>
      <c r="P1297" s="11">
        <v>11447.950199999999</v>
      </c>
      <c r="Q1297" s="11">
        <v>11850.1</v>
      </c>
      <c r="R1297" s="4">
        <f t="shared" si="305"/>
        <v>2010</v>
      </c>
      <c r="T1297" s="7">
        <f t="shared" si="309"/>
        <v>0</v>
      </c>
      <c r="V1297" s="5">
        <f t="shared" si="315"/>
        <v>10950</v>
      </c>
      <c r="W1297" s="5">
        <f t="shared" si="311"/>
        <v>10950</v>
      </c>
      <c r="X1297" s="7">
        <f t="shared" si="312"/>
        <v>0</v>
      </c>
      <c r="Z1297" s="7">
        <f t="shared" si="313"/>
        <v>471759.20000000019</v>
      </c>
      <c r="AB1297" s="5"/>
      <c r="AC1297" s="5">
        <f t="shared" si="310"/>
        <v>-43910.600000000006</v>
      </c>
      <c r="AD1297" s="5">
        <f t="shared" si="314"/>
        <v>-10977.650000000001</v>
      </c>
    </row>
    <row r="1298" spans="1:30">
      <c r="A1298" s="9">
        <v>40435</v>
      </c>
      <c r="B1298" s="3">
        <v>11841</v>
      </c>
      <c r="C1298" s="3">
        <v>12024</v>
      </c>
      <c r="D1298" s="3">
        <v>11841</v>
      </c>
      <c r="E1298" s="3">
        <v>11912.1504</v>
      </c>
      <c r="G1298" s="5">
        <f t="shared" si="301"/>
        <v>11734.86</v>
      </c>
      <c r="H1298" s="5">
        <f t="shared" si="302"/>
        <v>11579.11</v>
      </c>
      <c r="J1298" s="10" t="str">
        <f t="shared" si="303"/>
        <v>BUY</v>
      </c>
      <c r="L1298" s="5">
        <f t="shared" si="304"/>
        <v>11111.86</v>
      </c>
      <c r="M1298" s="4" t="str">
        <f t="shared" si="306"/>
        <v>NO</v>
      </c>
      <c r="N1298" s="4" t="str">
        <f t="shared" si="307"/>
        <v>NO</v>
      </c>
      <c r="O1298" s="4" t="str">
        <f t="shared" si="308"/>
        <v>NO</v>
      </c>
      <c r="P1298" s="11">
        <v>11841</v>
      </c>
      <c r="Q1298" s="11">
        <v>11912.15</v>
      </c>
      <c r="R1298" s="4">
        <f t="shared" si="305"/>
        <v>2010</v>
      </c>
      <c r="T1298" s="7">
        <f t="shared" si="309"/>
        <v>0</v>
      </c>
      <c r="V1298" s="5">
        <f t="shared" si="315"/>
        <v>10950</v>
      </c>
      <c r="W1298" s="5">
        <f t="shared" si="311"/>
        <v>10950</v>
      </c>
      <c r="X1298" s="7">
        <f t="shared" si="312"/>
        <v>0</v>
      </c>
      <c r="Z1298" s="7">
        <f t="shared" si="313"/>
        <v>471759.20000000019</v>
      </c>
      <c r="AB1298" s="5"/>
      <c r="AC1298" s="5">
        <f t="shared" si="310"/>
        <v>-44447.44</v>
      </c>
      <c r="AD1298" s="5">
        <f t="shared" si="314"/>
        <v>-11111.86</v>
      </c>
    </row>
    <row r="1299" spans="1:30">
      <c r="A1299" s="9">
        <v>40436</v>
      </c>
      <c r="B1299" s="3">
        <v>11915</v>
      </c>
      <c r="C1299" s="3">
        <v>11994</v>
      </c>
      <c r="D1299" s="3">
        <v>11867.950199999999</v>
      </c>
      <c r="E1299" s="3">
        <v>11952.0996</v>
      </c>
      <c r="G1299" s="5">
        <f t="shared" si="301"/>
        <v>11843.48</v>
      </c>
      <c r="H1299" s="5">
        <f t="shared" si="302"/>
        <v>11703.44</v>
      </c>
      <c r="J1299" s="10" t="str">
        <f t="shared" si="303"/>
        <v>BUY</v>
      </c>
      <c r="L1299" s="5">
        <f t="shared" si="304"/>
        <v>11283.32</v>
      </c>
      <c r="M1299" s="4" t="str">
        <f t="shared" si="306"/>
        <v>NO</v>
      </c>
      <c r="N1299" s="4" t="str">
        <f t="shared" si="307"/>
        <v>NO</v>
      </c>
      <c r="O1299" s="4" t="str">
        <f t="shared" si="308"/>
        <v>NO</v>
      </c>
      <c r="P1299" s="11">
        <v>11915</v>
      </c>
      <c r="Q1299" s="11">
        <v>11952.1</v>
      </c>
      <c r="R1299" s="4">
        <f t="shared" si="305"/>
        <v>2010</v>
      </c>
      <c r="T1299" s="7">
        <f t="shared" si="309"/>
        <v>0</v>
      </c>
      <c r="V1299" s="5">
        <f t="shared" si="315"/>
        <v>10950</v>
      </c>
      <c r="W1299" s="5">
        <f t="shared" si="311"/>
        <v>10950</v>
      </c>
      <c r="X1299" s="7">
        <f t="shared" si="312"/>
        <v>0</v>
      </c>
      <c r="Z1299" s="7">
        <f t="shared" si="313"/>
        <v>471759.20000000019</v>
      </c>
      <c r="AB1299" s="5"/>
      <c r="AC1299" s="5">
        <f t="shared" si="310"/>
        <v>-45133.279999999999</v>
      </c>
      <c r="AD1299" s="5">
        <f t="shared" si="314"/>
        <v>-11283.32</v>
      </c>
    </row>
    <row r="1300" spans="1:30">
      <c r="A1300" s="9">
        <v>40437</v>
      </c>
      <c r="B1300" s="3">
        <v>11939.8496</v>
      </c>
      <c r="C1300" s="3">
        <v>12246.0996</v>
      </c>
      <c r="D1300" s="3">
        <v>11923</v>
      </c>
      <c r="E1300" s="3">
        <v>12035.0996</v>
      </c>
      <c r="G1300" s="5">
        <f t="shared" si="301"/>
        <v>11939.29</v>
      </c>
      <c r="H1300" s="5">
        <f t="shared" si="302"/>
        <v>11813.99</v>
      </c>
      <c r="J1300" s="10" t="str">
        <f t="shared" si="303"/>
        <v>BUY</v>
      </c>
      <c r="L1300" s="5">
        <f t="shared" si="304"/>
        <v>11438.09</v>
      </c>
      <c r="M1300" s="4" t="str">
        <f t="shared" si="306"/>
        <v>NO</v>
      </c>
      <c r="N1300" s="4" t="str">
        <f t="shared" si="307"/>
        <v>NO</v>
      </c>
      <c r="O1300" s="4" t="str">
        <f t="shared" si="308"/>
        <v>NO</v>
      </c>
      <c r="P1300" s="11">
        <v>11939.8496</v>
      </c>
      <c r="Q1300" s="11">
        <v>12035.1</v>
      </c>
      <c r="R1300" s="4">
        <f t="shared" si="305"/>
        <v>2010</v>
      </c>
      <c r="T1300" s="7">
        <f t="shared" si="309"/>
        <v>0</v>
      </c>
      <c r="V1300" s="5">
        <f t="shared" si="315"/>
        <v>10950</v>
      </c>
      <c r="W1300" s="5">
        <f t="shared" si="311"/>
        <v>10950</v>
      </c>
      <c r="X1300" s="7">
        <f t="shared" si="312"/>
        <v>0</v>
      </c>
      <c r="Z1300" s="7">
        <f t="shared" si="313"/>
        <v>471759.20000000019</v>
      </c>
      <c r="AB1300" s="5"/>
      <c r="AC1300" s="5">
        <f t="shared" si="310"/>
        <v>-45752.359999999986</v>
      </c>
      <c r="AD1300" s="5">
        <f t="shared" si="314"/>
        <v>-11438.089999999997</v>
      </c>
    </row>
    <row r="1301" spans="1:30">
      <c r="A1301" s="9">
        <v>40438</v>
      </c>
      <c r="B1301" s="3">
        <v>12085.200199999999</v>
      </c>
      <c r="C1301" s="3">
        <v>12189</v>
      </c>
      <c r="D1301" s="3">
        <v>12030.25</v>
      </c>
      <c r="E1301" s="3">
        <v>12106.450199999999</v>
      </c>
      <c r="G1301" s="5">
        <f t="shared" si="301"/>
        <v>12022.87</v>
      </c>
      <c r="H1301" s="5">
        <f t="shared" si="302"/>
        <v>11911.48</v>
      </c>
      <c r="J1301" s="10" t="str">
        <f t="shared" si="303"/>
        <v>BUY</v>
      </c>
      <c r="L1301" s="5">
        <f t="shared" si="304"/>
        <v>11577.31</v>
      </c>
      <c r="M1301" s="4" t="str">
        <f t="shared" si="306"/>
        <v>NO</v>
      </c>
      <c r="N1301" s="4" t="str">
        <f t="shared" si="307"/>
        <v>NO</v>
      </c>
      <c r="O1301" s="4" t="str">
        <f t="shared" si="308"/>
        <v>NO</v>
      </c>
      <c r="P1301" s="11">
        <v>12085.200199999999</v>
      </c>
      <c r="Q1301" s="11">
        <v>12106.45</v>
      </c>
      <c r="R1301" s="4">
        <f t="shared" si="305"/>
        <v>2010</v>
      </c>
      <c r="T1301" s="7">
        <f t="shared" si="309"/>
        <v>0</v>
      </c>
      <c r="V1301" s="5">
        <f t="shared" si="315"/>
        <v>10950</v>
      </c>
      <c r="W1301" s="5">
        <f t="shared" si="311"/>
        <v>10950</v>
      </c>
      <c r="X1301" s="7">
        <f t="shared" si="312"/>
        <v>0</v>
      </c>
      <c r="Z1301" s="7">
        <f t="shared" si="313"/>
        <v>471759.20000000019</v>
      </c>
      <c r="AB1301" s="5"/>
      <c r="AC1301" s="5">
        <f t="shared" si="310"/>
        <v>-46309.239999999991</v>
      </c>
      <c r="AD1301" s="5">
        <f t="shared" si="314"/>
        <v>-11577.309999999998</v>
      </c>
    </row>
    <row r="1302" spans="1:30">
      <c r="A1302" s="9">
        <v>40441</v>
      </c>
      <c r="B1302" s="3">
        <v>12110.200199999999</v>
      </c>
      <c r="C1302" s="3">
        <v>12311.5996</v>
      </c>
      <c r="D1302" s="3">
        <v>12068.0996</v>
      </c>
      <c r="E1302" s="3">
        <v>12267.450199999999</v>
      </c>
      <c r="G1302" s="5">
        <f t="shared" si="301"/>
        <v>12145.16</v>
      </c>
      <c r="H1302" s="5">
        <f t="shared" si="302"/>
        <v>12030.14</v>
      </c>
      <c r="J1302" s="10" t="str">
        <f t="shared" si="303"/>
        <v>BUY</v>
      </c>
      <c r="L1302" s="5">
        <f t="shared" si="304"/>
        <v>11685.08</v>
      </c>
      <c r="M1302" s="4" t="str">
        <f t="shared" si="306"/>
        <v>NO</v>
      </c>
      <c r="N1302" s="4" t="str">
        <f t="shared" si="307"/>
        <v>NO</v>
      </c>
      <c r="O1302" s="4" t="str">
        <f t="shared" si="308"/>
        <v>NO</v>
      </c>
      <c r="P1302" s="11">
        <v>12110.200199999999</v>
      </c>
      <c r="Q1302" s="11">
        <v>12267.45</v>
      </c>
      <c r="R1302" s="4">
        <f t="shared" si="305"/>
        <v>2010</v>
      </c>
      <c r="T1302" s="7">
        <f t="shared" si="309"/>
        <v>0</v>
      </c>
      <c r="V1302" s="5">
        <f t="shared" si="315"/>
        <v>10950</v>
      </c>
      <c r="W1302" s="5">
        <f t="shared" si="311"/>
        <v>10950</v>
      </c>
      <c r="X1302" s="7">
        <f t="shared" si="312"/>
        <v>0</v>
      </c>
      <c r="Z1302" s="7">
        <f t="shared" si="313"/>
        <v>471759.20000000019</v>
      </c>
      <c r="AB1302" s="5"/>
      <c r="AC1302" s="5">
        <f t="shared" si="310"/>
        <v>-46740.320000000007</v>
      </c>
      <c r="AD1302" s="5">
        <f t="shared" si="314"/>
        <v>-11685.080000000002</v>
      </c>
    </row>
    <row r="1303" spans="1:30">
      <c r="A1303" s="9">
        <v>40442</v>
      </c>
      <c r="B1303" s="3">
        <v>12298.799800000001</v>
      </c>
      <c r="C1303" s="3">
        <v>12348</v>
      </c>
      <c r="D1303" s="3">
        <v>12181</v>
      </c>
      <c r="E1303" s="3">
        <v>12241</v>
      </c>
      <c r="G1303" s="5">
        <f t="shared" si="301"/>
        <v>12193.08</v>
      </c>
      <c r="H1303" s="5">
        <f t="shared" si="302"/>
        <v>12100.43</v>
      </c>
      <c r="J1303" s="10" t="str">
        <f t="shared" si="303"/>
        <v>BUY</v>
      </c>
      <c r="L1303" s="5">
        <f t="shared" si="304"/>
        <v>11822.48</v>
      </c>
      <c r="M1303" s="4" t="str">
        <f t="shared" si="306"/>
        <v>NO</v>
      </c>
      <c r="N1303" s="4" t="str">
        <f t="shared" si="307"/>
        <v>NO</v>
      </c>
      <c r="O1303" s="4" t="str">
        <f t="shared" si="308"/>
        <v>NO</v>
      </c>
      <c r="P1303" s="11">
        <v>12298.799800000001</v>
      </c>
      <c r="Q1303" s="11">
        <v>12241</v>
      </c>
      <c r="R1303" s="4">
        <f t="shared" si="305"/>
        <v>2010</v>
      </c>
      <c r="T1303" s="7">
        <f t="shared" si="309"/>
        <v>0</v>
      </c>
      <c r="V1303" s="5">
        <f t="shared" si="315"/>
        <v>10950</v>
      </c>
      <c r="W1303" s="5">
        <f t="shared" si="311"/>
        <v>10950</v>
      </c>
      <c r="X1303" s="7">
        <f t="shared" si="312"/>
        <v>0</v>
      </c>
      <c r="Z1303" s="7">
        <f t="shared" si="313"/>
        <v>471759.20000000019</v>
      </c>
      <c r="AB1303" s="5"/>
      <c r="AC1303" s="5">
        <f t="shared" si="310"/>
        <v>-47289.920000000013</v>
      </c>
      <c r="AD1303" s="5">
        <f t="shared" si="314"/>
        <v>-11822.480000000003</v>
      </c>
    </row>
    <row r="1304" spans="1:30">
      <c r="A1304" s="9">
        <v>40443</v>
      </c>
      <c r="B1304" s="3">
        <v>12282</v>
      </c>
      <c r="C1304" s="3">
        <v>12338.6504</v>
      </c>
      <c r="D1304" s="3">
        <v>12147</v>
      </c>
      <c r="E1304" s="3">
        <v>12311.700199999999</v>
      </c>
      <c r="G1304" s="5">
        <f t="shared" si="301"/>
        <v>12252.39</v>
      </c>
      <c r="H1304" s="5">
        <f t="shared" si="302"/>
        <v>12170.85</v>
      </c>
      <c r="J1304" s="10" t="str">
        <f t="shared" si="303"/>
        <v>BUY</v>
      </c>
      <c r="L1304" s="5">
        <f t="shared" si="304"/>
        <v>11926.23</v>
      </c>
      <c r="M1304" s="4" t="str">
        <f t="shared" si="306"/>
        <v>NO</v>
      </c>
      <c r="N1304" s="4" t="str">
        <f t="shared" si="307"/>
        <v>NO</v>
      </c>
      <c r="O1304" s="4" t="str">
        <f t="shared" si="308"/>
        <v>NO</v>
      </c>
      <c r="P1304" s="11">
        <v>12282</v>
      </c>
      <c r="Q1304" s="11">
        <v>12311.7</v>
      </c>
      <c r="R1304" s="4">
        <f t="shared" si="305"/>
        <v>2010</v>
      </c>
      <c r="T1304" s="7">
        <f t="shared" si="309"/>
        <v>0</v>
      </c>
      <c r="V1304" s="5">
        <f t="shared" si="315"/>
        <v>10950</v>
      </c>
      <c r="W1304" s="5">
        <f t="shared" si="311"/>
        <v>10950</v>
      </c>
      <c r="X1304" s="7">
        <f t="shared" si="312"/>
        <v>0</v>
      </c>
      <c r="Z1304" s="7">
        <f t="shared" si="313"/>
        <v>471759.20000000019</v>
      </c>
      <c r="AB1304" s="5"/>
      <c r="AC1304" s="5">
        <f t="shared" si="310"/>
        <v>-47704.920000000013</v>
      </c>
      <c r="AD1304" s="5">
        <f t="shared" si="314"/>
        <v>-11926.230000000003</v>
      </c>
    </row>
    <row r="1305" spans="1:30">
      <c r="A1305" s="9">
        <v>40444</v>
      </c>
      <c r="B1305" s="3">
        <v>12325.049800000001</v>
      </c>
      <c r="C1305" s="3">
        <v>12341.200199999999</v>
      </c>
      <c r="D1305" s="3">
        <v>12123</v>
      </c>
      <c r="E1305" s="3">
        <v>12165.049800000001</v>
      </c>
      <c r="G1305" s="5">
        <f t="shared" si="301"/>
        <v>12208.72</v>
      </c>
      <c r="H1305" s="5">
        <f t="shared" si="302"/>
        <v>12168.92</v>
      </c>
      <c r="J1305" s="10" t="str">
        <f t="shared" si="303"/>
        <v>BUY</v>
      </c>
      <c r="L1305" s="5">
        <f t="shared" si="304"/>
        <v>12049.52</v>
      </c>
      <c r="M1305" s="4" t="str">
        <f t="shared" si="306"/>
        <v>NO</v>
      </c>
      <c r="N1305" s="4" t="str">
        <f t="shared" si="307"/>
        <v>NO</v>
      </c>
      <c r="O1305" s="4" t="str">
        <f t="shared" si="308"/>
        <v>NO</v>
      </c>
      <c r="P1305" s="11">
        <v>12325.049800000001</v>
      </c>
      <c r="Q1305" s="11">
        <v>12165.05</v>
      </c>
      <c r="R1305" s="4">
        <f t="shared" si="305"/>
        <v>2010</v>
      </c>
      <c r="T1305" s="7">
        <f t="shared" si="309"/>
        <v>0</v>
      </c>
      <c r="V1305" s="5">
        <f t="shared" si="315"/>
        <v>10950</v>
      </c>
      <c r="W1305" s="5">
        <f t="shared" si="311"/>
        <v>10950</v>
      </c>
      <c r="X1305" s="7">
        <f t="shared" si="312"/>
        <v>0</v>
      </c>
      <c r="Z1305" s="7">
        <f t="shared" si="313"/>
        <v>471759.20000000019</v>
      </c>
      <c r="AB1305" s="5"/>
      <c r="AC1305" s="5">
        <f t="shared" si="310"/>
        <v>-48198.080000000016</v>
      </c>
      <c r="AD1305" s="5">
        <f t="shared" si="314"/>
        <v>-12049.520000000004</v>
      </c>
    </row>
    <row r="1306" spans="1:30">
      <c r="A1306" s="9">
        <v>40445</v>
      </c>
      <c r="B1306" s="3">
        <v>12188</v>
      </c>
      <c r="C1306" s="3">
        <v>12324.950199999999</v>
      </c>
      <c r="D1306" s="3">
        <v>12085</v>
      </c>
      <c r="E1306" s="3">
        <v>12295.6504</v>
      </c>
      <c r="G1306" s="5">
        <f t="shared" si="301"/>
        <v>12252.19</v>
      </c>
      <c r="H1306" s="5">
        <f t="shared" si="302"/>
        <v>12211.16</v>
      </c>
      <c r="J1306" s="10" t="str">
        <f t="shared" si="303"/>
        <v>BUY</v>
      </c>
      <c r="L1306" s="5">
        <f t="shared" si="304"/>
        <v>12088.07</v>
      </c>
      <c r="M1306" s="4" t="str">
        <f t="shared" si="306"/>
        <v>NO</v>
      </c>
      <c r="N1306" s="4" t="str">
        <f t="shared" si="307"/>
        <v>NO</v>
      </c>
      <c r="O1306" s="4" t="str">
        <f t="shared" si="308"/>
        <v>NO</v>
      </c>
      <c r="P1306" s="11">
        <v>12188</v>
      </c>
      <c r="Q1306" s="11">
        <v>12295.65</v>
      </c>
      <c r="R1306" s="4">
        <f t="shared" si="305"/>
        <v>2010</v>
      </c>
      <c r="T1306" s="7">
        <f t="shared" si="309"/>
        <v>0</v>
      </c>
      <c r="V1306" s="5">
        <f t="shared" si="315"/>
        <v>10950</v>
      </c>
      <c r="W1306" s="5">
        <f t="shared" si="311"/>
        <v>10950</v>
      </c>
      <c r="X1306" s="7">
        <f t="shared" si="312"/>
        <v>0</v>
      </c>
      <c r="Z1306" s="7">
        <f t="shared" si="313"/>
        <v>471759.20000000019</v>
      </c>
      <c r="AB1306" s="5"/>
      <c r="AC1306" s="5">
        <f t="shared" si="310"/>
        <v>-48352.28</v>
      </c>
      <c r="AD1306" s="5">
        <f t="shared" si="314"/>
        <v>-12088.07</v>
      </c>
    </row>
    <row r="1307" spans="1:30">
      <c r="A1307" s="9">
        <v>40448</v>
      </c>
      <c r="B1307" s="3">
        <v>12352.0996</v>
      </c>
      <c r="C1307" s="3">
        <v>12399.700199999999</v>
      </c>
      <c r="D1307" s="3">
        <v>12250.0996</v>
      </c>
      <c r="E1307" s="3">
        <v>12284.450199999999</v>
      </c>
      <c r="G1307" s="5">
        <f t="shared" si="301"/>
        <v>12268.32</v>
      </c>
      <c r="H1307" s="5">
        <f t="shared" si="302"/>
        <v>12235.59</v>
      </c>
      <c r="J1307" s="10" t="str">
        <f t="shared" si="303"/>
        <v>BUY</v>
      </c>
      <c r="L1307" s="5">
        <f t="shared" si="304"/>
        <v>12137.4</v>
      </c>
      <c r="M1307" s="4" t="str">
        <f t="shared" si="306"/>
        <v>NO</v>
      </c>
      <c r="N1307" s="4" t="str">
        <f t="shared" si="307"/>
        <v>NO</v>
      </c>
      <c r="O1307" s="4" t="str">
        <f t="shared" si="308"/>
        <v>NO</v>
      </c>
      <c r="P1307" s="11">
        <v>12352.0996</v>
      </c>
      <c r="Q1307" s="11">
        <v>12284.45</v>
      </c>
      <c r="R1307" s="4">
        <f t="shared" si="305"/>
        <v>2010</v>
      </c>
      <c r="T1307" s="7">
        <f t="shared" si="309"/>
        <v>0</v>
      </c>
      <c r="V1307" s="5">
        <f t="shared" si="315"/>
        <v>10950</v>
      </c>
      <c r="W1307" s="5">
        <f t="shared" si="311"/>
        <v>10950</v>
      </c>
      <c r="X1307" s="7">
        <f t="shared" si="312"/>
        <v>0</v>
      </c>
      <c r="Z1307" s="7">
        <f t="shared" si="313"/>
        <v>471759.20000000019</v>
      </c>
      <c r="AB1307" s="5"/>
      <c r="AC1307" s="5">
        <f t="shared" si="310"/>
        <v>-48549.600000000006</v>
      </c>
      <c r="AD1307" s="5">
        <f t="shared" si="314"/>
        <v>-12137.400000000001</v>
      </c>
    </row>
    <row r="1308" spans="1:30">
      <c r="A1308" s="9">
        <v>40449</v>
      </c>
      <c r="B1308" s="3">
        <v>12278</v>
      </c>
      <c r="C1308" s="3">
        <v>12325</v>
      </c>
      <c r="D1308" s="3">
        <v>12180.200199999999</v>
      </c>
      <c r="E1308" s="3">
        <v>12298.549800000001</v>
      </c>
      <c r="G1308" s="5">
        <f t="shared" si="301"/>
        <v>12283.43</v>
      </c>
      <c r="H1308" s="5">
        <f t="shared" si="302"/>
        <v>12256.58</v>
      </c>
      <c r="J1308" s="10" t="str">
        <f t="shared" si="303"/>
        <v>BUY</v>
      </c>
      <c r="L1308" s="5">
        <f t="shared" si="304"/>
        <v>12176.03</v>
      </c>
      <c r="M1308" s="4" t="str">
        <f t="shared" si="306"/>
        <v>NO</v>
      </c>
      <c r="N1308" s="4" t="str">
        <f t="shared" si="307"/>
        <v>NO</v>
      </c>
      <c r="O1308" s="4" t="str">
        <f t="shared" si="308"/>
        <v>NO</v>
      </c>
      <c r="P1308" s="11">
        <v>12278</v>
      </c>
      <c r="Q1308" s="11">
        <v>12298.55</v>
      </c>
      <c r="R1308" s="4">
        <f t="shared" si="305"/>
        <v>2010</v>
      </c>
      <c r="T1308" s="7">
        <f t="shared" si="309"/>
        <v>0</v>
      </c>
      <c r="V1308" s="5">
        <f t="shared" si="315"/>
        <v>10950</v>
      </c>
      <c r="W1308" s="5">
        <f t="shared" si="311"/>
        <v>10950</v>
      </c>
      <c r="X1308" s="7">
        <f t="shared" si="312"/>
        <v>0</v>
      </c>
      <c r="Z1308" s="7">
        <f t="shared" si="313"/>
        <v>471759.20000000019</v>
      </c>
      <c r="AB1308" s="5"/>
      <c r="AC1308" s="5">
        <f t="shared" si="310"/>
        <v>-48704.119999999995</v>
      </c>
      <c r="AD1308" s="5">
        <f t="shared" si="314"/>
        <v>-12176.029999999999</v>
      </c>
    </row>
    <row r="1309" spans="1:30">
      <c r="A1309" s="9">
        <v>40450</v>
      </c>
      <c r="B1309" s="3">
        <v>12335</v>
      </c>
      <c r="C1309" s="3">
        <v>12360</v>
      </c>
      <c r="D1309" s="3">
        <v>12250</v>
      </c>
      <c r="E1309" s="3">
        <v>12264.1504</v>
      </c>
      <c r="G1309" s="5">
        <f t="shared" si="301"/>
        <v>12273.79</v>
      </c>
      <c r="H1309" s="5">
        <f t="shared" si="302"/>
        <v>12259.1</v>
      </c>
      <c r="J1309" s="10" t="str">
        <f t="shared" si="303"/>
        <v>BUY</v>
      </c>
      <c r="L1309" s="5">
        <f t="shared" si="304"/>
        <v>12215.03</v>
      </c>
      <c r="M1309" s="4" t="str">
        <f t="shared" si="306"/>
        <v>NO</v>
      </c>
      <c r="N1309" s="4" t="str">
        <f t="shared" si="307"/>
        <v>NO</v>
      </c>
      <c r="O1309" s="4" t="str">
        <f t="shared" si="308"/>
        <v>NO</v>
      </c>
      <c r="P1309" s="11">
        <v>12335</v>
      </c>
      <c r="Q1309" s="11">
        <v>12264.15</v>
      </c>
      <c r="R1309" s="4">
        <f t="shared" si="305"/>
        <v>2010</v>
      </c>
      <c r="T1309" s="7">
        <f t="shared" si="309"/>
        <v>0</v>
      </c>
      <c r="V1309" s="5">
        <f t="shared" si="315"/>
        <v>10950</v>
      </c>
      <c r="W1309" s="5">
        <f t="shared" si="311"/>
        <v>10950</v>
      </c>
      <c r="X1309" s="7">
        <f t="shared" si="312"/>
        <v>0</v>
      </c>
      <c r="Z1309" s="7">
        <f t="shared" si="313"/>
        <v>471759.20000000019</v>
      </c>
      <c r="AB1309" s="5"/>
      <c r="AC1309" s="5">
        <f t="shared" si="310"/>
        <v>-48860.119999999995</v>
      </c>
      <c r="AD1309" s="5">
        <f t="shared" si="314"/>
        <v>-12215.029999999999</v>
      </c>
    </row>
    <row r="1310" spans="1:30">
      <c r="A1310" s="9">
        <v>40451</v>
      </c>
      <c r="B1310" s="3">
        <v>12255.049800000001</v>
      </c>
      <c r="C1310" s="3">
        <v>12369.5</v>
      </c>
      <c r="D1310" s="3">
        <v>12183.5</v>
      </c>
      <c r="E1310" s="3">
        <v>12369</v>
      </c>
      <c r="G1310" s="5">
        <f t="shared" si="301"/>
        <v>12321.4</v>
      </c>
      <c r="H1310" s="5">
        <f t="shared" si="302"/>
        <v>12295.73</v>
      </c>
      <c r="J1310" s="10" t="str">
        <f t="shared" si="303"/>
        <v>BUY</v>
      </c>
      <c r="L1310" s="5">
        <f t="shared" si="304"/>
        <v>12218.72</v>
      </c>
      <c r="M1310" s="4" t="str">
        <f t="shared" si="306"/>
        <v>YES</v>
      </c>
      <c r="N1310" s="4" t="str">
        <f t="shared" si="307"/>
        <v>YES</v>
      </c>
      <c r="O1310" s="4" t="str">
        <f t="shared" si="308"/>
        <v>NO</v>
      </c>
      <c r="P1310" s="11">
        <v>12255.049800000001</v>
      </c>
      <c r="Q1310" s="11">
        <v>12369</v>
      </c>
      <c r="R1310" s="4">
        <f t="shared" si="305"/>
        <v>2010</v>
      </c>
      <c r="T1310" s="7">
        <f t="shared" si="309"/>
        <v>-153.97</v>
      </c>
      <c r="V1310" s="5">
        <f t="shared" si="315"/>
        <v>10950</v>
      </c>
      <c r="W1310" s="5">
        <f t="shared" si="311"/>
        <v>10950</v>
      </c>
      <c r="X1310" s="7">
        <f t="shared" si="312"/>
        <v>0</v>
      </c>
      <c r="Z1310" s="7">
        <f t="shared" si="313"/>
        <v>464060.70000000019</v>
      </c>
      <c r="AB1310" s="5"/>
      <c r="AC1310" s="5">
        <f t="shared" si="310"/>
        <v>-48874.880000000005</v>
      </c>
      <c r="AD1310" s="5">
        <f t="shared" si="314"/>
        <v>-12218.720000000001</v>
      </c>
    </row>
    <row r="1311" spans="1:30">
      <c r="A1311" s="9">
        <v>40452</v>
      </c>
      <c r="B1311" s="3">
        <v>12370.049800000001</v>
      </c>
      <c r="C1311" s="3">
        <v>12619.799800000001</v>
      </c>
      <c r="D1311" s="3">
        <v>12370.049800000001</v>
      </c>
      <c r="E1311" s="3">
        <v>12596.5</v>
      </c>
      <c r="G1311" s="5">
        <f t="shared" si="301"/>
        <v>12458.95</v>
      </c>
      <c r="H1311" s="5">
        <f t="shared" si="302"/>
        <v>12395.99</v>
      </c>
      <c r="J1311" s="10" t="str">
        <f t="shared" si="303"/>
        <v>BUY</v>
      </c>
      <c r="L1311" s="5">
        <f t="shared" si="304"/>
        <v>12207.11</v>
      </c>
      <c r="M1311" s="4" t="str">
        <f t="shared" si="306"/>
        <v>NO</v>
      </c>
      <c r="N1311" s="4" t="str">
        <f t="shared" si="307"/>
        <v>NO</v>
      </c>
      <c r="O1311" s="4" t="str">
        <f t="shared" si="308"/>
        <v>NO</v>
      </c>
      <c r="P1311" s="11">
        <v>12370.049800000001</v>
      </c>
      <c r="Q1311" s="11">
        <v>12596.5</v>
      </c>
      <c r="R1311" s="4">
        <f t="shared" si="305"/>
        <v>2010</v>
      </c>
      <c r="T1311" s="7">
        <f t="shared" si="309"/>
        <v>0</v>
      </c>
      <c r="V1311" s="5">
        <f t="shared" si="315"/>
        <v>10950</v>
      </c>
      <c r="W1311" s="5">
        <f t="shared" si="311"/>
        <v>10950</v>
      </c>
      <c r="X1311" s="7">
        <f t="shared" si="312"/>
        <v>0</v>
      </c>
      <c r="Z1311" s="7">
        <f t="shared" si="313"/>
        <v>464060.70000000019</v>
      </c>
      <c r="AB1311" s="5"/>
      <c r="AC1311" s="5">
        <f t="shared" si="310"/>
        <v>-48828.439999999973</v>
      </c>
      <c r="AD1311" s="5">
        <f t="shared" si="314"/>
        <v>-12207.109999999993</v>
      </c>
    </row>
    <row r="1312" spans="1:30">
      <c r="A1312" s="9">
        <v>40455</v>
      </c>
      <c r="B1312" s="3">
        <v>12634.5</v>
      </c>
      <c r="C1312" s="3">
        <v>12787.950199999999</v>
      </c>
      <c r="D1312" s="3">
        <v>12634.5</v>
      </c>
      <c r="E1312" s="3">
        <v>12699.25</v>
      </c>
      <c r="G1312" s="5">
        <f t="shared" si="301"/>
        <v>12579.1</v>
      </c>
      <c r="H1312" s="5">
        <f t="shared" si="302"/>
        <v>12497.08</v>
      </c>
      <c r="J1312" s="10" t="str">
        <f t="shared" si="303"/>
        <v>BUY</v>
      </c>
      <c r="L1312" s="5">
        <f t="shared" si="304"/>
        <v>12251.02</v>
      </c>
      <c r="M1312" s="4" t="str">
        <f t="shared" si="306"/>
        <v>NO</v>
      </c>
      <c r="N1312" s="4" t="str">
        <f t="shared" si="307"/>
        <v>NO</v>
      </c>
      <c r="O1312" s="4" t="str">
        <f t="shared" si="308"/>
        <v>NO</v>
      </c>
      <c r="P1312" s="11">
        <v>12634.5</v>
      </c>
      <c r="Q1312" s="11">
        <v>12699.25</v>
      </c>
      <c r="R1312" s="4">
        <f t="shared" si="305"/>
        <v>2010</v>
      </c>
      <c r="T1312" s="7">
        <f t="shared" si="309"/>
        <v>0</v>
      </c>
      <c r="V1312" s="5">
        <f t="shared" si="315"/>
        <v>10950</v>
      </c>
      <c r="W1312" s="5">
        <f t="shared" si="311"/>
        <v>10950</v>
      </c>
      <c r="X1312" s="7">
        <f t="shared" si="312"/>
        <v>0</v>
      </c>
      <c r="Z1312" s="7">
        <f t="shared" si="313"/>
        <v>464060.70000000019</v>
      </c>
      <c r="AB1312" s="5"/>
      <c r="AC1312" s="5">
        <f t="shared" si="310"/>
        <v>-49004.079999999987</v>
      </c>
      <c r="AD1312" s="5">
        <f t="shared" si="314"/>
        <v>-12251.019999999997</v>
      </c>
    </row>
    <row r="1313" spans="1:30">
      <c r="A1313" s="9">
        <v>40456</v>
      </c>
      <c r="B1313" s="3">
        <v>12690</v>
      </c>
      <c r="C1313" s="3">
        <v>12748</v>
      </c>
      <c r="D1313" s="3">
        <v>12628</v>
      </c>
      <c r="E1313" s="3">
        <v>12655.549800000001</v>
      </c>
      <c r="G1313" s="5">
        <f t="shared" si="301"/>
        <v>12617.32</v>
      </c>
      <c r="H1313" s="5">
        <f t="shared" si="302"/>
        <v>12549.9</v>
      </c>
      <c r="J1313" s="10" t="str">
        <f t="shared" si="303"/>
        <v>BUY</v>
      </c>
      <c r="L1313" s="5">
        <f t="shared" si="304"/>
        <v>12347.64</v>
      </c>
      <c r="M1313" s="4" t="str">
        <f t="shared" si="306"/>
        <v>NO</v>
      </c>
      <c r="N1313" s="4" t="str">
        <f t="shared" si="307"/>
        <v>NO</v>
      </c>
      <c r="O1313" s="4" t="str">
        <f t="shared" si="308"/>
        <v>NO</v>
      </c>
      <c r="P1313" s="11">
        <v>12690</v>
      </c>
      <c r="Q1313" s="11">
        <v>12655.55</v>
      </c>
      <c r="R1313" s="4">
        <f t="shared" si="305"/>
        <v>2010</v>
      </c>
      <c r="T1313" s="7">
        <f t="shared" si="309"/>
        <v>0</v>
      </c>
      <c r="V1313" s="5">
        <f t="shared" si="315"/>
        <v>10950</v>
      </c>
      <c r="W1313" s="5">
        <f t="shared" si="311"/>
        <v>10950</v>
      </c>
      <c r="X1313" s="7">
        <f t="shared" si="312"/>
        <v>0</v>
      </c>
      <c r="Z1313" s="7">
        <f t="shared" si="313"/>
        <v>464060.70000000019</v>
      </c>
      <c r="AB1313" s="5"/>
      <c r="AC1313" s="5">
        <f t="shared" si="310"/>
        <v>-49390.559999999998</v>
      </c>
      <c r="AD1313" s="5">
        <f t="shared" si="314"/>
        <v>-12347.64</v>
      </c>
    </row>
    <row r="1314" spans="1:30">
      <c r="A1314" s="9">
        <v>40457</v>
      </c>
      <c r="B1314" s="3">
        <v>12749.25</v>
      </c>
      <c r="C1314" s="3">
        <v>12767</v>
      </c>
      <c r="D1314" s="3">
        <v>12636.3496</v>
      </c>
      <c r="E1314" s="3">
        <v>12685.8496</v>
      </c>
      <c r="G1314" s="5">
        <f t="shared" si="301"/>
        <v>12651.58</v>
      </c>
      <c r="H1314" s="5">
        <f t="shared" si="302"/>
        <v>12595.22</v>
      </c>
      <c r="J1314" s="10" t="str">
        <f t="shared" si="303"/>
        <v>BUY</v>
      </c>
      <c r="L1314" s="5">
        <f t="shared" si="304"/>
        <v>12426.14</v>
      </c>
      <c r="M1314" s="4" t="str">
        <f t="shared" si="306"/>
        <v>NO</v>
      </c>
      <c r="N1314" s="4" t="str">
        <f t="shared" si="307"/>
        <v>NO</v>
      </c>
      <c r="O1314" s="4" t="str">
        <f t="shared" si="308"/>
        <v>NO</v>
      </c>
      <c r="P1314" s="11">
        <v>12749.25</v>
      </c>
      <c r="Q1314" s="11">
        <v>12685.85</v>
      </c>
      <c r="R1314" s="4">
        <f t="shared" si="305"/>
        <v>2010</v>
      </c>
      <c r="T1314" s="7">
        <f t="shared" si="309"/>
        <v>0</v>
      </c>
      <c r="V1314" s="5">
        <f t="shared" si="315"/>
        <v>10950</v>
      </c>
      <c r="W1314" s="5">
        <f t="shared" si="311"/>
        <v>10950</v>
      </c>
      <c r="X1314" s="7">
        <f t="shared" si="312"/>
        <v>0</v>
      </c>
      <c r="Z1314" s="7">
        <f t="shared" si="313"/>
        <v>464060.70000000019</v>
      </c>
      <c r="AB1314" s="5"/>
      <c r="AC1314" s="5">
        <f t="shared" si="310"/>
        <v>-49704.56</v>
      </c>
      <c r="AD1314" s="5">
        <f t="shared" si="314"/>
        <v>-12426.14</v>
      </c>
    </row>
    <row r="1315" spans="1:30">
      <c r="A1315" s="9">
        <v>40458</v>
      </c>
      <c r="B1315" s="3">
        <v>12681</v>
      </c>
      <c r="C1315" s="3">
        <v>12709.950199999999</v>
      </c>
      <c r="D1315" s="3">
        <v>12551</v>
      </c>
      <c r="E1315" s="3">
        <v>12576.75</v>
      </c>
      <c r="G1315" s="5">
        <f t="shared" si="301"/>
        <v>12614.17</v>
      </c>
      <c r="H1315" s="5">
        <f t="shared" si="302"/>
        <v>12589.06</v>
      </c>
      <c r="J1315" s="10" t="str">
        <f t="shared" si="303"/>
        <v>BUY</v>
      </c>
      <c r="L1315" s="5">
        <f t="shared" si="304"/>
        <v>12513.73</v>
      </c>
      <c r="M1315" s="4" t="str">
        <f t="shared" si="306"/>
        <v>NO</v>
      </c>
      <c r="N1315" s="4" t="str">
        <f t="shared" si="307"/>
        <v>NO</v>
      </c>
      <c r="O1315" s="4" t="str">
        <f t="shared" si="308"/>
        <v>NO</v>
      </c>
      <c r="P1315" s="11">
        <v>12681</v>
      </c>
      <c r="Q1315" s="11">
        <v>12576.75</v>
      </c>
      <c r="R1315" s="4">
        <f t="shared" si="305"/>
        <v>2010</v>
      </c>
      <c r="T1315" s="7">
        <f t="shared" si="309"/>
        <v>0</v>
      </c>
      <c r="V1315" s="5">
        <f t="shared" si="315"/>
        <v>10950</v>
      </c>
      <c r="W1315" s="5">
        <f t="shared" si="311"/>
        <v>10950</v>
      </c>
      <c r="X1315" s="7">
        <f t="shared" si="312"/>
        <v>0</v>
      </c>
      <c r="Z1315" s="7">
        <f t="shared" si="313"/>
        <v>464060.70000000019</v>
      </c>
      <c r="AB1315" s="5"/>
      <c r="AC1315" s="5">
        <f t="shared" si="310"/>
        <v>-50054.919999999984</v>
      </c>
      <c r="AD1315" s="5">
        <f t="shared" si="314"/>
        <v>-12513.729999999996</v>
      </c>
    </row>
    <row r="1316" spans="1:30">
      <c r="A1316" s="9">
        <v>40459</v>
      </c>
      <c r="B1316" s="3">
        <v>12610</v>
      </c>
      <c r="C1316" s="3">
        <v>12635</v>
      </c>
      <c r="D1316" s="3">
        <v>12465.5</v>
      </c>
      <c r="E1316" s="3">
        <v>12530.549800000001</v>
      </c>
      <c r="G1316" s="5">
        <f t="shared" si="301"/>
        <v>12572.36</v>
      </c>
      <c r="H1316" s="5">
        <f t="shared" si="302"/>
        <v>12569.56</v>
      </c>
      <c r="J1316" s="10" t="str">
        <f t="shared" si="303"/>
        <v>BUY</v>
      </c>
      <c r="L1316" s="5">
        <f t="shared" si="304"/>
        <v>12561.16</v>
      </c>
      <c r="M1316" s="4" t="str">
        <f t="shared" si="306"/>
        <v>YES</v>
      </c>
      <c r="N1316" s="4" t="str">
        <f t="shared" si="307"/>
        <v>YES</v>
      </c>
      <c r="O1316" s="4" t="str">
        <f t="shared" si="308"/>
        <v>NO</v>
      </c>
      <c r="P1316" s="11">
        <v>12610</v>
      </c>
      <c r="Q1316" s="11">
        <v>12530.55</v>
      </c>
      <c r="R1316" s="4">
        <f t="shared" si="305"/>
        <v>2010</v>
      </c>
      <c r="T1316" s="7">
        <f t="shared" si="309"/>
        <v>-16.82</v>
      </c>
      <c r="V1316" s="5">
        <f t="shared" si="315"/>
        <v>10950</v>
      </c>
      <c r="W1316" s="5">
        <f t="shared" si="311"/>
        <v>12561.16</v>
      </c>
      <c r="X1316" s="7">
        <f t="shared" si="312"/>
        <v>1611.1599999999999</v>
      </c>
      <c r="Z1316" s="7">
        <f t="shared" si="313"/>
        <v>503498.70000000019</v>
      </c>
      <c r="AB1316" s="5"/>
      <c r="AC1316" s="5">
        <f t="shared" si="310"/>
        <v>-50244.639999999985</v>
      </c>
      <c r="AD1316" s="5">
        <f t="shared" si="314"/>
        <v>-12561.159999999996</v>
      </c>
    </row>
    <row r="1317" spans="1:30">
      <c r="A1317" s="9">
        <v>40462</v>
      </c>
      <c r="B1317" s="3">
        <v>12591</v>
      </c>
      <c r="C1317" s="3">
        <v>12627</v>
      </c>
      <c r="D1317" s="3">
        <v>12510</v>
      </c>
      <c r="E1317" s="3">
        <v>12560.25</v>
      </c>
      <c r="G1317" s="5">
        <f t="shared" si="301"/>
        <v>12566.31</v>
      </c>
      <c r="H1317" s="5">
        <f t="shared" si="302"/>
        <v>12566.46</v>
      </c>
      <c r="J1317" s="10" t="str">
        <f t="shared" si="303"/>
        <v>SELL</v>
      </c>
      <c r="L1317" s="5">
        <f t="shared" si="304"/>
        <v>12566.91</v>
      </c>
      <c r="M1317" s="4" t="str">
        <f t="shared" si="306"/>
        <v>YES</v>
      </c>
      <c r="N1317" s="4" t="str">
        <f t="shared" si="307"/>
        <v>NO</v>
      </c>
      <c r="O1317" s="4" t="str">
        <f t="shared" si="308"/>
        <v>NO</v>
      </c>
      <c r="P1317" s="11">
        <v>12591</v>
      </c>
      <c r="Q1317" s="11">
        <v>12560.25</v>
      </c>
      <c r="R1317" s="4">
        <f t="shared" si="305"/>
        <v>2010</v>
      </c>
      <c r="T1317" s="7">
        <f t="shared" si="309"/>
        <v>0</v>
      </c>
      <c r="V1317" s="5">
        <f t="shared" si="315"/>
        <v>12561.16</v>
      </c>
      <c r="W1317" s="5">
        <f t="shared" si="311"/>
        <v>12561.16</v>
      </c>
      <c r="X1317" s="7">
        <f t="shared" si="312"/>
        <v>0</v>
      </c>
      <c r="Z1317" s="7">
        <f t="shared" si="313"/>
        <v>503498.70000000019</v>
      </c>
      <c r="AB1317" s="5"/>
      <c r="AC1317" s="5">
        <f t="shared" si="310"/>
        <v>-50267.639999999985</v>
      </c>
      <c r="AD1317" s="5">
        <f t="shared" si="314"/>
        <v>-12566.909999999996</v>
      </c>
    </row>
    <row r="1318" spans="1:30">
      <c r="A1318" s="9">
        <v>40463</v>
      </c>
      <c r="B1318" s="3">
        <v>12522</v>
      </c>
      <c r="C1318" s="3">
        <v>12545</v>
      </c>
      <c r="D1318" s="3">
        <v>12422.5</v>
      </c>
      <c r="E1318" s="3">
        <v>12510.3496</v>
      </c>
      <c r="G1318" s="5">
        <f t="shared" si="301"/>
        <v>12538.33</v>
      </c>
      <c r="H1318" s="5">
        <f t="shared" si="302"/>
        <v>12547.76</v>
      </c>
      <c r="J1318" s="10" t="str">
        <f t="shared" si="303"/>
        <v>SELL</v>
      </c>
      <c r="L1318" s="5">
        <f t="shared" si="304"/>
        <v>12576.05</v>
      </c>
      <c r="M1318" s="4" t="str">
        <f t="shared" si="306"/>
        <v>NO</v>
      </c>
      <c r="N1318" s="4" t="str">
        <f t="shared" si="307"/>
        <v>NO</v>
      </c>
      <c r="O1318" s="4" t="str">
        <f t="shared" si="308"/>
        <v>NO</v>
      </c>
      <c r="P1318" s="11">
        <v>12522</v>
      </c>
      <c r="Q1318" s="11">
        <v>12510.35</v>
      </c>
      <c r="R1318" s="4">
        <f t="shared" si="305"/>
        <v>2010</v>
      </c>
      <c r="T1318" s="7">
        <f t="shared" si="309"/>
        <v>0</v>
      </c>
      <c r="V1318" s="5">
        <f t="shared" si="315"/>
        <v>12561.16</v>
      </c>
      <c r="W1318" s="5">
        <f t="shared" si="311"/>
        <v>12576.05</v>
      </c>
      <c r="X1318" s="7">
        <f t="shared" si="312"/>
        <v>-14.889999999999418</v>
      </c>
      <c r="Z1318" s="7">
        <f t="shared" si="313"/>
        <v>503126.45000000019</v>
      </c>
      <c r="AB1318" s="5"/>
      <c r="AC1318" s="5">
        <f t="shared" si="310"/>
        <v>-50304.200000000012</v>
      </c>
      <c r="AD1318" s="5">
        <f t="shared" si="314"/>
        <v>-12576.050000000003</v>
      </c>
    </row>
    <row r="1319" spans="1:30">
      <c r="A1319" s="9">
        <v>40464</v>
      </c>
      <c r="B1319" s="3">
        <v>12544</v>
      </c>
      <c r="C1319" s="3">
        <v>12841.5</v>
      </c>
      <c r="D1319" s="3">
        <v>12508</v>
      </c>
      <c r="E1319" s="3">
        <v>12822.0996</v>
      </c>
      <c r="G1319" s="5">
        <f t="shared" si="301"/>
        <v>12680.21</v>
      </c>
      <c r="H1319" s="5">
        <f t="shared" si="302"/>
        <v>12639.21</v>
      </c>
      <c r="J1319" s="10" t="str">
        <f t="shared" si="303"/>
        <v>BUY</v>
      </c>
      <c r="L1319" s="5">
        <f t="shared" si="304"/>
        <v>12516.21</v>
      </c>
      <c r="M1319" s="4" t="str">
        <f t="shared" si="306"/>
        <v>YES</v>
      </c>
      <c r="N1319" s="4" t="str">
        <f t="shared" si="307"/>
        <v>NO</v>
      </c>
      <c r="O1319" s="4" t="str">
        <f t="shared" si="308"/>
        <v>NO</v>
      </c>
      <c r="P1319" s="11">
        <v>12544</v>
      </c>
      <c r="Q1319" s="11">
        <v>12822.1</v>
      </c>
      <c r="R1319" s="4">
        <f t="shared" si="305"/>
        <v>2010</v>
      </c>
      <c r="T1319" s="7">
        <f t="shared" si="309"/>
        <v>0</v>
      </c>
      <c r="V1319" s="5">
        <f t="shared" si="315"/>
        <v>12576.05</v>
      </c>
      <c r="W1319" s="5">
        <f t="shared" si="311"/>
        <v>12576.05</v>
      </c>
      <c r="X1319" s="7">
        <f t="shared" si="312"/>
        <v>0</v>
      </c>
      <c r="Z1319" s="7">
        <f t="shared" si="313"/>
        <v>503126.45000000019</v>
      </c>
      <c r="AB1319" s="5"/>
      <c r="AC1319" s="5">
        <f t="shared" si="310"/>
        <v>-50064.84</v>
      </c>
      <c r="AD1319" s="5">
        <f t="shared" si="314"/>
        <v>-12516.21</v>
      </c>
    </row>
    <row r="1320" spans="1:30">
      <c r="A1320" s="9">
        <v>40465</v>
      </c>
      <c r="B1320" s="3">
        <v>12850.0996</v>
      </c>
      <c r="C1320" s="3">
        <v>12885</v>
      </c>
      <c r="D1320" s="3">
        <v>12580</v>
      </c>
      <c r="E1320" s="3">
        <v>12647.200199999999</v>
      </c>
      <c r="G1320" s="5">
        <f t="shared" si="301"/>
        <v>12663.71</v>
      </c>
      <c r="H1320" s="5">
        <f t="shared" si="302"/>
        <v>12641.87</v>
      </c>
      <c r="J1320" s="10" t="str">
        <f t="shared" si="303"/>
        <v>BUY</v>
      </c>
      <c r="L1320" s="5">
        <f t="shared" si="304"/>
        <v>12576.35</v>
      </c>
      <c r="M1320" s="4" t="str">
        <f t="shared" si="306"/>
        <v>NO</v>
      </c>
      <c r="N1320" s="4" t="str">
        <f t="shared" si="307"/>
        <v>NO</v>
      </c>
      <c r="O1320" s="4" t="str">
        <f t="shared" si="308"/>
        <v>NO</v>
      </c>
      <c r="P1320" s="11">
        <v>12850.0996</v>
      </c>
      <c r="Q1320" s="11">
        <v>12647.2</v>
      </c>
      <c r="R1320" s="4">
        <f t="shared" si="305"/>
        <v>2010</v>
      </c>
      <c r="T1320" s="7">
        <f t="shared" si="309"/>
        <v>0</v>
      </c>
      <c r="V1320" s="5">
        <f t="shared" si="315"/>
        <v>12576.05</v>
      </c>
      <c r="W1320" s="5">
        <f t="shared" si="311"/>
        <v>12576.35</v>
      </c>
      <c r="X1320" s="7">
        <f t="shared" si="312"/>
        <v>0.30000000000109139</v>
      </c>
      <c r="Z1320" s="7">
        <f t="shared" si="313"/>
        <v>503133.95000000019</v>
      </c>
      <c r="AB1320" s="5"/>
      <c r="AC1320" s="5">
        <f t="shared" si="310"/>
        <v>-50305.400000000023</v>
      </c>
      <c r="AD1320" s="5">
        <f t="shared" si="314"/>
        <v>-12576.350000000006</v>
      </c>
    </row>
    <row r="1321" spans="1:30">
      <c r="A1321" s="9">
        <v>40466</v>
      </c>
      <c r="B1321" s="3">
        <v>12674.950199999999</v>
      </c>
      <c r="C1321" s="3">
        <v>12685.0996</v>
      </c>
      <c r="D1321" s="3">
        <v>12404.5</v>
      </c>
      <c r="E1321" s="3">
        <v>12436.700199999999</v>
      </c>
      <c r="G1321" s="5">
        <f t="shared" si="301"/>
        <v>12550.21</v>
      </c>
      <c r="H1321" s="5">
        <f t="shared" si="302"/>
        <v>12573.48</v>
      </c>
      <c r="J1321" s="10" t="str">
        <f t="shared" si="303"/>
        <v>SELL</v>
      </c>
      <c r="L1321" s="5">
        <f t="shared" si="304"/>
        <v>12643.29</v>
      </c>
      <c r="M1321" s="4" t="str">
        <f t="shared" si="306"/>
        <v>YES</v>
      </c>
      <c r="N1321" s="4" t="str">
        <f t="shared" si="307"/>
        <v>NO</v>
      </c>
      <c r="O1321" s="4" t="str">
        <f t="shared" si="308"/>
        <v>NO</v>
      </c>
      <c r="P1321" s="11">
        <v>12674.950199999999</v>
      </c>
      <c r="Q1321" s="11">
        <v>12436.7</v>
      </c>
      <c r="R1321" s="4">
        <f t="shared" si="305"/>
        <v>2010</v>
      </c>
      <c r="T1321" s="7">
        <f t="shared" si="309"/>
        <v>0</v>
      </c>
      <c r="V1321" s="5">
        <f t="shared" si="315"/>
        <v>12576.35</v>
      </c>
      <c r="W1321" s="5">
        <f t="shared" si="311"/>
        <v>12576.35</v>
      </c>
      <c r="X1321" s="7">
        <f t="shared" si="312"/>
        <v>0</v>
      </c>
      <c r="Z1321" s="7">
        <f t="shared" si="313"/>
        <v>503133.95000000019</v>
      </c>
      <c r="AB1321" s="5"/>
      <c r="AC1321" s="5">
        <f t="shared" si="310"/>
        <v>-50573.16</v>
      </c>
      <c r="AD1321" s="5">
        <f t="shared" si="314"/>
        <v>-12643.29</v>
      </c>
    </row>
    <row r="1322" spans="1:30">
      <c r="A1322" s="9">
        <v>40469</v>
      </c>
      <c r="B1322" s="3">
        <v>12475</v>
      </c>
      <c r="C1322" s="3">
        <v>12475</v>
      </c>
      <c r="D1322" s="3">
        <v>12236</v>
      </c>
      <c r="E1322" s="3">
        <v>12425.5</v>
      </c>
      <c r="G1322" s="5">
        <f t="shared" si="301"/>
        <v>12487.86</v>
      </c>
      <c r="H1322" s="5">
        <f t="shared" si="302"/>
        <v>12524.15</v>
      </c>
      <c r="J1322" s="10" t="str">
        <f t="shared" si="303"/>
        <v>SELL</v>
      </c>
      <c r="L1322" s="5">
        <f t="shared" si="304"/>
        <v>12633.02</v>
      </c>
      <c r="M1322" s="4" t="str">
        <f t="shared" si="306"/>
        <v>NO</v>
      </c>
      <c r="N1322" s="4" t="str">
        <f t="shared" si="307"/>
        <v>NO</v>
      </c>
      <c r="O1322" s="4" t="str">
        <f t="shared" si="308"/>
        <v>NO</v>
      </c>
      <c r="P1322" s="11">
        <v>12475</v>
      </c>
      <c r="Q1322" s="11">
        <v>12425.5</v>
      </c>
      <c r="R1322" s="4">
        <f t="shared" si="305"/>
        <v>2010</v>
      </c>
      <c r="T1322" s="7">
        <f t="shared" si="309"/>
        <v>0</v>
      </c>
      <c r="V1322" s="5">
        <f t="shared" si="315"/>
        <v>12576.35</v>
      </c>
      <c r="W1322" s="5">
        <f t="shared" si="311"/>
        <v>12576.35</v>
      </c>
      <c r="X1322" s="7">
        <f t="shared" si="312"/>
        <v>0</v>
      </c>
      <c r="Z1322" s="7">
        <f t="shared" si="313"/>
        <v>503133.95000000019</v>
      </c>
      <c r="AB1322" s="5"/>
      <c r="AC1322" s="5">
        <f t="shared" si="310"/>
        <v>-50532.079999999987</v>
      </c>
      <c r="AD1322" s="5">
        <f t="shared" si="314"/>
        <v>-12633.019999999997</v>
      </c>
    </row>
    <row r="1323" spans="1:30">
      <c r="A1323" s="9">
        <v>40470</v>
      </c>
      <c r="B1323" s="3">
        <v>12470</v>
      </c>
      <c r="C1323" s="3">
        <v>12620</v>
      </c>
      <c r="D1323" s="3">
        <v>12260</v>
      </c>
      <c r="E1323" s="3">
        <v>12286.9004</v>
      </c>
      <c r="G1323" s="5">
        <f t="shared" si="301"/>
        <v>12387.38</v>
      </c>
      <c r="H1323" s="5">
        <f t="shared" si="302"/>
        <v>12445.07</v>
      </c>
      <c r="J1323" s="10" t="str">
        <f t="shared" si="303"/>
        <v>SELL</v>
      </c>
      <c r="L1323" s="5">
        <f t="shared" si="304"/>
        <v>12618.14</v>
      </c>
      <c r="M1323" s="4" t="str">
        <f t="shared" si="306"/>
        <v>NO</v>
      </c>
      <c r="N1323" s="4" t="str">
        <f t="shared" si="307"/>
        <v>NO</v>
      </c>
      <c r="O1323" s="4" t="str">
        <f t="shared" si="308"/>
        <v>NO</v>
      </c>
      <c r="P1323" s="11">
        <v>12470</v>
      </c>
      <c r="Q1323" s="11">
        <v>12286.9</v>
      </c>
      <c r="R1323" s="4">
        <f t="shared" si="305"/>
        <v>2010</v>
      </c>
      <c r="T1323" s="7">
        <f t="shared" si="309"/>
        <v>0</v>
      </c>
      <c r="V1323" s="5">
        <f t="shared" si="315"/>
        <v>12576.35</v>
      </c>
      <c r="W1323" s="5">
        <f t="shared" si="311"/>
        <v>12576.35</v>
      </c>
      <c r="X1323" s="7">
        <f t="shared" si="312"/>
        <v>0</v>
      </c>
      <c r="Z1323" s="7">
        <f t="shared" si="313"/>
        <v>503133.95000000019</v>
      </c>
      <c r="AB1323" s="5"/>
      <c r="AC1323" s="5">
        <f t="shared" si="310"/>
        <v>-50472.56</v>
      </c>
      <c r="AD1323" s="5">
        <f t="shared" si="314"/>
        <v>-12618.14</v>
      </c>
    </row>
    <row r="1324" spans="1:30">
      <c r="A1324" s="9">
        <v>40471</v>
      </c>
      <c r="B1324" s="3">
        <v>12250</v>
      </c>
      <c r="C1324" s="3">
        <v>12383.700199999999</v>
      </c>
      <c r="D1324" s="3">
        <v>12210.1504</v>
      </c>
      <c r="E1324" s="3">
        <v>12250.1504</v>
      </c>
      <c r="G1324" s="5">
        <f t="shared" si="301"/>
        <v>12318.77</v>
      </c>
      <c r="H1324" s="5">
        <f t="shared" si="302"/>
        <v>12380.1</v>
      </c>
      <c r="J1324" s="10" t="str">
        <f t="shared" si="303"/>
        <v>SELL</v>
      </c>
      <c r="L1324" s="5">
        <f t="shared" si="304"/>
        <v>12564.09</v>
      </c>
      <c r="M1324" s="4" t="str">
        <f t="shared" si="306"/>
        <v>NO</v>
      </c>
      <c r="N1324" s="4" t="str">
        <f t="shared" si="307"/>
        <v>NO</v>
      </c>
      <c r="O1324" s="4" t="str">
        <f t="shared" si="308"/>
        <v>NO</v>
      </c>
      <c r="P1324" s="11">
        <v>12250</v>
      </c>
      <c r="Q1324" s="11">
        <v>12250.15</v>
      </c>
      <c r="R1324" s="4">
        <f t="shared" si="305"/>
        <v>2010</v>
      </c>
      <c r="T1324" s="7">
        <f t="shared" si="309"/>
        <v>0</v>
      </c>
      <c r="V1324" s="5">
        <f t="shared" si="315"/>
        <v>12576.35</v>
      </c>
      <c r="W1324" s="5">
        <f t="shared" si="311"/>
        <v>12576.35</v>
      </c>
      <c r="X1324" s="7">
        <f t="shared" si="312"/>
        <v>0</v>
      </c>
      <c r="Z1324" s="7">
        <f t="shared" si="313"/>
        <v>503133.95000000019</v>
      </c>
      <c r="AB1324" s="5"/>
      <c r="AC1324" s="5">
        <f t="shared" si="310"/>
        <v>-50256.360000000015</v>
      </c>
      <c r="AD1324" s="5">
        <f t="shared" si="314"/>
        <v>-12564.090000000004</v>
      </c>
    </row>
    <row r="1325" spans="1:30">
      <c r="A1325" s="9">
        <v>40472</v>
      </c>
      <c r="B1325" s="3">
        <v>12275</v>
      </c>
      <c r="C1325" s="3">
        <v>12540</v>
      </c>
      <c r="D1325" s="3">
        <v>12232</v>
      </c>
      <c r="E1325" s="3">
        <v>12506.3496</v>
      </c>
      <c r="G1325" s="5">
        <f t="shared" si="301"/>
        <v>12412.56</v>
      </c>
      <c r="H1325" s="5">
        <f t="shared" si="302"/>
        <v>12422.18</v>
      </c>
      <c r="J1325" s="10" t="str">
        <f t="shared" si="303"/>
        <v>SELL</v>
      </c>
      <c r="L1325" s="5">
        <f t="shared" si="304"/>
        <v>12451.04</v>
      </c>
      <c r="M1325" s="4" t="str">
        <f t="shared" si="306"/>
        <v>NO</v>
      </c>
      <c r="N1325" s="4" t="str">
        <f t="shared" si="307"/>
        <v>NO</v>
      </c>
      <c r="O1325" s="4" t="str">
        <f t="shared" si="308"/>
        <v>NO</v>
      </c>
      <c r="P1325" s="11">
        <v>12275</v>
      </c>
      <c r="Q1325" s="11">
        <v>12506.35</v>
      </c>
      <c r="R1325" s="4">
        <f t="shared" si="305"/>
        <v>2010</v>
      </c>
      <c r="T1325" s="7">
        <f t="shared" si="309"/>
        <v>0</v>
      </c>
      <c r="V1325" s="5">
        <f t="shared" si="315"/>
        <v>12576.35</v>
      </c>
      <c r="W1325" s="5">
        <f t="shared" si="311"/>
        <v>12576.35</v>
      </c>
      <c r="X1325" s="7">
        <f t="shared" si="312"/>
        <v>0</v>
      </c>
      <c r="Z1325" s="7">
        <f t="shared" si="313"/>
        <v>503133.95000000019</v>
      </c>
      <c r="AB1325" s="5"/>
      <c r="AC1325" s="5">
        <f t="shared" si="310"/>
        <v>-49804.160000000003</v>
      </c>
      <c r="AD1325" s="5">
        <f t="shared" si="314"/>
        <v>-12451.04</v>
      </c>
    </row>
    <row r="1326" spans="1:30">
      <c r="A1326" s="9">
        <v>40473</v>
      </c>
      <c r="B1326" s="3">
        <v>12528</v>
      </c>
      <c r="C1326" s="3">
        <v>12537.9004</v>
      </c>
      <c r="D1326" s="3">
        <v>12330.5</v>
      </c>
      <c r="E1326" s="3">
        <v>12424.299800000001</v>
      </c>
      <c r="G1326" s="5">
        <f t="shared" si="301"/>
        <v>12418.43</v>
      </c>
      <c r="H1326" s="5">
        <f t="shared" si="302"/>
        <v>12422.89</v>
      </c>
      <c r="J1326" s="10" t="str">
        <f t="shared" si="303"/>
        <v>SELL</v>
      </c>
      <c r="L1326" s="5">
        <f t="shared" si="304"/>
        <v>12436.27</v>
      </c>
      <c r="M1326" s="4" t="str">
        <f t="shared" si="306"/>
        <v>YES</v>
      </c>
      <c r="N1326" s="4" t="str">
        <f t="shared" si="307"/>
        <v>YES</v>
      </c>
      <c r="O1326" s="4" t="str">
        <f t="shared" si="308"/>
        <v>YES</v>
      </c>
      <c r="P1326" s="11">
        <v>12528</v>
      </c>
      <c r="Q1326" s="11">
        <v>12424.3</v>
      </c>
      <c r="R1326" s="4">
        <f t="shared" si="305"/>
        <v>2010</v>
      </c>
      <c r="T1326" s="7">
        <f t="shared" si="309"/>
        <v>-103.7</v>
      </c>
      <c r="V1326" s="5">
        <f t="shared" si="315"/>
        <v>12576.35</v>
      </c>
      <c r="W1326" s="5">
        <f t="shared" si="311"/>
        <v>12465</v>
      </c>
      <c r="X1326" s="7">
        <f t="shared" si="312"/>
        <v>111.35000000000036</v>
      </c>
      <c r="Z1326" s="7">
        <f t="shared" si="313"/>
        <v>500732.70000000019</v>
      </c>
      <c r="AB1326" s="5"/>
      <c r="AC1326" s="5">
        <f t="shared" si="310"/>
        <v>-49745.079999999987</v>
      </c>
      <c r="AD1326" s="5">
        <f t="shared" si="314"/>
        <v>-12436.269999999997</v>
      </c>
    </row>
    <row r="1327" spans="1:30">
      <c r="A1327" s="9">
        <v>40476</v>
      </c>
      <c r="B1327" s="3">
        <v>12465</v>
      </c>
      <c r="C1327" s="3">
        <v>12635</v>
      </c>
      <c r="D1327" s="3">
        <v>12450</v>
      </c>
      <c r="E1327" s="3">
        <v>12492.450199999999</v>
      </c>
      <c r="G1327" s="5">
        <f t="shared" si="301"/>
        <v>12455.44</v>
      </c>
      <c r="H1327" s="5">
        <f t="shared" si="302"/>
        <v>12446.08</v>
      </c>
      <c r="J1327" s="10" t="str">
        <f t="shared" si="303"/>
        <v>BUY</v>
      </c>
      <c r="L1327" s="5">
        <f t="shared" si="304"/>
        <v>12418</v>
      </c>
      <c r="M1327" s="4" t="str">
        <f t="shared" si="306"/>
        <v>YES</v>
      </c>
      <c r="N1327" s="4" t="str">
        <f t="shared" si="307"/>
        <v>NO</v>
      </c>
      <c r="O1327" s="4" t="str">
        <f t="shared" si="308"/>
        <v>YES</v>
      </c>
      <c r="P1327" s="11">
        <v>12465</v>
      </c>
      <c r="Q1327" s="11">
        <v>12492.45</v>
      </c>
      <c r="R1327" s="4">
        <f t="shared" si="305"/>
        <v>2010</v>
      </c>
      <c r="T1327" s="7">
        <f t="shared" si="309"/>
        <v>0</v>
      </c>
      <c r="V1327" s="5">
        <f t="shared" si="315"/>
        <v>12465</v>
      </c>
      <c r="W1327" s="5">
        <f t="shared" si="311"/>
        <v>12418</v>
      </c>
      <c r="X1327" s="7">
        <f t="shared" si="312"/>
        <v>-47</v>
      </c>
      <c r="Z1327" s="7">
        <f t="shared" si="313"/>
        <v>499557.70000000019</v>
      </c>
      <c r="AB1327" s="5"/>
      <c r="AC1327" s="5">
        <f t="shared" si="310"/>
        <v>-49672</v>
      </c>
      <c r="AD1327" s="5">
        <f t="shared" si="314"/>
        <v>-12418</v>
      </c>
    </row>
    <row r="1328" spans="1:30">
      <c r="A1328" s="9">
        <v>40477</v>
      </c>
      <c r="B1328" s="3">
        <v>12500</v>
      </c>
      <c r="C1328" s="3">
        <v>12500</v>
      </c>
      <c r="D1328" s="3">
        <v>12375</v>
      </c>
      <c r="E1328" s="3">
        <v>12397.75</v>
      </c>
      <c r="G1328" s="5">
        <f t="shared" si="301"/>
        <v>12426.6</v>
      </c>
      <c r="H1328" s="5">
        <f t="shared" si="302"/>
        <v>12429.97</v>
      </c>
      <c r="J1328" s="10" t="str">
        <f t="shared" si="303"/>
        <v>SELL</v>
      </c>
      <c r="L1328" s="5">
        <f t="shared" si="304"/>
        <v>12440.08</v>
      </c>
      <c r="M1328" s="4" t="str">
        <f t="shared" si="306"/>
        <v>YES</v>
      </c>
      <c r="N1328" s="4" t="str">
        <f t="shared" si="307"/>
        <v>NO</v>
      </c>
      <c r="O1328" s="4" t="str">
        <f t="shared" si="308"/>
        <v>NO</v>
      </c>
      <c r="P1328" s="11">
        <v>12500</v>
      </c>
      <c r="Q1328" s="11">
        <v>12397.75</v>
      </c>
      <c r="R1328" s="4">
        <f t="shared" si="305"/>
        <v>2010</v>
      </c>
      <c r="T1328" s="7">
        <f t="shared" si="309"/>
        <v>0</v>
      </c>
      <c r="V1328" s="5">
        <f t="shared" si="315"/>
        <v>12418</v>
      </c>
      <c r="W1328" s="5">
        <f t="shared" si="311"/>
        <v>12418</v>
      </c>
      <c r="X1328" s="7">
        <f t="shared" si="312"/>
        <v>0</v>
      </c>
      <c r="Z1328" s="7">
        <f t="shared" si="313"/>
        <v>499557.70000000019</v>
      </c>
      <c r="AB1328" s="5"/>
      <c r="AC1328" s="5">
        <f t="shared" si="310"/>
        <v>-49760.319999999978</v>
      </c>
      <c r="AD1328" s="5">
        <f t="shared" si="314"/>
        <v>-12440.079999999994</v>
      </c>
    </row>
    <row r="1329" spans="1:30">
      <c r="A1329" s="9">
        <v>40478</v>
      </c>
      <c r="B1329" s="3">
        <v>12350</v>
      </c>
      <c r="C1329" s="3">
        <v>12397.799800000001</v>
      </c>
      <c r="D1329" s="3">
        <v>12161.049800000001</v>
      </c>
      <c r="E1329" s="3">
        <v>12240.700199999999</v>
      </c>
      <c r="G1329" s="5">
        <f t="shared" si="301"/>
        <v>12333.65</v>
      </c>
      <c r="H1329" s="5">
        <f t="shared" si="302"/>
        <v>12366.88</v>
      </c>
      <c r="J1329" s="10" t="str">
        <f t="shared" si="303"/>
        <v>SELL</v>
      </c>
      <c r="L1329" s="5">
        <f t="shared" si="304"/>
        <v>12466.57</v>
      </c>
      <c r="M1329" s="4" t="str">
        <f t="shared" si="306"/>
        <v>NO</v>
      </c>
      <c r="N1329" s="4" t="str">
        <f t="shared" si="307"/>
        <v>NO</v>
      </c>
      <c r="O1329" s="4" t="str">
        <f t="shared" si="308"/>
        <v>NO</v>
      </c>
      <c r="P1329" s="11">
        <v>12350</v>
      </c>
      <c r="Q1329" s="11">
        <v>12240.7</v>
      </c>
      <c r="R1329" s="4">
        <f t="shared" si="305"/>
        <v>2010</v>
      </c>
      <c r="T1329" s="7">
        <f t="shared" si="309"/>
        <v>0</v>
      </c>
      <c r="V1329" s="5">
        <f t="shared" si="315"/>
        <v>12418</v>
      </c>
      <c r="W1329" s="5">
        <f t="shared" si="311"/>
        <v>12418</v>
      </c>
      <c r="X1329" s="7">
        <f t="shared" si="312"/>
        <v>0</v>
      </c>
      <c r="Z1329" s="7">
        <f t="shared" si="313"/>
        <v>499557.70000000019</v>
      </c>
      <c r="AB1329" s="5"/>
      <c r="AC1329" s="5">
        <f t="shared" si="310"/>
        <v>-49866.28</v>
      </c>
      <c r="AD1329" s="5">
        <f t="shared" si="314"/>
        <v>-12466.57</v>
      </c>
    </row>
    <row r="1330" spans="1:30">
      <c r="A1330" s="9">
        <v>40479</v>
      </c>
      <c r="B1330" s="3">
        <v>12259</v>
      </c>
      <c r="C1330" s="3">
        <v>12318</v>
      </c>
      <c r="D1330" s="3">
        <v>12060</v>
      </c>
      <c r="E1330" s="3">
        <v>12105</v>
      </c>
      <c r="G1330" s="5">
        <f t="shared" si="301"/>
        <v>12219.33</v>
      </c>
      <c r="H1330" s="5">
        <f t="shared" si="302"/>
        <v>12279.59</v>
      </c>
      <c r="J1330" s="10" t="str">
        <f t="shared" si="303"/>
        <v>SELL</v>
      </c>
      <c r="L1330" s="5">
        <f t="shared" si="304"/>
        <v>12460.37</v>
      </c>
      <c r="M1330" s="4" t="str">
        <f t="shared" si="306"/>
        <v>NO</v>
      </c>
      <c r="N1330" s="4" t="str">
        <f t="shared" si="307"/>
        <v>NO</v>
      </c>
      <c r="O1330" s="4" t="str">
        <f t="shared" si="308"/>
        <v>NO</v>
      </c>
      <c r="P1330" s="11">
        <v>12259</v>
      </c>
      <c r="Q1330" s="11">
        <v>12105</v>
      </c>
      <c r="R1330" s="4">
        <f t="shared" si="305"/>
        <v>2010</v>
      </c>
      <c r="T1330" s="7">
        <f t="shared" si="309"/>
        <v>0</v>
      </c>
      <c r="V1330" s="5">
        <f t="shared" si="315"/>
        <v>12418</v>
      </c>
      <c r="W1330" s="5">
        <f t="shared" si="311"/>
        <v>12418</v>
      </c>
      <c r="X1330" s="7">
        <f t="shared" si="312"/>
        <v>0</v>
      </c>
      <c r="Z1330" s="7">
        <f t="shared" si="313"/>
        <v>499557.70000000019</v>
      </c>
      <c r="AB1330" s="5"/>
      <c r="AC1330" s="5">
        <f t="shared" si="310"/>
        <v>-49841.48000000001</v>
      </c>
      <c r="AD1330" s="5">
        <f t="shared" si="314"/>
        <v>-12460.370000000003</v>
      </c>
    </row>
    <row r="1331" spans="1:30">
      <c r="A1331" s="9">
        <v>40480</v>
      </c>
      <c r="B1331" s="3">
        <v>12246</v>
      </c>
      <c r="C1331" s="3">
        <v>12448</v>
      </c>
      <c r="D1331" s="3">
        <v>12005</v>
      </c>
      <c r="E1331" s="3">
        <v>12372.1504</v>
      </c>
      <c r="G1331" s="5">
        <f t="shared" si="301"/>
        <v>12295.74</v>
      </c>
      <c r="H1331" s="5">
        <f t="shared" si="302"/>
        <v>12310.44</v>
      </c>
      <c r="J1331" s="10" t="str">
        <f t="shared" si="303"/>
        <v>SELL</v>
      </c>
      <c r="L1331" s="5">
        <f t="shared" si="304"/>
        <v>12354.54</v>
      </c>
      <c r="M1331" s="4" t="str">
        <f t="shared" si="306"/>
        <v>NO</v>
      </c>
      <c r="N1331" s="4" t="str">
        <f t="shared" si="307"/>
        <v>NO</v>
      </c>
      <c r="O1331" s="4" t="str">
        <f t="shared" si="308"/>
        <v>NO</v>
      </c>
      <c r="P1331" s="11">
        <v>12246</v>
      </c>
      <c r="Q1331" s="11">
        <v>12372.15</v>
      </c>
      <c r="R1331" s="4">
        <f t="shared" si="305"/>
        <v>2010</v>
      </c>
      <c r="T1331" s="7">
        <f t="shared" si="309"/>
        <v>0</v>
      </c>
      <c r="V1331" s="5">
        <f t="shared" si="315"/>
        <v>12418</v>
      </c>
      <c r="W1331" s="5">
        <f t="shared" si="311"/>
        <v>12472.200199999999</v>
      </c>
      <c r="X1331" s="7">
        <f t="shared" si="312"/>
        <v>-54.200199999999313</v>
      </c>
      <c r="Z1331" s="7">
        <f t="shared" si="313"/>
        <v>498202.69500000018</v>
      </c>
      <c r="AB1331" s="5"/>
      <c r="AC1331" s="5">
        <f t="shared" si="310"/>
        <v>-49418.16</v>
      </c>
      <c r="AD1331" s="5">
        <f t="shared" si="314"/>
        <v>-12354.54</v>
      </c>
    </row>
    <row r="1332" spans="1:30">
      <c r="A1332" s="9">
        <v>40483</v>
      </c>
      <c r="B1332" s="3">
        <v>12472.200199999999</v>
      </c>
      <c r="C1332" s="3">
        <v>12824</v>
      </c>
      <c r="D1332" s="3">
        <v>12455</v>
      </c>
      <c r="E1332" s="3">
        <v>12785.4004</v>
      </c>
      <c r="G1332" s="5">
        <f t="shared" si="301"/>
        <v>12540.57</v>
      </c>
      <c r="H1332" s="5">
        <f t="shared" si="302"/>
        <v>12468.76</v>
      </c>
      <c r="J1332" s="10" t="str">
        <f t="shared" si="303"/>
        <v>BUY</v>
      </c>
      <c r="L1332" s="5">
        <f t="shared" si="304"/>
        <v>12253.33</v>
      </c>
      <c r="M1332" s="4" t="str">
        <f t="shared" si="306"/>
        <v>YES</v>
      </c>
      <c r="N1332" s="4" t="str">
        <f t="shared" si="307"/>
        <v>NO</v>
      </c>
      <c r="O1332" s="4" t="str">
        <f t="shared" si="308"/>
        <v>YES</v>
      </c>
      <c r="P1332" s="11">
        <v>12472.200199999999</v>
      </c>
      <c r="Q1332" s="11">
        <v>12785.4</v>
      </c>
      <c r="R1332" s="4">
        <f t="shared" si="305"/>
        <v>2010</v>
      </c>
      <c r="T1332" s="7">
        <f t="shared" si="309"/>
        <v>0</v>
      </c>
      <c r="V1332" s="5">
        <f t="shared" si="315"/>
        <v>12472.200199999999</v>
      </c>
      <c r="W1332" s="5">
        <f t="shared" si="311"/>
        <v>12472.200199999999</v>
      </c>
      <c r="X1332" s="7">
        <f t="shared" si="312"/>
        <v>0</v>
      </c>
      <c r="Z1332" s="7">
        <f t="shared" si="313"/>
        <v>498202.69500000018</v>
      </c>
      <c r="AB1332" s="5"/>
      <c r="AC1332" s="5">
        <f t="shared" si="310"/>
        <v>-49013.320000000007</v>
      </c>
      <c r="AD1332" s="5">
        <f t="shared" si="314"/>
        <v>-12253.330000000002</v>
      </c>
    </row>
    <row r="1333" spans="1:30">
      <c r="A1333" s="9">
        <v>40484</v>
      </c>
      <c r="B1333" s="3">
        <v>12800</v>
      </c>
      <c r="C1333" s="3">
        <v>12895</v>
      </c>
      <c r="D1333" s="3">
        <v>12736.200199999999</v>
      </c>
      <c r="E1333" s="3">
        <v>12840.1504</v>
      </c>
      <c r="G1333" s="5">
        <f t="shared" si="301"/>
        <v>12690.36</v>
      </c>
      <c r="H1333" s="5">
        <f t="shared" si="302"/>
        <v>12592.56</v>
      </c>
      <c r="J1333" s="10" t="str">
        <f t="shared" si="303"/>
        <v>BUY</v>
      </c>
      <c r="L1333" s="5">
        <f t="shared" si="304"/>
        <v>12299.16</v>
      </c>
      <c r="M1333" s="4" t="str">
        <f t="shared" si="306"/>
        <v>NO</v>
      </c>
      <c r="N1333" s="4" t="str">
        <f t="shared" si="307"/>
        <v>NO</v>
      </c>
      <c r="O1333" s="4" t="str">
        <f t="shared" si="308"/>
        <v>NO</v>
      </c>
      <c r="P1333" s="11">
        <v>12800</v>
      </c>
      <c r="Q1333" s="11">
        <v>12840.15</v>
      </c>
      <c r="R1333" s="4">
        <f t="shared" si="305"/>
        <v>2010</v>
      </c>
      <c r="T1333" s="7">
        <f t="shared" si="309"/>
        <v>0</v>
      </c>
      <c r="V1333" s="5">
        <f t="shared" si="315"/>
        <v>12472.200199999999</v>
      </c>
      <c r="W1333" s="5">
        <f t="shared" si="311"/>
        <v>12472.200199999999</v>
      </c>
      <c r="X1333" s="7">
        <f t="shared" si="312"/>
        <v>0</v>
      </c>
      <c r="Z1333" s="7">
        <f t="shared" si="313"/>
        <v>498202.69500000018</v>
      </c>
      <c r="AB1333" s="5"/>
      <c r="AC1333" s="5">
        <f t="shared" si="310"/>
        <v>-49196.639999999985</v>
      </c>
      <c r="AD1333" s="5">
        <f t="shared" si="314"/>
        <v>-12299.159999999996</v>
      </c>
    </row>
    <row r="1334" spans="1:30">
      <c r="A1334" s="9">
        <v>40485</v>
      </c>
      <c r="B1334" s="3">
        <v>12872</v>
      </c>
      <c r="C1334" s="3">
        <v>12993</v>
      </c>
      <c r="D1334" s="3">
        <v>12872</v>
      </c>
      <c r="E1334" s="3">
        <v>12941.200199999999</v>
      </c>
      <c r="G1334" s="5">
        <f t="shared" si="301"/>
        <v>12815.78</v>
      </c>
      <c r="H1334" s="5">
        <f t="shared" si="302"/>
        <v>12708.77</v>
      </c>
      <c r="J1334" s="10" t="str">
        <f t="shared" si="303"/>
        <v>BUY</v>
      </c>
      <c r="L1334" s="5">
        <f t="shared" si="304"/>
        <v>12387.74</v>
      </c>
      <c r="M1334" s="4" t="str">
        <f t="shared" si="306"/>
        <v>NO</v>
      </c>
      <c r="N1334" s="4" t="str">
        <f t="shared" si="307"/>
        <v>NO</v>
      </c>
      <c r="O1334" s="4" t="str">
        <f t="shared" si="308"/>
        <v>NO</v>
      </c>
      <c r="P1334" s="11">
        <v>12872</v>
      </c>
      <c r="Q1334" s="11">
        <v>12941.2</v>
      </c>
      <c r="R1334" s="4">
        <f t="shared" si="305"/>
        <v>2010</v>
      </c>
      <c r="T1334" s="7">
        <f t="shared" si="309"/>
        <v>0</v>
      </c>
      <c r="V1334" s="5">
        <f t="shared" si="315"/>
        <v>12472.200199999999</v>
      </c>
      <c r="W1334" s="5">
        <f t="shared" si="311"/>
        <v>12472.200199999999</v>
      </c>
      <c r="X1334" s="7">
        <f t="shared" si="312"/>
        <v>0</v>
      </c>
      <c r="Z1334" s="7">
        <f t="shared" si="313"/>
        <v>498202.69500000018</v>
      </c>
      <c r="AB1334" s="5"/>
      <c r="AC1334" s="5">
        <f t="shared" si="310"/>
        <v>-49550.959999999992</v>
      </c>
      <c r="AD1334" s="5">
        <f t="shared" si="314"/>
        <v>-12387.739999999998</v>
      </c>
    </row>
    <row r="1335" spans="1:30">
      <c r="A1335" s="9">
        <v>40486</v>
      </c>
      <c r="B1335" s="3">
        <v>12998.9004</v>
      </c>
      <c r="C1335" s="3">
        <v>13229.950199999999</v>
      </c>
      <c r="D1335" s="3">
        <v>12980.4004</v>
      </c>
      <c r="E1335" s="3">
        <v>13209.6504</v>
      </c>
      <c r="G1335" s="5">
        <f t="shared" si="301"/>
        <v>13012.72</v>
      </c>
      <c r="H1335" s="5">
        <f t="shared" si="302"/>
        <v>12875.73</v>
      </c>
      <c r="J1335" s="10" t="str">
        <f t="shared" si="303"/>
        <v>BUY</v>
      </c>
      <c r="L1335" s="5">
        <f t="shared" si="304"/>
        <v>12464.76</v>
      </c>
      <c r="M1335" s="4" t="str">
        <f t="shared" si="306"/>
        <v>NO</v>
      </c>
      <c r="N1335" s="4" t="str">
        <f t="shared" si="307"/>
        <v>NO</v>
      </c>
      <c r="O1335" s="4" t="str">
        <f t="shared" si="308"/>
        <v>NO</v>
      </c>
      <c r="P1335" s="11">
        <v>12998.9004</v>
      </c>
      <c r="Q1335" s="11">
        <v>13209.65</v>
      </c>
      <c r="R1335" s="4">
        <f t="shared" si="305"/>
        <v>2010</v>
      </c>
      <c r="T1335" s="7">
        <f t="shared" si="309"/>
        <v>0</v>
      </c>
      <c r="V1335" s="5">
        <f t="shared" si="315"/>
        <v>12472.200199999999</v>
      </c>
      <c r="W1335" s="5">
        <f t="shared" si="311"/>
        <v>12472.200199999999</v>
      </c>
      <c r="X1335" s="7">
        <f t="shared" si="312"/>
        <v>0</v>
      </c>
      <c r="Z1335" s="7">
        <f t="shared" si="313"/>
        <v>498202.69500000018</v>
      </c>
      <c r="AB1335" s="5"/>
      <c r="AC1335" s="5">
        <f t="shared" si="310"/>
        <v>-49859.040000000008</v>
      </c>
      <c r="AD1335" s="5">
        <f t="shared" si="314"/>
        <v>-12464.760000000002</v>
      </c>
    </row>
    <row r="1336" spans="1:30">
      <c r="A1336" s="9">
        <v>40487</v>
      </c>
      <c r="B1336" s="3">
        <v>13280</v>
      </c>
      <c r="C1336" s="3">
        <v>13314</v>
      </c>
      <c r="D1336" s="3">
        <v>13240.0996</v>
      </c>
      <c r="E1336" s="3">
        <v>13267.6504</v>
      </c>
      <c r="G1336" s="5">
        <f t="shared" si="301"/>
        <v>13140.19</v>
      </c>
      <c r="H1336" s="5">
        <f t="shared" si="302"/>
        <v>13006.37</v>
      </c>
      <c r="J1336" s="10" t="str">
        <f t="shared" si="303"/>
        <v>BUY</v>
      </c>
      <c r="L1336" s="5">
        <f t="shared" si="304"/>
        <v>12604.91</v>
      </c>
      <c r="M1336" s="4" t="str">
        <f t="shared" si="306"/>
        <v>NO</v>
      </c>
      <c r="N1336" s="4" t="str">
        <f t="shared" si="307"/>
        <v>NO</v>
      </c>
      <c r="O1336" s="4" t="str">
        <f t="shared" si="308"/>
        <v>NO</v>
      </c>
      <c r="P1336" s="11">
        <v>13280</v>
      </c>
      <c r="Q1336" s="11">
        <v>13267.65</v>
      </c>
      <c r="R1336" s="4">
        <f t="shared" si="305"/>
        <v>2010</v>
      </c>
      <c r="T1336" s="7">
        <f t="shared" si="309"/>
        <v>0</v>
      </c>
      <c r="V1336" s="5">
        <f t="shared" si="315"/>
        <v>12472.200199999999</v>
      </c>
      <c r="W1336" s="5">
        <f t="shared" si="311"/>
        <v>12472.200199999999</v>
      </c>
      <c r="X1336" s="7">
        <f t="shared" si="312"/>
        <v>0</v>
      </c>
      <c r="Z1336" s="7">
        <f t="shared" si="313"/>
        <v>498202.69500000018</v>
      </c>
      <c r="AB1336" s="5"/>
      <c r="AC1336" s="5">
        <f t="shared" si="310"/>
        <v>-50419.640000000014</v>
      </c>
      <c r="AD1336" s="5">
        <f t="shared" si="314"/>
        <v>-12604.910000000003</v>
      </c>
    </row>
    <row r="1337" spans="1:30">
      <c r="A1337" s="9">
        <v>40490</v>
      </c>
      <c r="B1337" s="3">
        <v>13275</v>
      </c>
      <c r="C1337" s="3">
        <v>13320</v>
      </c>
      <c r="D1337" s="3">
        <v>13091.200199999999</v>
      </c>
      <c r="E1337" s="3">
        <v>13147.75</v>
      </c>
      <c r="G1337" s="5">
        <f t="shared" si="301"/>
        <v>13143.97</v>
      </c>
      <c r="H1337" s="5">
        <f t="shared" si="302"/>
        <v>13053.5</v>
      </c>
      <c r="J1337" s="10" t="str">
        <f t="shared" si="303"/>
        <v>BUY</v>
      </c>
      <c r="L1337" s="5">
        <f t="shared" si="304"/>
        <v>12782.09</v>
      </c>
      <c r="M1337" s="4" t="str">
        <f t="shared" si="306"/>
        <v>NO</v>
      </c>
      <c r="N1337" s="4" t="str">
        <f t="shared" si="307"/>
        <v>NO</v>
      </c>
      <c r="O1337" s="4" t="str">
        <f t="shared" si="308"/>
        <v>NO</v>
      </c>
      <c r="P1337" s="11">
        <v>13275</v>
      </c>
      <c r="Q1337" s="11">
        <v>13147.75</v>
      </c>
      <c r="R1337" s="4">
        <f t="shared" si="305"/>
        <v>2010</v>
      </c>
      <c r="T1337" s="7">
        <f t="shared" si="309"/>
        <v>0</v>
      </c>
      <c r="V1337" s="5">
        <f t="shared" si="315"/>
        <v>12472.200199999999</v>
      </c>
      <c r="W1337" s="5">
        <f t="shared" si="311"/>
        <v>12472.200199999999</v>
      </c>
      <c r="X1337" s="7">
        <f t="shared" si="312"/>
        <v>0</v>
      </c>
      <c r="Z1337" s="7">
        <f t="shared" si="313"/>
        <v>498202.69500000018</v>
      </c>
      <c r="AB1337" s="5"/>
      <c r="AC1337" s="5">
        <f t="shared" si="310"/>
        <v>-51128.360000000015</v>
      </c>
      <c r="AD1337" s="5">
        <f t="shared" si="314"/>
        <v>-12782.090000000004</v>
      </c>
    </row>
    <row r="1338" spans="1:30">
      <c r="A1338" s="9">
        <v>40491</v>
      </c>
      <c r="B1338" s="3">
        <v>13090</v>
      </c>
      <c r="C1338" s="3">
        <v>13235</v>
      </c>
      <c r="D1338" s="3">
        <v>12996.549800000001</v>
      </c>
      <c r="E1338" s="3">
        <v>13193.0996</v>
      </c>
      <c r="G1338" s="5">
        <f t="shared" si="301"/>
        <v>13168.53</v>
      </c>
      <c r="H1338" s="5">
        <f t="shared" si="302"/>
        <v>13100.03</v>
      </c>
      <c r="J1338" s="10" t="str">
        <f t="shared" si="303"/>
        <v>BUY</v>
      </c>
      <c r="L1338" s="5">
        <f t="shared" si="304"/>
        <v>12894.53</v>
      </c>
      <c r="M1338" s="4" t="str">
        <f t="shared" si="306"/>
        <v>NO</v>
      </c>
      <c r="N1338" s="4" t="str">
        <f t="shared" si="307"/>
        <v>NO</v>
      </c>
      <c r="O1338" s="4" t="str">
        <f t="shared" si="308"/>
        <v>NO</v>
      </c>
      <c r="P1338" s="11">
        <v>13090</v>
      </c>
      <c r="Q1338" s="11">
        <v>13193.1</v>
      </c>
      <c r="R1338" s="4">
        <f t="shared" si="305"/>
        <v>2010</v>
      </c>
      <c r="T1338" s="7">
        <f t="shared" si="309"/>
        <v>0</v>
      </c>
      <c r="V1338" s="5">
        <f t="shared" si="315"/>
        <v>12472.200199999999</v>
      </c>
      <c r="W1338" s="5">
        <f t="shared" si="311"/>
        <v>12472.200199999999</v>
      </c>
      <c r="X1338" s="7">
        <f t="shared" si="312"/>
        <v>0</v>
      </c>
      <c r="Z1338" s="7">
        <f t="shared" si="313"/>
        <v>498202.69500000018</v>
      </c>
      <c r="AB1338" s="5"/>
      <c r="AC1338" s="5">
        <f t="shared" si="310"/>
        <v>-51578.119999999995</v>
      </c>
      <c r="AD1338" s="5">
        <f t="shared" si="314"/>
        <v>-12894.529999999999</v>
      </c>
    </row>
    <row r="1339" spans="1:30">
      <c r="A1339" s="9">
        <v>40492</v>
      </c>
      <c r="B1339" s="3">
        <v>13150</v>
      </c>
      <c r="C1339" s="3">
        <v>13171</v>
      </c>
      <c r="D1339" s="3">
        <v>13050.25</v>
      </c>
      <c r="E1339" s="3">
        <v>13084.5996</v>
      </c>
      <c r="G1339" s="5">
        <f t="shared" si="301"/>
        <v>13126.56</v>
      </c>
      <c r="H1339" s="5">
        <f t="shared" si="302"/>
        <v>13094.89</v>
      </c>
      <c r="J1339" s="10" t="str">
        <f t="shared" si="303"/>
        <v>BUY</v>
      </c>
      <c r="L1339" s="5">
        <f t="shared" si="304"/>
        <v>12999.88</v>
      </c>
      <c r="M1339" s="4" t="str">
        <f t="shared" si="306"/>
        <v>NO</v>
      </c>
      <c r="N1339" s="4" t="str">
        <f t="shared" si="307"/>
        <v>NO</v>
      </c>
      <c r="O1339" s="4" t="str">
        <f t="shared" si="308"/>
        <v>NO</v>
      </c>
      <c r="P1339" s="11">
        <v>13150</v>
      </c>
      <c r="Q1339" s="11">
        <v>13084.6</v>
      </c>
      <c r="R1339" s="4">
        <f t="shared" si="305"/>
        <v>2010</v>
      </c>
      <c r="T1339" s="7">
        <f t="shared" si="309"/>
        <v>0</v>
      </c>
      <c r="V1339" s="5">
        <f t="shared" si="315"/>
        <v>12472.200199999999</v>
      </c>
      <c r="W1339" s="5">
        <f t="shared" si="311"/>
        <v>12999.88</v>
      </c>
      <c r="X1339" s="7">
        <f t="shared" si="312"/>
        <v>527.67979999999989</v>
      </c>
      <c r="Z1339" s="7">
        <f t="shared" si="313"/>
        <v>511394.69000000018</v>
      </c>
      <c r="AB1339" s="5"/>
      <c r="AC1339" s="5">
        <f t="shared" si="310"/>
        <v>-51999.51999999999</v>
      </c>
      <c r="AD1339" s="5">
        <f t="shared" si="314"/>
        <v>-12999.879999999997</v>
      </c>
    </row>
    <row r="1340" spans="1:30">
      <c r="A1340" s="9">
        <v>40493</v>
      </c>
      <c r="B1340" s="3">
        <v>13100</v>
      </c>
      <c r="C1340" s="3">
        <v>13144</v>
      </c>
      <c r="D1340" s="3">
        <v>12860.5</v>
      </c>
      <c r="E1340" s="3">
        <v>12906.0996</v>
      </c>
      <c r="G1340" s="5">
        <f t="shared" si="301"/>
        <v>13016.33</v>
      </c>
      <c r="H1340" s="5">
        <f t="shared" si="302"/>
        <v>13031.96</v>
      </c>
      <c r="J1340" s="10" t="str">
        <f t="shared" si="303"/>
        <v>SELL</v>
      </c>
      <c r="L1340" s="5">
        <f t="shared" si="304"/>
        <v>13078.85</v>
      </c>
      <c r="M1340" s="4" t="str">
        <f t="shared" si="306"/>
        <v>YES</v>
      </c>
      <c r="N1340" s="4" t="str">
        <f t="shared" si="307"/>
        <v>NO</v>
      </c>
      <c r="O1340" s="4" t="str">
        <f t="shared" si="308"/>
        <v>NO</v>
      </c>
      <c r="P1340" s="11">
        <v>13100</v>
      </c>
      <c r="Q1340" s="11">
        <v>12906.1</v>
      </c>
      <c r="R1340" s="4">
        <f t="shared" si="305"/>
        <v>2010</v>
      </c>
      <c r="T1340" s="7">
        <f t="shared" si="309"/>
        <v>0</v>
      </c>
      <c r="V1340" s="5">
        <f t="shared" si="315"/>
        <v>12999.88</v>
      </c>
      <c r="W1340" s="5">
        <f t="shared" si="311"/>
        <v>12999.88</v>
      </c>
      <c r="X1340" s="7">
        <f t="shared" si="312"/>
        <v>0</v>
      </c>
      <c r="Z1340" s="7">
        <f t="shared" si="313"/>
        <v>511394.69000000018</v>
      </c>
      <c r="AB1340" s="5"/>
      <c r="AC1340" s="5">
        <f t="shared" si="310"/>
        <v>-52315.399999999994</v>
      </c>
      <c r="AD1340" s="5">
        <f t="shared" si="314"/>
        <v>-13078.849999999999</v>
      </c>
    </row>
    <row r="1341" spans="1:30">
      <c r="A1341" s="9">
        <v>40494</v>
      </c>
      <c r="B1341" s="3">
        <v>12868.799800000001</v>
      </c>
      <c r="C1341" s="3">
        <v>12919</v>
      </c>
      <c r="D1341" s="3">
        <v>12501</v>
      </c>
      <c r="E1341" s="3">
        <v>12537.0996</v>
      </c>
      <c r="G1341" s="5">
        <f t="shared" si="301"/>
        <v>12776.71</v>
      </c>
      <c r="H1341" s="5">
        <f t="shared" si="302"/>
        <v>12867.01</v>
      </c>
      <c r="J1341" s="10" t="str">
        <f t="shared" si="303"/>
        <v>SELL</v>
      </c>
      <c r="L1341" s="5">
        <f t="shared" si="304"/>
        <v>13137.91</v>
      </c>
      <c r="M1341" s="4" t="str">
        <f t="shared" si="306"/>
        <v>NO</v>
      </c>
      <c r="N1341" s="4" t="str">
        <f t="shared" si="307"/>
        <v>NO</v>
      </c>
      <c r="O1341" s="4" t="str">
        <f t="shared" si="308"/>
        <v>NO</v>
      </c>
      <c r="P1341" s="11">
        <v>12868.799800000001</v>
      </c>
      <c r="Q1341" s="11">
        <v>12537.1</v>
      </c>
      <c r="R1341" s="4">
        <f t="shared" si="305"/>
        <v>2010</v>
      </c>
      <c r="T1341" s="7">
        <f t="shared" si="309"/>
        <v>0</v>
      </c>
      <c r="V1341" s="5">
        <f t="shared" si="315"/>
        <v>12999.88</v>
      </c>
      <c r="W1341" s="5">
        <f t="shared" si="311"/>
        <v>12999.88</v>
      </c>
      <c r="X1341" s="7">
        <f t="shared" si="312"/>
        <v>0</v>
      </c>
      <c r="Z1341" s="7">
        <f t="shared" si="313"/>
        <v>511394.69000000018</v>
      </c>
      <c r="AB1341" s="5"/>
      <c r="AC1341" s="5">
        <f t="shared" si="310"/>
        <v>-52551.640000000014</v>
      </c>
      <c r="AD1341" s="5">
        <f t="shared" si="314"/>
        <v>-13137.910000000003</v>
      </c>
    </row>
    <row r="1342" spans="1:30">
      <c r="A1342" s="9">
        <v>40497</v>
      </c>
      <c r="B1342" s="3">
        <v>12535</v>
      </c>
      <c r="C1342" s="3">
        <v>12813</v>
      </c>
      <c r="D1342" s="3">
        <v>12490.200199999999</v>
      </c>
      <c r="E1342" s="3">
        <v>12789.950199999999</v>
      </c>
      <c r="G1342" s="5">
        <f t="shared" si="301"/>
        <v>12783.33</v>
      </c>
      <c r="H1342" s="5">
        <f t="shared" si="302"/>
        <v>12841.32</v>
      </c>
      <c r="J1342" s="10" t="str">
        <f t="shared" si="303"/>
        <v>SELL</v>
      </c>
      <c r="L1342" s="5">
        <f t="shared" si="304"/>
        <v>13015.29</v>
      </c>
      <c r="M1342" s="4" t="str">
        <f t="shared" si="306"/>
        <v>NO</v>
      </c>
      <c r="N1342" s="4" t="str">
        <f t="shared" si="307"/>
        <v>NO</v>
      </c>
      <c r="O1342" s="4" t="str">
        <f t="shared" si="308"/>
        <v>NO</v>
      </c>
      <c r="P1342" s="11">
        <v>12535</v>
      </c>
      <c r="Q1342" s="11">
        <v>12789.95</v>
      </c>
      <c r="R1342" s="4">
        <f t="shared" si="305"/>
        <v>2010</v>
      </c>
      <c r="T1342" s="7">
        <f t="shared" si="309"/>
        <v>0</v>
      </c>
      <c r="V1342" s="5">
        <f t="shared" si="315"/>
        <v>12999.88</v>
      </c>
      <c r="W1342" s="5">
        <f t="shared" si="311"/>
        <v>12999.88</v>
      </c>
      <c r="X1342" s="7">
        <f t="shared" si="312"/>
        <v>0</v>
      </c>
      <c r="Z1342" s="7">
        <f t="shared" si="313"/>
        <v>511394.69000000018</v>
      </c>
      <c r="AB1342" s="5"/>
      <c r="AC1342" s="5">
        <f t="shared" si="310"/>
        <v>-52061.16</v>
      </c>
      <c r="AD1342" s="5">
        <f t="shared" si="314"/>
        <v>-13015.29</v>
      </c>
    </row>
    <row r="1343" spans="1:30">
      <c r="A1343" s="9">
        <v>40498</v>
      </c>
      <c r="B1343" s="3">
        <v>12795</v>
      </c>
      <c r="C1343" s="3">
        <v>12840</v>
      </c>
      <c r="D1343" s="3">
        <v>12455.5</v>
      </c>
      <c r="E1343" s="3">
        <v>12549.049800000001</v>
      </c>
      <c r="G1343" s="5">
        <f t="shared" si="301"/>
        <v>12666.19</v>
      </c>
      <c r="H1343" s="5">
        <f t="shared" si="302"/>
        <v>12743.9</v>
      </c>
      <c r="J1343" s="10" t="str">
        <f t="shared" si="303"/>
        <v>SELL</v>
      </c>
      <c r="L1343" s="5">
        <f t="shared" si="304"/>
        <v>12977.03</v>
      </c>
      <c r="M1343" s="4" t="str">
        <f t="shared" si="306"/>
        <v>NO</v>
      </c>
      <c r="N1343" s="4" t="str">
        <f t="shared" si="307"/>
        <v>NO</v>
      </c>
      <c r="O1343" s="4" t="str">
        <f t="shared" si="308"/>
        <v>NO</v>
      </c>
      <c r="P1343" s="11">
        <v>12795</v>
      </c>
      <c r="Q1343" s="11">
        <v>12549.05</v>
      </c>
      <c r="R1343" s="4">
        <f t="shared" si="305"/>
        <v>2010</v>
      </c>
      <c r="T1343" s="7">
        <f t="shared" si="309"/>
        <v>0</v>
      </c>
      <c r="V1343" s="5">
        <f t="shared" si="315"/>
        <v>12999.88</v>
      </c>
      <c r="W1343" s="5">
        <f t="shared" si="311"/>
        <v>12999.88</v>
      </c>
      <c r="X1343" s="7">
        <f t="shared" si="312"/>
        <v>0</v>
      </c>
      <c r="Z1343" s="7">
        <f t="shared" si="313"/>
        <v>511394.69000000018</v>
      </c>
      <c r="AB1343" s="5"/>
      <c r="AC1343" s="5">
        <f t="shared" si="310"/>
        <v>-51908.119999999995</v>
      </c>
      <c r="AD1343" s="5">
        <f t="shared" si="314"/>
        <v>-12977.029999999999</v>
      </c>
    </row>
    <row r="1344" spans="1:30">
      <c r="A1344" s="9">
        <v>40500</v>
      </c>
      <c r="B1344" s="3">
        <v>12589</v>
      </c>
      <c r="C1344" s="3">
        <v>12667</v>
      </c>
      <c r="D1344" s="3">
        <v>12091</v>
      </c>
      <c r="E1344" s="3">
        <v>12375.3496</v>
      </c>
      <c r="G1344" s="5">
        <f t="shared" si="301"/>
        <v>12520.77</v>
      </c>
      <c r="H1344" s="5">
        <f t="shared" si="302"/>
        <v>12621.05</v>
      </c>
      <c r="J1344" s="10" t="str">
        <f t="shared" si="303"/>
        <v>SELL</v>
      </c>
      <c r="L1344" s="5">
        <f t="shared" si="304"/>
        <v>12921.89</v>
      </c>
      <c r="M1344" s="4" t="str">
        <f t="shared" si="306"/>
        <v>NO</v>
      </c>
      <c r="N1344" s="4" t="str">
        <f t="shared" si="307"/>
        <v>NO</v>
      </c>
      <c r="O1344" s="4" t="str">
        <f t="shared" si="308"/>
        <v>NO</v>
      </c>
      <c r="P1344" s="11">
        <v>12589</v>
      </c>
      <c r="Q1344" s="11">
        <v>12375.35</v>
      </c>
      <c r="R1344" s="4">
        <f t="shared" si="305"/>
        <v>2010</v>
      </c>
      <c r="T1344" s="7">
        <f t="shared" si="309"/>
        <v>0</v>
      </c>
      <c r="V1344" s="5">
        <f t="shared" si="315"/>
        <v>12999.88</v>
      </c>
      <c r="W1344" s="5">
        <f t="shared" si="311"/>
        <v>12999.88</v>
      </c>
      <c r="X1344" s="7">
        <f t="shared" si="312"/>
        <v>0</v>
      </c>
      <c r="Z1344" s="7">
        <f t="shared" si="313"/>
        <v>511394.69000000018</v>
      </c>
      <c r="AB1344" s="5"/>
      <c r="AC1344" s="5">
        <f t="shared" si="310"/>
        <v>-51687.56</v>
      </c>
      <c r="AD1344" s="5">
        <f t="shared" si="314"/>
        <v>-12921.89</v>
      </c>
    </row>
    <row r="1345" spans="1:30">
      <c r="A1345" s="9">
        <v>40501</v>
      </c>
      <c r="B1345" s="3">
        <v>12329.8496</v>
      </c>
      <c r="C1345" s="3">
        <v>12375.3496</v>
      </c>
      <c r="D1345" s="3">
        <v>12020.549800000001</v>
      </c>
      <c r="E1345" s="3">
        <v>12086.700199999999</v>
      </c>
      <c r="G1345" s="5">
        <f t="shared" si="301"/>
        <v>12303.74</v>
      </c>
      <c r="H1345" s="5">
        <f t="shared" si="302"/>
        <v>12442.93</v>
      </c>
      <c r="J1345" s="10" t="str">
        <f t="shared" si="303"/>
        <v>SELL</v>
      </c>
      <c r="L1345" s="5">
        <f t="shared" si="304"/>
        <v>12860.5</v>
      </c>
      <c r="M1345" s="4" t="str">
        <f t="shared" si="306"/>
        <v>NO</v>
      </c>
      <c r="N1345" s="4" t="str">
        <f t="shared" si="307"/>
        <v>NO</v>
      </c>
      <c r="O1345" s="4" t="str">
        <f t="shared" si="308"/>
        <v>NO</v>
      </c>
      <c r="P1345" s="11">
        <v>12329.8496</v>
      </c>
      <c r="Q1345" s="11">
        <v>12086.7</v>
      </c>
      <c r="R1345" s="4">
        <f t="shared" si="305"/>
        <v>2010</v>
      </c>
      <c r="T1345" s="7">
        <f t="shared" si="309"/>
        <v>0</v>
      </c>
      <c r="V1345" s="5">
        <f t="shared" si="315"/>
        <v>12999.88</v>
      </c>
      <c r="W1345" s="5">
        <f t="shared" si="311"/>
        <v>12999.88</v>
      </c>
      <c r="X1345" s="7">
        <f t="shared" si="312"/>
        <v>0</v>
      </c>
      <c r="Z1345" s="7">
        <f t="shared" si="313"/>
        <v>511394.69000000018</v>
      </c>
      <c r="AB1345" s="5"/>
      <c r="AC1345" s="5">
        <f t="shared" si="310"/>
        <v>-51442</v>
      </c>
      <c r="AD1345" s="5">
        <f t="shared" si="314"/>
        <v>-12860.5</v>
      </c>
    </row>
    <row r="1346" spans="1:30">
      <c r="A1346" s="9">
        <v>40504</v>
      </c>
      <c r="B1346" s="3">
        <v>12184</v>
      </c>
      <c r="C1346" s="3">
        <v>12450</v>
      </c>
      <c r="D1346" s="3">
        <v>12065</v>
      </c>
      <c r="E1346" s="3">
        <v>12408.799800000001</v>
      </c>
      <c r="G1346" s="5">
        <f t="shared" si="301"/>
        <v>12356.27</v>
      </c>
      <c r="H1346" s="5">
        <f t="shared" si="302"/>
        <v>12431.55</v>
      </c>
      <c r="J1346" s="10" t="str">
        <f t="shared" si="303"/>
        <v>SELL</v>
      </c>
      <c r="L1346" s="5">
        <f t="shared" si="304"/>
        <v>12657.39</v>
      </c>
      <c r="M1346" s="4" t="str">
        <f t="shared" si="306"/>
        <v>NO</v>
      </c>
      <c r="N1346" s="4" t="str">
        <f t="shared" si="307"/>
        <v>NO</v>
      </c>
      <c r="O1346" s="4" t="str">
        <f t="shared" si="308"/>
        <v>NO</v>
      </c>
      <c r="P1346" s="11">
        <v>12184</v>
      </c>
      <c r="Q1346" s="11">
        <v>12408.8</v>
      </c>
      <c r="R1346" s="4">
        <f t="shared" si="305"/>
        <v>2010</v>
      </c>
      <c r="T1346" s="7">
        <f t="shared" si="309"/>
        <v>0</v>
      </c>
      <c r="V1346" s="5">
        <f t="shared" si="315"/>
        <v>12999.88</v>
      </c>
      <c r="W1346" s="5">
        <f t="shared" si="311"/>
        <v>12999.88</v>
      </c>
      <c r="X1346" s="7">
        <f t="shared" si="312"/>
        <v>0</v>
      </c>
      <c r="Z1346" s="7">
        <f t="shared" si="313"/>
        <v>511394.69000000018</v>
      </c>
      <c r="AB1346" s="5"/>
      <c r="AC1346" s="5">
        <f t="shared" si="310"/>
        <v>-50629.56</v>
      </c>
      <c r="AD1346" s="5">
        <f t="shared" si="314"/>
        <v>-12657.39</v>
      </c>
    </row>
    <row r="1347" spans="1:30">
      <c r="A1347" s="9">
        <v>40505</v>
      </c>
      <c r="B1347" s="3">
        <v>12299</v>
      </c>
      <c r="C1347" s="3">
        <v>12324.450199999999</v>
      </c>
      <c r="D1347" s="3">
        <v>11895.5</v>
      </c>
      <c r="E1347" s="3">
        <v>12231.049800000001</v>
      </c>
      <c r="G1347" s="5">
        <f t="shared" si="301"/>
        <v>12293.66</v>
      </c>
      <c r="H1347" s="5">
        <f t="shared" si="302"/>
        <v>12364.72</v>
      </c>
      <c r="J1347" s="10" t="str">
        <f t="shared" si="303"/>
        <v>SELL</v>
      </c>
      <c r="L1347" s="5">
        <f t="shared" si="304"/>
        <v>12577.9</v>
      </c>
      <c r="M1347" s="4" t="str">
        <f t="shared" si="306"/>
        <v>NO</v>
      </c>
      <c r="N1347" s="4" t="str">
        <f t="shared" si="307"/>
        <v>NO</v>
      </c>
      <c r="O1347" s="4" t="str">
        <f t="shared" si="308"/>
        <v>NO</v>
      </c>
      <c r="P1347" s="11">
        <v>12299</v>
      </c>
      <c r="Q1347" s="11">
        <v>12231.05</v>
      </c>
      <c r="R1347" s="4">
        <f t="shared" si="305"/>
        <v>2010</v>
      </c>
      <c r="T1347" s="7">
        <f t="shared" si="309"/>
        <v>0</v>
      </c>
      <c r="V1347" s="5">
        <f t="shared" si="315"/>
        <v>12999.88</v>
      </c>
      <c r="W1347" s="5">
        <f t="shared" si="311"/>
        <v>12999.88</v>
      </c>
      <c r="X1347" s="7">
        <f t="shared" si="312"/>
        <v>0</v>
      </c>
      <c r="Z1347" s="7">
        <f t="shared" si="313"/>
        <v>511394.69000000018</v>
      </c>
      <c r="AB1347" s="5"/>
      <c r="AC1347" s="5">
        <f t="shared" si="310"/>
        <v>-50311.600000000006</v>
      </c>
      <c r="AD1347" s="5">
        <f t="shared" si="314"/>
        <v>-12577.900000000001</v>
      </c>
    </row>
    <row r="1348" spans="1:30">
      <c r="A1348" s="9">
        <v>40506</v>
      </c>
      <c r="B1348" s="3">
        <v>12245</v>
      </c>
      <c r="C1348" s="3">
        <v>12328.6504</v>
      </c>
      <c r="D1348" s="3">
        <v>11750</v>
      </c>
      <c r="E1348" s="3">
        <v>11886.799800000001</v>
      </c>
      <c r="G1348" s="5">
        <f t="shared" si="301"/>
        <v>12090.23</v>
      </c>
      <c r="H1348" s="5">
        <f t="shared" si="302"/>
        <v>12205.41</v>
      </c>
      <c r="J1348" s="10" t="str">
        <f t="shared" si="303"/>
        <v>SELL</v>
      </c>
      <c r="L1348" s="5">
        <f t="shared" si="304"/>
        <v>12550.95</v>
      </c>
      <c r="M1348" s="4" t="str">
        <f t="shared" si="306"/>
        <v>NO</v>
      </c>
      <c r="N1348" s="4" t="str">
        <f t="shared" si="307"/>
        <v>NO</v>
      </c>
      <c r="O1348" s="4" t="str">
        <f t="shared" si="308"/>
        <v>NO</v>
      </c>
      <c r="P1348" s="11">
        <v>12245</v>
      </c>
      <c r="Q1348" s="11">
        <v>11886.8</v>
      </c>
      <c r="R1348" s="4">
        <f t="shared" si="305"/>
        <v>2010</v>
      </c>
      <c r="T1348" s="7">
        <f t="shared" si="309"/>
        <v>0</v>
      </c>
      <c r="V1348" s="5">
        <f t="shared" si="315"/>
        <v>12999.88</v>
      </c>
      <c r="W1348" s="5">
        <f t="shared" si="311"/>
        <v>12999.88</v>
      </c>
      <c r="X1348" s="7">
        <f t="shared" si="312"/>
        <v>0</v>
      </c>
      <c r="Z1348" s="7">
        <f t="shared" si="313"/>
        <v>511394.69000000018</v>
      </c>
      <c r="AB1348" s="5"/>
      <c r="AC1348" s="5">
        <f t="shared" si="310"/>
        <v>-50203.799999999988</v>
      </c>
      <c r="AD1348" s="5">
        <f t="shared" si="314"/>
        <v>-12550.949999999997</v>
      </c>
    </row>
    <row r="1349" spans="1:30">
      <c r="A1349" s="9">
        <v>40507</v>
      </c>
      <c r="B1349" s="3">
        <v>11915</v>
      </c>
      <c r="C1349" s="3">
        <v>12099.700199999999</v>
      </c>
      <c r="D1349" s="3">
        <v>11612</v>
      </c>
      <c r="E1349" s="3">
        <v>11657</v>
      </c>
      <c r="G1349" s="5">
        <f t="shared" si="301"/>
        <v>11873.62</v>
      </c>
      <c r="H1349" s="5">
        <f t="shared" si="302"/>
        <v>12022.61</v>
      </c>
      <c r="J1349" s="10" t="str">
        <f t="shared" si="303"/>
        <v>SELL</v>
      </c>
      <c r="L1349" s="5">
        <f t="shared" si="304"/>
        <v>12469.58</v>
      </c>
      <c r="M1349" s="4" t="str">
        <f t="shared" si="306"/>
        <v>NO</v>
      </c>
      <c r="N1349" s="4" t="str">
        <f t="shared" si="307"/>
        <v>NO</v>
      </c>
      <c r="O1349" s="4" t="str">
        <f t="shared" si="308"/>
        <v>NO</v>
      </c>
      <c r="P1349" s="11">
        <v>11915</v>
      </c>
      <c r="Q1349" s="11">
        <v>11657</v>
      </c>
      <c r="R1349" s="4">
        <f t="shared" si="305"/>
        <v>2010</v>
      </c>
      <c r="T1349" s="7">
        <f t="shared" si="309"/>
        <v>0</v>
      </c>
      <c r="V1349" s="5">
        <f t="shared" si="315"/>
        <v>12999.88</v>
      </c>
      <c r="W1349" s="5">
        <f t="shared" si="311"/>
        <v>12999.88</v>
      </c>
      <c r="X1349" s="7">
        <f t="shared" si="312"/>
        <v>0</v>
      </c>
      <c r="Z1349" s="7">
        <f t="shared" si="313"/>
        <v>511394.69000000018</v>
      </c>
      <c r="AB1349" s="5"/>
      <c r="AC1349" s="5">
        <f t="shared" si="310"/>
        <v>-49878.320000000007</v>
      </c>
      <c r="AD1349" s="5">
        <f t="shared" si="314"/>
        <v>-12469.580000000002</v>
      </c>
    </row>
    <row r="1350" spans="1:30">
      <c r="A1350" s="9">
        <v>40508</v>
      </c>
      <c r="B1350" s="3">
        <v>11880</v>
      </c>
      <c r="C1350" s="3">
        <v>11927</v>
      </c>
      <c r="D1350" s="3">
        <v>11440</v>
      </c>
      <c r="E1350" s="3">
        <v>11718.799800000001</v>
      </c>
      <c r="G1350" s="5">
        <f t="shared" ref="G1350:G1413" si="316">ROUND((E1350*G$1)+(G1349*(1-G$1)),2)</f>
        <v>11796.21</v>
      </c>
      <c r="H1350" s="5">
        <f t="shared" si="302"/>
        <v>11921.34</v>
      </c>
      <c r="J1350" s="10" t="str">
        <f t="shared" si="303"/>
        <v>SELL</v>
      </c>
      <c r="L1350" s="5">
        <f t="shared" si="304"/>
        <v>12296.73</v>
      </c>
      <c r="M1350" s="4" t="str">
        <f t="shared" si="306"/>
        <v>NO</v>
      </c>
      <c r="N1350" s="4" t="str">
        <f t="shared" si="307"/>
        <v>NO</v>
      </c>
      <c r="O1350" s="4" t="str">
        <f t="shared" si="308"/>
        <v>NO</v>
      </c>
      <c r="P1350" s="11">
        <v>11880</v>
      </c>
      <c r="Q1350" s="11">
        <v>11718.8</v>
      </c>
      <c r="R1350" s="4">
        <f t="shared" si="305"/>
        <v>2010</v>
      </c>
      <c r="T1350" s="7">
        <f t="shared" si="309"/>
        <v>0</v>
      </c>
      <c r="V1350" s="5">
        <f t="shared" si="315"/>
        <v>12999.88</v>
      </c>
      <c r="W1350" s="5">
        <f t="shared" si="311"/>
        <v>12999.88</v>
      </c>
      <c r="X1350" s="7">
        <f t="shared" si="312"/>
        <v>0</v>
      </c>
      <c r="Z1350" s="7">
        <f t="shared" si="313"/>
        <v>511394.69000000018</v>
      </c>
      <c r="AB1350" s="5"/>
      <c r="AC1350" s="5">
        <f t="shared" si="310"/>
        <v>-49186.920000000013</v>
      </c>
      <c r="AD1350" s="5">
        <f t="shared" si="314"/>
        <v>-12296.730000000003</v>
      </c>
    </row>
    <row r="1351" spans="1:30">
      <c r="A1351" s="9">
        <v>40511</v>
      </c>
      <c r="B1351" s="3">
        <v>11799.950199999999</v>
      </c>
      <c r="C1351" s="3">
        <v>11918</v>
      </c>
      <c r="D1351" s="3">
        <v>11751.5</v>
      </c>
      <c r="E1351" s="3">
        <v>11872.950199999999</v>
      </c>
      <c r="G1351" s="5">
        <f t="shared" si="316"/>
        <v>11834.58</v>
      </c>
      <c r="H1351" s="5">
        <f t="shared" si="302"/>
        <v>11905.21</v>
      </c>
      <c r="J1351" s="10" t="str">
        <f t="shared" si="303"/>
        <v>SELL</v>
      </c>
      <c r="L1351" s="5">
        <f t="shared" si="304"/>
        <v>12117.1</v>
      </c>
      <c r="M1351" s="4" t="str">
        <f t="shared" si="306"/>
        <v>NO</v>
      </c>
      <c r="N1351" s="4" t="str">
        <f t="shared" si="307"/>
        <v>NO</v>
      </c>
      <c r="O1351" s="4" t="str">
        <f t="shared" si="308"/>
        <v>NO</v>
      </c>
      <c r="P1351" s="11">
        <v>11799.950199999999</v>
      </c>
      <c r="Q1351" s="11">
        <v>11872.95</v>
      </c>
      <c r="R1351" s="4">
        <f t="shared" si="305"/>
        <v>2010</v>
      </c>
      <c r="T1351" s="7">
        <f t="shared" si="309"/>
        <v>0</v>
      </c>
      <c r="V1351" s="5">
        <f t="shared" si="315"/>
        <v>12999.88</v>
      </c>
      <c r="W1351" s="5">
        <f t="shared" si="311"/>
        <v>12999.88</v>
      </c>
      <c r="X1351" s="7">
        <f t="shared" si="312"/>
        <v>0</v>
      </c>
      <c r="Z1351" s="7">
        <f t="shared" si="313"/>
        <v>511394.69000000018</v>
      </c>
      <c r="AB1351" s="5"/>
      <c r="AC1351" s="5">
        <f t="shared" si="310"/>
        <v>-48468.399999999994</v>
      </c>
      <c r="AD1351" s="5">
        <f t="shared" si="314"/>
        <v>-12117.099999999999</v>
      </c>
    </row>
    <row r="1352" spans="1:30">
      <c r="A1352" s="9">
        <v>40512</v>
      </c>
      <c r="B1352" s="3">
        <v>11799</v>
      </c>
      <c r="C1352" s="3">
        <v>12096</v>
      </c>
      <c r="D1352" s="3">
        <v>11766</v>
      </c>
      <c r="E1352" s="3">
        <v>12008.950199999999</v>
      </c>
      <c r="G1352" s="5">
        <f t="shared" si="316"/>
        <v>11921.77</v>
      </c>
      <c r="H1352" s="5">
        <f t="shared" ref="H1352:H1415" si="317">ROUND((E1352*H$1)+(H1351*(1-H$1)),2)</f>
        <v>11939.79</v>
      </c>
      <c r="J1352" s="10" t="str">
        <f t="shared" ref="J1352:J1415" si="318">IF(G1352&gt;H1352,"BUY","SELL")</f>
        <v>SELL</v>
      </c>
      <c r="L1352" s="5">
        <f t="shared" ref="L1352:L1415" si="319">ROUND((G1352*((2/4)-1)-(H1352)*((2/6)-1))/ (2 /4- 2 /6),2)</f>
        <v>11993.85</v>
      </c>
      <c r="M1352" s="4" t="str">
        <f t="shared" si="306"/>
        <v>NO</v>
      </c>
      <c r="N1352" s="4" t="str">
        <f t="shared" si="307"/>
        <v>NO</v>
      </c>
      <c r="O1352" s="4" t="str">
        <f t="shared" si="308"/>
        <v>NO</v>
      </c>
      <c r="P1352" s="5">
        <v>11813</v>
      </c>
      <c r="Q1352" s="5">
        <v>11989.95</v>
      </c>
      <c r="R1352" s="4">
        <f t="shared" ref="R1352:R1415" si="320">YEAR(A1352)</f>
        <v>2010</v>
      </c>
      <c r="T1352" s="7">
        <f t="shared" si="309"/>
        <v>0</v>
      </c>
      <c r="V1352" s="5">
        <f t="shared" si="315"/>
        <v>12999.88</v>
      </c>
      <c r="W1352" s="5">
        <f t="shared" si="311"/>
        <v>12075</v>
      </c>
      <c r="X1352" s="7">
        <f t="shared" si="312"/>
        <v>924.8799999999992</v>
      </c>
      <c r="Z1352" s="7">
        <f t="shared" si="313"/>
        <v>534516.69000000018</v>
      </c>
      <c r="AB1352" s="5"/>
      <c r="AC1352" s="5">
        <f t="shared" si="310"/>
        <v>-47975.400000000023</v>
      </c>
      <c r="AD1352" s="5">
        <f t="shared" si="314"/>
        <v>-11993.850000000006</v>
      </c>
    </row>
    <row r="1353" spans="1:30">
      <c r="A1353" s="9">
        <v>40513</v>
      </c>
      <c r="B1353" s="3">
        <v>12000</v>
      </c>
      <c r="C1353" s="3">
        <v>12395</v>
      </c>
      <c r="D1353" s="3">
        <v>11990</v>
      </c>
      <c r="E1353" s="3">
        <v>12352</v>
      </c>
      <c r="G1353" s="5">
        <f t="shared" si="316"/>
        <v>12136.89</v>
      </c>
      <c r="H1353" s="5">
        <f t="shared" si="317"/>
        <v>12077.19</v>
      </c>
      <c r="J1353" s="10" t="str">
        <f t="shared" si="318"/>
        <v>BUY</v>
      </c>
      <c r="L1353" s="5">
        <f t="shared" si="319"/>
        <v>11898.09</v>
      </c>
      <c r="M1353" s="4" t="str">
        <f t="shared" ref="M1353:M1416" si="321">IF(J1352="SELL",IF(C1353&gt;L1352,"YES","NO"),IF(D1353&lt;L1352,"YES","NO"))</f>
        <v>YES</v>
      </c>
      <c r="N1353" s="4" t="str">
        <f t="shared" ref="N1353:N1416" si="322">IF(AND(M1353="YES",J1353=J1352),"YES","NO")</f>
        <v>NO</v>
      </c>
      <c r="O1353" s="4" t="str">
        <f t="shared" ref="O1353:O1416" si="323">IF(AND(J1352="BUY",B1353&lt;L1352),"YES",IF(AND(J1352="SELL",B1353&gt;L1352),"YES","NO"))</f>
        <v>YES</v>
      </c>
      <c r="P1353" s="5">
        <v>12075</v>
      </c>
      <c r="Q1353" s="5">
        <v>12363.9</v>
      </c>
      <c r="R1353" s="4">
        <f t="shared" si="320"/>
        <v>2010</v>
      </c>
      <c r="T1353" s="7">
        <f t="shared" si="309"/>
        <v>0</v>
      </c>
      <c r="V1353" s="5">
        <f t="shared" si="315"/>
        <v>12075</v>
      </c>
      <c r="W1353" s="5">
        <f t="shared" si="311"/>
        <v>12075</v>
      </c>
      <c r="X1353" s="7">
        <f t="shared" si="312"/>
        <v>0</v>
      </c>
      <c r="Z1353" s="7">
        <f t="shared" si="313"/>
        <v>534516.69000000018</v>
      </c>
      <c r="AB1353" s="5"/>
      <c r="AC1353" s="5">
        <f t="shared" si="310"/>
        <v>-47592.360000000015</v>
      </c>
      <c r="AD1353" s="5">
        <f t="shared" si="314"/>
        <v>-11898.090000000004</v>
      </c>
    </row>
    <row r="1354" spans="1:30">
      <c r="A1354" s="9">
        <v>40514</v>
      </c>
      <c r="B1354" s="3">
        <v>12460</v>
      </c>
      <c r="C1354" s="3">
        <v>12587</v>
      </c>
      <c r="D1354" s="3">
        <v>12411.5</v>
      </c>
      <c r="E1354" s="3">
        <v>12538.6504</v>
      </c>
      <c r="G1354" s="5">
        <f t="shared" si="316"/>
        <v>12337.77</v>
      </c>
      <c r="H1354" s="5">
        <f t="shared" si="317"/>
        <v>12231.01</v>
      </c>
      <c r="J1354" s="10" t="str">
        <f t="shared" si="318"/>
        <v>BUY</v>
      </c>
      <c r="L1354" s="5">
        <f t="shared" si="319"/>
        <v>11910.73</v>
      </c>
      <c r="M1354" s="4" t="str">
        <f t="shared" si="321"/>
        <v>NO</v>
      </c>
      <c r="N1354" s="4" t="str">
        <f t="shared" si="322"/>
        <v>NO</v>
      </c>
      <c r="O1354" s="4" t="str">
        <f t="shared" si="323"/>
        <v>NO</v>
      </c>
      <c r="P1354" s="5">
        <v>12488</v>
      </c>
      <c r="Q1354" s="5">
        <v>12535</v>
      </c>
      <c r="R1354" s="4">
        <f t="shared" si="320"/>
        <v>2010</v>
      </c>
      <c r="T1354" s="7">
        <f t="shared" ref="T1354:T1417" si="324">ROUND(IF(N1354="YES",IF(J1354="SELL",IF(O1354="YES",Q1354-P1354,Q1354-L1353),IF(O1354="YES",P1354-Q1354,L1353-Q1354)),0),2)</f>
        <v>0</v>
      </c>
      <c r="V1354" s="5">
        <f t="shared" si="315"/>
        <v>12075</v>
      </c>
      <c r="W1354" s="5">
        <f t="shared" si="311"/>
        <v>12075</v>
      </c>
      <c r="X1354" s="7">
        <f t="shared" si="312"/>
        <v>0</v>
      </c>
      <c r="Z1354" s="7">
        <f t="shared" si="313"/>
        <v>534516.69000000018</v>
      </c>
      <c r="AB1354" s="5"/>
      <c r="AC1354" s="5">
        <f t="shared" si="310"/>
        <v>-47642.920000000013</v>
      </c>
      <c r="AD1354" s="5">
        <f t="shared" si="314"/>
        <v>-11910.730000000003</v>
      </c>
    </row>
    <row r="1355" spans="1:30">
      <c r="A1355" s="9">
        <v>40515</v>
      </c>
      <c r="B1355" s="3">
        <v>12542.200199999999</v>
      </c>
      <c r="C1355" s="3">
        <v>12550</v>
      </c>
      <c r="D1355" s="3">
        <v>12271</v>
      </c>
      <c r="E1355" s="3">
        <v>12408.6504</v>
      </c>
      <c r="G1355" s="5">
        <f t="shared" si="316"/>
        <v>12373.21</v>
      </c>
      <c r="H1355" s="5">
        <f t="shared" si="317"/>
        <v>12290.22</v>
      </c>
      <c r="J1355" s="10" t="str">
        <f t="shared" si="318"/>
        <v>BUY</v>
      </c>
      <c r="L1355" s="5">
        <f t="shared" si="319"/>
        <v>12041.25</v>
      </c>
      <c r="M1355" s="4" t="str">
        <f t="shared" si="321"/>
        <v>NO</v>
      </c>
      <c r="N1355" s="4" t="str">
        <f t="shared" si="322"/>
        <v>NO</v>
      </c>
      <c r="O1355" s="4" t="str">
        <f t="shared" si="323"/>
        <v>NO</v>
      </c>
      <c r="P1355" s="5">
        <v>12450</v>
      </c>
      <c r="Q1355" s="5">
        <v>12395</v>
      </c>
      <c r="R1355" s="4">
        <f t="shared" si="320"/>
        <v>2010</v>
      </c>
      <c r="T1355" s="7">
        <f t="shared" si="324"/>
        <v>0</v>
      </c>
      <c r="V1355" s="5">
        <f t="shared" si="315"/>
        <v>12075</v>
      </c>
      <c r="W1355" s="5">
        <f t="shared" si="311"/>
        <v>12075</v>
      </c>
      <c r="X1355" s="7">
        <f t="shared" si="312"/>
        <v>0</v>
      </c>
      <c r="Z1355" s="7">
        <f t="shared" si="313"/>
        <v>534516.69000000018</v>
      </c>
      <c r="AB1355" s="5"/>
      <c r="AC1355" s="5">
        <f t="shared" ref="AC1355:AC1418" si="325">G1355*12-H1355*16</f>
        <v>-48165</v>
      </c>
      <c r="AD1355" s="5">
        <f t="shared" si="314"/>
        <v>-12041.25</v>
      </c>
    </row>
    <row r="1356" spans="1:30">
      <c r="A1356" s="9">
        <v>40518</v>
      </c>
      <c r="B1356" s="3">
        <v>12465</v>
      </c>
      <c r="C1356" s="3">
        <v>12479.4004</v>
      </c>
      <c r="D1356" s="3">
        <v>12046.1504</v>
      </c>
      <c r="E1356" s="3">
        <v>12094</v>
      </c>
      <c r="G1356" s="5">
        <f t="shared" si="316"/>
        <v>12233.61</v>
      </c>
      <c r="H1356" s="5">
        <f t="shared" si="317"/>
        <v>12224.81</v>
      </c>
      <c r="J1356" s="10" t="str">
        <f t="shared" si="318"/>
        <v>BUY</v>
      </c>
      <c r="L1356" s="5">
        <f t="shared" si="319"/>
        <v>12198.41</v>
      </c>
      <c r="M1356" s="4" t="str">
        <f t="shared" si="321"/>
        <v>NO</v>
      </c>
      <c r="N1356" s="4" t="str">
        <f t="shared" si="322"/>
        <v>NO</v>
      </c>
      <c r="O1356" s="4" t="str">
        <f t="shared" si="323"/>
        <v>NO</v>
      </c>
      <c r="P1356" s="5">
        <v>12432</v>
      </c>
      <c r="Q1356" s="5">
        <v>12083.4</v>
      </c>
      <c r="R1356" s="4">
        <f t="shared" si="320"/>
        <v>2010</v>
      </c>
      <c r="T1356" s="7">
        <f t="shared" si="324"/>
        <v>0</v>
      </c>
      <c r="V1356" s="5">
        <f t="shared" si="315"/>
        <v>12075</v>
      </c>
      <c r="W1356" s="5">
        <f t="shared" ref="W1356:W1419" si="326">IF(V1357="",E1356,V1357)</f>
        <v>11815</v>
      </c>
      <c r="X1356" s="7">
        <f t="shared" ref="X1356:X1386" si="327">IF(J1356="BUY",W1356-V1356,V1356-W1356)</f>
        <v>-260</v>
      </c>
      <c r="Z1356" s="7">
        <f t="shared" ref="Z1356:Z1419" si="328">Z1355+(T1356*25*2)+(X1356*25)</f>
        <v>528016.69000000018</v>
      </c>
      <c r="AB1356" s="5"/>
      <c r="AC1356" s="5">
        <f t="shared" si="325"/>
        <v>-48793.639999999985</v>
      </c>
      <c r="AD1356" s="5">
        <f t="shared" ref="AD1356:AD1419" si="329">AC1356/4</f>
        <v>-12198.409999999996</v>
      </c>
    </row>
    <row r="1357" spans="1:30">
      <c r="A1357" s="9">
        <v>40519</v>
      </c>
      <c r="B1357" s="3">
        <v>12020</v>
      </c>
      <c r="C1357" s="3">
        <v>12050</v>
      </c>
      <c r="D1357" s="3">
        <v>11689</v>
      </c>
      <c r="E1357" s="3">
        <v>11785.450199999999</v>
      </c>
      <c r="G1357" s="5">
        <f t="shared" si="316"/>
        <v>12009.53</v>
      </c>
      <c r="H1357" s="5">
        <f t="shared" si="317"/>
        <v>12078.36</v>
      </c>
      <c r="J1357" s="10" t="str">
        <f t="shared" si="318"/>
        <v>SELL</v>
      </c>
      <c r="L1357" s="5">
        <f t="shared" si="319"/>
        <v>12284.85</v>
      </c>
      <c r="M1357" s="4" t="str">
        <f t="shared" si="321"/>
        <v>YES</v>
      </c>
      <c r="N1357" s="4" t="str">
        <f t="shared" si="322"/>
        <v>NO</v>
      </c>
      <c r="O1357" s="4" t="str">
        <f t="shared" si="323"/>
        <v>YES</v>
      </c>
      <c r="P1357" s="5">
        <v>11815</v>
      </c>
      <c r="Q1357" s="5">
        <v>11770</v>
      </c>
      <c r="R1357" s="4">
        <f t="shared" si="320"/>
        <v>2010</v>
      </c>
      <c r="T1357" s="7">
        <f t="shared" si="324"/>
        <v>0</v>
      </c>
      <c r="V1357" s="5">
        <f t="shared" ref="V1357:V1420" si="330">IF(J1357=J1356,V1356,IF(O1357="YES",P1357,L1356))</f>
        <v>11815</v>
      </c>
      <c r="W1357" s="5">
        <f t="shared" si="326"/>
        <v>11815</v>
      </c>
      <c r="X1357" s="7">
        <f t="shared" si="327"/>
        <v>0</v>
      </c>
      <c r="Z1357" s="7">
        <f t="shared" si="328"/>
        <v>528016.69000000018</v>
      </c>
      <c r="AB1357" s="5"/>
      <c r="AC1357" s="5">
        <f t="shared" si="325"/>
        <v>-49139.399999999994</v>
      </c>
      <c r="AD1357" s="5">
        <f t="shared" si="329"/>
        <v>-12284.849999999999</v>
      </c>
    </row>
    <row r="1358" spans="1:30">
      <c r="A1358" s="9">
        <v>40520</v>
      </c>
      <c r="B1358" s="3">
        <v>11735</v>
      </c>
      <c r="C1358" s="3">
        <v>11735</v>
      </c>
      <c r="D1358" s="3">
        <v>11455</v>
      </c>
      <c r="E1358" s="3">
        <v>11524.049800000001</v>
      </c>
      <c r="G1358" s="5">
        <f t="shared" si="316"/>
        <v>11766.79</v>
      </c>
      <c r="H1358" s="5">
        <f t="shared" si="317"/>
        <v>11893.59</v>
      </c>
      <c r="J1358" s="10" t="str">
        <f t="shared" si="318"/>
        <v>SELL</v>
      </c>
      <c r="L1358" s="5">
        <f t="shared" si="319"/>
        <v>12273.99</v>
      </c>
      <c r="M1358" s="4" t="str">
        <f t="shared" si="321"/>
        <v>NO</v>
      </c>
      <c r="N1358" s="4" t="str">
        <f t="shared" si="322"/>
        <v>NO</v>
      </c>
      <c r="O1358" s="4" t="str">
        <f t="shared" si="323"/>
        <v>NO</v>
      </c>
      <c r="P1358" s="5">
        <v>11620</v>
      </c>
      <c r="Q1358" s="5">
        <v>11492.45</v>
      </c>
      <c r="R1358" s="4">
        <f t="shared" si="320"/>
        <v>2010</v>
      </c>
      <c r="T1358" s="7">
        <f t="shared" si="324"/>
        <v>0</v>
      </c>
      <c r="V1358" s="5">
        <f t="shared" si="330"/>
        <v>11815</v>
      </c>
      <c r="W1358" s="5">
        <f t="shared" si="326"/>
        <v>11815</v>
      </c>
      <c r="X1358" s="7">
        <f t="shared" si="327"/>
        <v>0</v>
      </c>
      <c r="Z1358" s="7">
        <f t="shared" si="328"/>
        <v>528016.69000000018</v>
      </c>
      <c r="AB1358" s="5"/>
      <c r="AC1358" s="5">
        <f t="shared" si="325"/>
        <v>-49095.959999999992</v>
      </c>
      <c r="AD1358" s="5">
        <f t="shared" si="329"/>
        <v>-12273.989999999998</v>
      </c>
    </row>
    <row r="1359" spans="1:30">
      <c r="A1359" s="9">
        <v>40521</v>
      </c>
      <c r="B1359" s="3">
        <v>11559</v>
      </c>
      <c r="C1359" s="3">
        <v>11614.9004</v>
      </c>
      <c r="D1359" s="3">
        <v>11102</v>
      </c>
      <c r="E1359" s="3">
        <v>11185.3496</v>
      </c>
      <c r="G1359" s="5">
        <f t="shared" si="316"/>
        <v>11476.07</v>
      </c>
      <c r="H1359" s="5">
        <f t="shared" si="317"/>
        <v>11657.51</v>
      </c>
      <c r="J1359" s="10" t="str">
        <f t="shared" si="318"/>
        <v>SELL</v>
      </c>
      <c r="L1359" s="5">
        <f t="shared" si="319"/>
        <v>12201.83</v>
      </c>
      <c r="M1359" s="4" t="str">
        <f t="shared" si="321"/>
        <v>NO</v>
      </c>
      <c r="N1359" s="4" t="str">
        <f t="shared" si="322"/>
        <v>NO</v>
      </c>
      <c r="O1359" s="4" t="str">
        <f t="shared" si="323"/>
        <v>NO</v>
      </c>
      <c r="P1359" s="5">
        <v>11485</v>
      </c>
      <c r="Q1359" s="5">
        <v>11164</v>
      </c>
      <c r="R1359" s="4">
        <f t="shared" si="320"/>
        <v>2010</v>
      </c>
      <c r="T1359" s="7">
        <f t="shared" si="324"/>
        <v>0</v>
      </c>
      <c r="V1359" s="5">
        <f t="shared" si="330"/>
        <v>11815</v>
      </c>
      <c r="W1359" s="5">
        <f t="shared" si="326"/>
        <v>11815</v>
      </c>
      <c r="X1359" s="7">
        <f t="shared" si="327"/>
        <v>0</v>
      </c>
      <c r="Z1359" s="7">
        <f t="shared" si="328"/>
        <v>528016.69000000018</v>
      </c>
      <c r="AB1359" s="5"/>
      <c r="AC1359" s="5">
        <f t="shared" si="325"/>
        <v>-48807.320000000007</v>
      </c>
      <c r="AD1359" s="5">
        <f t="shared" si="329"/>
        <v>-12201.830000000002</v>
      </c>
    </row>
    <row r="1360" spans="1:30">
      <c r="A1360" s="9">
        <v>40522</v>
      </c>
      <c r="B1360" s="3">
        <v>11099</v>
      </c>
      <c r="C1360" s="3">
        <v>11545</v>
      </c>
      <c r="D1360" s="3">
        <v>11041.6504</v>
      </c>
      <c r="E1360" s="3">
        <v>11500.75</v>
      </c>
      <c r="G1360" s="5">
        <f t="shared" si="316"/>
        <v>11488.41</v>
      </c>
      <c r="H1360" s="5">
        <f t="shared" si="317"/>
        <v>11605.26</v>
      </c>
      <c r="J1360" s="10" t="str">
        <f t="shared" si="318"/>
        <v>SELL</v>
      </c>
      <c r="L1360" s="5">
        <f t="shared" si="319"/>
        <v>11955.81</v>
      </c>
      <c r="M1360" s="4" t="str">
        <f t="shared" si="321"/>
        <v>NO</v>
      </c>
      <c r="N1360" s="4" t="str">
        <f t="shared" si="322"/>
        <v>NO</v>
      </c>
      <c r="O1360" s="4" t="str">
        <f t="shared" si="323"/>
        <v>NO</v>
      </c>
      <c r="P1360" s="5">
        <v>11178</v>
      </c>
      <c r="Q1360" s="5">
        <v>11506</v>
      </c>
      <c r="R1360" s="4">
        <f t="shared" si="320"/>
        <v>2010</v>
      </c>
      <c r="T1360" s="7">
        <f t="shared" si="324"/>
        <v>0</v>
      </c>
      <c r="V1360" s="5">
        <f t="shared" si="330"/>
        <v>11815</v>
      </c>
      <c r="W1360" s="5">
        <f t="shared" si="326"/>
        <v>11815</v>
      </c>
      <c r="X1360" s="7">
        <f t="shared" si="327"/>
        <v>0</v>
      </c>
      <c r="Z1360" s="7">
        <f t="shared" si="328"/>
        <v>528016.69000000018</v>
      </c>
      <c r="AB1360" s="5"/>
      <c r="AC1360" s="5">
        <f t="shared" si="325"/>
        <v>-47823.24000000002</v>
      </c>
      <c r="AD1360" s="5">
        <f t="shared" si="329"/>
        <v>-11955.810000000005</v>
      </c>
    </row>
    <row r="1361" spans="1:30">
      <c r="A1361" s="9">
        <v>40525</v>
      </c>
      <c r="B1361" s="3">
        <v>11509</v>
      </c>
      <c r="C1361" s="3">
        <v>11600</v>
      </c>
      <c r="D1361" s="3">
        <v>11293.299800000001</v>
      </c>
      <c r="E1361" s="3">
        <v>11571.5</v>
      </c>
      <c r="G1361" s="5">
        <f t="shared" si="316"/>
        <v>11529.96</v>
      </c>
      <c r="H1361" s="5">
        <f t="shared" si="317"/>
        <v>11594.01</v>
      </c>
      <c r="J1361" s="10" t="str">
        <f t="shared" si="318"/>
        <v>SELL</v>
      </c>
      <c r="L1361" s="5">
        <f t="shared" si="319"/>
        <v>11786.16</v>
      </c>
      <c r="M1361" s="4" t="str">
        <f t="shared" si="321"/>
        <v>NO</v>
      </c>
      <c r="N1361" s="4" t="str">
        <f t="shared" si="322"/>
        <v>NO</v>
      </c>
      <c r="O1361" s="4" t="str">
        <f t="shared" si="323"/>
        <v>NO</v>
      </c>
      <c r="P1361" s="5">
        <v>11527</v>
      </c>
      <c r="Q1361" s="5">
        <v>11567</v>
      </c>
      <c r="R1361" s="4">
        <f t="shared" si="320"/>
        <v>2010</v>
      </c>
      <c r="T1361" s="7">
        <f t="shared" si="324"/>
        <v>0</v>
      </c>
      <c r="V1361" s="5">
        <f t="shared" si="330"/>
        <v>11815</v>
      </c>
      <c r="W1361" s="5">
        <f t="shared" si="326"/>
        <v>11815</v>
      </c>
      <c r="X1361" s="7">
        <f t="shared" si="327"/>
        <v>0</v>
      </c>
      <c r="Z1361" s="7">
        <f t="shared" si="328"/>
        <v>528016.69000000018</v>
      </c>
      <c r="AB1361" s="5"/>
      <c r="AC1361" s="5">
        <f t="shared" si="325"/>
        <v>-47144.640000000014</v>
      </c>
      <c r="AD1361" s="5">
        <f t="shared" si="329"/>
        <v>-11786.160000000003</v>
      </c>
    </row>
    <row r="1362" spans="1:30">
      <c r="A1362" s="9">
        <v>40526</v>
      </c>
      <c r="B1362" s="3">
        <v>11594</v>
      </c>
      <c r="C1362" s="3">
        <v>11675</v>
      </c>
      <c r="D1362" s="3">
        <v>11470</v>
      </c>
      <c r="E1362" s="3">
        <v>11624.4004</v>
      </c>
      <c r="G1362" s="5">
        <f t="shared" si="316"/>
        <v>11577.18</v>
      </c>
      <c r="H1362" s="5">
        <f t="shared" si="317"/>
        <v>11604.14</v>
      </c>
      <c r="J1362" s="10" t="str">
        <f t="shared" si="318"/>
        <v>SELL</v>
      </c>
      <c r="L1362" s="5">
        <f t="shared" si="319"/>
        <v>11685.02</v>
      </c>
      <c r="M1362" s="4" t="str">
        <f t="shared" si="321"/>
        <v>NO</v>
      </c>
      <c r="N1362" s="4" t="str">
        <f t="shared" si="322"/>
        <v>NO</v>
      </c>
      <c r="O1362" s="4" t="str">
        <f t="shared" si="323"/>
        <v>NO</v>
      </c>
      <c r="P1362" s="5">
        <v>11541</v>
      </c>
      <c r="Q1362" s="5">
        <v>11647.05</v>
      </c>
      <c r="R1362" s="4">
        <f t="shared" si="320"/>
        <v>2010</v>
      </c>
      <c r="T1362" s="7">
        <f t="shared" si="324"/>
        <v>0</v>
      </c>
      <c r="V1362" s="5">
        <f t="shared" si="330"/>
        <v>11815</v>
      </c>
      <c r="W1362" s="5">
        <f t="shared" si="326"/>
        <v>11815</v>
      </c>
      <c r="X1362" s="7">
        <f t="shared" si="327"/>
        <v>0</v>
      </c>
      <c r="Z1362" s="7">
        <f t="shared" si="328"/>
        <v>528016.69000000018</v>
      </c>
      <c r="AB1362" s="5"/>
      <c r="AC1362" s="5">
        <f t="shared" si="325"/>
        <v>-46740.079999999987</v>
      </c>
      <c r="AD1362" s="5">
        <f t="shared" si="329"/>
        <v>-11685.019999999997</v>
      </c>
    </row>
    <row r="1363" spans="1:30">
      <c r="A1363" s="9">
        <v>40527</v>
      </c>
      <c r="B1363" s="3">
        <v>11590</v>
      </c>
      <c r="C1363" s="3">
        <v>11615</v>
      </c>
      <c r="D1363" s="3">
        <v>11177</v>
      </c>
      <c r="E1363" s="3">
        <v>11215.9004</v>
      </c>
      <c r="G1363" s="5">
        <f t="shared" si="316"/>
        <v>11396.54</v>
      </c>
      <c r="H1363" s="5">
        <f t="shared" si="317"/>
        <v>11474.73</v>
      </c>
      <c r="J1363" s="10" t="str">
        <f t="shared" si="318"/>
        <v>SELL</v>
      </c>
      <c r="L1363" s="5">
        <f t="shared" si="319"/>
        <v>11709.3</v>
      </c>
      <c r="M1363" s="4" t="str">
        <f t="shared" si="321"/>
        <v>NO</v>
      </c>
      <c r="N1363" s="4" t="str">
        <f t="shared" si="322"/>
        <v>NO</v>
      </c>
      <c r="O1363" s="4" t="str">
        <f t="shared" si="323"/>
        <v>NO</v>
      </c>
      <c r="P1363" s="5">
        <v>11518.9</v>
      </c>
      <c r="Q1363" s="5">
        <v>11223</v>
      </c>
      <c r="R1363" s="4">
        <f t="shared" si="320"/>
        <v>2010</v>
      </c>
      <c r="T1363" s="7">
        <f t="shared" si="324"/>
        <v>0</v>
      </c>
      <c r="V1363" s="5">
        <f t="shared" si="330"/>
        <v>11815</v>
      </c>
      <c r="W1363" s="5">
        <f t="shared" si="326"/>
        <v>11815</v>
      </c>
      <c r="X1363" s="7">
        <f t="shared" si="327"/>
        <v>0</v>
      </c>
      <c r="Z1363" s="7">
        <f t="shared" si="328"/>
        <v>528016.69000000018</v>
      </c>
      <c r="AB1363" s="5"/>
      <c r="AC1363" s="5">
        <f t="shared" si="325"/>
        <v>-46837.199999999983</v>
      </c>
      <c r="AD1363" s="5">
        <f t="shared" si="329"/>
        <v>-11709.299999999996</v>
      </c>
    </row>
    <row r="1364" spans="1:30">
      <c r="A1364" s="9">
        <v>40528</v>
      </c>
      <c r="B1364" s="3">
        <v>11221</v>
      </c>
      <c r="C1364" s="3">
        <v>11550</v>
      </c>
      <c r="D1364" s="3">
        <v>11180.0996</v>
      </c>
      <c r="E1364" s="3">
        <v>11473.75</v>
      </c>
      <c r="G1364" s="5">
        <f t="shared" si="316"/>
        <v>11435.15</v>
      </c>
      <c r="H1364" s="5">
        <f t="shared" si="317"/>
        <v>11474.4</v>
      </c>
      <c r="J1364" s="10" t="str">
        <f t="shared" si="318"/>
        <v>SELL</v>
      </c>
      <c r="L1364" s="5">
        <f t="shared" si="319"/>
        <v>11592.15</v>
      </c>
      <c r="M1364" s="4" t="str">
        <f t="shared" si="321"/>
        <v>NO</v>
      </c>
      <c r="N1364" s="4" t="str">
        <f t="shared" si="322"/>
        <v>NO</v>
      </c>
      <c r="O1364" s="4" t="str">
        <f t="shared" si="323"/>
        <v>NO</v>
      </c>
      <c r="P1364" s="5">
        <v>11275</v>
      </c>
      <c r="Q1364" s="5">
        <v>11468.5</v>
      </c>
      <c r="R1364" s="4">
        <f t="shared" si="320"/>
        <v>2010</v>
      </c>
      <c r="T1364" s="7">
        <f t="shared" si="324"/>
        <v>0</v>
      </c>
      <c r="V1364" s="5">
        <f t="shared" si="330"/>
        <v>11815</v>
      </c>
      <c r="W1364" s="5">
        <f t="shared" si="326"/>
        <v>11815</v>
      </c>
      <c r="X1364" s="7">
        <f t="shared" si="327"/>
        <v>0</v>
      </c>
      <c r="Z1364" s="7">
        <f t="shared" si="328"/>
        <v>528016.69000000018</v>
      </c>
      <c r="AB1364" s="5"/>
      <c r="AC1364" s="5">
        <f t="shared" si="325"/>
        <v>-46368.600000000006</v>
      </c>
      <c r="AD1364" s="5">
        <f t="shared" si="329"/>
        <v>-11592.150000000001</v>
      </c>
    </row>
    <row r="1365" spans="1:30">
      <c r="A1365" s="9">
        <v>40532</v>
      </c>
      <c r="B1365" s="3">
        <v>11400</v>
      </c>
      <c r="C1365" s="3">
        <v>11444</v>
      </c>
      <c r="D1365" s="3">
        <v>11260</v>
      </c>
      <c r="E1365" s="3">
        <v>11296.450199999999</v>
      </c>
      <c r="G1365" s="5">
        <f t="shared" si="316"/>
        <v>11365.8</v>
      </c>
      <c r="H1365" s="5">
        <f t="shared" si="317"/>
        <v>11415.08</v>
      </c>
      <c r="J1365" s="10" t="str">
        <f t="shared" si="318"/>
        <v>SELL</v>
      </c>
      <c r="L1365" s="5">
        <f t="shared" si="319"/>
        <v>11562.92</v>
      </c>
      <c r="M1365" s="4" t="str">
        <f t="shared" si="321"/>
        <v>NO</v>
      </c>
      <c r="N1365" s="4" t="str">
        <f t="shared" si="322"/>
        <v>NO</v>
      </c>
      <c r="O1365" s="4" t="str">
        <f t="shared" si="323"/>
        <v>NO</v>
      </c>
      <c r="P1365" s="5">
        <v>11328</v>
      </c>
      <c r="Q1365" s="5">
        <v>11293.05</v>
      </c>
      <c r="R1365" s="4">
        <f t="shared" si="320"/>
        <v>2010</v>
      </c>
      <c r="T1365" s="7">
        <f t="shared" si="324"/>
        <v>0</v>
      </c>
      <c r="V1365" s="5">
        <f t="shared" si="330"/>
        <v>11815</v>
      </c>
      <c r="W1365" s="5">
        <f t="shared" si="326"/>
        <v>11562.92</v>
      </c>
      <c r="X1365" s="7">
        <f t="shared" si="327"/>
        <v>252.07999999999993</v>
      </c>
      <c r="Z1365" s="7">
        <f t="shared" si="328"/>
        <v>534318.69000000018</v>
      </c>
      <c r="AB1365" s="5"/>
      <c r="AC1365" s="5">
        <f t="shared" si="325"/>
        <v>-46251.680000000022</v>
      </c>
      <c r="AD1365" s="5">
        <f t="shared" si="329"/>
        <v>-11562.920000000006</v>
      </c>
    </row>
    <row r="1366" spans="1:30">
      <c r="A1366" s="9">
        <v>40533</v>
      </c>
      <c r="B1366" s="3">
        <v>11331</v>
      </c>
      <c r="C1366" s="3">
        <v>11613</v>
      </c>
      <c r="D1366" s="3">
        <v>11329.6504</v>
      </c>
      <c r="E1366" s="3">
        <v>11577</v>
      </c>
      <c r="G1366" s="5">
        <f t="shared" si="316"/>
        <v>11471.4</v>
      </c>
      <c r="H1366" s="5">
        <f t="shared" si="317"/>
        <v>11469.05</v>
      </c>
      <c r="J1366" s="10" t="str">
        <f t="shared" si="318"/>
        <v>BUY</v>
      </c>
      <c r="L1366" s="5">
        <f t="shared" si="319"/>
        <v>11462</v>
      </c>
      <c r="M1366" s="4" t="str">
        <f t="shared" si="321"/>
        <v>YES</v>
      </c>
      <c r="N1366" s="4" t="str">
        <f t="shared" si="322"/>
        <v>NO</v>
      </c>
      <c r="O1366" s="4" t="str">
        <f t="shared" si="323"/>
        <v>NO</v>
      </c>
      <c r="P1366" s="5">
        <v>11451.15</v>
      </c>
      <c r="Q1366" s="5">
        <v>11582</v>
      </c>
      <c r="R1366" s="4">
        <f t="shared" si="320"/>
        <v>2010</v>
      </c>
      <c r="T1366" s="7">
        <f t="shared" si="324"/>
        <v>0</v>
      </c>
      <c r="V1366" s="5">
        <f t="shared" si="330"/>
        <v>11562.92</v>
      </c>
      <c r="W1366" s="5">
        <f t="shared" si="326"/>
        <v>11562.92</v>
      </c>
      <c r="X1366" s="7">
        <f t="shared" si="327"/>
        <v>0</v>
      </c>
      <c r="Z1366" s="7">
        <f t="shared" si="328"/>
        <v>534318.69000000018</v>
      </c>
      <c r="AB1366" s="5"/>
      <c r="AC1366" s="5">
        <f t="shared" si="325"/>
        <v>-45848</v>
      </c>
      <c r="AD1366" s="5">
        <f t="shared" si="329"/>
        <v>-11462</v>
      </c>
    </row>
    <row r="1367" spans="1:30">
      <c r="A1367" s="9">
        <v>40534</v>
      </c>
      <c r="B1367" s="3">
        <v>11600</v>
      </c>
      <c r="C1367" s="3">
        <v>11679.799800000001</v>
      </c>
      <c r="D1367" s="3">
        <v>11435.1504</v>
      </c>
      <c r="E1367" s="3">
        <v>11504</v>
      </c>
      <c r="G1367" s="5">
        <f t="shared" si="316"/>
        <v>11487.7</v>
      </c>
      <c r="H1367" s="5">
        <f t="shared" si="317"/>
        <v>11480.7</v>
      </c>
      <c r="J1367" s="10" t="str">
        <f t="shared" si="318"/>
        <v>BUY</v>
      </c>
      <c r="L1367" s="5">
        <f t="shared" si="319"/>
        <v>11459.7</v>
      </c>
      <c r="M1367" s="4" t="str">
        <f t="shared" si="321"/>
        <v>YES</v>
      </c>
      <c r="N1367" s="4" t="str">
        <f t="shared" si="322"/>
        <v>YES</v>
      </c>
      <c r="O1367" s="4" t="str">
        <f t="shared" si="323"/>
        <v>NO</v>
      </c>
      <c r="P1367" s="5">
        <v>11650.05</v>
      </c>
      <c r="Q1367" s="5">
        <v>11526</v>
      </c>
      <c r="R1367" s="4">
        <f t="shared" si="320"/>
        <v>2010</v>
      </c>
      <c r="T1367" s="7">
        <f t="shared" si="324"/>
        <v>-64</v>
      </c>
      <c r="V1367" s="5">
        <f t="shared" si="330"/>
        <v>11562.92</v>
      </c>
      <c r="W1367" s="5">
        <f t="shared" si="326"/>
        <v>11562.92</v>
      </c>
      <c r="X1367" s="7">
        <f t="shared" si="327"/>
        <v>0</v>
      </c>
      <c r="Z1367" s="7">
        <f t="shared" si="328"/>
        <v>531118.69000000018</v>
      </c>
      <c r="AB1367" s="5"/>
      <c r="AC1367" s="5">
        <f t="shared" si="325"/>
        <v>-45838.799999999988</v>
      </c>
      <c r="AD1367" s="5">
        <f t="shared" si="329"/>
        <v>-11459.699999999997</v>
      </c>
    </row>
    <row r="1368" spans="1:30">
      <c r="A1368" s="9">
        <v>40535</v>
      </c>
      <c r="B1368" s="3">
        <v>11530</v>
      </c>
      <c r="C1368" s="3">
        <v>11569</v>
      </c>
      <c r="D1368" s="3">
        <v>11453.25</v>
      </c>
      <c r="E1368" s="3">
        <v>11507.9004</v>
      </c>
      <c r="G1368" s="5">
        <f t="shared" si="316"/>
        <v>11497.8</v>
      </c>
      <c r="H1368" s="5">
        <f t="shared" si="317"/>
        <v>11489.77</v>
      </c>
      <c r="J1368" s="10" t="str">
        <f t="shared" si="318"/>
        <v>BUY</v>
      </c>
      <c r="L1368" s="5">
        <f t="shared" si="319"/>
        <v>11465.68</v>
      </c>
      <c r="M1368" s="4" t="str">
        <f t="shared" si="321"/>
        <v>YES</v>
      </c>
      <c r="N1368" s="4" t="str">
        <f t="shared" si="322"/>
        <v>YES</v>
      </c>
      <c r="O1368" s="4" t="str">
        <f t="shared" si="323"/>
        <v>NO</v>
      </c>
      <c r="P1368" s="5">
        <v>11495</v>
      </c>
      <c r="Q1368" s="5">
        <v>11498.8</v>
      </c>
      <c r="R1368" s="4">
        <f t="shared" si="320"/>
        <v>2010</v>
      </c>
      <c r="T1368" s="7">
        <f t="shared" si="324"/>
        <v>-39.1</v>
      </c>
      <c r="V1368" s="5">
        <f t="shared" si="330"/>
        <v>11562.92</v>
      </c>
      <c r="W1368" s="5">
        <f t="shared" si="326"/>
        <v>11562.92</v>
      </c>
      <c r="X1368" s="7">
        <f t="shared" si="327"/>
        <v>0</v>
      </c>
      <c r="Z1368" s="7">
        <f t="shared" si="328"/>
        <v>529163.69000000018</v>
      </c>
      <c r="AB1368" s="5"/>
      <c r="AC1368" s="5">
        <f t="shared" si="325"/>
        <v>-45862.72000000003</v>
      </c>
      <c r="AD1368" s="5">
        <f t="shared" si="329"/>
        <v>-11465.680000000008</v>
      </c>
    </row>
    <row r="1369" spans="1:30">
      <c r="A1369" s="9">
        <v>40536</v>
      </c>
      <c r="B1369" s="3">
        <v>11450</v>
      </c>
      <c r="C1369" s="3">
        <v>11565</v>
      </c>
      <c r="D1369" s="3">
        <v>11412</v>
      </c>
      <c r="E1369" s="3">
        <v>11533.8496</v>
      </c>
      <c r="G1369" s="5">
        <f t="shared" si="316"/>
        <v>11515.82</v>
      </c>
      <c r="H1369" s="5">
        <f t="shared" si="317"/>
        <v>11504.46</v>
      </c>
      <c r="J1369" s="10" t="str">
        <f t="shared" si="318"/>
        <v>BUY</v>
      </c>
      <c r="L1369" s="5">
        <f t="shared" si="319"/>
        <v>11470.38</v>
      </c>
      <c r="M1369" s="4" t="str">
        <f t="shared" si="321"/>
        <v>YES</v>
      </c>
      <c r="N1369" s="4" t="str">
        <f t="shared" si="322"/>
        <v>YES</v>
      </c>
      <c r="O1369" s="4" t="str">
        <f t="shared" si="323"/>
        <v>YES</v>
      </c>
      <c r="P1369" s="5">
        <v>11436.35</v>
      </c>
      <c r="Q1369" s="5">
        <v>11521.5</v>
      </c>
      <c r="R1369" s="4">
        <f t="shared" si="320"/>
        <v>2010</v>
      </c>
      <c r="T1369" s="7">
        <f t="shared" si="324"/>
        <v>-85.15</v>
      </c>
      <c r="V1369" s="5">
        <f t="shared" si="330"/>
        <v>11562.92</v>
      </c>
      <c r="W1369" s="5">
        <f t="shared" si="326"/>
        <v>11562.92</v>
      </c>
      <c r="X1369" s="7">
        <f t="shared" si="327"/>
        <v>0</v>
      </c>
      <c r="Z1369" s="7">
        <f t="shared" si="328"/>
        <v>524906.19000000018</v>
      </c>
      <c r="AB1369" s="5"/>
      <c r="AC1369" s="5">
        <f t="shared" si="325"/>
        <v>-45881.51999999999</v>
      </c>
      <c r="AD1369" s="5">
        <f t="shared" si="329"/>
        <v>-11470.379999999997</v>
      </c>
    </row>
    <row r="1370" spans="1:30">
      <c r="A1370" s="9">
        <v>40539</v>
      </c>
      <c r="B1370" s="3">
        <v>11551</v>
      </c>
      <c r="C1370" s="3">
        <v>11570</v>
      </c>
      <c r="D1370" s="3">
        <v>11450.5</v>
      </c>
      <c r="E1370" s="3">
        <v>11481.450199999999</v>
      </c>
      <c r="G1370" s="5">
        <f t="shared" si="316"/>
        <v>11498.64</v>
      </c>
      <c r="H1370" s="5">
        <f t="shared" si="317"/>
        <v>11496.79</v>
      </c>
      <c r="J1370" s="10" t="str">
        <f t="shared" si="318"/>
        <v>BUY</v>
      </c>
      <c r="L1370" s="5">
        <f t="shared" si="319"/>
        <v>11491.24</v>
      </c>
      <c r="M1370" s="4" t="str">
        <f t="shared" si="321"/>
        <v>YES</v>
      </c>
      <c r="N1370" s="4" t="str">
        <f t="shared" si="322"/>
        <v>YES</v>
      </c>
      <c r="O1370" s="4" t="str">
        <f t="shared" si="323"/>
        <v>NO</v>
      </c>
      <c r="P1370" s="5">
        <v>11550</v>
      </c>
      <c r="Q1370" s="5">
        <v>11484.5</v>
      </c>
      <c r="R1370" s="4">
        <f t="shared" si="320"/>
        <v>2010</v>
      </c>
      <c r="T1370" s="7">
        <f t="shared" si="324"/>
        <v>-14.12</v>
      </c>
      <c r="V1370" s="5">
        <f t="shared" si="330"/>
        <v>11562.92</v>
      </c>
      <c r="W1370" s="5">
        <f t="shared" si="326"/>
        <v>11491.24</v>
      </c>
      <c r="X1370" s="7">
        <f t="shared" si="327"/>
        <v>-71.680000000000291</v>
      </c>
      <c r="Z1370" s="7">
        <f t="shared" si="328"/>
        <v>522408.19000000018</v>
      </c>
      <c r="AB1370" s="5"/>
      <c r="AC1370" s="5">
        <f t="shared" si="325"/>
        <v>-45964.960000000021</v>
      </c>
      <c r="AD1370" s="5">
        <f t="shared" si="329"/>
        <v>-11491.240000000005</v>
      </c>
    </row>
    <row r="1371" spans="1:30">
      <c r="A1371" s="9">
        <v>40540</v>
      </c>
      <c r="B1371" s="3">
        <v>11501</v>
      </c>
      <c r="C1371" s="3">
        <v>11510</v>
      </c>
      <c r="D1371" s="3">
        <v>11430.049800000001</v>
      </c>
      <c r="E1371" s="3">
        <v>11465.950199999999</v>
      </c>
      <c r="G1371" s="5">
        <f t="shared" si="316"/>
        <v>11482.3</v>
      </c>
      <c r="H1371" s="5">
        <f t="shared" si="317"/>
        <v>11486.51</v>
      </c>
      <c r="J1371" s="10" t="str">
        <f t="shared" si="318"/>
        <v>SELL</v>
      </c>
      <c r="L1371" s="5">
        <f t="shared" si="319"/>
        <v>11499.14</v>
      </c>
      <c r="M1371" s="4" t="str">
        <f t="shared" si="321"/>
        <v>YES</v>
      </c>
      <c r="N1371" s="4" t="str">
        <f t="shared" si="322"/>
        <v>NO</v>
      </c>
      <c r="O1371" s="4" t="str">
        <f t="shared" si="323"/>
        <v>NO</v>
      </c>
      <c r="P1371" s="5">
        <v>11472</v>
      </c>
      <c r="Q1371" s="5">
        <v>11469.8</v>
      </c>
      <c r="R1371" s="4">
        <f t="shared" si="320"/>
        <v>2010</v>
      </c>
      <c r="T1371" s="7">
        <f t="shared" si="324"/>
        <v>0</v>
      </c>
      <c r="V1371" s="5">
        <f t="shared" si="330"/>
        <v>11491.24</v>
      </c>
      <c r="W1371" s="5">
        <f t="shared" si="326"/>
        <v>11499.14</v>
      </c>
      <c r="X1371" s="7">
        <f t="shared" si="327"/>
        <v>-7.8999999999996362</v>
      </c>
      <c r="Z1371" s="7">
        <f t="shared" si="328"/>
        <v>522210.69000000018</v>
      </c>
      <c r="AB1371" s="5"/>
      <c r="AC1371" s="5">
        <f t="shared" si="325"/>
        <v>-45996.560000000027</v>
      </c>
      <c r="AD1371" s="5">
        <f t="shared" si="329"/>
        <v>-11499.140000000007</v>
      </c>
    </row>
    <row r="1372" spans="1:30">
      <c r="A1372" s="9">
        <v>40541</v>
      </c>
      <c r="B1372" s="3">
        <v>11480</v>
      </c>
      <c r="C1372" s="3">
        <v>11640</v>
      </c>
      <c r="D1372" s="3">
        <v>11455</v>
      </c>
      <c r="E1372" s="3">
        <v>11624.950199999999</v>
      </c>
      <c r="G1372" s="5">
        <f t="shared" si="316"/>
        <v>11553.63</v>
      </c>
      <c r="H1372" s="5">
        <f t="shared" si="317"/>
        <v>11532.66</v>
      </c>
      <c r="J1372" s="10" t="str">
        <f t="shared" si="318"/>
        <v>BUY</v>
      </c>
      <c r="L1372" s="5">
        <f t="shared" si="319"/>
        <v>11469.75</v>
      </c>
      <c r="M1372" s="4" t="str">
        <f t="shared" si="321"/>
        <v>YES</v>
      </c>
      <c r="N1372" s="4" t="str">
        <f t="shared" si="322"/>
        <v>NO</v>
      </c>
      <c r="O1372" s="4" t="str">
        <f t="shared" si="323"/>
        <v>NO</v>
      </c>
      <c r="P1372" s="5">
        <v>11515</v>
      </c>
      <c r="Q1372" s="5">
        <v>11620.1</v>
      </c>
      <c r="R1372" s="4">
        <f t="shared" si="320"/>
        <v>2010</v>
      </c>
      <c r="T1372" s="7">
        <f t="shared" si="324"/>
        <v>0</v>
      </c>
      <c r="V1372" s="5">
        <f t="shared" si="330"/>
        <v>11499.14</v>
      </c>
      <c r="W1372" s="5">
        <f t="shared" si="326"/>
        <v>11499.14</v>
      </c>
      <c r="X1372" s="7">
        <f t="shared" si="327"/>
        <v>0</v>
      </c>
      <c r="Z1372" s="7">
        <f t="shared" si="328"/>
        <v>522210.69000000018</v>
      </c>
      <c r="AB1372" s="5"/>
      <c r="AC1372" s="5">
        <f t="shared" si="325"/>
        <v>-45879</v>
      </c>
      <c r="AD1372" s="5">
        <f t="shared" si="329"/>
        <v>-11469.75</v>
      </c>
    </row>
    <row r="1373" spans="1:30">
      <c r="A1373" s="9">
        <v>40542</v>
      </c>
      <c r="B1373" s="3">
        <v>11578</v>
      </c>
      <c r="C1373" s="3">
        <v>11664</v>
      </c>
      <c r="D1373" s="3">
        <v>11570.1504</v>
      </c>
      <c r="E1373" s="3">
        <v>11629</v>
      </c>
      <c r="G1373" s="5">
        <f t="shared" si="316"/>
        <v>11591.32</v>
      </c>
      <c r="H1373" s="5">
        <f t="shared" si="317"/>
        <v>11564.77</v>
      </c>
      <c r="J1373" s="10" t="str">
        <f t="shared" si="318"/>
        <v>BUY</v>
      </c>
      <c r="L1373" s="5">
        <f t="shared" si="319"/>
        <v>11485.12</v>
      </c>
      <c r="M1373" s="4" t="str">
        <f t="shared" si="321"/>
        <v>NO</v>
      </c>
      <c r="N1373" s="4" t="str">
        <f t="shared" si="322"/>
        <v>NO</v>
      </c>
      <c r="O1373" s="4" t="str">
        <f t="shared" si="323"/>
        <v>NO</v>
      </c>
      <c r="P1373" s="5">
        <v>11630</v>
      </c>
      <c r="Q1373" s="5">
        <v>11625.25</v>
      </c>
      <c r="R1373" s="4">
        <f t="shared" si="320"/>
        <v>2010</v>
      </c>
      <c r="T1373" s="7">
        <f t="shared" si="324"/>
        <v>0</v>
      </c>
      <c r="V1373" s="5">
        <f t="shared" si="330"/>
        <v>11499.14</v>
      </c>
      <c r="W1373" s="5">
        <f t="shared" si="326"/>
        <v>11499.14</v>
      </c>
      <c r="X1373" s="7">
        <f t="shared" si="327"/>
        <v>0</v>
      </c>
      <c r="Z1373" s="7">
        <f t="shared" si="328"/>
        <v>522210.69000000018</v>
      </c>
      <c r="AB1373" s="5"/>
      <c r="AC1373" s="5">
        <f t="shared" si="325"/>
        <v>-45940.48000000001</v>
      </c>
      <c r="AD1373" s="5">
        <f t="shared" si="329"/>
        <v>-11485.120000000003</v>
      </c>
    </row>
    <row r="1374" spans="1:30">
      <c r="A1374" s="9">
        <v>40543</v>
      </c>
      <c r="B1374" s="3">
        <v>11701</v>
      </c>
      <c r="C1374" s="3">
        <v>11876.700199999999</v>
      </c>
      <c r="D1374" s="3">
        <v>11680</v>
      </c>
      <c r="E1374" s="3">
        <v>11839</v>
      </c>
      <c r="G1374" s="5">
        <f t="shared" si="316"/>
        <v>11715.16</v>
      </c>
      <c r="H1374" s="5">
        <f t="shared" si="317"/>
        <v>11656.18</v>
      </c>
      <c r="J1374" s="10" t="str">
        <f t="shared" si="318"/>
        <v>BUY</v>
      </c>
      <c r="L1374" s="5">
        <f t="shared" si="319"/>
        <v>11479.24</v>
      </c>
      <c r="M1374" s="4" t="str">
        <f t="shared" si="321"/>
        <v>NO</v>
      </c>
      <c r="N1374" s="4" t="str">
        <f t="shared" si="322"/>
        <v>NO</v>
      </c>
      <c r="O1374" s="4" t="str">
        <f t="shared" si="323"/>
        <v>NO</v>
      </c>
      <c r="P1374" s="5">
        <v>11772</v>
      </c>
      <c r="Q1374" s="5">
        <v>11850</v>
      </c>
      <c r="R1374" s="4">
        <f t="shared" si="320"/>
        <v>2010</v>
      </c>
      <c r="T1374" s="7">
        <f t="shared" si="324"/>
        <v>0</v>
      </c>
      <c r="V1374" s="5">
        <f t="shared" si="330"/>
        <v>11499.14</v>
      </c>
      <c r="W1374" s="5">
        <f t="shared" si="326"/>
        <v>11499.14</v>
      </c>
      <c r="X1374" s="7">
        <f t="shared" si="327"/>
        <v>0</v>
      </c>
      <c r="Z1374" s="7">
        <f t="shared" si="328"/>
        <v>522210.69000000018</v>
      </c>
      <c r="AB1374" s="5"/>
      <c r="AC1374" s="5">
        <f t="shared" si="325"/>
        <v>-45916.960000000021</v>
      </c>
      <c r="AD1374" s="5">
        <f t="shared" si="329"/>
        <v>-11479.240000000005</v>
      </c>
    </row>
    <row r="1375" spans="1:30">
      <c r="A1375" s="9">
        <v>40546</v>
      </c>
      <c r="B1375" s="3">
        <v>11920</v>
      </c>
      <c r="C1375" s="3">
        <v>11955.549800000001</v>
      </c>
      <c r="D1375" s="3">
        <v>11876.6504</v>
      </c>
      <c r="E1375" s="3">
        <v>11897.450199999999</v>
      </c>
      <c r="G1375" s="5">
        <f t="shared" si="316"/>
        <v>11806.31</v>
      </c>
      <c r="H1375" s="5">
        <f t="shared" si="317"/>
        <v>11736.6</v>
      </c>
      <c r="J1375" s="10" t="str">
        <f t="shared" si="318"/>
        <v>BUY</v>
      </c>
      <c r="L1375" s="5">
        <f t="shared" si="319"/>
        <v>11527.47</v>
      </c>
      <c r="M1375" s="4" t="str">
        <f t="shared" si="321"/>
        <v>NO</v>
      </c>
      <c r="N1375" s="4" t="str">
        <f t="shared" si="322"/>
        <v>NO</v>
      </c>
      <c r="O1375" s="4" t="str">
        <f t="shared" si="323"/>
        <v>NO</v>
      </c>
      <c r="P1375" s="5">
        <v>11936</v>
      </c>
      <c r="Q1375" s="5">
        <v>11895.55</v>
      </c>
      <c r="R1375" s="4">
        <f t="shared" si="320"/>
        <v>2011</v>
      </c>
      <c r="T1375" s="7">
        <f t="shared" si="324"/>
        <v>0</v>
      </c>
      <c r="V1375" s="5">
        <f t="shared" si="330"/>
        <v>11499.14</v>
      </c>
      <c r="W1375" s="5">
        <f t="shared" si="326"/>
        <v>11499.14</v>
      </c>
      <c r="X1375" s="7">
        <f t="shared" si="327"/>
        <v>0</v>
      </c>
      <c r="Z1375" s="7">
        <f t="shared" si="328"/>
        <v>522210.69000000018</v>
      </c>
      <c r="AB1375" s="5"/>
      <c r="AC1375" s="5">
        <f t="shared" si="325"/>
        <v>-46109.880000000005</v>
      </c>
      <c r="AD1375" s="5">
        <f t="shared" si="329"/>
        <v>-11527.470000000001</v>
      </c>
    </row>
    <row r="1376" spans="1:30">
      <c r="A1376" s="9">
        <v>40547</v>
      </c>
      <c r="B1376" s="3">
        <v>11950.200199999999</v>
      </c>
      <c r="C1376" s="3">
        <v>11950.200199999999</v>
      </c>
      <c r="D1376" s="3">
        <v>11595</v>
      </c>
      <c r="E1376" s="3">
        <v>11612.9004</v>
      </c>
      <c r="G1376" s="5">
        <f t="shared" si="316"/>
        <v>11709.61</v>
      </c>
      <c r="H1376" s="5">
        <f t="shared" si="317"/>
        <v>11695.37</v>
      </c>
      <c r="J1376" s="10" t="str">
        <f t="shared" si="318"/>
        <v>BUY</v>
      </c>
      <c r="L1376" s="5">
        <f t="shared" si="319"/>
        <v>11652.65</v>
      </c>
      <c r="M1376" s="4" t="str">
        <f t="shared" si="321"/>
        <v>NO</v>
      </c>
      <c r="N1376" s="4" t="str">
        <f t="shared" si="322"/>
        <v>NO</v>
      </c>
      <c r="O1376" s="4" t="str">
        <f t="shared" si="323"/>
        <v>NO</v>
      </c>
      <c r="P1376" s="5">
        <v>11824</v>
      </c>
      <c r="Q1376" s="5">
        <v>11624</v>
      </c>
      <c r="R1376" s="4">
        <f t="shared" si="320"/>
        <v>2011</v>
      </c>
      <c r="T1376" s="7">
        <f t="shared" si="324"/>
        <v>0</v>
      </c>
      <c r="V1376" s="5">
        <f t="shared" si="330"/>
        <v>11499.14</v>
      </c>
      <c r="W1376" s="5">
        <f t="shared" si="326"/>
        <v>11487</v>
      </c>
      <c r="X1376" s="7">
        <f t="shared" si="327"/>
        <v>-12.139999999999418</v>
      </c>
      <c r="Z1376" s="7">
        <f t="shared" si="328"/>
        <v>521907.19000000018</v>
      </c>
      <c r="AB1376" s="5"/>
      <c r="AC1376" s="5">
        <f t="shared" si="325"/>
        <v>-46610.600000000006</v>
      </c>
      <c r="AD1376" s="5">
        <f t="shared" si="329"/>
        <v>-11652.650000000001</v>
      </c>
    </row>
    <row r="1377" spans="1:30">
      <c r="A1377" s="9">
        <v>40548</v>
      </c>
      <c r="B1377" s="3">
        <v>11594</v>
      </c>
      <c r="C1377" s="3">
        <v>11600</v>
      </c>
      <c r="D1377" s="3">
        <v>11325.5</v>
      </c>
      <c r="E1377" s="3">
        <v>11370.549800000001</v>
      </c>
      <c r="G1377" s="5">
        <f t="shared" si="316"/>
        <v>11540.08</v>
      </c>
      <c r="H1377" s="5">
        <f t="shared" si="317"/>
        <v>11587.1</v>
      </c>
      <c r="J1377" s="10" t="str">
        <f t="shared" si="318"/>
        <v>SELL</v>
      </c>
      <c r="L1377" s="5">
        <f t="shared" si="319"/>
        <v>11728.16</v>
      </c>
      <c r="M1377" s="4" t="str">
        <f t="shared" si="321"/>
        <v>YES</v>
      </c>
      <c r="N1377" s="4" t="str">
        <f t="shared" si="322"/>
        <v>NO</v>
      </c>
      <c r="O1377" s="4" t="str">
        <f t="shared" si="323"/>
        <v>YES</v>
      </c>
      <c r="P1377" s="5">
        <v>11487</v>
      </c>
      <c r="Q1377" s="5">
        <v>11354.05</v>
      </c>
      <c r="R1377" s="4">
        <f t="shared" si="320"/>
        <v>2011</v>
      </c>
      <c r="T1377" s="7">
        <f t="shared" si="324"/>
        <v>0</v>
      </c>
      <c r="V1377" s="5">
        <f t="shared" si="330"/>
        <v>11487</v>
      </c>
      <c r="W1377" s="5">
        <f t="shared" si="326"/>
        <v>11487</v>
      </c>
      <c r="X1377" s="7">
        <f t="shared" si="327"/>
        <v>0</v>
      </c>
      <c r="Z1377" s="7">
        <f t="shared" si="328"/>
        <v>521907.19000000018</v>
      </c>
      <c r="AB1377" s="5"/>
      <c r="AC1377" s="5">
        <f t="shared" si="325"/>
        <v>-46912.640000000014</v>
      </c>
      <c r="AD1377" s="5">
        <f t="shared" si="329"/>
        <v>-11728.160000000003</v>
      </c>
    </row>
    <row r="1378" spans="1:30">
      <c r="A1378" s="9">
        <v>40549</v>
      </c>
      <c r="B1378" s="3">
        <v>11422</v>
      </c>
      <c r="C1378" s="3">
        <v>11440</v>
      </c>
      <c r="D1378" s="3">
        <v>11222</v>
      </c>
      <c r="E1378" s="3">
        <v>11255.049800000001</v>
      </c>
      <c r="G1378" s="5">
        <f t="shared" si="316"/>
        <v>11397.56</v>
      </c>
      <c r="H1378" s="5">
        <f t="shared" si="317"/>
        <v>11476.42</v>
      </c>
      <c r="J1378" s="10" t="str">
        <f t="shared" si="318"/>
        <v>SELL</v>
      </c>
      <c r="L1378" s="5">
        <f t="shared" si="319"/>
        <v>11713</v>
      </c>
      <c r="M1378" s="4" t="str">
        <f t="shared" si="321"/>
        <v>NO</v>
      </c>
      <c r="N1378" s="4" t="str">
        <f t="shared" si="322"/>
        <v>NO</v>
      </c>
      <c r="O1378" s="4" t="str">
        <f t="shared" si="323"/>
        <v>NO</v>
      </c>
      <c r="P1378" s="5">
        <v>11366</v>
      </c>
      <c r="Q1378" s="5">
        <v>11268.9</v>
      </c>
      <c r="R1378" s="4">
        <f t="shared" si="320"/>
        <v>2011</v>
      </c>
      <c r="T1378" s="7">
        <f t="shared" si="324"/>
        <v>0</v>
      </c>
      <c r="V1378" s="5">
        <f t="shared" si="330"/>
        <v>11487</v>
      </c>
      <c r="W1378" s="5">
        <f t="shared" si="326"/>
        <v>11487</v>
      </c>
      <c r="X1378" s="7">
        <f t="shared" si="327"/>
        <v>0</v>
      </c>
      <c r="Z1378" s="7">
        <f t="shared" si="328"/>
        <v>521907.19000000018</v>
      </c>
      <c r="AB1378" s="5"/>
      <c r="AC1378" s="5">
        <f t="shared" si="325"/>
        <v>-46852</v>
      </c>
      <c r="AD1378" s="5">
        <f t="shared" si="329"/>
        <v>-11713</v>
      </c>
    </row>
    <row r="1379" spans="1:30">
      <c r="A1379" s="9">
        <v>40550</v>
      </c>
      <c r="B1379" s="3">
        <v>11215</v>
      </c>
      <c r="C1379" s="3">
        <v>11324</v>
      </c>
      <c r="D1379" s="3">
        <v>11040</v>
      </c>
      <c r="E1379" s="3">
        <v>11081.3496</v>
      </c>
      <c r="G1379" s="5">
        <f t="shared" si="316"/>
        <v>11239.45</v>
      </c>
      <c r="H1379" s="5">
        <f t="shared" si="317"/>
        <v>11344.73</v>
      </c>
      <c r="J1379" s="10" t="str">
        <f t="shared" si="318"/>
        <v>SELL</v>
      </c>
      <c r="L1379" s="5">
        <f t="shared" si="319"/>
        <v>11660.57</v>
      </c>
      <c r="M1379" s="4" t="str">
        <f t="shared" si="321"/>
        <v>NO</v>
      </c>
      <c r="N1379" s="4" t="str">
        <f t="shared" si="322"/>
        <v>NO</v>
      </c>
      <c r="O1379" s="4" t="str">
        <f t="shared" si="323"/>
        <v>NO</v>
      </c>
      <c r="P1379" s="5">
        <v>11220</v>
      </c>
      <c r="Q1379" s="5">
        <v>11071.05</v>
      </c>
      <c r="R1379" s="4">
        <f t="shared" si="320"/>
        <v>2011</v>
      </c>
      <c r="T1379" s="7">
        <f t="shared" si="324"/>
        <v>0</v>
      </c>
      <c r="V1379" s="5">
        <f t="shared" si="330"/>
        <v>11487</v>
      </c>
      <c r="W1379" s="5">
        <f t="shared" si="326"/>
        <v>11487</v>
      </c>
      <c r="X1379" s="7">
        <f t="shared" si="327"/>
        <v>0</v>
      </c>
      <c r="Z1379" s="7">
        <f t="shared" si="328"/>
        <v>521907.19000000018</v>
      </c>
      <c r="AB1379" s="5"/>
      <c r="AC1379" s="5">
        <f t="shared" si="325"/>
        <v>-46642.27999999997</v>
      </c>
      <c r="AD1379" s="5">
        <f t="shared" si="329"/>
        <v>-11660.569999999992</v>
      </c>
    </row>
    <row r="1380" spans="1:30">
      <c r="A1380" s="9">
        <v>40553</v>
      </c>
      <c r="B1380" s="3">
        <v>11100</v>
      </c>
      <c r="C1380" s="3">
        <v>11138.799800000001</v>
      </c>
      <c r="D1380" s="3">
        <v>10664.799800000001</v>
      </c>
      <c r="E1380" s="3">
        <v>10706.0996</v>
      </c>
      <c r="G1380" s="5">
        <f t="shared" si="316"/>
        <v>10972.77</v>
      </c>
      <c r="H1380" s="5">
        <f t="shared" si="317"/>
        <v>11131.85</v>
      </c>
      <c r="J1380" s="10" t="str">
        <f t="shared" si="318"/>
        <v>SELL</v>
      </c>
      <c r="L1380" s="5">
        <f t="shared" si="319"/>
        <v>11609.09</v>
      </c>
      <c r="M1380" s="4" t="str">
        <f t="shared" si="321"/>
        <v>NO</v>
      </c>
      <c r="N1380" s="4" t="str">
        <f t="shared" si="322"/>
        <v>NO</v>
      </c>
      <c r="O1380" s="4" t="str">
        <f t="shared" si="323"/>
        <v>NO</v>
      </c>
      <c r="P1380" s="5">
        <v>11009.8</v>
      </c>
      <c r="Q1380" s="5">
        <v>10726.3</v>
      </c>
      <c r="R1380" s="4">
        <f t="shared" si="320"/>
        <v>2011</v>
      </c>
      <c r="T1380" s="7">
        <f t="shared" si="324"/>
        <v>0</v>
      </c>
      <c r="V1380" s="5">
        <f t="shared" si="330"/>
        <v>11487</v>
      </c>
      <c r="W1380" s="5">
        <f t="shared" si="326"/>
        <v>11487</v>
      </c>
      <c r="X1380" s="7">
        <f t="shared" si="327"/>
        <v>0</v>
      </c>
      <c r="Z1380" s="7">
        <f t="shared" si="328"/>
        <v>521907.19000000018</v>
      </c>
      <c r="AB1380" s="5"/>
      <c r="AC1380" s="5">
        <f t="shared" si="325"/>
        <v>-46436.360000000015</v>
      </c>
      <c r="AD1380" s="5">
        <f t="shared" si="329"/>
        <v>-11609.090000000004</v>
      </c>
    </row>
    <row r="1381" spans="1:30">
      <c r="A1381" s="9">
        <v>40554</v>
      </c>
      <c r="B1381" s="3">
        <v>10739.5</v>
      </c>
      <c r="C1381" s="3">
        <v>10979.9004</v>
      </c>
      <c r="D1381" s="3">
        <v>10631.1504</v>
      </c>
      <c r="E1381" s="3">
        <v>10846.799800000001</v>
      </c>
      <c r="G1381" s="5">
        <f t="shared" si="316"/>
        <v>10909.78</v>
      </c>
      <c r="H1381" s="5">
        <f t="shared" si="317"/>
        <v>11036.83</v>
      </c>
      <c r="J1381" s="10" t="str">
        <f t="shared" si="318"/>
        <v>SELL</v>
      </c>
      <c r="L1381" s="5">
        <f t="shared" si="319"/>
        <v>11417.98</v>
      </c>
      <c r="M1381" s="4" t="str">
        <f t="shared" si="321"/>
        <v>NO</v>
      </c>
      <c r="N1381" s="4" t="str">
        <f t="shared" si="322"/>
        <v>NO</v>
      </c>
      <c r="O1381" s="4" t="str">
        <f t="shared" si="323"/>
        <v>NO</v>
      </c>
      <c r="P1381" s="5">
        <v>10782</v>
      </c>
      <c r="Q1381" s="5">
        <v>10810</v>
      </c>
      <c r="R1381" s="4">
        <f t="shared" si="320"/>
        <v>2011</v>
      </c>
      <c r="T1381" s="7">
        <f t="shared" si="324"/>
        <v>0</v>
      </c>
      <c r="V1381" s="5">
        <f t="shared" si="330"/>
        <v>11487</v>
      </c>
      <c r="W1381" s="5">
        <f t="shared" si="326"/>
        <v>11487</v>
      </c>
      <c r="X1381" s="7">
        <f t="shared" si="327"/>
        <v>0</v>
      </c>
      <c r="Z1381" s="7">
        <f t="shared" si="328"/>
        <v>521907.19000000018</v>
      </c>
      <c r="AB1381" s="5"/>
      <c r="AC1381" s="5">
        <f t="shared" si="325"/>
        <v>-45671.919999999984</v>
      </c>
      <c r="AD1381" s="5">
        <f t="shared" si="329"/>
        <v>-11417.979999999996</v>
      </c>
    </row>
    <row r="1382" spans="1:30">
      <c r="A1382" s="9">
        <v>40555</v>
      </c>
      <c r="B1382" s="3">
        <v>10974.700199999999</v>
      </c>
      <c r="C1382" s="3">
        <v>11184</v>
      </c>
      <c r="D1382" s="3">
        <v>10725</v>
      </c>
      <c r="E1382" s="3">
        <v>11153.950199999999</v>
      </c>
      <c r="G1382" s="5">
        <f t="shared" si="316"/>
        <v>11031.87</v>
      </c>
      <c r="H1382" s="5">
        <f t="shared" si="317"/>
        <v>11075.87</v>
      </c>
      <c r="J1382" s="10" t="str">
        <f t="shared" si="318"/>
        <v>SELL</v>
      </c>
      <c r="L1382" s="5">
        <f t="shared" si="319"/>
        <v>11207.87</v>
      </c>
      <c r="M1382" s="4" t="str">
        <f t="shared" si="321"/>
        <v>NO</v>
      </c>
      <c r="N1382" s="4" t="str">
        <f t="shared" si="322"/>
        <v>NO</v>
      </c>
      <c r="O1382" s="4" t="str">
        <f t="shared" si="323"/>
        <v>NO</v>
      </c>
      <c r="P1382" s="5">
        <v>10996.5</v>
      </c>
      <c r="Q1382" s="5">
        <v>11175</v>
      </c>
      <c r="R1382" s="4">
        <f t="shared" si="320"/>
        <v>2011</v>
      </c>
      <c r="T1382" s="7">
        <f t="shared" si="324"/>
        <v>0</v>
      </c>
      <c r="V1382" s="5">
        <f t="shared" si="330"/>
        <v>11487</v>
      </c>
      <c r="W1382" s="5">
        <f t="shared" si="326"/>
        <v>11487</v>
      </c>
      <c r="X1382" s="7">
        <f t="shared" si="327"/>
        <v>0</v>
      </c>
      <c r="Z1382" s="7">
        <f t="shared" si="328"/>
        <v>521907.19000000018</v>
      </c>
      <c r="AB1382" s="5"/>
      <c r="AC1382" s="5">
        <f t="shared" si="325"/>
        <v>-44831.48000000001</v>
      </c>
      <c r="AD1382" s="5">
        <f t="shared" si="329"/>
        <v>-11207.870000000003</v>
      </c>
    </row>
    <row r="1383" spans="1:30">
      <c r="A1383" s="9">
        <v>40556</v>
      </c>
      <c r="B1383" s="3">
        <v>11110.049800000001</v>
      </c>
      <c r="C1383" s="3">
        <v>11144.9004</v>
      </c>
      <c r="D1383" s="3">
        <v>10680</v>
      </c>
      <c r="E1383" s="3">
        <v>10728.700199999999</v>
      </c>
      <c r="G1383" s="5">
        <f t="shared" si="316"/>
        <v>10880.29</v>
      </c>
      <c r="H1383" s="5">
        <f t="shared" si="317"/>
        <v>10960.15</v>
      </c>
      <c r="J1383" s="10" t="str">
        <f t="shared" si="318"/>
        <v>SELL</v>
      </c>
      <c r="L1383" s="5">
        <f t="shared" si="319"/>
        <v>11199.73</v>
      </c>
      <c r="M1383" s="4" t="str">
        <f t="shared" si="321"/>
        <v>NO</v>
      </c>
      <c r="N1383" s="4" t="str">
        <f t="shared" si="322"/>
        <v>NO</v>
      </c>
      <c r="O1383" s="4" t="str">
        <f t="shared" si="323"/>
        <v>NO</v>
      </c>
      <c r="P1383" s="5">
        <v>11076.95</v>
      </c>
      <c r="Q1383" s="5">
        <v>10720</v>
      </c>
      <c r="R1383" s="4">
        <f t="shared" si="320"/>
        <v>2011</v>
      </c>
      <c r="T1383" s="7">
        <f t="shared" si="324"/>
        <v>0</v>
      </c>
      <c r="V1383" s="5">
        <f t="shared" si="330"/>
        <v>11487</v>
      </c>
      <c r="W1383" s="5">
        <f t="shared" si="326"/>
        <v>11487</v>
      </c>
      <c r="X1383" s="7">
        <f t="shared" si="327"/>
        <v>0</v>
      </c>
      <c r="Z1383" s="7">
        <f t="shared" si="328"/>
        <v>521907.19000000018</v>
      </c>
      <c r="AB1383" s="5"/>
      <c r="AC1383" s="5">
        <f t="shared" si="325"/>
        <v>-44798.919999999984</v>
      </c>
      <c r="AD1383" s="5">
        <f t="shared" si="329"/>
        <v>-11199.729999999996</v>
      </c>
    </row>
    <row r="1384" spans="1:30">
      <c r="A1384" s="9">
        <v>40557</v>
      </c>
      <c r="B1384" s="3">
        <v>10741</v>
      </c>
      <c r="C1384" s="3">
        <v>10956</v>
      </c>
      <c r="D1384" s="3">
        <v>10386.700199999999</v>
      </c>
      <c r="E1384" s="3">
        <v>10439.549800000001</v>
      </c>
      <c r="G1384" s="5">
        <f t="shared" si="316"/>
        <v>10659.92</v>
      </c>
      <c r="H1384" s="5">
        <f t="shared" si="317"/>
        <v>10786.62</v>
      </c>
      <c r="J1384" s="10" t="str">
        <f t="shared" si="318"/>
        <v>SELL</v>
      </c>
      <c r="L1384" s="5">
        <f t="shared" si="319"/>
        <v>11166.72</v>
      </c>
      <c r="M1384" s="4" t="str">
        <f t="shared" si="321"/>
        <v>NO</v>
      </c>
      <c r="N1384" s="4" t="str">
        <f t="shared" si="322"/>
        <v>NO</v>
      </c>
      <c r="O1384" s="4" t="str">
        <f t="shared" si="323"/>
        <v>NO</v>
      </c>
      <c r="P1384" s="5">
        <v>10698.4</v>
      </c>
      <c r="Q1384" s="5">
        <v>10407</v>
      </c>
      <c r="R1384" s="4">
        <f t="shared" si="320"/>
        <v>2011</v>
      </c>
      <c r="T1384" s="7">
        <f t="shared" si="324"/>
        <v>0</v>
      </c>
      <c r="V1384" s="5">
        <f t="shared" si="330"/>
        <v>11487</v>
      </c>
      <c r="W1384" s="5">
        <f t="shared" si="326"/>
        <v>11487</v>
      </c>
      <c r="X1384" s="7">
        <f t="shared" si="327"/>
        <v>0</v>
      </c>
      <c r="Z1384" s="7">
        <f t="shared" si="328"/>
        <v>521907.19000000018</v>
      </c>
      <c r="AB1384" s="5"/>
      <c r="AC1384" s="5">
        <f t="shared" si="325"/>
        <v>-44666.880000000005</v>
      </c>
      <c r="AD1384" s="5">
        <f t="shared" si="329"/>
        <v>-11166.720000000001</v>
      </c>
    </row>
    <row r="1385" spans="1:30">
      <c r="A1385" s="9">
        <v>40560</v>
      </c>
      <c r="B1385" s="3">
        <v>10400</v>
      </c>
      <c r="C1385" s="3">
        <v>10598</v>
      </c>
      <c r="D1385" s="3">
        <v>10384</v>
      </c>
      <c r="E1385" s="3">
        <v>10483.25</v>
      </c>
      <c r="G1385" s="5">
        <f t="shared" si="316"/>
        <v>10571.59</v>
      </c>
      <c r="H1385" s="5">
        <f t="shared" si="317"/>
        <v>10685.5</v>
      </c>
      <c r="J1385" s="10" t="str">
        <f t="shared" si="318"/>
        <v>SELL</v>
      </c>
      <c r="L1385" s="5">
        <f t="shared" si="319"/>
        <v>11027.23</v>
      </c>
      <c r="M1385" s="4" t="str">
        <f t="shared" si="321"/>
        <v>NO</v>
      </c>
      <c r="N1385" s="4" t="str">
        <f t="shared" si="322"/>
        <v>NO</v>
      </c>
      <c r="O1385" s="4" t="str">
        <f t="shared" si="323"/>
        <v>NO</v>
      </c>
      <c r="P1385" s="5">
        <v>10529</v>
      </c>
      <c r="Q1385" s="5">
        <v>10493.5</v>
      </c>
      <c r="R1385" s="4">
        <f t="shared" si="320"/>
        <v>2011</v>
      </c>
      <c r="T1385" s="7">
        <f t="shared" si="324"/>
        <v>0</v>
      </c>
      <c r="V1385" s="5">
        <f t="shared" si="330"/>
        <v>11487</v>
      </c>
      <c r="W1385" s="5">
        <f t="shared" si="326"/>
        <v>11487</v>
      </c>
      <c r="X1385" s="7">
        <f t="shared" si="327"/>
        <v>0</v>
      </c>
      <c r="Z1385" s="7">
        <f t="shared" si="328"/>
        <v>521907.19000000018</v>
      </c>
      <c r="AB1385" s="5"/>
      <c r="AC1385" s="5">
        <f t="shared" si="325"/>
        <v>-44108.92</v>
      </c>
      <c r="AD1385" s="5">
        <f t="shared" si="329"/>
        <v>-11027.23</v>
      </c>
    </row>
    <row r="1386" spans="1:30">
      <c r="A1386" s="9">
        <v>40561</v>
      </c>
      <c r="B1386" s="3">
        <v>10550</v>
      </c>
      <c r="C1386" s="3">
        <v>10699.799800000001</v>
      </c>
      <c r="D1386" s="3">
        <v>10532.5996</v>
      </c>
      <c r="E1386" s="3">
        <v>10638.450199999999</v>
      </c>
      <c r="G1386" s="5">
        <f t="shared" si="316"/>
        <v>10605.02</v>
      </c>
      <c r="H1386" s="5">
        <f t="shared" si="317"/>
        <v>10669.82</v>
      </c>
      <c r="J1386" s="10" t="str">
        <f t="shared" si="318"/>
        <v>SELL</v>
      </c>
      <c r="L1386" s="5">
        <f t="shared" si="319"/>
        <v>10864.22</v>
      </c>
      <c r="M1386" s="4" t="str">
        <f t="shared" si="321"/>
        <v>NO</v>
      </c>
      <c r="N1386" s="4" t="str">
        <f t="shared" si="322"/>
        <v>NO</v>
      </c>
      <c r="O1386" s="4" t="str">
        <f t="shared" si="323"/>
        <v>NO</v>
      </c>
      <c r="P1386" s="5">
        <v>10660.2</v>
      </c>
      <c r="Q1386" s="5">
        <v>10638</v>
      </c>
      <c r="R1386" s="4">
        <f t="shared" si="320"/>
        <v>2011</v>
      </c>
      <c r="T1386" s="7">
        <f t="shared" si="324"/>
        <v>0</v>
      </c>
      <c r="V1386" s="5">
        <f t="shared" si="330"/>
        <v>11487</v>
      </c>
      <c r="W1386" s="5">
        <f t="shared" si="326"/>
        <v>11487</v>
      </c>
      <c r="X1386" s="7">
        <f t="shared" si="327"/>
        <v>0</v>
      </c>
      <c r="Z1386" s="7">
        <f t="shared" si="328"/>
        <v>521907.19000000018</v>
      </c>
      <c r="AB1386" s="5"/>
      <c r="AC1386" s="5">
        <f t="shared" si="325"/>
        <v>-43456.87999999999</v>
      </c>
      <c r="AD1386" s="5">
        <f t="shared" si="329"/>
        <v>-10864.219999999998</v>
      </c>
    </row>
    <row r="1387" spans="1:30">
      <c r="A1387" s="9">
        <v>40562</v>
      </c>
      <c r="B1387" s="3">
        <v>10664.9004</v>
      </c>
      <c r="C1387" s="3">
        <v>10745</v>
      </c>
      <c r="D1387" s="3">
        <v>10571.25</v>
      </c>
      <c r="E1387" s="3">
        <v>10629.25</v>
      </c>
      <c r="G1387" s="5">
        <f t="shared" si="316"/>
        <v>10617.14</v>
      </c>
      <c r="H1387" s="5">
        <f t="shared" si="317"/>
        <v>10656.3</v>
      </c>
      <c r="J1387" s="10" t="str">
        <f t="shared" si="318"/>
        <v>SELL</v>
      </c>
      <c r="L1387" s="5">
        <f t="shared" si="319"/>
        <v>10773.78</v>
      </c>
      <c r="M1387" s="4" t="str">
        <f t="shared" si="321"/>
        <v>NO</v>
      </c>
      <c r="N1387" s="4" t="str">
        <f t="shared" si="322"/>
        <v>NO</v>
      </c>
      <c r="O1387" s="4" t="str">
        <f t="shared" si="323"/>
        <v>NO</v>
      </c>
      <c r="P1387" s="5">
        <v>10624</v>
      </c>
      <c r="Q1387" s="5">
        <v>10622</v>
      </c>
      <c r="R1387" s="4">
        <f t="shared" si="320"/>
        <v>2011</v>
      </c>
      <c r="T1387" s="7">
        <f t="shared" si="324"/>
        <v>0</v>
      </c>
      <c r="V1387" s="5">
        <f t="shared" si="330"/>
        <v>11487</v>
      </c>
      <c r="W1387" s="5">
        <f t="shared" si="326"/>
        <v>10773.78</v>
      </c>
      <c r="X1387" s="7">
        <f>ROUND(IF(J1387="BUY",W1387-V1387,V1387-W1387),0)</f>
        <v>713</v>
      </c>
      <c r="Z1387" s="7">
        <f t="shared" si="328"/>
        <v>539732.19000000018</v>
      </c>
      <c r="AB1387" s="5"/>
      <c r="AC1387" s="5">
        <f t="shared" si="325"/>
        <v>-43095.119999999995</v>
      </c>
      <c r="AD1387" s="5">
        <f t="shared" si="329"/>
        <v>-10773.779999999999</v>
      </c>
    </row>
    <row r="1388" spans="1:30">
      <c r="A1388" s="9">
        <v>40563</v>
      </c>
      <c r="B1388" s="3">
        <v>10550</v>
      </c>
      <c r="C1388" s="3">
        <v>10909.9004</v>
      </c>
      <c r="D1388" s="3">
        <v>10496.8496</v>
      </c>
      <c r="E1388" s="3">
        <v>10825.450199999999</v>
      </c>
      <c r="G1388" s="5">
        <f t="shared" si="316"/>
        <v>10721.3</v>
      </c>
      <c r="H1388" s="5">
        <f t="shared" si="317"/>
        <v>10712.68</v>
      </c>
      <c r="J1388" s="10" t="str">
        <f t="shared" si="318"/>
        <v>BUY</v>
      </c>
      <c r="L1388" s="5">
        <f t="shared" si="319"/>
        <v>10686.82</v>
      </c>
      <c r="M1388" s="4" t="str">
        <f t="shared" si="321"/>
        <v>YES</v>
      </c>
      <c r="N1388" s="4" t="str">
        <f t="shared" si="322"/>
        <v>NO</v>
      </c>
      <c r="O1388" s="4" t="str">
        <f t="shared" si="323"/>
        <v>NO</v>
      </c>
      <c r="P1388" s="5">
        <v>10535</v>
      </c>
      <c r="Q1388" s="5">
        <v>10810.1</v>
      </c>
      <c r="R1388" s="4">
        <f t="shared" si="320"/>
        <v>2011</v>
      </c>
      <c r="T1388" s="7">
        <f t="shared" si="324"/>
        <v>0</v>
      </c>
      <c r="V1388" s="5">
        <f t="shared" si="330"/>
        <v>10773.78</v>
      </c>
      <c r="W1388" s="5">
        <f t="shared" si="326"/>
        <v>10773.78</v>
      </c>
      <c r="X1388" s="7">
        <f t="shared" ref="X1388:X1451" si="331">IF(J1388="BUY",W1388-V1388,V1388-W1388)</f>
        <v>0</v>
      </c>
      <c r="Z1388" s="7">
        <f t="shared" si="328"/>
        <v>539732.19000000018</v>
      </c>
      <c r="AB1388" s="5"/>
      <c r="AC1388" s="5">
        <f t="shared" si="325"/>
        <v>-42747.280000000013</v>
      </c>
      <c r="AD1388" s="5">
        <f t="shared" si="329"/>
        <v>-10686.820000000003</v>
      </c>
    </row>
    <row r="1389" spans="1:30">
      <c r="A1389" s="9">
        <v>40564</v>
      </c>
      <c r="B1389" s="3">
        <v>10779.799800000001</v>
      </c>
      <c r="C1389" s="3">
        <v>10929.799800000001</v>
      </c>
      <c r="D1389" s="3">
        <v>10751</v>
      </c>
      <c r="E1389" s="3">
        <v>10896.8496</v>
      </c>
      <c r="G1389" s="5">
        <f t="shared" si="316"/>
        <v>10809.07</v>
      </c>
      <c r="H1389" s="5">
        <f t="shared" si="317"/>
        <v>10774.07</v>
      </c>
      <c r="J1389" s="10" t="str">
        <f t="shared" si="318"/>
        <v>BUY</v>
      </c>
      <c r="L1389" s="5">
        <f t="shared" si="319"/>
        <v>10669.07</v>
      </c>
      <c r="M1389" s="4" t="str">
        <f t="shared" si="321"/>
        <v>NO</v>
      </c>
      <c r="N1389" s="4" t="str">
        <f t="shared" si="322"/>
        <v>NO</v>
      </c>
      <c r="O1389" s="4" t="str">
        <f t="shared" si="323"/>
        <v>NO</v>
      </c>
      <c r="P1389" s="5">
        <v>10823.3</v>
      </c>
      <c r="Q1389" s="5">
        <v>10900.05</v>
      </c>
      <c r="R1389" s="4">
        <f t="shared" si="320"/>
        <v>2011</v>
      </c>
      <c r="T1389" s="7">
        <f t="shared" si="324"/>
        <v>0</v>
      </c>
      <c r="V1389" s="5">
        <f t="shared" si="330"/>
        <v>10773.78</v>
      </c>
      <c r="W1389" s="5">
        <f t="shared" si="326"/>
        <v>10773.78</v>
      </c>
      <c r="X1389" s="7">
        <f t="shared" si="331"/>
        <v>0</v>
      </c>
      <c r="Z1389" s="7">
        <f t="shared" si="328"/>
        <v>539732.19000000018</v>
      </c>
      <c r="AB1389" s="5"/>
      <c r="AC1389" s="5">
        <f t="shared" si="325"/>
        <v>-42676.28</v>
      </c>
      <c r="AD1389" s="5">
        <f t="shared" si="329"/>
        <v>-10669.07</v>
      </c>
    </row>
    <row r="1390" spans="1:30">
      <c r="A1390" s="9">
        <v>40567</v>
      </c>
      <c r="B1390" s="3">
        <v>10935</v>
      </c>
      <c r="C1390" s="3">
        <v>11185</v>
      </c>
      <c r="D1390" s="3">
        <v>10912.0996</v>
      </c>
      <c r="E1390" s="3">
        <v>11154.549800000001</v>
      </c>
      <c r="G1390" s="5">
        <f t="shared" si="316"/>
        <v>10981.81</v>
      </c>
      <c r="H1390" s="5">
        <f t="shared" si="317"/>
        <v>10900.9</v>
      </c>
      <c r="J1390" s="10" t="str">
        <f t="shared" si="318"/>
        <v>BUY</v>
      </c>
      <c r="L1390" s="5">
        <f t="shared" si="319"/>
        <v>10658.17</v>
      </c>
      <c r="M1390" s="4" t="str">
        <f t="shared" si="321"/>
        <v>NO</v>
      </c>
      <c r="N1390" s="4" t="str">
        <f t="shared" si="322"/>
        <v>NO</v>
      </c>
      <c r="O1390" s="4" t="str">
        <f t="shared" si="323"/>
        <v>NO</v>
      </c>
      <c r="P1390" s="5">
        <v>10935.25</v>
      </c>
      <c r="Q1390" s="5">
        <v>11168</v>
      </c>
      <c r="R1390" s="4">
        <f t="shared" si="320"/>
        <v>2011</v>
      </c>
      <c r="T1390" s="7">
        <f t="shared" si="324"/>
        <v>0</v>
      </c>
      <c r="V1390" s="5">
        <f t="shared" si="330"/>
        <v>10773.78</v>
      </c>
      <c r="W1390" s="5">
        <f t="shared" si="326"/>
        <v>10773.78</v>
      </c>
      <c r="X1390" s="7">
        <f t="shared" si="331"/>
        <v>0</v>
      </c>
      <c r="Z1390" s="7">
        <f t="shared" si="328"/>
        <v>539732.19000000018</v>
      </c>
      <c r="AB1390" s="5"/>
      <c r="AC1390" s="5">
        <f t="shared" si="325"/>
        <v>-42632.679999999993</v>
      </c>
      <c r="AD1390" s="5">
        <f t="shared" si="329"/>
        <v>-10658.169999999998</v>
      </c>
    </row>
    <row r="1391" spans="1:30">
      <c r="A1391" s="9">
        <v>40568</v>
      </c>
      <c r="B1391" s="3">
        <v>11170</v>
      </c>
      <c r="C1391" s="3">
        <v>11261.5996</v>
      </c>
      <c r="D1391" s="3">
        <v>10862.3496</v>
      </c>
      <c r="E1391" s="3">
        <v>10891.0996</v>
      </c>
      <c r="G1391" s="5">
        <f t="shared" si="316"/>
        <v>10936.45</v>
      </c>
      <c r="H1391" s="5">
        <f t="shared" si="317"/>
        <v>10897.63</v>
      </c>
      <c r="J1391" s="10" t="str">
        <f t="shared" si="318"/>
        <v>BUY</v>
      </c>
      <c r="L1391" s="5">
        <f t="shared" si="319"/>
        <v>10781.17</v>
      </c>
      <c r="M1391" s="4" t="str">
        <f t="shared" si="321"/>
        <v>NO</v>
      </c>
      <c r="N1391" s="4" t="str">
        <f t="shared" si="322"/>
        <v>NO</v>
      </c>
      <c r="O1391" s="4" t="str">
        <f t="shared" si="323"/>
        <v>NO</v>
      </c>
      <c r="P1391" s="5">
        <v>11149.95</v>
      </c>
      <c r="Q1391" s="5">
        <v>10899</v>
      </c>
      <c r="R1391" s="4">
        <f t="shared" si="320"/>
        <v>2011</v>
      </c>
      <c r="T1391" s="7">
        <f t="shared" si="324"/>
        <v>0</v>
      </c>
      <c r="V1391" s="5">
        <f t="shared" si="330"/>
        <v>10773.78</v>
      </c>
      <c r="W1391" s="5">
        <f t="shared" si="326"/>
        <v>10781.17</v>
      </c>
      <c r="X1391" s="7">
        <f t="shared" si="331"/>
        <v>7.3899999999994179</v>
      </c>
      <c r="Z1391" s="7">
        <f t="shared" si="328"/>
        <v>539916.94000000018</v>
      </c>
      <c r="AB1391" s="5"/>
      <c r="AC1391" s="5">
        <f t="shared" si="325"/>
        <v>-43124.679999999964</v>
      </c>
      <c r="AD1391" s="5">
        <f t="shared" si="329"/>
        <v>-10781.169999999991</v>
      </c>
    </row>
    <row r="1392" spans="1:30">
      <c r="A1392" s="9">
        <v>40570</v>
      </c>
      <c r="B1392" s="3">
        <v>10955</v>
      </c>
      <c r="C1392" s="3">
        <v>11040</v>
      </c>
      <c r="D1392" s="3">
        <v>10655</v>
      </c>
      <c r="E1392" s="3">
        <v>10678.799800000001</v>
      </c>
      <c r="G1392" s="5">
        <f t="shared" si="316"/>
        <v>10807.62</v>
      </c>
      <c r="H1392" s="5">
        <f t="shared" si="317"/>
        <v>10824.69</v>
      </c>
      <c r="J1392" s="10" t="str">
        <f t="shared" si="318"/>
        <v>SELL</v>
      </c>
      <c r="L1392" s="5">
        <f t="shared" si="319"/>
        <v>10875.9</v>
      </c>
      <c r="M1392" s="4" t="str">
        <f t="shared" si="321"/>
        <v>YES</v>
      </c>
      <c r="N1392" s="4" t="str">
        <f t="shared" si="322"/>
        <v>NO</v>
      </c>
      <c r="O1392" s="4" t="str">
        <f t="shared" si="323"/>
        <v>NO</v>
      </c>
      <c r="P1392" s="5">
        <v>10958.05</v>
      </c>
      <c r="Q1392" s="5">
        <v>10665</v>
      </c>
      <c r="R1392" s="4">
        <f t="shared" si="320"/>
        <v>2011</v>
      </c>
      <c r="T1392" s="7">
        <f t="shared" si="324"/>
        <v>0</v>
      </c>
      <c r="V1392" s="5">
        <f t="shared" si="330"/>
        <v>10781.17</v>
      </c>
      <c r="W1392" s="5">
        <f t="shared" si="326"/>
        <v>10781.17</v>
      </c>
      <c r="X1392" s="7">
        <f t="shared" si="331"/>
        <v>0</v>
      </c>
      <c r="Z1392" s="7">
        <f t="shared" si="328"/>
        <v>539916.94000000018</v>
      </c>
      <c r="AB1392" s="5"/>
      <c r="AC1392" s="5">
        <f t="shared" si="325"/>
        <v>-43503.600000000006</v>
      </c>
      <c r="AD1392" s="5">
        <f t="shared" si="329"/>
        <v>-10875.900000000001</v>
      </c>
    </row>
    <row r="1393" spans="1:30">
      <c r="A1393" s="9">
        <v>40571</v>
      </c>
      <c r="B1393" s="3">
        <v>10735</v>
      </c>
      <c r="C1393" s="3">
        <v>10759.799800000001</v>
      </c>
      <c r="D1393" s="3">
        <v>10522.0996</v>
      </c>
      <c r="E1393" s="3">
        <v>10635.950199999999</v>
      </c>
      <c r="G1393" s="5">
        <f t="shared" si="316"/>
        <v>10721.79</v>
      </c>
      <c r="H1393" s="5">
        <f t="shared" si="317"/>
        <v>10761.78</v>
      </c>
      <c r="J1393" s="10" t="str">
        <f t="shared" si="318"/>
        <v>SELL</v>
      </c>
      <c r="L1393" s="5">
        <f t="shared" si="319"/>
        <v>10881.75</v>
      </c>
      <c r="M1393" s="4" t="str">
        <f t="shared" si="321"/>
        <v>NO</v>
      </c>
      <c r="N1393" s="4" t="str">
        <f t="shared" si="322"/>
        <v>NO</v>
      </c>
      <c r="O1393" s="4" t="str">
        <f t="shared" si="323"/>
        <v>NO</v>
      </c>
      <c r="P1393" s="5">
        <v>10705</v>
      </c>
      <c r="Q1393" s="5">
        <v>10595.6</v>
      </c>
      <c r="R1393" s="4">
        <f t="shared" si="320"/>
        <v>2011</v>
      </c>
      <c r="T1393" s="7">
        <f t="shared" si="324"/>
        <v>0</v>
      </c>
      <c r="V1393" s="5">
        <f t="shared" si="330"/>
        <v>10781.17</v>
      </c>
      <c r="W1393" s="5">
        <f t="shared" si="326"/>
        <v>10781.17</v>
      </c>
      <c r="X1393" s="7">
        <f t="shared" si="331"/>
        <v>0</v>
      </c>
      <c r="Z1393" s="7">
        <f t="shared" si="328"/>
        <v>539916.94000000018</v>
      </c>
      <c r="AB1393" s="5"/>
      <c r="AC1393" s="5">
        <f t="shared" si="325"/>
        <v>-43527</v>
      </c>
      <c r="AD1393" s="5">
        <f t="shared" si="329"/>
        <v>-10881.75</v>
      </c>
    </row>
    <row r="1394" spans="1:30">
      <c r="A1394" s="9">
        <v>40574</v>
      </c>
      <c r="B1394" s="3">
        <v>10550</v>
      </c>
      <c r="C1394" s="3">
        <v>10724.5</v>
      </c>
      <c r="D1394" s="3">
        <v>10432</v>
      </c>
      <c r="E1394" s="3">
        <v>10672.0996</v>
      </c>
      <c r="G1394" s="5">
        <f t="shared" si="316"/>
        <v>10696.94</v>
      </c>
      <c r="H1394" s="5">
        <f t="shared" si="317"/>
        <v>10731.89</v>
      </c>
      <c r="J1394" s="10" t="str">
        <f t="shared" si="318"/>
        <v>SELL</v>
      </c>
      <c r="L1394" s="5">
        <f t="shared" si="319"/>
        <v>10836.74</v>
      </c>
      <c r="M1394" s="4" t="str">
        <f t="shared" si="321"/>
        <v>NO</v>
      </c>
      <c r="N1394" s="4" t="str">
        <f t="shared" si="322"/>
        <v>NO</v>
      </c>
      <c r="O1394" s="4" t="str">
        <f t="shared" si="323"/>
        <v>NO</v>
      </c>
      <c r="P1394" s="5">
        <v>10485.5</v>
      </c>
      <c r="Q1394" s="5">
        <v>10688</v>
      </c>
      <c r="R1394" s="4">
        <f t="shared" si="320"/>
        <v>2011</v>
      </c>
      <c r="T1394" s="7">
        <f t="shared" si="324"/>
        <v>0</v>
      </c>
      <c r="V1394" s="5">
        <f t="shared" si="330"/>
        <v>10781.17</v>
      </c>
      <c r="W1394" s="5">
        <f t="shared" si="326"/>
        <v>10781.17</v>
      </c>
      <c r="X1394" s="7">
        <f t="shared" si="331"/>
        <v>0</v>
      </c>
      <c r="Z1394" s="7">
        <f t="shared" si="328"/>
        <v>539916.94000000018</v>
      </c>
      <c r="AB1394" s="5"/>
      <c r="AC1394" s="5">
        <f t="shared" si="325"/>
        <v>-43346.959999999992</v>
      </c>
      <c r="AD1394" s="5">
        <f t="shared" si="329"/>
        <v>-10836.739999999998</v>
      </c>
    </row>
    <row r="1395" spans="1:30">
      <c r="A1395" s="9">
        <v>40575</v>
      </c>
      <c r="B1395" s="3">
        <v>10700.049800000001</v>
      </c>
      <c r="C1395" s="3">
        <v>10720</v>
      </c>
      <c r="D1395" s="3">
        <v>10470.049800000001</v>
      </c>
      <c r="E1395" s="3">
        <v>10493.450199999999</v>
      </c>
      <c r="G1395" s="5">
        <f t="shared" si="316"/>
        <v>10595.2</v>
      </c>
      <c r="H1395" s="5">
        <f t="shared" si="317"/>
        <v>10652.41</v>
      </c>
      <c r="J1395" s="10" t="str">
        <f t="shared" si="318"/>
        <v>SELL</v>
      </c>
      <c r="L1395" s="5">
        <f t="shared" si="319"/>
        <v>10824.04</v>
      </c>
      <c r="M1395" s="4" t="str">
        <f t="shared" si="321"/>
        <v>NO</v>
      </c>
      <c r="N1395" s="4" t="str">
        <f t="shared" si="322"/>
        <v>NO</v>
      </c>
      <c r="O1395" s="4" t="str">
        <f t="shared" si="323"/>
        <v>NO</v>
      </c>
      <c r="P1395" s="5">
        <v>10642.8</v>
      </c>
      <c r="Q1395" s="5">
        <v>10505</v>
      </c>
      <c r="R1395" s="4">
        <f t="shared" si="320"/>
        <v>2011</v>
      </c>
      <c r="T1395" s="7">
        <f t="shared" si="324"/>
        <v>0</v>
      </c>
      <c r="V1395" s="5">
        <f t="shared" si="330"/>
        <v>10781.17</v>
      </c>
      <c r="W1395" s="5">
        <f t="shared" si="326"/>
        <v>10781.17</v>
      </c>
      <c r="X1395" s="7">
        <f t="shared" si="331"/>
        <v>0</v>
      </c>
      <c r="Z1395" s="7">
        <f t="shared" si="328"/>
        <v>539916.94000000018</v>
      </c>
      <c r="AB1395" s="5"/>
      <c r="AC1395" s="5">
        <f t="shared" si="325"/>
        <v>-43296.159999999989</v>
      </c>
      <c r="AD1395" s="5">
        <f t="shared" si="329"/>
        <v>-10824.039999999997</v>
      </c>
    </row>
    <row r="1396" spans="1:30">
      <c r="A1396" s="9">
        <v>40576</v>
      </c>
      <c r="B1396" s="3">
        <v>10600</v>
      </c>
      <c r="C1396" s="3">
        <v>10640</v>
      </c>
      <c r="D1396" s="3">
        <v>10452</v>
      </c>
      <c r="E1396" s="3">
        <v>10497.25</v>
      </c>
      <c r="G1396" s="5">
        <f t="shared" si="316"/>
        <v>10546.23</v>
      </c>
      <c r="H1396" s="5">
        <f t="shared" si="317"/>
        <v>10600.69</v>
      </c>
      <c r="J1396" s="10" t="str">
        <f t="shared" si="318"/>
        <v>SELL</v>
      </c>
      <c r="L1396" s="5">
        <f t="shared" si="319"/>
        <v>10764.07</v>
      </c>
      <c r="M1396" s="4" t="str">
        <f t="shared" si="321"/>
        <v>NO</v>
      </c>
      <c r="N1396" s="4" t="str">
        <f t="shared" si="322"/>
        <v>NO</v>
      </c>
      <c r="O1396" s="4" t="str">
        <f t="shared" si="323"/>
        <v>NO</v>
      </c>
      <c r="P1396" s="5">
        <v>10563</v>
      </c>
      <c r="Q1396" s="5">
        <v>10482.15</v>
      </c>
      <c r="R1396" s="4">
        <f t="shared" si="320"/>
        <v>2011</v>
      </c>
      <c r="T1396" s="7">
        <f t="shared" si="324"/>
        <v>0</v>
      </c>
      <c r="V1396" s="5">
        <f t="shared" si="330"/>
        <v>10781.17</v>
      </c>
      <c r="W1396" s="5">
        <f t="shared" si="326"/>
        <v>10781.17</v>
      </c>
      <c r="X1396" s="7">
        <f t="shared" si="331"/>
        <v>0</v>
      </c>
      <c r="Z1396" s="7">
        <f t="shared" si="328"/>
        <v>539916.94000000018</v>
      </c>
      <c r="AB1396" s="5"/>
      <c r="AC1396" s="5">
        <f t="shared" si="325"/>
        <v>-43056.280000000013</v>
      </c>
      <c r="AD1396" s="5">
        <f t="shared" si="329"/>
        <v>-10764.070000000003</v>
      </c>
    </row>
    <row r="1397" spans="1:30">
      <c r="A1397" s="9">
        <v>40577</v>
      </c>
      <c r="B1397" s="3">
        <v>10533.0996</v>
      </c>
      <c r="C1397" s="3">
        <v>10745.0996</v>
      </c>
      <c r="D1397" s="3">
        <v>10440.049800000001</v>
      </c>
      <c r="E1397" s="3">
        <v>10701.700199999999</v>
      </c>
      <c r="G1397" s="5">
        <f t="shared" si="316"/>
        <v>10623.97</v>
      </c>
      <c r="H1397" s="5">
        <f t="shared" si="317"/>
        <v>10634.36</v>
      </c>
      <c r="J1397" s="10" t="str">
        <f t="shared" si="318"/>
        <v>SELL</v>
      </c>
      <c r="L1397" s="5">
        <f t="shared" si="319"/>
        <v>10665.53</v>
      </c>
      <c r="M1397" s="4" t="str">
        <f t="shared" si="321"/>
        <v>NO</v>
      </c>
      <c r="N1397" s="4" t="str">
        <f t="shared" si="322"/>
        <v>NO</v>
      </c>
      <c r="O1397" s="4" t="str">
        <f t="shared" si="323"/>
        <v>NO</v>
      </c>
      <c r="P1397" s="5">
        <v>10500</v>
      </c>
      <c r="Q1397" s="5">
        <v>10690</v>
      </c>
      <c r="R1397" s="4">
        <f t="shared" si="320"/>
        <v>2011</v>
      </c>
      <c r="T1397" s="7">
        <f t="shared" si="324"/>
        <v>0</v>
      </c>
      <c r="V1397" s="5">
        <f t="shared" si="330"/>
        <v>10781.17</v>
      </c>
      <c r="W1397" s="5">
        <f t="shared" si="326"/>
        <v>10781.17</v>
      </c>
      <c r="X1397" s="7">
        <f t="shared" si="331"/>
        <v>0</v>
      </c>
      <c r="Z1397" s="7">
        <f t="shared" si="328"/>
        <v>539916.94000000018</v>
      </c>
      <c r="AB1397" s="5"/>
      <c r="AC1397" s="5">
        <f t="shared" si="325"/>
        <v>-42662.120000000024</v>
      </c>
      <c r="AD1397" s="5">
        <f t="shared" si="329"/>
        <v>-10665.530000000006</v>
      </c>
    </row>
    <row r="1398" spans="1:30">
      <c r="A1398" s="9">
        <v>40578</v>
      </c>
      <c r="B1398" s="3">
        <v>10622</v>
      </c>
      <c r="C1398" s="3">
        <v>10799.950199999999</v>
      </c>
      <c r="D1398" s="3">
        <v>10379.049800000001</v>
      </c>
      <c r="E1398" s="3">
        <v>10422.799800000001</v>
      </c>
      <c r="G1398" s="5">
        <f t="shared" si="316"/>
        <v>10523.38</v>
      </c>
      <c r="H1398" s="5">
        <f t="shared" si="317"/>
        <v>10563.84</v>
      </c>
      <c r="J1398" s="10" t="str">
        <f t="shared" si="318"/>
        <v>SELL</v>
      </c>
      <c r="L1398" s="5">
        <f t="shared" si="319"/>
        <v>10685.22</v>
      </c>
      <c r="M1398" s="4" t="str">
        <f t="shared" si="321"/>
        <v>YES</v>
      </c>
      <c r="N1398" s="4" t="str">
        <f t="shared" si="322"/>
        <v>YES</v>
      </c>
      <c r="O1398" s="4" t="str">
        <f t="shared" si="323"/>
        <v>NO</v>
      </c>
      <c r="P1398" s="5">
        <v>10699.05</v>
      </c>
      <c r="Q1398" s="5">
        <v>10430.950000000001</v>
      </c>
      <c r="R1398" s="4">
        <f t="shared" si="320"/>
        <v>2011</v>
      </c>
      <c r="T1398" s="7">
        <f t="shared" si="324"/>
        <v>-234.58</v>
      </c>
      <c r="V1398" s="5">
        <f t="shared" si="330"/>
        <v>10781.17</v>
      </c>
      <c r="W1398" s="5">
        <f t="shared" si="326"/>
        <v>10781.17</v>
      </c>
      <c r="X1398" s="7">
        <f t="shared" si="331"/>
        <v>0</v>
      </c>
      <c r="Z1398" s="7">
        <f t="shared" si="328"/>
        <v>528187.94000000018</v>
      </c>
      <c r="AB1398" s="5"/>
      <c r="AC1398" s="5">
        <f t="shared" si="325"/>
        <v>-42740.880000000005</v>
      </c>
      <c r="AD1398" s="5">
        <f t="shared" si="329"/>
        <v>-10685.220000000001</v>
      </c>
    </row>
    <row r="1399" spans="1:30">
      <c r="A1399" s="9">
        <v>40581</v>
      </c>
      <c r="B1399" s="3">
        <v>10428</v>
      </c>
      <c r="C1399" s="3">
        <v>10514.3496</v>
      </c>
      <c r="D1399" s="3">
        <v>10341.299800000001</v>
      </c>
      <c r="E1399" s="3">
        <v>10375.6504</v>
      </c>
      <c r="G1399" s="5">
        <f t="shared" si="316"/>
        <v>10449.52</v>
      </c>
      <c r="H1399" s="5">
        <f t="shared" si="317"/>
        <v>10501.11</v>
      </c>
      <c r="J1399" s="10" t="str">
        <f t="shared" si="318"/>
        <v>SELL</v>
      </c>
      <c r="L1399" s="5">
        <f t="shared" si="319"/>
        <v>10655.88</v>
      </c>
      <c r="M1399" s="4" t="str">
        <f t="shared" si="321"/>
        <v>NO</v>
      </c>
      <c r="N1399" s="4" t="str">
        <f t="shared" si="322"/>
        <v>NO</v>
      </c>
      <c r="O1399" s="4" t="str">
        <f t="shared" si="323"/>
        <v>NO</v>
      </c>
      <c r="P1399" s="5">
        <v>10384</v>
      </c>
      <c r="Q1399" s="5">
        <v>10370</v>
      </c>
      <c r="R1399" s="4">
        <f t="shared" si="320"/>
        <v>2011</v>
      </c>
      <c r="T1399" s="7">
        <f t="shared" si="324"/>
        <v>0</v>
      </c>
      <c r="V1399" s="5">
        <f t="shared" si="330"/>
        <v>10781.17</v>
      </c>
      <c r="W1399" s="5">
        <f t="shared" si="326"/>
        <v>10781.17</v>
      </c>
      <c r="X1399" s="7">
        <f t="shared" si="331"/>
        <v>0</v>
      </c>
      <c r="Z1399" s="7">
        <f t="shared" si="328"/>
        <v>528187.94000000018</v>
      </c>
      <c r="AB1399" s="5"/>
      <c r="AC1399" s="5">
        <f t="shared" si="325"/>
        <v>-42623.520000000004</v>
      </c>
      <c r="AD1399" s="5">
        <f t="shared" si="329"/>
        <v>-10655.880000000001</v>
      </c>
    </row>
    <row r="1400" spans="1:30">
      <c r="A1400" s="9">
        <v>40582</v>
      </c>
      <c r="B1400" s="3">
        <v>10425</v>
      </c>
      <c r="C1400" s="3">
        <v>10430</v>
      </c>
      <c r="D1400" s="3">
        <v>10127.0996</v>
      </c>
      <c r="E1400" s="3">
        <v>10150.0996</v>
      </c>
      <c r="G1400" s="5">
        <f t="shared" si="316"/>
        <v>10299.81</v>
      </c>
      <c r="H1400" s="5">
        <f t="shared" si="317"/>
        <v>10384.11</v>
      </c>
      <c r="J1400" s="10" t="str">
        <f t="shared" si="318"/>
        <v>SELL</v>
      </c>
      <c r="L1400" s="5">
        <f t="shared" si="319"/>
        <v>10637.01</v>
      </c>
      <c r="M1400" s="4" t="str">
        <f t="shared" si="321"/>
        <v>NO</v>
      </c>
      <c r="N1400" s="4" t="str">
        <f t="shared" si="322"/>
        <v>NO</v>
      </c>
      <c r="O1400" s="4" t="str">
        <f t="shared" si="323"/>
        <v>NO</v>
      </c>
      <c r="P1400" s="5">
        <v>10366.9</v>
      </c>
      <c r="Q1400" s="5">
        <v>10164</v>
      </c>
      <c r="R1400" s="4">
        <f t="shared" si="320"/>
        <v>2011</v>
      </c>
      <c r="T1400" s="7">
        <f t="shared" si="324"/>
        <v>0</v>
      </c>
      <c r="V1400" s="5">
        <f t="shared" si="330"/>
        <v>10781.17</v>
      </c>
      <c r="W1400" s="5">
        <f t="shared" si="326"/>
        <v>10781.17</v>
      </c>
      <c r="X1400" s="7">
        <f t="shared" si="331"/>
        <v>0</v>
      </c>
      <c r="Z1400" s="7">
        <f t="shared" si="328"/>
        <v>528187.94000000018</v>
      </c>
      <c r="AB1400" s="5"/>
      <c r="AC1400" s="5">
        <f t="shared" si="325"/>
        <v>-42548.040000000008</v>
      </c>
      <c r="AD1400" s="5">
        <f t="shared" si="329"/>
        <v>-10637.010000000002</v>
      </c>
    </row>
    <row r="1401" spans="1:30">
      <c r="A1401" s="9">
        <v>40583</v>
      </c>
      <c r="B1401" s="3">
        <v>10063</v>
      </c>
      <c r="C1401" s="3">
        <v>10325</v>
      </c>
      <c r="D1401" s="3">
        <v>10037.4004</v>
      </c>
      <c r="E1401" s="3">
        <v>10130.950199999999</v>
      </c>
      <c r="G1401" s="5">
        <f t="shared" si="316"/>
        <v>10215.379999999999</v>
      </c>
      <c r="H1401" s="5">
        <f t="shared" si="317"/>
        <v>10299.719999999999</v>
      </c>
      <c r="J1401" s="10" t="str">
        <f t="shared" si="318"/>
        <v>SELL</v>
      </c>
      <c r="L1401" s="5">
        <f t="shared" si="319"/>
        <v>10552.74</v>
      </c>
      <c r="M1401" s="4" t="str">
        <f t="shared" si="321"/>
        <v>NO</v>
      </c>
      <c r="N1401" s="4" t="str">
        <f t="shared" si="322"/>
        <v>NO</v>
      </c>
      <c r="O1401" s="4" t="str">
        <f t="shared" si="323"/>
        <v>NO</v>
      </c>
      <c r="P1401" s="5">
        <v>10120</v>
      </c>
      <c r="Q1401" s="5">
        <v>10080</v>
      </c>
      <c r="R1401" s="4">
        <f t="shared" si="320"/>
        <v>2011</v>
      </c>
      <c r="T1401" s="7">
        <f t="shared" si="324"/>
        <v>0</v>
      </c>
      <c r="V1401" s="5">
        <f t="shared" si="330"/>
        <v>10781.17</v>
      </c>
      <c r="W1401" s="5">
        <f t="shared" si="326"/>
        <v>10781.17</v>
      </c>
      <c r="X1401" s="7">
        <f t="shared" si="331"/>
        <v>0</v>
      </c>
      <c r="Z1401" s="7">
        <f t="shared" si="328"/>
        <v>528187.94000000018</v>
      </c>
      <c r="AB1401" s="5"/>
      <c r="AC1401" s="5">
        <f t="shared" si="325"/>
        <v>-42210.959999999992</v>
      </c>
      <c r="AD1401" s="5">
        <f t="shared" si="329"/>
        <v>-10552.739999999998</v>
      </c>
    </row>
    <row r="1402" spans="1:30">
      <c r="A1402" s="9">
        <v>40584</v>
      </c>
      <c r="B1402" s="3">
        <v>10116</v>
      </c>
      <c r="C1402" s="3">
        <v>10273.549800000001</v>
      </c>
      <c r="D1402" s="3">
        <v>10030</v>
      </c>
      <c r="E1402" s="3">
        <v>10094.75</v>
      </c>
      <c r="G1402" s="5">
        <f t="shared" si="316"/>
        <v>10155.07</v>
      </c>
      <c r="H1402" s="5">
        <f t="shared" si="317"/>
        <v>10231.4</v>
      </c>
      <c r="J1402" s="10" t="str">
        <f t="shared" si="318"/>
        <v>SELL</v>
      </c>
      <c r="L1402" s="5">
        <f t="shared" si="319"/>
        <v>10460.39</v>
      </c>
      <c r="M1402" s="4" t="str">
        <f t="shared" si="321"/>
        <v>NO</v>
      </c>
      <c r="N1402" s="4" t="str">
        <f t="shared" si="322"/>
        <v>NO</v>
      </c>
      <c r="O1402" s="4" t="str">
        <f t="shared" si="323"/>
        <v>NO</v>
      </c>
      <c r="P1402" s="5">
        <v>10180.049999999999</v>
      </c>
      <c r="Q1402" s="5">
        <v>10118.5</v>
      </c>
      <c r="R1402" s="4">
        <f t="shared" si="320"/>
        <v>2011</v>
      </c>
      <c r="T1402" s="7">
        <f t="shared" si="324"/>
        <v>0</v>
      </c>
      <c r="V1402" s="5">
        <f t="shared" si="330"/>
        <v>10781.17</v>
      </c>
      <c r="W1402" s="5">
        <f t="shared" si="326"/>
        <v>10460.39</v>
      </c>
      <c r="X1402" s="7">
        <f t="shared" si="331"/>
        <v>320.78000000000065</v>
      </c>
      <c r="Z1402" s="7">
        <f t="shared" si="328"/>
        <v>536207.44000000018</v>
      </c>
      <c r="AB1402" s="5"/>
      <c r="AC1402" s="5">
        <f t="shared" si="325"/>
        <v>-41841.56</v>
      </c>
      <c r="AD1402" s="5">
        <f t="shared" si="329"/>
        <v>-10460.39</v>
      </c>
    </row>
    <row r="1403" spans="1:30">
      <c r="A1403" s="9">
        <v>40585</v>
      </c>
      <c r="B1403" s="3">
        <v>10100</v>
      </c>
      <c r="C1403" s="3">
        <v>10504</v>
      </c>
      <c r="D1403" s="3">
        <v>10080</v>
      </c>
      <c r="E1403" s="3">
        <v>10462.75</v>
      </c>
      <c r="G1403" s="5">
        <f t="shared" si="316"/>
        <v>10308.91</v>
      </c>
      <c r="H1403" s="5">
        <f t="shared" si="317"/>
        <v>10308.52</v>
      </c>
      <c r="J1403" s="10" t="str">
        <f t="shared" si="318"/>
        <v>BUY</v>
      </c>
      <c r="L1403" s="5">
        <f t="shared" si="319"/>
        <v>10307.35</v>
      </c>
      <c r="M1403" s="4" t="str">
        <f t="shared" si="321"/>
        <v>YES</v>
      </c>
      <c r="N1403" s="4" t="str">
        <f t="shared" si="322"/>
        <v>NO</v>
      </c>
      <c r="O1403" s="4" t="str">
        <f t="shared" si="323"/>
        <v>NO</v>
      </c>
      <c r="P1403" s="5">
        <v>10160</v>
      </c>
      <c r="Q1403" s="5">
        <v>10460</v>
      </c>
      <c r="R1403" s="4">
        <f t="shared" si="320"/>
        <v>2011</v>
      </c>
      <c r="T1403" s="7">
        <f t="shared" si="324"/>
        <v>0</v>
      </c>
      <c r="V1403" s="5">
        <f t="shared" si="330"/>
        <v>10460.39</v>
      </c>
      <c r="W1403" s="5">
        <f t="shared" si="326"/>
        <v>10460.39</v>
      </c>
      <c r="X1403" s="7">
        <f t="shared" si="331"/>
        <v>0</v>
      </c>
      <c r="Z1403" s="7">
        <f t="shared" si="328"/>
        <v>536207.44000000018</v>
      </c>
      <c r="AB1403" s="5"/>
      <c r="AC1403" s="5">
        <f t="shared" si="325"/>
        <v>-41229.400000000009</v>
      </c>
      <c r="AD1403" s="5">
        <f t="shared" si="329"/>
        <v>-10307.350000000002</v>
      </c>
    </row>
    <row r="1404" spans="1:30">
      <c r="A1404" s="9">
        <v>40588</v>
      </c>
      <c r="B1404" s="3">
        <v>10505</v>
      </c>
      <c r="C1404" s="3">
        <v>10809</v>
      </c>
      <c r="D1404" s="3">
        <v>10481</v>
      </c>
      <c r="E1404" s="3">
        <v>10792.0996</v>
      </c>
      <c r="G1404" s="5">
        <f t="shared" si="316"/>
        <v>10550.5</v>
      </c>
      <c r="H1404" s="5">
        <f t="shared" si="317"/>
        <v>10469.709999999999</v>
      </c>
      <c r="J1404" s="10" t="str">
        <f t="shared" si="318"/>
        <v>BUY</v>
      </c>
      <c r="L1404" s="5">
        <f t="shared" si="319"/>
        <v>10227.34</v>
      </c>
      <c r="M1404" s="4" t="str">
        <f t="shared" si="321"/>
        <v>NO</v>
      </c>
      <c r="N1404" s="4" t="str">
        <f t="shared" si="322"/>
        <v>NO</v>
      </c>
      <c r="O1404" s="4" t="str">
        <f t="shared" si="323"/>
        <v>NO</v>
      </c>
      <c r="P1404" s="5">
        <v>10613</v>
      </c>
      <c r="Q1404" s="5">
        <v>10785.3</v>
      </c>
      <c r="R1404" s="4">
        <f t="shared" si="320"/>
        <v>2011</v>
      </c>
      <c r="T1404" s="7">
        <f t="shared" si="324"/>
        <v>0</v>
      </c>
      <c r="V1404" s="5">
        <f t="shared" si="330"/>
        <v>10460.39</v>
      </c>
      <c r="W1404" s="5">
        <f t="shared" si="326"/>
        <v>10460.39</v>
      </c>
      <c r="X1404" s="7">
        <f t="shared" si="331"/>
        <v>0</v>
      </c>
      <c r="Z1404" s="7">
        <f t="shared" si="328"/>
        <v>536207.44000000018</v>
      </c>
      <c r="AB1404" s="5"/>
      <c r="AC1404" s="5">
        <f t="shared" si="325"/>
        <v>-40909.359999999986</v>
      </c>
      <c r="AD1404" s="5">
        <f t="shared" si="329"/>
        <v>-10227.339999999997</v>
      </c>
    </row>
    <row r="1405" spans="1:30">
      <c r="A1405" s="9">
        <v>40589</v>
      </c>
      <c r="B1405" s="3">
        <v>10850</v>
      </c>
      <c r="C1405" s="3">
        <v>11010</v>
      </c>
      <c r="D1405" s="3">
        <v>10696.0996</v>
      </c>
      <c r="E1405" s="3">
        <v>10936</v>
      </c>
      <c r="G1405" s="5">
        <f t="shared" si="316"/>
        <v>10743.25</v>
      </c>
      <c r="H1405" s="5">
        <f t="shared" si="317"/>
        <v>10625.14</v>
      </c>
      <c r="J1405" s="10" t="str">
        <f t="shared" si="318"/>
        <v>BUY</v>
      </c>
      <c r="L1405" s="5">
        <f t="shared" si="319"/>
        <v>10270.81</v>
      </c>
      <c r="M1405" s="4" t="str">
        <f t="shared" si="321"/>
        <v>NO</v>
      </c>
      <c r="N1405" s="4" t="str">
        <f t="shared" si="322"/>
        <v>NO</v>
      </c>
      <c r="O1405" s="4" t="str">
        <f t="shared" si="323"/>
        <v>NO</v>
      </c>
      <c r="P1405" s="5">
        <v>10801.2</v>
      </c>
      <c r="Q1405" s="5">
        <v>10925</v>
      </c>
      <c r="R1405" s="4">
        <f t="shared" si="320"/>
        <v>2011</v>
      </c>
      <c r="T1405" s="7">
        <f t="shared" si="324"/>
        <v>0</v>
      </c>
      <c r="V1405" s="5">
        <f t="shared" si="330"/>
        <v>10460.39</v>
      </c>
      <c r="W1405" s="5">
        <f t="shared" si="326"/>
        <v>10460.39</v>
      </c>
      <c r="X1405" s="7">
        <f t="shared" si="331"/>
        <v>0</v>
      </c>
      <c r="Z1405" s="7">
        <f t="shared" si="328"/>
        <v>536207.44000000018</v>
      </c>
      <c r="AB1405" s="5"/>
      <c r="AC1405" s="5">
        <f t="shared" si="325"/>
        <v>-41083.239999999991</v>
      </c>
      <c r="AD1405" s="5">
        <f t="shared" si="329"/>
        <v>-10270.809999999998</v>
      </c>
    </row>
    <row r="1406" spans="1:30">
      <c r="A1406" s="9">
        <v>40590</v>
      </c>
      <c r="B1406" s="3">
        <v>10926.1504</v>
      </c>
      <c r="C1406" s="3">
        <v>11007.6504</v>
      </c>
      <c r="D1406" s="3">
        <v>10890</v>
      </c>
      <c r="E1406" s="3">
        <v>10966.25</v>
      </c>
      <c r="G1406" s="5">
        <f t="shared" si="316"/>
        <v>10854.75</v>
      </c>
      <c r="H1406" s="5">
        <f t="shared" si="317"/>
        <v>10738.84</v>
      </c>
      <c r="J1406" s="10" t="str">
        <f t="shared" si="318"/>
        <v>BUY</v>
      </c>
      <c r="L1406" s="5">
        <f t="shared" si="319"/>
        <v>10391.11</v>
      </c>
      <c r="M1406" s="4" t="str">
        <f t="shared" si="321"/>
        <v>NO</v>
      </c>
      <c r="N1406" s="4" t="str">
        <f t="shared" si="322"/>
        <v>NO</v>
      </c>
      <c r="O1406" s="4" t="str">
        <f t="shared" si="323"/>
        <v>NO</v>
      </c>
      <c r="P1406" s="5">
        <v>10927</v>
      </c>
      <c r="Q1406" s="5">
        <v>10952.15</v>
      </c>
      <c r="R1406" s="4">
        <f t="shared" si="320"/>
        <v>2011</v>
      </c>
      <c r="T1406" s="7">
        <f t="shared" si="324"/>
        <v>0</v>
      </c>
      <c r="V1406" s="5">
        <f t="shared" si="330"/>
        <v>10460.39</v>
      </c>
      <c r="W1406" s="5">
        <f t="shared" si="326"/>
        <v>10460.39</v>
      </c>
      <c r="X1406" s="7">
        <f t="shared" si="331"/>
        <v>0</v>
      </c>
      <c r="Z1406" s="7">
        <f t="shared" si="328"/>
        <v>536207.44000000018</v>
      </c>
      <c r="AB1406" s="5"/>
      <c r="AC1406" s="5">
        <f t="shared" si="325"/>
        <v>-41564.44</v>
      </c>
      <c r="AD1406" s="5">
        <f t="shared" si="329"/>
        <v>-10391.11</v>
      </c>
    </row>
    <row r="1407" spans="1:30">
      <c r="A1407" s="9">
        <v>40591</v>
      </c>
      <c r="B1407" s="3">
        <v>10997</v>
      </c>
      <c r="C1407" s="3">
        <v>11174</v>
      </c>
      <c r="D1407" s="3">
        <v>10911.25</v>
      </c>
      <c r="E1407" s="3">
        <v>11130.4004</v>
      </c>
      <c r="G1407" s="5">
        <f t="shared" si="316"/>
        <v>10992.58</v>
      </c>
      <c r="H1407" s="5">
        <f t="shared" si="317"/>
        <v>10869.36</v>
      </c>
      <c r="J1407" s="10" t="str">
        <f t="shared" si="318"/>
        <v>BUY</v>
      </c>
      <c r="L1407" s="5">
        <f t="shared" si="319"/>
        <v>10499.7</v>
      </c>
      <c r="M1407" s="4" t="str">
        <f t="shared" si="321"/>
        <v>NO</v>
      </c>
      <c r="N1407" s="4" t="str">
        <f t="shared" si="322"/>
        <v>NO</v>
      </c>
      <c r="O1407" s="4" t="str">
        <f t="shared" si="323"/>
        <v>NO</v>
      </c>
      <c r="P1407" s="5">
        <v>10960.05</v>
      </c>
      <c r="Q1407" s="5">
        <v>11118</v>
      </c>
      <c r="R1407" s="4">
        <f t="shared" si="320"/>
        <v>2011</v>
      </c>
      <c r="T1407" s="7">
        <f t="shared" si="324"/>
        <v>0</v>
      </c>
      <c r="V1407" s="5">
        <f t="shared" si="330"/>
        <v>10460.39</v>
      </c>
      <c r="W1407" s="5">
        <f t="shared" si="326"/>
        <v>10460.39</v>
      </c>
      <c r="X1407" s="7">
        <f t="shared" si="331"/>
        <v>0</v>
      </c>
      <c r="Z1407" s="7">
        <f t="shared" si="328"/>
        <v>536207.44000000018</v>
      </c>
      <c r="AB1407" s="5"/>
      <c r="AC1407" s="5">
        <f t="shared" si="325"/>
        <v>-41998.800000000017</v>
      </c>
      <c r="AD1407" s="5">
        <f t="shared" si="329"/>
        <v>-10499.700000000004</v>
      </c>
    </row>
    <row r="1408" spans="1:30">
      <c r="A1408" s="9">
        <v>40592</v>
      </c>
      <c r="B1408" s="3">
        <v>11150</v>
      </c>
      <c r="C1408" s="3">
        <v>11279.700199999999</v>
      </c>
      <c r="D1408" s="3">
        <v>10881.049800000001</v>
      </c>
      <c r="E1408" s="3">
        <v>10927</v>
      </c>
      <c r="G1408" s="5">
        <f t="shared" si="316"/>
        <v>10959.79</v>
      </c>
      <c r="H1408" s="5">
        <f t="shared" si="317"/>
        <v>10888.57</v>
      </c>
      <c r="J1408" s="10" t="str">
        <f t="shared" si="318"/>
        <v>BUY</v>
      </c>
      <c r="L1408" s="5">
        <f t="shared" si="319"/>
        <v>10674.91</v>
      </c>
      <c r="M1408" s="4" t="str">
        <f t="shared" si="321"/>
        <v>NO</v>
      </c>
      <c r="N1408" s="4" t="str">
        <f t="shared" si="322"/>
        <v>NO</v>
      </c>
      <c r="O1408" s="4" t="str">
        <f t="shared" si="323"/>
        <v>NO</v>
      </c>
      <c r="P1408" s="5">
        <v>11219</v>
      </c>
      <c r="Q1408" s="5">
        <v>10915</v>
      </c>
      <c r="R1408" s="4">
        <f t="shared" si="320"/>
        <v>2011</v>
      </c>
      <c r="T1408" s="7">
        <f t="shared" si="324"/>
        <v>0</v>
      </c>
      <c r="V1408" s="5">
        <f t="shared" si="330"/>
        <v>10460.39</v>
      </c>
      <c r="W1408" s="5">
        <f t="shared" si="326"/>
        <v>10460.39</v>
      </c>
      <c r="X1408" s="7">
        <f t="shared" si="331"/>
        <v>0</v>
      </c>
      <c r="Z1408" s="7">
        <f t="shared" si="328"/>
        <v>536207.44000000018</v>
      </c>
      <c r="AB1408" s="5"/>
      <c r="AC1408" s="5">
        <f t="shared" si="325"/>
        <v>-42699.639999999985</v>
      </c>
      <c r="AD1408" s="5">
        <f t="shared" si="329"/>
        <v>-10674.909999999996</v>
      </c>
    </row>
    <row r="1409" spans="1:30">
      <c r="A1409" s="9">
        <v>40595</v>
      </c>
      <c r="B1409" s="3">
        <v>10941</v>
      </c>
      <c r="C1409" s="3">
        <v>11099</v>
      </c>
      <c r="D1409" s="3">
        <v>10784.549800000001</v>
      </c>
      <c r="E1409" s="3">
        <v>11070.9004</v>
      </c>
      <c r="G1409" s="5">
        <f t="shared" si="316"/>
        <v>11015.35</v>
      </c>
      <c r="H1409" s="5">
        <f t="shared" si="317"/>
        <v>10949.35</v>
      </c>
      <c r="J1409" s="10" t="str">
        <f t="shared" si="318"/>
        <v>BUY</v>
      </c>
      <c r="L1409" s="5">
        <f t="shared" si="319"/>
        <v>10751.35</v>
      </c>
      <c r="M1409" s="4" t="str">
        <f t="shared" si="321"/>
        <v>NO</v>
      </c>
      <c r="N1409" s="4" t="str">
        <f t="shared" si="322"/>
        <v>NO</v>
      </c>
      <c r="O1409" s="4" t="str">
        <f t="shared" si="323"/>
        <v>NO</v>
      </c>
      <c r="P1409" s="5">
        <v>10869</v>
      </c>
      <c r="Q1409" s="5">
        <v>11087</v>
      </c>
      <c r="R1409" s="4">
        <f t="shared" si="320"/>
        <v>2011</v>
      </c>
      <c r="T1409" s="7">
        <f t="shared" si="324"/>
        <v>0</v>
      </c>
      <c r="V1409" s="5">
        <f t="shared" si="330"/>
        <v>10460.39</v>
      </c>
      <c r="W1409" s="5">
        <f t="shared" si="326"/>
        <v>10460.39</v>
      </c>
      <c r="X1409" s="7">
        <f t="shared" si="331"/>
        <v>0</v>
      </c>
      <c r="Z1409" s="7">
        <f t="shared" si="328"/>
        <v>536207.44000000018</v>
      </c>
      <c r="AB1409" s="5"/>
      <c r="AC1409" s="5">
        <f t="shared" si="325"/>
        <v>-43005.399999999994</v>
      </c>
      <c r="AD1409" s="5">
        <f t="shared" si="329"/>
        <v>-10751.349999999999</v>
      </c>
    </row>
    <row r="1410" spans="1:30">
      <c r="A1410" s="9">
        <v>40596</v>
      </c>
      <c r="B1410" s="3">
        <v>10925</v>
      </c>
      <c r="C1410" s="3">
        <v>11000</v>
      </c>
      <c r="D1410" s="3">
        <v>10762</v>
      </c>
      <c r="E1410" s="3">
        <v>10840.1504</v>
      </c>
      <c r="G1410" s="5">
        <f t="shared" si="316"/>
        <v>10927.75</v>
      </c>
      <c r="H1410" s="5">
        <f t="shared" si="317"/>
        <v>10912.95</v>
      </c>
      <c r="J1410" s="10" t="str">
        <f t="shared" si="318"/>
        <v>BUY</v>
      </c>
      <c r="L1410" s="5">
        <f t="shared" si="319"/>
        <v>10868.55</v>
      </c>
      <c r="M1410" s="4" t="str">
        <f t="shared" si="321"/>
        <v>NO</v>
      </c>
      <c r="N1410" s="4" t="str">
        <f t="shared" si="322"/>
        <v>NO</v>
      </c>
      <c r="O1410" s="4" t="str">
        <f t="shared" si="323"/>
        <v>NO</v>
      </c>
      <c r="P1410" s="5">
        <v>10900</v>
      </c>
      <c r="Q1410" s="5">
        <v>10840</v>
      </c>
      <c r="R1410" s="4">
        <f t="shared" si="320"/>
        <v>2011</v>
      </c>
      <c r="T1410" s="7">
        <f t="shared" si="324"/>
        <v>0</v>
      </c>
      <c r="V1410" s="5">
        <f t="shared" si="330"/>
        <v>10460.39</v>
      </c>
      <c r="W1410" s="5">
        <f t="shared" si="326"/>
        <v>10805</v>
      </c>
      <c r="X1410" s="7">
        <f t="shared" si="331"/>
        <v>344.61000000000058</v>
      </c>
      <c r="Z1410" s="7">
        <f t="shared" si="328"/>
        <v>544822.69000000018</v>
      </c>
      <c r="AB1410" s="5"/>
      <c r="AC1410" s="5">
        <f t="shared" si="325"/>
        <v>-43474.200000000012</v>
      </c>
      <c r="AD1410" s="5">
        <f t="shared" si="329"/>
        <v>-10868.550000000003</v>
      </c>
    </row>
    <row r="1411" spans="1:30">
      <c r="A1411" s="9">
        <v>40597</v>
      </c>
      <c r="B1411" s="3">
        <v>10841</v>
      </c>
      <c r="C1411" s="3">
        <v>10877.5996</v>
      </c>
      <c r="D1411" s="3">
        <v>10640.200199999999</v>
      </c>
      <c r="E1411" s="3">
        <v>10665.6504</v>
      </c>
      <c r="G1411" s="5">
        <f t="shared" si="316"/>
        <v>10796.7</v>
      </c>
      <c r="H1411" s="5">
        <f t="shared" si="317"/>
        <v>10830.52</v>
      </c>
      <c r="J1411" s="10" t="str">
        <f t="shared" si="318"/>
        <v>SELL</v>
      </c>
      <c r="L1411" s="5">
        <f t="shared" si="319"/>
        <v>10931.98</v>
      </c>
      <c r="M1411" s="4" t="str">
        <f t="shared" si="321"/>
        <v>YES</v>
      </c>
      <c r="N1411" s="4" t="str">
        <f t="shared" si="322"/>
        <v>NO</v>
      </c>
      <c r="O1411" s="4" t="str">
        <f t="shared" si="323"/>
        <v>YES</v>
      </c>
      <c r="P1411" s="5">
        <v>10805</v>
      </c>
      <c r="Q1411" s="5">
        <v>10661.55</v>
      </c>
      <c r="R1411" s="4">
        <f t="shared" si="320"/>
        <v>2011</v>
      </c>
      <c r="T1411" s="7">
        <f t="shared" si="324"/>
        <v>0</v>
      </c>
      <c r="V1411" s="5">
        <f t="shared" si="330"/>
        <v>10805</v>
      </c>
      <c r="W1411" s="5">
        <f t="shared" si="326"/>
        <v>10805</v>
      </c>
      <c r="X1411" s="7">
        <f t="shared" si="331"/>
        <v>0</v>
      </c>
      <c r="Z1411" s="7">
        <f t="shared" si="328"/>
        <v>544822.69000000018</v>
      </c>
      <c r="AB1411" s="5"/>
      <c r="AC1411" s="5">
        <f t="shared" si="325"/>
        <v>-43727.92</v>
      </c>
      <c r="AD1411" s="5">
        <f t="shared" si="329"/>
        <v>-10931.98</v>
      </c>
    </row>
    <row r="1412" spans="1:30">
      <c r="A1412" s="9">
        <v>40598</v>
      </c>
      <c r="B1412" s="3">
        <v>10635</v>
      </c>
      <c r="C1412" s="3">
        <v>10640</v>
      </c>
      <c r="D1412" s="3">
        <v>10170.0996</v>
      </c>
      <c r="E1412" s="3">
        <v>10198.549800000001</v>
      </c>
      <c r="G1412" s="5">
        <f t="shared" si="316"/>
        <v>10497.62</v>
      </c>
      <c r="H1412" s="5">
        <f t="shared" si="317"/>
        <v>10619.86</v>
      </c>
      <c r="J1412" s="10" t="str">
        <f t="shared" si="318"/>
        <v>SELL</v>
      </c>
      <c r="L1412" s="5">
        <f t="shared" si="319"/>
        <v>10986.58</v>
      </c>
      <c r="M1412" s="4" t="str">
        <f t="shared" si="321"/>
        <v>NO</v>
      </c>
      <c r="N1412" s="4" t="str">
        <f t="shared" si="322"/>
        <v>NO</v>
      </c>
      <c r="O1412" s="4" t="str">
        <f t="shared" si="323"/>
        <v>NO</v>
      </c>
      <c r="P1412" s="5">
        <v>10587</v>
      </c>
      <c r="Q1412" s="5">
        <v>10184.799999999999</v>
      </c>
      <c r="R1412" s="4">
        <f t="shared" si="320"/>
        <v>2011</v>
      </c>
      <c r="T1412" s="7">
        <f t="shared" si="324"/>
        <v>0</v>
      </c>
      <c r="V1412" s="5">
        <f t="shared" si="330"/>
        <v>10805</v>
      </c>
      <c r="W1412" s="5">
        <f t="shared" si="326"/>
        <v>10805</v>
      </c>
      <c r="X1412" s="7">
        <f t="shared" si="331"/>
        <v>0</v>
      </c>
      <c r="Z1412" s="7">
        <f t="shared" si="328"/>
        <v>544822.69000000018</v>
      </c>
      <c r="AB1412" s="5"/>
      <c r="AC1412" s="5">
        <f t="shared" si="325"/>
        <v>-43946.320000000007</v>
      </c>
      <c r="AD1412" s="5">
        <f t="shared" si="329"/>
        <v>-10986.580000000002</v>
      </c>
    </row>
    <row r="1413" spans="1:30">
      <c r="A1413" s="9">
        <v>40599</v>
      </c>
      <c r="B1413" s="3">
        <v>10340</v>
      </c>
      <c r="C1413" s="3">
        <v>10510</v>
      </c>
      <c r="D1413" s="3">
        <v>10260</v>
      </c>
      <c r="E1413" s="3">
        <v>10454.950199999999</v>
      </c>
      <c r="G1413" s="5">
        <f t="shared" si="316"/>
        <v>10476.290000000001</v>
      </c>
      <c r="H1413" s="5">
        <f t="shared" si="317"/>
        <v>10564.89</v>
      </c>
      <c r="J1413" s="10" t="str">
        <f t="shared" si="318"/>
        <v>SELL</v>
      </c>
      <c r="L1413" s="5">
        <f t="shared" si="319"/>
        <v>10830.69</v>
      </c>
      <c r="M1413" s="4" t="str">
        <f t="shared" si="321"/>
        <v>NO</v>
      </c>
      <c r="N1413" s="4" t="str">
        <f t="shared" si="322"/>
        <v>NO</v>
      </c>
      <c r="O1413" s="4" t="str">
        <f t="shared" si="323"/>
        <v>NO</v>
      </c>
      <c r="P1413" s="5">
        <v>10386</v>
      </c>
      <c r="Q1413" s="5">
        <v>10415</v>
      </c>
      <c r="R1413" s="4">
        <f t="shared" si="320"/>
        <v>2011</v>
      </c>
      <c r="T1413" s="7">
        <f t="shared" si="324"/>
        <v>0</v>
      </c>
      <c r="V1413" s="5">
        <f t="shared" si="330"/>
        <v>10805</v>
      </c>
      <c r="W1413" s="5">
        <f t="shared" si="326"/>
        <v>10805</v>
      </c>
      <c r="X1413" s="7">
        <f t="shared" si="331"/>
        <v>0</v>
      </c>
      <c r="Z1413" s="7">
        <f t="shared" si="328"/>
        <v>544822.69000000018</v>
      </c>
      <c r="AB1413" s="5"/>
      <c r="AC1413" s="5">
        <f t="shared" si="325"/>
        <v>-43322.75999999998</v>
      </c>
      <c r="AD1413" s="5">
        <f t="shared" si="329"/>
        <v>-10830.689999999995</v>
      </c>
    </row>
    <row r="1414" spans="1:30">
      <c r="A1414" s="9">
        <v>40602</v>
      </c>
      <c r="B1414" s="3">
        <v>10465</v>
      </c>
      <c r="C1414" s="3">
        <v>10799.450199999999</v>
      </c>
      <c r="D1414" s="3">
        <v>10371</v>
      </c>
      <c r="E1414" s="3">
        <v>10443</v>
      </c>
      <c r="G1414" s="5">
        <f t="shared" ref="G1414:G1477" si="332">ROUND((E1414*G$1)+(G1413*(1-G$1)),2)</f>
        <v>10459.65</v>
      </c>
      <c r="H1414" s="5">
        <f t="shared" si="317"/>
        <v>10524.26</v>
      </c>
      <c r="J1414" s="10" t="str">
        <f t="shared" si="318"/>
        <v>SELL</v>
      </c>
      <c r="L1414" s="5">
        <f t="shared" si="319"/>
        <v>10718.09</v>
      </c>
      <c r="M1414" s="4" t="str">
        <f t="shared" si="321"/>
        <v>NO</v>
      </c>
      <c r="N1414" s="4" t="str">
        <f t="shared" si="322"/>
        <v>NO</v>
      </c>
      <c r="O1414" s="4" t="str">
        <f t="shared" si="323"/>
        <v>NO</v>
      </c>
      <c r="P1414" s="5">
        <v>10530</v>
      </c>
      <c r="Q1414" s="5">
        <v>10470</v>
      </c>
      <c r="R1414" s="4">
        <f t="shared" si="320"/>
        <v>2011</v>
      </c>
      <c r="T1414" s="7">
        <f t="shared" si="324"/>
        <v>0</v>
      </c>
      <c r="V1414" s="5">
        <f t="shared" si="330"/>
        <v>10805</v>
      </c>
      <c r="W1414" s="5">
        <f t="shared" si="326"/>
        <v>10718.09</v>
      </c>
      <c r="X1414" s="7">
        <f t="shared" si="331"/>
        <v>86.909999999999854</v>
      </c>
      <c r="Z1414" s="7">
        <f t="shared" si="328"/>
        <v>546995.44000000018</v>
      </c>
      <c r="AB1414" s="5"/>
      <c r="AC1414" s="5">
        <f t="shared" si="325"/>
        <v>-42872.360000000015</v>
      </c>
      <c r="AD1414" s="5">
        <f t="shared" si="329"/>
        <v>-10718.090000000004</v>
      </c>
    </row>
    <row r="1415" spans="1:30">
      <c r="A1415" s="9">
        <v>40603</v>
      </c>
      <c r="B1415" s="3">
        <v>10543</v>
      </c>
      <c r="C1415" s="3">
        <v>10942</v>
      </c>
      <c r="D1415" s="3">
        <v>10520</v>
      </c>
      <c r="E1415" s="3">
        <v>10916.9004</v>
      </c>
      <c r="G1415" s="5">
        <f t="shared" si="332"/>
        <v>10688.28</v>
      </c>
      <c r="H1415" s="5">
        <f t="shared" si="317"/>
        <v>10655.14</v>
      </c>
      <c r="J1415" s="10" t="str">
        <f t="shared" si="318"/>
        <v>BUY</v>
      </c>
      <c r="L1415" s="5">
        <f t="shared" si="319"/>
        <v>10555.72</v>
      </c>
      <c r="M1415" s="4" t="str">
        <f t="shared" si="321"/>
        <v>YES</v>
      </c>
      <c r="N1415" s="4" t="str">
        <f t="shared" si="322"/>
        <v>NO</v>
      </c>
      <c r="O1415" s="4" t="str">
        <f t="shared" si="323"/>
        <v>NO</v>
      </c>
      <c r="P1415" s="5">
        <v>10567.2</v>
      </c>
      <c r="Q1415" s="5">
        <v>10929.95</v>
      </c>
      <c r="R1415" s="4">
        <f t="shared" si="320"/>
        <v>2011</v>
      </c>
      <c r="T1415" s="7">
        <f t="shared" si="324"/>
        <v>0</v>
      </c>
      <c r="V1415" s="5">
        <f t="shared" si="330"/>
        <v>10718.09</v>
      </c>
      <c r="W1415" s="5">
        <f t="shared" si="326"/>
        <v>10718.09</v>
      </c>
      <c r="X1415" s="7">
        <f t="shared" si="331"/>
        <v>0</v>
      </c>
      <c r="Z1415" s="7">
        <f t="shared" si="328"/>
        <v>546995.44000000018</v>
      </c>
      <c r="AB1415" s="5"/>
      <c r="AC1415" s="5">
        <f t="shared" si="325"/>
        <v>-42222.879999999976</v>
      </c>
      <c r="AD1415" s="5">
        <f t="shared" si="329"/>
        <v>-10555.719999999994</v>
      </c>
    </row>
    <row r="1416" spans="1:30">
      <c r="A1416" s="9">
        <v>40605</v>
      </c>
      <c r="B1416" s="3">
        <v>10849.9004</v>
      </c>
      <c r="C1416" s="3">
        <v>11120</v>
      </c>
      <c r="D1416" s="3">
        <v>10782.6504</v>
      </c>
      <c r="E1416" s="3">
        <v>10947.299800000001</v>
      </c>
      <c r="G1416" s="5">
        <f t="shared" si="332"/>
        <v>10817.79</v>
      </c>
      <c r="H1416" s="5">
        <f t="shared" ref="H1416:H1479" si="333">ROUND((E1416*H$1)+(H1415*(1-H$1)),2)</f>
        <v>10752.53</v>
      </c>
      <c r="J1416" s="10" t="str">
        <f t="shared" ref="J1416:J1479" si="334">IF(G1416&gt;H1416,"BUY","SELL")</f>
        <v>BUY</v>
      </c>
      <c r="L1416" s="5">
        <f t="shared" ref="L1416:L1479" si="335">ROUND((G1416*((2/4)-1)-(H1416)*((2/6)-1))/ (2 /4- 2 /6),2)</f>
        <v>10556.75</v>
      </c>
      <c r="M1416" s="4" t="str">
        <f t="shared" si="321"/>
        <v>NO</v>
      </c>
      <c r="N1416" s="4" t="str">
        <f t="shared" si="322"/>
        <v>NO</v>
      </c>
      <c r="O1416" s="4" t="str">
        <f t="shared" si="323"/>
        <v>NO</v>
      </c>
      <c r="P1416" s="5">
        <v>10905</v>
      </c>
      <c r="Q1416" s="5">
        <v>10950.25</v>
      </c>
      <c r="R1416" s="4">
        <f t="shared" ref="R1416:R1479" si="336">YEAR(A1416)</f>
        <v>2011</v>
      </c>
      <c r="T1416" s="7">
        <f t="shared" si="324"/>
        <v>0</v>
      </c>
      <c r="V1416" s="5">
        <f t="shared" si="330"/>
        <v>10718.09</v>
      </c>
      <c r="W1416" s="5">
        <f t="shared" si="326"/>
        <v>10718.09</v>
      </c>
      <c r="X1416" s="7">
        <f t="shared" si="331"/>
        <v>0</v>
      </c>
      <c r="Z1416" s="7">
        <f t="shared" si="328"/>
        <v>546995.44000000018</v>
      </c>
      <c r="AB1416" s="5"/>
      <c r="AC1416" s="5">
        <f t="shared" si="325"/>
        <v>-42227</v>
      </c>
      <c r="AD1416" s="5">
        <f t="shared" si="329"/>
        <v>-10556.75</v>
      </c>
    </row>
    <row r="1417" spans="1:30">
      <c r="A1417" s="9">
        <v>40606</v>
      </c>
      <c r="B1417" s="3">
        <v>11032</v>
      </c>
      <c r="C1417" s="3">
        <v>11155</v>
      </c>
      <c r="D1417" s="3">
        <v>10919</v>
      </c>
      <c r="E1417" s="3">
        <v>10967.1504</v>
      </c>
      <c r="G1417" s="5">
        <f t="shared" si="332"/>
        <v>10892.47</v>
      </c>
      <c r="H1417" s="5">
        <f t="shared" si="333"/>
        <v>10824.07</v>
      </c>
      <c r="J1417" s="10" t="str">
        <f t="shared" si="334"/>
        <v>BUY</v>
      </c>
      <c r="L1417" s="5">
        <f t="shared" si="335"/>
        <v>10618.87</v>
      </c>
      <c r="M1417" s="4" t="str">
        <f t="shared" ref="M1417:M1480" si="337">IF(J1416="SELL",IF(C1417&gt;L1416,"YES","NO"),IF(D1417&lt;L1416,"YES","NO"))</f>
        <v>NO</v>
      </c>
      <c r="N1417" s="4" t="str">
        <f t="shared" ref="N1417:N1480" si="338">IF(AND(M1417="YES",J1417=J1416),"YES","NO")</f>
        <v>NO</v>
      </c>
      <c r="O1417" s="4" t="str">
        <f t="shared" ref="O1417:O1480" si="339">IF(AND(J1416="BUY",B1417&lt;L1416),"YES",IF(AND(J1416="SELL",B1417&gt;L1416),"YES","NO"))</f>
        <v>NO</v>
      </c>
      <c r="P1417" s="5">
        <v>11129</v>
      </c>
      <c r="Q1417" s="5">
        <v>10961</v>
      </c>
      <c r="R1417" s="4">
        <f t="shared" si="336"/>
        <v>2011</v>
      </c>
      <c r="T1417" s="7">
        <f t="shared" si="324"/>
        <v>0</v>
      </c>
      <c r="V1417" s="5">
        <f t="shared" si="330"/>
        <v>10718.09</v>
      </c>
      <c r="W1417" s="5">
        <f t="shared" si="326"/>
        <v>10718.09</v>
      </c>
      <c r="X1417" s="7">
        <f t="shared" si="331"/>
        <v>0</v>
      </c>
      <c r="Z1417" s="7">
        <f t="shared" si="328"/>
        <v>546995.44000000018</v>
      </c>
      <c r="AB1417" s="5"/>
      <c r="AC1417" s="5">
        <f t="shared" si="325"/>
        <v>-42475.48000000001</v>
      </c>
      <c r="AD1417" s="5">
        <f t="shared" si="329"/>
        <v>-10618.870000000003</v>
      </c>
    </row>
    <row r="1418" spans="1:30">
      <c r="A1418" s="9">
        <v>40609</v>
      </c>
      <c r="B1418" s="3">
        <v>10850</v>
      </c>
      <c r="C1418" s="3">
        <v>10888.8496</v>
      </c>
      <c r="D1418" s="3">
        <v>10649.1504</v>
      </c>
      <c r="E1418" s="3">
        <v>10808.5</v>
      </c>
      <c r="G1418" s="5">
        <f t="shared" si="332"/>
        <v>10850.49</v>
      </c>
      <c r="H1418" s="5">
        <f t="shared" si="333"/>
        <v>10818.88</v>
      </c>
      <c r="J1418" s="10" t="str">
        <f t="shared" si="334"/>
        <v>BUY</v>
      </c>
      <c r="L1418" s="5">
        <f t="shared" si="335"/>
        <v>10724.05</v>
      </c>
      <c r="M1418" s="4" t="str">
        <f t="shared" si="337"/>
        <v>NO</v>
      </c>
      <c r="N1418" s="4" t="str">
        <f t="shared" si="338"/>
        <v>NO</v>
      </c>
      <c r="O1418" s="4" t="str">
        <f t="shared" si="339"/>
        <v>NO</v>
      </c>
      <c r="P1418" s="5">
        <v>10793.5</v>
      </c>
      <c r="Q1418" s="5">
        <v>10818.9</v>
      </c>
      <c r="R1418" s="4">
        <f t="shared" si="336"/>
        <v>2011</v>
      </c>
      <c r="T1418" s="7">
        <f t="shared" ref="T1418:T1481" si="340">ROUND(IF(N1418="YES",IF(J1418="SELL",IF(O1418="YES",Q1418-P1418,Q1418-L1417),IF(O1418="YES",P1418-Q1418,L1417-Q1418)),0),2)</f>
        <v>0</v>
      </c>
      <c r="V1418" s="5">
        <f t="shared" si="330"/>
        <v>10718.09</v>
      </c>
      <c r="W1418" s="5">
        <f t="shared" si="326"/>
        <v>10718.09</v>
      </c>
      <c r="X1418" s="7">
        <f t="shared" si="331"/>
        <v>0</v>
      </c>
      <c r="Z1418" s="7">
        <f t="shared" si="328"/>
        <v>546995.44000000018</v>
      </c>
      <c r="AB1418" s="5"/>
      <c r="AC1418" s="5">
        <f t="shared" si="325"/>
        <v>-42896.199999999983</v>
      </c>
      <c r="AD1418" s="5">
        <f t="shared" si="329"/>
        <v>-10724.049999999996</v>
      </c>
    </row>
    <row r="1419" spans="1:30">
      <c r="A1419" s="9">
        <v>40610</v>
      </c>
      <c r="B1419" s="3">
        <v>10795</v>
      </c>
      <c r="C1419" s="3">
        <v>11024</v>
      </c>
      <c r="D1419" s="3">
        <v>10792</v>
      </c>
      <c r="E1419" s="3">
        <v>10984.5</v>
      </c>
      <c r="G1419" s="5">
        <f t="shared" si="332"/>
        <v>10917.5</v>
      </c>
      <c r="H1419" s="5">
        <f t="shared" si="333"/>
        <v>10874.09</v>
      </c>
      <c r="J1419" s="10" t="str">
        <f t="shared" si="334"/>
        <v>BUY</v>
      </c>
      <c r="L1419" s="5">
        <f t="shared" si="335"/>
        <v>10743.86</v>
      </c>
      <c r="M1419" s="4" t="str">
        <f t="shared" si="337"/>
        <v>NO</v>
      </c>
      <c r="N1419" s="4" t="str">
        <f t="shared" si="338"/>
        <v>NO</v>
      </c>
      <c r="O1419" s="4" t="str">
        <f t="shared" si="339"/>
        <v>NO</v>
      </c>
      <c r="P1419" s="5">
        <v>10920</v>
      </c>
      <c r="Q1419" s="5">
        <v>10978.25</v>
      </c>
      <c r="R1419" s="4">
        <f t="shared" si="336"/>
        <v>2011</v>
      </c>
      <c r="T1419" s="7">
        <f t="shared" si="340"/>
        <v>0</v>
      </c>
      <c r="V1419" s="5">
        <f t="shared" si="330"/>
        <v>10718.09</v>
      </c>
      <c r="W1419" s="5">
        <f t="shared" si="326"/>
        <v>10718.09</v>
      </c>
      <c r="X1419" s="7">
        <f t="shared" si="331"/>
        <v>0</v>
      </c>
      <c r="Z1419" s="7">
        <f t="shared" si="328"/>
        <v>546995.44000000018</v>
      </c>
      <c r="AB1419" s="5"/>
      <c r="AC1419" s="5">
        <f t="shared" ref="AC1419:AC1482" si="341">G1419*12-H1419*16</f>
        <v>-42975.44</v>
      </c>
      <c r="AD1419" s="5">
        <f t="shared" si="329"/>
        <v>-10743.86</v>
      </c>
    </row>
    <row r="1420" spans="1:30">
      <c r="A1420" s="9">
        <v>40611</v>
      </c>
      <c r="B1420" s="3">
        <v>11049</v>
      </c>
      <c r="C1420" s="3">
        <v>11090.5</v>
      </c>
      <c r="D1420" s="3">
        <v>10901.25</v>
      </c>
      <c r="E1420" s="3">
        <v>11003</v>
      </c>
      <c r="G1420" s="5">
        <f t="shared" si="332"/>
        <v>10960.25</v>
      </c>
      <c r="H1420" s="5">
        <f t="shared" si="333"/>
        <v>10917.06</v>
      </c>
      <c r="J1420" s="10" t="str">
        <f t="shared" si="334"/>
        <v>BUY</v>
      </c>
      <c r="L1420" s="5">
        <f t="shared" si="335"/>
        <v>10787.49</v>
      </c>
      <c r="M1420" s="4" t="str">
        <f t="shared" si="337"/>
        <v>NO</v>
      </c>
      <c r="N1420" s="4" t="str">
        <f t="shared" si="338"/>
        <v>NO</v>
      </c>
      <c r="O1420" s="4" t="str">
        <f t="shared" si="339"/>
        <v>NO</v>
      </c>
      <c r="P1420" s="5">
        <v>11079</v>
      </c>
      <c r="Q1420" s="5">
        <v>11010.25</v>
      </c>
      <c r="R1420" s="4">
        <f t="shared" si="336"/>
        <v>2011</v>
      </c>
      <c r="T1420" s="7">
        <f t="shared" si="340"/>
        <v>0</v>
      </c>
      <c r="V1420" s="5">
        <f t="shared" si="330"/>
        <v>10718.09</v>
      </c>
      <c r="W1420" s="5">
        <f t="shared" ref="W1420:W1483" si="342">IF(V1421="",E1420,V1421)</f>
        <v>10718.09</v>
      </c>
      <c r="X1420" s="7">
        <f t="shared" si="331"/>
        <v>0</v>
      </c>
      <c r="Z1420" s="7">
        <f t="shared" ref="Z1420:Z1483" si="343">Z1419+(T1420*25*2)+(X1420*25)</f>
        <v>546995.44000000018</v>
      </c>
      <c r="AB1420" s="5"/>
      <c r="AC1420" s="5">
        <f t="shared" si="341"/>
        <v>-43149.959999999992</v>
      </c>
      <c r="AD1420" s="5">
        <f t="shared" ref="AD1420:AD1483" si="344">AC1420/4</f>
        <v>-10787.489999999998</v>
      </c>
    </row>
    <row r="1421" spans="1:30">
      <c r="A1421" s="9">
        <v>40612</v>
      </c>
      <c r="B1421" s="3">
        <v>10925.25</v>
      </c>
      <c r="C1421" s="3">
        <v>10968</v>
      </c>
      <c r="D1421" s="3">
        <v>10775</v>
      </c>
      <c r="E1421" s="3">
        <v>10878.9004</v>
      </c>
      <c r="G1421" s="5">
        <f t="shared" si="332"/>
        <v>10919.58</v>
      </c>
      <c r="H1421" s="5">
        <f t="shared" si="333"/>
        <v>10904.34</v>
      </c>
      <c r="J1421" s="10" t="str">
        <f t="shared" si="334"/>
        <v>BUY</v>
      </c>
      <c r="L1421" s="5">
        <f t="shared" si="335"/>
        <v>10858.62</v>
      </c>
      <c r="M1421" s="4" t="str">
        <f t="shared" si="337"/>
        <v>YES</v>
      </c>
      <c r="N1421" s="4" t="str">
        <f t="shared" si="338"/>
        <v>YES</v>
      </c>
      <c r="O1421" s="4" t="str">
        <f t="shared" si="339"/>
        <v>NO</v>
      </c>
      <c r="P1421" s="5">
        <v>10899</v>
      </c>
      <c r="Q1421" s="5">
        <v>10860.25</v>
      </c>
      <c r="R1421" s="4">
        <f t="shared" si="336"/>
        <v>2011</v>
      </c>
      <c r="T1421" s="7">
        <f t="shared" si="340"/>
        <v>-72.760000000000005</v>
      </c>
      <c r="V1421" s="5">
        <f t="shared" ref="V1421:V1484" si="345">IF(J1421=J1420,V1420,IF(O1421="YES",P1421,L1420))</f>
        <v>10718.09</v>
      </c>
      <c r="W1421" s="5">
        <f t="shared" si="342"/>
        <v>10819.9</v>
      </c>
      <c r="X1421" s="7">
        <f t="shared" si="331"/>
        <v>101.80999999999949</v>
      </c>
      <c r="Z1421" s="7">
        <f t="shared" si="343"/>
        <v>545902.69000000018</v>
      </c>
      <c r="AB1421" s="5"/>
      <c r="AC1421" s="5">
        <f t="shared" si="341"/>
        <v>-43434.48000000001</v>
      </c>
      <c r="AD1421" s="5">
        <f t="shared" si="344"/>
        <v>-10858.620000000003</v>
      </c>
    </row>
    <row r="1422" spans="1:30">
      <c r="A1422" s="9">
        <v>40613</v>
      </c>
      <c r="B1422" s="3">
        <v>10799</v>
      </c>
      <c r="C1422" s="3">
        <v>10925</v>
      </c>
      <c r="D1422" s="3">
        <v>10710</v>
      </c>
      <c r="E1422" s="3">
        <v>10774.700199999999</v>
      </c>
      <c r="G1422" s="5">
        <f t="shared" si="332"/>
        <v>10847.14</v>
      </c>
      <c r="H1422" s="5">
        <f t="shared" si="333"/>
        <v>10861.13</v>
      </c>
      <c r="J1422" s="10" t="str">
        <f t="shared" si="334"/>
        <v>SELL</v>
      </c>
      <c r="L1422" s="5">
        <f t="shared" si="335"/>
        <v>10903.1</v>
      </c>
      <c r="M1422" s="4" t="str">
        <f t="shared" si="337"/>
        <v>YES</v>
      </c>
      <c r="N1422" s="4" t="str">
        <f t="shared" si="338"/>
        <v>NO</v>
      </c>
      <c r="O1422" s="4" t="str">
        <f t="shared" si="339"/>
        <v>YES</v>
      </c>
      <c r="P1422" s="5">
        <v>10819.9</v>
      </c>
      <c r="Q1422" s="5">
        <v>10773</v>
      </c>
      <c r="R1422" s="4">
        <f t="shared" si="336"/>
        <v>2011</v>
      </c>
      <c r="T1422" s="7">
        <f t="shared" si="340"/>
        <v>0</v>
      </c>
      <c r="V1422" s="5">
        <f t="shared" si="345"/>
        <v>10819.9</v>
      </c>
      <c r="W1422" s="5">
        <f t="shared" si="342"/>
        <v>10903.1</v>
      </c>
      <c r="X1422" s="7">
        <f t="shared" si="331"/>
        <v>-83.200000000000728</v>
      </c>
      <c r="Z1422" s="7">
        <f t="shared" si="343"/>
        <v>543822.69000000018</v>
      </c>
      <c r="AB1422" s="5"/>
      <c r="AC1422" s="5">
        <f t="shared" si="341"/>
        <v>-43612.399999999994</v>
      </c>
      <c r="AD1422" s="5">
        <f t="shared" si="344"/>
        <v>-10903.099999999999</v>
      </c>
    </row>
    <row r="1423" spans="1:30">
      <c r="A1423" s="9">
        <v>40616</v>
      </c>
      <c r="B1423" s="3">
        <v>10750</v>
      </c>
      <c r="C1423" s="3">
        <v>10974.799800000001</v>
      </c>
      <c r="D1423" s="3">
        <v>10750</v>
      </c>
      <c r="E1423" s="3">
        <v>10948.25</v>
      </c>
      <c r="G1423" s="5">
        <f t="shared" si="332"/>
        <v>10897.7</v>
      </c>
      <c r="H1423" s="5">
        <f t="shared" si="333"/>
        <v>10890.17</v>
      </c>
      <c r="J1423" s="10" t="str">
        <f t="shared" si="334"/>
        <v>BUY</v>
      </c>
      <c r="L1423" s="5">
        <f t="shared" si="335"/>
        <v>10867.58</v>
      </c>
      <c r="M1423" s="4" t="str">
        <f t="shared" si="337"/>
        <v>YES</v>
      </c>
      <c r="N1423" s="4" t="str">
        <f t="shared" si="338"/>
        <v>NO</v>
      </c>
      <c r="O1423" s="4" t="str">
        <f t="shared" si="339"/>
        <v>NO</v>
      </c>
      <c r="P1423" s="5">
        <v>10845.5</v>
      </c>
      <c r="Q1423" s="5">
        <v>10950</v>
      </c>
      <c r="R1423" s="4">
        <f t="shared" si="336"/>
        <v>2011</v>
      </c>
      <c r="T1423" s="7">
        <f t="shared" si="340"/>
        <v>0</v>
      </c>
      <c r="V1423" s="5">
        <f t="shared" si="345"/>
        <v>10903.1</v>
      </c>
      <c r="W1423" s="5">
        <f t="shared" si="342"/>
        <v>10686</v>
      </c>
      <c r="X1423" s="7">
        <f t="shared" si="331"/>
        <v>-217.10000000000036</v>
      </c>
      <c r="Z1423" s="7">
        <f t="shared" si="343"/>
        <v>538395.19000000018</v>
      </c>
      <c r="AB1423" s="5"/>
      <c r="AC1423" s="5">
        <f t="shared" si="341"/>
        <v>-43470.319999999992</v>
      </c>
      <c r="AD1423" s="5">
        <f t="shared" si="344"/>
        <v>-10867.579999999998</v>
      </c>
    </row>
    <row r="1424" spans="1:30">
      <c r="A1424" s="9">
        <v>40617</v>
      </c>
      <c r="B1424" s="3">
        <v>10700</v>
      </c>
      <c r="C1424" s="3">
        <v>10805</v>
      </c>
      <c r="D1424" s="3">
        <v>10613.1504</v>
      </c>
      <c r="E1424" s="3">
        <v>10722.5996</v>
      </c>
      <c r="G1424" s="5">
        <f t="shared" si="332"/>
        <v>10810.15</v>
      </c>
      <c r="H1424" s="5">
        <f t="shared" si="333"/>
        <v>10834.31</v>
      </c>
      <c r="J1424" s="10" t="str">
        <f t="shared" si="334"/>
        <v>SELL</v>
      </c>
      <c r="L1424" s="5">
        <f t="shared" si="335"/>
        <v>10906.79</v>
      </c>
      <c r="M1424" s="4" t="str">
        <f t="shared" si="337"/>
        <v>YES</v>
      </c>
      <c r="N1424" s="4" t="str">
        <f t="shared" si="338"/>
        <v>NO</v>
      </c>
      <c r="O1424" s="4" t="str">
        <f t="shared" si="339"/>
        <v>YES</v>
      </c>
      <c r="P1424" s="5">
        <v>10686</v>
      </c>
      <c r="Q1424" s="5">
        <v>10736</v>
      </c>
      <c r="R1424" s="4">
        <f t="shared" si="336"/>
        <v>2011</v>
      </c>
      <c r="T1424" s="7">
        <f t="shared" si="340"/>
        <v>0</v>
      </c>
      <c r="V1424" s="5">
        <f t="shared" si="345"/>
        <v>10686</v>
      </c>
      <c r="W1424" s="5">
        <f t="shared" si="342"/>
        <v>10906.79</v>
      </c>
      <c r="X1424" s="7">
        <f t="shared" si="331"/>
        <v>-220.79000000000087</v>
      </c>
      <c r="Z1424" s="7">
        <f t="shared" si="343"/>
        <v>532875.44000000018</v>
      </c>
      <c r="AB1424" s="5"/>
      <c r="AC1424" s="5">
        <f t="shared" si="341"/>
        <v>-43627.16</v>
      </c>
      <c r="AD1424" s="5">
        <f t="shared" si="344"/>
        <v>-10906.79</v>
      </c>
    </row>
    <row r="1425" spans="1:30">
      <c r="A1425" s="9">
        <v>40618</v>
      </c>
      <c r="B1425" s="3">
        <v>10780</v>
      </c>
      <c r="C1425" s="3">
        <v>11023.799800000001</v>
      </c>
      <c r="D1425" s="3">
        <v>10777.700199999999</v>
      </c>
      <c r="E1425" s="3">
        <v>10965.799800000001</v>
      </c>
      <c r="G1425" s="5">
        <f t="shared" si="332"/>
        <v>10887.97</v>
      </c>
      <c r="H1425" s="5">
        <f t="shared" si="333"/>
        <v>10878.14</v>
      </c>
      <c r="J1425" s="10" t="str">
        <f t="shared" si="334"/>
        <v>BUY</v>
      </c>
      <c r="L1425" s="5">
        <f t="shared" si="335"/>
        <v>10848.65</v>
      </c>
      <c r="M1425" s="4" t="str">
        <f t="shared" si="337"/>
        <v>YES</v>
      </c>
      <c r="N1425" s="4" t="str">
        <f t="shared" si="338"/>
        <v>NO</v>
      </c>
      <c r="O1425" s="4" t="str">
        <f t="shared" si="339"/>
        <v>NO</v>
      </c>
      <c r="P1425" s="5">
        <v>10875</v>
      </c>
      <c r="Q1425" s="5">
        <v>10959.9</v>
      </c>
      <c r="R1425" s="4">
        <f t="shared" si="336"/>
        <v>2011</v>
      </c>
      <c r="T1425" s="7">
        <f t="shared" si="340"/>
        <v>0</v>
      </c>
      <c r="V1425" s="5">
        <f t="shared" si="345"/>
        <v>10906.79</v>
      </c>
      <c r="W1425" s="5">
        <f t="shared" si="342"/>
        <v>10906.79</v>
      </c>
      <c r="X1425" s="7">
        <f t="shared" si="331"/>
        <v>0</v>
      </c>
      <c r="Z1425" s="7">
        <f t="shared" si="343"/>
        <v>532875.44000000018</v>
      </c>
      <c r="AB1425" s="5"/>
      <c r="AC1425" s="5">
        <f t="shared" si="341"/>
        <v>-43394.600000000006</v>
      </c>
      <c r="AD1425" s="5">
        <f t="shared" si="344"/>
        <v>-10848.650000000001</v>
      </c>
    </row>
    <row r="1426" spans="1:30">
      <c r="A1426" s="9">
        <v>40619</v>
      </c>
      <c r="B1426" s="3">
        <v>10879</v>
      </c>
      <c r="C1426" s="3">
        <v>11049</v>
      </c>
      <c r="D1426" s="3">
        <v>10861</v>
      </c>
      <c r="E1426" s="3">
        <v>10909.549800000001</v>
      </c>
      <c r="G1426" s="5">
        <f t="shared" si="332"/>
        <v>10898.76</v>
      </c>
      <c r="H1426" s="5">
        <f t="shared" si="333"/>
        <v>10888.61</v>
      </c>
      <c r="J1426" s="10" t="str">
        <f t="shared" si="334"/>
        <v>BUY</v>
      </c>
      <c r="L1426" s="5">
        <f t="shared" si="335"/>
        <v>10858.16</v>
      </c>
      <c r="M1426" s="4" t="str">
        <f t="shared" si="337"/>
        <v>NO</v>
      </c>
      <c r="N1426" s="4" t="str">
        <f t="shared" si="338"/>
        <v>NO</v>
      </c>
      <c r="O1426" s="4" t="str">
        <f t="shared" si="339"/>
        <v>NO</v>
      </c>
      <c r="P1426" s="5">
        <v>11007</v>
      </c>
      <c r="Q1426" s="5">
        <v>10888.05</v>
      </c>
      <c r="R1426" s="4">
        <f t="shared" si="336"/>
        <v>2011</v>
      </c>
      <c r="T1426" s="7">
        <f t="shared" si="340"/>
        <v>0</v>
      </c>
      <c r="V1426" s="5">
        <f t="shared" si="345"/>
        <v>10906.79</v>
      </c>
      <c r="W1426" s="5">
        <f t="shared" si="342"/>
        <v>10858.16</v>
      </c>
      <c r="X1426" s="7">
        <f t="shared" si="331"/>
        <v>-48.630000000001019</v>
      </c>
      <c r="Z1426" s="7">
        <f t="shared" si="343"/>
        <v>531659.69000000018</v>
      </c>
      <c r="AB1426" s="5"/>
      <c r="AC1426" s="5">
        <f t="shared" si="341"/>
        <v>-43432.640000000014</v>
      </c>
      <c r="AD1426" s="5">
        <f t="shared" si="344"/>
        <v>-10858.160000000003</v>
      </c>
    </row>
    <row r="1427" spans="1:30">
      <c r="A1427" s="9">
        <v>40620</v>
      </c>
      <c r="B1427" s="3">
        <v>10940</v>
      </c>
      <c r="C1427" s="3">
        <v>10958</v>
      </c>
      <c r="D1427" s="3">
        <v>10739</v>
      </c>
      <c r="E1427" s="3">
        <v>10756.0996</v>
      </c>
      <c r="G1427" s="5">
        <f t="shared" si="332"/>
        <v>10827.43</v>
      </c>
      <c r="H1427" s="5">
        <f t="shared" si="333"/>
        <v>10844.44</v>
      </c>
      <c r="J1427" s="10" t="str">
        <f t="shared" si="334"/>
        <v>SELL</v>
      </c>
      <c r="L1427" s="5">
        <f t="shared" si="335"/>
        <v>10895.47</v>
      </c>
      <c r="M1427" s="4" t="str">
        <f t="shared" si="337"/>
        <v>YES</v>
      </c>
      <c r="N1427" s="4" t="str">
        <f t="shared" si="338"/>
        <v>NO</v>
      </c>
      <c r="O1427" s="4" t="str">
        <f t="shared" si="339"/>
        <v>NO</v>
      </c>
      <c r="P1427" s="5">
        <v>10863.1</v>
      </c>
      <c r="Q1427" s="5">
        <v>10758</v>
      </c>
      <c r="R1427" s="4">
        <f t="shared" si="336"/>
        <v>2011</v>
      </c>
      <c r="T1427" s="7">
        <f t="shared" si="340"/>
        <v>0</v>
      </c>
      <c r="V1427" s="5">
        <f t="shared" si="345"/>
        <v>10858.16</v>
      </c>
      <c r="W1427" s="5">
        <f t="shared" si="342"/>
        <v>10858.16</v>
      </c>
      <c r="X1427" s="7">
        <f t="shared" si="331"/>
        <v>0</v>
      </c>
      <c r="Z1427" s="7">
        <f t="shared" si="343"/>
        <v>531659.69000000018</v>
      </c>
      <c r="AB1427" s="5"/>
      <c r="AC1427" s="5">
        <f t="shared" si="341"/>
        <v>-43581.880000000005</v>
      </c>
      <c r="AD1427" s="5">
        <f t="shared" si="344"/>
        <v>-10895.470000000001</v>
      </c>
    </row>
    <row r="1428" spans="1:30">
      <c r="A1428" s="9">
        <v>40623</v>
      </c>
      <c r="B1428" s="3">
        <v>10790</v>
      </c>
      <c r="C1428" s="3">
        <v>10840</v>
      </c>
      <c r="D1428" s="3">
        <v>10691</v>
      </c>
      <c r="E1428" s="3">
        <v>10770.450199999999</v>
      </c>
      <c r="G1428" s="5">
        <f t="shared" si="332"/>
        <v>10798.94</v>
      </c>
      <c r="H1428" s="5">
        <f t="shared" si="333"/>
        <v>10819.78</v>
      </c>
      <c r="J1428" s="10" t="str">
        <f t="shared" si="334"/>
        <v>SELL</v>
      </c>
      <c r="L1428" s="5">
        <f t="shared" si="335"/>
        <v>10882.3</v>
      </c>
      <c r="M1428" s="4" t="str">
        <f t="shared" si="337"/>
        <v>NO</v>
      </c>
      <c r="N1428" s="4" t="str">
        <f t="shared" si="338"/>
        <v>NO</v>
      </c>
      <c r="O1428" s="4" t="str">
        <f t="shared" si="339"/>
        <v>NO</v>
      </c>
      <c r="P1428" s="5">
        <v>10764.5</v>
      </c>
      <c r="Q1428" s="5">
        <v>10762.2</v>
      </c>
      <c r="R1428" s="4">
        <f t="shared" si="336"/>
        <v>2011</v>
      </c>
      <c r="T1428" s="7">
        <f t="shared" si="340"/>
        <v>0</v>
      </c>
      <c r="V1428" s="5">
        <f t="shared" si="345"/>
        <v>10858.16</v>
      </c>
      <c r="W1428" s="5">
        <f t="shared" si="342"/>
        <v>10858.16</v>
      </c>
      <c r="X1428" s="7">
        <f t="shared" si="331"/>
        <v>0</v>
      </c>
      <c r="Z1428" s="7">
        <f t="shared" si="343"/>
        <v>531659.69000000018</v>
      </c>
      <c r="AB1428" s="5"/>
      <c r="AC1428" s="5">
        <f t="shared" si="341"/>
        <v>-43529.200000000012</v>
      </c>
      <c r="AD1428" s="5">
        <f t="shared" si="344"/>
        <v>-10882.300000000003</v>
      </c>
    </row>
    <row r="1429" spans="1:30">
      <c r="A1429" s="9">
        <v>40624</v>
      </c>
      <c r="B1429" s="3">
        <v>10794.5</v>
      </c>
      <c r="C1429" s="3">
        <v>10865</v>
      </c>
      <c r="D1429" s="3">
        <v>10760.5</v>
      </c>
      <c r="E1429" s="3">
        <v>10814.450199999999</v>
      </c>
      <c r="G1429" s="5">
        <f t="shared" si="332"/>
        <v>10806.7</v>
      </c>
      <c r="H1429" s="5">
        <f t="shared" si="333"/>
        <v>10818</v>
      </c>
      <c r="J1429" s="10" t="str">
        <f t="shared" si="334"/>
        <v>SELL</v>
      </c>
      <c r="L1429" s="5">
        <f t="shared" si="335"/>
        <v>10851.9</v>
      </c>
      <c r="M1429" s="4" t="str">
        <f t="shared" si="337"/>
        <v>NO</v>
      </c>
      <c r="N1429" s="4" t="str">
        <f t="shared" si="338"/>
        <v>NO</v>
      </c>
      <c r="O1429" s="4" t="str">
        <f t="shared" si="339"/>
        <v>NO</v>
      </c>
      <c r="P1429" s="5">
        <v>10786</v>
      </c>
      <c r="Q1429" s="5">
        <v>10812</v>
      </c>
      <c r="R1429" s="4">
        <f t="shared" si="336"/>
        <v>2011</v>
      </c>
      <c r="T1429" s="7">
        <f t="shared" si="340"/>
        <v>0</v>
      </c>
      <c r="V1429" s="5">
        <f t="shared" si="345"/>
        <v>10858.16</v>
      </c>
      <c r="W1429" s="5">
        <f t="shared" si="342"/>
        <v>10851.9</v>
      </c>
      <c r="X1429" s="7">
        <f t="shared" si="331"/>
        <v>6.2600000000002183</v>
      </c>
      <c r="Z1429" s="7">
        <f t="shared" si="343"/>
        <v>531816.19000000018</v>
      </c>
      <c r="AB1429" s="5"/>
      <c r="AC1429" s="5">
        <f t="shared" si="341"/>
        <v>-43407.599999999991</v>
      </c>
      <c r="AD1429" s="5">
        <f t="shared" si="344"/>
        <v>-10851.899999999998</v>
      </c>
    </row>
    <row r="1430" spans="1:30">
      <c r="A1430" s="9">
        <v>40625</v>
      </c>
      <c r="B1430" s="3">
        <v>10795</v>
      </c>
      <c r="C1430" s="3">
        <v>10999.5</v>
      </c>
      <c r="D1430" s="3">
        <v>10772.3496</v>
      </c>
      <c r="E1430" s="3">
        <v>10986.049800000001</v>
      </c>
      <c r="G1430" s="5">
        <f t="shared" si="332"/>
        <v>10896.37</v>
      </c>
      <c r="H1430" s="5">
        <f t="shared" si="333"/>
        <v>10874.02</v>
      </c>
      <c r="J1430" s="10" t="str">
        <f t="shared" si="334"/>
        <v>BUY</v>
      </c>
      <c r="L1430" s="5">
        <f t="shared" si="335"/>
        <v>10806.97</v>
      </c>
      <c r="M1430" s="4" t="str">
        <f t="shared" si="337"/>
        <v>YES</v>
      </c>
      <c r="N1430" s="4" t="str">
        <f t="shared" si="338"/>
        <v>NO</v>
      </c>
      <c r="O1430" s="4" t="str">
        <f t="shared" si="339"/>
        <v>NO</v>
      </c>
      <c r="P1430" s="5">
        <v>10845</v>
      </c>
      <c r="Q1430" s="5">
        <v>10986.05</v>
      </c>
      <c r="R1430" s="4">
        <f t="shared" si="336"/>
        <v>2011</v>
      </c>
      <c r="T1430" s="7">
        <f t="shared" si="340"/>
        <v>0</v>
      </c>
      <c r="V1430" s="5">
        <f t="shared" si="345"/>
        <v>10851.9</v>
      </c>
      <c r="W1430" s="5">
        <f t="shared" si="342"/>
        <v>10851.9</v>
      </c>
      <c r="X1430" s="7">
        <f t="shared" si="331"/>
        <v>0</v>
      </c>
      <c r="Z1430" s="7">
        <f t="shared" si="343"/>
        <v>531816.19000000018</v>
      </c>
      <c r="AB1430" s="5"/>
      <c r="AC1430" s="5">
        <f t="shared" si="341"/>
        <v>-43227.880000000005</v>
      </c>
      <c r="AD1430" s="5">
        <f t="shared" si="344"/>
        <v>-10806.970000000001</v>
      </c>
    </row>
    <row r="1431" spans="1:30">
      <c r="A1431" s="9">
        <v>40626</v>
      </c>
      <c r="B1431" s="3">
        <v>11000</v>
      </c>
      <c r="C1431" s="3">
        <v>11135</v>
      </c>
      <c r="D1431" s="3">
        <v>11000</v>
      </c>
      <c r="E1431" s="3">
        <v>11123.75</v>
      </c>
      <c r="G1431" s="5">
        <f t="shared" si="332"/>
        <v>11010.06</v>
      </c>
      <c r="H1431" s="5">
        <f t="shared" si="333"/>
        <v>10957.26</v>
      </c>
      <c r="J1431" s="10" t="str">
        <f t="shared" si="334"/>
        <v>BUY</v>
      </c>
      <c r="L1431" s="5">
        <f t="shared" si="335"/>
        <v>10798.86</v>
      </c>
      <c r="M1431" s="4" t="str">
        <f t="shared" si="337"/>
        <v>NO</v>
      </c>
      <c r="N1431" s="4" t="str">
        <f t="shared" si="338"/>
        <v>NO</v>
      </c>
      <c r="O1431" s="4" t="str">
        <f t="shared" si="339"/>
        <v>NO</v>
      </c>
      <c r="P1431" s="5">
        <v>11111</v>
      </c>
      <c r="Q1431" s="5">
        <v>11119</v>
      </c>
      <c r="R1431" s="4">
        <f t="shared" si="336"/>
        <v>2011</v>
      </c>
      <c r="T1431" s="7">
        <f t="shared" si="340"/>
        <v>0</v>
      </c>
      <c r="V1431" s="5">
        <f t="shared" si="345"/>
        <v>10851.9</v>
      </c>
      <c r="W1431" s="5">
        <f t="shared" si="342"/>
        <v>10851.9</v>
      </c>
      <c r="X1431" s="7">
        <f t="shared" si="331"/>
        <v>0</v>
      </c>
      <c r="Z1431" s="7">
        <f t="shared" si="343"/>
        <v>531816.19000000018</v>
      </c>
      <c r="AB1431" s="5"/>
      <c r="AC1431" s="5">
        <f t="shared" si="341"/>
        <v>-43195.44</v>
      </c>
      <c r="AD1431" s="5">
        <f t="shared" si="344"/>
        <v>-10798.86</v>
      </c>
    </row>
    <row r="1432" spans="1:30">
      <c r="A1432" s="9">
        <v>40627</v>
      </c>
      <c r="B1432" s="3">
        <v>11154</v>
      </c>
      <c r="C1432" s="3">
        <v>11494.4004</v>
      </c>
      <c r="D1432" s="3">
        <v>11154</v>
      </c>
      <c r="E1432" s="3">
        <v>11451.0996</v>
      </c>
      <c r="G1432" s="5">
        <f t="shared" si="332"/>
        <v>11230.58</v>
      </c>
      <c r="H1432" s="5">
        <f t="shared" si="333"/>
        <v>11121.87</v>
      </c>
      <c r="J1432" s="10" t="str">
        <f t="shared" si="334"/>
        <v>BUY</v>
      </c>
      <c r="L1432" s="5">
        <f t="shared" si="335"/>
        <v>10795.74</v>
      </c>
      <c r="M1432" s="4" t="str">
        <f t="shared" si="337"/>
        <v>NO</v>
      </c>
      <c r="N1432" s="4" t="str">
        <f t="shared" si="338"/>
        <v>NO</v>
      </c>
      <c r="O1432" s="4" t="str">
        <f t="shared" si="339"/>
        <v>NO</v>
      </c>
      <c r="P1432" s="5">
        <v>11208.9</v>
      </c>
      <c r="Q1432" s="5">
        <v>11446.7</v>
      </c>
      <c r="R1432" s="4">
        <f t="shared" si="336"/>
        <v>2011</v>
      </c>
      <c r="T1432" s="7">
        <f t="shared" si="340"/>
        <v>0</v>
      </c>
      <c r="V1432" s="5">
        <f t="shared" si="345"/>
        <v>10851.9</v>
      </c>
      <c r="W1432" s="5">
        <f t="shared" si="342"/>
        <v>10851.9</v>
      </c>
      <c r="X1432" s="7">
        <f t="shared" si="331"/>
        <v>0</v>
      </c>
      <c r="Z1432" s="7">
        <f t="shared" si="343"/>
        <v>531816.19000000018</v>
      </c>
      <c r="AB1432" s="5"/>
      <c r="AC1432" s="5">
        <f t="shared" si="341"/>
        <v>-43182.960000000021</v>
      </c>
      <c r="AD1432" s="5">
        <f t="shared" si="344"/>
        <v>-10795.740000000005</v>
      </c>
    </row>
    <row r="1433" spans="1:30">
      <c r="A1433" s="9">
        <v>40630</v>
      </c>
      <c r="B1433" s="3">
        <v>11425.9004</v>
      </c>
      <c r="C1433" s="3">
        <v>11642</v>
      </c>
      <c r="D1433" s="3">
        <v>11336</v>
      </c>
      <c r="E1433" s="3">
        <v>11559.299800000001</v>
      </c>
      <c r="G1433" s="5">
        <f t="shared" si="332"/>
        <v>11394.94</v>
      </c>
      <c r="H1433" s="5">
        <f t="shared" si="333"/>
        <v>11267.68</v>
      </c>
      <c r="J1433" s="10" t="str">
        <f t="shared" si="334"/>
        <v>BUY</v>
      </c>
      <c r="L1433" s="5">
        <f t="shared" si="335"/>
        <v>10885.9</v>
      </c>
      <c r="M1433" s="4" t="str">
        <f t="shared" si="337"/>
        <v>NO</v>
      </c>
      <c r="N1433" s="4" t="str">
        <f t="shared" si="338"/>
        <v>NO</v>
      </c>
      <c r="O1433" s="4" t="str">
        <f t="shared" si="339"/>
        <v>NO</v>
      </c>
      <c r="P1433" s="5">
        <v>11485</v>
      </c>
      <c r="Q1433" s="5">
        <v>11554</v>
      </c>
      <c r="R1433" s="4">
        <f t="shared" si="336"/>
        <v>2011</v>
      </c>
      <c r="T1433" s="7">
        <f t="shared" si="340"/>
        <v>0</v>
      </c>
      <c r="V1433" s="5">
        <f t="shared" si="345"/>
        <v>10851.9</v>
      </c>
      <c r="W1433" s="5">
        <f t="shared" si="342"/>
        <v>10851.9</v>
      </c>
      <c r="X1433" s="7">
        <f t="shared" si="331"/>
        <v>0</v>
      </c>
      <c r="Z1433" s="7">
        <f t="shared" si="343"/>
        <v>531816.19000000018</v>
      </c>
      <c r="AB1433" s="5"/>
      <c r="AC1433" s="5">
        <f t="shared" si="341"/>
        <v>-43543.600000000006</v>
      </c>
      <c r="AD1433" s="5">
        <f t="shared" si="344"/>
        <v>-10885.900000000001</v>
      </c>
    </row>
    <row r="1434" spans="1:30">
      <c r="A1434" s="9">
        <v>40631</v>
      </c>
      <c r="B1434" s="3">
        <v>11520.5</v>
      </c>
      <c r="C1434" s="3">
        <v>11699.5</v>
      </c>
      <c r="D1434" s="3">
        <v>11520.5</v>
      </c>
      <c r="E1434" s="3">
        <v>11614.4004</v>
      </c>
      <c r="G1434" s="5">
        <f t="shared" si="332"/>
        <v>11504.67</v>
      </c>
      <c r="H1434" s="5">
        <f t="shared" si="333"/>
        <v>11383.25</v>
      </c>
      <c r="J1434" s="10" t="str">
        <f t="shared" si="334"/>
        <v>BUY</v>
      </c>
      <c r="L1434" s="5">
        <f t="shared" si="335"/>
        <v>11018.99</v>
      </c>
      <c r="M1434" s="4" t="str">
        <f t="shared" si="337"/>
        <v>NO</v>
      </c>
      <c r="N1434" s="4" t="str">
        <f t="shared" si="338"/>
        <v>NO</v>
      </c>
      <c r="O1434" s="4" t="str">
        <f t="shared" si="339"/>
        <v>NO</v>
      </c>
      <c r="P1434" s="5">
        <v>11571.5</v>
      </c>
      <c r="Q1434" s="5">
        <v>11630</v>
      </c>
      <c r="R1434" s="4">
        <f t="shared" si="336"/>
        <v>2011</v>
      </c>
      <c r="T1434" s="7">
        <f t="shared" si="340"/>
        <v>0</v>
      </c>
      <c r="V1434" s="5">
        <f t="shared" si="345"/>
        <v>10851.9</v>
      </c>
      <c r="W1434" s="5">
        <f t="shared" si="342"/>
        <v>10851.9</v>
      </c>
      <c r="X1434" s="7">
        <f t="shared" si="331"/>
        <v>0</v>
      </c>
      <c r="Z1434" s="7">
        <f t="shared" si="343"/>
        <v>531816.19000000018</v>
      </c>
      <c r="AB1434" s="5"/>
      <c r="AC1434" s="5">
        <f t="shared" si="341"/>
        <v>-44075.959999999992</v>
      </c>
      <c r="AD1434" s="5">
        <f t="shared" si="344"/>
        <v>-11018.989999999998</v>
      </c>
    </row>
    <row r="1435" spans="1:30">
      <c r="A1435" s="9">
        <v>40632</v>
      </c>
      <c r="B1435" s="3">
        <v>11651</v>
      </c>
      <c r="C1435" s="3">
        <v>11837.950199999999</v>
      </c>
      <c r="D1435" s="3">
        <v>11634.6504</v>
      </c>
      <c r="E1435" s="3">
        <v>11789.75</v>
      </c>
      <c r="G1435" s="5">
        <f t="shared" si="332"/>
        <v>11647.21</v>
      </c>
      <c r="H1435" s="5">
        <f t="shared" si="333"/>
        <v>11518.75</v>
      </c>
      <c r="J1435" s="10" t="str">
        <f t="shared" si="334"/>
        <v>BUY</v>
      </c>
      <c r="L1435" s="5">
        <f t="shared" si="335"/>
        <v>11133.37</v>
      </c>
      <c r="M1435" s="4" t="str">
        <f t="shared" si="337"/>
        <v>NO</v>
      </c>
      <c r="N1435" s="4" t="str">
        <f t="shared" si="338"/>
        <v>NO</v>
      </c>
      <c r="O1435" s="4" t="str">
        <f t="shared" si="339"/>
        <v>NO</v>
      </c>
      <c r="P1435" s="5">
        <v>11701.3</v>
      </c>
      <c r="Q1435" s="5">
        <v>11769.9</v>
      </c>
      <c r="R1435" s="4">
        <f t="shared" si="336"/>
        <v>2011</v>
      </c>
      <c r="T1435" s="7">
        <f t="shared" si="340"/>
        <v>0</v>
      </c>
      <c r="V1435" s="5">
        <f t="shared" si="345"/>
        <v>10851.9</v>
      </c>
      <c r="W1435" s="5">
        <f t="shared" si="342"/>
        <v>10851.9</v>
      </c>
      <c r="X1435" s="7">
        <f t="shared" si="331"/>
        <v>0</v>
      </c>
      <c r="Z1435" s="7">
        <f t="shared" si="343"/>
        <v>531816.19000000018</v>
      </c>
      <c r="AB1435" s="5"/>
      <c r="AC1435" s="5">
        <f t="shared" si="341"/>
        <v>-44533.48000000001</v>
      </c>
      <c r="AD1435" s="5">
        <f t="shared" si="344"/>
        <v>-11133.370000000003</v>
      </c>
    </row>
    <row r="1436" spans="1:30">
      <c r="A1436" s="9">
        <v>40633</v>
      </c>
      <c r="B1436" s="3">
        <v>11807.8496</v>
      </c>
      <c r="C1436" s="3">
        <v>11900</v>
      </c>
      <c r="D1436" s="3">
        <v>11580</v>
      </c>
      <c r="E1436" s="3">
        <v>11691.0996</v>
      </c>
      <c r="G1436" s="5">
        <f t="shared" si="332"/>
        <v>11669.15</v>
      </c>
      <c r="H1436" s="5">
        <f t="shared" si="333"/>
        <v>11576.2</v>
      </c>
      <c r="J1436" s="10" t="str">
        <f t="shared" si="334"/>
        <v>BUY</v>
      </c>
      <c r="L1436" s="5">
        <f t="shared" si="335"/>
        <v>11297.35</v>
      </c>
      <c r="M1436" s="4" t="str">
        <f t="shared" si="337"/>
        <v>NO</v>
      </c>
      <c r="N1436" s="4" t="str">
        <f t="shared" si="338"/>
        <v>NO</v>
      </c>
      <c r="O1436" s="4" t="str">
        <f t="shared" si="339"/>
        <v>NO</v>
      </c>
      <c r="P1436" s="5">
        <v>11880.95</v>
      </c>
      <c r="Q1436" s="5">
        <v>11720</v>
      </c>
      <c r="R1436" s="4">
        <f t="shared" si="336"/>
        <v>2011</v>
      </c>
      <c r="T1436" s="7">
        <f t="shared" si="340"/>
        <v>0</v>
      </c>
      <c r="V1436" s="5">
        <f t="shared" si="345"/>
        <v>10851.9</v>
      </c>
      <c r="W1436" s="5">
        <f t="shared" si="342"/>
        <v>10851.9</v>
      </c>
      <c r="X1436" s="7">
        <f t="shared" si="331"/>
        <v>0</v>
      </c>
      <c r="Z1436" s="7">
        <f t="shared" si="343"/>
        <v>531816.19000000018</v>
      </c>
      <c r="AB1436" s="5"/>
      <c r="AC1436" s="5">
        <f t="shared" si="341"/>
        <v>-45189.400000000023</v>
      </c>
      <c r="AD1436" s="5">
        <f t="shared" si="344"/>
        <v>-11297.350000000006</v>
      </c>
    </row>
    <row r="1437" spans="1:30">
      <c r="A1437" s="9">
        <v>40634</v>
      </c>
      <c r="B1437" s="3">
        <v>11800</v>
      </c>
      <c r="C1437" s="3">
        <v>11800</v>
      </c>
      <c r="D1437" s="3">
        <v>11602</v>
      </c>
      <c r="E1437" s="3">
        <v>11677.0996</v>
      </c>
      <c r="G1437" s="5">
        <f t="shared" si="332"/>
        <v>11673.12</v>
      </c>
      <c r="H1437" s="5">
        <f t="shared" si="333"/>
        <v>11609.83</v>
      </c>
      <c r="J1437" s="10" t="str">
        <f t="shared" si="334"/>
        <v>BUY</v>
      </c>
      <c r="L1437" s="5">
        <f t="shared" si="335"/>
        <v>11419.96</v>
      </c>
      <c r="M1437" s="4" t="str">
        <f t="shared" si="337"/>
        <v>NO</v>
      </c>
      <c r="N1437" s="4" t="str">
        <f t="shared" si="338"/>
        <v>NO</v>
      </c>
      <c r="O1437" s="4" t="str">
        <f t="shared" si="339"/>
        <v>NO</v>
      </c>
      <c r="P1437" s="5">
        <v>11714.7</v>
      </c>
      <c r="Q1437" s="5">
        <v>11669</v>
      </c>
      <c r="R1437" s="4">
        <f t="shared" si="336"/>
        <v>2011</v>
      </c>
      <c r="T1437" s="7">
        <f t="shared" si="340"/>
        <v>0</v>
      </c>
      <c r="V1437" s="5">
        <f t="shared" si="345"/>
        <v>10851.9</v>
      </c>
      <c r="W1437" s="5">
        <f t="shared" si="342"/>
        <v>10851.9</v>
      </c>
      <c r="X1437" s="7">
        <f t="shared" si="331"/>
        <v>0</v>
      </c>
      <c r="Z1437" s="7">
        <f t="shared" si="343"/>
        <v>531816.19000000018</v>
      </c>
      <c r="AB1437" s="5"/>
      <c r="AC1437" s="5">
        <f t="shared" si="341"/>
        <v>-45679.839999999997</v>
      </c>
      <c r="AD1437" s="5">
        <f t="shared" si="344"/>
        <v>-11419.96</v>
      </c>
    </row>
    <row r="1438" spans="1:30">
      <c r="A1438" s="9">
        <v>40637</v>
      </c>
      <c r="B1438" s="3">
        <v>11703.950199999999</v>
      </c>
      <c r="C1438" s="3">
        <v>11919</v>
      </c>
      <c r="D1438" s="3">
        <v>11684</v>
      </c>
      <c r="E1438" s="3">
        <v>11884.950199999999</v>
      </c>
      <c r="G1438" s="5">
        <f t="shared" si="332"/>
        <v>11779.04</v>
      </c>
      <c r="H1438" s="5">
        <f t="shared" si="333"/>
        <v>11701.54</v>
      </c>
      <c r="J1438" s="10" t="str">
        <f t="shared" si="334"/>
        <v>BUY</v>
      </c>
      <c r="L1438" s="5">
        <f t="shared" si="335"/>
        <v>11469.04</v>
      </c>
      <c r="M1438" s="4" t="str">
        <f t="shared" si="337"/>
        <v>NO</v>
      </c>
      <c r="N1438" s="4" t="str">
        <f t="shared" si="338"/>
        <v>NO</v>
      </c>
      <c r="O1438" s="4" t="str">
        <f t="shared" si="339"/>
        <v>NO</v>
      </c>
      <c r="P1438" s="5">
        <v>11748</v>
      </c>
      <c r="Q1438" s="5">
        <v>11875</v>
      </c>
      <c r="R1438" s="4">
        <f t="shared" si="336"/>
        <v>2011</v>
      </c>
      <c r="T1438" s="7">
        <f t="shared" si="340"/>
        <v>0</v>
      </c>
      <c r="V1438" s="5">
        <f t="shared" si="345"/>
        <v>10851.9</v>
      </c>
      <c r="W1438" s="5">
        <f t="shared" si="342"/>
        <v>10851.9</v>
      </c>
      <c r="X1438" s="7">
        <f t="shared" si="331"/>
        <v>0</v>
      </c>
      <c r="Z1438" s="7">
        <f t="shared" si="343"/>
        <v>531816.19000000018</v>
      </c>
      <c r="AB1438" s="5"/>
      <c r="AC1438" s="5">
        <f t="shared" si="341"/>
        <v>-45876.160000000003</v>
      </c>
      <c r="AD1438" s="5">
        <f t="shared" si="344"/>
        <v>-11469.04</v>
      </c>
    </row>
    <row r="1439" spans="1:30">
      <c r="A1439" s="9">
        <v>40638</v>
      </c>
      <c r="B1439" s="3">
        <v>11900</v>
      </c>
      <c r="C1439" s="3">
        <v>11925</v>
      </c>
      <c r="D1439" s="3">
        <v>11728</v>
      </c>
      <c r="E1439" s="3">
        <v>11861.450199999999</v>
      </c>
      <c r="G1439" s="5">
        <f t="shared" si="332"/>
        <v>11820.25</v>
      </c>
      <c r="H1439" s="5">
        <f t="shared" si="333"/>
        <v>11754.84</v>
      </c>
      <c r="J1439" s="10" t="str">
        <f t="shared" si="334"/>
        <v>BUY</v>
      </c>
      <c r="L1439" s="5">
        <f t="shared" si="335"/>
        <v>11558.61</v>
      </c>
      <c r="M1439" s="4" t="str">
        <f t="shared" si="337"/>
        <v>NO</v>
      </c>
      <c r="N1439" s="4" t="str">
        <f t="shared" si="338"/>
        <v>NO</v>
      </c>
      <c r="O1439" s="4" t="str">
        <f t="shared" si="339"/>
        <v>NO</v>
      </c>
      <c r="P1439" s="5">
        <v>11845</v>
      </c>
      <c r="Q1439" s="5">
        <v>11865</v>
      </c>
      <c r="R1439" s="4">
        <f t="shared" si="336"/>
        <v>2011</v>
      </c>
      <c r="T1439" s="7">
        <f t="shared" si="340"/>
        <v>0</v>
      </c>
      <c r="V1439" s="5">
        <f t="shared" si="345"/>
        <v>10851.9</v>
      </c>
      <c r="W1439" s="5">
        <f t="shared" si="342"/>
        <v>10851.9</v>
      </c>
      <c r="X1439" s="7">
        <f t="shared" si="331"/>
        <v>0</v>
      </c>
      <c r="Z1439" s="7">
        <f t="shared" si="343"/>
        <v>531816.19000000018</v>
      </c>
      <c r="AB1439" s="5"/>
      <c r="AC1439" s="5">
        <f t="shared" si="341"/>
        <v>-46234.44</v>
      </c>
      <c r="AD1439" s="5">
        <f t="shared" si="344"/>
        <v>-11558.61</v>
      </c>
    </row>
    <row r="1440" spans="1:30">
      <c r="A1440" s="9">
        <v>40639</v>
      </c>
      <c r="B1440" s="3">
        <v>11866.0996</v>
      </c>
      <c r="C1440" s="3">
        <v>11897.950199999999</v>
      </c>
      <c r="D1440" s="3">
        <v>11733.799800000001</v>
      </c>
      <c r="E1440" s="3">
        <v>11785.049800000001</v>
      </c>
      <c r="G1440" s="5">
        <f t="shared" si="332"/>
        <v>11802.65</v>
      </c>
      <c r="H1440" s="5">
        <f t="shared" si="333"/>
        <v>11764.91</v>
      </c>
      <c r="J1440" s="10" t="str">
        <f t="shared" si="334"/>
        <v>BUY</v>
      </c>
      <c r="L1440" s="5">
        <f t="shared" si="335"/>
        <v>11651.69</v>
      </c>
      <c r="M1440" s="4" t="str">
        <f t="shared" si="337"/>
        <v>NO</v>
      </c>
      <c r="N1440" s="4" t="str">
        <f t="shared" si="338"/>
        <v>NO</v>
      </c>
      <c r="O1440" s="4" t="str">
        <f t="shared" si="339"/>
        <v>NO</v>
      </c>
      <c r="P1440" s="5">
        <v>11868</v>
      </c>
      <c r="Q1440" s="5">
        <v>11804.9</v>
      </c>
      <c r="R1440" s="4">
        <f t="shared" si="336"/>
        <v>2011</v>
      </c>
      <c r="T1440" s="7">
        <f t="shared" si="340"/>
        <v>0</v>
      </c>
      <c r="V1440" s="5">
        <f t="shared" si="345"/>
        <v>10851.9</v>
      </c>
      <c r="W1440" s="5">
        <f t="shared" si="342"/>
        <v>10851.9</v>
      </c>
      <c r="X1440" s="7">
        <f t="shared" si="331"/>
        <v>0</v>
      </c>
      <c r="Z1440" s="7">
        <f t="shared" si="343"/>
        <v>531816.19000000018</v>
      </c>
      <c r="AB1440" s="5"/>
      <c r="AC1440" s="5">
        <f t="shared" si="341"/>
        <v>-46606.760000000009</v>
      </c>
      <c r="AD1440" s="5">
        <f t="shared" si="344"/>
        <v>-11651.690000000002</v>
      </c>
    </row>
    <row r="1441" spans="1:30">
      <c r="A1441" s="9">
        <v>40640</v>
      </c>
      <c r="B1441" s="3">
        <v>11772.950199999999</v>
      </c>
      <c r="C1441" s="3">
        <v>11876.4004</v>
      </c>
      <c r="D1441" s="3">
        <v>11695.049800000001</v>
      </c>
      <c r="E1441" s="3">
        <v>11801.25</v>
      </c>
      <c r="G1441" s="5">
        <f t="shared" si="332"/>
        <v>11801.95</v>
      </c>
      <c r="H1441" s="5">
        <f t="shared" si="333"/>
        <v>11777.02</v>
      </c>
      <c r="J1441" s="10" t="str">
        <f t="shared" si="334"/>
        <v>BUY</v>
      </c>
      <c r="L1441" s="5">
        <f t="shared" si="335"/>
        <v>11702.23</v>
      </c>
      <c r="M1441" s="4" t="str">
        <f t="shared" si="337"/>
        <v>NO</v>
      </c>
      <c r="N1441" s="4" t="str">
        <f t="shared" si="338"/>
        <v>NO</v>
      </c>
      <c r="O1441" s="4" t="str">
        <f t="shared" si="339"/>
        <v>NO</v>
      </c>
      <c r="P1441" s="5">
        <v>11721</v>
      </c>
      <c r="Q1441" s="5">
        <v>11804</v>
      </c>
      <c r="R1441" s="4">
        <f t="shared" si="336"/>
        <v>2011</v>
      </c>
      <c r="T1441" s="7">
        <f t="shared" si="340"/>
        <v>0</v>
      </c>
      <c r="V1441" s="5">
        <f t="shared" si="345"/>
        <v>10851.9</v>
      </c>
      <c r="W1441" s="5">
        <f t="shared" si="342"/>
        <v>10851.9</v>
      </c>
      <c r="X1441" s="7">
        <f t="shared" si="331"/>
        <v>0</v>
      </c>
      <c r="Z1441" s="7">
        <f t="shared" si="343"/>
        <v>531816.19000000018</v>
      </c>
      <c r="AB1441" s="5"/>
      <c r="AC1441" s="5">
        <f t="shared" si="341"/>
        <v>-46808.919999999984</v>
      </c>
      <c r="AD1441" s="5">
        <f t="shared" si="344"/>
        <v>-11702.229999999996</v>
      </c>
    </row>
    <row r="1442" spans="1:30">
      <c r="A1442" s="9">
        <v>40641</v>
      </c>
      <c r="B1442" s="3">
        <v>11780</v>
      </c>
      <c r="C1442" s="3">
        <v>11889.9004</v>
      </c>
      <c r="D1442" s="3">
        <v>11665.200199999999</v>
      </c>
      <c r="E1442" s="3">
        <v>11711.5996</v>
      </c>
      <c r="G1442" s="5">
        <f t="shared" si="332"/>
        <v>11756.77</v>
      </c>
      <c r="H1442" s="5">
        <f t="shared" si="333"/>
        <v>11755.21</v>
      </c>
      <c r="J1442" s="10" t="str">
        <f t="shared" si="334"/>
        <v>BUY</v>
      </c>
      <c r="L1442" s="5">
        <f t="shared" si="335"/>
        <v>11750.53</v>
      </c>
      <c r="M1442" s="4" t="str">
        <f t="shared" si="337"/>
        <v>YES</v>
      </c>
      <c r="N1442" s="4" t="str">
        <f t="shared" si="338"/>
        <v>YES</v>
      </c>
      <c r="O1442" s="4" t="str">
        <f t="shared" si="339"/>
        <v>NO</v>
      </c>
      <c r="P1442" s="5">
        <v>11855</v>
      </c>
      <c r="Q1442" s="5">
        <v>11715.6</v>
      </c>
      <c r="R1442" s="4">
        <f t="shared" si="336"/>
        <v>2011</v>
      </c>
      <c r="T1442" s="7">
        <f t="shared" si="340"/>
        <v>-13.37</v>
      </c>
      <c r="V1442" s="5">
        <f t="shared" si="345"/>
        <v>10851.9</v>
      </c>
      <c r="W1442" s="5">
        <f t="shared" si="342"/>
        <v>11604</v>
      </c>
      <c r="X1442" s="7">
        <f t="shared" si="331"/>
        <v>752.10000000000036</v>
      </c>
      <c r="Z1442" s="7">
        <f t="shared" si="343"/>
        <v>549950.19000000018</v>
      </c>
      <c r="AB1442" s="5"/>
      <c r="AC1442" s="5">
        <f t="shared" si="341"/>
        <v>-47002.119999999995</v>
      </c>
      <c r="AD1442" s="5">
        <f t="shared" si="344"/>
        <v>-11750.529999999999</v>
      </c>
    </row>
    <row r="1443" spans="1:30">
      <c r="A1443" s="9">
        <v>40644</v>
      </c>
      <c r="B1443" s="3">
        <v>11610</v>
      </c>
      <c r="C1443" s="3">
        <v>11700</v>
      </c>
      <c r="D1443" s="3">
        <v>11590.049800000001</v>
      </c>
      <c r="E1443" s="3">
        <v>11629.549800000001</v>
      </c>
      <c r="G1443" s="5">
        <f t="shared" si="332"/>
        <v>11693.16</v>
      </c>
      <c r="H1443" s="5">
        <f t="shared" si="333"/>
        <v>11713.32</v>
      </c>
      <c r="J1443" s="10" t="str">
        <f t="shared" si="334"/>
        <v>SELL</v>
      </c>
      <c r="L1443" s="5">
        <f t="shared" si="335"/>
        <v>11773.8</v>
      </c>
      <c r="M1443" s="4" t="str">
        <f t="shared" si="337"/>
        <v>YES</v>
      </c>
      <c r="N1443" s="4" t="str">
        <f t="shared" si="338"/>
        <v>NO</v>
      </c>
      <c r="O1443" s="4" t="str">
        <f t="shared" si="339"/>
        <v>YES</v>
      </c>
      <c r="P1443" s="5">
        <v>11604</v>
      </c>
      <c r="Q1443" s="5">
        <v>11628</v>
      </c>
      <c r="R1443" s="4">
        <f t="shared" si="336"/>
        <v>2011</v>
      </c>
      <c r="T1443" s="7">
        <f t="shared" si="340"/>
        <v>0</v>
      </c>
      <c r="V1443" s="5">
        <f t="shared" si="345"/>
        <v>11604</v>
      </c>
      <c r="W1443" s="5">
        <f t="shared" si="342"/>
        <v>11773.8</v>
      </c>
      <c r="X1443" s="7">
        <f t="shared" si="331"/>
        <v>-169.79999999999927</v>
      </c>
      <c r="Z1443" s="7">
        <f t="shared" si="343"/>
        <v>545705.19000000018</v>
      </c>
      <c r="AB1443" s="5"/>
      <c r="AC1443" s="5">
        <f t="shared" si="341"/>
        <v>-47095.200000000012</v>
      </c>
      <c r="AD1443" s="5">
        <f t="shared" si="344"/>
        <v>-11773.800000000003</v>
      </c>
    </row>
    <row r="1444" spans="1:30">
      <c r="A1444" s="9">
        <v>40646</v>
      </c>
      <c r="B1444" s="3">
        <v>11540.5996</v>
      </c>
      <c r="C1444" s="3">
        <v>11918</v>
      </c>
      <c r="D1444" s="3">
        <v>11531</v>
      </c>
      <c r="E1444" s="3">
        <v>11903.0996</v>
      </c>
      <c r="G1444" s="5">
        <f t="shared" si="332"/>
        <v>11798.13</v>
      </c>
      <c r="H1444" s="5">
        <f t="shared" si="333"/>
        <v>11776.58</v>
      </c>
      <c r="J1444" s="10" t="str">
        <f t="shared" si="334"/>
        <v>BUY</v>
      </c>
      <c r="L1444" s="5">
        <f t="shared" si="335"/>
        <v>11711.93</v>
      </c>
      <c r="M1444" s="4" t="str">
        <f t="shared" si="337"/>
        <v>YES</v>
      </c>
      <c r="N1444" s="4" t="str">
        <f t="shared" si="338"/>
        <v>NO</v>
      </c>
      <c r="O1444" s="4" t="str">
        <f t="shared" si="339"/>
        <v>NO</v>
      </c>
      <c r="P1444" s="5">
        <v>11601</v>
      </c>
      <c r="Q1444" s="5">
        <v>11897</v>
      </c>
      <c r="R1444" s="4">
        <f t="shared" si="336"/>
        <v>2011</v>
      </c>
      <c r="T1444" s="7">
        <f t="shared" si="340"/>
        <v>0</v>
      </c>
      <c r="V1444" s="5">
        <f t="shared" si="345"/>
        <v>11773.8</v>
      </c>
      <c r="W1444" s="5">
        <f t="shared" si="342"/>
        <v>11773.8</v>
      </c>
      <c r="X1444" s="7">
        <f t="shared" si="331"/>
        <v>0</v>
      </c>
      <c r="Z1444" s="7">
        <f t="shared" si="343"/>
        <v>545705.19000000018</v>
      </c>
      <c r="AB1444" s="5"/>
      <c r="AC1444" s="5">
        <f t="shared" si="341"/>
        <v>-46847.72</v>
      </c>
      <c r="AD1444" s="5">
        <f t="shared" si="344"/>
        <v>-11711.93</v>
      </c>
    </row>
    <row r="1445" spans="1:30">
      <c r="A1445" s="9">
        <v>40648</v>
      </c>
      <c r="B1445" s="3">
        <v>11900</v>
      </c>
      <c r="C1445" s="3">
        <v>11996.8496</v>
      </c>
      <c r="D1445" s="3">
        <v>11740.200199999999</v>
      </c>
      <c r="E1445" s="3">
        <v>11771.6504</v>
      </c>
      <c r="G1445" s="5">
        <f t="shared" si="332"/>
        <v>11784.89</v>
      </c>
      <c r="H1445" s="5">
        <f t="shared" si="333"/>
        <v>11774.94</v>
      </c>
      <c r="J1445" s="10" t="str">
        <f t="shared" si="334"/>
        <v>BUY</v>
      </c>
      <c r="L1445" s="5">
        <f t="shared" si="335"/>
        <v>11745.09</v>
      </c>
      <c r="M1445" s="4" t="str">
        <f t="shared" si="337"/>
        <v>NO</v>
      </c>
      <c r="N1445" s="4" t="str">
        <f t="shared" si="338"/>
        <v>NO</v>
      </c>
      <c r="O1445" s="4" t="str">
        <f t="shared" si="339"/>
        <v>NO</v>
      </c>
      <c r="P1445" s="5">
        <v>11890</v>
      </c>
      <c r="Q1445" s="5">
        <v>11780.1</v>
      </c>
      <c r="R1445" s="4">
        <f t="shared" si="336"/>
        <v>2011</v>
      </c>
      <c r="T1445" s="7">
        <f t="shared" si="340"/>
        <v>0</v>
      </c>
      <c r="V1445" s="5">
        <f t="shared" si="345"/>
        <v>11773.8</v>
      </c>
      <c r="W1445" s="5">
        <f t="shared" si="342"/>
        <v>11745.09</v>
      </c>
      <c r="X1445" s="7">
        <f t="shared" si="331"/>
        <v>-28.709999999999127</v>
      </c>
      <c r="Z1445" s="7">
        <f t="shared" si="343"/>
        <v>544987.44000000018</v>
      </c>
      <c r="AB1445" s="5"/>
      <c r="AC1445" s="5">
        <f t="shared" si="341"/>
        <v>-46980.360000000015</v>
      </c>
      <c r="AD1445" s="5">
        <f t="shared" si="344"/>
        <v>-11745.090000000004</v>
      </c>
    </row>
    <row r="1446" spans="1:30">
      <c r="A1446" s="9">
        <v>40651</v>
      </c>
      <c r="B1446" s="3">
        <v>11777</v>
      </c>
      <c r="C1446" s="3">
        <v>11941.9004</v>
      </c>
      <c r="D1446" s="3">
        <v>11553</v>
      </c>
      <c r="E1446" s="3">
        <v>11575.0996</v>
      </c>
      <c r="G1446" s="5">
        <f t="shared" si="332"/>
        <v>11679.99</v>
      </c>
      <c r="H1446" s="5">
        <f t="shared" si="333"/>
        <v>11708.33</v>
      </c>
      <c r="J1446" s="10" t="str">
        <f t="shared" si="334"/>
        <v>SELL</v>
      </c>
      <c r="L1446" s="5">
        <f t="shared" si="335"/>
        <v>11793.35</v>
      </c>
      <c r="M1446" s="4" t="str">
        <f t="shared" si="337"/>
        <v>YES</v>
      </c>
      <c r="N1446" s="4" t="str">
        <f t="shared" si="338"/>
        <v>NO</v>
      </c>
      <c r="O1446" s="4" t="str">
        <f t="shared" si="339"/>
        <v>NO</v>
      </c>
      <c r="P1446" s="5">
        <v>11840</v>
      </c>
      <c r="Q1446" s="5">
        <v>11566.05</v>
      </c>
      <c r="R1446" s="4">
        <f t="shared" si="336"/>
        <v>2011</v>
      </c>
      <c r="T1446" s="7">
        <f t="shared" si="340"/>
        <v>0</v>
      </c>
      <c r="V1446" s="5">
        <f t="shared" si="345"/>
        <v>11745.09</v>
      </c>
      <c r="W1446" s="5">
        <f t="shared" si="342"/>
        <v>11745.09</v>
      </c>
      <c r="X1446" s="7">
        <f t="shared" si="331"/>
        <v>0</v>
      </c>
      <c r="Z1446" s="7">
        <f t="shared" si="343"/>
        <v>544987.44000000018</v>
      </c>
      <c r="AB1446" s="5"/>
      <c r="AC1446" s="5">
        <f t="shared" si="341"/>
        <v>-47173.399999999994</v>
      </c>
      <c r="AD1446" s="5">
        <f t="shared" si="344"/>
        <v>-11793.349999999999</v>
      </c>
    </row>
    <row r="1447" spans="1:30">
      <c r="A1447" s="9">
        <v>40652</v>
      </c>
      <c r="B1447" s="3">
        <v>11565</v>
      </c>
      <c r="C1447" s="3">
        <v>11675</v>
      </c>
      <c r="D1447" s="3">
        <v>11512.049800000001</v>
      </c>
      <c r="E1447" s="3">
        <v>11632.299800000001</v>
      </c>
      <c r="G1447" s="5">
        <f t="shared" si="332"/>
        <v>11656.14</v>
      </c>
      <c r="H1447" s="5">
        <f t="shared" si="333"/>
        <v>11682.99</v>
      </c>
      <c r="J1447" s="10" t="str">
        <f t="shared" si="334"/>
        <v>SELL</v>
      </c>
      <c r="L1447" s="5">
        <f t="shared" si="335"/>
        <v>11763.54</v>
      </c>
      <c r="M1447" s="4" t="str">
        <f t="shared" si="337"/>
        <v>NO</v>
      </c>
      <c r="N1447" s="4" t="str">
        <f t="shared" si="338"/>
        <v>NO</v>
      </c>
      <c r="O1447" s="4" t="str">
        <f t="shared" si="339"/>
        <v>NO</v>
      </c>
      <c r="P1447" s="5">
        <v>11632</v>
      </c>
      <c r="Q1447" s="5">
        <v>11627</v>
      </c>
      <c r="R1447" s="4">
        <f t="shared" si="336"/>
        <v>2011</v>
      </c>
      <c r="T1447" s="7">
        <f t="shared" si="340"/>
        <v>0</v>
      </c>
      <c r="V1447" s="5">
        <f t="shared" si="345"/>
        <v>11745.09</v>
      </c>
      <c r="W1447" s="5">
        <f t="shared" si="342"/>
        <v>11763.54</v>
      </c>
      <c r="X1447" s="7">
        <f t="shared" si="331"/>
        <v>-18.450000000000728</v>
      </c>
      <c r="Z1447" s="7">
        <f t="shared" si="343"/>
        <v>544526.19000000018</v>
      </c>
      <c r="AB1447" s="5"/>
      <c r="AC1447" s="5">
        <f t="shared" si="341"/>
        <v>-47054.16</v>
      </c>
      <c r="AD1447" s="5">
        <f t="shared" si="344"/>
        <v>-11763.54</v>
      </c>
    </row>
    <row r="1448" spans="1:30">
      <c r="A1448" s="9">
        <v>40653</v>
      </c>
      <c r="B1448" s="3">
        <v>11722.0996</v>
      </c>
      <c r="C1448" s="3">
        <v>11860</v>
      </c>
      <c r="D1448" s="3">
        <v>11650.25</v>
      </c>
      <c r="E1448" s="3">
        <v>11843.049800000001</v>
      </c>
      <c r="G1448" s="5">
        <f t="shared" si="332"/>
        <v>11749.59</v>
      </c>
      <c r="H1448" s="5">
        <f t="shared" si="333"/>
        <v>11736.34</v>
      </c>
      <c r="J1448" s="10" t="str">
        <f t="shared" si="334"/>
        <v>BUY</v>
      </c>
      <c r="L1448" s="5">
        <f t="shared" si="335"/>
        <v>11696.59</v>
      </c>
      <c r="M1448" s="4" t="str">
        <f t="shared" si="337"/>
        <v>YES</v>
      </c>
      <c r="N1448" s="4" t="str">
        <f t="shared" si="338"/>
        <v>NO</v>
      </c>
      <c r="O1448" s="4" t="str">
        <f t="shared" si="339"/>
        <v>NO</v>
      </c>
      <c r="P1448" s="5">
        <v>11774</v>
      </c>
      <c r="Q1448" s="5">
        <v>11844</v>
      </c>
      <c r="R1448" s="4">
        <f t="shared" si="336"/>
        <v>2011</v>
      </c>
      <c r="T1448" s="7">
        <f t="shared" si="340"/>
        <v>0</v>
      </c>
      <c r="V1448" s="5">
        <f t="shared" si="345"/>
        <v>11763.54</v>
      </c>
      <c r="W1448" s="5">
        <f t="shared" si="342"/>
        <v>11763.54</v>
      </c>
      <c r="X1448" s="7">
        <f t="shared" si="331"/>
        <v>0</v>
      </c>
      <c r="Z1448" s="7">
        <f t="shared" si="343"/>
        <v>544526.19000000018</v>
      </c>
      <c r="AB1448" s="5"/>
      <c r="AC1448" s="5">
        <f t="shared" si="341"/>
        <v>-46786.359999999986</v>
      </c>
      <c r="AD1448" s="5">
        <f t="shared" si="344"/>
        <v>-11696.589999999997</v>
      </c>
    </row>
    <row r="1449" spans="1:30">
      <c r="A1449" s="9">
        <v>40654</v>
      </c>
      <c r="B1449" s="3">
        <v>11898</v>
      </c>
      <c r="C1449" s="3">
        <v>11960</v>
      </c>
      <c r="D1449" s="3">
        <v>11863.549800000001</v>
      </c>
      <c r="E1449" s="3">
        <v>11926</v>
      </c>
      <c r="G1449" s="5">
        <f t="shared" si="332"/>
        <v>11837.8</v>
      </c>
      <c r="H1449" s="5">
        <f t="shared" si="333"/>
        <v>11799.56</v>
      </c>
      <c r="J1449" s="10" t="str">
        <f t="shared" si="334"/>
        <v>BUY</v>
      </c>
      <c r="L1449" s="5">
        <f t="shared" si="335"/>
        <v>11684.84</v>
      </c>
      <c r="M1449" s="4" t="str">
        <f t="shared" si="337"/>
        <v>NO</v>
      </c>
      <c r="N1449" s="4" t="str">
        <f t="shared" si="338"/>
        <v>NO</v>
      </c>
      <c r="O1449" s="4" t="str">
        <f t="shared" si="339"/>
        <v>NO</v>
      </c>
      <c r="P1449" s="5">
        <v>11905</v>
      </c>
      <c r="Q1449" s="5">
        <v>11925</v>
      </c>
      <c r="R1449" s="4">
        <f t="shared" si="336"/>
        <v>2011</v>
      </c>
      <c r="T1449" s="7">
        <f t="shared" si="340"/>
        <v>0</v>
      </c>
      <c r="V1449" s="5">
        <f t="shared" si="345"/>
        <v>11763.54</v>
      </c>
      <c r="W1449" s="5">
        <f t="shared" si="342"/>
        <v>11763.54</v>
      </c>
      <c r="X1449" s="7">
        <f t="shared" si="331"/>
        <v>0</v>
      </c>
      <c r="Z1449" s="7">
        <f t="shared" si="343"/>
        <v>544526.19000000018</v>
      </c>
      <c r="AB1449" s="5"/>
      <c r="AC1449" s="5">
        <f t="shared" si="341"/>
        <v>-46739.360000000015</v>
      </c>
      <c r="AD1449" s="5">
        <f t="shared" si="344"/>
        <v>-11684.840000000004</v>
      </c>
    </row>
    <row r="1450" spans="1:30">
      <c r="A1450" s="9">
        <v>40658</v>
      </c>
      <c r="B1450" s="3">
        <v>11890</v>
      </c>
      <c r="C1450" s="3">
        <v>12025</v>
      </c>
      <c r="D1450" s="3">
        <v>11890</v>
      </c>
      <c r="E1450" s="3">
        <v>11921.700199999999</v>
      </c>
      <c r="G1450" s="5">
        <f t="shared" si="332"/>
        <v>11879.75</v>
      </c>
      <c r="H1450" s="5">
        <f t="shared" si="333"/>
        <v>11840.27</v>
      </c>
      <c r="J1450" s="10" t="str">
        <f t="shared" si="334"/>
        <v>BUY</v>
      </c>
      <c r="L1450" s="5">
        <f t="shared" si="335"/>
        <v>11721.83</v>
      </c>
      <c r="M1450" s="4" t="str">
        <f t="shared" si="337"/>
        <v>NO</v>
      </c>
      <c r="N1450" s="4" t="str">
        <f t="shared" si="338"/>
        <v>NO</v>
      </c>
      <c r="O1450" s="4" t="str">
        <f t="shared" si="339"/>
        <v>NO</v>
      </c>
      <c r="P1450" s="5">
        <v>11972</v>
      </c>
      <c r="Q1450" s="5">
        <v>11930.5</v>
      </c>
      <c r="R1450" s="4">
        <f t="shared" si="336"/>
        <v>2011</v>
      </c>
      <c r="T1450" s="7">
        <f t="shared" si="340"/>
        <v>0</v>
      </c>
      <c r="V1450" s="5">
        <f t="shared" si="345"/>
        <v>11763.54</v>
      </c>
      <c r="W1450" s="5">
        <f t="shared" si="342"/>
        <v>11763.54</v>
      </c>
      <c r="X1450" s="7">
        <f t="shared" si="331"/>
        <v>0</v>
      </c>
      <c r="Z1450" s="7">
        <f t="shared" si="343"/>
        <v>544526.19000000018</v>
      </c>
      <c r="AB1450" s="5"/>
      <c r="AC1450" s="5">
        <f t="shared" si="341"/>
        <v>-46887.320000000007</v>
      </c>
      <c r="AD1450" s="5">
        <f t="shared" si="344"/>
        <v>-11721.830000000002</v>
      </c>
    </row>
    <row r="1451" spans="1:30">
      <c r="A1451" s="9">
        <v>40659</v>
      </c>
      <c r="B1451" s="3">
        <v>11919.950199999999</v>
      </c>
      <c r="C1451" s="3">
        <v>11939.9004</v>
      </c>
      <c r="D1451" s="3">
        <v>11723</v>
      </c>
      <c r="E1451" s="3">
        <v>11899</v>
      </c>
      <c r="G1451" s="5">
        <f t="shared" si="332"/>
        <v>11889.38</v>
      </c>
      <c r="H1451" s="5">
        <f t="shared" si="333"/>
        <v>11859.85</v>
      </c>
      <c r="J1451" s="10" t="str">
        <f t="shared" si="334"/>
        <v>BUY</v>
      </c>
      <c r="L1451" s="5">
        <f t="shared" si="335"/>
        <v>11771.26</v>
      </c>
      <c r="M1451" s="4" t="str">
        <f t="shared" si="337"/>
        <v>NO</v>
      </c>
      <c r="N1451" s="4" t="str">
        <f t="shared" si="338"/>
        <v>NO</v>
      </c>
      <c r="O1451" s="4" t="str">
        <f t="shared" si="339"/>
        <v>NO</v>
      </c>
      <c r="P1451" s="5">
        <v>11859.5</v>
      </c>
      <c r="Q1451" s="5">
        <v>11905</v>
      </c>
      <c r="R1451" s="4">
        <f t="shared" si="336"/>
        <v>2011</v>
      </c>
      <c r="T1451" s="7">
        <f t="shared" si="340"/>
        <v>0</v>
      </c>
      <c r="V1451" s="5">
        <f t="shared" si="345"/>
        <v>11763.54</v>
      </c>
      <c r="W1451" s="5">
        <f t="shared" si="342"/>
        <v>11763.54</v>
      </c>
      <c r="X1451" s="7">
        <f t="shared" si="331"/>
        <v>0</v>
      </c>
      <c r="Z1451" s="7">
        <f t="shared" si="343"/>
        <v>544526.19000000018</v>
      </c>
      <c r="AB1451" s="5"/>
      <c r="AC1451" s="5">
        <f t="shared" si="341"/>
        <v>-47085.040000000008</v>
      </c>
      <c r="AD1451" s="5">
        <f t="shared" si="344"/>
        <v>-11771.260000000002</v>
      </c>
    </row>
    <row r="1452" spans="1:30">
      <c r="A1452" s="9">
        <v>40660</v>
      </c>
      <c r="B1452" s="3">
        <v>11943</v>
      </c>
      <c r="C1452" s="3">
        <v>11965</v>
      </c>
      <c r="D1452" s="3">
        <v>11751.299800000001</v>
      </c>
      <c r="E1452" s="3">
        <v>11804.75</v>
      </c>
      <c r="G1452" s="5">
        <f t="shared" si="332"/>
        <v>11847.07</v>
      </c>
      <c r="H1452" s="5">
        <f t="shared" si="333"/>
        <v>11841.48</v>
      </c>
      <c r="J1452" s="10" t="str">
        <f t="shared" si="334"/>
        <v>BUY</v>
      </c>
      <c r="L1452" s="5">
        <f t="shared" si="335"/>
        <v>11824.71</v>
      </c>
      <c r="M1452" s="4" t="str">
        <f t="shared" si="337"/>
        <v>YES</v>
      </c>
      <c r="N1452" s="4" t="str">
        <f t="shared" si="338"/>
        <v>YES</v>
      </c>
      <c r="O1452" s="4" t="str">
        <f t="shared" si="339"/>
        <v>NO</v>
      </c>
      <c r="P1452" s="5">
        <v>11910</v>
      </c>
      <c r="Q1452" s="5">
        <v>11809</v>
      </c>
      <c r="R1452" s="4">
        <f t="shared" si="336"/>
        <v>2011</v>
      </c>
      <c r="T1452" s="7">
        <f t="shared" si="340"/>
        <v>-37.74</v>
      </c>
      <c r="V1452" s="5">
        <f t="shared" si="345"/>
        <v>11763.54</v>
      </c>
      <c r="W1452" s="5">
        <f t="shared" si="342"/>
        <v>11824.71</v>
      </c>
      <c r="X1452" s="7">
        <f t="shared" ref="X1452:X1515" si="346">IF(J1452="BUY",W1452-V1452,V1452-W1452)</f>
        <v>61.169999999998254</v>
      </c>
      <c r="Z1452" s="7">
        <f t="shared" si="343"/>
        <v>544168.44000000018</v>
      </c>
      <c r="AB1452" s="5"/>
      <c r="AC1452" s="5">
        <f t="shared" si="341"/>
        <v>-47298.84</v>
      </c>
      <c r="AD1452" s="5">
        <f t="shared" si="344"/>
        <v>-11824.71</v>
      </c>
    </row>
    <row r="1453" spans="1:30">
      <c r="A1453" s="9">
        <v>40661</v>
      </c>
      <c r="B1453" s="3">
        <v>11860</v>
      </c>
      <c r="C1453" s="3">
        <v>11870</v>
      </c>
      <c r="D1453" s="3">
        <v>11650</v>
      </c>
      <c r="E1453" s="3">
        <v>11687.049800000001</v>
      </c>
      <c r="G1453" s="5">
        <f t="shared" si="332"/>
        <v>11767.06</v>
      </c>
      <c r="H1453" s="5">
        <f t="shared" si="333"/>
        <v>11790</v>
      </c>
      <c r="J1453" s="10" t="str">
        <f t="shared" si="334"/>
        <v>SELL</v>
      </c>
      <c r="L1453" s="5">
        <f t="shared" si="335"/>
        <v>11858.82</v>
      </c>
      <c r="M1453" s="4" t="str">
        <f t="shared" si="337"/>
        <v>YES</v>
      </c>
      <c r="N1453" s="4" t="str">
        <f t="shared" si="338"/>
        <v>NO</v>
      </c>
      <c r="O1453" s="4" t="str">
        <f t="shared" si="339"/>
        <v>NO</v>
      </c>
      <c r="P1453" s="5">
        <v>11794</v>
      </c>
      <c r="Q1453" s="5">
        <v>11692.4</v>
      </c>
      <c r="R1453" s="4">
        <f t="shared" si="336"/>
        <v>2011</v>
      </c>
      <c r="T1453" s="7">
        <f t="shared" si="340"/>
        <v>0</v>
      </c>
      <c r="V1453" s="5">
        <f t="shared" si="345"/>
        <v>11824.71</v>
      </c>
      <c r="W1453" s="5">
        <f t="shared" si="342"/>
        <v>11824.71</v>
      </c>
      <c r="X1453" s="7">
        <f t="shared" si="346"/>
        <v>0</v>
      </c>
      <c r="Z1453" s="7">
        <f t="shared" si="343"/>
        <v>544168.44000000018</v>
      </c>
      <c r="AB1453" s="5"/>
      <c r="AC1453" s="5">
        <f t="shared" si="341"/>
        <v>-47435.28</v>
      </c>
      <c r="AD1453" s="5">
        <f t="shared" si="344"/>
        <v>-11858.82</v>
      </c>
    </row>
    <row r="1454" spans="1:30">
      <c r="A1454" s="9">
        <v>40662</v>
      </c>
      <c r="B1454" s="3">
        <v>11740.0996</v>
      </c>
      <c r="C1454" s="3">
        <v>11774.8496</v>
      </c>
      <c r="D1454" s="3">
        <v>11431</v>
      </c>
      <c r="E1454" s="3">
        <v>11511.75</v>
      </c>
      <c r="G1454" s="5">
        <f t="shared" si="332"/>
        <v>11639.41</v>
      </c>
      <c r="H1454" s="5">
        <f t="shared" si="333"/>
        <v>11697.25</v>
      </c>
      <c r="J1454" s="10" t="str">
        <f t="shared" si="334"/>
        <v>SELL</v>
      </c>
      <c r="L1454" s="5">
        <f t="shared" si="335"/>
        <v>11870.77</v>
      </c>
      <c r="M1454" s="4" t="str">
        <f t="shared" si="337"/>
        <v>NO</v>
      </c>
      <c r="N1454" s="4" t="str">
        <f t="shared" si="338"/>
        <v>NO</v>
      </c>
      <c r="O1454" s="4" t="str">
        <f t="shared" si="339"/>
        <v>NO</v>
      </c>
      <c r="P1454" s="5">
        <v>11646</v>
      </c>
      <c r="Q1454" s="5">
        <v>11519.4</v>
      </c>
      <c r="R1454" s="4">
        <f t="shared" si="336"/>
        <v>2011</v>
      </c>
      <c r="T1454" s="7">
        <f t="shared" si="340"/>
        <v>0</v>
      </c>
      <c r="V1454" s="5">
        <f t="shared" si="345"/>
        <v>11824.71</v>
      </c>
      <c r="W1454" s="5">
        <f t="shared" si="342"/>
        <v>11824.71</v>
      </c>
      <c r="X1454" s="7">
        <f t="shared" si="346"/>
        <v>0</v>
      </c>
      <c r="Z1454" s="7">
        <f t="shared" si="343"/>
        <v>544168.44000000018</v>
      </c>
      <c r="AB1454" s="5"/>
      <c r="AC1454" s="5">
        <f t="shared" si="341"/>
        <v>-47483.080000000016</v>
      </c>
      <c r="AD1454" s="5">
        <f t="shared" si="344"/>
        <v>-11870.770000000004</v>
      </c>
    </row>
    <row r="1455" spans="1:30">
      <c r="A1455" s="9">
        <v>40665</v>
      </c>
      <c r="B1455" s="3">
        <v>11588.799800000001</v>
      </c>
      <c r="C1455" s="3">
        <v>11588.799800000001</v>
      </c>
      <c r="D1455" s="3">
        <v>11229</v>
      </c>
      <c r="E1455" s="3">
        <v>11284</v>
      </c>
      <c r="G1455" s="5">
        <f t="shared" si="332"/>
        <v>11461.71</v>
      </c>
      <c r="H1455" s="5">
        <f t="shared" si="333"/>
        <v>11559.5</v>
      </c>
      <c r="J1455" s="10" t="str">
        <f t="shared" si="334"/>
        <v>SELL</v>
      </c>
      <c r="L1455" s="5">
        <f t="shared" si="335"/>
        <v>11852.87</v>
      </c>
      <c r="M1455" s="4" t="str">
        <f t="shared" si="337"/>
        <v>NO</v>
      </c>
      <c r="N1455" s="4" t="str">
        <f t="shared" si="338"/>
        <v>NO</v>
      </c>
      <c r="O1455" s="4" t="str">
        <f t="shared" si="339"/>
        <v>NO</v>
      </c>
      <c r="P1455" s="5">
        <v>11378.35</v>
      </c>
      <c r="Q1455" s="5">
        <v>11299.8</v>
      </c>
      <c r="R1455" s="4">
        <f t="shared" si="336"/>
        <v>2011</v>
      </c>
      <c r="T1455" s="7">
        <f t="shared" si="340"/>
        <v>0</v>
      </c>
      <c r="V1455" s="5">
        <f t="shared" si="345"/>
        <v>11824.71</v>
      </c>
      <c r="W1455" s="5">
        <f t="shared" si="342"/>
        <v>11824.71</v>
      </c>
      <c r="X1455" s="7">
        <f t="shared" si="346"/>
        <v>0</v>
      </c>
      <c r="Z1455" s="7">
        <f t="shared" si="343"/>
        <v>544168.44000000018</v>
      </c>
      <c r="AB1455" s="5"/>
      <c r="AC1455" s="5">
        <f t="shared" si="341"/>
        <v>-47411.48000000001</v>
      </c>
      <c r="AD1455" s="5">
        <f t="shared" si="344"/>
        <v>-11852.870000000003</v>
      </c>
    </row>
    <row r="1456" spans="1:30">
      <c r="A1456" s="9">
        <v>40666</v>
      </c>
      <c r="B1456" s="3">
        <v>11224.75</v>
      </c>
      <c r="C1456" s="3">
        <v>11380</v>
      </c>
      <c r="D1456" s="3">
        <v>10866.1504</v>
      </c>
      <c r="E1456" s="3">
        <v>10918.8496</v>
      </c>
      <c r="G1456" s="5">
        <f t="shared" si="332"/>
        <v>11190.28</v>
      </c>
      <c r="H1456" s="5">
        <f t="shared" si="333"/>
        <v>11345.95</v>
      </c>
      <c r="J1456" s="10" t="str">
        <f t="shared" si="334"/>
        <v>SELL</v>
      </c>
      <c r="L1456" s="5">
        <f t="shared" si="335"/>
        <v>11812.96</v>
      </c>
      <c r="M1456" s="4" t="str">
        <f t="shared" si="337"/>
        <v>NO</v>
      </c>
      <c r="N1456" s="4" t="str">
        <f t="shared" si="338"/>
        <v>NO</v>
      </c>
      <c r="O1456" s="4" t="str">
        <f t="shared" si="339"/>
        <v>NO</v>
      </c>
      <c r="P1456" s="5">
        <v>11268</v>
      </c>
      <c r="Q1456" s="5">
        <v>10930</v>
      </c>
      <c r="R1456" s="4">
        <f t="shared" si="336"/>
        <v>2011</v>
      </c>
      <c r="T1456" s="7">
        <f t="shared" si="340"/>
        <v>0</v>
      </c>
      <c r="V1456" s="5">
        <f t="shared" si="345"/>
        <v>11824.71</v>
      </c>
      <c r="W1456" s="5">
        <f t="shared" si="342"/>
        <v>11824.71</v>
      </c>
      <c r="X1456" s="7">
        <f t="shared" si="346"/>
        <v>0</v>
      </c>
      <c r="Z1456" s="7">
        <f t="shared" si="343"/>
        <v>544168.44000000018</v>
      </c>
      <c r="AB1456" s="5"/>
      <c r="AC1456" s="5">
        <f t="shared" si="341"/>
        <v>-47251.839999999997</v>
      </c>
      <c r="AD1456" s="5">
        <f t="shared" si="344"/>
        <v>-11812.96</v>
      </c>
    </row>
    <row r="1457" spans="1:30">
      <c r="A1457" s="9">
        <v>40667</v>
      </c>
      <c r="B1457" s="3">
        <v>10882.3496</v>
      </c>
      <c r="C1457" s="3">
        <v>11046.8496</v>
      </c>
      <c r="D1457" s="3">
        <v>10832.0996</v>
      </c>
      <c r="E1457" s="3">
        <v>10929.0996</v>
      </c>
      <c r="G1457" s="5">
        <f t="shared" si="332"/>
        <v>11059.69</v>
      </c>
      <c r="H1457" s="5">
        <f t="shared" si="333"/>
        <v>11207</v>
      </c>
      <c r="J1457" s="10" t="str">
        <f t="shared" si="334"/>
        <v>SELL</v>
      </c>
      <c r="L1457" s="5">
        <f t="shared" si="335"/>
        <v>11648.93</v>
      </c>
      <c r="M1457" s="4" t="str">
        <f t="shared" si="337"/>
        <v>NO</v>
      </c>
      <c r="N1457" s="4" t="str">
        <f t="shared" si="338"/>
        <v>NO</v>
      </c>
      <c r="O1457" s="4" t="str">
        <f t="shared" si="339"/>
        <v>NO</v>
      </c>
      <c r="P1457" s="5">
        <v>10873</v>
      </c>
      <c r="Q1457" s="5">
        <v>10938</v>
      </c>
      <c r="R1457" s="4">
        <f t="shared" si="336"/>
        <v>2011</v>
      </c>
      <c r="T1457" s="7">
        <f t="shared" si="340"/>
        <v>0</v>
      </c>
      <c r="V1457" s="5">
        <f t="shared" si="345"/>
        <v>11824.71</v>
      </c>
      <c r="W1457" s="5">
        <f t="shared" si="342"/>
        <v>11824.71</v>
      </c>
      <c r="X1457" s="7">
        <f t="shared" si="346"/>
        <v>0</v>
      </c>
      <c r="Z1457" s="7">
        <f t="shared" si="343"/>
        <v>544168.44000000018</v>
      </c>
      <c r="AB1457" s="5"/>
      <c r="AC1457" s="5">
        <f t="shared" si="341"/>
        <v>-46595.72</v>
      </c>
      <c r="AD1457" s="5">
        <f t="shared" si="344"/>
        <v>-11648.93</v>
      </c>
    </row>
    <row r="1458" spans="1:30">
      <c r="A1458" s="9">
        <v>40668</v>
      </c>
      <c r="B1458" s="3">
        <v>10905.3496</v>
      </c>
      <c r="C1458" s="3">
        <v>11006.950199999999</v>
      </c>
      <c r="D1458" s="3">
        <v>10701</v>
      </c>
      <c r="E1458" s="3">
        <v>10748.450199999999</v>
      </c>
      <c r="G1458" s="5">
        <f t="shared" si="332"/>
        <v>10904.07</v>
      </c>
      <c r="H1458" s="5">
        <f t="shared" si="333"/>
        <v>11054.15</v>
      </c>
      <c r="J1458" s="10" t="str">
        <f t="shared" si="334"/>
        <v>SELL</v>
      </c>
      <c r="L1458" s="5">
        <f t="shared" si="335"/>
        <v>11504.39</v>
      </c>
      <c r="M1458" s="4" t="str">
        <f t="shared" si="337"/>
        <v>NO</v>
      </c>
      <c r="N1458" s="4" t="str">
        <f t="shared" si="338"/>
        <v>NO</v>
      </c>
      <c r="O1458" s="4" t="str">
        <f t="shared" si="339"/>
        <v>NO</v>
      </c>
      <c r="P1458" s="5">
        <v>10997.6</v>
      </c>
      <c r="Q1458" s="5">
        <v>10769.8</v>
      </c>
      <c r="R1458" s="4">
        <f t="shared" si="336"/>
        <v>2011</v>
      </c>
      <c r="T1458" s="7">
        <f t="shared" si="340"/>
        <v>0</v>
      </c>
      <c r="V1458" s="5">
        <f t="shared" si="345"/>
        <v>11824.71</v>
      </c>
      <c r="W1458" s="5">
        <f t="shared" si="342"/>
        <v>11824.71</v>
      </c>
      <c r="X1458" s="7">
        <f t="shared" si="346"/>
        <v>0</v>
      </c>
      <c r="Z1458" s="7">
        <f t="shared" si="343"/>
        <v>544168.44000000018</v>
      </c>
      <c r="AB1458" s="5"/>
      <c r="AC1458" s="5">
        <f t="shared" si="341"/>
        <v>-46017.56</v>
      </c>
      <c r="AD1458" s="5">
        <f t="shared" si="344"/>
        <v>-11504.39</v>
      </c>
    </row>
    <row r="1459" spans="1:30">
      <c r="A1459" s="9">
        <v>40669</v>
      </c>
      <c r="B1459" s="3">
        <v>11726.200199999999</v>
      </c>
      <c r="C1459" s="3">
        <v>11726.200199999999</v>
      </c>
      <c r="D1459" s="3">
        <v>10788</v>
      </c>
      <c r="E1459" s="3">
        <v>11143.9004</v>
      </c>
      <c r="G1459" s="5">
        <f t="shared" si="332"/>
        <v>11023.99</v>
      </c>
      <c r="H1459" s="5">
        <f t="shared" si="333"/>
        <v>11084.07</v>
      </c>
      <c r="J1459" s="10" t="str">
        <f t="shared" si="334"/>
        <v>SELL</v>
      </c>
      <c r="L1459" s="5">
        <f t="shared" si="335"/>
        <v>11264.31</v>
      </c>
      <c r="M1459" s="4" t="str">
        <f t="shared" si="337"/>
        <v>YES</v>
      </c>
      <c r="N1459" s="4" t="str">
        <f t="shared" si="338"/>
        <v>YES</v>
      </c>
      <c r="O1459" s="4" t="str">
        <f t="shared" si="339"/>
        <v>YES</v>
      </c>
      <c r="P1459" s="5">
        <v>10920</v>
      </c>
      <c r="Q1459" s="5">
        <v>11160</v>
      </c>
      <c r="R1459" s="4">
        <f t="shared" si="336"/>
        <v>2011</v>
      </c>
      <c r="T1459" s="7">
        <f t="shared" si="340"/>
        <v>240</v>
      </c>
      <c r="V1459" s="5">
        <f t="shared" si="345"/>
        <v>11824.71</v>
      </c>
      <c r="W1459" s="5">
        <f t="shared" si="342"/>
        <v>11824.71</v>
      </c>
      <c r="X1459" s="7">
        <f t="shared" si="346"/>
        <v>0</v>
      </c>
      <c r="Z1459" s="7">
        <f t="shared" si="343"/>
        <v>556168.44000000018</v>
      </c>
      <c r="AB1459" s="5"/>
      <c r="AC1459" s="5">
        <f t="shared" si="341"/>
        <v>-45057.239999999991</v>
      </c>
      <c r="AD1459" s="5">
        <f t="shared" si="344"/>
        <v>-11264.309999999998</v>
      </c>
    </row>
    <row r="1460" spans="1:30">
      <c r="A1460" s="9">
        <v>40672</v>
      </c>
      <c r="B1460" s="3">
        <v>11205</v>
      </c>
      <c r="C1460" s="3">
        <v>11240</v>
      </c>
      <c r="D1460" s="3">
        <v>10950</v>
      </c>
      <c r="E1460" s="3">
        <v>11083.5</v>
      </c>
      <c r="G1460" s="5">
        <f t="shared" si="332"/>
        <v>11053.75</v>
      </c>
      <c r="H1460" s="5">
        <f t="shared" si="333"/>
        <v>11083.88</v>
      </c>
      <c r="J1460" s="10" t="str">
        <f t="shared" si="334"/>
        <v>SELL</v>
      </c>
      <c r="L1460" s="5">
        <f t="shared" si="335"/>
        <v>11174.27</v>
      </c>
      <c r="M1460" s="4" t="str">
        <f t="shared" si="337"/>
        <v>NO</v>
      </c>
      <c r="N1460" s="4" t="str">
        <f t="shared" si="338"/>
        <v>NO</v>
      </c>
      <c r="O1460" s="4" t="str">
        <f t="shared" si="339"/>
        <v>NO</v>
      </c>
      <c r="P1460" s="5">
        <v>11126.75</v>
      </c>
      <c r="Q1460" s="5">
        <v>11079</v>
      </c>
      <c r="R1460" s="4">
        <f t="shared" si="336"/>
        <v>2011</v>
      </c>
      <c r="T1460" s="7">
        <f t="shared" si="340"/>
        <v>0</v>
      </c>
      <c r="V1460" s="5">
        <f t="shared" si="345"/>
        <v>11824.71</v>
      </c>
      <c r="W1460" s="5">
        <f t="shared" si="342"/>
        <v>11824.71</v>
      </c>
      <c r="X1460" s="7">
        <f t="shared" si="346"/>
        <v>0</v>
      </c>
      <c r="Z1460" s="7">
        <f t="shared" si="343"/>
        <v>556168.44000000018</v>
      </c>
      <c r="AB1460" s="5"/>
      <c r="AC1460" s="5">
        <f t="shared" si="341"/>
        <v>-44697.079999999987</v>
      </c>
      <c r="AD1460" s="5">
        <f t="shared" si="344"/>
        <v>-11174.269999999997</v>
      </c>
    </row>
    <row r="1461" spans="1:30">
      <c r="A1461" s="9">
        <v>40673</v>
      </c>
      <c r="B1461" s="3">
        <v>11084.950199999999</v>
      </c>
      <c r="C1461" s="3">
        <v>11118</v>
      </c>
      <c r="D1461" s="3">
        <v>10952.6504</v>
      </c>
      <c r="E1461" s="3">
        <v>11021.700199999999</v>
      </c>
      <c r="G1461" s="5">
        <f t="shared" si="332"/>
        <v>11037.73</v>
      </c>
      <c r="H1461" s="5">
        <f t="shared" si="333"/>
        <v>11063.15</v>
      </c>
      <c r="J1461" s="10" t="str">
        <f t="shared" si="334"/>
        <v>SELL</v>
      </c>
      <c r="L1461" s="5">
        <f t="shared" si="335"/>
        <v>11139.41</v>
      </c>
      <c r="M1461" s="4" t="str">
        <f t="shared" si="337"/>
        <v>NO</v>
      </c>
      <c r="N1461" s="4" t="str">
        <f t="shared" si="338"/>
        <v>NO</v>
      </c>
      <c r="O1461" s="4" t="str">
        <f t="shared" si="339"/>
        <v>NO</v>
      </c>
      <c r="P1461" s="5">
        <v>11005.7</v>
      </c>
      <c r="Q1461" s="5">
        <v>11027</v>
      </c>
      <c r="R1461" s="4">
        <f t="shared" si="336"/>
        <v>2011</v>
      </c>
      <c r="T1461" s="7">
        <f t="shared" si="340"/>
        <v>0</v>
      </c>
      <c r="V1461" s="5">
        <f t="shared" si="345"/>
        <v>11824.71</v>
      </c>
      <c r="W1461" s="5">
        <f t="shared" si="342"/>
        <v>11824.71</v>
      </c>
      <c r="X1461" s="7">
        <f t="shared" si="346"/>
        <v>0</v>
      </c>
      <c r="Z1461" s="7">
        <f t="shared" si="343"/>
        <v>556168.44000000018</v>
      </c>
      <c r="AB1461" s="5"/>
      <c r="AC1461" s="5">
        <f t="shared" si="341"/>
        <v>-44557.639999999985</v>
      </c>
      <c r="AD1461" s="5">
        <f t="shared" si="344"/>
        <v>-11139.409999999996</v>
      </c>
    </row>
    <row r="1462" spans="1:30">
      <c r="A1462" s="9">
        <v>40674</v>
      </c>
      <c r="B1462" s="3">
        <v>11060</v>
      </c>
      <c r="C1462" s="3">
        <v>11090</v>
      </c>
      <c r="D1462" s="3">
        <v>10901</v>
      </c>
      <c r="E1462" s="3">
        <v>11039.549800000001</v>
      </c>
      <c r="G1462" s="5">
        <f t="shared" si="332"/>
        <v>11038.64</v>
      </c>
      <c r="H1462" s="5">
        <f t="shared" si="333"/>
        <v>11055.28</v>
      </c>
      <c r="J1462" s="10" t="str">
        <f t="shared" si="334"/>
        <v>SELL</v>
      </c>
      <c r="L1462" s="5">
        <f t="shared" si="335"/>
        <v>11105.2</v>
      </c>
      <c r="M1462" s="4" t="str">
        <f t="shared" si="337"/>
        <v>NO</v>
      </c>
      <c r="N1462" s="4" t="str">
        <f t="shared" si="338"/>
        <v>NO</v>
      </c>
      <c r="O1462" s="4" t="str">
        <f t="shared" si="339"/>
        <v>NO</v>
      </c>
      <c r="P1462" s="5">
        <v>11000</v>
      </c>
      <c r="Q1462" s="5">
        <v>11044</v>
      </c>
      <c r="R1462" s="4">
        <f t="shared" si="336"/>
        <v>2011</v>
      </c>
      <c r="T1462" s="7">
        <f t="shared" si="340"/>
        <v>0</v>
      </c>
      <c r="V1462" s="5">
        <f t="shared" si="345"/>
        <v>11824.71</v>
      </c>
      <c r="W1462" s="5">
        <f t="shared" si="342"/>
        <v>11824.71</v>
      </c>
      <c r="X1462" s="7">
        <f t="shared" si="346"/>
        <v>0</v>
      </c>
      <c r="Z1462" s="7">
        <f t="shared" si="343"/>
        <v>556168.44000000018</v>
      </c>
      <c r="AB1462" s="5"/>
      <c r="AC1462" s="5">
        <f t="shared" si="341"/>
        <v>-44420.800000000017</v>
      </c>
      <c r="AD1462" s="5">
        <f t="shared" si="344"/>
        <v>-11105.200000000004</v>
      </c>
    </row>
    <row r="1463" spans="1:30">
      <c r="A1463" s="9">
        <v>40675</v>
      </c>
      <c r="B1463" s="3">
        <v>10989</v>
      </c>
      <c r="C1463" s="3">
        <v>11079</v>
      </c>
      <c r="D1463" s="3">
        <v>10843</v>
      </c>
      <c r="E1463" s="3">
        <v>10875.299800000001</v>
      </c>
      <c r="G1463" s="5">
        <f t="shared" si="332"/>
        <v>10956.97</v>
      </c>
      <c r="H1463" s="5">
        <f t="shared" si="333"/>
        <v>10995.29</v>
      </c>
      <c r="J1463" s="10" t="str">
        <f t="shared" si="334"/>
        <v>SELL</v>
      </c>
      <c r="L1463" s="5">
        <f t="shared" si="335"/>
        <v>11110.25</v>
      </c>
      <c r="M1463" s="4" t="str">
        <f t="shared" si="337"/>
        <v>NO</v>
      </c>
      <c r="N1463" s="4" t="str">
        <f t="shared" si="338"/>
        <v>NO</v>
      </c>
      <c r="O1463" s="4" t="str">
        <f t="shared" si="339"/>
        <v>NO</v>
      </c>
      <c r="P1463" s="5">
        <v>11009.7</v>
      </c>
      <c r="Q1463" s="5">
        <v>10876</v>
      </c>
      <c r="R1463" s="4">
        <f t="shared" si="336"/>
        <v>2011</v>
      </c>
      <c r="T1463" s="7">
        <f t="shared" si="340"/>
        <v>0</v>
      </c>
      <c r="V1463" s="5">
        <f t="shared" si="345"/>
        <v>11824.71</v>
      </c>
      <c r="W1463" s="5">
        <f t="shared" si="342"/>
        <v>11824.71</v>
      </c>
      <c r="X1463" s="7">
        <f t="shared" si="346"/>
        <v>0</v>
      </c>
      <c r="Z1463" s="7">
        <f t="shared" si="343"/>
        <v>556168.44000000018</v>
      </c>
      <c r="AB1463" s="5"/>
      <c r="AC1463" s="5">
        <f t="shared" si="341"/>
        <v>-44441.000000000029</v>
      </c>
      <c r="AD1463" s="5">
        <f t="shared" si="344"/>
        <v>-11110.250000000007</v>
      </c>
    </row>
    <row r="1464" spans="1:30">
      <c r="A1464" s="9">
        <v>40676</v>
      </c>
      <c r="B1464" s="3">
        <v>10898.8496</v>
      </c>
      <c r="C1464" s="3">
        <v>11203</v>
      </c>
      <c r="D1464" s="3">
        <v>10812.5996</v>
      </c>
      <c r="E1464" s="3">
        <v>11032.75</v>
      </c>
      <c r="G1464" s="5">
        <f t="shared" si="332"/>
        <v>10994.86</v>
      </c>
      <c r="H1464" s="5">
        <f t="shared" si="333"/>
        <v>11007.78</v>
      </c>
      <c r="J1464" s="10" t="str">
        <f t="shared" si="334"/>
        <v>SELL</v>
      </c>
      <c r="L1464" s="5">
        <f t="shared" si="335"/>
        <v>11046.54</v>
      </c>
      <c r="M1464" s="4" t="str">
        <f t="shared" si="337"/>
        <v>YES</v>
      </c>
      <c r="N1464" s="4" t="str">
        <f t="shared" si="338"/>
        <v>YES</v>
      </c>
      <c r="O1464" s="4" t="str">
        <f t="shared" si="339"/>
        <v>NO</v>
      </c>
      <c r="P1464" s="5">
        <v>10828.85</v>
      </c>
      <c r="Q1464" s="5">
        <v>11015</v>
      </c>
      <c r="R1464" s="4">
        <f t="shared" si="336"/>
        <v>2011</v>
      </c>
      <c r="T1464" s="7">
        <f t="shared" si="340"/>
        <v>-95.25</v>
      </c>
      <c r="V1464" s="5">
        <f t="shared" si="345"/>
        <v>11824.71</v>
      </c>
      <c r="W1464" s="5">
        <f t="shared" si="342"/>
        <v>11824.71</v>
      </c>
      <c r="X1464" s="7">
        <f t="shared" si="346"/>
        <v>0</v>
      </c>
      <c r="Z1464" s="7">
        <f t="shared" si="343"/>
        <v>551405.94000000018</v>
      </c>
      <c r="AB1464" s="5"/>
      <c r="AC1464" s="5">
        <f t="shared" si="341"/>
        <v>-44186.16</v>
      </c>
      <c r="AD1464" s="5">
        <f t="shared" si="344"/>
        <v>-11046.54</v>
      </c>
    </row>
    <row r="1465" spans="1:30">
      <c r="A1465" s="9">
        <v>40679</v>
      </c>
      <c r="B1465" s="3">
        <v>10970</v>
      </c>
      <c r="C1465" s="3">
        <v>10979</v>
      </c>
      <c r="D1465" s="3">
        <v>10840</v>
      </c>
      <c r="E1465" s="3">
        <v>10871.299800000001</v>
      </c>
      <c r="G1465" s="5">
        <f t="shared" si="332"/>
        <v>10933.08</v>
      </c>
      <c r="H1465" s="5">
        <f t="shared" si="333"/>
        <v>10962.29</v>
      </c>
      <c r="J1465" s="10" t="str">
        <f t="shared" si="334"/>
        <v>SELL</v>
      </c>
      <c r="L1465" s="5">
        <f t="shared" si="335"/>
        <v>11049.92</v>
      </c>
      <c r="M1465" s="4" t="str">
        <f t="shared" si="337"/>
        <v>NO</v>
      </c>
      <c r="N1465" s="4" t="str">
        <f t="shared" si="338"/>
        <v>NO</v>
      </c>
      <c r="O1465" s="4" t="str">
        <f t="shared" si="339"/>
        <v>NO</v>
      </c>
      <c r="P1465" s="5">
        <v>10942</v>
      </c>
      <c r="Q1465" s="5">
        <v>10872.55</v>
      </c>
      <c r="R1465" s="4">
        <f t="shared" si="336"/>
        <v>2011</v>
      </c>
      <c r="T1465" s="7">
        <f t="shared" si="340"/>
        <v>0</v>
      </c>
      <c r="V1465" s="5">
        <f t="shared" si="345"/>
        <v>11824.71</v>
      </c>
      <c r="W1465" s="5">
        <f t="shared" si="342"/>
        <v>11824.71</v>
      </c>
      <c r="X1465" s="7">
        <f t="shared" si="346"/>
        <v>0</v>
      </c>
      <c r="Z1465" s="7">
        <f t="shared" si="343"/>
        <v>551405.94000000018</v>
      </c>
      <c r="AB1465" s="5"/>
      <c r="AC1465" s="5">
        <f t="shared" si="341"/>
        <v>-44199.680000000022</v>
      </c>
      <c r="AD1465" s="5">
        <f t="shared" si="344"/>
        <v>-11049.920000000006</v>
      </c>
    </row>
    <row r="1466" spans="1:30">
      <c r="A1466" s="9">
        <v>40680</v>
      </c>
      <c r="B1466" s="3">
        <v>10880</v>
      </c>
      <c r="C1466" s="3">
        <v>10938</v>
      </c>
      <c r="D1466" s="3">
        <v>10587.700199999999</v>
      </c>
      <c r="E1466" s="3">
        <v>10661.049800000001</v>
      </c>
      <c r="G1466" s="5">
        <f t="shared" si="332"/>
        <v>10797.06</v>
      </c>
      <c r="H1466" s="5">
        <f t="shared" si="333"/>
        <v>10861.88</v>
      </c>
      <c r="J1466" s="10" t="str">
        <f t="shared" si="334"/>
        <v>SELL</v>
      </c>
      <c r="L1466" s="5">
        <f t="shared" si="335"/>
        <v>11056.34</v>
      </c>
      <c r="M1466" s="4" t="str">
        <f t="shared" si="337"/>
        <v>NO</v>
      </c>
      <c r="N1466" s="4" t="str">
        <f t="shared" si="338"/>
        <v>NO</v>
      </c>
      <c r="O1466" s="4" t="str">
        <f t="shared" si="339"/>
        <v>NO</v>
      </c>
      <c r="P1466" s="5">
        <v>10880</v>
      </c>
      <c r="Q1466" s="5">
        <v>10660.5</v>
      </c>
      <c r="R1466" s="4">
        <f t="shared" si="336"/>
        <v>2011</v>
      </c>
      <c r="T1466" s="7">
        <f t="shared" si="340"/>
        <v>0</v>
      </c>
      <c r="V1466" s="5">
        <f t="shared" si="345"/>
        <v>11824.71</v>
      </c>
      <c r="W1466" s="5">
        <f t="shared" si="342"/>
        <v>11824.71</v>
      </c>
      <c r="X1466" s="7">
        <f t="shared" si="346"/>
        <v>0</v>
      </c>
      <c r="Z1466" s="7">
        <f t="shared" si="343"/>
        <v>551405.94000000018</v>
      </c>
      <c r="AB1466" s="5"/>
      <c r="AC1466" s="5">
        <f t="shared" si="341"/>
        <v>-44225.359999999986</v>
      </c>
      <c r="AD1466" s="5">
        <f t="shared" si="344"/>
        <v>-11056.339999999997</v>
      </c>
    </row>
    <row r="1467" spans="1:30">
      <c r="A1467" s="9">
        <v>40681</v>
      </c>
      <c r="B1467" s="3">
        <v>10682</v>
      </c>
      <c r="C1467" s="3">
        <v>10682</v>
      </c>
      <c r="D1467" s="3">
        <v>10533</v>
      </c>
      <c r="E1467" s="3">
        <v>10597.5996</v>
      </c>
      <c r="G1467" s="5">
        <f t="shared" si="332"/>
        <v>10697.33</v>
      </c>
      <c r="H1467" s="5">
        <f t="shared" si="333"/>
        <v>10773.79</v>
      </c>
      <c r="J1467" s="10" t="str">
        <f t="shared" si="334"/>
        <v>SELL</v>
      </c>
      <c r="L1467" s="5">
        <f t="shared" si="335"/>
        <v>11003.17</v>
      </c>
      <c r="M1467" s="4" t="str">
        <f t="shared" si="337"/>
        <v>NO</v>
      </c>
      <c r="N1467" s="4" t="str">
        <f t="shared" si="338"/>
        <v>NO</v>
      </c>
      <c r="O1467" s="4" t="str">
        <f t="shared" si="339"/>
        <v>NO</v>
      </c>
      <c r="P1467" s="5">
        <v>10629.05</v>
      </c>
      <c r="Q1467" s="5">
        <v>10592</v>
      </c>
      <c r="R1467" s="4">
        <f t="shared" si="336"/>
        <v>2011</v>
      </c>
      <c r="T1467" s="7">
        <f t="shared" si="340"/>
        <v>0</v>
      </c>
      <c r="V1467" s="5">
        <f t="shared" si="345"/>
        <v>11824.71</v>
      </c>
      <c r="W1467" s="5">
        <f t="shared" si="342"/>
        <v>11824.71</v>
      </c>
      <c r="X1467" s="7">
        <f t="shared" si="346"/>
        <v>0</v>
      </c>
      <c r="Z1467" s="7">
        <f t="shared" si="343"/>
        <v>551405.94000000018</v>
      </c>
      <c r="AB1467" s="5"/>
      <c r="AC1467" s="5">
        <f t="shared" si="341"/>
        <v>-44012.680000000022</v>
      </c>
      <c r="AD1467" s="5">
        <f t="shared" si="344"/>
        <v>-11003.170000000006</v>
      </c>
    </row>
    <row r="1468" spans="1:30">
      <c r="A1468" s="9">
        <v>40682</v>
      </c>
      <c r="B1468" s="3">
        <v>10640.049800000001</v>
      </c>
      <c r="C1468" s="3">
        <v>10660</v>
      </c>
      <c r="D1468" s="3">
        <v>10510</v>
      </c>
      <c r="E1468" s="3">
        <v>10545.5996</v>
      </c>
      <c r="G1468" s="5">
        <f t="shared" si="332"/>
        <v>10621.46</v>
      </c>
      <c r="H1468" s="5">
        <f t="shared" si="333"/>
        <v>10697.73</v>
      </c>
      <c r="J1468" s="10" t="str">
        <f t="shared" si="334"/>
        <v>SELL</v>
      </c>
      <c r="L1468" s="5">
        <f t="shared" si="335"/>
        <v>10926.54</v>
      </c>
      <c r="M1468" s="4" t="str">
        <f t="shared" si="337"/>
        <v>NO</v>
      </c>
      <c r="N1468" s="4" t="str">
        <f t="shared" si="338"/>
        <v>NO</v>
      </c>
      <c r="O1468" s="4" t="str">
        <f t="shared" si="339"/>
        <v>NO</v>
      </c>
      <c r="P1468" s="5">
        <v>10625</v>
      </c>
      <c r="Q1468" s="5">
        <v>10526.85</v>
      </c>
      <c r="R1468" s="4">
        <f t="shared" si="336"/>
        <v>2011</v>
      </c>
      <c r="T1468" s="7">
        <f t="shared" si="340"/>
        <v>0</v>
      </c>
      <c r="V1468" s="5">
        <f t="shared" si="345"/>
        <v>11824.71</v>
      </c>
      <c r="W1468" s="5">
        <f t="shared" si="342"/>
        <v>11824.71</v>
      </c>
      <c r="X1468" s="7">
        <f t="shared" si="346"/>
        <v>0</v>
      </c>
      <c r="Z1468" s="7">
        <f t="shared" si="343"/>
        <v>551405.94000000018</v>
      </c>
      <c r="AB1468" s="5"/>
      <c r="AC1468" s="5">
        <f t="shared" si="341"/>
        <v>-43706.16</v>
      </c>
      <c r="AD1468" s="5">
        <f t="shared" si="344"/>
        <v>-10926.54</v>
      </c>
    </row>
    <row r="1469" spans="1:30">
      <c r="A1469" s="9">
        <v>40683</v>
      </c>
      <c r="B1469" s="3">
        <v>10589.950199999999</v>
      </c>
      <c r="C1469" s="3">
        <v>10744.4004</v>
      </c>
      <c r="D1469" s="3">
        <v>10541.549800000001</v>
      </c>
      <c r="E1469" s="3">
        <v>10666.25</v>
      </c>
      <c r="G1469" s="5">
        <f t="shared" si="332"/>
        <v>10643.86</v>
      </c>
      <c r="H1469" s="5">
        <f t="shared" si="333"/>
        <v>10687.24</v>
      </c>
      <c r="J1469" s="10" t="str">
        <f t="shared" si="334"/>
        <v>SELL</v>
      </c>
      <c r="L1469" s="5">
        <f t="shared" si="335"/>
        <v>10817.38</v>
      </c>
      <c r="M1469" s="4" t="str">
        <f t="shared" si="337"/>
        <v>NO</v>
      </c>
      <c r="N1469" s="4" t="str">
        <f t="shared" si="338"/>
        <v>NO</v>
      </c>
      <c r="O1469" s="4" t="str">
        <f t="shared" si="339"/>
        <v>NO</v>
      </c>
      <c r="P1469" s="5">
        <v>10650</v>
      </c>
      <c r="Q1469" s="5">
        <v>10670</v>
      </c>
      <c r="R1469" s="4">
        <f t="shared" si="336"/>
        <v>2011</v>
      </c>
      <c r="T1469" s="7">
        <f t="shared" si="340"/>
        <v>0</v>
      </c>
      <c r="V1469" s="5">
        <f t="shared" si="345"/>
        <v>11824.71</v>
      </c>
      <c r="W1469" s="5">
        <f t="shared" si="342"/>
        <v>11824.71</v>
      </c>
      <c r="X1469" s="7">
        <f t="shared" si="346"/>
        <v>0</v>
      </c>
      <c r="Z1469" s="7">
        <f t="shared" si="343"/>
        <v>551405.94000000018</v>
      </c>
      <c r="AB1469" s="5"/>
      <c r="AC1469" s="5">
        <f t="shared" si="341"/>
        <v>-43269.51999999999</v>
      </c>
      <c r="AD1469" s="5">
        <f t="shared" si="344"/>
        <v>-10817.379999999997</v>
      </c>
    </row>
    <row r="1470" spans="1:30">
      <c r="A1470" s="9">
        <v>40686</v>
      </c>
      <c r="B1470" s="3">
        <v>10598.799800000001</v>
      </c>
      <c r="C1470" s="3">
        <v>10599</v>
      </c>
      <c r="D1470" s="3">
        <v>10330</v>
      </c>
      <c r="E1470" s="3">
        <v>10358.299800000001</v>
      </c>
      <c r="G1470" s="5">
        <f t="shared" si="332"/>
        <v>10501.08</v>
      </c>
      <c r="H1470" s="5">
        <f t="shared" si="333"/>
        <v>10577.59</v>
      </c>
      <c r="J1470" s="10" t="str">
        <f t="shared" si="334"/>
        <v>SELL</v>
      </c>
      <c r="L1470" s="5">
        <f t="shared" si="335"/>
        <v>10807.12</v>
      </c>
      <c r="M1470" s="4" t="str">
        <f t="shared" si="337"/>
        <v>NO</v>
      </c>
      <c r="N1470" s="4" t="str">
        <f t="shared" si="338"/>
        <v>NO</v>
      </c>
      <c r="O1470" s="4" t="str">
        <f t="shared" si="339"/>
        <v>NO</v>
      </c>
      <c r="P1470" s="5">
        <v>10524</v>
      </c>
      <c r="Q1470" s="5">
        <v>10364</v>
      </c>
      <c r="R1470" s="4">
        <f t="shared" si="336"/>
        <v>2011</v>
      </c>
      <c r="T1470" s="7">
        <f t="shared" si="340"/>
        <v>0</v>
      </c>
      <c r="V1470" s="5">
        <f t="shared" si="345"/>
        <v>11824.71</v>
      </c>
      <c r="W1470" s="5">
        <f t="shared" si="342"/>
        <v>11824.71</v>
      </c>
      <c r="X1470" s="7">
        <f t="shared" si="346"/>
        <v>0</v>
      </c>
      <c r="Z1470" s="7">
        <f t="shared" si="343"/>
        <v>551405.94000000018</v>
      </c>
      <c r="AB1470" s="5"/>
      <c r="AC1470" s="5">
        <f t="shared" si="341"/>
        <v>-43228.48000000001</v>
      </c>
      <c r="AD1470" s="5">
        <f t="shared" si="344"/>
        <v>-10807.120000000003</v>
      </c>
    </row>
    <row r="1471" spans="1:30">
      <c r="A1471" s="9">
        <v>40687</v>
      </c>
      <c r="B1471" s="3">
        <v>10361</v>
      </c>
      <c r="C1471" s="3">
        <v>10521</v>
      </c>
      <c r="D1471" s="3">
        <v>10330.0996</v>
      </c>
      <c r="E1471" s="3">
        <v>10428.8496</v>
      </c>
      <c r="G1471" s="5">
        <f t="shared" si="332"/>
        <v>10464.959999999999</v>
      </c>
      <c r="H1471" s="5">
        <f t="shared" si="333"/>
        <v>10528.01</v>
      </c>
      <c r="J1471" s="10" t="str">
        <f t="shared" si="334"/>
        <v>SELL</v>
      </c>
      <c r="L1471" s="5">
        <f t="shared" si="335"/>
        <v>10717.16</v>
      </c>
      <c r="M1471" s="4" t="str">
        <f t="shared" si="337"/>
        <v>NO</v>
      </c>
      <c r="N1471" s="4" t="str">
        <f t="shared" si="338"/>
        <v>NO</v>
      </c>
      <c r="O1471" s="4" t="str">
        <f t="shared" si="339"/>
        <v>NO</v>
      </c>
      <c r="P1471" s="5">
        <v>10375</v>
      </c>
      <c r="Q1471" s="5">
        <v>10435.6</v>
      </c>
      <c r="R1471" s="4">
        <f t="shared" si="336"/>
        <v>2011</v>
      </c>
      <c r="T1471" s="7">
        <f t="shared" si="340"/>
        <v>0</v>
      </c>
      <c r="V1471" s="5">
        <f t="shared" si="345"/>
        <v>11824.71</v>
      </c>
      <c r="W1471" s="5">
        <f t="shared" si="342"/>
        <v>11824.71</v>
      </c>
      <c r="X1471" s="7">
        <f t="shared" si="346"/>
        <v>0</v>
      </c>
      <c r="Z1471" s="7">
        <f t="shared" si="343"/>
        <v>551405.94000000018</v>
      </c>
      <c r="AB1471" s="5"/>
      <c r="AC1471" s="5">
        <f t="shared" si="341"/>
        <v>-42868.640000000014</v>
      </c>
      <c r="AD1471" s="5">
        <f t="shared" si="344"/>
        <v>-10717.160000000003</v>
      </c>
    </row>
    <row r="1472" spans="1:30">
      <c r="A1472" s="9">
        <v>40688</v>
      </c>
      <c r="B1472" s="3">
        <v>10350</v>
      </c>
      <c r="C1472" s="3">
        <v>10439</v>
      </c>
      <c r="D1472" s="3">
        <v>10350</v>
      </c>
      <c r="E1472" s="3">
        <v>10364.6504</v>
      </c>
      <c r="G1472" s="5">
        <f t="shared" si="332"/>
        <v>10414.81</v>
      </c>
      <c r="H1472" s="5">
        <f t="shared" si="333"/>
        <v>10473.56</v>
      </c>
      <c r="J1472" s="10" t="str">
        <f t="shared" si="334"/>
        <v>SELL</v>
      </c>
      <c r="L1472" s="5">
        <f t="shared" si="335"/>
        <v>10649.81</v>
      </c>
      <c r="M1472" s="4" t="str">
        <f t="shared" si="337"/>
        <v>NO</v>
      </c>
      <c r="N1472" s="4" t="str">
        <f t="shared" si="338"/>
        <v>NO</v>
      </c>
      <c r="O1472" s="4" t="str">
        <f t="shared" si="339"/>
        <v>NO</v>
      </c>
      <c r="P1472" s="5">
        <v>10399</v>
      </c>
      <c r="Q1472" s="5">
        <v>10373.299999999999</v>
      </c>
      <c r="R1472" s="4">
        <f t="shared" si="336"/>
        <v>2011</v>
      </c>
      <c r="T1472" s="7">
        <f t="shared" si="340"/>
        <v>0</v>
      </c>
      <c r="V1472" s="5">
        <f t="shared" si="345"/>
        <v>11824.71</v>
      </c>
      <c r="W1472" s="5">
        <f t="shared" si="342"/>
        <v>11824.71</v>
      </c>
      <c r="X1472" s="7">
        <f t="shared" si="346"/>
        <v>0</v>
      </c>
      <c r="Z1472" s="7">
        <f t="shared" si="343"/>
        <v>551405.94000000018</v>
      </c>
      <c r="AB1472" s="5"/>
      <c r="AC1472" s="5">
        <f t="shared" si="341"/>
        <v>-42599.239999999991</v>
      </c>
      <c r="AD1472" s="5">
        <f t="shared" si="344"/>
        <v>-10649.809999999998</v>
      </c>
    </row>
    <row r="1473" spans="1:30">
      <c r="A1473" s="9">
        <v>40689</v>
      </c>
      <c r="B1473" s="3">
        <v>10390.549800000001</v>
      </c>
      <c r="C1473" s="3">
        <v>10498</v>
      </c>
      <c r="D1473" s="3">
        <v>10352</v>
      </c>
      <c r="E1473" s="3">
        <v>10461.3496</v>
      </c>
      <c r="G1473" s="5">
        <f t="shared" si="332"/>
        <v>10438.08</v>
      </c>
      <c r="H1473" s="5">
        <f t="shared" si="333"/>
        <v>10469.49</v>
      </c>
      <c r="J1473" s="10" t="str">
        <f t="shared" si="334"/>
        <v>SELL</v>
      </c>
      <c r="L1473" s="5">
        <f t="shared" si="335"/>
        <v>10563.72</v>
      </c>
      <c r="M1473" s="4" t="str">
        <f t="shared" si="337"/>
        <v>NO</v>
      </c>
      <c r="N1473" s="4" t="str">
        <f t="shared" si="338"/>
        <v>NO</v>
      </c>
      <c r="O1473" s="4" t="str">
        <f t="shared" si="339"/>
        <v>NO</v>
      </c>
      <c r="P1473" s="5">
        <v>10411.200000000001</v>
      </c>
      <c r="Q1473" s="5">
        <v>10472</v>
      </c>
      <c r="R1473" s="4">
        <f t="shared" si="336"/>
        <v>2011</v>
      </c>
      <c r="T1473" s="7">
        <f t="shared" si="340"/>
        <v>0</v>
      </c>
      <c r="V1473" s="5">
        <f t="shared" si="345"/>
        <v>11824.71</v>
      </c>
      <c r="W1473" s="5">
        <f t="shared" si="342"/>
        <v>10563.72</v>
      </c>
      <c r="X1473" s="7">
        <f t="shared" si="346"/>
        <v>1260.9899999999998</v>
      </c>
      <c r="Z1473" s="7">
        <f t="shared" si="343"/>
        <v>582930.69000000018</v>
      </c>
      <c r="AB1473" s="5"/>
      <c r="AC1473" s="5">
        <f t="shared" si="341"/>
        <v>-42254.880000000005</v>
      </c>
      <c r="AD1473" s="5">
        <f t="shared" si="344"/>
        <v>-10563.720000000001</v>
      </c>
    </row>
    <row r="1474" spans="1:30">
      <c r="A1474" s="9">
        <v>40690</v>
      </c>
      <c r="B1474" s="3">
        <v>10435.0996</v>
      </c>
      <c r="C1474" s="3">
        <v>10660</v>
      </c>
      <c r="D1474" s="3">
        <v>10435.0996</v>
      </c>
      <c r="E1474" s="3">
        <v>10638.549800000001</v>
      </c>
      <c r="G1474" s="5">
        <f t="shared" si="332"/>
        <v>10538.31</v>
      </c>
      <c r="H1474" s="5">
        <f t="shared" si="333"/>
        <v>10525.84</v>
      </c>
      <c r="J1474" s="10" t="str">
        <f t="shared" si="334"/>
        <v>BUY</v>
      </c>
      <c r="L1474" s="5">
        <f t="shared" si="335"/>
        <v>10488.43</v>
      </c>
      <c r="M1474" s="4" t="str">
        <f t="shared" si="337"/>
        <v>YES</v>
      </c>
      <c r="N1474" s="4" t="str">
        <f t="shared" si="338"/>
        <v>NO</v>
      </c>
      <c r="O1474" s="4" t="str">
        <f t="shared" si="339"/>
        <v>NO</v>
      </c>
      <c r="P1474" s="5">
        <v>10515</v>
      </c>
      <c r="Q1474" s="5">
        <v>10640.5</v>
      </c>
      <c r="R1474" s="4">
        <f t="shared" si="336"/>
        <v>2011</v>
      </c>
      <c r="T1474" s="7">
        <f t="shared" si="340"/>
        <v>0</v>
      </c>
      <c r="V1474" s="5">
        <f t="shared" si="345"/>
        <v>10563.72</v>
      </c>
      <c r="W1474" s="5">
        <f t="shared" si="342"/>
        <v>10563.72</v>
      </c>
      <c r="X1474" s="7">
        <f t="shared" si="346"/>
        <v>0</v>
      </c>
      <c r="Z1474" s="7">
        <f t="shared" si="343"/>
        <v>582930.69000000018</v>
      </c>
      <c r="AB1474" s="5"/>
      <c r="AC1474" s="5">
        <f t="shared" si="341"/>
        <v>-41953.72</v>
      </c>
      <c r="AD1474" s="5">
        <f t="shared" si="344"/>
        <v>-10488.43</v>
      </c>
    </row>
    <row r="1475" spans="1:30">
      <c r="A1475" s="9">
        <v>40693</v>
      </c>
      <c r="B1475" s="3">
        <v>10678</v>
      </c>
      <c r="C1475" s="3">
        <v>10739</v>
      </c>
      <c r="D1475" s="3">
        <v>10622.3496</v>
      </c>
      <c r="E1475" s="3">
        <v>10700.700199999999</v>
      </c>
      <c r="G1475" s="5">
        <f t="shared" si="332"/>
        <v>10619.51</v>
      </c>
      <c r="H1475" s="5">
        <f t="shared" si="333"/>
        <v>10584.13</v>
      </c>
      <c r="J1475" s="10" t="str">
        <f t="shared" si="334"/>
        <v>BUY</v>
      </c>
      <c r="L1475" s="5">
        <f t="shared" si="335"/>
        <v>10477.99</v>
      </c>
      <c r="M1475" s="4" t="str">
        <f t="shared" si="337"/>
        <v>NO</v>
      </c>
      <c r="N1475" s="4" t="str">
        <f t="shared" si="338"/>
        <v>NO</v>
      </c>
      <c r="O1475" s="4" t="str">
        <f t="shared" si="339"/>
        <v>NO</v>
      </c>
      <c r="P1475" s="5">
        <v>10726</v>
      </c>
      <c r="Q1475" s="5">
        <v>10707</v>
      </c>
      <c r="R1475" s="4">
        <f t="shared" si="336"/>
        <v>2011</v>
      </c>
      <c r="T1475" s="7">
        <f t="shared" si="340"/>
        <v>0</v>
      </c>
      <c r="V1475" s="5">
        <f t="shared" si="345"/>
        <v>10563.72</v>
      </c>
      <c r="W1475" s="5">
        <f t="shared" si="342"/>
        <v>10563.72</v>
      </c>
      <c r="X1475" s="7">
        <f t="shared" si="346"/>
        <v>0</v>
      </c>
      <c r="Z1475" s="7">
        <f t="shared" si="343"/>
        <v>582930.69000000018</v>
      </c>
      <c r="AB1475" s="5"/>
      <c r="AC1475" s="5">
        <f t="shared" si="341"/>
        <v>-41911.959999999992</v>
      </c>
      <c r="AD1475" s="5">
        <f t="shared" si="344"/>
        <v>-10477.989999999998</v>
      </c>
    </row>
    <row r="1476" spans="1:30">
      <c r="A1476" s="9">
        <v>40694</v>
      </c>
      <c r="B1476" s="3">
        <v>10737.9004</v>
      </c>
      <c r="C1476" s="3">
        <v>10944.9004</v>
      </c>
      <c r="D1476" s="3">
        <v>10730</v>
      </c>
      <c r="E1476" s="3">
        <v>10930.5996</v>
      </c>
      <c r="G1476" s="5">
        <f t="shared" si="332"/>
        <v>10775.05</v>
      </c>
      <c r="H1476" s="5">
        <f t="shared" si="333"/>
        <v>10699.62</v>
      </c>
      <c r="J1476" s="10" t="str">
        <f t="shared" si="334"/>
        <v>BUY</v>
      </c>
      <c r="L1476" s="5">
        <f t="shared" si="335"/>
        <v>10473.33</v>
      </c>
      <c r="M1476" s="4" t="str">
        <f t="shared" si="337"/>
        <v>NO</v>
      </c>
      <c r="N1476" s="4" t="str">
        <f t="shared" si="338"/>
        <v>NO</v>
      </c>
      <c r="O1476" s="4" t="str">
        <f t="shared" si="339"/>
        <v>NO</v>
      </c>
      <c r="P1476" s="5">
        <v>10778</v>
      </c>
      <c r="Q1476" s="5">
        <v>10930</v>
      </c>
      <c r="R1476" s="4">
        <f t="shared" si="336"/>
        <v>2011</v>
      </c>
      <c r="T1476" s="7">
        <f t="shared" si="340"/>
        <v>0</v>
      </c>
      <c r="V1476" s="5">
        <f t="shared" si="345"/>
        <v>10563.72</v>
      </c>
      <c r="W1476" s="5">
        <f t="shared" si="342"/>
        <v>10563.72</v>
      </c>
      <c r="X1476" s="7">
        <f t="shared" si="346"/>
        <v>0</v>
      </c>
      <c r="Z1476" s="7">
        <f t="shared" si="343"/>
        <v>582930.69000000018</v>
      </c>
      <c r="AB1476" s="5"/>
      <c r="AC1476" s="5">
        <f t="shared" si="341"/>
        <v>-41893.320000000022</v>
      </c>
      <c r="AD1476" s="5">
        <f t="shared" si="344"/>
        <v>-10473.330000000005</v>
      </c>
    </row>
    <row r="1477" spans="1:30">
      <c r="A1477" s="9">
        <v>40695</v>
      </c>
      <c r="B1477" s="3">
        <v>10934</v>
      </c>
      <c r="C1477" s="3">
        <v>10984</v>
      </c>
      <c r="D1477" s="3">
        <v>10851.049800000001</v>
      </c>
      <c r="E1477" s="3">
        <v>10948</v>
      </c>
      <c r="G1477" s="5">
        <f t="shared" si="332"/>
        <v>10861.53</v>
      </c>
      <c r="H1477" s="5">
        <f t="shared" si="333"/>
        <v>10782.41</v>
      </c>
      <c r="J1477" s="10" t="str">
        <f t="shared" si="334"/>
        <v>BUY</v>
      </c>
      <c r="L1477" s="5">
        <f t="shared" si="335"/>
        <v>10545.05</v>
      </c>
      <c r="M1477" s="4" t="str">
        <f t="shared" si="337"/>
        <v>NO</v>
      </c>
      <c r="N1477" s="4" t="str">
        <f t="shared" si="338"/>
        <v>NO</v>
      </c>
      <c r="O1477" s="4" t="str">
        <f t="shared" si="339"/>
        <v>NO</v>
      </c>
      <c r="P1477" s="5">
        <v>10908.85</v>
      </c>
      <c r="Q1477" s="5">
        <v>10946.2</v>
      </c>
      <c r="R1477" s="4">
        <f t="shared" si="336"/>
        <v>2011</v>
      </c>
      <c r="T1477" s="7">
        <f t="shared" si="340"/>
        <v>0</v>
      </c>
      <c r="V1477" s="5">
        <f t="shared" si="345"/>
        <v>10563.72</v>
      </c>
      <c r="W1477" s="5">
        <f t="shared" si="342"/>
        <v>10563.72</v>
      </c>
      <c r="X1477" s="7">
        <f t="shared" si="346"/>
        <v>0</v>
      </c>
      <c r="Z1477" s="7">
        <f t="shared" si="343"/>
        <v>582930.69000000018</v>
      </c>
      <c r="AB1477" s="5"/>
      <c r="AC1477" s="5">
        <f t="shared" si="341"/>
        <v>-42180.199999999983</v>
      </c>
      <c r="AD1477" s="5">
        <f t="shared" si="344"/>
        <v>-10545.049999999996</v>
      </c>
    </row>
    <row r="1478" spans="1:30">
      <c r="A1478" s="9">
        <v>40696</v>
      </c>
      <c r="B1478" s="3">
        <v>10851</v>
      </c>
      <c r="C1478" s="3">
        <v>10878</v>
      </c>
      <c r="D1478" s="3">
        <v>10775</v>
      </c>
      <c r="E1478" s="3">
        <v>10825.950199999999</v>
      </c>
      <c r="G1478" s="5">
        <f t="shared" ref="G1478:G1541" si="347">ROUND((E1478*G$1)+(G1477*(1-G$1)),2)</f>
        <v>10843.74</v>
      </c>
      <c r="H1478" s="5">
        <f t="shared" si="333"/>
        <v>10796.92</v>
      </c>
      <c r="J1478" s="10" t="str">
        <f t="shared" si="334"/>
        <v>BUY</v>
      </c>
      <c r="L1478" s="5">
        <f t="shared" si="335"/>
        <v>10656.46</v>
      </c>
      <c r="M1478" s="4" t="str">
        <f t="shared" si="337"/>
        <v>NO</v>
      </c>
      <c r="N1478" s="4" t="str">
        <f t="shared" si="338"/>
        <v>NO</v>
      </c>
      <c r="O1478" s="4" t="str">
        <f t="shared" si="339"/>
        <v>NO</v>
      </c>
      <c r="P1478" s="5">
        <v>10852</v>
      </c>
      <c r="Q1478" s="5">
        <v>10816</v>
      </c>
      <c r="R1478" s="4">
        <f t="shared" si="336"/>
        <v>2011</v>
      </c>
      <c r="T1478" s="7">
        <f t="shared" si="340"/>
        <v>0</v>
      </c>
      <c r="V1478" s="5">
        <f t="shared" si="345"/>
        <v>10563.72</v>
      </c>
      <c r="W1478" s="5">
        <f t="shared" si="342"/>
        <v>10563.72</v>
      </c>
      <c r="X1478" s="7">
        <f t="shared" si="346"/>
        <v>0</v>
      </c>
      <c r="Z1478" s="7">
        <f t="shared" si="343"/>
        <v>582930.69000000018</v>
      </c>
      <c r="AB1478" s="5"/>
      <c r="AC1478" s="5">
        <f t="shared" si="341"/>
        <v>-42625.84</v>
      </c>
      <c r="AD1478" s="5">
        <f t="shared" si="344"/>
        <v>-10656.46</v>
      </c>
    </row>
    <row r="1479" spans="1:30">
      <c r="A1479" s="9">
        <v>40697</v>
      </c>
      <c r="B1479" s="3">
        <v>10850</v>
      </c>
      <c r="C1479" s="3">
        <v>10940</v>
      </c>
      <c r="D1479" s="3">
        <v>10722</v>
      </c>
      <c r="E1479" s="3">
        <v>10761.5996</v>
      </c>
      <c r="G1479" s="5">
        <f t="shared" si="347"/>
        <v>10802.67</v>
      </c>
      <c r="H1479" s="5">
        <f t="shared" si="333"/>
        <v>10785.15</v>
      </c>
      <c r="J1479" s="10" t="str">
        <f t="shared" si="334"/>
        <v>BUY</v>
      </c>
      <c r="L1479" s="5">
        <f t="shared" si="335"/>
        <v>10732.59</v>
      </c>
      <c r="M1479" s="4" t="str">
        <f t="shared" si="337"/>
        <v>NO</v>
      </c>
      <c r="N1479" s="4" t="str">
        <f t="shared" si="338"/>
        <v>NO</v>
      </c>
      <c r="O1479" s="4" t="str">
        <f t="shared" si="339"/>
        <v>NO</v>
      </c>
      <c r="P1479" s="5">
        <v>10902</v>
      </c>
      <c r="Q1479" s="5">
        <v>10756.1</v>
      </c>
      <c r="R1479" s="4">
        <f t="shared" si="336"/>
        <v>2011</v>
      </c>
      <c r="T1479" s="7">
        <f t="shared" si="340"/>
        <v>0</v>
      </c>
      <c r="V1479" s="5">
        <f t="shared" si="345"/>
        <v>10563.72</v>
      </c>
      <c r="W1479" s="5">
        <f t="shared" si="342"/>
        <v>10563.72</v>
      </c>
      <c r="X1479" s="7">
        <f t="shared" si="346"/>
        <v>0</v>
      </c>
      <c r="Z1479" s="7">
        <f t="shared" si="343"/>
        <v>582930.69000000018</v>
      </c>
      <c r="AB1479" s="5"/>
      <c r="AC1479" s="5">
        <f t="shared" si="341"/>
        <v>-42930.359999999986</v>
      </c>
      <c r="AD1479" s="5">
        <f t="shared" si="344"/>
        <v>-10732.589999999997</v>
      </c>
    </row>
    <row r="1480" spans="1:30">
      <c r="A1480" s="9">
        <v>40700</v>
      </c>
      <c r="B1480" s="3">
        <v>10724.9004</v>
      </c>
      <c r="C1480" s="3">
        <v>10861</v>
      </c>
      <c r="D1480" s="3">
        <v>10650</v>
      </c>
      <c r="E1480" s="3">
        <v>10831.1504</v>
      </c>
      <c r="G1480" s="5">
        <f t="shared" si="347"/>
        <v>10816.91</v>
      </c>
      <c r="H1480" s="5">
        <f t="shared" ref="H1480:H1543" si="348">ROUND((E1480*H$1)+(H1479*(1-H$1)),2)</f>
        <v>10800.48</v>
      </c>
      <c r="J1480" s="10" t="str">
        <f t="shared" ref="J1480:J1543" si="349">IF(G1480&gt;H1480,"BUY","SELL")</f>
        <v>BUY</v>
      </c>
      <c r="L1480" s="5">
        <f t="shared" ref="L1480:L1543" si="350">ROUND((G1480*((2/4)-1)-(H1480)*((2/6)-1))/ (2 /4- 2 /6),2)</f>
        <v>10751.19</v>
      </c>
      <c r="M1480" s="4" t="str">
        <f t="shared" si="337"/>
        <v>YES</v>
      </c>
      <c r="N1480" s="4" t="str">
        <f t="shared" si="338"/>
        <v>YES</v>
      </c>
      <c r="O1480" s="4" t="str">
        <f t="shared" si="339"/>
        <v>YES</v>
      </c>
      <c r="P1480" s="5">
        <v>10715</v>
      </c>
      <c r="Q1480" s="5">
        <v>10838.15</v>
      </c>
      <c r="R1480" s="4">
        <f t="shared" ref="R1480:R1543" si="351">YEAR(A1480)</f>
        <v>2011</v>
      </c>
      <c r="T1480" s="7">
        <f t="shared" si="340"/>
        <v>-123.15</v>
      </c>
      <c r="V1480" s="5">
        <f t="shared" si="345"/>
        <v>10563.72</v>
      </c>
      <c r="W1480" s="5">
        <f t="shared" si="342"/>
        <v>10563.72</v>
      </c>
      <c r="X1480" s="7">
        <f t="shared" si="346"/>
        <v>0</v>
      </c>
      <c r="Z1480" s="7">
        <f t="shared" si="343"/>
        <v>576773.19000000018</v>
      </c>
      <c r="AB1480" s="5"/>
      <c r="AC1480" s="5">
        <f t="shared" si="341"/>
        <v>-43004.759999999995</v>
      </c>
      <c r="AD1480" s="5">
        <f t="shared" si="344"/>
        <v>-10751.189999999999</v>
      </c>
    </row>
    <row r="1481" spans="1:30">
      <c r="A1481" s="9">
        <v>40701</v>
      </c>
      <c r="B1481" s="3">
        <v>10760</v>
      </c>
      <c r="C1481" s="3">
        <v>10925</v>
      </c>
      <c r="D1481" s="3">
        <v>10760</v>
      </c>
      <c r="E1481" s="3">
        <v>10880.0996</v>
      </c>
      <c r="G1481" s="5">
        <f t="shared" si="347"/>
        <v>10848.5</v>
      </c>
      <c r="H1481" s="5">
        <f t="shared" si="348"/>
        <v>10827.02</v>
      </c>
      <c r="J1481" s="10" t="str">
        <f t="shared" si="349"/>
        <v>BUY</v>
      </c>
      <c r="L1481" s="5">
        <f t="shared" si="350"/>
        <v>10762.58</v>
      </c>
      <c r="M1481" s="4" t="str">
        <f t="shared" ref="M1481:M1544" si="352">IF(J1480="SELL",IF(C1481&gt;L1480,"YES","NO"),IF(D1481&lt;L1480,"YES","NO"))</f>
        <v>NO</v>
      </c>
      <c r="N1481" s="4" t="str">
        <f t="shared" ref="N1481:N1544" si="353">IF(AND(M1481="YES",J1481=J1480),"YES","NO")</f>
        <v>NO</v>
      </c>
      <c r="O1481" s="4" t="str">
        <f t="shared" ref="O1481:O1544" si="354">IF(AND(J1480="BUY",B1481&lt;L1480),"YES",IF(AND(J1480="SELL",B1481&gt;L1480),"YES","NO"))</f>
        <v>NO</v>
      </c>
      <c r="P1481" s="5">
        <v>10820</v>
      </c>
      <c r="Q1481" s="5">
        <v>10890.1</v>
      </c>
      <c r="R1481" s="4">
        <f t="shared" si="351"/>
        <v>2011</v>
      </c>
      <c r="T1481" s="7">
        <f t="shared" si="340"/>
        <v>0</v>
      </c>
      <c r="V1481" s="5">
        <f t="shared" si="345"/>
        <v>10563.72</v>
      </c>
      <c r="W1481" s="5">
        <f t="shared" si="342"/>
        <v>10563.72</v>
      </c>
      <c r="X1481" s="7">
        <f t="shared" si="346"/>
        <v>0</v>
      </c>
      <c r="Z1481" s="7">
        <f t="shared" si="343"/>
        <v>576773.19000000018</v>
      </c>
      <c r="AB1481" s="5"/>
      <c r="AC1481" s="5">
        <f t="shared" si="341"/>
        <v>-43050.320000000007</v>
      </c>
      <c r="AD1481" s="5">
        <f t="shared" si="344"/>
        <v>-10762.580000000002</v>
      </c>
    </row>
    <row r="1482" spans="1:30">
      <c r="A1482" s="9">
        <v>40702</v>
      </c>
      <c r="B1482" s="3">
        <v>10829.950199999999</v>
      </c>
      <c r="C1482" s="3">
        <v>10894.799800000001</v>
      </c>
      <c r="D1482" s="3">
        <v>10750.0996</v>
      </c>
      <c r="E1482" s="3">
        <v>10799.450199999999</v>
      </c>
      <c r="G1482" s="5">
        <f t="shared" si="347"/>
        <v>10823.98</v>
      </c>
      <c r="H1482" s="5">
        <f t="shared" si="348"/>
        <v>10817.83</v>
      </c>
      <c r="J1482" s="10" t="str">
        <f t="shared" si="349"/>
        <v>BUY</v>
      </c>
      <c r="L1482" s="5">
        <f t="shared" si="350"/>
        <v>10799.38</v>
      </c>
      <c r="M1482" s="4" t="str">
        <f t="shared" si="352"/>
        <v>YES</v>
      </c>
      <c r="N1482" s="4" t="str">
        <f t="shared" si="353"/>
        <v>YES</v>
      </c>
      <c r="O1482" s="4" t="str">
        <f t="shared" si="354"/>
        <v>NO</v>
      </c>
      <c r="P1482" s="5">
        <v>10838</v>
      </c>
      <c r="Q1482" s="5">
        <v>10792.55</v>
      </c>
      <c r="R1482" s="4">
        <f t="shared" si="351"/>
        <v>2011</v>
      </c>
      <c r="T1482" s="7">
        <f t="shared" ref="T1482:T1545" si="355">ROUND(IF(N1482="YES",IF(J1482="SELL",IF(O1482="YES",Q1482-P1482,Q1482-L1481),IF(O1482="YES",P1482-Q1482,L1481-Q1482)),0),2)</f>
        <v>-29.97</v>
      </c>
      <c r="V1482" s="5">
        <f t="shared" si="345"/>
        <v>10563.72</v>
      </c>
      <c r="W1482" s="5">
        <f t="shared" si="342"/>
        <v>10845</v>
      </c>
      <c r="X1482" s="7">
        <f t="shared" si="346"/>
        <v>281.28000000000065</v>
      </c>
      <c r="Z1482" s="7">
        <f t="shared" si="343"/>
        <v>582306.69000000018</v>
      </c>
      <c r="AB1482" s="5"/>
      <c r="AC1482" s="5">
        <f t="shared" si="341"/>
        <v>-43197.520000000004</v>
      </c>
      <c r="AD1482" s="5">
        <f t="shared" si="344"/>
        <v>-10799.380000000001</v>
      </c>
    </row>
    <row r="1483" spans="1:30">
      <c r="A1483" s="9">
        <v>40703</v>
      </c>
      <c r="B1483" s="3">
        <v>10781</v>
      </c>
      <c r="C1483" s="3">
        <v>10847.799800000001</v>
      </c>
      <c r="D1483" s="3">
        <v>10721.25</v>
      </c>
      <c r="E1483" s="3">
        <v>10788.450199999999</v>
      </c>
      <c r="G1483" s="5">
        <f t="shared" si="347"/>
        <v>10806.22</v>
      </c>
      <c r="H1483" s="5">
        <f t="shared" si="348"/>
        <v>10808.04</v>
      </c>
      <c r="J1483" s="10" t="str">
        <f t="shared" si="349"/>
        <v>SELL</v>
      </c>
      <c r="L1483" s="5">
        <f t="shared" si="350"/>
        <v>10813.5</v>
      </c>
      <c r="M1483" s="4" t="str">
        <f t="shared" si="352"/>
        <v>YES</v>
      </c>
      <c r="N1483" s="4" t="str">
        <f t="shared" si="353"/>
        <v>NO</v>
      </c>
      <c r="O1483" s="4" t="str">
        <f t="shared" si="354"/>
        <v>YES</v>
      </c>
      <c r="P1483" s="5">
        <v>10845</v>
      </c>
      <c r="Q1483" s="5">
        <v>10780.1</v>
      </c>
      <c r="R1483" s="4">
        <f t="shared" si="351"/>
        <v>2011</v>
      </c>
      <c r="T1483" s="7">
        <f t="shared" si="355"/>
        <v>0</v>
      </c>
      <c r="V1483" s="5">
        <f t="shared" si="345"/>
        <v>10845</v>
      </c>
      <c r="W1483" s="5">
        <f t="shared" si="342"/>
        <v>10845</v>
      </c>
      <c r="X1483" s="7">
        <f t="shared" si="346"/>
        <v>0</v>
      </c>
      <c r="Z1483" s="7">
        <f t="shared" si="343"/>
        <v>582306.69000000018</v>
      </c>
      <c r="AB1483" s="5"/>
      <c r="AC1483" s="5">
        <f t="shared" ref="AC1483:AC1546" si="356">G1483*12-H1483*16</f>
        <v>-43254.000000000029</v>
      </c>
      <c r="AD1483" s="5">
        <f t="shared" si="344"/>
        <v>-10813.500000000007</v>
      </c>
    </row>
    <row r="1484" spans="1:30">
      <c r="A1484" s="9">
        <v>40704</v>
      </c>
      <c r="B1484" s="3">
        <v>10784.8496</v>
      </c>
      <c r="C1484" s="3">
        <v>10815</v>
      </c>
      <c r="D1484" s="3">
        <v>10607.450199999999</v>
      </c>
      <c r="E1484" s="3">
        <v>10694.950199999999</v>
      </c>
      <c r="G1484" s="5">
        <f t="shared" si="347"/>
        <v>10750.59</v>
      </c>
      <c r="H1484" s="5">
        <f t="shared" si="348"/>
        <v>10770.34</v>
      </c>
      <c r="J1484" s="10" t="str">
        <f t="shared" si="349"/>
        <v>SELL</v>
      </c>
      <c r="L1484" s="5">
        <f t="shared" si="350"/>
        <v>10829.59</v>
      </c>
      <c r="M1484" s="4" t="str">
        <f t="shared" si="352"/>
        <v>YES</v>
      </c>
      <c r="N1484" s="4" t="str">
        <f t="shared" si="353"/>
        <v>YES</v>
      </c>
      <c r="O1484" s="4" t="str">
        <f t="shared" si="354"/>
        <v>NO</v>
      </c>
      <c r="P1484" s="5">
        <v>10786.5</v>
      </c>
      <c r="Q1484" s="5">
        <v>10689.9</v>
      </c>
      <c r="R1484" s="4">
        <f t="shared" si="351"/>
        <v>2011</v>
      </c>
      <c r="T1484" s="7">
        <f t="shared" si="355"/>
        <v>-123.6</v>
      </c>
      <c r="V1484" s="5">
        <f t="shared" si="345"/>
        <v>10845</v>
      </c>
      <c r="W1484" s="5">
        <f t="shared" ref="W1484:W1547" si="357">IF(V1485="",E1484,V1485)</f>
        <v>10845</v>
      </c>
      <c r="X1484" s="7">
        <f t="shared" si="346"/>
        <v>0</v>
      </c>
      <c r="Z1484" s="7">
        <f t="shared" ref="Z1484:Z1547" si="358">Z1483+(T1484*25*2)+(X1484*25)</f>
        <v>576126.69000000018</v>
      </c>
      <c r="AB1484" s="5"/>
      <c r="AC1484" s="5">
        <f t="shared" si="356"/>
        <v>-43318.36</v>
      </c>
      <c r="AD1484" s="5">
        <f t="shared" ref="AD1484:AD1547" si="359">AC1484/4</f>
        <v>-10829.59</v>
      </c>
    </row>
    <row r="1485" spans="1:30">
      <c r="A1485" s="9">
        <v>40707</v>
      </c>
      <c r="B1485" s="3">
        <v>10660.1504</v>
      </c>
      <c r="C1485" s="3">
        <v>10765</v>
      </c>
      <c r="D1485" s="3">
        <v>10602.0996</v>
      </c>
      <c r="E1485" s="3">
        <v>10732.4004</v>
      </c>
      <c r="G1485" s="5">
        <f t="shared" si="347"/>
        <v>10741.5</v>
      </c>
      <c r="H1485" s="5">
        <f t="shared" si="348"/>
        <v>10757.69</v>
      </c>
      <c r="J1485" s="10" t="str">
        <f t="shared" si="349"/>
        <v>SELL</v>
      </c>
      <c r="L1485" s="5">
        <f t="shared" si="350"/>
        <v>10806.26</v>
      </c>
      <c r="M1485" s="4" t="str">
        <f t="shared" si="352"/>
        <v>NO</v>
      </c>
      <c r="N1485" s="4" t="str">
        <f t="shared" si="353"/>
        <v>NO</v>
      </c>
      <c r="O1485" s="4" t="str">
        <f t="shared" si="354"/>
        <v>NO</v>
      </c>
      <c r="P1485" s="5">
        <v>10658</v>
      </c>
      <c r="Q1485" s="5">
        <v>10726.1</v>
      </c>
      <c r="R1485" s="4">
        <f t="shared" si="351"/>
        <v>2011</v>
      </c>
      <c r="T1485" s="7">
        <f t="shared" si="355"/>
        <v>0</v>
      </c>
      <c r="V1485" s="5">
        <f t="shared" ref="V1485:V1548" si="360">IF(J1485=J1484,V1484,IF(O1485="YES",P1485,L1484))</f>
        <v>10845</v>
      </c>
      <c r="W1485" s="5">
        <f t="shared" si="357"/>
        <v>10806.26</v>
      </c>
      <c r="X1485" s="7">
        <f t="shared" si="346"/>
        <v>38.739999999999782</v>
      </c>
      <c r="Z1485" s="7">
        <f t="shared" si="358"/>
        <v>577095.19000000018</v>
      </c>
      <c r="AB1485" s="5"/>
      <c r="AC1485" s="5">
        <f t="shared" si="356"/>
        <v>-43225.040000000008</v>
      </c>
      <c r="AD1485" s="5">
        <f t="shared" si="359"/>
        <v>-10806.260000000002</v>
      </c>
    </row>
    <row r="1486" spans="1:30">
      <c r="A1486" s="9">
        <v>40708</v>
      </c>
      <c r="B1486" s="3">
        <v>10760</v>
      </c>
      <c r="C1486" s="3">
        <v>10847.700199999999</v>
      </c>
      <c r="D1486" s="3">
        <v>10760</v>
      </c>
      <c r="E1486" s="3">
        <v>10824.299800000001</v>
      </c>
      <c r="G1486" s="5">
        <f t="shared" si="347"/>
        <v>10782.9</v>
      </c>
      <c r="H1486" s="5">
        <f t="shared" si="348"/>
        <v>10779.89</v>
      </c>
      <c r="J1486" s="10" t="str">
        <f t="shared" si="349"/>
        <v>BUY</v>
      </c>
      <c r="L1486" s="5">
        <f t="shared" si="350"/>
        <v>10770.86</v>
      </c>
      <c r="M1486" s="4" t="str">
        <f t="shared" si="352"/>
        <v>YES</v>
      </c>
      <c r="N1486" s="4" t="str">
        <f t="shared" si="353"/>
        <v>NO</v>
      </c>
      <c r="O1486" s="4" t="str">
        <f t="shared" si="354"/>
        <v>NO</v>
      </c>
      <c r="P1486" s="5">
        <v>10806</v>
      </c>
      <c r="Q1486" s="5">
        <v>10822.6</v>
      </c>
      <c r="R1486" s="4">
        <f t="shared" si="351"/>
        <v>2011</v>
      </c>
      <c r="T1486" s="7">
        <f t="shared" si="355"/>
        <v>0</v>
      </c>
      <c r="V1486" s="5">
        <f t="shared" si="360"/>
        <v>10806.26</v>
      </c>
      <c r="W1486" s="5">
        <f t="shared" si="357"/>
        <v>10770.86</v>
      </c>
      <c r="X1486" s="7">
        <f t="shared" si="346"/>
        <v>-35.399999999999636</v>
      </c>
      <c r="Z1486" s="7">
        <f t="shared" si="358"/>
        <v>576210.19000000018</v>
      </c>
      <c r="AB1486" s="5"/>
      <c r="AC1486" s="5">
        <f t="shared" si="356"/>
        <v>-43083.44</v>
      </c>
      <c r="AD1486" s="5">
        <f t="shared" si="359"/>
        <v>-10770.86</v>
      </c>
    </row>
    <row r="1487" spans="1:30">
      <c r="A1487" s="9">
        <v>40709</v>
      </c>
      <c r="B1487" s="3">
        <v>10835</v>
      </c>
      <c r="C1487" s="3">
        <v>10835</v>
      </c>
      <c r="D1487" s="3">
        <v>10607</v>
      </c>
      <c r="E1487" s="3">
        <v>10636.4004</v>
      </c>
      <c r="G1487" s="5">
        <f t="shared" si="347"/>
        <v>10709.65</v>
      </c>
      <c r="H1487" s="5">
        <f t="shared" si="348"/>
        <v>10732.06</v>
      </c>
      <c r="J1487" s="10" t="str">
        <f t="shared" si="349"/>
        <v>SELL</v>
      </c>
      <c r="L1487" s="5">
        <f t="shared" si="350"/>
        <v>10799.29</v>
      </c>
      <c r="M1487" s="4" t="str">
        <f t="shared" si="352"/>
        <v>YES</v>
      </c>
      <c r="N1487" s="4" t="str">
        <f t="shared" si="353"/>
        <v>NO</v>
      </c>
      <c r="O1487" s="4" t="str">
        <f t="shared" si="354"/>
        <v>NO</v>
      </c>
      <c r="P1487" s="5">
        <v>10761</v>
      </c>
      <c r="Q1487" s="5">
        <v>10643</v>
      </c>
      <c r="R1487" s="4">
        <f t="shared" si="351"/>
        <v>2011</v>
      </c>
      <c r="T1487" s="7">
        <f t="shared" si="355"/>
        <v>0</v>
      </c>
      <c r="V1487" s="5">
        <f t="shared" si="360"/>
        <v>10770.86</v>
      </c>
      <c r="W1487" s="5">
        <f t="shared" si="357"/>
        <v>10770.86</v>
      </c>
      <c r="X1487" s="7">
        <f t="shared" si="346"/>
        <v>0</v>
      </c>
      <c r="Z1487" s="7">
        <f t="shared" si="358"/>
        <v>576210.19000000018</v>
      </c>
      <c r="AB1487" s="5"/>
      <c r="AC1487" s="5">
        <f t="shared" si="356"/>
        <v>-43197.16</v>
      </c>
      <c r="AD1487" s="5">
        <f t="shared" si="359"/>
        <v>-10799.29</v>
      </c>
    </row>
    <row r="1488" spans="1:30">
      <c r="A1488" s="9">
        <v>40710</v>
      </c>
      <c r="B1488" s="3">
        <v>10554.9004</v>
      </c>
      <c r="C1488" s="3">
        <v>10741.299800000001</v>
      </c>
      <c r="D1488" s="3">
        <v>10535</v>
      </c>
      <c r="E1488" s="3">
        <v>10591.0996</v>
      </c>
      <c r="G1488" s="5">
        <f t="shared" si="347"/>
        <v>10650.37</v>
      </c>
      <c r="H1488" s="5">
        <f t="shared" si="348"/>
        <v>10685.07</v>
      </c>
      <c r="J1488" s="10" t="str">
        <f t="shared" si="349"/>
        <v>SELL</v>
      </c>
      <c r="L1488" s="5">
        <f t="shared" si="350"/>
        <v>10789.17</v>
      </c>
      <c r="M1488" s="4" t="str">
        <f t="shared" si="352"/>
        <v>NO</v>
      </c>
      <c r="N1488" s="4" t="str">
        <f t="shared" si="353"/>
        <v>NO</v>
      </c>
      <c r="O1488" s="4" t="str">
        <f t="shared" si="354"/>
        <v>NO</v>
      </c>
      <c r="P1488" s="5">
        <v>10569.85</v>
      </c>
      <c r="Q1488" s="5">
        <v>10574.5</v>
      </c>
      <c r="R1488" s="4">
        <f t="shared" si="351"/>
        <v>2011</v>
      </c>
      <c r="T1488" s="7">
        <f t="shared" si="355"/>
        <v>0</v>
      </c>
      <c r="V1488" s="5">
        <f t="shared" si="360"/>
        <v>10770.86</v>
      </c>
      <c r="W1488" s="5">
        <f t="shared" si="357"/>
        <v>10770.86</v>
      </c>
      <c r="X1488" s="7">
        <f t="shared" si="346"/>
        <v>0</v>
      </c>
      <c r="Z1488" s="7">
        <f t="shared" si="358"/>
        <v>576210.19000000018</v>
      </c>
      <c r="AB1488" s="5"/>
      <c r="AC1488" s="5">
        <f t="shared" si="356"/>
        <v>-43156.679999999993</v>
      </c>
      <c r="AD1488" s="5">
        <f t="shared" si="359"/>
        <v>-10789.169999999998</v>
      </c>
    </row>
    <row r="1489" spans="1:30">
      <c r="A1489" s="9">
        <v>40711</v>
      </c>
      <c r="B1489" s="3">
        <v>10620</v>
      </c>
      <c r="C1489" s="3">
        <v>10650</v>
      </c>
      <c r="D1489" s="3">
        <v>10563</v>
      </c>
      <c r="E1489" s="3">
        <v>10622.5996</v>
      </c>
      <c r="G1489" s="5">
        <f t="shared" si="347"/>
        <v>10636.48</v>
      </c>
      <c r="H1489" s="5">
        <f t="shared" si="348"/>
        <v>10664.25</v>
      </c>
      <c r="J1489" s="10" t="str">
        <f t="shared" si="349"/>
        <v>SELL</v>
      </c>
      <c r="L1489" s="5">
        <f t="shared" si="350"/>
        <v>10747.56</v>
      </c>
      <c r="M1489" s="4" t="str">
        <f t="shared" si="352"/>
        <v>NO</v>
      </c>
      <c r="N1489" s="4" t="str">
        <f t="shared" si="353"/>
        <v>NO</v>
      </c>
      <c r="O1489" s="4" t="str">
        <f t="shared" si="354"/>
        <v>NO</v>
      </c>
      <c r="P1489" s="5">
        <v>10618</v>
      </c>
      <c r="Q1489" s="5">
        <v>10623.9</v>
      </c>
      <c r="R1489" s="4">
        <f t="shared" si="351"/>
        <v>2011</v>
      </c>
      <c r="T1489" s="7">
        <f t="shared" si="355"/>
        <v>0</v>
      </c>
      <c r="V1489" s="5">
        <f t="shared" si="360"/>
        <v>10770.86</v>
      </c>
      <c r="W1489" s="5">
        <f t="shared" si="357"/>
        <v>10770.86</v>
      </c>
      <c r="X1489" s="7">
        <f t="shared" si="346"/>
        <v>0</v>
      </c>
      <c r="Z1489" s="7">
        <f t="shared" si="358"/>
        <v>576210.19000000018</v>
      </c>
      <c r="AB1489" s="5"/>
      <c r="AC1489" s="5">
        <f t="shared" si="356"/>
        <v>-42990.240000000005</v>
      </c>
      <c r="AD1489" s="5">
        <f t="shared" si="359"/>
        <v>-10747.560000000001</v>
      </c>
    </row>
    <row r="1490" spans="1:30">
      <c r="A1490" s="9">
        <v>40714</v>
      </c>
      <c r="B1490" s="3">
        <v>10617.950199999999</v>
      </c>
      <c r="C1490" s="3">
        <v>10630</v>
      </c>
      <c r="D1490" s="3">
        <v>10335.8496</v>
      </c>
      <c r="E1490" s="3">
        <v>10502.4004</v>
      </c>
      <c r="G1490" s="5">
        <f t="shared" si="347"/>
        <v>10569.44</v>
      </c>
      <c r="H1490" s="5">
        <f t="shared" si="348"/>
        <v>10610.3</v>
      </c>
      <c r="J1490" s="10" t="str">
        <f t="shared" si="349"/>
        <v>SELL</v>
      </c>
      <c r="L1490" s="5">
        <f t="shared" si="350"/>
        <v>10732.88</v>
      </c>
      <c r="M1490" s="4" t="str">
        <f t="shared" si="352"/>
        <v>NO</v>
      </c>
      <c r="N1490" s="4" t="str">
        <f t="shared" si="353"/>
        <v>NO</v>
      </c>
      <c r="O1490" s="4" t="str">
        <f t="shared" si="354"/>
        <v>NO</v>
      </c>
      <c r="P1490" s="5">
        <v>10615</v>
      </c>
      <c r="Q1490" s="5">
        <v>10489</v>
      </c>
      <c r="R1490" s="4">
        <f t="shared" si="351"/>
        <v>2011</v>
      </c>
      <c r="T1490" s="7">
        <f t="shared" si="355"/>
        <v>0</v>
      </c>
      <c r="V1490" s="5">
        <f t="shared" si="360"/>
        <v>10770.86</v>
      </c>
      <c r="W1490" s="5">
        <f t="shared" si="357"/>
        <v>10770.86</v>
      </c>
      <c r="X1490" s="7">
        <f t="shared" si="346"/>
        <v>0</v>
      </c>
      <c r="Z1490" s="7">
        <f t="shared" si="358"/>
        <v>576210.19000000018</v>
      </c>
      <c r="AB1490" s="5"/>
      <c r="AC1490" s="5">
        <f t="shared" si="356"/>
        <v>-42931.51999999999</v>
      </c>
      <c r="AD1490" s="5">
        <f t="shared" si="359"/>
        <v>-10732.879999999997</v>
      </c>
    </row>
    <row r="1491" spans="1:30">
      <c r="A1491" s="9">
        <v>40715</v>
      </c>
      <c r="B1491" s="3">
        <v>10549.950199999999</v>
      </c>
      <c r="C1491" s="3">
        <v>10679.75</v>
      </c>
      <c r="D1491" s="3">
        <v>10445.6504</v>
      </c>
      <c r="E1491" s="3">
        <v>10474.200199999999</v>
      </c>
      <c r="G1491" s="5">
        <f t="shared" si="347"/>
        <v>10521.82</v>
      </c>
      <c r="H1491" s="5">
        <f t="shared" si="348"/>
        <v>10564.93</v>
      </c>
      <c r="J1491" s="10" t="str">
        <f t="shared" si="349"/>
        <v>SELL</v>
      </c>
      <c r="L1491" s="5">
        <f t="shared" si="350"/>
        <v>10694.26</v>
      </c>
      <c r="M1491" s="4" t="str">
        <f t="shared" si="352"/>
        <v>NO</v>
      </c>
      <c r="N1491" s="4" t="str">
        <f t="shared" si="353"/>
        <v>NO</v>
      </c>
      <c r="O1491" s="4" t="str">
        <f t="shared" si="354"/>
        <v>NO</v>
      </c>
      <c r="P1491" s="5">
        <v>10558.35</v>
      </c>
      <c r="Q1491" s="5">
        <v>10473.5</v>
      </c>
      <c r="R1491" s="4">
        <f t="shared" si="351"/>
        <v>2011</v>
      </c>
      <c r="T1491" s="7">
        <f t="shared" si="355"/>
        <v>0</v>
      </c>
      <c r="V1491" s="5">
        <f t="shared" si="360"/>
        <v>10770.86</v>
      </c>
      <c r="W1491" s="5">
        <f t="shared" si="357"/>
        <v>10770.86</v>
      </c>
      <c r="X1491" s="7">
        <f t="shared" si="346"/>
        <v>0</v>
      </c>
      <c r="Z1491" s="7">
        <f t="shared" si="358"/>
        <v>576210.19000000018</v>
      </c>
      <c r="AB1491" s="5"/>
      <c r="AC1491" s="5">
        <f t="shared" si="356"/>
        <v>-42777.040000000008</v>
      </c>
      <c r="AD1491" s="5">
        <f t="shared" si="359"/>
        <v>-10694.260000000002</v>
      </c>
    </row>
    <row r="1492" spans="1:30">
      <c r="A1492" s="9">
        <v>40716</v>
      </c>
      <c r="B1492" s="3">
        <v>10530</v>
      </c>
      <c r="C1492" s="3">
        <v>10561</v>
      </c>
      <c r="D1492" s="3">
        <v>10445.0996</v>
      </c>
      <c r="E1492" s="3">
        <v>10492.049800000001</v>
      </c>
      <c r="G1492" s="5">
        <f t="shared" si="347"/>
        <v>10506.93</v>
      </c>
      <c r="H1492" s="5">
        <f t="shared" si="348"/>
        <v>10540.64</v>
      </c>
      <c r="J1492" s="10" t="str">
        <f t="shared" si="349"/>
        <v>SELL</v>
      </c>
      <c r="L1492" s="5">
        <f t="shared" si="350"/>
        <v>10641.77</v>
      </c>
      <c r="M1492" s="4" t="str">
        <f t="shared" si="352"/>
        <v>NO</v>
      </c>
      <c r="N1492" s="4" t="str">
        <f t="shared" si="353"/>
        <v>NO</v>
      </c>
      <c r="O1492" s="4" t="str">
        <f t="shared" si="354"/>
        <v>NO</v>
      </c>
      <c r="P1492" s="5">
        <v>10490.2</v>
      </c>
      <c r="Q1492" s="5">
        <v>10488</v>
      </c>
      <c r="R1492" s="4">
        <f t="shared" si="351"/>
        <v>2011</v>
      </c>
      <c r="T1492" s="7">
        <f t="shared" si="355"/>
        <v>0</v>
      </c>
      <c r="V1492" s="5">
        <f t="shared" si="360"/>
        <v>10770.86</v>
      </c>
      <c r="W1492" s="5">
        <f t="shared" si="357"/>
        <v>10770.86</v>
      </c>
      <c r="X1492" s="7">
        <f t="shared" si="346"/>
        <v>0</v>
      </c>
      <c r="Z1492" s="7">
        <f t="shared" si="358"/>
        <v>576210.19000000018</v>
      </c>
      <c r="AB1492" s="5"/>
      <c r="AC1492" s="5">
        <f t="shared" si="356"/>
        <v>-42567.079999999987</v>
      </c>
      <c r="AD1492" s="5">
        <f t="shared" si="359"/>
        <v>-10641.769999999997</v>
      </c>
    </row>
    <row r="1493" spans="1:30">
      <c r="A1493" s="9">
        <v>40717</v>
      </c>
      <c r="B1493" s="3">
        <v>10475</v>
      </c>
      <c r="C1493" s="3">
        <v>10569</v>
      </c>
      <c r="D1493" s="3">
        <v>10445.950199999999</v>
      </c>
      <c r="E1493" s="3">
        <v>10541.0996</v>
      </c>
      <c r="G1493" s="5">
        <f t="shared" si="347"/>
        <v>10524.01</v>
      </c>
      <c r="H1493" s="5">
        <f t="shared" si="348"/>
        <v>10540.79</v>
      </c>
      <c r="J1493" s="10" t="str">
        <f t="shared" si="349"/>
        <v>SELL</v>
      </c>
      <c r="L1493" s="5">
        <f t="shared" si="350"/>
        <v>10591.13</v>
      </c>
      <c r="M1493" s="4" t="str">
        <f t="shared" si="352"/>
        <v>NO</v>
      </c>
      <c r="N1493" s="4" t="str">
        <f t="shared" si="353"/>
        <v>NO</v>
      </c>
      <c r="O1493" s="4" t="str">
        <f t="shared" si="354"/>
        <v>NO</v>
      </c>
      <c r="P1493" s="5">
        <v>10455</v>
      </c>
      <c r="Q1493" s="5">
        <v>10536.35</v>
      </c>
      <c r="R1493" s="4">
        <f t="shared" si="351"/>
        <v>2011</v>
      </c>
      <c r="T1493" s="7">
        <f t="shared" si="355"/>
        <v>0</v>
      </c>
      <c r="V1493" s="5">
        <f t="shared" si="360"/>
        <v>10770.86</v>
      </c>
      <c r="W1493" s="5">
        <f t="shared" si="357"/>
        <v>10670</v>
      </c>
      <c r="X1493" s="7">
        <f t="shared" si="346"/>
        <v>100.86000000000058</v>
      </c>
      <c r="Z1493" s="7">
        <f t="shared" si="358"/>
        <v>578731.69000000018</v>
      </c>
      <c r="AB1493" s="5"/>
      <c r="AC1493" s="5">
        <f t="shared" si="356"/>
        <v>-42364.520000000019</v>
      </c>
      <c r="AD1493" s="5">
        <f t="shared" si="359"/>
        <v>-10591.130000000005</v>
      </c>
    </row>
    <row r="1494" spans="1:30">
      <c r="A1494" s="9">
        <v>40718</v>
      </c>
      <c r="B1494" s="3">
        <v>10616.0996</v>
      </c>
      <c r="C1494" s="3">
        <v>10897.5</v>
      </c>
      <c r="D1494" s="3">
        <v>10611</v>
      </c>
      <c r="E1494" s="3">
        <v>10880.799800000001</v>
      </c>
      <c r="G1494" s="5">
        <f t="shared" si="347"/>
        <v>10702.4</v>
      </c>
      <c r="H1494" s="5">
        <f t="shared" si="348"/>
        <v>10654.13</v>
      </c>
      <c r="J1494" s="10" t="str">
        <f t="shared" si="349"/>
        <v>BUY</v>
      </c>
      <c r="L1494" s="5">
        <f t="shared" si="350"/>
        <v>10509.32</v>
      </c>
      <c r="M1494" s="4" t="str">
        <f t="shared" si="352"/>
        <v>YES</v>
      </c>
      <c r="N1494" s="4" t="str">
        <f t="shared" si="353"/>
        <v>NO</v>
      </c>
      <c r="O1494" s="4" t="str">
        <f t="shared" si="354"/>
        <v>YES</v>
      </c>
      <c r="P1494" s="5">
        <v>10670</v>
      </c>
      <c r="Q1494" s="5">
        <v>10877</v>
      </c>
      <c r="R1494" s="4">
        <f t="shared" si="351"/>
        <v>2011</v>
      </c>
      <c r="T1494" s="7">
        <f t="shared" si="355"/>
        <v>0</v>
      </c>
      <c r="V1494" s="5">
        <f t="shared" si="360"/>
        <v>10670</v>
      </c>
      <c r="W1494" s="5">
        <f t="shared" si="357"/>
        <v>10670</v>
      </c>
      <c r="X1494" s="7">
        <f t="shared" si="346"/>
        <v>0</v>
      </c>
      <c r="Z1494" s="7">
        <f t="shared" si="358"/>
        <v>578731.69000000018</v>
      </c>
      <c r="AB1494" s="5"/>
      <c r="AC1494" s="5">
        <f t="shared" si="356"/>
        <v>-42037.279999999999</v>
      </c>
      <c r="AD1494" s="5">
        <f t="shared" si="359"/>
        <v>-10509.32</v>
      </c>
    </row>
    <row r="1495" spans="1:30">
      <c r="A1495" s="9">
        <v>40721</v>
      </c>
      <c r="B1495" s="3">
        <v>10822.5</v>
      </c>
      <c r="C1495" s="3">
        <v>11094</v>
      </c>
      <c r="D1495" s="3">
        <v>10810</v>
      </c>
      <c r="E1495" s="3">
        <v>11059.75</v>
      </c>
      <c r="G1495" s="5">
        <f t="shared" si="347"/>
        <v>10881.08</v>
      </c>
      <c r="H1495" s="5">
        <f t="shared" si="348"/>
        <v>10789.34</v>
      </c>
      <c r="J1495" s="10" t="str">
        <f t="shared" si="349"/>
        <v>BUY</v>
      </c>
      <c r="L1495" s="5">
        <f t="shared" si="350"/>
        <v>10514.12</v>
      </c>
      <c r="M1495" s="4" t="str">
        <f t="shared" si="352"/>
        <v>NO</v>
      </c>
      <c r="N1495" s="4" t="str">
        <f t="shared" si="353"/>
        <v>NO</v>
      </c>
      <c r="O1495" s="4" t="str">
        <f t="shared" si="354"/>
        <v>NO</v>
      </c>
      <c r="P1495" s="5">
        <v>10860</v>
      </c>
      <c r="Q1495" s="5">
        <v>11055</v>
      </c>
      <c r="R1495" s="4">
        <f t="shared" si="351"/>
        <v>2011</v>
      </c>
      <c r="T1495" s="7">
        <f t="shared" si="355"/>
        <v>0</v>
      </c>
      <c r="V1495" s="5">
        <f t="shared" si="360"/>
        <v>10670</v>
      </c>
      <c r="W1495" s="5">
        <f t="shared" si="357"/>
        <v>10670</v>
      </c>
      <c r="X1495" s="7">
        <f t="shared" si="346"/>
        <v>0</v>
      </c>
      <c r="Z1495" s="7">
        <f t="shared" si="358"/>
        <v>578731.69000000018</v>
      </c>
      <c r="AB1495" s="5"/>
      <c r="AC1495" s="5">
        <f t="shared" si="356"/>
        <v>-42056.48000000001</v>
      </c>
      <c r="AD1495" s="5">
        <f t="shared" si="359"/>
        <v>-10514.120000000003</v>
      </c>
    </row>
    <row r="1496" spans="1:30">
      <c r="A1496" s="9">
        <v>40722</v>
      </c>
      <c r="B1496" s="3">
        <v>11090</v>
      </c>
      <c r="C1496" s="3">
        <v>11134.5996</v>
      </c>
      <c r="D1496" s="3">
        <v>10990.0996</v>
      </c>
      <c r="E1496" s="3">
        <v>11070.25</v>
      </c>
      <c r="G1496" s="5">
        <f t="shared" si="347"/>
        <v>10975.67</v>
      </c>
      <c r="H1496" s="5">
        <f t="shared" si="348"/>
        <v>10882.98</v>
      </c>
      <c r="J1496" s="10" t="str">
        <f t="shared" si="349"/>
        <v>BUY</v>
      </c>
      <c r="L1496" s="5">
        <f t="shared" si="350"/>
        <v>10604.91</v>
      </c>
      <c r="M1496" s="4" t="str">
        <f t="shared" si="352"/>
        <v>NO</v>
      </c>
      <c r="N1496" s="4" t="str">
        <f t="shared" si="353"/>
        <v>NO</v>
      </c>
      <c r="O1496" s="4" t="str">
        <f t="shared" si="354"/>
        <v>NO</v>
      </c>
      <c r="P1496" s="5">
        <v>11126</v>
      </c>
      <c r="Q1496" s="5">
        <v>11072.5</v>
      </c>
      <c r="R1496" s="4">
        <f t="shared" si="351"/>
        <v>2011</v>
      </c>
      <c r="T1496" s="7">
        <f t="shared" si="355"/>
        <v>0</v>
      </c>
      <c r="V1496" s="5">
        <f t="shared" si="360"/>
        <v>10670</v>
      </c>
      <c r="W1496" s="5">
        <f t="shared" si="357"/>
        <v>10670</v>
      </c>
      <c r="X1496" s="7">
        <f t="shared" si="346"/>
        <v>0</v>
      </c>
      <c r="Z1496" s="7">
        <f t="shared" si="358"/>
        <v>578731.69000000018</v>
      </c>
      <c r="AB1496" s="5"/>
      <c r="AC1496" s="5">
        <f t="shared" si="356"/>
        <v>-42419.639999999985</v>
      </c>
      <c r="AD1496" s="5">
        <f t="shared" si="359"/>
        <v>-10604.909999999996</v>
      </c>
    </row>
    <row r="1497" spans="1:30">
      <c r="A1497" s="9">
        <v>40723</v>
      </c>
      <c r="B1497" s="3">
        <v>11099</v>
      </c>
      <c r="C1497" s="3">
        <v>11181.9004</v>
      </c>
      <c r="D1497" s="3">
        <v>11099</v>
      </c>
      <c r="E1497" s="3">
        <v>11164</v>
      </c>
      <c r="G1497" s="5">
        <f t="shared" si="347"/>
        <v>11069.84</v>
      </c>
      <c r="H1497" s="5">
        <f t="shared" si="348"/>
        <v>10976.65</v>
      </c>
      <c r="J1497" s="10" t="str">
        <f t="shared" si="349"/>
        <v>BUY</v>
      </c>
      <c r="L1497" s="5">
        <f t="shared" si="350"/>
        <v>10697.08</v>
      </c>
      <c r="M1497" s="4" t="str">
        <f t="shared" si="352"/>
        <v>NO</v>
      </c>
      <c r="N1497" s="4" t="str">
        <f t="shared" si="353"/>
        <v>NO</v>
      </c>
      <c r="O1497" s="4" t="str">
        <f t="shared" si="354"/>
        <v>NO</v>
      </c>
      <c r="P1497" s="5">
        <v>11125</v>
      </c>
      <c r="Q1497" s="5">
        <v>11160.5</v>
      </c>
      <c r="R1497" s="4">
        <f t="shared" si="351"/>
        <v>2011</v>
      </c>
      <c r="T1497" s="7">
        <f t="shared" si="355"/>
        <v>0</v>
      </c>
      <c r="V1497" s="5">
        <f t="shared" si="360"/>
        <v>10670</v>
      </c>
      <c r="W1497" s="5">
        <f t="shared" si="357"/>
        <v>10670</v>
      </c>
      <c r="X1497" s="7">
        <f t="shared" si="346"/>
        <v>0</v>
      </c>
      <c r="Z1497" s="7">
        <f t="shared" si="358"/>
        <v>578731.69000000018</v>
      </c>
      <c r="AB1497" s="5"/>
      <c r="AC1497" s="5">
        <f t="shared" si="356"/>
        <v>-42788.319999999978</v>
      </c>
      <c r="AD1497" s="5">
        <f t="shared" si="359"/>
        <v>-10697.079999999994</v>
      </c>
    </row>
    <row r="1498" spans="1:30">
      <c r="A1498" s="9">
        <v>40724</v>
      </c>
      <c r="B1498" s="3">
        <v>11195</v>
      </c>
      <c r="C1498" s="3">
        <v>11266.8496</v>
      </c>
      <c r="D1498" s="3">
        <v>11146.450199999999</v>
      </c>
      <c r="E1498" s="3">
        <v>11248.450199999999</v>
      </c>
      <c r="G1498" s="5">
        <f t="shared" si="347"/>
        <v>11159.15</v>
      </c>
      <c r="H1498" s="5">
        <f t="shared" si="348"/>
        <v>11067.25</v>
      </c>
      <c r="J1498" s="10" t="str">
        <f t="shared" si="349"/>
        <v>BUY</v>
      </c>
      <c r="L1498" s="5">
        <f t="shared" si="350"/>
        <v>10791.55</v>
      </c>
      <c r="M1498" s="4" t="str">
        <f t="shared" si="352"/>
        <v>NO</v>
      </c>
      <c r="N1498" s="4" t="str">
        <f t="shared" si="353"/>
        <v>NO</v>
      </c>
      <c r="O1498" s="4" t="str">
        <f t="shared" si="354"/>
        <v>NO</v>
      </c>
      <c r="P1498" s="5">
        <v>11231</v>
      </c>
      <c r="Q1498" s="5">
        <v>11255</v>
      </c>
      <c r="R1498" s="4">
        <f t="shared" si="351"/>
        <v>2011</v>
      </c>
      <c r="T1498" s="7">
        <f t="shared" si="355"/>
        <v>0</v>
      </c>
      <c r="V1498" s="5">
        <f t="shared" si="360"/>
        <v>10670</v>
      </c>
      <c r="W1498" s="5">
        <f t="shared" si="357"/>
        <v>10670</v>
      </c>
      <c r="X1498" s="7">
        <f t="shared" si="346"/>
        <v>0</v>
      </c>
      <c r="Z1498" s="7">
        <f t="shared" si="358"/>
        <v>578731.69000000018</v>
      </c>
      <c r="AB1498" s="5"/>
      <c r="AC1498" s="5">
        <f t="shared" si="356"/>
        <v>-43166.200000000012</v>
      </c>
      <c r="AD1498" s="5">
        <f t="shared" si="359"/>
        <v>-10791.550000000003</v>
      </c>
    </row>
    <row r="1499" spans="1:30">
      <c r="A1499" s="9">
        <v>40725</v>
      </c>
      <c r="B1499" s="3">
        <v>11299.9004</v>
      </c>
      <c r="C1499" s="3">
        <v>11346.950199999999</v>
      </c>
      <c r="D1499" s="3">
        <v>11212.25</v>
      </c>
      <c r="E1499" s="3">
        <v>11295.5</v>
      </c>
      <c r="G1499" s="5">
        <f t="shared" si="347"/>
        <v>11227.33</v>
      </c>
      <c r="H1499" s="5">
        <f t="shared" si="348"/>
        <v>11143.33</v>
      </c>
      <c r="J1499" s="10" t="str">
        <f t="shared" si="349"/>
        <v>BUY</v>
      </c>
      <c r="L1499" s="5">
        <f t="shared" si="350"/>
        <v>10891.33</v>
      </c>
      <c r="M1499" s="4" t="str">
        <f t="shared" si="352"/>
        <v>NO</v>
      </c>
      <c r="N1499" s="4" t="str">
        <f t="shared" si="353"/>
        <v>NO</v>
      </c>
      <c r="O1499" s="4" t="str">
        <f t="shared" si="354"/>
        <v>NO</v>
      </c>
      <c r="P1499" s="5">
        <v>11301</v>
      </c>
      <c r="Q1499" s="5">
        <v>11292</v>
      </c>
      <c r="R1499" s="4">
        <f t="shared" si="351"/>
        <v>2011</v>
      </c>
      <c r="T1499" s="7">
        <f t="shared" si="355"/>
        <v>0</v>
      </c>
      <c r="V1499" s="5">
        <f t="shared" si="360"/>
        <v>10670</v>
      </c>
      <c r="W1499" s="5">
        <f t="shared" si="357"/>
        <v>10670</v>
      </c>
      <c r="X1499" s="7">
        <f t="shared" si="346"/>
        <v>0</v>
      </c>
      <c r="Z1499" s="7">
        <f t="shared" si="358"/>
        <v>578731.69000000018</v>
      </c>
      <c r="AB1499" s="5"/>
      <c r="AC1499" s="5">
        <f t="shared" si="356"/>
        <v>-43565.320000000007</v>
      </c>
      <c r="AD1499" s="5">
        <f t="shared" si="359"/>
        <v>-10891.330000000002</v>
      </c>
    </row>
    <row r="1500" spans="1:30">
      <c r="A1500" s="9">
        <v>40728</v>
      </c>
      <c r="B1500" s="3">
        <v>11353.9004</v>
      </c>
      <c r="C1500" s="3">
        <v>11436</v>
      </c>
      <c r="D1500" s="3">
        <v>11350</v>
      </c>
      <c r="E1500" s="3">
        <v>11415.299800000001</v>
      </c>
      <c r="G1500" s="5">
        <f t="shared" si="347"/>
        <v>11321.31</v>
      </c>
      <c r="H1500" s="5">
        <f t="shared" si="348"/>
        <v>11233.99</v>
      </c>
      <c r="J1500" s="10" t="str">
        <f t="shared" si="349"/>
        <v>BUY</v>
      </c>
      <c r="L1500" s="5">
        <f t="shared" si="350"/>
        <v>10972.03</v>
      </c>
      <c r="M1500" s="4" t="str">
        <f t="shared" si="352"/>
        <v>NO</v>
      </c>
      <c r="N1500" s="4" t="str">
        <f t="shared" si="353"/>
        <v>NO</v>
      </c>
      <c r="O1500" s="4" t="str">
        <f t="shared" si="354"/>
        <v>NO</v>
      </c>
      <c r="P1500" s="5">
        <v>11372.65</v>
      </c>
      <c r="Q1500" s="5">
        <v>11403</v>
      </c>
      <c r="R1500" s="4">
        <f t="shared" si="351"/>
        <v>2011</v>
      </c>
      <c r="T1500" s="7">
        <f t="shared" si="355"/>
        <v>0</v>
      </c>
      <c r="V1500" s="5">
        <f t="shared" si="360"/>
        <v>10670</v>
      </c>
      <c r="W1500" s="5">
        <f t="shared" si="357"/>
        <v>10670</v>
      </c>
      <c r="X1500" s="7">
        <f t="shared" si="346"/>
        <v>0</v>
      </c>
      <c r="Z1500" s="7">
        <f t="shared" si="358"/>
        <v>578731.69000000018</v>
      </c>
      <c r="AB1500" s="5"/>
      <c r="AC1500" s="5">
        <f t="shared" si="356"/>
        <v>-43888.119999999995</v>
      </c>
      <c r="AD1500" s="5">
        <f t="shared" si="359"/>
        <v>-10972.029999999999</v>
      </c>
    </row>
    <row r="1501" spans="1:30">
      <c r="A1501" s="9">
        <v>40729</v>
      </c>
      <c r="B1501" s="3">
        <v>11415</v>
      </c>
      <c r="C1501" s="3">
        <v>11480</v>
      </c>
      <c r="D1501" s="3">
        <v>11325</v>
      </c>
      <c r="E1501" s="3">
        <v>11452.049800000001</v>
      </c>
      <c r="G1501" s="5">
        <f t="shared" si="347"/>
        <v>11386.68</v>
      </c>
      <c r="H1501" s="5">
        <f t="shared" si="348"/>
        <v>11306.68</v>
      </c>
      <c r="J1501" s="10" t="str">
        <f t="shared" si="349"/>
        <v>BUY</v>
      </c>
      <c r="L1501" s="5">
        <f t="shared" si="350"/>
        <v>11066.68</v>
      </c>
      <c r="M1501" s="4" t="str">
        <f t="shared" si="352"/>
        <v>NO</v>
      </c>
      <c r="N1501" s="4" t="str">
        <f t="shared" si="353"/>
        <v>NO</v>
      </c>
      <c r="O1501" s="4" t="str">
        <f t="shared" si="354"/>
        <v>NO</v>
      </c>
      <c r="P1501" s="5">
        <v>11370</v>
      </c>
      <c r="Q1501" s="5">
        <v>11452</v>
      </c>
      <c r="R1501" s="4">
        <f t="shared" si="351"/>
        <v>2011</v>
      </c>
      <c r="T1501" s="7">
        <f t="shared" si="355"/>
        <v>0</v>
      </c>
      <c r="V1501" s="5">
        <f t="shared" si="360"/>
        <v>10670</v>
      </c>
      <c r="W1501" s="5">
        <f t="shared" si="357"/>
        <v>10670</v>
      </c>
      <c r="X1501" s="7">
        <f t="shared" si="346"/>
        <v>0</v>
      </c>
      <c r="Z1501" s="7">
        <f t="shared" si="358"/>
        <v>578731.69000000018</v>
      </c>
      <c r="AB1501" s="5"/>
      <c r="AC1501" s="5">
        <f t="shared" si="356"/>
        <v>-44266.720000000001</v>
      </c>
      <c r="AD1501" s="5">
        <f t="shared" si="359"/>
        <v>-11066.68</v>
      </c>
    </row>
    <row r="1502" spans="1:30">
      <c r="A1502" s="9">
        <v>40730</v>
      </c>
      <c r="B1502" s="3">
        <v>11420</v>
      </c>
      <c r="C1502" s="3">
        <v>11444</v>
      </c>
      <c r="D1502" s="3">
        <v>11281</v>
      </c>
      <c r="E1502" s="3">
        <v>11317.799800000001</v>
      </c>
      <c r="G1502" s="5">
        <f t="shared" si="347"/>
        <v>11352.24</v>
      </c>
      <c r="H1502" s="5">
        <f t="shared" si="348"/>
        <v>11310.39</v>
      </c>
      <c r="J1502" s="10" t="str">
        <f t="shared" si="349"/>
        <v>BUY</v>
      </c>
      <c r="L1502" s="5">
        <f t="shared" si="350"/>
        <v>11184.84</v>
      </c>
      <c r="M1502" s="4" t="str">
        <f t="shared" si="352"/>
        <v>NO</v>
      </c>
      <c r="N1502" s="4" t="str">
        <f t="shared" si="353"/>
        <v>NO</v>
      </c>
      <c r="O1502" s="4" t="str">
        <f t="shared" si="354"/>
        <v>NO</v>
      </c>
      <c r="P1502" s="5">
        <v>11420.6</v>
      </c>
      <c r="Q1502" s="5">
        <v>11318</v>
      </c>
      <c r="R1502" s="4">
        <f t="shared" si="351"/>
        <v>2011</v>
      </c>
      <c r="T1502" s="7">
        <f t="shared" si="355"/>
        <v>0</v>
      </c>
      <c r="V1502" s="5">
        <f t="shared" si="360"/>
        <v>10670</v>
      </c>
      <c r="W1502" s="5">
        <f t="shared" si="357"/>
        <v>10670</v>
      </c>
      <c r="X1502" s="7">
        <f t="shared" si="346"/>
        <v>0</v>
      </c>
      <c r="Z1502" s="7">
        <f t="shared" si="358"/>
        <v>578731.69000000018</v>
      </c>
      <c r="AB1502" s="5"/>
      <c r="AC1502" s="5">
        <f t="shared" si="356"/>
        <v>-44739.359999999986</v>
      </c>
      <c r="AD1502" s="5">
        <f t="shared" si="359"/>
        <v>-11184.839999999997</v>
      </c>
    </row>
    <row r="1503" spans="1:30">
      <c r="A1503" s="9">
        <v>40731</v>
      </c>
      <c r="B1503" s="3">
        <v>11335</v>
      </c>
      <c r="C1503" s="3">
        <v>11495</v>
      </c>
      <c r="D1503" s="3">
        <v>11270</v>
      </c>
      <c r="E1503" s="3">
        <v>11470.450199999999</v>
      </c>
      <c r="G1503" s="5">
        <f t="shared" si="347"/>
        <v>11411.35</v>
      </c>
      <c r="H1503" s="5">
        <f t="shared" si="348"/>
        <v>11363.74</v>
      </c>
      <c r="J1503" s="10" t="str">
        <f t="shared" si="349"/>
        <v>BUY</v>
      </c>
      <c r="L1503" s="5">
        <f t="shared" si="350"/>
        <v>11220.91</v>
      </c>
      <c r="M1503" s="4" t="str">
        <f t="shared" si="352"/>
        <v>NO</v>
      </c>
      <c r="N1503" s="4" t="str">
        <f t="shared" si="353"/>
        <v>NO</v>
      </c>
      <c r="O1503" s="4" t="str">
        <f t="shared" si="354"/>
        <v>NO</v>
      </c>
      <c r="P1503" s="5">
        <v>11273.25</v>
      </c>
      <c r="Q1503" s="5">
        <v>11468</v>
      </c>
      <c r="R1503" s="4">
        <f t="shared" si="351"/>
        <v>2011</v>
      </c>
      <c r="T1503" s="7">
        <f t="shared" si="355"/>
        <v>0</v>
      </c>
      <c r="V1503" s="5">
        <f t="shared" si="360"/>
        <v>10670</v>
      </c>
      <c r="W1503" s="5">
        <f t="shared" si="357"/>
        <v>10670</v>
      </c>
      <c r="X1503" s="7">
        <f t="shared" si="346"/>
        <v>0</v>
      </c>
      <c r="Z1503" s="7">
        <f t="shared" si="358"/>
        <v>578731.69000000018</v>
      </c>
      <c r="AB1503" s="5"/>
      <c r="AC1503" s="5">
        <f t="shared" si="356"/>
        <v>-44883.639999999985</v>
      </c>
      <c r="AD1503" s="5">
        <f t="shared" si="359"/>
        <v>-11220.909999999996</v>
      </c>
    </row>
    <row r="1504" spans="1:30">
      <c r="A1504" s="9">
        <v>40732</v>
      </c>
      <c r="B1504" s="3">
        <v>11450</v>
      </c>
      <c r="C1504" s="3">
        <v>11490</v>
      </c>
      <c r="D1504" s="3">
        <v>11300</v>
      </c>
      <c r="E1504" s="3">
        <v>11322.549800000001</v>
      </c>
      <c r="G1504" s="5">
        <f t="shared" si="347"/>
        <v>11366.95</v>
      </c>
      <c r="H1504" s="5">
        <f t="shared" si="348"/>
        <v>11350.01</v>
      </c>
      <c r="J1504" s="10" t="str">
        <f t="shared" si="349"/>
        <v>BUY</v>
      </c>
      <c r="L1504" s="5">
        <f t="shared" si="350"/>
        <v>11299.19</v>
      </c>
      <c r="M1504" s="4" t="str">
        <f t="shared" si="352"/>
        <v>NO</v>
      </c>
      <c r="N1504" s="4" t="str">
        <f t="shared" si="353"/>
        <v>NO</v>
      </c>
      <c r="O1504" s="4" t="str">
        <f t="shared" si="354"/>
        <v>NO</v>
      </c>
      <c r="P1504" s="5">
        <v>11400.05</v>
      </c>
      <c r="Q1504" s="5">
        <v>11316.85</v>
      </c>
      <c r="R1504" s="4">
        <f t="shared" si="351"/>
        <v>2011</v>
      </c>
      <c r="T1504" s="7">
        <f t="shared" si="355"/>
        <v>0</v>
      </c>
      <c r="V1504" s="5">
        <f t="shared" si="360"/>
        <v>10670</v>
      </c>
      <c r="W1504" s="5">
        <f t="shared" si="357"/>
        <v>11235</v>
      </c>
      <c r="X1504" s="7">
        <f t="shared" si="346"/>
        <v>565</v>
      </c>
      <c r="Z1504" s="7">
        <f t="shared" si="358"/>
        <v>592856.69000000018</v>
      </c>
      <c r="AB1504" s="5"/>
      <c r="AC1504" s="5">
        <f t="shared" si="356"/>
        <v>-45196.75999999998</v>
      </c>
      <c r="AD1504" s="5">
        <f t="shared" si="359"/>
        <v>-11299.189999999995</v>
      </c>
    </row>
    <row r="1505" spans="1:30">
      <c r="A1505" s="9">
        <v>40735</v>
      </c>
      <c r="B1505" s="3">
        <v>11281.5</v>
      </c>
      <c r="C1505" s="3">
        <v>11295.049800000001</v>
      </c>
      <c r="D1505" s="3">
        <v>11121</v>
      </c>
      <c r="E1505" s="3">
        <v>11140.200199999999</v>
      </c>
      <c r="G1505" s="5">
        <f t="shared" si="347"/>
        <v>11253.58</v>
      </c>
      <c r="H1505" s="5">
        <f t="shared" si="348"/>
        <v>11280.07</v>
      </c>
      <c r="J1505" s="10" t="str">
        <f t="shared" si="349"/>
        <v>SELL</v>
      </c>
      <c r="L1505" s="5">
        <f t="shared" si="350"/>
        <v>11359.54</v>
      </c>
      <c r="M1505" s="4" t="str">
        <f t="shared" si="352"/>
        <v>YES</v>
      </c>
      <c r="N1505" s="4" t="str">
        <f t="shared" si="353"/>
        <v>NO</v>
      </c>
      <c r="O1505" s="4" t="str">
        <f t="shared" si="354"/>
        <v>YES</v>
      </c>
      <c r="P1505" s="5">
        <v>11235</v>
      </c>
      <c r="Q1505" s="5">
        <v>11135.55</v>
      </c>
      <c r="R1505" s="4">
        <f t="shared" si="351"/>
        <v>2011</v>
      </c>
      <c r="T1505" s="7">
        <f t="shared" si="355"/>
        <v>0</v>
      </c>
      <c r="V1505" s="5">
        <f t="shared" si="360"/>
        <v>11235</v>
      </c>
      <c r="W1505" s="5">
        <f t="shared" si="357"/>
        <v>11235</v>
      </c>
      <c r="X1505" s="7">
        <f t="shared" si="346"/>
        <v>0</v>
      </c>
      <c r="Z1505" s="7">
        <f t="shared" si="358"/>
        <v>592856.69000000018</v>
      </c>
      <c r="AB1505" s="5"/>
      <c r="AC1505" s="5">
        <f t="shared" si="356"/>
        <v>-45438.16</v>
      </c>
      <c r="AD1505" s="5">
        <f t="shared" si="359"/>
        <v>-11359.54</v>
      </c>
    </row>
    <row r="1506" spans="1:30">
      <c r="A1506" s="9">
        <v>40736</v>
      </c>
      <c r="B1506" s="3">
        <v>11048</v>
      </c>
      <c r="C1506" s="3">
        <v>11170</v>
      </c>
      <c r="D1506" s="3">
        <v>10975</v>
      </c>
      <c r="E1506" s="3">
        <v>11058.799800000001</v>
      </c>
      <c r="G1506" s="5">
        <f t="shared" si="347"/>
        <v>11156.19</v>
      </c>
      <c r="H1506" s="5">
        <f t="shared" si="348"/>
        <v>11206.31</v>
      </c>
      <c r="J1506" s="10" t="str">
        <f t="shared" si="349"/>
        <v>SELL</v>
      </c>
      <c r="L1506" s="5">
        <f t="shared" si="350"/>
        <v>11356.67</v>
      </c>
      <c r="M1506" s="4" t="str">
        <f t="shared" si="352"/>
        <v>NO</v>
      </c>
      <c r="N1506" s="4" t="str">
        <f t="shared" si="353"/>
        <v>NO</v>
      </c>
      <c r="O1506" s="4" t="str">
        <f t="shared" si="354"/>
        <v>NO</v>
      </c>
      <c r="P1506" s="5">
        <v>11053</v>
      </c>
      <c r="Q1506" s="5">
        <v>11069</v>
      </c>
      <c r="R1506" s="4">
        <f t="shared" si="351"/>
        <v>2011</v>
      </c>
      <c r="T1506" s="7">
        <f t="shared" si="355"/>
        <v>0</v>
      </c>
      <c r="V1506" s="5">
        <f t="shared" si="360"/>
        <v>11235</v>
      </c>
      <c r="W1506" s="5">
        <f t="shared" si="357"/>
        <v>11235</v>
      </c>
      <c r="X1506" s="7">
        <f t="shared" si="346"/>
        <v>0</v>
      </c>
      <c r="Z1506" s="7">
        <f t="shared" si="358"/>
        <v>592856.69000000018</v>
      </c>
      <c r="AB1506" s="5"/>
      <c r="AC1506" s="5">
        <f t="shared" si="356"/>
        <v>-45426.679999999993</v>
      </c>
      <c r="AD1506" s="5">
        <f t="shared" si="359"/>
        <v>-11356.669999999998</v>
      </c>
    </row>
    <row r="1507" spans="1:30">
      <c r="A1507" s="9">
        <v>40737</v>
      </c>
      <c r="B1507" s="3">
        <v>11100</v>
      </c>
      <c r="C1507" s="3">
        <v>11197.9004</v>
      </c>
      <c r="D1507" s="3">
        <v>11086.4004</v>
      </c>
      <c r="E1507" s="3">
        <v>11170.299800000001</v>
      </c>
      <c r="G1507" s="5">
        <f t="shared" si="347"/>
        <v>11163.24</v>
      </c>
      <c r="H1507" s="5">
        <f t="shared" si="348"/>
        <v>11194.31</v>
      </c>
      <c r="J1507" s="10" t="str">
        <f t="shared" si="349"/>
        <v>SELL</v>
      </c>
      <c r="L1507" s="5">
        <f t="shared" si="350"/>
        <v>11287.52</v>
      </c>
      <c r="M1507" s="4" t="str">
        <f t="shared" si="352"/>
        <v>NO</v>
      </c>
      <c r="N1507" s="4" t="str">
        <f t="shared" si="353"/>
        <v>NO</v>
      </c>
      <c r="O1507" s="4" t="str">
        <f t="shared" si="354"/>
        <v>NO</v>
      </c>
      <c r="P1507" s="5">
        <v>11143</v>
      </c>
      <c r="Q1507" s="5">
        <v>11164.95</v>
      </c>
      <c r="R1507" s="4">
        <f t="shared" si="351"/>
        <v>2011</v>
      </c>
      <c r="T1507" s="7">
        <f t="shared" si="355"/>
        <v>0</v>
      </c>
      <c r="V1507" s="5">
        <f t="shared" si="360"/>
        <v>11235</v>
      </c>
      <c r="W1507" s="5">
        <f t="shared" si="357"/>
        <v>11235</v>
      </c>
      <c r="X1507" s="7">
        <f t="shared" si="346"/>
        <v>0</v>
      </c>
      <c r="Z1507" s="7">
        <f t="shared" si="358"/>
        <v>592856.69000000018</v>
      </c>
      <c r="AB1507" s="5"/>
      <c r="AC1507" s="5">
        <f t="shared" si="356"/>
        <v>-45150.079999999987</v>
      </c>
      <c r="AD1507" s="5">
        <f t="shared" si="359"/>
        <v>-11287.519999999997</v>
      </c>
    </row>
    <row r="1508" spans="1:30">
      <c r="A1508" s="9">
        <v>40738</v>
      </c>
      <c r="B1508" s="3">
        <v>11135</v>
      </c>
      <c r="C1508" s="3">
        <v>11405</v>
      </c>
      <c r="D1508" s="3">
        <v>11103.9004</v>
      </c>
      <c r="E1508" s="3">
        <v>11276.5</v>
      </c>
      <c r="G1508" s="5">
        <f t="shared" si="347"/>
        <v>11219.87</v>
      </c>
      <c r="H1508" s="5">
        <f t="shared" si="348"/>
        <v>11221.71</v>
      </c>
      <c r="J1508" s="10" t="str">
        <f t="shared" si="349"/>
        <v>SELL</v>
      </c>
      <c r="L1508" s="5">
        <f t="shared" si="350"/>
        <v>11227.23</v>
      </c>
      <c r="M1508" s="4" t="str">
        <f t="shared" si="352"/>
        <v>YES</v>
      </c>
      <c r="N1508" s="4" t="str">
        <f t="shared" si="353"/>
        <v>YES</v>
      </c>
      <c r="O1508" s="4" t="str">
        <f t="shared" si="354"/>
        <v>NO</v>
      </c>
      <c r="P1508" s="5">
        <v>11123</v>
      </c>
      <c r="Q1508" s="5">
        <v>11261.55</v>
      </c>
      <c r="R1508" s="4">
        <f t="shared" si="351"/>
        <v>2011</v>
      </c>
      <c r="T1508" s="7">
        <f t="shared" si="355"/>
        <v>-25.97</v>
      </c>
      <c r="V1508" s="5">
        <f t="shared" si="360"/>
        <v>11235</v>
      </c>
      <c r="W1508" s="5">
        <f t="shared" si="357"/>
        <v>11358</v>
      </c>
      <c r="X1508" s="7">
        <f t="shared" si="346"/>
        <v>-123</v>
      </c>
      <c r="Z1508" s="7">
        <f t="shared" si="358"/>
        <v>588483.19000000018</v>
      </c>
      <c r="AB1508" s="5"/>
      <c r="AC1508" s="5">
        <f t="shared" si="356"/>
        <v>-44908.919999999984</v>
      </c>
      <c r="AD1508" s="5">
        <f t="shared" si="359"/>
        <v>-11227.229999999996</v>
      </c>
    </row>
    <row r="1509" spans="1:30">
      <c r="A1509" s="9">
        <v>40739</v>
      </c>
      <c r="B1509" s="3">
        <v>11280</v>
      </c>
      <c r="C1509" s="3">
        <v>11358.5</v>
      </c>
      <c r="D1509" s="3">
        <v>11205</v>
      </c>
      <c r="E1509" s="3">
        <v>11246.1504</v>
      </c>
      <c r="G1509" s="5">
        <f t="shared" si="347"/>
        <v>11233.01</v>
      </c>
      <c r="H1509" s="5">
        <f t="shared" si="348"/>
        <v>11229.86</v>
      </c>
      <c r="J1509" s="10" t="str">
        <f t="shared" si="349"/>
        <v>BUY</v>
      </c>
      <c r="L1509" s="5">
        <f t="shared" si="350"/>
        <v>11220.41</v>
      </c>
      <c r="M1509" s="4" t="str">
        <f t="shared" si="352"/>
        <v>YES</v>
      </c>
      <c r="N1509" s="4" t="str">
        <f t="shared" si="353"/>
        <v>NO</v>
      </c>
      <c r="O1509" s="4" t="str">
        <f t="shared" si="354"/>
        <v>YES</v>
      </c>
      <c r="P1509" s="5">
        <v>11358</v>
      </c>
      <c r="Q1509" s="5">
        <v>11255.9</v>
      </c>
      <c r="R1509" s="4">
        <f t="shared" si="351"/>
        <v>2011</v>
      </c>
      <c r="T1509" s="7">
        <f t="shared" si="355"/>
        <v>0</v>
      </c>
      <c r="V1509" s="5">
        <f t="shared" si="360"/>
        <v>11358</v>
      </c>
      <c r="W1509" s="5">
        <f t="shared" si="357"/>
        <v>11358</v>
      </c>
      <c r="X1509" s="7">
        <f t="shared" si="346"/>
        <v>0</v>
      </c>
      <c r="Z1509" s="7">
        <f t="shared" si="358"/>
        <v>588483.19000000018</v>
      </c>
      <c r="AB1509" s="5"/>
      <c r="AC1509" s="5">
        <f t="shared" si="356"/>
        <v>-44881.640000000014</v>
      </c>
      <c r="AD1509" s="5">
        <f t="shared" si="359"/>
        <v>-11220.410000000003</v>
      </c>
    </row>
    <row r="1510" spans="1:30">
      <c r="A1510" s="9">
        <v>40742</v>
      </c>
      <c r="B1510" s="3">
        <v>11250</v>
      </c>
      <c r="C1510" s="3">
        <v>11303</v>
      </c>
      <c r="D1510" s="3">
        <v>11201.25</v>
      </c>
      <c r="E1510" s="3">
        <v>11249.4004</v>
      </c>
      <c r="G1510" s="5">
        <f t="shared" si="347"/>
        <v>11241.21</v>
      </c>
      <c r="H1510" s="5">
        <f t="shared" si="348"/>
        <v>11236.37</v>
      </c>
      <c r="J1510" s="10" t="str">
        <f t="shared" si="349"/>
        <v>BUY</v>
      </c>
      <c r="L1510" s="5">
        <f t="shared" si="350"/>
        <v>11221.85</v>
      </c>
      <c r="M1510" s="4" t="str">
        <f t="shared" si="352"/>
        <v>YES</v>
      </c>
      <c r="N1510" s="4" t="str">
        <f t="shared" si="353"/>
        <v>YES</v>
      </c>
      <c r="O1510" s="4" t="str">
        <f t="shared" si="354"/>
        <v>NO</v>
      </c>
      <c r="P1510" s="5">
        <v>11230</v>
      </c>
      <c r="Q1510" s="5">
        <v>11247</v>
      </c>
      <c r="R1510" s="4">
        <f t="shared" si="351"/>
        <v>2011</v>
      </c>
      <c r="T1510" s="7">
        <f t="shared" si="355"/>
        <v>-26.59</v>
      </c>
      <c r="V1510" s="5">
        <f t="shared" si="360"/>
        <v>11358</v>
      </c>
      <c r="W1510" s="5">
        <f t="shared" si="357"/>
        <v>11358</v>
      </c>
      <c r="X1510" s="7">
        <f t="shared" si="346"/>
        <v>0</v>
      </c>
      <c r="Z1510" s="7">
        <f t="shared" si="358"/>
        <v>587153.69000000018</v>
      </c>
      <c r="AB1510" s="5"/>
      <c r="AC1510" s="5">
        <f t="shared" si="356"/>
        <v>-44887.400000000023</v>
      </c>
      <c r="AD1510" s="5">
        <f t="shared" si="359"/>
        <v>-11221.850000000006</v>
      </c>
    </row>
    <row r="1511" spans="1:30">
      <c r="A1511" s="9">
        <v>40743</v>
      </c>
      <c r="B1511" s="3">
        <v>11249.5</v>
      </c>
      <c r="C1511" s="3">
        <v>11379.799800000001</v>
      </c>
      <c r="D1511" s="3">
        <v>11221.5</v>
      </c>
      <c r="E1511" s="3">
        <v>11344.5</v>
      </c>
      <c r="G1511" s="5">
        <f t="shared" si="347"/>
        <v>11292.86</v>
      </c>
      <c r="H1511" s="5">
        <f t="shared" si="348"/>
        <v>11272.41</v>
      </c>
      <c r="J1511" s="10" t="str">
        <f t="shared" si="349"/>
        <v>BUY</v>
      </c>
      <c r="L1511" s="5">
        <f t="shared" si="350"/>
        <v>11211.06</v>
      </c>
      <c r="M1511" s="4" t="str">
        <f t="shared" si="352"/>
        <v>YES</v>
      </c>
      <c r="N1511" s="4" t="str">
        <f t="shared" si="353"/>
        <v>YES</v>
      </c>
      <c r="O1511" s="4" t="str">
        <f t="shared" si="354"/>
        <v>NO</v>
      </c>
      <c r="P1511" s="5">
        <v>11258</v>
      </c>
      <c r="Q1511" s="5">
        <v>11357</v>
      </c>
      <c r="R1511" s="4">
        <f t="shared" si="351"/>
        <v>2011</v>
      </c>
      <c r="T1511" s="7">
        <f t="shared" si="355"/>
        <v>-135.15</v>
      </c>
      <c r="V1511" s="5">
        <f t="shared" si="360"/>
        <v>11358</v>
      </c>
      <c r="W1511" s="5">
        <f t="shared" si="357"/>
        <v>11211.06</v>
      </c>
      <c r="X1511" s="7">
        <f t="shared" si="346"/>
        <v>-146.94000000000051</v>
      </c>
      <c r="Z1511" s="7">
        <f t="shared" si="358"/>
        <v>576722.69000000018</v>
      </c>
      <c r="AB1511" s="5"/>
      <c r="AC1511" s="5">
        <f t="shared" si="356"/>
        <v>-44844.239999999991</v>
      </c>
      <c r="AD1511" s="5">
        <f t="shared" si="359"/>
        <v>-11211.059999999998</v>
      </c>
    </row>
    <row r="1512" spans="1:30">
      <c r="A1512" s="9">
        <v>40744</v>
      </c>
      <c r="B1512" s="3">
        <v>11392.950199999999</v>
      </c>
      <c r="C1512" s="3">
        <v>11403.0996</v>
      </c>
      <c r="D1512" s="3">
        <v>11156.25</v>
      </c>
      <c r="E1512" s="3">
        <v>11179.450199999999</v>
      </c>
      <c r="G1512" s="5">
        <f t="shared" si="347"/>
        <v>11236.16</v>
      </c>
      <c r="H1512" s="5">
        <f t="shared" si="348"/>
        <v>11241.42</v>
      </c>
      <c r="J1512" s="10" t="str">
        <f t="shared" si="349"/>
        <v>SELL</v>
      </c>
      <c r="L1512" s="5">
        <f t="shared" si="350"/>
        <v>11257.2</v>
      </c>
      <c r="M1512" s="4" t="str">
        <f t="shared" si="352"/>
        <v>YES</v>
      </c>
      <c r="N1512" s="4" t="str">
        <f t="shared" si="353"/>
        <v>NO</v>
      </c>
      <c r="O1512" s="4" t="str">
        <f t="shared" si="354"/>
        <v>NO</v>
      </c>
      <c r="P1512" s="5">
        <v>11357.1</v>
      </c>
      <c r="Q1512" s="5">
        <v>11180</v>
      </c>
      <c r="R1512" s="4">
        <f t="shared" si="351"/>
        <v>2011</v>
      </c>
      <c r="T1512" s="7">
        <f t="shared" si="355"/>
        <v>0</v>
      </c>
      <c r="V1512" s="5">
        <f t="shared" si="360"/>
        <v>11211.06</v>
      </c>
      <c r="W1512" s="5">
        <f t="shared" si="357"/>
        <v>11211.06</v>
      </c>
      <c r="X1512" s="7">
        <f t="shared" si="346"/>
        <v>0</v>
      </c>
      <c r="Z1512" s="7">
        <f t="shared" si="358"/>
        <v>576722.69000000018</v>
      </c>
      <c r="AB1512" s="5"/>
      <c r="AC1512" s="5">
        <f t="shared" si="356"/>
        <v>-45028.800000000017</v>
      </c>
      <c r="AD1512" s="5">
        <f t="shared" si="359"/>
        <v>-11257.200000000004</v>
      </c>
    </row>
    <row r="1513" spans="1:30">
      <c r="A1513" s="9">
        <v>40745</v>
      </c>
      <c r="B1513" s="3">
        <v>11152.4004</v>
      </c>
      <c r="C1513" s="3">
        <v>11230</v>
      </c>
      <c r="D1513" s="3">
        <v>11035</v>
      </c>
      <c r="E1513" s="3">
        <v>11067.450199999999</v>
      </c>
      <c r="G1513" s="5">
        <f t="shared" si="347"/>
        <v>11151.81</v>
      </c>
      <c r="H1513" s="5">
        <f t="shared" si="348"/>
        <v>11183.43</v>
      </c>
      <c r="J1513" s="10" t="str">
        <f t="shared" si="349"/>
        <v>SELL</v>
      </c>
      <c r="L1513" s="5">
        <f t="shared" si="350"/>
        <v>11278.29</v>
      </c>
      <c r="M1513" s="4" t="str">
        <f t="shared" si="352"/>
        <v>NO</v>
      </c>
      <c r="N1513" s="4" t="str">
        <f t="shared" si="353"/>
        <v>NO</v>
      </c>
      <c r="O1513" s="4" t="str">
        <f t="shared" si="354"/>
        <v>NO</v>
      </c>
      <c r="P1513" s="5">
        <v>11133.5</v>
      </c>
      <c r="Q1513" s="5">
        <v>11074.9</v>
      </c>
      <c r="R1513" s="4">
        <f t="shared" si="351"/>
        <v>2011</v>
      </c>
      <c r="T1513" s="7">
        <f t="shared" si="355"/>
        <v>0</v>
      </c>
      <c r="V1513" s="5">
        <f t="shared" si="360"/>
        <v>11211.06</v>
      </c>
      <c r="W1513" s="5">
        <f t="shared" si="357"/>
        <v>11278.29</v>
      </c>
      <c r="X1513" s="7">
        <f t="shared" si="346"/>
        <v>-67.230000000001382</v>
      </c>
      <c r="Z1513" s="7">
        <f t="shared" si="358"/>
        <v>575041.94000000018</v>
      </c>
      <c r="AB1513" s="5"/>
      <c r="AC1513" s="5">
        <f t="shared" si="356"/>
        <v>-45113.16</v>
      </c>
      <c r="AD1513" s="5">
        <f t="shared" si="359"/>
        <v>-11278.29</v>
      </c>
    </row>
    <row r="1514" spans="1:30">
      <c r="A1514" s="9">
        <v>40746</v>
      </c>
      <c r="B1514" s="3">
        <v>11126.0996</v>
      </c>
      <c r="C1514" s="3">
        <v>11330</v>
      </c>
      <c r="D1514" s="3">
        <v>11110</v>
      </c>
      <c r="E1514" s="3">
        <v>11310.5996</v>
      </c>
      <c r="G1514" s="5">
        <f t="shared" si="347"/>
        <v>11231.2</v>
      </c>
      <c r="H1514" s="5">
        <f t="shared" si="348"/>
        <v>11225.82</v>
      </c>
      <c r="J1514" s="10" t="str">
        <f t="shared" si="349"/>
        <v>BUY</v>
      </c>
      <c r="L1514" s="5">
        <f t="shared" si="350"/>
        <v>11209.68</v>
      </c>
      <c r="M1514" s="4" t="str">
        <f t="shared" si="352"/>
        <v>YES</v>
      </c>
      <c r="N1514" s="4" t="str">
        <f t="shared" si="353"/>
        <v>NO</v>
      </c>
      <c r="O1514" s="4" t="str">
        <f t="shared" si="354"/>
        <v>NO</v>
      </c>
      <c r="P1514" s="5">
        <v>11150</v>
      </c>
      <c r="Q1514" s="5">
        <v>11324.15</v>
      </c>
      <c r="R1514" s="4">
        <f t="shared" si="351"/>
        <v>2011</v>
      </c>
      <c r="T1514" s="7">
        <f t="shared" si="355"/>
        <v>0</v>
      </c>
      <c r="V1514" s="5">
        <f t="shared" si="360"/>
        <v>11278.29</v>
      </c>
      <c r="W1514" s="5">
        <f t="shared" si="357"/>
        <v>11278.29</v>
      </c>
      <c r="X1514" s="7">
        <f t="shared" si="346"/>
        <v>0</v>
      </c>
      <c r="Z1514" s="7">
        <f t="shared" si="358"/>
        <v>575041.94000000018</v>
      </c>
      <c r="AB1514" s="5"/>
      <c r="AC1514" s="5">
        <f t="shared" si="356"/>
        <v>-44838.719999999972</v>
      </c>
      <c r="AD1514" s="5">
        <f t="shared" si="359"/>
        <v>-11209.679999999993</v>
      </c>
    </row>
    <row r="1515" spans="1:30">
      <c r="A1515" s="9">
        <v>40749</v>
      </c>
      <c r="B1515" s="3">
        <v>11297</v>
      </c>
      <c r="C1515" s="3">
        <v>11445</v>
      </c>
      <c r="D1515" s="3">
        <v>11240</v>
      </c>
      <c r="E1515" s="3">
        <v>11399.25</v>
      </c>
      <c r="G1515" s="5">
        <f t="shared" si="347"/>
        <v>11315.23</v>
      </c>
      <c r="H1515" s="5">
        <f t="shared" si="348"/>
        <v>11283.63</v>
      </c>
      <c r="J1515" s="10" t="str">
        <f t="shared" si="349"/>
        <v>BUY</v>
      </c>
      <c r="L1515" s="5">
        <f t="shared" si="350"/>
        <v>11188.83</v>
      </c>
      <c r="M1515" s="4" t="str">
        <f t="shared" si="352"/>
        <v>NO</v>
      </c>
      <c r="N1515" s="4" t="str">
        <f t="shared" si="353"/>
        <v>NO</v>
      </c>
      <c r="O1515" s="4" t="str">
        <f t="shared" si="354"/>
        <v>NO</v>
      </c>
      <c r="P1515" s="5">
        <v>11266.4</v>
      </c>
      <c r="Q1515" s="5">
        <v>11398</v>
      </c>
      <c r="R1515" s="4">
        <f t="shared" si="351"/>
        <v>2011</v>
      </c>
      <c r="T1515" s="7">
        <f t="shared" si="355"/>
        <v>0</v>
      </c>
      <c r="V1515" s="5">
        <f t="shared" si="360"/>
        <v>11278.29</v>
      </c>
      <c r="W1515" s="5">
        <f t="shared" si="357"/>
        <v>11188.83</v>
      </c>
      <c r="X1515" s="7">
        <f t="shared" si="346"/>
        <v>-89.460000000000946</v>
      </c>
      <c r="Z1515" s="7">
        <f t="shared" si="358"/>
        <v>572805.44000000018</v>
      </c>
      <c r="AB1515" s="5"/>
      <c r="AC1515" s="5">
        <f t="shared" si="356"/>
        <v>-44755.319999999978</v>
      </c>
      <c r="AD1515" s="5">
        <f t="shared" si="359"/>
        <v>-11188.829999999994</v>
      </c>
    </row>
    <row r="1516" spans="1:30">
      <c r="A1516" s="9">
        <v>40750</v>
      </c>
      <c r="B1516" s="3">
        <v>11425</v>
      </c>
      <c r="C1516" s="3">
        <v>11435</v>
      </c>
      <c r="D1516" s="3">
        <v>11057.9004</v>
      </c>
      <c r="E1516" s="3">
        <v>11110.0996</v>
      </c>
      <c r="G1516" s="5">
        <f t="shared" si="347"/>
        <v>11212.66</v>
      </c>
      <c r="H1516" s="5">
        <f t="shared" si="348"/>
        <v>11225.79</v>
      </c>
      <c r="J1516" s="10" t="str">
        <f t="shared" si="349"/>
        <v>SELL</v>
      </c>
      <c r="L1516" s="5">
        <f t="shared" si="350"/>
        <v>11265.18</v>
      </c>
      <c r="M1516" s="4" t="str">
        <f t="shared" si="352"/>
        <v>YES</v>
      </c>
      <c r="N1516" s="4" t="str">
        <f t="shared" si="353"/>
        <v>NO</v>
      </c>
      <c r="O1516" s="4" t="str">
        <f t="shared" si="354"/>
        <v>NO</v>
      </c>
      <c r="P1516" s="5">
        <v>11420</v>
      </c>
      <c r="Q1516" s="5">
        <v>11115.75</v>
      </c>
      <c r="R1516" s="4">
        <f t="shared" si="351"/>
        <v>2011</v>
      </c>
      <c r="T1516" s="7">
        <f t="shared" si="355"/>
        <v>0</v>
      </c>
      <c r="V1516" s="5">
        <f t="shared" si="360"/>
        <v>11188.83</v>
      </c>
      <c r="W1516" s="5">
        <f t="shared" si="357"/>
        <v>11188.83</v>
      </c>
      <c r="X1516" s="7">
        <f t="shared" ref="X1516:X1579" si="361">IF(J1516="BUY",W1516-V1516,V1516-W1516)</f>
        <v>0</v>
      </c>
      <c r="Z1516" s="7">
        <f t="shared" si="358"/>
        <v>572805.44000000018</v>
      </c>
      <c r="AB1516" s="5"/>
      <c r="AC1516" s="5">
        <f t="shared" si="356"/>
        <v>-45060.72000000003</v>
      </c>
      <c r="AD1516" s="5">
        <f t="shared" si="359"/>
        <v>-11265.180000000008</v>
      </c>
    </row>
    <row r="1517" spans="1:30">
      <c r="A1517" s="9">
        <v>40751</v>
      </c>
      <c r="B1517" s="3">
        <v>11121.049800000001</v>
      </c>
      <c r="C1517" s="3">
        <v>11128.450199999999</v>
      </c>
      <c r="D1517" s="3">
        <v>10960.5</v>
      </c>
      <c r="E1517" s="3">
        <v>11016.25</v>
      </c>
      <c r="G1517" s="5">
        <f t="shared" si="347"/>
        <v>11114.46</v>
      </c>
      <c r="H1517" s="5">
        <f t="shared" si="348"/>
        <v>11155.94</v>
      </c>
      <c r="J1517" s="10" t="str">
        <f t="shared" si="349"/>
        <v>SELL</v>
      </c>
      <c r="L1517" s="5">
        <f t="shared" si="350"/>
        <v>11280.38</v>
      </c>
      <c r="M1517" s="4" t="str">
        <f t="shared" si="352"/>
        <v>NO</v>
      </c>
      <c r="N1517" s="4" t="str">
        <f t="shared" si="353"/>
        <v>NO</v>
      </c>
      <c r="O1517" s="4" t="str">
        <f t="shared" si="354"/>
        <v>NO</v>
      </c>
      <c r="P1517" s="5">
        <v>11102</v>
      </c>
      <c r="Q1517" s="5">
        <v>11008.2</v>
      </c>
      <c r="R1517" s="4">
        <f t="shared" si="351"/>
        <v>2011</v>
      </c>
      <c r="T1517" s="7">
        <f t="shared" si="355"/>
        <v>0</v>
      </c>
      <c r="V1517" s="5">
        <f t="shared" si="360"/>
        <v>11188.83</v>
      </c>
      <c r="W1517" s="5">
        <f t="shared" si="357"/>
        <v>11188.83</v>
      </c>
      <c r="X1517" s="7">
        <f t="shared" si="361"/>
        <v>0</v>
      </c>
      <c r="Z1517" s="7">
        <f t="shared" si="358"/>
        <v>572805.44000000018</v>
      </c>
      <c r="AB1517" s="5"/>
      <c r="AC1517" s="5">
        <f t="shared" si="356"/>
        <v>-45121.520000000019</v>
      </c>
      <c r="AD1517" s="5">
        <f t="shared" si="359"/>
        <v>-11280.380000000005</v>
      </c>
    </row>
    <row r="1518" spans="1:30">
      <c r="A1518" s="9">
        <v>40752</v>
      </c>
      <c r="B1518" s="3">
        <v>10925</v>
      </c>
      <c r="C1518" s="3">
        <v>10958</v>
      </c>
      <c r="D1518" s="3">
        <v>10812.25</v>
      </c>
      <c r="E1518" s="3">
        <v>10834.049800000001</v>
      </c>
      <c r="G1518" s="5">
        <f t="shared" si="347"/>
        <v>10974.25</v>
      </c>
      <c r="H1518" s="5">
        <f t="shared" si="348"/>
        <v>11048.64</v>
      </c>
      <c r="J1518" s="10" t="str">
        <f t="shared" si="349"/>
        <v>SELL</v>
      </c>
      <c r="L1518" s="5">
        <f t="shared" si="350"/>
        <v>11271.81</v>
      </c>
      <c r="M1518" s="4" t="str">
        <f t="shared" si="352"/>
        <v>NO</v>
      </c>
      <c r="N1518" s="4" t="str">
        <f t="shared" si="353"/>
        <v>NO</v>
      </c>
      <c r="O1518" s="4" t="str">
        <f t="shared" si="354"/>
        <v>NO</v>
      </c>
      <c r="P1518" s="5">
        <v>10910.05</v>
      </c>
      <c r="Q1518" s="5">
        <v>10816.2</v>
      </c>
      <c r="R1518" s="4">
        <f t="shared" si="351"/>
        <v>2011</v>
      </c>
      <c r="T1518" s="7">
        <f t="shared" si="355"/>
        <v>0</v>
      </c>
      <c r="V1518" s="5">
        <f t="shared" si="360"/>
        <v>11188.83</v>
      </c>
      <c r="W1518" s="5">
        <f t="shared" si="357"/>
        <v>11188.83</v>
      </c>
      <c r="X1518" s="7">
        <f t="shared" si="361"/>
        <v>0</v>
      </c>
      <c r="Z1518" s="7">
        <f t="shared" si="358"/>
        <v>572805.44000000018</v>
      </c>
      <c r="AB1518" s="5"/>
      <c r="AC1518" s="5">
        <f t="shared" si="356"/>
        <v>-45087.239999999991</v>
      </c>
      <c r="AD1518" s="5">
        <f t="shared" si="359"/>
        <v>-11271.809999999998</v>
      </c>
    </row>
    <row r="1519" spans="1:30">
      <c r="A1519" s="9">
        <v>40753</v>
      </c>
      <c r="B1519" s="3">
        <v>10845</v>
      </c>
      <c r="C1519" s="3">
        <v>10980</v>
      </c>
      <c r="D1519" s="3">
        <v>10763.299800000001</v>
      </c>
      <c r="E1519" s="3">
        <v>10910.799800000001</v>
      </c>
      <c r="G1519" s="5">
        <f t="shared" si="347"/>
        <v>10942.52</v>
      </c>
      <c r="H1519" s="5">
        <f t="shared" si="348"/>
        <v>11002.69</v>
      </c>
      <c r="J1519" s="10" t="str">
        <f t="shared" si="349"/>
        <v>SELL</v>
      </c>
      <c r="L1519" s="5">
        <f t="shared" si="350"/>
        <v>11183.2</v>
      </c>
      <c r="M1519" s="4" t="str">
        <f t="shared" si="352"/>
        <v>NO</v>
      </c>
      <c r="N1519" s="4" t="str">
        <f t="shared" si="353"/>
        <v>NO</v>
      </c>
      <c r="O1519" s="4" t="str">
        <f t="shared" si="354"/>
        <v>NO</v>
      </c>
      <c r="P1519" s="5">
        <v>10860</v>
      </c>
      <c r="Q1519" s="5">
        <v>10894.15</v>
      </c>
      <c r="R1519" s="4">
        <f t="shared" si="351"/>
        <v>2011</v>
      </c>
      <c r="T1519" s="7">
        <f t="shared" si="355"/>
        <v>0</v>
      </c>
      <c r="V1519" s="5">
        <f t="shared" si="360"/>
        <v>11188.83</v>
      </c>
      <c r="W1519" s="5">
        <f t="shared" si="357"/>
        <v>11188.83</v>
      </c>
      <c r="X1519" s="7">
        <f t="shared" si="361"/>
        <v>0</v>
      </c>
      <c r="Z1519" s="7">
        <f t="shared" si="358"/>
        <v>572805.44000000018</v>
      </c>
      <c r="AB1519" s="5"/>
      <c r="AC1519" s="5">
        <f t="shared" si="356"/>
        <v>-44732.800000000017</v>
      </c>
      <c r="AD1519" s="5">
        <f t="shared" si="359"/>
        <v>-11183.200000000004</v>
      </c>
    </row>
    <row r="1520" spans="1:30">
      <c r="A1520" s="9">
        <v>40756</v>
      </c>
      <c r="B1520" s="3">
        <v>11011</v>
      </c>
      <c r="C1520" s="3">
        <v>11075</v>
      </c>
      <c r="D1520" s="3">
        <v>10900.299800000001</v>
      </c>
      <c r="E1520" s="3">
        <v>10967.799800000001</v>
      </c>
      <c r="G1520" s="5">
        <f t="shared" si="347"/>
        <v>10955.16</v>
      </c>
      <c r="H1520" s="5">
        <f t="shared" si="348"/>
        <v>10991.06</v>
      </c>
      <c r="J1520" s="10" t="str">
        <f t="shared" si="349"/>
        <v>SELL</v>
      </c>
      <c r="L1520" s="5">
        <f t="shared" si="350"/>
        <v>11098.76</v>
      </c>
      <c r="M1520" s="4" t="str">
        <f t="shared" si="352"/>
        <v>NO</v>
      </c>
      <c r="N1520" s="4" t="str">
        <f t="shared" si="353"/>
        <v>NO</v>
      </c>
      <c r="O1520" s="4" t="str">
        <f t="shared" si="354"/>
        <v>NO</v>
      </c>
      <c r="P1520" s="5">
        <v>11049</v>
      </c>
      <c r="Q1520" s="5">
        <v>10972</v>
      </c>
      <c r="R1520" s="4">
        <f t="shared" si="351"/>
        <v>2011</v>
      </c>
      <c r="T1520" s="7">
        <f t="shared" si="355"/>
        <v>0</v>
      </c>
      <c r="V1520" s="5">
        <f t="shared" si="360"/>
        <v>11188.83</v>
      </c>
      <c r="W1520" s="5">
        <f t="shared" si="357"/>
        <v>11188.83</v>
      </c>
      <c r="X1520" s="7">
        <f t="shared" si="361"/>
        <v>0</v>
      </c>
      <c r="Z1520" s="7">
        <f t="shared" si="358"/>
        <v>572805.44000000018</v>
      </c>
      <c r="AB1520" s="5"/>
      <c r="AC1520" s="5">
        <f t="shared" si="356"/>
        <v>-44395.040000000008</v>
      </c>
      <c r="AD1520" s="5">
        <f t="shared" si="359"/>
        <v>-11098.760000000002</v>
      </c>
    </row>
    <row r="1521" spans="1:30">
      <c r="A1521" s="9">
        <v>40757</v>
      </c>
      <c r="B1521" s="3">
        <v>10898</v>
      </c>
      <c r="C1521" s="3">
        <v>10913.5996</v>
      </c>
      <c r="D1521" s="3">
        <v>10741.5</v>
      </c>
      <c r="E1521" s="3">
        <v>10776.75</v>
      </c>
      <c r="G1521" s="5">
        <f t="shared" si="347"/>
        <v>10865.96</v>
      </c>
      <c r="H1521" s="5">
        <f t="shared" si="348"/>
        <v>10919.62</v>
      </c>
      <c r="J1521" s="10" t="str">
        <f t="shared" si="349"/>
        <v>SELL</v>
      </c>
      <c r="L1521" s="5">
        <f t="shared" si="350"/>
        <v>11080.6</v>
      </c>
      <c r="M1521" s="4" t="str">
        <f t="shared" si="352"/>
        <v>NO</v>
      </c>
      <c r="N1521" s="4" t="str">
        <f t="shared" si="353"/>
        <v>NO</v>
      </c>
      <c r="O1521" s="4" t="str">
        <f t="shared" si="354"/>
        <v>NO</v>
      </c>
      <c r="P1521" s="5">
        <v>10829</v>
      </c>
      <c r="Q1521" s="5">
        <v>10777</v>
      </c>
      <c r="R1521" s="4">
        <f t="shared" si="351"/>
        <v>2011</v>
      </c>
      <c r="T1521" s="7">
        <f t="shared" si="355"/>
        <v>0</v>
      </c>
      <c r="V1521" s="5">
        <f t="shared" si="360"/>
        <v>11188.83</v>
      </c>
      <c r="W1521" s="5">
        <f t="shared" si="357"/>
        <v>11188.83</v>
      </c>
      <c r="X1521" s="7">
        <f t="shared" si="361"/>
        <v>0</v>
      </c>
      <c r="Z1521" s="7">
        <f t="shared" si="358"/>
        <v>572805.44000000018</v>
      </c>
      <c r="AB1521" s="5"/>
      <c r="AC1521" s="5">
        <f t="shared" si="356"/>
        <v>-44322.400000000023</v>
      </c>
      <c r="AD1521" s="5">
        <f t="shared" si="359"/>
        <v>-11080.600000000006</v>
      </c>
    </row>
    <row r="1522" spans="1:30">
      <c r="A1522" s="9">
        <v>40758</v>
      </c>
      <c r="B1522" s="3">
        <v>10699.9004</v>
      </c>
      <c r="C1522" s="3">
        <v>10729.9004</v>
      </c>
      <c r="D1522" s="3">
        <v>10575</v>
      </c>
      <c r="E1522" s="3">
        <v>10686.4004</v>
      </c>
      <c r="G1522" s="5">
        <f t="shared" si="347"/>
        <v>10776.18</v>
      </c>
      <c r="H1522" s="5">
        <f t="shared" si="348"/>
        <v>10841.88</v>
      </c>
      <c r="J1522" s="10" t="str">
        <f t="shared" si="349"/>
        <v>SELL</v>
      </c>
      <c r="L1522" s="5">
        <f t="shared" si="350"/>
        <v>11038.98</v>
      </c>
      <c r="M1522" s="4" t="str">
        <f t="shared" si="352"/>
        <v>NO</v>
      </c>
      <c r="N1522" s="4" t="str">
        <f t="shared" si="353"/>
        <v>NO</v>
      </c>
      <c r="O1522" s="4" t="str">
        <f t="shared" si="354"/>
        <v>NO</v>
      </c>
      <c r="P1522" s="5">
        <v>10608</v>
      </c>
      <c r="Q1522" s="5">
        <v>10654.85</v>
      </c>
      <c r="R1522" s="4">
        <f t="shared" si="351"/>
        <v>2011</v>
      </c>
      <c r="T1522" s="7">
        <f t="shared" si="355"/>
        <v>0</v>
      </c>
      <c r="V1522" s="5">
        <f t="shared" si="360"/>
        <v>11188.83</v>
      </c>
      <c r="W1522" s="5">
        <f t="shared" si="357"/>
        <v>11188.83</v>
      </c>
      <c r="X1522" s="7">
        <f t="shared" si="361"/>
        <v>0</v>
      </c>
      <c r="Z1522" s="7">
        <f t="shared" si="358"/>
        <v>572805.44000000018</v>
      </c>
      <c r="AB1522" s="5"/>
      <c r="AC1522" s="5">
        <f t="shared" si="356"/>
        <v>-44155.919999999984</v>
      </c>
      <c r="AD1522" s="5">
        <f t="shared" si="359"/>
        <v>-11038.979999999996</v>
      </c>
    </row>
    <row r="1523" spans="1:30">
      <c r="A1523" s="9">
        <v>40759</v>
      </c>
      <c r="B1523" s="3">
        <v>10697</v>
      </c>
      <c r="C1523" s="3">
        <v>10788.5</v>
      </c>
      <c r="D1523" s="3">
        <v>10525</v>
      </c>
      <c r="E1523" s="3">
        <v>10551.950199999999</v>
      </c>
      <c r="G1523" s="5">
        <f t="shared" si="347"/>
        <v>10664.07</v>
      </c>
      <c r="H1523" s="5">
        <f t="shared" si="348"/>
        <v>10745.24</v>
      </c>
      <c r="J1523" s="10" t="str">
        <f t="shared" si="349"/>
        <v>SELL</v>
      </c>
      <c r="L1523" s="5">
        <f t="shared" si="350"/>
        <v>10988.75</v>
      </c>
      <c r="M1523" s="4" t="str">
        <f t="shared" si="352"/>
        <v>NO</v>
      </c>
      <c r="N1523" s="4" t="str">
        <f t="shared" si="353"/>
        <v>NO</v>
      </c>
      <c r="O1523" s="4" t="str">
        <f t="shared" si="354"/>
        <v>NO</v>
      </c>
      <c r="P1523" s="5">
        <v>10755</v>
      </c>
      <c r="Q1523" s="5">
        <v>10565</v>
      </c>
      <c r="R1523" s="4">
        <f t="shared" si="351"/>
        <v>2011</v>
      </c>
      <c r="T1523" s="7">
        <f t="shared" si="355"/>
        <v>0</v>
      </c>
      <c r="V1523" s="5">
        <f t="shared" si="360"/>
        <v>11188.83</v>
      </c>
      <c r="W1523" s="5">
        <f t="shared" si="357"/>
        <v>11188.83</v>
      </c>
      <c r="X1523" s="7">
        <f t="shared" si="361"/>
        <v>0</v>
      </c>
      <c r="Z1523" s="7">
        <f t="shared" si="358"/>
        <v>572805.44000000018</v>
      </c>
      <c r="AB1523" s="5"/>
      <c r="AC1523" s="5">
        <f t="shared" si="356"/>
        <v>-43955</v>
      </c>
      <c r="AD1523" s="5">
        <f t="shared" si="359"/>
        <v>-10988.75</v>
      </c>
    </row>
    <row r="1524" spans="1:30">
      <c r="A1524" s="9">
        <v>40760</v>
      </c>
      <c r="B1524" s="3">
        <v>10344.9004</v>
      </c>
      <c r="C1524" s="3">
        <v>10379</v>
      </c>
      <c r="D1524" s="3">
        <v>10155</v>
      </c>
      <c r="E1524" s="3">
        <v>10347.6504</v>
      </c>
      <c r="G1524" s="5">
        <f t="shared" si="347"/>
        <v>10505.86</v>
      </c>
      <c r="H1524" s="5">
        <f t="shared" si="348"/>
        <v>10612.71</v>
      </c>
      <c r="J1524" s="10" t="str">
        <f t="shared" si="349"/>
        <v>SELL</v>
      </c>
      <c r="L1524" s="5">
        <f t="shared" si="350"/>
        <v>10933.26</v>
      </c>
      <c r="M1524" s="4" t="str">
        <f t="shared" si="352"/>
        <v>NO</v>
      </c>
      <c r="N1524" s="4" t="str">
        <f t="shared" si="353"/>
        <v>NO</v>
      </c>
      <c r="O1524" s="4" t="str">
        <f t="shared" si="354"/>
        <v>NO</v>
      </c>
      <c r="P1524" s="5">
        <v>10286</v>
      </c>
      <c r="Q1524" s="5">
        <v>10334.200000000001</v>
      </c>
      <c r="R1524" s="4">
        <f t="shared" si="351"/>
        <v>2011</v>
      </c>
      <c r="T1524" s="7">
        <f t="shared" si="355"/>
        <v>0</v>
      </c>
      <c r="V1524" s="5">
        <f t="shared" si="360"/>
        <v>11188.83</v>
      </c>
      <c r="W1524" s="5">
        <f t="shared" si="357"/>
        <v>11188.83</v>
      </c>
      <c r="X1524" s="7">
        <f t="shared" si="361"/>
        <v>0</v>
      </c>
      <c r="Z1524" s="7">
        <f t="shared" si="358"/>
        <v>572805.44000000018</v>
      </c>
      <c r="AB1524" s="5"/>
      <c r="AC1524" s="5">
        <f t="shared" si="356"/>
        <v>-43733.039999999979</v>
      </c>
      <c r="AD1524" s="5">
        <f t="shared" si="359"/>
        <v>-10933.259999999995</v>
      </c>
    </row>
    <row r="1525" spans="1:30">
      <c r="A1525" s="9">
        <v>40763</v>
      </c>
      <c r="B1525" s="3">
        <v>10149.9004</v>
      </c>
      <c r="C1525" s="3">
        <v>10494</v>
      </c>
      <c r="D1525" s="3">
        <v>10075.200199999999</v>
      </c>
      <c r="E1525" s="3">
        <v>10242.9004</v>
      </c>
      <c r="G1525" s="5">
        <f t="shared" si="347"/>
        <v>10374.379999999999</v>
      </c>
      <c r="H1525" s="5">
        <f t="shared" si="348"/>
        <v>10489.44</v>
      </c>
      <c r="J1525" s="10" t="str">
        <f t="shared" si="349"/>
        <v>SELL</v>
      </c>
      <c r="L1525" s="5">
        <f t="shared" si="350"/>
        <v>10834.62</v>
      </c>
      <c r="M1525" s="4" t="str">
        <f t="shared" si="352"/>
        <v>NO</v>
      </c>
      <c r="N1525" s="4" t="str">
        <f t="shared" si="353"/>
        <v>NO</v>
      </c>
      <c r="O1525" s="4" t="str">
        <f t="shared" si="354"/>
        <v>NO</v>
      </c>
      <c r="P1525" s="5">
        <v>10135</v>
      </c>
      <c r="Q1525" s="5">
        <v>10230</v>
      </c>
      <c r="R1525" s="4">
        <f t="shared" si="351"/>
        <v>2011</v>
      </c>
      <c r="T1525" s="7">
        <f t="shared" si="355"/>
        <v>0</v>
      </c>
      <c r="V1525" s="5">
        <f t="shared" si="360"/>
        <v>11188.83</v>
      </c>
      <c r="W1525" s="5">
        <f t="shared" si="357"/>
        <v>11188.83</v>
      </c>
      <c r="X1525" s="7">
        <f t="shared" si="361"/>
        <v>0</v>
      </c>
      <c r="Z1525" s="7">
        <f t="shared" si="358"/>
        <v>572805.44000000018</v>
      </c>
      <c r="AB1525" s="5"/>
      <c r="AC1525" s="5">
        <f t="shared" si="356"/>
        <v>-43338.48000000001</v>
      </c>
      <c r="AD1525" s="5">
        <f t="shared" si="359"/>
        <v>-10834.620000000003</v>
      </c>
    </row>
    <row r="1526" spans="1:30">
      <c r="A1526" s="9">
        <v>40764</v>
      </c>
      <c r="B1526" s="3">
        <v>10050</v>
      </c>
      <c r="C1526" s="3">
        <v>10433</v>
      </c>
      <c r="D1526" s="3">
        <v>9939.9004000000004</v>
      </c>
      <c r="E1526" s="3">
        <v>10227.200199999999</v>
      </c>
      <c r="G1526" s="5">
        <f t="shared" si="347"/>
        <v>10300.790000000001</v>
      </c>
      <c r="H1526" s="5">
        <f t="shared" si="348"/>
        <v>10402.030000000001</v>
      </c>
      <c r="J1526" s="10" t="str">
        <f t="shared" si="349"/>
        <v>SELL</v>
      </c>
      <c r="L1526" s="5">
        <f t="shared" si="350"/>
        <v>10705.75</v>
      </c>
      <c r="M1526" s="4" t="str">
        <f t="shared" si="352"/>
        <v>NO</v>
      </c>
      <c r="N1526" s="4" t="str">
        <f t="shared" si="353"/>
        <v>NO</v>
      </c>
      <c r="O1526" s="4" t="str">
        <f t="shared" si="354"/>
        <v>NO</v>
      </c>
      <c r="P1526" s="5">
        <v>10048</v>
      </c>
      <c r="Q1526" s="5">
        <v>10240</v>
      </c>
      <c r="R1526" s="4">
        <f t="shared" si="351"/>
        <v>2011</v>
      </c>
      <c r="T1526" s="7">
        <f t="shared" si="355"/>
        <v>0</v>
      </c>
      <c r="V1526" s="5">
        <f t="shared" si="360"/>
        <v>11188.83</v>
      </c>
      <c r="W1526" s="5">
        <f t="shared" si="357"/>
        <v>11188.83</v>
      </c>
      <c r="X1526" s="7">
        <f t="shared" si="361"/>
        <v>0</v>
      </c>
      <c r="Z1526" s="7">
        <f t="shared" si="358"/>
        <v>572805.44000000018</v>
      </c>
      <c r="AB1526" s="5"/>
      <c r="AC1526" s="5">
        <f t="shared" si="356"/>
        <v>-42823</v>
      </c>
      <c r="AD1526" s="5">
        <f t="shared" si="359"/>
        <v>-10705.75</v>
      </c>
    </row>
    <row r="1527" spans="1:30">
      <c r="A1527" s="9">
        <v>40765</v>
      </c>
      <c r="B1527" s="3">
        <v>10360</v>
      </c>
      <c r="C1527" s="3">
        <v>10498.8496</v>
      </c>
      <c r="D1527" s="3">
        <v>10360</v>
      </c>
      <c r="E1527" s="3">
        <v>10458.5996</v>
      </c>
      <c r="G1527" s="5">
        <f t="shared" si="347"/>
        <v>10379.69</v>
      </c>
      <c r="H1527" s="5">
        <f t="shared" si="348"/>
        <v>10420.89</v>
      </c>
      <c r="J1527" s="10" t="str">
        <f t="shared" si="349"/>
        <v>SELL</v>
      </c>
      <c r="L1527" s="5">
        <f t="shared" si="350"/>
        <v>10544.49</v>
      </c>
      <c r="M1527" s="4" t="str">
        <f t="shared" si="352"/>
        <v>NO</v>
      </c>
      <c r="N1527" s="4" t="str">
        <f t="shared" si="353"/>
        <v>NO</v>
      </c>
      <c r="O1527" s="4" t="str">
        <f t="shared" si="354"/>
        <v>NO</v>
      </c>
      <c r="P1527" s="5">
        <v>10445</v>
      </c>
      <c r="Q1527" s="5">
        <v>10447.9</v>
      </c>
      <c r="R1527" s="4">
        <f t="shared" si="351"/>
        <v>2011</v>
      </c>
      <c r="T1527" s="7">
        <f t="shared" si="355"/>
        <v>0</v>
      </c>
      <c r="V1527" s="5">
        <f t="shared" si="360"/>
        <v>11188.83</v>
      </c>
      <c r="W1527" s="5">
        <f t="shared" si="357"/>
        <v>11188.83</v>
      </c>
      <c r="X1527" s="7">
        <f t="shared" si="361"/>
        <v>0</v>
      </c>
      <c r="Z1527" s="7">
        <f t="shared" si="358"/>
        <v>572805.44000000018</v>
      </c>
      <c r="AB1527" s="5"/>
      <c r="AC1527" s="5">
        <f t="shared" si="356"/>
        <v>-42177.959999999992</v>
      </c>
      <c r="AD1527" s="5">
        <f t="shared" si="359"/>
        <v>-10544.489999999998</v>
      </c>
    </row>
    <row r="1528" spans="1:30">
      <c r="A1528" s="9">
        <v>40766</v>
      </c>
      <c r="B1528" s="3">
        <v>10399</v>
      </c>
      <c r="C1528" s="3">
        <v>10525</v>
      </c>
      <c r="D1528" s="3">
        <v>10326.1504</v>
      </c>
      <c r="E1528" s="3">
        <v>10344.049800000001</v>
      </c>
      <c r="G1528" s="5">
        <f t="shared" si="347"/>
        <v>10361.870000000001</v>
      </c>
      <c r="H1528" s="5">
        <f t="shared" si="348"/>
        <v>10395.280000000001</v>
      </c>
      <c r="J1528" s="10" t="str">
        <f t="shared" si="349"/>
        <v>SELL</v>
      </c>
      <c r="L1528" s="5">
        <f t="shared" si="350"/>
        <v>10495.51</v>
      </c>
      <c r="M1528" s="4" t="str">
        <f t="shared" si="352"/>
        <v>NO</v>
      </c>
      <c r="N1528" s="4" t="str">
        <f t="shared" si="353"/>
        <v>NO</v>
      </c>
      <c r="O1528" s="4" t="str">
        <f t="shared" si="354"/>
        <v>NO</v>
      </c>
      <c r="P1528" s="5">
        <v>10476</v>
      </c>
      <c r="Q1528" s="5">
        <v>10335.549999999999</v>
      </c>
      <c r="R1528" s="4">
        <f t="shared" si="351"/>
        <v>2011</v>
      </c>
      <c r="T1528" s="7">
        <f t="shared" si="355"/>
        <v>0</v>
      </c>
      <c r="V1528" s="5">
        <f t="shared" si="360"/>
        <v>11188.83</v>
      </c>
      <c r="W1528" s="5">
        <f t="shared" si="357"/>
        <v>11188.83</v>
      </c>
      <c r="X1528" s="7">
        <f t="shared" si="361"/>
        <v>0</v>
      </c>
      <c r="Z1528" s="7">
        <f t="shared" si="358"/>
        <v>572805.44000000018</v>
      </c>
      <c r="AB1528" s="5"/>
      <c r="AC1528" s="5">
        <f t="shared" si="356"/>
        <v>-41982.040000000008</v>
      </c>
      <c r="AD1528" s="5">
        <f t="shared" si="359"/>
        <v>-10495.510000000002</v>
      </c>
    </row>
    <row r="1529" spans="1:30">
      <c r="A1529" s="9">
        <v>40767</v>
      </c>
      <c r="B1529" s="3">
        <v>10401.0996</v>
      </c>
      <c r="C1529" s="3">
        <v>10445</v>
      </c>
      <c r="D1529" s="3">
        <v>10141</v>
      </c>
      <c r="E1529" s="3">
        <v>10195.5996</v>
      </c>
      <c r="G1529" s="5">
        <f t="shared" si="347"/>
        <v>10278.73</v>
      </c>
      <c r="H1529" s="5">
        <f t="shared" si="348"/>
        <v>10328.719999999999</v>
      </c>
      <c r="J1529" s="10" t="str">
        <f t="shared" si="349"/>
        <v>SELL</v>
      </c>
      <c r="L1529" s="5">
        <f t="shared" si="350"/>
        <v>10478.69</v>
      </c>
      <c r="M1529" s="4" t="str">
        <f t="shared" si="352"/>
        <v>NO</v>
      </c>
      <c r="N1529" s="4" t="str">
        <f t="shared" si="353"/>
        <v>NO</v>
      </c>
      <c r="O1529" s="4" t="str">
        <f t="shared" si="354"/>
        <v>NO</v>
      </c>
      <c r="P1529" s="5">
        <v>10375</v>
      </c>
      <c r="Q1529" s="5">
        <v>10206.6</v>
      </c>
      <c r="R1529" s="4">
        <f t="shared" si="351"/>
        <v>2011</v>
      </c>
      <c r="T1529" s="7">
        <f t="shared" si="355"/>
        <v>0</v>
      </c>
      <c r="V1529" s="5">
        <f t="shared" si="360"/>
        <v>11188.83</v>
      </c>
      <c r="W1529" s="5">
        <f t="shared" si="357"/>
        <v>11188.83</v>
      </c>
      <c r="X1529" s="7">
        <f t="shared" si="361"/>
        <v>0</v>
      </c>
      <c r="Z1529" s="7">
        <f t="shared" si="358"/>
        <v>572805.44000000018</v>
      </c>
      <c r="AB1529" s="5"/>
      <c r="AC1529" s="5">
        <f t="shared" si="356"/>
        <v>-41914.759999999995</v>
      </c>
      <c r="AD1529" s="5">
        <f t="shared" si="359"/>
        <v>-10478.689999999999</v>
      </c>
    </row>
    <row r="1530" spans="1:30">
      <c r="A1530" s="9">
        <v>40771</v>
      </c>
      <c r="B1530" s="3">
        <v>10306</v>
      </c>
      <c r="C1530" s="3">
        <v>10315</v>
      </c>
      <c r="D1530" s="3">
        <v>10015</v>
      </c>
      <c r="E1530" s="3">
        <v>10055</v>
      </c>
      <c r="G1530" s="5">
        <f t="shared" si="347"/>
        <v>10166.870000000001</v>
      </c>
      <c r="H1530" s="5">
        <f t="shared" si="348"/>
        <v>10237.48</v>
      </c>
      <c r="J1530" s="10" t="str">
        <f t="shared" si="349"/>
        <v>SELL</v>
      </c>
      <c r="L1530" s="5">
        <f t="shared" si="350"/>
        <v>10449.31</v>
      </c>
      <c r="M1530" s="4" t="str">
        <f t="shared" si="352"/>
        <v>NO</v>
      </c>
      <c r="N1530" s="4" t="str">
        <f t="shared" si="353"/>
        <v>NO</v>
      </c>
      <c r="O1530" s="4" t="str">
        <f t="shared" si="354"/>
        <v>NO</v>
      </c>
      <c r="P1530" s="5">
        <v>10280.5</v>
      </c>
      <c r="Q1530" s="5">
        <v>10054.5</v>
      </c>
      <c r="R1530" s="4">
        <f t="shared" si="351"/>
        <v>2011</v>
      </c>
      <c r="T1530" s="7">
        <f t="shared" si="355"/>
        <v>0</v>
      </c>
      <c r="V1530" s="5">
        <f t="shared" si="360"/>
        <v>11188.83</v>
      </c>
      <c r="W1530" s="5">
        <f t="shared" si="357"/>
        <v>11188.83</v>
      </c>
      <c r="X1530" s="7">
        <f t="shared" si="361"/>
        <v>0</v>
      </c>
      <c r="Z1530" s="7">
        <f t="shared" si="358"/>
        <v>572805.44000000018</v>
      </c>
      <c r="AB1530" s="5"/>
      <c r="AC1530" s="5">
        <f t="shared" si="356"/>
        <v>-41797.239999999991</v>
      </c>
      <c r="AD1530" s="5">
        <f t="shared" si="359"/>
        <v>-10449.309999999998</v>
      </c>
    </row>
    <row r="1531" spans="1:30">
      <c r="A1531" s="9">
        <v>40772</v>
      </c>
      <c r="B1531" s="3">
        <v>10074.9004</v>
      </c>
      <c r="C1531" s="3">
        <v>10191.049800000001</v>
      </c>
      <c r="D1531" s="3">
        <v>9855.1504000000004</v>
      </c>
      <c r="E1531" s="3">
        <v>9954.9004000000004</v>
      </c>
      <c r="G1531" s="5">
        <f t="shared" si="347"/>
        <v>10060.89</v>
      </c>
      <c r="H1531" s="5">
        <f t="shared" si="348"/>
        <v>10143.290000000001</v>
      </c>
      <c r="J1531" s="10" t="str">
        <f t="shared" si="349"/>
        <v>SELL</v>
      </c>
      <c r="L1531" s="5">
        <f t="shared" si="350"/>
        <v>10390.49</v>
      </c>
      <c r="M1531" s="4" t="str">
        <f t="shared" si="352"/>
        <v>NO</v>
      </c>
      <c r="N1531" s="4" t="str">
        <f t="shared" si="353"/>
        <v>NO</v>
      </c>
      <c r="O1531" s="4" t="str">
        <f t="shared" si="354"/>
        <v>NO</v>
      </c>
      <c r="P1531" s="5">
        <v>10112.799999999999</v>
      </c>
      <c r="Q1531" s="5">
        <v>9950</v>
      </c>
      <c r="R1531" s="4">
        <f t="shared" si="351"/>
        <v>2011</v>
      </c>
      <c r="T1531" s="7">
        <f t="shared" si="355"/>
        <v>0</v>
      </c>
      <c r="V1531" s="5">
        <f t="shared" si="360"/>
        <v>11188.83</v>
      </c>
      <c r="W1531" s="5">
        <f t="shared" si="357"/>
        <v>11188.83</v>
      </c>
      <c r="X1531" s="7">
        <f t="shared" si="361"/>
        <v>0</v>
      </c>
      <c r="Z1531" s="7">
        <f t="shared" si="358"/>
        <v>572805.44000000018</v>
      </c>
      <c r="AB1531" s="5"/>
      <c r="AC1531" s="5">
        <f t="shared" si="356"/>
        <v>-41561.960000000021</v>
      </c>
      <c r="AD1531" s="5">
        <f t="shared" si="359"/>
        <v>-10390.490000000005</v>
      </c>
    </row>
    <row r="1532" spans="1:30">
      <c r="A1532" s="9">
        <v>40773</v>
      </c>
      <c r="B1532" s="3">
        <v>9965.0498000000007</v>
      </c>
      <c r="C1532" s="3">
        <v>9989.25</v>
      </c>
      <c r="D1532" s="3">
        <v>9542</v>
      </c>
      <c r="E1532" s="3">
        <v>9571.2998000000007</v>
      </c>
      <c r="G1532" s="5">
        <f t="shared" si="347"/>
        <v>9816.09</v>
      </c>
      <c r="H1532" s="5">
        <f t="shared" si="348"/>
        <v>9952.6299999999992</v>
      </c>
      <c r="J1532" s="10" t="str">
        <f t="shared" si="349"/>
        <v>SELL</v>
      </c>
      <c r="L1532" s="5">
        <f t="shared" si="350"/>
        <v>10362.25</v>
      </c>
      <c r="M1532" s="4" t="str">
        <f t="shared" si="352"/>
        <v>NO</v>
      </c>
      <c r="N1532" s="4" t="str">
        <f t="shared" si="353"/>
        <v>NO</v>
      </c>
      <c r="O1532" s="4" t="str">
        <f t="shared" si="354"/>
        <v>NO</v>
      </c>
      <c r="P1532" s="5">
        <v>9890</v>
      </c>
      <c r="Q1532" s="5">
        <v>9581</v>
      </c>
      <c r="R1532" s="4">
        <f t="shared" si="351"/>
        <v>2011</v>
      </c>
      <c r="T1532" s="7">
        <f t="shared" si="355"/>
        <v>0</v>
      </c>
      <c r="V1532" s="5">
        <f t="shared" si="360"/>
        <v>11188.83</v>
      </c>
      <c r="W1532" s="5">
        <f t="shared" si="357"/>
        <v>11188.83</v>
      </c>
      <c r="X1532" s="7">
        <f t="shared" si="361"/>
        <v>0</v>
      </c>
      <c r="Z1532" s="7">
        <f t="shared" si="358"/>
        <v>572805.44000000018</v>
      </c>
      <c r="AB1532" s="5"/>
      <c r="AC1532" s="5">
        <f t="shared" si="356"/>
        <v>-41448.999999999985</v>
      </c>
      <c r="AD1532" s="5">
        <f t="shared" si="359"/>
        <v>-10362.249999999996</v>
      </c>
    </row>
    <row r="1533" spans="1:30">
      <c r="A1533" s="9">
        <v>40774</v>
      </c>
      <c r="B1533" s="3">
        <v>9450</v>
      </c>
      <c r="C1533" s="3">
        <v>9599</v>
      </c>
      <c r="D1533" s="3">
        <v>9301</v>
      </c>
      <c r="E1533" s="3">
        <v>9431.1504000000004</v>
      </c>
      <c r="G1533" s="5">
        <f t="shared" si="347"/>
        <v>9623.6200000000008</v>
      </c>
      <c r="H1533" s="5">
        <f t="shared" si="348"/>
        <v>9778.7999999999993</v>
      </c>
      <c r="J1533" s="10" t="str">
        <f t="shared" si="349"/>
        <v>SELL</v>
      </c>
      <c r="L1533" s="5">
        <f t="shared" si="350"/>
        <v>10244.34</v>
      </c>
      <c r="M1533" s="4" t="str">
        <f t="shared" si="352"/>
        <v>NO</v>
      </c>
      <c r="N1533" s="4" t="str">
        <f t="shared" si="353"/>
        <v>NO</v>
      </c>
      <c r="O1533" s="4" t="str">
        <f t="shared" si="354"/>
        <v>NO</v>
      </c>
      <c r="P1533" s="5">
        <v>9390.2000000000007</v>
      </c>
      <c r="Q1533" s="5">
        <v>9435.35</v>
      </c>
      <c r="R1533" s="4">
        <f t="shared" si="351"/>
        <v>2011</v>
      </c>
      <c r="T1533" s="7">
        <f t="shared" si="355"/>
        <v>0</v>
      </c>
      <c r="V1533" s="5">
        <f t="shared" si="360"/>
        <v>11188.83</v>
      </c>
      <c r="W1533" s="5">
        <f t="shared" si="357"/>
        <v>11188.83</v>
      </c>
      <c r="X1533" s="7">
        <f t="shared" si="361"/>
        <v>0</v>
      </c>
      <c r="Z1533" s="7">
        <f t="shared" si="358"/>
        <v>572805.44000000018</v>
      </c>
      <c r="AB1533" s="5"/>
      <c r="AC1533" s="5">
        <f t="shared" si="356"/>
        <v>-40977.359999999986</v>
      </c>
      <c r="AD1533" s="5">
        <f t="shared" si="359"/>
        <v>-10244.339999999997</v>
      </c>
    </row>
    <row r="1534" spans="1:30">
      <c r="A1534" s="9">
        <v>40777</v>
      </c>
      <c r="B1534" s="3">
        <v>9450</v>
      </c>
      <c r="C1534" s="3">
        <v>9479.4004000000004</v>
      </c>
      <c r="D1534" s="3">
        <v>9234.75</v>
      </c>
      <c r="E1534" s="3">
        <v>9413.9004000000004</v>
      </c>
      <c r="G1534" s="5">
        <f t="shared" si="347"/>
        <v>9518.76</v>
      </c>
      <c r="H1534" s="5">
        <f t="shared" si="348"/>
        <v>9657.17</v>
      </c>
      <c r="J1534" s="10" t="str">
        <f t="shared" si="349"/>
        <v>SELL</v>
      </c>
      <c r="L1534" s="5">
        <f t="shared" si="350"/>
        <v>10072.4</v>
      </c>
      <c r="M1534" s="4" t="str">
        <f t="shared" si="352"/>
        <v>NO</v>
      </c>
      <c r="N1534" s="4" t="str">
        <f t="shared" si="353"/>
        <v>NO</v>
      </c>
      <c r="O1534" s="4" t="str">
        <f t="shared" si="354"/>
        <v>NO</v>
      </c>
      <c r="P1534" s="5">
        <v>9413.7999999999993</v>
      </c>
      <c r="Q1534" s="5">
        <v>9424.9</v>
      </c>
      <c r="R1534" s="4">
        <f t="shared" si="351"/>
        <v>2011</v>
      </c>
      <c r="T1534" s="7">
        <f t="shared" si="355"/>
        <v>0</v>
      </c>
      <c r="V1534" s="5">
        <f t="shared" si="360"/>
        <v>11188.83</v>
      </c>
      <c r="W1534" s="5">
        <f t="shared" si="357"/>
        <v>11188.83</v>
      </c>
      <c r="X1534" s="7">
        <f t="shared" si="361"/>
        <v>0</v>
      </c>
      <c r="Z1534" s="7">
        <f t="shared" si="358"/>
        <v>572805.44000000018</v>
      </c>
      <c r="AB1534" s="5"/>
      <c r="AC1534" s="5">
        <f t="shared" si="356"/>
        <v>-40289.600000000006</v>
      </c>
      <c r="AD1534" s="5">
        <f t="shared" si="359"/>
        <v>-10072.400000000001</v>
      </c>
    </row>
    <row r="1535" spans="1:30">
      <c r="A1535" s="9">
        <v>40778</v>
      </c>
      <c r="B1535" s="3">
        <v>9449.9004000000004</v>
      </c>
      <c r="C1535" s="3">
        <v>9520</v>
      </c>
      <c r="D1535" s="3">
        <v>9280</v>
      </c>
      <c r="E1535" s="3">
        <v>9480.2998000000007</v>
      </c>
      <c r="G1535" s="5">
        <f t="shared" si="347"/>
        <v>9499.5300000000007</v>
      </c>
      <c r="H1535" s="5">
        <f t="shared" si="348"/>
        <v>9598.2099999999991</v>
      </c>
      <c r="J1535" s="10" t="str">
        <f t="shared" si="349"/>
        <v>SELL</v>
      </c>
      <c r="L1535" s="5">
        <f t="shared" si="350"/>
        <v>9894.25</v>
      </c>
      <c r="M1535" s="4" t="str">
        <f t="shared" si="352"/>
        <v>NO</v>
      </c>
      <c r="N1535" s="4" t="str">
        <f t="shared" si="353"/>
        <v>NO</v>
      </c>
      <c r="O1535" s="4" t="str">
        <f t="shared" si="354"/>
        <v>NO</v>
      </c>
      <c r="P1535" s="5">
        <v>9351</v>
      </c>
      <c r="Q1535" s="5">
        <v>9488.1</v>
      </c>
      <c r="R1535" s="4">
        <f t="shared" si="351"/>
        <v>2011</v>
      </c>
      <c r="T1535" s="7">
        <f t="shared" si="355"/>
        <v>0</v>
      </c>
      <c r="V1535" s="5">
        <f t="shared" si="360"/>
        <v>11188.83</v>
      </c>
      <c r="W1535" s="5">
        <f t="shared" si="357"/>
        <v>11188.83</v>
      </c>
      <c r="X1535" s="7">
        <f t="shared" si="361"/>
        <v>0</v>
      </c>
      <c r="Z1535" s="7">
        <f t="shared" si="358"/>
        <v>572805.44000000018</v>
      </c>
      <c r="AB1535" s="5"/>
      <c r="AC1535" s="5">
        <f t="shared" si="356"/>
        <v>-39576.999999999971</v>
      </c>
      <c r="AD1535" s="5">
        <f t="shared" si="359"/>
        <v>-9894.2499999999927</v>
      </c>
    </row>
    <row r="1536" spans="1:30">
      <c r="A1536" s="9">
        <v>40779</v>
      </c>
      <c r="B1536" s="3">
        <v>9401.0995999999996</v>
      </c>
      <c r="C1536" s="3">
        <v>9567.2001999999993</v>
      </c>
      <c r="D1536" s="3">
        <v>9275.0498000000007</v>
      </c>
      <c r="E1536" s="3">
        <v>9318.5995999999996</v>
      </c>
      <c r="G1536" s="5">
        <f t="shared" si="347"/>
        <v>9409.06</v>
      </c>
      <c r="H1536" s="5">
        <f t="shared" si="348"/>
        <v>9505.01</v>
      </c>
      <c r="J1536" s="10" t="str">
        <f t="shared" si="349"/>
        <v>SELL</v>
      </c>
      <c r="L1536" s="5">
        <f t="shared" si="350"/>
        <v>9792.86</v>
      </c>
      <c r="M1536" s="4" t="str">
        <f t="shared" si="352"/>
        <v>NO</v>
      </c>
      <c r="N1536" s="4" t="str">
        <f t="shared" si="353"/>
        <v>NO</v>
      </c>
      <c r="O1536" s="4" t="str">
        <f t="shared" si="354"/>
        <v>NO</v>
      </c>
      <c r="P1536" s="5">
        <v>9511</v>
      </c>
      <c r="Q1536" s="5">
        <v>9297.9</v>
      </c>
      <c r="R1536" s="4">
        <f t="shared" si="351"/>
        <v>2011</v>
      </c>
      <c r="T1536" s="7">
        <f t="shared" si="355"/>
        <v>0</v>
      </c>
      <c r="V1536" s="5">
        <f t="shared" si="360"/>
        <v>11188.83</v>
      </c>
      <c r="W1536" s="5">
        <f t="shared" si="357"/>
        <v>11188.83</v>
      </c>
      <c r="X1536" s="7">
        <f t="shared" si="361"/>
        <v>0</v>
      </c>
      <c r="Z1536" s="7">
        <f t="shared" si="358"/>
        <v>572805.44000000018</v>
      </c>
      <c r="AB1536" s="5"/>
      <c r="AC1536" s="5">
        <f t="shared" si="356"/>
        <v>-39171.440000000002</v>
      </c>
      <c r="AD1536" s="5">
        <f t="shared" si="359"/>
        <v>-9792.86</v>
      </c>
    </row>
    <row r="1537" spans="1:30">
      <c r="A1537" s="9">
        <v>40780</v>
      </c>
      <c r="B1537" s="3">
        <v>9351.1504000000004</v>
      </c>
      <c r="C1537" s="3">
        <v>9417.1504000000004</v>
      </c>
      <c r="D1537" s="3">
        <v>9137</v>
      </c>
      <c r="E1537" s="3">
        <v>9169.2001999999993</v>
      </c>
      <c r="G1537" s="5">
        <f t="shared" si="347"/>
        <v>9289.1299999999992</v>
      </c>
      <c r="H1537" s="5">
        <f t="shared" si="348"/>
        <v>9393.07</v>
      </c>
      <c r="J1537" s="10" t="str">
        <f t="shared" si="349"/>
        <v>SELL</v>
      </c>
      <c r="L1537" s="5">
        <f t="shared" si="350"/>
        <v>9704.89</v>
      </c>
      <c r="M1537" s="4" t="str">
        <f t="shared" si="352"/>
        <v>NO</v>
      </c>
      <c r="N1537" s="4" t="str">
        <f t="shared" si="353"/>
        <v>NO</v>
      </c>
      <c r="O1537" s="4" t="str">
        <f t="shared" si="354"/>
        <v>NO</v>
      </c>
      <c r="P1537" s="5">
        <v>9320.1</v>
      </c>
      <c r="Q1537" s="5">
        <v>9160.15</v>
      </c>
      <c r="R1537" s="4">
        <f t="shared" si="351"/>
        <v>2011</v>
      </c>
      <c r="T1537" s="7">
        <f t="shared" si="355"/>
        <v>0</v>
      </c>
      <c r="V1537" s="5">
        <f t="shared" si="360"/>
        <v>11188.83</v>
      </c>
      <c r="W1537" s="5">
        <f t="shared" si="357"/>
        <v>11188.83</v>
      </c>
      <c r="X1537" s="7">
        <f t="shared" si="361"/>
        <v>0</v>
      </c>
      <c r="Z1537" s="7">
        <f t="shared" si="358"/>
        <v>572805.44000000018</v>
      </c>
      <c r="AB1537" s="5"/>
      <c r="AC1537" s="5">
        <f t="shared" si="356"/>
        <v>-38819.56</v>
      </c>
      <c r="AD1537" s="5">
        <f t="shared" si="359"/>
        <v>-9704.89</v>
      </c>
    </row>
    <row r="1538" spans="1:30">
      <c r="A1538" s="9">
        <v>40781</v>
      </c>
      <c r="B1538" s="3">
        <v>9210</v>
      </c>
      <c r="C1538" s="3">
        <v>9254.9004000000004</v>
      </c>
      <c r="D1538" s="3">
        <v>8905.9501999999993</v>
      </c>
      <c r="E1538" s="3">
        <v>8973.5</v>
      </c>
      <c r="G1538" s="5">
        <f t="shared" si="347"/>
        <v>9131.32</v>
      </c>
      <c r="H1538" s="5">
        <f t="shared" si="348"/>
        <v>9253.2099999999991</v>
      </c>
      <c r="J1538" s="10" t="str">
        <f t="shared" si="349"/>
        <v>SELL</v>
      </c>
      <c r="L1538" s="5">
        <f t="shared" si="350"/>
        <v>9618.8799999999992</v>
      </c>
      <c r="M1538" s="4" t="str">
        <f t="shared" si="352"/>
        <v>NO</v>
      </c>
      <c r="N1538" s="4" t="str">
        <f t="shared" si="353"/>
        <v>NO</v>
      </c>
      <c r="O1538" s="4" t="str">
        <f t="shared" si="354"/>
        <v>NO</v>
      </c>
      <c r="P1538" s="5">
        <v>9155.15</v>
      </c>
      <c r="Q1538" s="5">
        <v>8956</v>
      </c>
      <c r="R1538" s="4">
        <f t="shared" si="351"/>
        <v>2011</v>
      </c>
      <c r="T1538" s="7">
        <f t="shared" si="355"/>
        <v>0</v>
      </c>
      <c r="V1538" s="5">
        <f t="shared" si="360"/>
        <v>11188.83</v>
      </c>
      <c r="W1538" s="5">
        <f t="shared" si="357"/>
        <v>11188.83</v>
      </c>
      <c r="X1538" s="7">
        <f t="shared" si="361"/>
        <v>0</v>
      </c>
      <c r="Z1538" s="7">
        <f t="shared" si="358"/>
        <v>572805.44000000018</v>
      </c>
      <c r="AB1538" s="5"/>
      <c r="AC1538" s="5">
        <f t="shared" si="356"/>
        <v>-38475.51999999999</v>
      </c>
      <c r="AD1538" s="5">
        <f t="shared" si="359"/>
        <v>-9618.8799999999974</v>
      </c>
    </row>
    <row r="1539" spans="1:30">
      <c r="A1539" s="9">
        <v>40784</v>
      </c>
      <c r="B1539" s="3">
        <v>9077</v>
      </c>
      <c r="C1539" s="3">
        <v>9374.8495999999996</v>
      </c>
      <c r="D1539" s="3">
        <v>9060</v>
      </c>
      <c r="E1539" s="3">
        <v>9345</v>
      </c>
      <c r="G1539" s="5">
        <f t="shared" si="347"/>
        <v>9238.16</v>
      </c>
      <c r="H1539" s="5">
        <f t="shared" si="348"/>
        <v>9283.81</v>
      </c>
      <c r="J1539" s="10" t="str">
        <f t="shared" si="349"/>
        <v>SELL</v>
      </c>
      <c r="L1539" s="5">
        <f t="shared" si="350"/>
        <v>9420.76</v>
      </c>
      <c r="M1539" s="4" t="str">
        <f t="shared" si="352"/>
        <v>NO</v>
      </c>
      <c r="N1539" s="4" t="str">
        <f t="shared" si="353"/>
        <v>NO</v>
      </c>
      <c r="O1539" s="4" t="str">
        <f t="shared" si="354"/>
        <v>NO</v>
      </c>
      <c r="P1539" s="5">
        <v>9181</v>
      </c>
      <c r="Q1539" s="5">
        <v>9324</v>
      </c>
      <c r="R1539" s="4">
        <f t="shared" si="351"/>
        <v>2011</v>
      </c>
      <c r="T1539" s="7">
        <f t="shared" si="355"/>
        <v>0</v>
      </c>
      <c r="V1539" s="5">
        <f t="shared" si="360"/>
        <v>11188.83</v>
      </c>
      <c r="W1539" s="5">
        <f t="shared" si="357"/>
        <v>9420.76</v>
      </c>
      <c r="X1539" s="7">
        <f t="shared" si="361"/>
        <v>1768.0699999999997</v>
      </c>
      <c r="Z1539" s="7">
        <f t="shared" si="358"/>
        <v>617007.19000000018</v>
      </c>
      <c r="AB1539" s="5"/>
      <c r="AC1539" s="5">
        <f t="shared" si="356"/>
        <v>-37683.039999999994</v>
      </c>
      <c r="AD1539" s="5">
        <f t="shared" si="359"/>
        <v>-9420.7599999999984</v>
      </c>
    </row>
    <row r="1540" spans="1:30">
      <c r="A1540" s="9">
        <v>40785</v>
      </c>
      <c r="B1540" s="3">
        <v>9400</v>
      </c>
      <c r="C1540" s="3">
        <v>9555</v>
      </c>
      <c r="D1540" s="3">
        <v>9340.5</v>
      </c>
      <c r="E1540" s="3">
        <v>9521.6504000000004</v>
      </c>
      <c r="G1540" s="5">
        <f t="shared" si="347"/>
        <v>9379.91</v>
      </c>
      <c r="H1540" s="5">
        <f t="shared" si="348"/>
        <v>9363.09</v>
      </c>
      <c r="J1540" s="10" t="str">
        <f t="shared" si="349"/>
        <v>BUY</v>
      </c>
      <c r="L1540" s="5">
        <f t="shared" si="350"/>
        <v>9312.6299999999992</v>
      </c>
      <c r="M1540" s="4" t="str">
        <f t="shared" si="352"/>
        <v>YES</v>
      </c>
      <c r="N1540" s="4" t="str">
        <f t="shared" si="353"/>
        <v>NO</v>
      </c>
      <c r="O1540" s="4" t="str">
        <f t="shared" si="354"/>
        <v>NO</v>
      </c>
      <c r="P1540" s="5">
        <v>9484</v>
      </c>
      <c r="Q1540" s="5">
        <v>9520.9500000000007</v>
      </c>
      <c r="R1540" s="4">
        <f t="shared" si="351"/>
        <v>2011</v>
      </c>
      <c r="T1540" s="7">
        <f t="shared" si="355"/>
        <v>0</v>
      </c>
      <c r="V1540" s="5">
        <f t="shared" si="360"/>
        <v>9420.76</v>
      </c>
      <c r="W1540" s="5">
        <f t="shared" si="357"/>
        <v>9420.76</v>
      </c>
      <c r="X1540" s="7">
        <f t="shared" si="361"/>
        <v>0</v>
      </c>
      <c r="Z1540" s="7">
        <f t="shared" si="358"/>
        <v>617007.19000000018</v>
      </c>
      <c r="AB1540" s="5"/>
      <c r="AC1540" s="5">
        <f t="shared" si="356"/>
        <v>-37250.520000000004</v>
      </c>
      <c r="AD1540" s="5">
        <f t="shared" si="359"/>
        <v>-9312.630000000001</v>
      </c>
    </row>
    <row r="1541" spans="1:30">
      <c r="A1541" s="9">
        <v>40788</v>
      </c>
      <c r="B1541" s="3">
        <v>9550.0995999999996</v>
      </c>
      <c r="C1541" s="3">
        <v>9656</v>
      </c>
      <c r="D1541" s="3">
        <v>9456.3495999999996</v>
      </c>
      <c r="E1541" s="3">
        <v>9560.5995999999996</v>
      </c>
      <c r="G1541" s="5">
        <f t="shared" si="347"/>
        <v>9470.25</v>
      </c>
      <c r="H1541" s="5">
        <f t="shared" si="348"/>
        <v>9428.93</v>
      </c>
      <c r="J1541" s="10" t="str">
        <f t="shared" si="349"/>
        <v>BUY</v>
      </c>
      <c r="L1541" s="5">
        <f t="shared" si="350"/>
        <v>9304.9699999999993</v>
      </c>
      <c r="M1541" s="4" t="str">
        <f t="shared" si="352"/>
        <v>NO</v>
      </c>
      <c r="N1541" s="4" t="str">
        <f t="shared" si="353"/>
        <v>NO</v>
      </c>
      <c r="O1541" s="4" t="str">
        <f t="shared" si="354"/>
        <v>NO</v>
      </c>
      <c r="P1541" s="5">
        <v>9517</v>
      </c>
      <c r="Q1541" s="5">
        <v>9560</v>
      </c>
      <c r="R1541" s="4">
        <f t="shared" si="351"/>
        <v>2011</v>
      </c>
      <c r="T1541" s="7">
        <f t="shared" si="355"/>
        <v>0</v>
      </c>
      <c r="V1541" s="5">
        <f t="shared" si="360"/>
        <v>9420.76</v>
      </c>
      <c r="W1541" s="5">
        <f t="shared" si="357"/>
        <v>9420.76</v>
      </c>
      <c r="X1541" s="7">
        <f t="shared" si="361"/>
        <v>0</v>
      </c>
      <c r="Z1541" s="7">
        <f t="shared" si="358"/>
        <v>617007.19000000018</v>
      </c>
      <c r="AB1541" s="5"/>
      <c r="AC1541" s="5">
        <f t="shared" si="356"/>
        <v>-37219.880000000005</v>
      </c>
      <c r="AD1541" s="5">
        <f t="shared" si="359"/>
        <v>-9304.9700000000012</v>
      </c>
    </row>
    <row r="1542" spans="1:30">
      <c r="A1542" s="9">
        <v>40791</v>
      </c>
      <c r="B1542" s="3">
        <v>9455</v>
      </c>
      <c r="C1542" s="3">
        <v>9629</v>
      </c>
      <c r="D1542" s="3">
        <v>9426</v>
      </c>
      <c r="E1542" s="3">
        <v>9596.75</v>
      </c>
      <c r="G1542" s="5">
        <f t="shared" ref="G1542:G1605" si="362">ROUND((E1542*G$1)+(G1541*(1-G$1)),2)</f>
        <v>9533.5</v>
      </c>
      <c r="H1542" s="5">
        <f t="shared" si="348"/>
        <v>9484.8700000000008</v>
      </c>
      <c r="J1542" s="10" t="str">
        <f t="shared" si="349"/>
        <v>BUY</v>
      </c>
      <c r="L1542" s="5">
        <f t="shared" si="350"/>
        <v>9338.98</v>
      </c>
      <c r="M1542" s="4" t="str">
        <f t="shared" si="352"/>
        <v>NO</v>
      </c>
      <c r="N1542" s="4" t="str">
        <f t="shared" si="353"/>
        <v>NO</v>
      </c>
      <c r="O1542" s="4" t="str">
        <f t="shared" si="354"/>
        <v>NO</v>
      </c>
      <c r="P1542" s="5">
        <v>9462</v>
      </c>
      <c r="Q1542" s="5">
        <v>9590.85</v>
      </c>
      <c r="R1542" s="4">
        <f t="shared" si="351"/>
        <v>2011</v>
      </c>
      <c r="T1542" s="7">
        <f t="shared" si="355"/>
        <v>0</v>
      </c>
      <c r="V1542" s="5">
        <f t="shared" si="360"/>
        <v>9420.76</v>
      </c>
      <c r="W1542" s="5">
        <f t="shared" si="357"/>
        <v>9420.76</v>
      </c>
      <c r="X1542" s="7">
        <f t="shared" si="361"/>
        <v>0</v>
      </c>
      <c r="Z1542" s="7">
        <f t="shared" si="358"/>
        <v>617007.19000000018</v>
      </c>
      <c r="AB1542" s="5"/>
      <c r="AC1542" s="5">
        <f t="shared" si="356"/>
        <v>-37355.920000000013</v>
      </c>
      <c r="AD1542" s="5">
        <f t="shared" si="359"/>
        <v>-9338.9800000000032</v>
      </c>
    </row>
    <row r="1543" spans="1:30">
      <c r="A1543" s="9">
        <v>40792</v>
      </c>
      <c r="B1543" s="3">
        <v>9558</v>
      </c>
      <c r="C1543" s="3">
        <v>9690.7001999999993</v>
      </c>
      <c r="D1543" s="3">
        <v>9325</v>
      </c>
      <c r="E1543" s="3">
        <v>9659.5995999999996</v>
      </c>
      <c r="G1543" s="5">
        <f t="shared" si="362"/>
        <v>9596.5499999999993</v>
      </c>
      <c r="H1543" s="5">
        <f t="shared" si="348"/>
        <v>9543.11</v>
      </c>
      <c r="J1543" s="10" t="str">
        <f t="shared" si="349"/>
        <v>BUY</v>
      </c>
      <c r="L1543" s="5">
        <f t="shared" si="350"/>
        <v>9382.7900000000009</v>
      </c>
      <c r="M1543" s="4" t="str">
        <f t="shared" si="352"/>
        <v>YES</v>
      </c>
      <c r="N1543" s="4" t="str">
        <f t="shared" si="353"/>
        <v>YES</v>
      </c>
      <c r="O1543" s="4" t="str">
        <f t="shared" si="354"/>
        <v>NO</v>
      </c>
      <c r="P1543" s="5">
        <v>9484</v>
      </c>
      <c r="Q1543" s="5">
        <v>9660</v>
      </c>
      <c r="R1543" s="4">
        <f t="shared" si="351"/>
        <v>2011</v>
      </c>
      <c r="T1543" s="7">
        <f t="shared" si="355"/>
        <v>-321.02</v>
      </c>
      <c r="V1543" s="5">
        <f t="shared" si="360"/>
        <v>9420.76</v>
      </c>
      <c r="W1543" s="5">
        <f t="shared" si="357"/>
        <v>9420.76</v>
      </c>
      <c r="X1543" s="7">
        <f t="shared" si="361"/>
        <v>0</v>
      </c>
      <c r="Z1543" s="7">
        <f t="shared" si="358"/>
        <v>600956.19000000018</v>
      </c>
      <c r="AB1543" s="5"/>
      <c r="AC1543" s="5">
        <f t="shared" si="356"/>
        <v>-37531.160000000018</v>
      </c>
      <c r="AD1543" s="5">
        <f t="shared" si="359"/>
        <v>-9382.7900000000045</v>
      </c>
    </row>
    <row r="1544" spans="1:30">
      <c r="A1544" s="9">
        <v>40793</v>
      </c>
      <c r="B1544" s="3">
        <v>9701.0498000000007</v>
      </c>
      <c r="C1544" s="3">
        <v>9894</v>
      </c>
      <c r="D1544" s="3">
        <v>9701.0498000000007</v>
      </c>
      <c r="E1544" s="3">
        <v>9834.3495999999996</v>
      </c>
      <c r="G1544" s="5">
        <f t="shared" si="362"/>
        <v>9715.4500000000007</v>
      </c>
      <c r="H1544" s="5">
        <f t="shared" ref="H1544:H1607" si="363">ROUND((E1544*H$1)+(H1543*(1-H$1)),2)</f>
        <v>9640.19</v>
      </c>
      <c r="J1544" s="10" t="str">
        <f t="shared" ref="J1544:J1607" si="364">IF(G1544&gt;H1544,"BUY","SELL")</f>
        <v>BUY</v>
      </c>
      <c r="L1544" s="5">
        <f t="shared" ref="L1544:L1607" si="365">ROUND((G1544*((2/4)-1)-(H1544)*((2/6)-1))/ (2 /4- 2 /6),2)</f>
        <v>9414.41</v>
      </c>
      <c r="M1544" s="4" t="str">
        <f t="shared" si="352"/>
        <v>NO</v>
      </c>
      <c r="N1544" s="4" t="str">
        <f t="shared" si="353"/>
        <v>NO</v>
      </c>
      <c r="O1544" s="4" t="str">
        <f t="shared" si="354"/>
        <v>NO</v>
      </c>
      <c r="P1544" s="5">
        <v>9785.1</v>
      </c>
      <c r="Q1544" s="5">
        <v>9846.6</v>
      </c>
      <c r="R1544" s="4">
        <f t="shared" ref="R1544:R1607" si="366">YEAR(A1544)</f>
        <v>2011</v>
      </c>
      <c r="T1544" s="7">
        <f t="shared" si="355"/>
        <v>0</v>
      </c>
      <c r="V1544" s="5">
        <f t="shared" si="360"/>
        <v>9420.76</v>
      </c>
      <c r="W1544" s="5">
        <f t="shared" si="357"/>
        <v>9420.76</v>
      </c>
      <c r="X1544" s="7">
        <f t="shared" si="361"/>
        <v>0</v>
      </c>
      <c r="Z1544" s="7">
        <f t="shared" si="358"/>
        <v>600956.19000000018</v>
      </c>
      <c r="AB1544" s="5"/>
      <c r="AC1544" s="5">
        <f t="shared" si="356"/>
        <v>-37657.64</v>
      </c>
      <c r="AD1544" s="5">
        <f t="shared" si="359"/>
        <v>-9414.41</v>
      </c>
    </row>
    <row r="1545" spans="1:30">
      <c r="A1545" s="9">
        <v>40794</v>
      </c>
      <c r="B1545" s="3">
        <v>9848</v>
      </c>
      <c r="C1545" s="3">
        <v>9928</v>
      </c>
      <c r="D1545" s="3">
        <v>9721.6504000000004</v>
      </c>
      <c r="E1545" s="3">
        <v>9908.0995999999996</v>
      </c>
      <c r="G1545" s="5">
        <f t="shared" si="362"/>
        <v>9811.77</v>
      </c>
      <c r="H1545" s="5">
        <f t="shared" si="363"/>
        <v>9729.49</v>
      </c>
      <c r="J1545" s="10" t="str">
        <f t="shared" si="364"/>
        <v>BUY</v>
      </c>
      <c r="L1545" s="5">
        <f t="shared" si="365"/>
        <v>9482.65</v>
      </c>
      <c r="M1545" s="4" t="str">
        <f t="shared" ref="M1545:M1608" si="367">IF(J1544="SELL",IF(C1545&gt;L1544,"YES","NO"),IF(D1545&lt;L1544,"YES","NO"))</f>
        <v>NO</v>
      </c>
      <c r="N1545" s="4" t="str">
        <f t="shared" ref="N1545:N1608" si="368">IF(AND(M1545="YES",J1545=J1544),"YES","NO")</f>
        <v>NO</v>
      </c>
      <c r="O1545" s="4" t="str">
        <f t="shared" ref="O1545:O1608" si="369">IF(AND(J1544="BUY",B1545&lt;L1544),"YES",IF(AND(J1544="SELL",B1545&gt;L1544),"YES","NO"))</f>
        <v>NO</v>
      </c>
      <c r="P1545" s="5">
        <v>9753.25</v>
      </c>
      <c r="Q1545" s="5">
        <v>9904.9</v>
      </c>
      <c r="R1545" s="4">
        <f t="shared" si="366"/>
        <v>2011</v>
      </c>
      <c r="T1545" s="7">
        <f t="shared" si="355"/>
        <v>0</v>
      </c>
      <c r="V1545" s="5">
        <f t="shared" si="360"/>
        <v>9420.76</v>
      </c>
      <c r="W1545" s="5">
        <f t="shared" si="357"/>
        <v>9420.76</v>
      </c>
      <c r="X1545" s="7">
        <f t="shared" si="361"/>
        <v>0</v>
      </c>
      <c r="Z1545" s="7">
        <f t="shared" si="358"/>
        <v>600956.19000000018</v>
      </c>
      <c r="AB1545" s="5"/>
      <c r="AC1545" s="5">
        <f t="shared" si="356"/>
        <v>-37930.599999999991</v>
      </c>
      <c r="AD1545" s="5">
        <f t="shared" si="359"/>
        <v>-9482.6499999999978</v>
      </c>
    </row>
    <row r="1546" spans="1:30">
      <c r="A1546" s="9">
        <v>40795</v>
      </c>
      <c r="B1546" s="3">
        <v>9921</v>
      </c>
      <c r="C1546" s="3">
        <v>9960</v>
      </c>
      <c r="D1546" s="3">
        <v>9635.5</v>
      </c>
      <c r="E1546" s="3">
        <v>9659.75</v>
      </c>
      <c r="G1546" s="5">
        <f t="shared" si="362"/>
        <v>9735.76</v>
      </c>
      <c r="H1546" s="5">
        <f t="shared" si="363"/>
        <v>9706.24</v>
      </c>
      <c r="J1546" s="10" t="str">
        <f t="shared" si="364"/>
        <v>BUY</v>
      </c>
      <c r="L1546" s="5">
        <f t="shared" si="365"/>
        <v>9617.68</v>
      </c>
      <c r="M1546" s="4" t="str">
        <f t="shared" si="367"/>
        <v>NO</v>
      </c>
      <c r="N1546" s="4" t="str">
        <f t="shared" si="368"/>
        <v>NO</v>
      </c>
      <c r="O1546" s="4" t="str">
        <f t="shared" si="369"/>
        <v>NO</v>
      </c>
      <c r="P1546" s="5">
        <v>9866.2000000000007</v>
      </c>
      <c r="Q1546" s="5">
        <v>9665</v>
      </c>
      <c r="R1546" s="4">
        <f t="shared" si="366"/>
        <v>2011</v>
      </c>
      <c r="T1546" s="7">
        <f t="shared" ref="T1546:T1609" si="370">ROUND(IF(N1546="YES",IF(J1546="SELL",IF(O1546="YES",Q1546-P1546,Q1546-L1545),IF(O1546="YES",P1546-Q1546,L1545-Q1546)),0),2)</f>
        <v>0</v>
      </c>
      <c r="V1546" s="5">
        <f t="shared" si="360"/>
        <v>9420.76</v>
      </c>
      <c r="W1546" s="5">
        <f t="shared" si="357"/>
        <v>9477.2000000000007</v>
      </c>
      <c r="X1546" s="7">
        <f t="shared" si="361"/>
        <v>56.440000000000509</v>
      </c>
      <c r="Z1546" s="7">
        <f t="shared" si="358"/>
        <v>602367.19000000018</v>
      </c>
      <c r="AB1546" s="5"/>
      <c r="AC1546" s="5">
        <f t="shared" si="356"/>
        <v>-38470.720000000001</v>
      </c>
      <c r="AD1546" s="5">
        <f t="shared" si="359"/>
        <v>-9617.68</v>
      </c>
    </row>
    <row r="1547" spans="1:30">
      <c r="A1547" s="9">
        <v>40798</v>
      </c>
      <c r="B1547" s="3">
        <v>9495</v>
      </c>
      <c r="C1547" s="3">
        <v>9540</v>
      </c>
      <c r="D1547" s="3">
        <v>9336</v>
      </c>
      <c r="E1547" s="3">
        <v>9385.5995999999996</v>
      </c>
      <c r="G1547" s="5">
        <f t="shared" si="362"/>
        <v>9560.68</v>
      </c>
      <c r="H1547" s="5">
        <f t="shared" si="363"/>
        <v>9599.36</v>
      </c>
      <c r="J1547" s="10" t="str">
        <f t="shared" si="364"/>
        <v>SELL</v>
      </c>
      <c r="L1547" s="5">
        <f t="shared" si="365"/>
        <v>9715.4</v>
      </c>
      <c r="M1547" s="4" t="str">
        <f t="shared" si="367"/>
        <v>YES</v>
      </c>
      <c r="N1547" s="4" t="str">
        <f t="shared" si="368"/>
        <v>NO</v>
      </c>
      <c r="O1547" s="4" t="str">
        <f t="shared" si="369"/>
        <v>YES</v>
      </c>
      <c r="P1547" s="5">
        <v>9477.2000000000007</v>
      </c>
      <c r="Q1547" s="5">
        <v>9384.4500000000007</v>
      </c>
      <c r="R1547" s="4">
        <f t="shared" si="366"/>
        <v>2011</v>
      </c>
      <c r="T1547" s="7">
        <f t="shared" si="370"/>
        <v>0</v>
      </c>
      <c r="V1547" s="5">
        <f t="shared" si="360"/>
        <v>9477.2000000000007</v>
      </c>
      <c r="W1547" s="5">
        <f t="shared" si="357"/>
        <v>9477.2000000000007</v>
      </c>
      <c r="X1547" s="7">
        <f t="shared" si="361"/>
        <v>0</v>
      </c>
      <c r="Z1547" s="7">
        <f t="shared" si="358"/>
        <v>602367.19000000018</v>
      </c>
      <c r="AB1547" s="5"/>
      <c r="AC1547" s="5">
        <f t="shared" ref="AC1547:AC1610" si="371">G1547*12-H1547*16</f>
        <v>-38861.600000000006</v>
      </c>
      <c r="AD1547" s="5">
        <f t="shared" si="359"/>
        <v>-9715.4000000000015</v>
      </c>
    </row>
    <row r="1548" spans="1:30">
      <c r="A1548" s="9">
        <v>40799</v>
      </c>
      <c r="B1548" s="3">
        <v>9443</v>
      </c>
      <c r="C1548" s="3">
        <v>9566</v>
      </c>
      <c r="D1548" s="3">
        <v>9250.0995999999996</v>
      </c>
      <c r="E1548" s="3">
        <v>9342.25</v>
      </c>
      <c r="G1548" s="5">
        <f t="shared" si="362"/>
        <v>9451.4699999999993</v>
      </c>
      <c r="H1548" s="5">
        <f t="shared" si="363"/>
        <v>9513.66</v>
      </c>
      <c r="J1548" s="10" t="str">
        <f t="shared" si="364"/>
        <v>SELL</v>
      </c>
      <c r="L1548" s="5">
        <f t="shared" si="365"/>
        <v>9700.23</v>
      </c>
      <c r="M1548" s="4" t="str">
        <f t="shared" si="367"/>
        <v>NO</v>
      </c>
      <c r="N1548" s="4" t="str">
        <f t="shared" si="368"/>
        <v>NO</v>
      </c>
      <c r="O1548" s="4" t="str">
        <f t="shared" si="369"/>
        <v>NO</v>
      </c>
      <c r="P1548" s="5">
        <v>9499</v>
      </c>
      <c r="Q1548" s="5">
        <v>9348</v>
      </c>
      <c r="R1548" s="4">
        <f t="shared" si="366"/>
        <v>2011</v>
      </c>
      <c r="T1548" s="7">
        <f t="shared" si="370"/>
        <v>0</v>
      </c>
      <c r="V1548" s="5">
        <f t="shared" si="360"/>
        <v>9477.2000000000007</v>
      </c>
      <c r="W1548" s="5">
        <f t="shared" ref="W1548:W1611" si="372">IF(V1549="",E1548,V1549)</f>
        <v>9477.2000000000007</v>
      </c>
      <c r="X1548" s="7">
        <f t="shared" si="361"/>
        <v>0</v>
      </c>
      <c r="Z1548" s="7">
        <f t="shared" ref="Z1548:Z1611" si="373">Z1547+(T1548*25*2)+(X1548*25)</f>
        <v>602367.19000000018</v>
      </c>
      <c r="AB1548" s="5"/>
      <c r="AC1548" s="5">
        <f t="shared" si="371"/>
        <v>-38800.920000000013</v>
      </c>
      <c r="AD1548" s="5">
        <f t="shared" ref="AD1548:AD1611" si="374">AC1548/4</f>
        <v>-9700.2300000000032</v>
      </c>
    </row>
    <row r="1549" spans="1:30">
      <c r="A1549" s="9">
        <v>40800</v>
      </c>
      <c r="B1549" s="3">
        <v>9331.0995999999996</v>
      </c>
      <c r="C1549" s="3">
        <v>9508</v>
      </c>
      <c r="D1549" s="3">
        <v>9256.7001999999993</v>
      </c>
      <c r="E1549" s="3">
        <v>9479.25</v>
      </c>
      <c r="G1549" s="5">
        <f t="shared" si="362"/>
        <v>9465.36</v>
      </c>
      <c r="H1549" s="5">
        <f t="shared" si="363"/>
        <v>9502.19</v>
      </c>
      <c r="J1549" s="10" t="str">
        <f t="shared" si="364"/>
        <v>SELL</v>
      </c>
      <c r="L1549" s="5">
        <f t="shared" si="365"/>
        <v>9612.68</v>
      </c>
      <c r="M1549" s="4" t="str">
        <f t="shared" si="367"/>
        <v>NO</v>
      </c>
      <c r="N1549" s="4" t="str">
        <f t="shared" si="368"/>
        <v>NO</v>
      </c>
      <c r="O1549" s="4" t="str">
        <f t="shared" si="369"/>
        <v>NO</v>
      </c>
      <c r="P1549" s="5">
        <v>9285</v>
      </c>
      <c r="Q1549" s="5">
        <v>9468.4500000000007</v>
      </c>
      <c r="R1549" s="4">
        <f t="shared" si="366"/>
        <v>2011</v>
      </c>
      <c r="T1549" s="7">
        <f t="shared" si="370"/>
        <v>0</v>
      </c>
      <c r="V1549" s="5">
        <f t="shared" ref="V1549:V1612" si="375">IF(J1549=J1548,V1548,IF(O1549="YES",P1549,L1548))</f>
        <v>9477.2000000000007</v>
      </c>
      <c r="W1549" s="5">
        <f t="shared" si="372"/>
        <v>9612.68</v>
      </c>
      <c r="X1549" s="7">
        <f t="shared" si="361"/>
        <v>-135.47999999999956</v>
      </c>
      <c r="Z1549" s="7">
        <f t="shared" si="373"/>
        <v>598980.19000000018</v>
      </c>
      <c r="AB1549" s="5"/>
      <c r="AC1549" s="5">
        <f t="shared" si="371"/>
        <v>-38450.720000000001</v>
      </c>
      <c r="AD1549" s="5">
        <f t="shared" si="374"/>
        <v>-9612.68</v>
      </c>
    </row>
    <row r="1550" spans="1:30">
      <c r="A1550" s="9">
        <v>40801</v>
      </c>
      <c r="B1550" s="3">
        <v>9519</v>
      </c>
      <c r="C1550" s="3">
        <v>9740</v>
      </c>
      <c r="D1550" s="3">
        <v>9375</v>
      </c>
      <c r="E1550" s="3">
        <v>9673.5995999999996</v>
      </c>
      <c r="G1550" s="5">
        <f t="shared" si="362"/>
        <v>9569.48</v>
      </c>
      <c r="H1550" s="5">
        <f t="shared" si="363"/>
        <v>9559.33</v>
      </c>
      <c r="J1550" s="10" t="str">
        <f t="shared" si="364"/>
        <v>BUY</v>
      </c>
      <c r="L1550" s="5">
        <f t="shared" si="365"/>
        <v>9528.8799999999992</v>
      </c>
      <c r="M1550" s="4" t="str">
        <f t="shared" si="367"/>
        <v>YES</v>
      </c>
      <c r="N1550" s="4" t="str">
        <f t="shared" si="368"/>
        <v>NO</v>
      </c>
      <c r="O1550" s="4" t="str">
        <f t="shared" si="369"/>
        <v>NO</v>
      </c>
      <c r="P1550" s="5">
        <v>9520</v>
      </c>
      <c r="Q1550" s="5">
        <v>9691</v>
      </c>
      <c r="R1550" s="4">
        <f t="shared" si="366"/>
        <v>2011</v>
      </c>
      <c r="T1550" s="7">
        <f t="shared" si="370"/>
        <v>0</v>
      </c>
      <c r="V1550" s="5">
        <f t="shared" si="375"/>
        <v>9612.68</v>
      </c>
      <c r="W1550" s="5">
        <f t="shared" si="372"/>
        <v>9612.68</v>
      </c>
      <c r="X1550" s="7">
        <f t="shared" si="361"/>
        <v>0</v>
      </c>
      <c r="Z1550" s="7">
        <f t="shared" si="373"/>
        <v>598980.19000000018</v>
      </c>
      <c r="AB1550" s="5"/>
      <c r="AC1550" s="5">
        <f t="shared" si="371"/>
        <v>-38115.520000000004</v>
      </c>
      <c r="AD1550" s="5">
        <f t="shared" si="374"/>
        <v>-9528.880000000001</v>
      </c>
    </row>
    <row r="1551" spans="1:30">
      <c r="A1551" s="9">
        <v>40802</v>
      </c>
      <c r="B1551" s="3">
        <v>9739</v>
      </c>
      <c r="C1551" s="3">
        <v>9840</v>
      </c>
      <c r="D1551" s="3">
        <v>9593.5995999999996</v>
      </c>
      <c r="E1551" s="3">
        <v>9703.4501999999993</v>
      </c>
      <c r="G1551" s="5">
        <f t="shared" si="362"/>
        <v>9636.4699999999993</v>
      </c>
      <c r="H1551" s="5">
        <f t="shared" si="363"/>
        <v>9607.3700000000008</v>
      </c>
      <c r="J1551" s="10" t="str">
        <f t="shared" si="364"/>
        <v>BUY</v>
      </c>
      <c r="L1551" s="5">
        <f t="shared" si="365"/>
        <v>9520.07</v>
      </c>
      <c r="M1551" s="4" t="str">
        <f t="shared" si="367"/>
        <v>NO</v>
      </c>
      <c r="N1551" s="4" t="str">
        <f t="shared" si="368"/>
        <v>NO</v>
      </c>
      <c r="O1551" s="4" t="str">
        <f t="shared" si="369"/>
        <v>NO</v>
      </c>
      <c r="P1551" s="5">
        <v>9691.0499999999993</v>
      </c>
      <c r="Q1551" s="5">
        <v>9700</v>
      </c>
      <c r="R1551" s="4">
        <f t="shared" si="366"/>
        <v>2011</v>
      </c>
      <c r="T1551" s="7">
        <f t="shared" si="370"/>
        <v>0</v>
      </c>
      <c r="V1551" s="5">
        <f t="shared" si="375"/>
        <v>9612.68</v>
      </c>
      <c r="W1551" s="5">
        <f t="shared" si="372"/>
        <v>9612.68</v>
      </c>
      <c r="X1551" s="7">
        <f t="shared" si="361"/>
        <v>0</v>
      </c>
      <c r="Z1551" s="7">
        <f t="shared" si="373"/>
        <v>598980.19000000018</v>
      </c>
      <c r="AB1551" s="5"/>
      <c r="AC1551" s="5">
        <f t="shared" si="371"/>
        <v>-38080.280000000028</v>
      </c>
      <c r="AD1551" s="5">
        <f t="shared" si="374"/>
        <v>-9520.070000000007</v>
      </c>
    </row>
    <row r="1552" spans="1:30">
      <c r="A1552" s="9">
        <v>40805</v>
      </c>
      <c r="B1552" s="3">
        <v>9655.5498000000007</v>
      </c>
      <c r="C1552" s="3">
        <v>9655.5498000000007</v>
      </c>
      <c r="D1552" s="3">
        <v>9526</v>
      </c>
      <c r="E1552" s="3">
        <v>9563.7001999999993</v>
      </c>
      <c r="G1552" s="5">
        <f t="shared" si="362"/>
        <v>9600.09</v>
      </c>
      <c r="H1552" s="5">
        <f t="shared" si="363"/>
        <v>9592.81</v>
      </c>
      <c r="J1552" s="10" t="str">
        <f t="shared" si="364"/>
        <v>BUY</v>
      </c>
      <c r="L1552" s="5">
        <f t="shared" si="365"/>
        <v>9570.9699999999993</v>
      </c>
      <c r="M1552" s="4" t="str">
        <f t="shared" si="367"/>
        <v>NO</v>
      </c>
      <c r="N1552" s="4" t="str">
        <f t="shared" si="368"/>
        <v>NO</v>
      </c>
      <c r="O1552" s="4" t="str">
        <f t="shared" si="369"/>
        <v>NO</v>
      </c>
      <c r="P1552" s="5">
        <v>9585.15</v>
      </c>
      <c r="Q1552" s="5">
        <v>9549.7999999999993</v>
      </c>
      <c r="R1552" s="4">
        <f t="shared" si="366"/>
        <v>2011</v>
      </c>
      <c r="T1552" s="7">
        <f t="shared" si="370"/>
        <v>0</v>
      </c>
      <c r="V1552" s="5">
        <f t="shared" si="375"/>
        <v>9612.68</v>
      </c>
      <c r="W1552" s="5">
        <f t="shared" si="372"/>
        <v>9612.68</v>
      </c>
      <c r="X1552" s="7">
        <f t="shared" si="361"/>
        <v>0</v>
      </c>
      <c r="Z1552" s="7">
        <f t="shared" si="373"/>
        <v>598980.19000000018</v>
      </c>
      <c r="AB1552" s="5"/>
      <c r="AC1552" s="5">
        <f t="shared" si="371"/>
        <v>-38283.87999999999</v>
      </c>
      <c r="AD1552" s="5">
        <f t="shared" si="374"/>
        <v>-9570.9699999999975</v>
      </c>
    </row>
    <row r="1553" spans="1:30">
      <c r="A1553" s="9">
        <v>40806</v>
      </c>
      <c r="B1553" s="3">
        <v>9568.6504000000004</v>
      </c>
      <c r="C1553" s="3">
        <v>9859.9501999999993</v>
      </c>
      <c r="D1553" s="3">
        <v>9557.5</v>
      </c>
      <c r="E1553" s="3">
        <v>9826.7998000000007</v>
      </c>
      <c r="G1553" s="5">
        <f t="shared" si="362"/>
        <v>9713.44</v>
      </c>
      <c r="H1553" s="5">
        <f t="shared" si="363"/>
        <v>9670.81</v>
      </c>
      <c r="J1553" s="10" t="str">
        <f t="shared" si="364"/>
        <v>BUY</v>
      </c>
      <c r="L1553" s="5">
        <f t="shared" si="365"/>
        <v>9542.92</v>
      </c>
      <c r="M1553" s="4" t="str">
        <f t="shared" si="367"/>
        <v>YES</v>
      </c>
      <c r="N1553" s="4" t="str">
        <f t="shared" si="368"/>
        <v>YES</v>
      </c>
      <c r="O1553" s="4" t="str">
        <f t="shared" si="369"/>
        <v>YES</v>
      </c>
      <c r="P1553" s="5">
        <v>9623.5499999999993</v>
      </c>
      <c r="Q1553" s="5">
        <v>9833</v>
      </c>
      <c r="R1553" s="4">
        <f t="shared" si="366"/>
        <v>2011</v>
      </c>
      <c r="T1553" s="7">
        <f t="shared" si="370"/>
        <v>-209.45</v>
      </c>
      <c r="V1553" s="5">
        <f t="shared" si="375"/>
        <v>9612.68</v>
      </c>
      <c r="W1553" s="5">
        <f t="shared" si="372"/>
        <v>9612.68</v>
      </c>
      <c r="X1553" s="7">
        <f t="shared" si="361"/>
        <v>0</v>
      </c>
      <c r="Z1553" s="7">
        <f t="shared" si="373"/>
        <v>588507.69000000018</v>
      </c>
      <c r="AB1553" s="5"/>
      <c r="AC1553" s="5">
        <f t="shared" si="371"/>
        <v>-38171.679999999993</v>
      </c>
      <c r="AD1553" s="5">
        <f t="shared" si="374"/>
        <v>-9542.9199999999983</v>
      </c>
    </row>
    <row r="1554" spans="1:30">
      <c r="A1554" s="9">
        <v>40807</v>
      </c>
      <c r="B1554" s="3">
        <v>9826</v>
      </c>
      <c r="C1554" s="3">
        <v>9954</v>
      </c>
      <c r="D1554" s="3">
        <v>9798.0498000000007</v>
      </c>
      <c r="E1554" s="3">
        <v>9913.0498000000007</v>
      </c>
      <c r="G1554" s="5">
        <f t="shared" si="362"/>
        <v>9813.24</v>
      </c>
      <c r="H1554" s="5">
        <f t="shared" si="363"/>
        <v>9751.56</v>
      </c>
      <c r="J1554" s="10" t="str">
        <f t="shared" si="364"/>
        <v>BUY</v>
      </c>
      <c r="L1554" s="5">
        <f t="shared" si="365"/>
        <v>9566.52</v>
      </c>
      <c r="M1554" s="4" t="str">
        <f t="shared" si="367"/>
        <v>NO</v>
      </c>
      <c r="N1554" s="4" t="str">
        <f t="shared" si="368"/>
        <v>NO</v>
      </c>
      <c r="O1554" s="4" t="str">
        <f t="shared" si="369"/>
        <v>NO</v>
      </c>
      <c r="P1554" s="5">
        <v>9857</v>
      </c>
      <c r="Q1554" s="5">
        <v>9924</v>
      </c>
      <c r="R1554" s="4">
        <f t="shared" si="366"/>
        <v>2011</v>
      </c>
      <c r="T1554" s="7">
        <f t="shared" si="370"/>
        <v>0</v>
      </c>
      <c r="V1554" s="5">
        <f t="shared" si="375"/>
        <v>9612.68</v>
      </c>
      <c r="W1554" s="5">
        <f t="shared" si="372"/>
        <v>9566.52</v>
      </c>
      <c r="X1554" s="7">
        <f t="shared" si="361"/>
        <v>-46.159999999999854</v>
      </c>
      <c r="Z1554" s="7">
        <f t="shared" si="373"/>
        <v>587353.69000000018</v>
      </c>
      <c r="AB1554" s="5"/>
      <c r="AC1554" s="5">
        <f t="shared" si="371"/>
        <v>-38266.079999999987</v>
      </c>
      <c r="AD1554" s="5">
        <f t="shared" si="374"/>
        <v>-9566.5199999999968</v>
      </c>
    </row>
    <row r="1555" spans="1:30">
      <c r="A1555" s="9">
        <v>40808</v>
      </c>
      <c r="B1555" s="3">
        <v>9774.9004000000004</v>
      </c>
      <c r="C1555" s="3">
        <v>9774.9004000000004</v>
      </c>
      <c r="D1555" s="3">
        <v>9465.0498000000007</v>
      </c>
      <c r="E1555" s="3">
        <v>9494.4004000000004</v>
      </c>
      <c r="G1555" s="5">
        <f t="shared" si="362"/>
        <v>9653.82</v>
      </c>
      <c r="H1555" s="5">
        <f t="shared" si="363"/>
        <v>9665.84</v>
      </c>
      <c r="J1555" s="10" t="str">
        <f t="shared" si="364"/>
        <v>SELL</v>
      </c>
      <c r="L1555" s="5">
        <f t="shared" si="365"/>
        <v>9701.9</v>
      </c>
      <c r="M1555" s="4" t="str">
        <f t="shared" si="367"/>
        <v>YES</v>
      </c>
      <c r="N1555" s="4" t="str">
        <f t="shared" si="368"/>
        <v>NO</v>
      </c>
      <c r="O1555" s="4" t="str">
        <f t="shared" si="369"/>
        <v>NO</v>
      </c>
      <c r="P1555" s="5">
        <v>9727</v>
      </c>
      <c r="Q1555" s="5">
        <v>9511.0499999999993</v>
      </c>
      <c r="R1555" s="4">
        <f t="shared" si="366"/>
        <v>2011</v>
      </c>
      <c r="T1555" s="7">
        <f t="shared" si="370"/>
        <v>0</v>
      </c>
      <c r="V1555" s="5">
        <f t="shared" si="375"/>
        <v>9566.52</v>
      </c>
      <c r="W1555" s="5">
        <f t="shared" si="372"/>
        <v>9566.52</v>
      </c>
      <c r="X1555" s="7">
        <f t="shared" si="361"/>
        <v>0</v>
      </c>
      <c r="Z1555" s="7">
        <f t="shared" si="373"/>
        <v>587353.69000000018</v>
      </c>
      <c r="AB1555" s="5"/>
      <c r="AC1555" s="5">
        <f t="shared" si="371"/>
        <v>-38807.600000000006</v>
      </c>
      <c r="AD1555" s="5">
        <f t="shared" si="374"/>
        <v>-9701.9000000000015</v>
      </c>
    </row>
    <row r="1556" spans="1:30">
      <c r="A1556" s="9">
        <v>40809</v>
      </c>
      <c r="B1556" s="3">
        <v>9444.9004000000004</v>
      </c>
      <c r="C1556" s="3">
        <v>9537.9004000000004</v>
      </c>
      <c r="D1556" s="3">
        <v>9262.25</v>
      </c>
      <c r="E1556" s="3">
        <v>9373.2998000000007</v>
      </c>
      <c r="G1556" s="5">
        <f t="shared" si="362"/>
        <v>9513.56</v>
      </c>
      <c r="H1556" s="5">
        <f t="shared" si="363"/>
        <v>9568.33</v>
      </c>
      <c r="J1556" s="10" t="str">
        <f t="shared" si="364"/>
        <v>SELL</v>
      </c>
      <c r="L1556" s="5">
        <f t="shared" si="365"/>
        <v>9732.64</v>
      </c>
      <c r="M1556" s="4" t="str">
        <f t="shared" si="367"/>
        <v>NO</v>
      </c>
      <c r="N1556" s="4" t="str">
        <f t="shared" si="368"/>
        <v>NO</v>
      </c>
      <c r="O1556" s="4" t="str">
        <f t="shared" si="369"/>
        <v>NO</v>
      </c>
      <c r="P1556" s="5">
        <v>9382.35</v>
      </c>
      <c r="Q1556" s="5">
        <v>9379</v>
      </c>
      <c r="R1556" s="4">
        <f t="shared" si="366"/>
        <v>2011</v>
      </c>
      <c r="T1556" s="7">
        <f t="shared" si="370"/>
        <v>0</v>
      </c>
      <c r="V1556" s="5">
        <f t="shared" si="375"/>
        <v>9566.52</v>
      </c>
      <c r="W1556" s="5">
        <f t="shared" si="372"/>
        <v>9566.52</v>
      </c>
      <c r="X1556" s="7">
        <f t="shared" si="361"/>
        <v>0</v>
      </c>
      <c r="Z1556" s="7">
        <f t="shared" si="373"/>
        <v>587353.69000000018</v>
      </c>
      <c r="AB1556" s="5"/>
      <c r="AC1556" s="5">
        <f t="shared" si="371"/>
        <v>-38930.559999999998</v>
      </c>
      <c r="AD1556" s="5">
        <f t="shared" si="374"/>
        <v>-9732.64</v>
      </c>
    </row>
    <row r="1557" spans="1:30">
      <c r="A1557" s="9">
        <v>40812</v>
      </c>
      <c r="B1557" s="3">
        <v>9374</v>
      </c>
      <c r="C1557" s="3">
        <v>9479.5</v>
      </c>
      <c r="D1557" s="3">
        <v>9160.0498000000007</v>
      </c>
      <c r="E1557" s="3">
        <v>9390.2998000000007</v>
      </c>
      <c r="G1557" s="5">
        <f t="shared" si="362"/>
        <v>9451.93</v>
      </c>
      <c r="H1557" s="5">
        <f t="shared" si="363"/>
        <v>9508.99</v>
      </c>
      <c r="J1557" s="10" t="str">
        <f t="shared" si="364"/>
        <v>SELL</v>
      </c>
      <c r="L1557" s="5">
        <f t="shared" si="365"/>
        <v>9680.17</v>
      </c>
      <c r="M1557" s="4" t="str">
        <f t="shared" si="367"/>
        <v>NO</v>
      </c>
      <c r="N1557" s="4" t="str">
        <f t="shared" si="368"/>
        <v>NO</v>
      </c>
      <c r="O1557" s="4" t="str">
        <f t="shared" si="369"/>
        <v>NO</v>
      </c>
      <c r="P1557" s="5">
        <v>9353.2999999999993</v>
      </c>
      <c r="Q1557" s="5">
        <v>9374.85</v>
      </c>
      <c r="R1557" s="4">
        <f t="shared" si="366"/>
        <v>2011</v>
      </c>
      <c r="T1557" s="7">
        <f t="shared" si="370"/>
        <v>0</v>
      </c>
      <c r="V1557" s="5">
        <f t="shared" si="375"/>
        <v>9566.52</v>
      </c>
      <c r="W1557" s="5">
        <f t="shared" si="372"/>
        <v>9566.52</v>
      </c>
      <c r="X1557" s="7">
        <f t="shared" si="361"/>
        <v>0</v>
      </c>
      <c r="Z1557" s="7">
        <f t="shared" si="373"/>
        <v>587353.69000000018</v>
      </c>
      <c r="AB1557" s="5"/>
      <c r="AC1557" s="5">
        <f t="shared" si="371"/>
        <v>-38720.679999999993</v>
      </c>
      <c r="AD1557" s="5">
        <f t="shared" si="374"/>
        <v>-9680.1699999999983</v>
      </c>
    </row>
    <row r="1558" spans="1:30">
      <c r="A1558" s="9">
        <v>40813</v>
      </c>
      <c r="B1558" s="3">
        <v>9521.0995999999996</v>
      </c>
      <c r="C1558" s="3">
        <v>9675</v>
      </c>
      <c r="D1558" s="3">
        <v>9501.0995999999996</v>
      </c>
      <c r="E1558" s="3">
        <v>9643.2998000000007</v>
      </c>
      <c r="G1558" s="5">
        <f t="shared" si="362"/>
        <v>9547.61</v>
      </c>
      <c r="H1558" s="5">
        <f t="shared" si="363"/>
        <v>9553.76</v>
      </c>
      <c r="J1558" s="10" t="str">
        <f t="shared" si="364"/>
        <v>SELL</v>
      </c>
      <c r="L1558" s="5">
        <f t="shared" si="365"/>
        <v>9572.2099999999991</v>
      </c>
      <c r="M1558" s="4" t="str">
        <f t="shared" si="367"/>
        <v>NO</v>
      </c>
      <c r="N1558" s="4" t="str">
        <f t="shared" si="368"/>
        <v>NO</v>
      </c>
      <c r="O1558" s="4" t="str">
        <f t="shared" si="369"/>
        <v>NO</v>
      </c>
      <c r="P1558" s="5">
        <v>9571.7000000000007</v>
      </c>
      <c r="Q1558" s="5">
        <v>9629.9500000000007</v>
      </c>
      <c r="R1558" s="4">
        <f t="shared" si="366"/>
        <v>2011</v>
      </c>
      <c r="T1558" s="7">
        <f t="shared" si="370"/>
        <v>0</v>
      </c>
      <c r="V1558" s="5">
        <f t="shared" si="375"/>
        <v>9566.52</v>
      </c>
      <c r="W1558" s="5">
        <f t="shared" si="372"/>
        <v>9566.52</v>
      </c>
      <c r="X1558" s="7">
        <f t="shared" si="361"/>
        <v>0</v>
      </c>
      <c r="Z1558" s="7">
        <f t="shared" si="373"/>
        <v>587353.69000000018</v>
      </c>
      <c r="AB1558" s="5"/>
      <c r="AC1558" s="5">
        <f t="shared" si="371"/>
        <v>-38288.839999999997</v>
      </c>
      <c r="AD1558" s="5">
        <f t="shared" si="374"/>
        <v>-9572.2099999999991</v>
      </c>
    </row>
    <row r="1559" spans="1:30">
      <c r="A1559" s="9">
        <v>40814</v>
      </c>
      <c r="B1559" s="3">
        <v>9671</v>
      </c>
      <c r="C1559" s="3">
        <v>9688</v>
      </c>
      <c r="D1559" s="3">
        <v>9420</v>
      </c>
      <c r="E1559" s="3">
        <v>9498.9004000000004</v>
      </c>
      <c r="G1559" s="5">
        <f t="shared" si="362"/>
        <v>9523.26</v>
      </c>
      <c r="H1559" s="5">
        <f t="shared" si="363"/>
        <v>9535.4699999999993</v>
      </c>
      <c r="J1559" s="10" t="str">
        <f t="shared" si="364"/>
        <v>SELL</v>
      </c>
      <c r="L1559" s="5">
        <f t="shared" si="365"/>
        <v>9572.1</v>
      </c>
      <c r="M1559" s="4" t="str">
        <f t="shared" si="367"/>
        <v>YES</v>
      </c>
      <c r="N1559" s="4" t="str">
        <f t="shared" si="368"/>
        <v>YES</v>
      </c>
      <c r="O1559" s="4" t="str">
        <f t="shared" si="369"/>
        <v>YES</v>
      </c>
      <c r="P1559" s="5">
        <v>9542.35</v>
      </c>
      <c r="Q1559" s="5">
        <v>9486.5</v>
      </c>
      <c r="R1559" s="4">
        <f t="shared" si="366"/>
        <v>2011</v>
      </c>
      <c r="T1559" s="7">
        <f t="shared" si="370"/>
        <v>-55.85</v>
      </c>
      <c r="V1559" s="5">
        <f t="shared" si="375"/>
        <v>9566.52</v>
      </c>
      <c r="W1559" s="5">
        <f t="shared" si="372"/>
        <v>9572.1</v>
      </c>
      <c r="X1559" s="7">
        <f t="shared" si="361"/>
        <v>-5.5799999999999272</v>
      </c>
      <c r="Z1559" s="7">
        <f t="shared" si="373"/>
        <v>584421.69000000018</v>
      </c>
      <c r="AB1559" s="5"/>
      <c r="AC1559" s="5">
        <f t="shared" si="371"/>
        <v>-38288.399999999994</v>
      </c>
      <c r="AD1559" s="5">
        <f t="shared" si="374"/>
        <v>-9572.0999999999985</v>
      </c>
    </row>
    <row r="1560" spans="1:30">
      <c r="A1560" s="9">
        <v>40815</v>
      </c>
      <c r="B1560" s="3">
        <v>9456.0995999999996</v>
      </c>
      <c r="C1560" s="3">
        <v>9684</v>
      </c>
      <c r="D1560" s="3">
        <v>9396.25</v>
      </c>
      <c r="E1560" s="3">
        <v>9656.7998000000007</v>
      </c>
      <c r="G1560" s="5">
        <f t="shared" si="362"/>
        <v>9590.0300000000007</v>
      </c>
      <c r="H1560" s="5">
        <f t="shared" si="363"/>
        <v>9575.91</v>
      </c>
      <c r="J1560" s="10" t="str">
        <f t="shared" si="364"/>
        <v>BUY</v>
      </c>
      <c r="L1560" s="5">
        <f t="shared" si="365"/>
        <v>9533.5499999999993</v>
      </c>
      <c r="M1560" s="4" t="str">
        <f t="shared" si="367"/>
        <v>YES</v>
      </c>
      <c r="N1560" s="4" t="str">
        <f t="shared" si="368"/>
        <v>NO</v>
      </c>
      <c r="O1560" s="4" t="str">
        <f t="shared" si="369"/>
        <v>NO</v>
      </c>
      <c r="P1560" s="5">
        <v>9424</v>
      </c>
      <c r="Q1560" s="5">
        <v>9643</v>
      </c>
      <c r="R1560" s="4">
        <f t="shared" si="366"/>
        <v>2011</v>
      </c>
      <c r="T1560" s="7">
        <f t="shared" si="370"/>
        <v>0</v>
      </c>
      <c r="V1560" s="5">
        <f t="shared" si="375"/>
        <v>9572.1</v>
      </c>
      <c r="W1560" s="5">
        <f t="shared" si="372"/>
        <v>9533.5499999999993</v>
      </c>
      <c r="X1560" s="7">
        <f t="shared" si="361"/>
        <v>-38.550000000001091</v>
      </c>
      <c r="Z1560" s="7">
        <f t="shared" si="373"/>
        <v>583457.94000000018</v>
      </c>
      <c r="AB1560" s="5"/>
      <c r="AC1560" s="5">
        <f t="shared" si="371"/>
        <v>-38134.199999999983</v>
      </c>
      <c r="AD1560" s="5">
        <f t="shared" si="374"/>
        <v>-9533.5499999999956</v>
      </c>
    </row>
    <row r="1561" spans="1:30">
      <c r="A1561" s="9">
        <v>40816</v>
      </c>
      <c r="B1561" s="3">
        <v>9600</v>
      </c>
      <c r="C1561" s="3">
        <v>9633.1504000000004</v>
      </c>
      <c r="D1561" s="3">
        <v>9386.75</v>
      </c>
      <c r="E1561" s="3">
        <v>9422.5995999999996</v>
      </c>
      <c r="G1561" s="5">
        <f t="shared" si="362"/>
        <v>9506.31</v>
      </c>
      <c r="H1561" s="5">
        <f t="shared" si="363"/>
        <v>9524.81</v>
      </c>
      <c r="J1561" s="10" t="str">
        <f t="shared" si="364"/>
        <v>SELL</v>
      </c>
      <c r="L1561" s="5">
        <f t="shared" si="365"/>
        <v>9580.31</v>
      </c>
      <c r="M1561" s="4" t="str">
        <f t="shared" si="367"/>
        <v>YES</v>
      </c>
      <c r="N1561" s="4" t="str">
        <f t="shared" si="368"/>
        <v>NO</v>
      </c>
      <c r="O1561" s="4" t="str">
        <f t="shared" si="369"/>
        <v>NO</v>
      </c>
      <c r="P1561" s="5">
        <v>9511</v>
      </c>
      <c r="Q1561" s="5">
        <v>9429</v>
      </c>
      <c r="R1561" s="4">
        <f t="shared" si="366"/>
        <v>2011</v>
      </c>
      <c r="T1561" s="7">
        <f t="shared" si="370"/>
        <v>0</v>
      </c>
      <c r="V1561" s="5">
        <f t="shared" si="375"/>
        <v>9533.5499999999993</v>
      </c>
      <c r="W1561" s="5">
        <f t="shared" si="372"/>
        <v>9533.5499999999993</v>
      </c>
      <c r="X1561" s="7">
        <f t="shared" si="361"/>
        <v>0</v>
      </c>
      <c r="Z1561" s="7">
        <f t="shared" si="373"/>
        <v>583457.94000000018</v>
      </c>
      <c r="AB1561" s="5"/>
      <c r="AC1561" s="5">
        <f t="shared" si="371"/>
        <v>-38321.239999999991</v>
      </c>
      <c r="AD1561" s="5">
        <f t="shared" si="374"/>
        <v>-9580.3099999999977</v>
      </c>
    </row>
    <row r="1562" spans="1:30">
      <c r="A1562" s="9">
        <v>40819</v>
      </c>
      <c r="B1562" s="3">
        <v>9320</v>
      </c>
      <c r="C1562" s="3">
        <v>9348</v>
      </c>
      <c r="D1562" s="3">
        <v>9116.0498000000007</v>
      </c>
      <c r="E1562" s="3">
        <v>9182.5995999999996</v>
      </c>
      <c r="G1562" s="5">
        <f t="shared" si="362"/>
        <v>9344.4500000000007</v>
      </c>
      <c r="H1562" s="5">
        <f t="shared" si="363"/>
        <v>9410.74</v>
      </c>
      <c r="J1562" s="10" t="str">
        <f t="shared" si="364"/>
        <v>SELL</v>
      </c>
      <c r="L1562" s="5">
        <f t="shared" si="365"/>
        <v>9609.61</v>
      </c>
      <c r="M1562" s="4" t="str">
        <f t="shared" si="367"/>
        <v>NO</v>
      </c>
      <c r="N1562" s="4" t="str">
        <f t="shared" si="368"/>
        <v>NO</v>
      </c>
      <c r="O1562" s="4" t="str">
        <f t="shared" si="369"/>
        <v>NO</v>
      </c>
      <c r="P1562" s="5">
        <v>9185.6</v>
      </c>
      <c r="Q1562" s="5">
        <v>9169</v>
      </c>
      <c r="R1562" s="4">
        <f t="shared" si="366"/>
        <v>2011</v>
      </c>
      <c r="T1562" s="7">
        <f t="shared" si="370"/>
        <v>0</v>
      </c>
      <c r="V1562" s="5">
        <f t="shared" si="375"/>
        <v>9533.5499999999993</v>
      </c>
      <c r="W1562" s="5">
        <f t="shared" si="372"/>
        <v>9533.5499999999993</v>
      </c>
      <c r="X1562" s="7">
        <f t="shared" si="361"/>
        <v>0</v>
      </c>
      <c r="Z1562" s="7">
        <f t="shared" si="373"/>
        <v>583457.94000000018</v>
      </c>
      <c r="AB1562" s="5"/>
      <c r="AC1562" s="5">
        <f t="shared" si="371"/>
        <v>-38438.439999999988</v>
      </c>
      <c r="AD1562" s="5">
        <f t="shared" si="374"/>
        <v>-9609.6099999999969</v>
      </c>
    </row>
    <row r="1563" spans="1:30">
      <c r="A1563" s="9">
        <v>40820</v>
      </c>
      <c r="B1563" s="3">
        <v>9144</v>
      </c>
      <c r="C1563" s="3">
        <v>9270.0995999999996</v>
      </c>
      <c r="D1563" s="3">
        <v>8799.9501999999993</v>
      </c>
      <c r="E1563" s="3">
        <v>8893.9501999999993</v>
      </c>
      <c r="G1563" s="5">
        <f t="shared" si="362"/>
        <v>9119.2000000000007</v>
      </c>
      <c r="H1563" s="5">
        <f t="shared" si="363"/>
        <v>9238.48</v>
      </c>
      <c r="J1563" s="10" t="str">
        <f t="shared" si="364"/>
        <v>SELL</v>
      </c>
      <c r="L1563" s="5">
        <f t="shared" si="365"/>
        <v>9596.32</v>
      </c>
      <c r="M1563" s="4" t="str">
        <f t="shared" si="367"/>
        <v>NO</v>
      </c>
      <c r="N1563" s="4" t="str">
        <f t="shared" si="368"/>
        <v>NO</v>
      </c>
      <c r="O1563" s="4" t="str">
        <f t="shared" si="369"/>
        <v>NO</v>
      </c>
      <c r="P1563" s="5">
        <v>9164</v>
      </c>
      <c r="Q1563" s="5">
        <v>8895</v>
      </c>
      <c r="R1563" s="4">
        <f t="shared" si="366"/>
        <v>2011</v>
      </c>
      <c r="T1563" s="7">
        <f t="shared" si="370"/>
        <v>0</v>
      </c>
      <c r="V1563" s="5">
        <f t="shared" si="375"/>
        <v>9533.5499999999993</v>
      </c>
      <c r="W1563" s="5">
        <f t="shared" si="372"/>
        <v>9533.5499999999993</v>
      </c>
      <c r="X1563" s="7">
        <f t="shared" si="361"/>
        <v>0</v>
      </c>
      <c r="Z1563" s="7">
        <f t="shared" si="373"/>
        <v>583457.94000000018</v>
      </c>
      <c r="AB1563" s="5"/>
      <c r="AC1563" s="5">
        <f t="shared" si="371"/>
        <v>-38385.279999999984</v>
      </c>
      <c r="AD1563" s="5">
        <f t="shared" si="374"/>
        <v>-9596.3199999999961</v>
      </c>
    </row>
    <row r="1564" spans="1:30">
      <c r="A1564" s="9">
        <v>40821</v>
      </c>
      <c r="B1564" s="3">
        <v>8950</v>
      </c>
      <c r="C1564" s="3">
        <v>9000</v>
      </c>
      <c r="D1564" s="3">
        <v>8637.9501999999993</v>
      </c>
      <c r="E1564" s="3">
        <v>8710.9501999999993</v>
      </c>
      <c r="G1564" s="5">
        <f t="shared" si="362"/>
        <v>8915.08</v>
      </c>
      <c r="H1564" s="5">
        <f t="shared" si="363"/>
        <v>9062.64</v>
      </c>
      <c r="J1564" s="10" t="str">
        <f t="shared" si="364"/>
        <v>SELL</v>
      </c>
      <c r="L1564" s="5">
        <f t="shared" si="365"/>
        <v>9505.32</v>
      </c>
      <c r="M1564" s="4" t="str">
        <f t="shared" si="367"/>
        <v>NO</v>
      </c>
      <c r="N1564" s="4" t="str">
        <f t="shared" si="368"/>
        <v>NO</v>
      </c>
      <c r="O1564" s="4" t="str">
        <f t="shared" si="369"/>
        <v>NO</v>
      </c>
      <c r="P1564" s="5">
        <v>8863</v>
      </c>
      <c r="Q1564" s="5">
        <v>8713.0499999999993</v>
      </c>
      <c r="R1564" s="4">
        <f t="shared" si="366"/>
        <v>2011</v>
      </c>
      <c r="T1564" s="7">
        <f t="shared" si="370"/>
        <v>0</v>
      </c>
      <c r="V1564" s="5">
        <f t="shared" si="375"/>
        <v>9533.5499999999993</v>
      </c>
      <c r="W1564" s="5">
        <f t="shared" si="372"/>
        <v>9533.5499999999993</v>
      </c>
      <c r="X1564" s="7">
        <f t="shared" si="361"/>
        <v>0</v>
      </c>
      <c r="Z1564" s="7">
        <f t="shared" si="373"/>
        <v>583457.94000000018</v>
      </c>
      <c r="AB1564" s="5"/>
      <c r="AC1564" s="5">
        <f t="shared" si="371"/>
        <v>-38021.279999999999</v>
      </c>
      <c r="AD1564" s="5">
        <f t="shared" si="374"/>
        <v>-9505.32</v>
      </c>
    </row>
    <row r="1565" spans="1:30">
      <c r="A1565" s="9">
        <v>40823</v>
      </c>
      <c r="B1565" s="3">
        <v>8940</v>
      </c>
      <c r="C1565" s="3">
        <v>9141.9501999999993</v>
      </c>
      <c r="D1565" s="3">
        <v>8920.3495999999996</v>
      </c>
      <c r="E1565" s="3">
        <v>9043</v>
      </c>
      <c r="G1565" s="5">
        <f t="shared" si="362"/>
        <v>8979.0400000000009</v>
      </c>
      <c r="H1565" s="5">
        <f t="shared" si="363"/>
        <v>9056.09</v>
      </c>
      <c r="J1565" s="10" t="str">
        <f t="shared" si="364"/>
        <v>SELL</v>
      </c>
      <c r="L1565" s="5">
        <f t="shared" si="365"/>
        <v>9287.24</v>
      </c>
      <c r="M1565" s="4" t="str">
        <f t="shared" si="367"/>
        <v>NO</v>
      </c>
      <c r="N1565" s="4" t="str">
        <f t="shared" si="368"/>
        <v>NO</v>
      </c>
      <c r="O1565" s="4" t="str">
        <f t="shared" si="369"/>
        <v>NO</v>
      </c>
      <c r="P1565" s="5">
        <v>9071.35</v>
      </c>
      <c r="Q1565" s="5">
        <v>9053</v>
      </c>
      <c r="R1565" s="4">
        <f t="shared" si="366"/>
        <v>2011</v>
      </c>
      <c r="T1565" s="7">
        <f t="shared" si="370"/>
        <v>0</v>
      </c>
      <c r="V1565" s="5">
        <f t="shared" si="375"/>
        <v>9533.5499999999993</v>
      </c>
      <c r="W1565" s="5">
        <f t="shared" si="372"/>
        <v>9533.5499999999993</v>
      </c>
      <c r="X1565" s="7">
        <f t="shared" si="361"/>
        <v>0</v>
      </c>
      <c r="Z1565" s="7">
        <f t="shared" si="373"/>
        <v>583457.94000000018</v>
      </c>
      <c r="AB1565" s="5"/>
      <c r="AC1565" s="5">
        <f t="shared" si="371"/>
        <v>-37148.959999999992</v>
      </c>
      <c r="AD1565" s="5">
        <f t="shared" si="374"/>
        <v>-9287.239999999998</v>
      </c>
    </row>
    <row r="1566" spans="1:30">
      <c r="A1566" s="9">
        <v>40826</v>
      </c>
      <c r="B1566" s="3">
        <v>9081.0995999999996</v>
      </c>
      <c r="C1566" s="3">
        <v>9214.9004000000004</v>
      </c>
      <c r="D1566" s="3">
        <v>8986</v>
      </c>
      <c r="E1566" s="3">
        <v>9190.25</v>
      </c>
      <c r="G1566" s="5">
        <f t="shared" si="362"/>
        <v>9084.65</v>
      </c>
      <c r="H1566" s="5">
        <f t="shared" si="363"/>
        <v>9100.81</v>
      </c>
      <c r="J1566" s="10" t="str">
        <f t="shared" si="364"/>
        <v>SELL</v>
      </c>
      <c r="L1566" s="5">
        <f t="shared" si="365"/>
        <v>9149.2900000000009</v>
      </c>
      <c r="M1566" s="4" t="str">
        <f t="shared" si="367"/>
        <v>NO</v>
      </c>
      <c r="N1566" s="4" t="str">
        <f t="shared" si="368"/>
        <v>NO</v>
      </c>
      <c r="O1566" s="4" t="str">
        <f t="shared" si="369"/>
        <v>NO</v>
      </c>
      <c r="P1566" s="5">
        <v>9013</v>
      </c>
      <c r="Q1566" s="5">
        <v>9198</v>
      </c>
      <c r="R1566" s="4">
        <f t="shared" si="366"/>
        <v>2011</v>
      </c>
      <c r="T1566" s="7">
        <f t="shared" si="370"/>
        <v>0</v>
      </c>
      <c r="V1566" s="5">
        <f t="shared" si="375"/>
        <v>9533.5499999999993</v>
      </c>
      <c r="W1566" s="5">
        <f t="shared" si="372"/>
        <v>9352</v>
      </c>
      <c r="X1566" s="7">
        <f t="shared" si="361"/>
        <v>181.54999999999927</v>
      </c>
      <c r="Z1566" s="7">
        <f t="shared" si="373"/>
        <v>587996.69000000018</v>
      </c>
      <c r="AB1566" s="5"/>
      <c r="AC1566" s="5">
        <f t="shared" si="371"/>
        <v>-36597.160000000003</v>
      </c>
      <c r="AD1566" s="5">
        <f t="shared" si="374"/>
        <v>-9149.2900000000009</v>
      </c>
    </row>
    <row r="1567" spans="1:30">
      <c r="A1567" s="9">
        <v>40827</v>
      </c>
      <c r="B1567" s="3">
        <v>9275</v>
      </c>
      <c r="C1567" s="3">
        <v>9373</v>
      </c>
      <c r="D1567" s="3">
        <v>9140</v>
      </c>
      <c r="E1567" s="3">
        <v>9176.4004000000004</v>
      </c>
      <c r="G1567" s="5">
        <f t="shared" si="362"/>
        <v>9130.5300000000007</v>
      </c>
      <c r="H1567" s="5">
        <f t="shared" si="363"/>
        <v>9126.01</v>
      </c>
      <c r="J1567" s="10" t="str">
        <f t="shared" si="364"/>
        <v>BUY</v>
      </c>
      <c r="L1567" s="5">
        <f t="shared" si="365"/>
        <v>9112.4500000000007</v>
      </c>
      <c r="M1567" s="4" t="str">
        <f t="shared" si="367"/>
        <v>YES</v>
      </c>
      <c r="N1567" s="4" t="str">
        <f t="shared" si="368"/>
        <v>NO</v>
      </c>
      <c r="O1567" s="4" t="str">
        <f t="shared" si="369"/>
        <v>YES</v>
      </c>
      <c r="P1567" s="5">
        <v>9352</v>
      </c>
      <c r="Q1567" s="5">
        <v>9194</v>
      </c>
      <c r="R1567" s="4">
        <f t="shared" si="366"/>
        <v>2011</v>
      </c>
      <c r="T1567" s="7">
        <f t="shared" si="370"/>
        <v>0</v>
      </c>
      <c r="V1567" s="5">
        <f t="shared" si="375"/>
        <v>9352</v>
      </c>
      <c r="W1567" s="5">
        <f t="shared" si="372"/>
        <v>9352</v>
      </c>
      <c r="X1567" s="7">
        <f t="shared" si="361"/>
        <v>0</v>
      </c>
      <c r="Z1567" s="7">
        <f t="shared" si="373"/>
        <v>587996.69000000018</v>
      </c>
      <c r="AB1567" s="5"/>
      <c r="AC1567" s="5">
        <f t="shared" si="371"/>
        <v>-36449.799999999988</v>
      </c>
      <c r="AD1567" s="5">
        <f t="shared" si="374"/>
        <v>-9112.4499999999971</v>
      </c>
    </row>
    <row r="1568" spans="1:30">
      <c r="A1568" s="9">
        <v>40828</v>
      </c>
      <c r="B1568" s="3">
        <v>9250</v>
      </c>
      <c r="C1568" s="3">
        <v>9538</v>
      </c>
      <c r="D1568" s="3">
        <v>9185</v>
      </c>
      <c r="E1568" s="3">
        <v>9499.75</v>
      </c>
      <c r="G1568" s="5">
        <f t="shared" si="362"/>
        <v>9315.14</v>
      </c>
      <c r="H1568" s="5">
        <f t="shared" si="363"/>
        <v>9250.59</v>
      </c>
      <c r="J1568" s="10" t="str">
        <f t="shared" si="364"/>
        <v>BUY</v>
      </c>
      <c r="L1568" s="5">
        <f t="shared" si="365"/>
        <v>9056.94</v>
      </c>
      <c r="M1568" s="4" t="str">
        <f t="shared" si="367"/>
        <v>NO</v>
      </c>
      <c r="N1568" s="4" t="str">
        <f t="shared" si="368"/>
        <v>NO</v>
      </c>
      <c r="O1568" s="4" t="str">
        <f t="shared" si="369"/>
        <v>NO</v>
      </c>
      <c r="P1568" s="5">
        <v>9190</v>
      </c>
      <c r="Q1568" s="5">
        <v>9494.5</v>
      </c>
      <c r="R1568" s="4">
        <f t="shared" si="366"/>
        <v>2011</v>
      </c>
      <c r="T1568" s="7">
        <f t="shared" si="370"/>
        <v>0</v>
      </c>
      <c r="V1568" s="5">
        <f t="shared" si="375"/>
        <v>9352</v>
      </c>
      <c r="W1568" s="5">
        <f t="shared" si="372"/>
        <v>9352</v>
      </c>
      <c r="X1568" s="7">
        <f t="shared" si="361"/>
        <v>0</v>
      </c>
      <c r="Z1568" s="7">
        <f t="shared" si="373"/>
        <v>587996.69000000018</v>
      </c>
      <c r="AB1568" s="5"/>
      <c r="AC1568" s="5">
        <f t="shared" si="371"/>
        <v>-36227.760000000009</v>
      </c>
      <c r="AD1568" s="5">
        <f t="shared" si="374"/>
        <v>-9056.9400000000023</v>
      </c>
    </row>
    <row r="1569" spans="1:30">
      <c r="A1569" s="9">
        <v>40829</v>
      </c>
      <c r="B1569" s="3">
        <v>9600.5498000000007</v>
      </c>
      <c r="C1569" s="3">
        <v>9665</v>
      </c>
      <c r="D1569" s="3">
        <v>9525.0995999999996</v>
      </c>
      <c r="E1569" s="3">
        <v>9552.3495999999996</v>
      </c>
      <c r="G1569" s="5">
        <f t="shared" si="362"/>
        <v>9433.74</v>
      </c>
      <c r="H1569" s="5">
        <f t="shared" si="363"/>
        <v>9351.18</v>
      </c>
      <c r="J1569" s="10" t="str">
        <f t="shared" si="364"/>
        <v>BUY</v>
      </c>
      <c r="L1569" s="5">
        <f t="shared" si="365"/>
        <v>9103.5</v>
      </c>
      <c r="M1569" s="4" t="str">
        <f t="shared" si="367"/>
        <v>NO</v>
      </c>
      <c r="N1569" s="4" t="str">
        <f t="shared" si="368"/>
        <v>NO</v>
      </c>
      <c r="O1569" s="4" t="str">
        <f t="shared" si="369"/>
        <v>NO</v>
      </c>
      <c r="P1569" s="5">
        <v>9575</v>
      </c>
      <c r="Q1569" s="5">
        <v>9556.9</v>
      </c>
      <c r="R1569" s="4">
        <f t="shared" si="366"/>
        <v>2011</v>
      </c>
      <c r="T1569" s="7">
        <f t="shared" si="370"/>
        <v>0</v>
      </c>
      <c r="V1569" s="5">
        <f t="shared" si="375"/>
        <v>9352</v>
      </c>
      <c r="W1569" s="5">
        <f t="shared" si="372"/>
        <v>9352</v>
      </c>
      <c r="X1569" s="7">
        <f t="shared" si="361"/>
        <v>0</v>
      </c>
      <c r="Z1569" s="7">
        <f t="shared" si="373"/>
        <v>587996.69000000018</v>
      </c>
      <c r="AB1569" s="5"/>
      <c r="AC1569" s="5">
        <f t="shared" si="371"/>
        <v>-36414</v>
      </c>
      <c r="AD1569" s="5">
        <f t="shared" si="374"/>
        <v>-9103.5</v>
      </c>
    </row>
    <row r="1570" spans="1:30">
      <c r="A1570" s="9">
        <v>40830</v>
      </c>
      <c r="B1570" s="3">
        <v>9532.0498000000007</v>
      </c>
      <c r="C1570" s="3">
        <v>9699</v>
      </c>
      <c r="D1570" s="3">
        <v>9485</v>
      </c>
      <c r="E1570" s="3">
        <v>9674.0498000000007</v>
      </c>
      <c r="G1570" s="5">
        <f t="shared" si="362"/>
        <v>9553.89</v>
      </c>
      <c r="H1570" s="5">
        <f t="shared" si="363"/>
        <v>9458.7999999999993</v>
      </c>
      <c r="J1570" s="10" t="str">
        <f t="shared" si="364"/>
        <v>BUY</v>
      </c>
      <c r="L1570" s="5">
        <f t="shared" si="365"/>
        <v>9173.5300000000007</v>
      </c>
      <c r="M1570" s="4" t="str">
        <f t="shared" si="367"/>
        <v>NO</v>
      </c>
      <c r="N1570" s="4" t="str">
        <f t="shared" si="368"/>
        <v>NO</v>
      </c>
      <c r="O1570" s="4" t="str">
        <f t="shared" si="369"/>
        <v>NO</v>
      </c>
      <c r="P1570" s="5">
        <v>9590.25</v>
      </c>
      <c r="Q1570" s="5">
        <v>9686.9</v>
      </c>
      <c r="R1570" s="4">
        <f t="shared" si="366"/>
        <v>2011</v>
      </c>
      <c r="T1570" s="7">
        <f t="shared" si="370"/>
        <v>0</v>
      </c>
      <c r="V1570" s="5">
        <f t="shared" si="375"/>
        <v>9352</v>
      </c>
      <c r="W1570" s="5">
        <f t="shared" si="372"/>
        <v>9352</v>
      </c>
      <c r="X1570" s="7">
        <f t="shared" si="361"/>
        <v>0</v>
      </c>
      <c r="Z1570" s="7">
        <f t="shared" si="373"/>
        <v>587996.69000000018</v>
      </c>
      <c r="AB1570" s="5"/>
      <c r="AC1570" s="5">
        <f t="shared" si="371"/>
        <v>-36694.119999999995</v>
      </c>
      <c r="AD1570" s="5">
        <f t="shared" si="374"/>
        <v>-9173.5299999999988</v>
      </c>
    </row>
    <row r="1571" spans="1:30">
      <c r="A1571" s="9">
        <v>40833</v>
      </c>
      <c r="B1571" s="3">
        <v>9701.0995999999996</v>
      </c>
      <c r="C1571" s="3">
        <v>9788</v>
      </c>
      <c r="D1571" s="3">
        <v>9656</v>
      </c>
      <c r="E1571" s="3">
        <v>9702.0995999999996</v>
      </c>
      <c r="G1571" s="5">
        <f t="shared" si="362"/>
        <v>9627.99</v>
      </c>
      <c r="H1571" s="5">
        <f t="shared" si="363"/>
        <v>9539.9</v>
      </c>
      <c r="J1571" s="10" t="str">
        <f t="shared" si="364"/>
        <v>BUY</v>
      </c>
      <c r="L1571" s="5">
        <f t="shared" si="365"/>
        <v>9275.6299999999992</v>
      </c>
      <c r="M1571" s="4" t="str">
        <f t="shared" si="367"/>
        <v>NO</v>
      </c>
      <c r="N1571" s="4" t="str">
        <f t="shared" si="368"/>
        <v>NO</v>
      </c>
      <c r="O1571" s="4" t="str">
        <f t="shared" si="369"/>
        <v>NO</v>
      </c>
      <c r="P1571" s="5">
        <v>9746.5</v>
      </c>
      <c r="Q1571" s="5">
        <v>9721</v>
      </c>
      <c r="R1571" s="4">
        <f t="shared" si="366"/>
        <v>2011</v>
      </c>
      <c r="T1571" s="7">
        <f t="shared" si="370"/>
        <v>0</v>
      </c>
      <c r="V1571" s="5">
        <f t="shared" si="375"/>
        <v>9352</v>
      </c>
      <c r="W1571" s="5">
        <f t="shared" si="372"/>
        <v>9352</v>
      </c>
      <c r="X1571" s="7">
        <f t="shared" si="361"/>
        <v>0</v>
      </c>
      <c r="Z1571" s="7">
        <f t="shared" si="373"/>
        <v>587996.69000000018</v>
      </c>
      <c r="AB1571" s="5"/>
      <c r="AC1571" s="5">
        <f t="shared" si="371"/>
        <v>-37102.51999999999</v>
      </c>
      <c r="AD1571" s="5">
        <f t="shared" si="374"/>
        <v>-9275.6299999999974</v>
      </c>
    </row>
    <row r="1572" spans="1:30">
      <c r="A1572" s="9">
        <v>40834</v>
      </c>
      <c r="B1572" s="3">
        <v>9685</v>
      </c>
      <c r="C1572" s="3">
        <v>9685</v>
      </c>
      <c r="D1572" s="3">
        <v>9481.5</v>
      </c>
      <c r="E1572" s="3">
        <v>9579.0995999999996</v>
      </c>
      <c r="G1572" s="5">
        <f t="shared" si="362"/>
        <v>9603.5400000000009</v>
      </c>
      <c r="H1572" s="5">
        <f t="shared" si="363"/>
        <v>9552.9699999999993</v>
      </c>
      <c r="J1572" s="10" t="str">
        <f t="shared" si="364"/>
        <v>BUY</v>
      </c>
      <c r="L1572" s="5">
        <f t="shared" si="365"/>
        <v>9401.26</v>
      </c>
      <c r="M1572" s="4" t="str">
        <f t="shared" si="367"/>
        <v>NO</v>
      </c>
      <c r="N1572" s="4" t="str">
        <f t="shared" si="368"/>
        <v>NO</v>
      </c>
      <c r="O1572" s="4" t="str">
        <f t="shared" si="369"/>
        <v>NO</v>
      </c>
      <c r="P1572" s="5">
        <v>9582</v>
      </c>
      <c r="Q1572" s="5">
        <v>9546.35</v>
      </c>
      <c r="R1572" s="4">
        <f t="shared" si="366"/>
        <v>2011</v>
      </c>
      <c r="T1572" s="7">
        <f t="shared" si="370"/>
        <v>0</v>
      </c>
      <c r="V1572" s="5">
        <f t="shared" si="375"/>
        <v>9352</v>
      </c>
      <c r="W1572" s="5">
        <f t="shared" si="372"/>
        <v>9352</v>
      </c>
      <c r="X1572" s="7">
        <f t="shared" si="361"/>
        <v>0</v>
      </c>
      <c r="Z1572" s="7">
        <f t="shared" si="373"/>
        <v>587996.69000000018</v>
      </c>
      <c r="AB1572" s="5"/>
      <c r="AC1572" s="5">
        <f t="shared" si="371"/>
        <v>-37605.039999999979</v>
      </c>
      <c r="AD1572" s="5">
        <f t="shared" si="374"/>
        <v>-9401.2599999999948</v>
      </c>
    </row>
    <row r="1573" spans="1:30">
      <c r="A1573" s="9">
        <v>40835</v>
      </c>
      <c r="B1573" s="3">
        <v>9665</v>
      </c>
      <c r="C1573" s="3">
        <v>9877</v>
      </c>
      <c r="D1573" s="3">
        <v>9639.9004000000004</v>
      </c>
      <c r="E1573" s="3">
        <v>9856.3495999999996</v>
      </c>
      <c r="G1573" s="5">
        <f t="shared" si="362"/>
        <v>9729.94</v>
      </c>
      <c r="H1573" s="5">
        <f t="shared" si="363"/>
        <v>9654.1</v>
      </c>
      <c r="J1573" s="10" t="str">
        <f t="shared" si="364"/>
        <v>BUY</v>
      </c>
      <c r="L1573" s="5">
        <f t="shared" si="365"/>
        <v>9426.58</v>
      </c>
      <c r="M1573" s="4" t="str">
        <f t="shared" si="367"/>
        <v>NO</v>
      </c>
      <c r="N1573" s="4" t="str">
        <f t="shared" si="368"/>
        <v>NO</v>
      </c>
      <c r="O1573" s="4" t="str">
        <f t="shared" si="369"/>
        <v>NO</v>
      </c>
      <c r="P1573" s="5">
        <v>9696</v>
      </c>
      <c r="Q1573" s="5">
        <v>9862.0499999999993</v>
      </c>
      <c r="R1573" s="4">
        <f t="shared" si="366"/>
        <v>2011</v>
      </c>
      <c r="T1573" s="7">
        <f t="shared" si="370"/>
        <v>0</v>
      </c>
      <c r="V1573" s="5">
        <f t="shared" si="375"/>
        <v>9352</v>
      </c>
      <c r="W1573" s="5">
        <f t="shared" si="372"/>
        <v>9352</v>
      </c>
      <c r="X1573" s="7">
        <f t="shared" si="361"/>
        <v>0</v>
      </c>
      <c r="Z1573" s="7">
        <f t="shared" si="373"/>
        <v>587996.69000000018</v>
      </c>
      <c r="AB1573" s="5"/>
      <c r="AC1573" s="5">
        <f t="shared" si="371"/>
        <v>-37706.320000000007</v>
      </c>
      <c r="AD1573" s="5">
        <f t="shared" si="374"/>
        <v>-9426.5800000000017</v>
      </c>
    </row>
    <row r="1574" spans="1:30">
      <c r="A1574" s="9">
        <v>40836</v>
      </c>
      <c r="B1574" s="3">
        <v>9785</v>
      </c>
      <c r="C1574" s="3">
        <v>9794.7998000000007</v>
      </c>
      <c r="D1574" s="3">
        <v>9611.6504000000004</v>
      </c>
      <c r="E1574" s="3">
        <v>9772.75</v>
      </c>
      <c r="G1574" s="5">
        <f t="shared" si="362"/>
        <v>9751.35</v>
      </c>
      <c r="H1574" s="5">
        <f t="shared" si="363"/>
        <v>9693.65</v>
      </c>
      <c r="J1574" s="10" t="str">
        <f t="shared" si="364"/>
        <v>BUY</v>
      </c>
      <c r="L1574" s="5">
        <f t="shared" si="365"/>
        <v>9520.5499999999993</v>
      </c>
      <c r="M1574" s="4" t="str">
        <f t="shared" si="367"/>
        <v>NO</v>
      </c>
      <c r="N1574" s="4" t="str">
        <f t="shared" si="368"/>
        <v>NO</v>
      </c>
      <c r="O1574" s="4" t="str">
        <f t="shared" si="369"/>
        <v>NO</v>
      </c>
      <c r="P1574" s="5">
        <v>9717.75</v>
      </c>
      <c r="Q1574" s="5">
        <v>9772.6</v>
      </c>
      <c r="R1574" s="4">
        <f t="shared" si="366"/>
        <v>2011</v>
      </c>
      <c r="T1574" s="7">
        <f t="shared" si="370"/>
        <v>0</v>
      </c>
      <c r="V1574" s="5">
        <f t="shared" si="375"/>
        <v>9352</v>
      </c>
      <c r="W1574" s="5">
        <f t="shared" si="372"/>
        <v>9352</v>
      </c>
      <c r="X1574" s="7">
        <f t="shared" si="361"/>
        <v>0</v>
      </c>
      <c r="Z1574" s="7">
        <f t="shared" si="373"/>
        <v>587996.69000000018</v>
      </c>
      <c r="AB1574" s="5"/>
      <c r="AC1574" s="5">
        <f t="shared" si="371"/>
        <v>-38082.199999999983</v>
      </c>
      <c r="AD1574" s="5">
        <f t="shared" si="374"/>
        <v>-9520.5499999999956</v>
      </c>
    </row>
    <row r="1575" spans="1:30">
      <c r="A1575" s="9">
        <v>40837</v>
      </c>
      <c r="B1575" s="3">
        <v>9783</v>
      </c>
      <c r="C1575" s="3">
        <v>9826</v>
      </c>
      <c r="D1575" s="3">
        <v>9665</v>
      </c>
      <c r="E1575" s="3">
        <v>9687.0498000000007</v>
      </c>
      <c r="G1575" s="5">
        <f t="shared" si="362"/>
        <v>9719.2000000000007</v>
      </c>
      <c r="H1575" s="5">
        <f t="shared" si="363"/>
        <v>9691.4500000000007</v>
      </c>
      <c r="J1575" s="10" t="str">
        <f t="shared" si="364"/>
        <v>BUY</v>
      </c>
      <c r="L1575" s="5">
        <f t="shared" si="365"/>
        <v>9608.2000000000007</v>
      </c>
      <c r="M1575" s="4" t="str">
        <f t="shared" si="367"/>
        <v>NO</v>
      </c>
      <c r="N1575" s="4" t="str">
        <f t="shared" si="368"/>
        <v>NO</v>
      </c>
      <c r="O1575" s="4" t="str">
        <f t="shared" si="369"/>
        <v>NO</v>
      </c>
      <c r="P1575" s="5">
        <v>9753.0499999999993</v>
      </c>
      <c r="Q1575" s="5">
        <v>9688.7999999999993</v>
      </c>
      <c r="R1575" s="4">
        <f t="shared" si="366"/>
        <v>2011</v>
      </c>
      <c r="T1575" s="7">
        <f t="shared" si="370"/>
        <v>0</v>
      </c>
      <c r="V1575" s="5">
        <f t="shared" si="375"/>
        <v>9352</v>
      </c>
      <c r="W1575" s="5">
        <f t="shared" si="372"/>
        <v>9352</v>
      </c>
      <c r="X1575" s="7">
        <f t="shared" si="361"/>
        <v>0</v>
      </c>
      <c r="Z1575" s="7">
        <f t="shared" si="373"/>
        <v>587996.69000000018</v>
      </c>
      <c r="AB1575" s="5"/>
      <c r="AC1575" s="5">
        <f t="shared" si="371"/>
        <v>-38432.800000000003</v>
      </c>
      <c r="AD1575" s="5">
        <f t="shared" si="374"/>
        <v>-9608.2000000000007</v>
      </c>
    </row>
    <row r="1576" spans="1:30">
      <c r="A1576" s="9">
        <v>40840</v>
      </c>
      <c r="B1576" s="3">
        <v>9799.7001999999993</v>
      </c>
      <c r="C1576" s="3">
        <v>9928.25</v>
      </c>
      <c r="D1576" s="3">
        <v>9607.4004000000004</v>
      </c>
      <c r="E1576" s="3">
        <v>9653.5498000000007</v>
      </c>
      <c r="G1576" s="5">
        <f t="shared" si="362"/>
        <v>9686.3700000000008</v>
      </c>
      <c r="H1576" s="5">
        <f t="shared" si="363"/>
        <v>9678.82</v>
      </c>
      <c r="J1576" s="10" t="str">
        <f t="shared" si="364"/>
        <v>BUY</v>
      </c>
      <c r="L1576" s="5">
        <f t="shared" si="365"/>
        <v>9656.17</v>
      </c>
      <c r="M1576" s="4" t="str">
        <f t="shared" si="367"/>
        <v>YES</v>
      </c>
      <c r="N1576" s="4" t="str">
        <f t="shared" si="368"/>
        <v>YES</v>
      </c>
      <c r="O1576" s="4" t="str">
        <f t="shared" si="369"/>
        <v>NO</v>
      </c>
      <c r="P1576" s="5">
        <v>9877</v>
      </c>
      <c r="Q1576" s="5">
        <v>9655.1</v>
      </c>
      <c r="R1576" s="4">
        <f t="shared" si="366"/>
        <v>2011</v>
      </c>
      <c r="T1576" s="7">
        <f t="shared" si="370"/>
        <v>-46.9</v>
      </c>
      <c r="V1576" s="5">
        <f t="shared" si="375"/>
        <v>9352</v>
      </c>
      <c r="W1576" s="5">
        <f t="shared" si="372"/>
        <v>9656.17</v>
      </c>
      <c r="X1576" s="7">
        <f t="shared" si="361"/>
        <v>304.17000000000007</v>
      </c>
      <c r="Z1576" s="7">
        <f t="shared" si="373"/>
        <v>593255.94000000018</v>
      </c>
      <c r="AB1576" s="5"/>
      <c r="AC1576" s="5">
        <f t="shared" si="371"/>
        <v>-38624.679999999993</v>
      </c>
      <c r="AD1576" s="5">
        <f t="shared" si="374"/>
        <v>-9656.1699999999983</v>
      </c>
    </row>
    <row r="1577" spans="1:30">
      <c r="A1577" s="9">
        <v>40841</v>
      </c>
      <c r="B1577" s="3">
        <v>9703</v>
      </c>
      <c r="C1577" s="3">
        <v>9890</v>
      </c>
      <c r="D1577" s="3">
        <v>9325.0498000000007</v>
      </c>
      <c r="E1577" s="3">
        <v>9493.8495999999996</v>
      </c>
      <c r="G1577" s="5">
        <f t="shared" si="362"/>
        <v>9590.11</v>
      </c>
      <c r="H1577" s="5">
        <f t="shared" si="363"/>
        <v>9617.16</v>
      </c>
      <c r="J1577" s="10" t="str">
        <f t="shared" si="364"/>
        <v>SELL</v>
      </c>
      <c r="L1577" s="5">
        <f t="shared" si="365"/>
        <v>9698.31</v>
      </c>
      <c r="M1577" s="4" t="str">
        <f t="shared" si="367"/>
        <v>YES</v>
      </c>
      <c r="N1577" s="4" t="str">
        <f t="shared" si="368"/>
        <v>NO</v>
      </c>
      <c r="O1577" s="4" t="str">
        <f t="shared" si="369"/>
        <v>NO</v>
      </c>
      <c r="P1577" s="5">
        <v>9722.75</v>
      </c>
      <c r="Q1577" s="5">
        <v>9503</v>
      </c>
      <c r="R1577" s="4">
        <f t="shared" si="366"/>
        <v>2011</v>
      </c>
      <c r="T1577" s="7">
        <f t="shared" si="370"/>
        <v>0</v>
      </c>
      <c r="V1577" s="5">
        <f t="shared" si="375"/>
        <v>9656.17</v>
      </c>
      <c r="W1577" s="5">
        <f t="shared" si="372"/>
        <v>9656.17</v>
      </c>
      <c r="X1577" s="7">
        <f t="shared" si="361"/>
        <v>0</v>
      </c>
      <c r="Z1577" s="7">
        <f t="shared" si="373"/>
        <v>593255.94000000018</v>
      </c>
      <c r="AB1577" s="5"/>
      <c r="AC1577" s="5">
        <f t="shared" si="371"/>
        <v>-38793.239999999991</v>
      </c>
      <c r="AD1577" s="5">
        <f t="shared" si="374"/>
        <v>-9698.3099999999977</v>
      </c>
    </row>
    <row r="1578" spans="1:30">
      <c r="A1578" s="9">
        <v>40842</v>
      </c>
      <c r="B1578" s="3">
        <v>9603</v>
      </c>
      <c r="C1578" s="3">
        <v>9639</v>
      </c>
      <c r="D1578" s="3">
        <v>9551</v>
      </c>
      <c r="E1578" s="3">
        <v>9580.9004000000004</v>
      </c>
      <c r="G1578" s="5">
        <f t="shared" si="362"/>
        <v>9585.51</v>
      </c>
      <c r="H1578" s="5">
        <f t="shared" si="363"/>
        <v>9605.07</v>
      </c>
      <c r="J1578" s="10" t="str">
        <f t="shared" si="364"/>
        <v>SELL</v>
      </c>
      <c r="L1578" s="5">
        <f t="shared" si="365"/>
        <v>9663.75</v>
      </c>
      <c r="M1578" s="4" t="str">
        <f t="shared" si="367"/>
        <v>NO</v>
      </c>
      <c r="N1578" s="4" t="str">
        <f t="shared" si="368"/>
        <v>NO</v>
      </c>
      <c r="O1578" s="4" t="str">
        <f t="shared" si="369"/>
        <v>NO</v>
      </c>
      <c r="P1578" s="5">
        <v>9603</v>
      </c>
      <c r="Q1578" s="5">
        <v>9580.9</v>
      </c>
      <c r="R1578" s="4">
        <f t="shared" si="366"/>
        <v>2011</v>
      </c>
      <c r="T1578" s="7">
        <f t="shared" si="370"/>
        <v>0</v>
      </c>
      <c r="V1578" s="5">
        <f t="shared" si="375"/>
        <v>9656.17</v>
      </c>
      <c r="W1578" s="5">
        <f t="shared" si="372"/>
        <v>9920.5</v>
      </c>
      <c r="X1578" s="7">
        <f t="shared" si="361"/>
        <v>-264.32999999999993</v>
      </c>
      <c r="Z1578" s="7">
        <f t="shared" si="373"/>
        <v>586647.69000000018</v>
      </c>
      <c r="AB1578" s="5"/>
      <c r="AC1578" s="5">
        <f t="shared" si="371"/>
        <v>-38655</v>
      </c>
      <c r="AD1578" s="5">
        <f t="shared" si="374"/>
        <v>-9663.75</v>
      </c>
    </row>
    <row r="1579" spans="1:30">
      <c r="A1579" s="9">
        <v>40844</v>
      </c>
      <c r="B1579" s="3">
        <v>9810</v>
      </c>
      <c r="C1579" s="3">
        <v>9997</v>
      </c>
      <c r="D1579" s="3">
        <v>9810</v>
      </c>
      <c r="E1579" s="3">
        <v>9959.9004000000004</v>
      </c>
      <c r="G1579" s="5">
        <f t="shared" si="362"/>
        <v>9772.7099999999991</v>
      </c>
      <c r="H1579" s="5">
        <f t="shared" si="363"/>
        <v>9723.35</v>
      </c>
      <c r="J1579" s="10" t="str">
        <f t="shared" si="364"/>
        <v>BUY</v>
      </c>
      <c r="L1579" s="5">
        <f t="shared" si="365"/>
        <v>9575.27</v>
      </c>
      <c r="M1579" s="4" t="str">
        <f t="shared" si="367"/>
        <v>YES</v>
      </c>
      <c r="N1579" s="4" t="str">
        <f t="shared" si="368"/>
        <v>NO</v>
      </c>
      <c r="O1579" s="4" t="str">
        <f t="shared" si="369"/>
        <v>YES</v>
      </c>
      <c r="P1579" s="5">
        <v>9920.5</v>
      </c>
      <c r="Q1579" s="5">
        <v>9957</v>
      </c>
      <c r="R1579" s="4">
        <f t="shared" si="366"/>
        <v>2011</v>
      </c>
      <c r="T1579" s="7">
        <f t="shared" si="370"/>
        <v>0</v>
      </c>
      <c r="V1579" s="5">
        <f t="shared" si="375"/>
        <v>9920.5</v>
      </c>
      <c r="W1579" s="5">
        <f t="shared" si="372"/>
        <v>9920.5</v>
      </c>
      <c r="X1579" s="7">
        <f t="shared" si="361"/>
        <v>0</v>
      </c>
      <c r="Z1579" s="7">
        <f t="shared" si="373"/>
        <v>586647.69000000018</v>
      </c>
      <c r="AB1579" s="5"/>
      <c r="AC1579" s="5">
        <f t="shared" si="371"/>
        <v>-38301.080000000016</v>
      </c>
      <c r="AD1579" s="5">
        <f t="shared" si="374"/>
        <v>-9575.2700000000041</v>
      </c>
    </row>
    <row r="1580" spans="1:30">
      <c r="A1580" s="9">
        <v>40847</v>
      </c>
      <c r="B1580" s="3">
        <v>9955</v>
      </c>
      <c r="C1580" s="3">
        <v>10125.549800000001</v>
      </c>
      <c r="D1580" s="3">
        <v>9856.6504000000004</v>
      </c>
      <c r="E1580" s="3">
        <v>10016.700199999999</v>
      </c>
      <c r="G1580" s="5">
        <f t="shared" si="362"/>
        <v>9894.7099999999991</v>
      </c>
      <c r="H1580" s="5">
        <f t="shared" si="363"/>
        <v>9821.1299999999992</v>
      </c>
      <c r="J1580" s="10" t="str">
        <f t="shared" si="364"/>
        <v>BUY</v>
      </c>
      <c r="L1580" s="5">
        <f t="shared" si="365"/>
        <v>9600.39</v>
      </c>
      <c r="M1580" s="4" t="str">
        <f t="shared" si="367"/>
        <v>NO</v>
      </c>
      <c r="N1580" s="4" t="str">
        <f t="shared" si="368"/>
        <v>NO</v>
      </c>
      <c r="O1580" s="4" t="str">
        <f t="shared" si="369"/>
        <v>NO</v>
      </c>
      <c r="P1580" s="5">
        <v>9920.0499999999993</v>
      </c>
      <c r="Q1580" s="5">
        <v>10013.700000000001</v>
      </c>
      <c r="R1580" s="4">
        <f t="shared" si="366"/>
        <v>2011</v>
      </c>
      <c r="T1580" s="7">
        <f t="shared" si="370"/>
        <v>0</v>
      </c>
      <c r="V1580" s="5">
        <f t="shared" si="375"/>
        <v>9920.5</v>
      </c>
      <c r="W1580" s="5">
        <f t="shared" si="372"/>
        <v>9920.5</v>
      </c>
      <c r="X1580" s="7">
        <f t="shared" ref="X1580:X1643" si="376">IF(J1580="BUY",W1580-V1580,V1580-W1580)</f>
        <v>0</v>
      </c>
      <c r="Z1580" s="7">
        <f t="shared" si="373"/>
        <v>586647.69000000018</v>
      </c>
      <c r="AB1580" s="5"/>
      <c r="AC1580" s="5">
        <f t="shared" si="371"/>
        <v>-38401.56</v>
      </c>
      <c r="AD1580" s="5">
        <f t="shared" si="374"/>
        <v>-9600.39</v>
      </c>
    </row>
    <row r="1581" spans="1:30">
      <c r="A1581" s="9">
        <v>40848</v>
      </c>
      <c r="B1581" s="3">
        <v>9924.9004000000004</v>
      </c>
      <c r="C1581" s="3">
        <v>10019.950199999999</v>
      </c>
      <c r="D1581" s="3">
        <v>9812</v>
      </c>
      <c r="E1581" s="3">
        <v>9869.0498000000007</v>
      </c>
      <c r="G1581" s="5">
        <f t="shared" si="362"/>
        <v>9881.8799999999992</v>
      </c>
      <c r="H1581" s="5">
        <f t="shared" si="363"/>
        <v>9837.1</v>
      </c>
      <c r="J1581" s="10" t="str">
        <f t="shared" si="364"/>
        <v>BUY</v>
      </c>
      <c r="L1581" s="5">
        <f t="shared" si="365"/>
        <v>9702.76</v>
      </c>
      <c r="M1581" s="4" t="str">
        <f t="shared" si="367"/>
        <v>NO</v>
      </c>
      <c r="N1581" s="4" t="str">
        <f t="shared" si="368"/>
        <v>NO</v>
      </c>
      <c r="O1581" s="4" t="str">
        <f t="shared" si="369"/>
        <v>NO</v>
      </c>
      <c r="P1581" s="5">
        <v>9998.9</v>
      </c>
      <c r="Q1581" s="5">
        <v>9859.9500000000007</v>
      </c>
      <c r="R1581" s="4">
        <f t="shared" si="366"/>
        <v>2011</v>
      </c>
      <c r="T1581" s="7">
        <f t="shared" si="370"/>
        <v>0</v>
      </c>
      <c r="V1581" s="5">
        <f t="shared" si="375"/>
        <v>9920.5</v>
      </c>
      <c r="W1581" s="5">
        <f t="shared" si="372"/>
        <v>9920.5</v>
      </c>
      <c r="X1581" s="7">
        <f t="shared" si="376"/>
        <v>0</v>
      </c>
      <c r="Z1581" s="7">
        <f t="shared" si="373"/>
        <v>586647.69000000018</v>
      </c>
      <c r="AB1581" s="5"/>
      <c r="AC1581" s="5">
        <f t="shared" si="371"/>
        <v>-38811.040000000008</v>
      </c>
      <c r="AD1581" s="5">
        <f t="shared" si="374"/>
        <v>-9702.760000000002</v>
      </c>
    </row>
    <row r="1582" spans="1:30">
      <c r="A1582" s="9">
        <v>40849</v>
      </c>
      <c r="B1582" s="3">
        <v>9750</v>
      </c>
      <c r="C1582" s="3">
        <v>9938.5995999999996</v>
      </c>
      <c r="D1582" s="3">
        <v>9740.1504000000004</v>
      </c>
      <c r="E1582" s="3">
        <v>9824.3495999999996</v>
      </c>
      <c r="G1582" s="5">
        <f t="shared" si="362"/>
        <v>9853.11</v>
      </c>
      <c r="H1582" s="5">
        <f t="shared" si="363"/>
        <v>9832.85</v>
      </c>
      <c r="J1582" s="10" t="str">
        <f t="shared" si="364"/>
        <v>BUY</v>
      </c>
      <c r="L1582" s="5">
        <f t="shared" si="365"/>
        <v>9772.07</v>
      </c>
      <c r="M1582" s="4" t="str">
        <f t="shared" si="367"/>
        <v>NO</v>
      </c>
      <c r="N1582" s="4" t="str">
        <f t="shared" si="368"/>
        <v>NO</v>
      </c>
      <c r="O1582" s="4" t="str">
        <f t="shared" si="369"/>
        <v>NO</v>
      </c>
      <c r="P1582" s="5">
        <v>9820.85</v>
      </c>
      <c r="Q1582" s="5">
        <v>9838</v>
      </c>
      <c r="R1582" s="4">
        <f t="shared" si="366"/>
        <v>2011</v>
      </c>
      <c r="T1582" s="7">
        <f t="shared" si="370"/>
        <v>0</v>
      </c>
      <c r="V1582" s="5">
        <f t="shared" si="375"/>
        <v>9920.5</v>
      </c>
      <c r="W1582" s="5">
        <f t="shared" si="372"/>
        <v>9920.5</v>
      </c>
      <c r="X1582" s="7">
        <f t="shared" si="376"/>
        <v>0</v>
      </c>
      <c r="Z1582" s="7">
        <f t="shared" si="373"/>
        <v>586647.69000000018</v>
      </c>
      <c r="AB1582" s="5"/>
      <c r="AC1582" s="5">
        <f t="shared" si="371"/>
        <v>-39088.28</v>
      </c>
      <c r="AD1582" s="5">
        <f t="shared" si="374"/>
        <v>-9772.07</v>
      </c>
    </row>
    <row r="1583" spans="1:30">
      <c r="A1583" s="9">
        <v>40850</v>
      </c>
      <c r="B1583" s="3">
        <v>9781</v>
      </c>
      <c r="C1583" s="3">
        <v>9874</v>
      </c>
      <c r="D1583" s="3">
        <v>9679.9501999999993</v>
      </c>
      <c r="E1583" s="3">
        <v>9829.9004000000004</v>
      </c>
      <c r="G1583" s="5">
        <f t="shared" si="362"/>
        <v>9841.51</v>
      </c>
      <c r="H1583" s="5">
        <f t="shared" si="363"/>
        <v>9831.8700000000008</v>
      </c>
      <c r="J1583" s="10" t="str">
        <f t="shared" si="364"/>
        <v>BUY</v>
      </c>
      <c r="L1583" s="5">
        <f t="shared" si="365"/>
        <v>9802.9500000000007</v>
      </c>
      <c r="M1583" s="4" t="str">
        <f t="shared" si="367"/>
        <v>YES</v>
      </c>
      <c r="N1583" s="4" t="str">
        <f t="shared" si="368"/>
        <v>YES</v>
      </c>
      <c r="O1583" s="4" t="str">
        <f t="shared" si="369"/>
        <v>NO</v>
      </c>
      <c r="P1583" s="5">
        <v>9824</v>
      </c>
      <c r="Q1583" s="5">
        <v>9813</v>
      </c>
      <c r="R1583" s="4">
        <f t="shared" si="366"/>
        <v>2011</v>
      </c>
      <c r="T1583" s="7">
        <f t="shared" si="370"/>
        <v>-40.93</v>
      </c>
      <c r="V1583" s="5">
        <f t="shared" si="375"/>
        <v>9920.5</v>
      </c>
      <c r="W1583" s="5">
        <f t="shared" si="372"/>
        <v>9920.5</v>
      </c>
      <c r="X1583" s="7">
        <f t="shared" si="376"/>
        <v>0</v>
      </c>
      <c r="Z1583" s="7">
        <f t="shared" si="373"/>
        <v>584601.19000000018</v>
      </c>
      <c r="AB1583" s="5"/>
      <c r="AC1583" s="5">
        <f t="shared" si="371"/>
        <v>-39211.800000000017</v>
      </c>
      <c r="AD1583" s="5">
        <f t="shared" si="374"/>
        <v>-9802.9500000000044</v>
      </c>
    </row>
    <row r="1584" spans="1:30">
      <c r="A1584" s="9">
        <v>40851</v>
      </c>
      <c r="B1584" s="3">
        <v>9899</v>
      </c>
      <c r="C1584" s="3">
        <v>9950</v>
      </c>
      <c r="D1584" s="3">
        <v>9843.8495999999996</v>
      </c>
      <c r="E1584" s="3">
        <v>9881.5995999999996</v>
      </c>
      <c r="G1584" s="5">
        <f t="shared" si="362"/>
        <v>9861.5499999999993</v>
      </c>
      <c r="H1584" s="5">
        <f t="shared" si="363"/>
        <v>9848.4500000000007</v>
      </c>
      <c r="J1584" s="10" t="str">
        <f t="shared" si="364"/>
        <v>BUY</v>
      </c>
      <c r="L1584" s="5">
        <f t="shared" si="365"/>
        <v>9809.15</v>
      </c>
      <c r="M1584" s="4" t="str">
        <f t="shared" si="367"/>
        <v>NO</v>
      </c>
      <c r="N1584" s="4" t="str">
        <f t="shared" si="368"/>
        <v>NO</v>
      </c>
      <c r="O1584" s="4" t="str">
        <f t="shared" si="369"/>
        <v>NO</v>
      </c>
      <c r="P1584" s="5">
        <v>9904</v>
      </c>
      <c r="Q1584" s="5">
        <v>9882.0499999999993</v>
      </c>
      <c r="R1584" s="4">
        <f t="shared" si="366"/>
        <v>2011</v>
      </c>
      <c r="T1584" s="7">
        <f t="shared" si="370"/>
        <v>0</v>
      </c>
      <c r="V1584" s="5">
        <f t="shared" si="375"/>
        <v>9920.5</v>
      </c>
      <c r="W1584" s="5">
        <f t="shared" si="372"/>
        <v>9920.5</v>
      </c>
      <c r="X1584" s="7">
        <f t="shared" si="376"/>
        <v>0</v>
      </c>
      <c r="Z1584" s="7">
        <f t="shared" si="373"/>
        <v>584601.19000000018</v>
      </c>
      <c r="AB1584" s="5"/>
      <c r="AC1584" s="5">
        <f t="shared" si="371"/>
        <v>-39236.60000000002</v>
      </c>
      <c r="AD1584" s="5">
        <f t="shared" si="374"/>
        <v>-9809.1500000000051</v>
      </c>
    </row>
    <row r="1585" spans="1:30">
      <c r="A1585" s="9">
        <v>40855</v>
      </c>
      <c r="B1585" s="3">
        <v>9899.9004000000004</v>
      </c>
      <c r="C1585" s="3">
        <v>9939.9004000000004</v>
      </c>
      <c r="D1585" s="3">
        <v>9753.0995999999996</v>
      </c>
      <c r="E1585" s="3">
        <v>9904.0498000000007</v>
      </c>
      <c r="G1585" s="5">
        <f t="shared" si="362"/>
        <v>9882.7999999999993</v>
      </c>
      <c r="H1585" s="5">
        <f t="shared" si="363"/>
        <v>9866.98</v>
      </c>
      <c r="J1585" s="10" t="str">
        <f t="shared" si="364"/>
        <v>BUY</v>
      </c>
      <c r="L1585" s="5">
        <f t="shared" si="365"/>
        <v>9819.52</v>
      </c>
      <c r="M1585" s="4" t="str">
        <f t="shared" si="367"/>
        <v>YES</v>
      </c>
      <c r="N1585" s="4" t="str">
        <f t="shared" si="368"/>
        <v>YES</v>
      </c>
      <c r="O1585" s="4" t="str">
        <f t="shared" si="369"/>
        <v>NO</v>
      </c>
      <c r="P1585" s="5">
        <v>9895</v>
      </c>
      <c r="Q1585" s="5">
        <v>9906.1</v>
      </c>
      <c r="R1585" s="4">
        <f t="shared" si="366"/>
        <v>2011</v>
      </c>
      <c r="T1585" s="7">
        <f t="shared" si="370"/>
        <v>-96.95</v>
      </c>
      <c r="V1585" s="5">
        <f t="shared" si="375"/>
        <v>9920.5</v>
      </c>
      <c r="W1585" s="5">
        <f t="shared" si="372"/>
        <v>9819.52</v>
      </c>
      <c r="X1585" s="7">
        <f t="shared" si="376"/>
        <v>-100.97999999999956</v>
      </c>
      <c r="Z1585" s="7">
        <f t="shared" si="373"/>
        <v>577229.19000000018</v>
      </c>
      <c r="AB1585" s="5"/>
      <c r="AC1585" s="5">
        <f t="shared" si="371"/>
        <v>-39278.080000000002</v>
      </c>
      <c r="AD1585" s="5">
        <f t="shared" si="374"/>
        <v>-9819.52</v>
      </c>
    </row>
    <row r="1586" spans="1:30">
      <c r="A1586" s="9">
        <v>40856</v>
      </c>
      <c r="B1586" s="3">
        <v>9886</v>
      </c>
      <c r="C1586" s="3">
        <v>9950</v>
      </c>
      <c r="D1586" s="3">
        <v>9575</v>
      </c>
      <c r="E1586" s="3">
        <v>9605.6504000000004</v>
      </c>
      <c r="G1586" s="5">
        <f t="shared" si="362"/>
        <v>9744.23</v>
      </c>
      <c r="H1586" s="5">
        <f t="shared" si="363"/>
        <v>9779.8700000000008</v>
      </c>
      <c r="J1586" s="10" t="str">
        <f t="shared" si="364"/>
        <v>SELL</v>
      </c>
      <c r="L1586" s="5">
        <f t="shared" si="365"/>
        <v>9886.7900000000009</v>
      </c>
      <c r="M1586" s="4" t="str">
        <f t="shared" si="367"/>
        <v>YES</v>
      </c>
      <c r="N1586" s="4" t="str">
        <f t="shared" si="368"/>
        <v>NO</v>
      </c>
      <c r="O1586" s="4" t="str">
        <f t="shared" si="369"/>
        <v>NO</v>
      </c>
      <c r="P1586" s="5">
        <v>9876</v>
      </c>
      <c r="Q1586" s="5">
        <v>9605</v>
      </c>
      <c r="R1586" s="4">
        <f t="shared" si="366"/>
        <v>2011</v>
      </c>
      <c r="T1586" s="7">
        <f t="shared" si="370"/>
        <v>0</v>
      </c>
      <c r="V1586" s="5">
        <f t="shared" si="375"/>
        <v>9819.52</v>
      </c>
      <c r="W1586" s="5">
        <f t="shared" si="372"/>
        <v>9819.52</v>
      </c>
      <c r="X1586" s="7">
        <f t="shared" si="376"/>
        <v>0</v>
      </c>
      <c r="Z1586" s="7">
        <f t="shared" si="373"/>
        <v>577229.19000000018</v>
      </c>
      <c r="AB1586" s="5"/>
      <c r="AC1586" s="5">
        <f t="shared" si="371"/>
        <v>-39547.160000000018</v>
      </c>
      <c r="AD1586" s="5">
        <f t="shared" si="374"/>
        <v>-9886.7900000000045</v>
      </c>
    </row>
    <row r="1587" spans="1:30">
      <c r="A1587" s="9">
        <v>40858</v>
      </c>
      <c r="B1587" s="3">
        <v>9575.5498000000007</v>
      </c>
      <c r="C1587" s="3">
        <v>9603.9501999999993</v>
      </c>
      <c r="D1587" s="3">
        <v>9283.25</v>
      </c>
      <c r="E1587" s="3">
        <v>9320</v>
      </c>
      <c r="G1587" s="5">
        <f t="shared" si="362"/>
        <v>9532.1200000000008</v>
      </c>
      <c r="H1587" s="5">
        <f t="shared" si="363"/>
        <v>9626.58</v>
      </c>
      <c r="J1587" s="10" t="str">
        <f t="shared" si="364"/>
        <v>SELL</v>
      </c>
      <c r="L1587" s="5">
        <f t="shared" si="365"/>
        <v>9909.9599999999991</v>
      </c>
      <c r="M1587" s="4" t="str">
        <f t="shared" si="367"/>
        <v>NO</v>
      </c>
      <c r="N1587" s="4" t="str">
        <f t="shared" si="368"/>
        <v>NO</v>
      </c>
      <c r="O1587" s="4" t="str">
        <f t="shared" si="369"/>
        <v>NO</v>
      </c>
      <c r="P1587" s="5">
        <v>9587.1</v>
      </c>
      <c r="Q1587" s="5">
        <v>9319</v>
      </c>
      <c r="R1587" s="4">
        <f t="shared" si="366"/>
        <v>2011</v>
      </c>
      <c r="T1587" s="7">
        <f t="shared" si="370"/>
        <v>0</v>
      </c>
      <c r="V1587" s="5">
        <f t="shared" si="375"/>
        <v>9819.52</v>
      </c>
      <c r="W1587" s="5">
        <f t="shared" si="372"/>
        <v>9819.52</v>
      </c>
      <c r="X1587" s="7">
        <f t="shared" si="376"/>
        <v>0</v>
      </c>
      <c r="Z1587" s="7">
        <f t="shared" si="373"/>
        <v>577229.19000000018</v>
      </c>
      <c r="AB1587" s="5"/>
      <c r="AC1587" s="5">
        <f t="shared" si="371"/>
        <v>-39639.839999999997</v>
      </c>
      <c r="AD1587" s="5">
        <f t="shared" si="374"/>
        <v>-9909.9599999999991</v>
      </c>
    </row>
    <row r="1588" spans="1:30">
      <c r="A1588" s="9">
        <v>40861</v>
      </c>
      <c r="B1588" s="3">
        <v>9410</v>
      </c>
      <c r="C1588" s="3">
        <v>9475</v>
      </c>
      <c r="D1588" s="3">
        <v>9255.0995999999996</v>
      </c>
      <c r="E1588" s="3">
        <v>9276.4004000000004</v>
      </c>
      <c r="G1588" s="5">
        <f t="shared" si="362"/>
        <v>9404.26</v>
      </c>
      <c r="H1588" s="5">
        <f t="shared" si="363"/>
        <v>9509.85</v>
      </c>
      <c r="J1588" s="10" t="str">
        <f t="shared" si="364"/>
        <v>SELL</v>
      </c>
      <c r="L1588" s="5">
        <f t="shared" si="365"/>
        <v>9826.6200000000008</v>
      </c>
      <c r="M1588" s="4" t="str">
        <f t="shared" si="367"/>
        <v>NO</v>
      </c>
      <c r="N1588" s="4" t="str">
        <f t="shared" si="368"/>
        <v>NO</v>
      </c>
      <c r="O1588" s="4" t="str">
        <f t="shared" si="369"/>
        <v>NO</v>
      </c>
      <c r="P1588" s="5">
        <v>9410</v>
      </c>
      <c r="Q1588" s="5">
        <v>9264.9500000000007</v>
      </c>
      <c r="R1588" s="4">
        <f t="shared" si="366"/>
        <v>2011</v>
      </c>
      <c r="T1588" s="7">
        <f t="shared" si="370"/>
        <v>0</v>
      </c>
      <c r="V1588" s="5">
        <f t="shared" si="375"/>
        <v>9819.52</v>
      </c>
      <c r="W1588" s="5">
        <f t="shared" si="372"/>
        <v>9819.52</v>
      </c>
      <c r="X1588" s="7">
        <f t="shared" si="376"/>
        <v>0</v>
      </c>
      <c r="Z1588" s="7">
        <f t="shared" si="373"/>
        <v>577229.19000000018</v>
      </c>
      <c r="AB1588" s="5"/>
      <c r="AC1588" s="5">
        <f t="shared" si="371"/>
        <v>-39306.48000000001</v>
      </c>
      <c r="AD1588" s="5">
        <f t="shared" si="374"/>
        <v>-9826.6200000000026</v>
      </c>
    </row>
    <row r="1589" spans="1:30">
      <c r="A1589" s="9">
        <v>40862</v>
      </c>
      <c r="B1589" s="3">
        <v>9251</v>
      </c>
      <c r="C1589" s="3">
        <v>9325</v>
      </c>
      <c r="D1589" s="3">
        <v>9056.0995999999996</v>
      </c>
      <c r="E1589" s="3">
        <v>9080.6504000000004</v>
      </c>
      <c r="G1589" s="5">
        <f t="shared" si="362"/>
        <v>9242.4599999999991</v>
      </c>
      <c r="H1589" s="5">
        <f t="shared" si="363"/>
        <v>9366.7800000000007</v>
      </c>
      <c r="J1589" s="10" t="str">
        <f t="shared" si="364"/>
        <v>SELL</v>
      </c>
      <c r="L1589" s="5">
        <f t="shared" si="365"/>
        <v>9739.74</v>
      </c>
      <c r="M1589" s="4" t="str">
        <f t="shared" si="367"/>
        <v>NO</v>
      </c>
      <c r="N1589" s="4" t="str">
        <f t="shared" si="368"/>
        <v>NO</v>
      </c>
      <c r="O1589" s="4" t="str">
        <f t="shared" si="369"/>
        <v>NO</v>
      </c>
      <c r="P1589" s="5">
        <v>9250.6</v>
      </c>
      <c r="Q1589" s="5">
        <v>9079.7999999999993</v>
      </c>
      <c r="R1589" s="4">
        <f t="shared" si="366"/>
        <v>2011</v>
      </c>
      <c r="T1589" s="7">
        <f t="shared" si="370"/>
        <v>0</v>
      </c>
      <c r="V1589" s="5">
        <f t="shared" si="375"/>
        <v>9819.52</v>
      </c>
      <c r="W1589" s="5">
        <f t="shared" si="372"/>
        <v>9819.52</v>
      </c>
      <c r="X1589" s="7">
        <f t="shared" si="376"/>
        <v>0</v>
      </c>
      <c r="Z1589" s="7">
        <f t="shared" si="373"/>
        <v>577229.19000000018</v>
      </c>
      <c r="AB1589" s="5"/>
      <c r="AC1589" s="5">
        <f t="shared" si="371"/>
        <v>-38958.960000000021</v>
      </c>
      <c r="AD1589" s="5">
        <f t="shared" si="374"/>
        <v>-9739.7400000000052</v>
      </c>
    </row>
    <row r="1590" spans="1:30">
      <c r="A1590" s="9">
        <v>40863</v>
      </c>
      <c r="B1590" s="3">
        <v>9040</v>
      </c>
      <c r="C1590" s="3">
        <v>9168.1504000000004</v>
      </c>
      <c r="D1590" s="3">
        <v>8956.6504000000004</v>
      </c>
      <c r="E1590" s="3">
        <v>9068.0995999999996</v>
      </c>
      <c r="G1590" s="5">
        <f t="shared" si="362"/>
        <v>9155.2800000000007</v>
      </c>
      <c r="H1590" s="5">
        <f t="shared" si="363"/>
        <v>9267.2199999999993</v>
      </c>
      <c r="J1590" s="10" t="str">
        <f t="shared" si="364"/>
        <v>SELL</v>
      </c>
      <c r="L1590" s="5">
        <f t="shared" si="365"/>
        <v>9603.0400000000009</v>
      </c>
      <c r="M1590" s="4" t="str">
        <f t="shared" si="367"/>
        <v>NO</v>
      </c>
      <c r="N1590" s="4" t="str">
        <f t="shared" si="368"/>
        <v>NO</v>
      </c>
      <c r="O1590" s="4" t="str">
        <f t="shared" si="369"/>
        <v>NO</v>
      </c>
      <c r="P1590" s="5">
        <v>8985</v>
      </c>
      <c r="Q1590" s="5">
        <v>9036</v>
      </c>
      <c r="R1590" s="4">
        <f t="shared" si="366"/>
        <v>2011</v>
      </c>
      <c r="T1590" s="7">
        <f t="shared" si="370"/>
        <v>0</v>
      </c>
      <c r="V1590" s="5">
        <f t="shared" si="375"/>
        <v>9819.52</v>
      </c>
      <c r="W1590" s="5">
        <f t="shared" si="372"/>
        <v>9819.52</v>
      </c>
      <c r="X1590" s="7">
        <f t="shared" si="376"/>
        <v>0</v>
      </c>
      <c r="Z1590" s="7">
        <f t="shared" si="373"/>
        <v>577229.19000000018</v>
      </c>
      <c r="AB1590" s="5"/>
      <c r="AC1590" s="5">
        <f t="shared" si="371"/>
        <v>-38412.159999999974</v>
      </c>
      <c r="AD1590" s="5">
        <f t="shared" si="374"/>
        <v>-9603.0399999999936</v>
      </c>
    </row>
    <row r="1591" spans="1:30">
      <c r="A1591" s="9">
        <v>40864</v>
      </c>
      <c r="B1591" s="3">
        <v>9050</v>
      </c>
      <c r="C1591" s="3">
        <v>9126.3495999999996</v>
      </c>
      <c r="D1591" s="3">
        <v>8856.1504000000004</v>
      </c>
      <c r="E1591" s="3">
        <v>8890.1504000000004</v>
      </c>
      <c r="G1591" s="5">
        <f t="shared" si="362"/>
        <v>9022.7199999999993</v>
      </c>
      <c r="H1591" s="5">
        <f t="shared" si="363"/>
        <v>9141.5300000000007</v>
      </c>
      <c r="J1591" s="10" t="str">
        <f t="shared" si="364"/>
        <v>SELL</v>
      </c>
      <c r="L1591" s="5">
        <f t="shared" si="365"/>
        <v>9497.9599999999991</v>
      </c>
      <c r="M1591" s="4" t="str">
        <f t="shared" si="367"/>
        <v>NO</v>
      </c>
      <c r="N1591" s="4" t="str">
        <f t="shared" si="368"/>
        <v>NO</v>
      </c>
      <c r="O1591" s="4" t="str">
        <f t="shared" si="369"/>
        <v>NO</v>
      </c>
      <c r="P1591" s="5">
        <v>9049</v>
      </c>
      <c r="Q1591" s="5">
        <v>8893.5499999999993</v>
      </c>
      <c r="R1591" s="4">
        <f t="shared" si="366"/>
        <v>2011</v>
      </c>
      <c r="T1591" s="7">
        <f t="shared" si="370"/>
        <v>0</v>
      </c>
      <c r="V1591" s="5">
        <f t="shared" si="375"/>
        <v>9819.52</v>
      </c>
      <c r="W1591" s="5">
        <f t="shared" si="372"/>
        <v>9819.52</v>
      </c>
      <c r="X1591" s="7">
        <f t="shared" si="376"/>
        <v>0</v>
      </c>
      <c r="Z1591" s="7">
        <f t="shared" si="373"/>
        <v>577229.19000000018</v>
      </c>
      <c r="AB1591" s="5"/>
      <c r="AC1591" s="5">
        <f t="shared" si="371"/>
        <v>-37991.840000000026</v>
      </c>
      <c r="AD1591" s="5">
        <f t="shared" si="374"/>
        <v>-9497.9600000000064</v>
      </c>
    </row>
    <row r="1592" spans="1:30">
      <c r="A1592" s="9">
        <v>40865</v>
      </c>
      <c r="B1592" s="3">
        <v>8843</v>
      </c>
      <c r="C1592" s="3">
        <v>8886.9501999999993</v>
      </c>
      <c r="D1592" s="3">
        <v>8694.0995999999996</v>
      </c>
      <c r="E1592" s="3">
        <v>8859.25</v>
      </c>
      <c r="G1592" s="5">
        <f t="shared" si="362"/>
        <v>8940.99</v>
      </c>
      <c r="H1592" s="5">
        <f t="shared" si="363"/>
        <v>9047.44</v>
      </c>
      <c r="J1592" s="10" t="str">
        <f t="shared" si="364"/>
        <v>SELL</v>
      </c>
      <c r="L1592" s="5">
        <f t="shared" si="365"/>
        <v>9366.7900000000009</v>
      </c>
      <c r="M1592" s="4" t="str">
        <f t="shared" si="367"/>
        <v>NO</v>
      </c>
      <c r="N1592" s="4" t="str">
        <f t="shared" si="368"/>
        <v>NO</v>
      </c>
      <c r="O1592" s="4" t="str">
        <f t="shared" si="369"/>
        <v>NO</v>
      </c>
      <c r="P1592" s="5">
        <v>8789</v>
      </c>
      <c r="Q1592" s="5">
        <v>8868</v>
      </c>
      <c r="R1592" s="4">
        <f t="shared" si="366"/>
        <v>2011</v>
      </c>
      <c r="T1592" s="7">
        <f t="shared" si="370"/>
        <v>0</v>
      </c>
      <c r="V1592" s="5">
        <f t="shared" si="375"/>
        <v>9819.52</v>
      </c>
      <c r="W1592" s="5">
        <f t="shared" si="372"/>
        <v>9819.52</v>
      </c>
      <c r="X1592" s="7">
        <f t="shared" si="376"/>
        <v>0</v>
      </c>
      <c r="Z1592" s="7">
        <f t="shared" si="373"/>
        <v>577229.19000000018</v>
      </c>
      <c r="AB1592" s="5"/>
      <c r="AC1592" s="5">
        <f t="shared" si="371"/>
        <v>-37467.160000000003</v>
      </c>
      <c r="AD1592" s="5">
        <f t="shared" si="374"/>
        <v>-9366.7900000000009</v>
      </c>
    </row>
    <row r="1593" spans="1:30">
      <c r="A1593" s="9">
        <v>40868</v>
      </c>
      <c r="B1593" s="3">
        <v>8790</v>
      </c>
      <c r="C1593" s="3">
        <v>8800</v>
      </c>
      <c r="D1593" s="3">
        <v>8520.9501999999993</v>
      </c>
      <c r="E1593" s="3">
        <v>8555.4501999999993</v>
      </c>
      <c r="G1593" s="5">
        <f t="shared" si="362"/>
        <v>8748.2199999999993</v>
      </c>
      <c r="H1593" s="5">
        <f t="shared" si="363"/>
        <v>8883.44</v>
      </c>
      <c r="J1593" s="10" t="str">
        <f t="shared" si="364"/>
        <v>SELL</v>
      </c>
      <c r="L1593" s="5">
        <f t="shared" si="365"/>
        <v>9289.1</v>
      </c>
      <c r="M1593" s="4" t="str">
        <f t="shared" si="367"/>
        <v>NO</v>
      </c>
      <c r="N1593" s="4" t="str">
        <f t="shared" si="368"/>
        <v>NO</v>
      </c>
      <c r="O1593" s="4" t="str">
        <f t="shared" si="369"/>
        <v>NO</v>
      </c>
      <c r="P1593" s="5">
        <v>8740</v>
      </c>
      <c r="Q1593" s="5">
        <v>8569</v>
      </c>
      <c r="R1593" s="4">
        <f t="shared" si="366"/>
        <v>2011</v>
      </c>
      <c r="T1593" s="7">
        <f t="shared" si="370"/>
        <v>0</v>
      </c>
      <c r="V1593" s="5">
        <f t="shared" si="375"/>
        <v>9819.52</v>
      </c>
      <c r="W1593" s="5">
        <f t="shared" si="372"/>
        <v>9819.52</v>
      </c>
      <c r="X1593" s="7">
        <f t="shared" si="376"/>
        <v>0</v>
      </c>
      <c r="Z1593" s="7">
        <f t="shared" si="373"/>
        <v>577229.19000000018</v>
      </c>
      <c r="AB1593" s="5"/>
      <c r="AC1593" s="5">
        <f t="shared" si="371"/>
        <v>-37156.400000000023</v>
      </c>
      <c r="AD1593" s="5">
        <f t="shared" si="374"/>
        <v>-9289.1000000000058</v>
      </c>
    </row>
    <row r="1594" spans="1:30">
      <c r="A1594" s="9">
        <v>40869</v>
      </c>
      <c r="B1594" s="3">
        <v>8599</v>
      </c>
      <c r="C1594" s="3">
        <v>8710.75</v>
      </c>
      <c r="D1594" s="3">
        <v>8526.4004000000004</v>
      </c>
      <c r="E1594" s="3">
        <v>8594.25</v>
      </c>
      <c r="G1594" s="5">
        <f t="shared" si="362"/>
        <v>8671.24</v>
      </c>
      <c r="H1594" s="5">
        <f t="shared" si="363"/>
        <v>8787.0400000000009</v>
      </c>
      <c r="J1594" s="10" t="str">
        <f t="shared" si="364"/>
        <v>SELL</v>
      </c>
      <c r="L1594" s="5">
        <f t="shared" si="365"/>
        <v>9134.44</v>
      </c>
      <c r="M1594" s="4" t="str">
        <f t="shared" si="367"/>
        <v>NO</v>
      </c>
      <c r="N1594" s="4" t="str">
        <f t="shared" si="368"/>
        <v>NO</v>
      </c>
      <c r="O1594" s="4" t="str">
        <f t="shared" si="369"/>
        <v>NO</v>
      </c>
      <c r="P1594" s="5">
        <v>8598.7000000000007</v>
      </c>
      <c r="Q1594" s="5">
        <v>8617.9500000000007</v>
      </c>
      <c r="R1594" s="4">
        <f t="shared" si="366"/>
        <v>2011</v>
      </c>
      <c r="T1594" s="7">
        <f t="shared" si="370"/>
        <v>0</v>
      </c>
      <c r="V1594" s="5">
        <f t="shared" si="375"/>
        <v>9819.52</v>
      </c>
      <c r="W1594" s="5">
        <f t="shared" si="372"/>
        <v>9819.52</v>
      </c>
      <c r="X1594" s="7">
        <f t="shared" si="376"/>
        <v>0</v>
      </c>
      <c r="Z1594" s="7">
        <f t="shared" si="373"/>
        <v>577229.19000000018</v>
      </c>
      <c r="AB1594" s="5"/>
      <c r="AC1594" s="5">
        <f t="shared" si="371"/>
        <v>-36537.760000000009</v>
      </c>
      <c r="AD1594" s="5">
        <f t="shared" si="374"/>
        <v>-9134.4400000000023</v>
      </c>
    </row>
    <row r="1595" spans="1:30">
      <c r="A1595" s="9">
        <v>40870</v>
      </c>
      <c r="B1595" s="3">
        <v>8544.8495999999996</v>
      </c>
      <c r="C1595" s="3">
        <v>8544.8495999999996</v>
      </c>
      <c r="D1595" s="3">
        <v>8231.75</v>
      </c>
      <c r="E1595" s="3">
        <v>8397.4004000000004</v>
      </c>
      <c r="G1595" s="5">
        <f t="shared" si="362"/>
        <v>8534.32</v>
      </c>
      <c r="H1595" s="5">
        <f t="shared" si="363"/>
        <v>8657.16</v>
      </c>
      <c r="J1595" s="10" t="str">
        <f t="shared" si="364"/>
        <v>SELL</v>
      </c>
      <c r="L1595" s="5">
        <f t="shared" si="365"/>
        <v>9025.68</v>
      </c>
      <c r="M1595" s="4" t="str">
        <f t="shared" si="367"/>
        <v>NO</v>
      </c>
      <c r="N1595" s="4" t="str">
        <f t="shared" si="368"/>
        <v>NO</v>
      </c>
      <c r="O1595" s="4" t="str">
        <f t="shared" si="369"/>
        <v>NO</v>
      </c>
      <c r="P1595" s="5">
        <v>8472</v>
      </c>
      <c r="Q1595" s="5">
        <v>8393</v>
      </c>
      <c r="R1595" s="4">
        <f t="shared" si="366"/>
        <v>2011</v>
      </c>
      <c r="T1595" s="7">
        <f t="shared" si="370"/>
        <v>0</v>
      </c>
      <c r="V1595" s="5">
        <f t="shared" si="375"/>
        <v>9819.52</v>
      </c>
      <c r="W1595" s="5">
        <f t="shared" si="372"/>
        <v>9819.52</v>
      </c>
      <c r="X1595" s="7">
        <f t="shared" si="376"/>
        <v>0</v>
      </c>
      <c r="Z1595" s="7">
        <f t="shared" si="373"/>
        <v>577229.19000000018</v>
      </c>
      <c r="AB1595" s="5"/>
      <c r="AC1595" s="5">
        <f t="shared" si="371"/>
        <v>-36102.720000000001</v>
      </c>
      <c r="AD1595" s="5">
        <f t="shared" si="374"/>
        <v>-9025.68</v>
      </c>
    </row>
    <row r="1596" spans="1:30">
      <c r="A1596" s="9">
        <v>40871</v>
      </c>
      <c r="B1596" s="3">
        <v>8415</v>
      </c>
      <c r="C1596" s="3">
        <v>8506</v>
      </c>
      <c r="D1596" s="3">
        <v>8271</v>
      </c>
      <c r="E1596" s="3">
        <v>8476.9004000000004</v>
      </c>
      <c r="G1596" s="5">
        <f t="shared" si="362"/>
        <v>8505.61</v>
      </c>
      <c r="H1596" s="5">
        <f t="shared" si="363"/>
        <v>8597.07</v>
      </c>
      <c r="J1596" s="10" t="str">
        <f t="shared" si="364"/>
        <v>SELL</v>
      </c>
      <c r="L1596" s="5">
        <f t="shared" si="365"/>
        <v>8871.4500000000007</v>
      </c>
      <c r="M1596" s="4" t="str">
        <f t="shared" si="367"/>
        <v>NO</v>
      </c>
      <c r="N1596" s="4" t="str">
        <f t="shared" si="368"/>
        <v>NO</v>
      </c>
      <c r="O1596" s="4" t="str">
        <f t="shared" si="369"/>
        <v>NO</v>
      </c>
      <c r="P1596" s="5">
        <v>8393</v>
      </c>
      <c r="Q1596" s="5">
        <v>8475</v>
      </c>
      <c r="R1596" s="4">
        <f t="shared" si="366"/>
        <v>2011</v>
      </c>
      <c r="T1596" s="7">
        <f t="shared" si="370"/>
        <v>0</v>
      </c>
      <c r="V1596" s="5">
        <f t="shared" si="375"/>
        <v>9819.52</v>
      </c>
      <c r="W1596" s="5">
        <f t="shared" si="372"/>
        <v>9819.52</v>
      </c>
      <c r="X1596" s="7">
        <f t="shared" si="376"/>
        <v>0</v>
      </c>
      <c r="Z1596" s="7">
        <f t="shared" si="373"/>
        <v>577229.19000000018</v>
      </c>
      <c r="AB1596" s="5"/>
      <c r="AC1596" s="5">
        <f t="shared" si="371"/>
        <v>-35485.799999999988</v>
      </c>
      <c r="AD1596" s="5">
        <f t="shared" si="374"/>
        <v>-8871.4499999999971</v>
      </c>
    </row>
    <row r="1597" spans="1:30">
      <c r="A1597" s="9">
        <v>40872</v>
      </c>
      <c r="B1597" s="3">
        <v>8421.9501999999993</v>
      </c>
      <c r="C1597" s="3">
        <v>8546.4004000000004</v>
      </c>
      <c r="D1597" s="3">
        <v>8352</v>
      </c>
      <c r="E1597" s="3">
        <v>8484.75</v>
      </c>
      <c r="G1597" s="5">
        <f t="shared" si="362"/>
        <v>8495.18</v>
      </c>
      <c r="H1597" s="5">
        <f t="shared" si="363"/>
        <v>8559.6299999999992</v>
      </c>
      <c r="J1597" s="10" t="str">
        <f t="shared" si="364"/>
        <v>SELL</v>
      </c>
      <c r="L1597" s="5">
        <f t="shared" si="365"/>
        <v>8752.98</v>
      </c>
      <c r="M1597" s="4" t="str">
        <f t="shared" si="367"/>
        <v>NO</v>
      </c>
      <c r="N1597" s="4" t="str">
        <f t="shared" si="368"/>
        <v>NO</v>
      </c>
      <c r="O1597" s="4" t="str">
        <f t="shared" si="369"/>
        <v>NO</v>
      </c>
      <c r="P1597" s="5">
        <v>8366</v>
      </c>
      <c r="Q1597" s="5">
        <v>8451.35</v>
      </c>
      <c r="R1597" s="4">
        <f t="shared" si="366"/>
        <v>2011</v>
      </c>
      <c r="T1597" s="7">
        <f t="shared" si="370"/>
        <v>0</v>
      </c>
      <c r="V1597" s="5">
        <f t="shared" si="375"/>
        <v>9819.52</v>
      </c>
      <c r="W1597" s="5">
        <f t="shared" si="372"/>
        <v>8752.98</v>
      </c>
      <c r="X1597" s="7">
        <f t="shared" si="376"/>
        <v>1066.5400000000009</v>
      </c>
      <c r="Z1597" s="7">
        <f t="shared" si="373"/>
        <v>603892.69000000018</v>
      </c>
      <c r="AB1597" s="5"/>
      <c r="AC1597" s="5">
        <f t="shared" si="371"/>
        <v>-35011.919999999984</v>
      </c>
      <c r="AD1597" s="5">
        <f t="shared" si="374"/>
        <v>-8752.9799999999959</v>
      </c>
    </row>
    <row r="1598" spans="1:30">
      <c r="A1598" s="9">
        <v>40875</v>
      </c>
      <c r="B1598" s="3">
        <v>8585</v>
      </c>
      <c r="C1598" s="3">
        <v>8822.5</v>
      </c>
      <c r="D1598" s="3">
        <v>8576.25</v>
      </c>
      <c r="E1598" s="3">
        <v>8809.9004000000004</v>
      </c>
      <c r="G1598" s="5">
        <f t="shared" si="362"/>
        <v>8652.5400000000009</v>
      </c>
      <c r="H1598" s="5">
        <f t="shared" si="363"/>
        <v>8643.0499999999993</v>
      </c>
      <c r="J1598" s="10" t="str">
        <f t="shared" si="364"/>
        <v>BUY</v>
      </c>
      <c r="L1598" s="5">
        <f t="shared" si="365"/>
        <v>8614.58</v>
      </c>
      <c r="M1598" s="4" t="str">
        <f t="shared" si="367"/>
        <v>YES</v>
      </c>
      <c r="N1598" s="4" t="str">
        <f t="shared" si="368"/>
        <v>NO</v>
      </c>
      <c r="O1598" s="4" t="str">
        <f t="shared" si="369"/>
        <v>NO</v>
      </c>
      <c r="P1598" s="5">
        <v>8652</v>
      </c>
      <c r="Q1598" s="5">
        <v>8810</v>
      </c>
      <c r="R1598" s="4">
        <f t="shared" si="366"/>
        <v>2011</v>
      </c>
      <c r="T1598" s="7">
        <f t="shared" si="370"/>
        <v>0</v>
      </c>
      <c r="V1598" s="5">
        <f t="shared" si="375"/>
        <v>8752.98</v>
      </c>
      <c r="W1598" s="5">
        <f t="shared" si="372"/>
        <v>8752.98</v>
      </c>
      <c r="X1598" s="7">
        <f t="shared" si="376"/>
        <v>0</v>
      </c>
      <c r="Z1598" s="7">
        <f t="shared" si="373"/>
        <v>603892.69000000018</v>
      </c>
      <c r="AB1598" s="5"/>
      <c r="AC1598" s="5">
        <f t="shared" si="371"/>
        <v>-34458.319999999978</v>
      </c>
      <c r="AD1598" s="5">
        <f t="shared" si="374"/>
        <v>-8614.5799999999945</v>
      </c>
    </row>
    <row r="1599" spans="1:30">
      <c r="A1599" s="9">
        <v>40876</v>
      </c>
      <c r="B1599" s="3">
        <v>8809</v>
      </c>
      <c r="C1599" s="3">
        <v>8848</v>
      </c>
      <c r="D1599" s="3">
        <v>8563.0498000000007</v>
      </c>
      <c r="E1599" s="3">
        <v>8627.9004000000004</v>
      </c>
      <c r="G1599" s="5">
        <f t="shared" si="362"/>
        <v>8640.2199999999993</v>
      </c>
      <c r="H1599" s="5">
        <f t="shared" si="363"/>
        <v>8638</v>
      </c>
      <c r="J1599" s="10" t="str">
        <f t="shared" si="364"/>
        <v>BUY</v>
      </c>
      <c r="L1599" s="5">
        <f t="shared" si="365"/>
        <v>8631.34</v>
      </c>
      <c r="M1599" s="4" t="str">
        <f t="shared" si="367"/>
        <v>YES</v>
      </c>
      <c r="N1599" s="4" t="str">
        <f t="shared" si="368"/>
        <v>YES</v>
      </c>
      <c r="O1599" s="4" t="str">
        <f t="shared" si="369"/>
        <v>NO</v>
      </c>
      <c r="P1599" s="5">
        <v>8752.0499999999993</v>
      </c>
      <c r="Q1599" s="5">
        <v>8625</v>
      </c>
      <c r="R1599" s="4">
        <f t="shared" si="366"/>
        <v>2011</v>
      </c>
      <c r="T1599" s="7">
        <f t="shared" si="370"/>
        <v>-10.42</v>
      </c>
      <c r="V1599" s="5">
        <f t="shared" si="375"/>
        <v>8752.98</v>
      </c>
      <c r="W1599" s="5">
        <f t="shared" si="372"/>
        <v>8560</v>
      </c>
      <c r="X1599" s="7">
        <f t="shared" si="376"/>
        <v>-192.97999999999956</v>
      </c>
      <c r="Z1599" s="7">
        <f t="shared" si="373"/>
        <v>598547.19000000018</v>
      </c>
      <c r="AB1599" s="5"/>
      <c r="AC1599" s="5">
        <f t="shared" si="371"/>
        <v>-34525.360000000015</v>
      </c>
      <c r="AD1599" s="5">
        <f t="shared" si="374"/>
        <v>-8631.3400000000038</v>
      </c>
    </row>
    <row r="1600" spans="1:30">
      <c r="A1600" s="9">
        <v>40877</v>
      </c>
      <c r="B1600" s="3">
        <v>8562.25</v>
      </c>
      <c r="C1600" s="3">
        <v>8719.9004000000004</v>
      </c>
      <c r="D1600" s="3">
        <v>8470</v>
      </c>
      <c r="E1600" s="3">
        <v>8561.3495999999996</v>
      </c>
      <c r="G1600" s="5">
        <f t="shared" si="362"/>
        <v>8600.7800000000007</v>
      </c>
      <c r="H1600" s="5">
        <f t="shared" si="363"/>
        <v>8612.4500000000007</v>
      </c>
      <c r="J1600" s="10" t="str">
        <f t="shared" si="364"/>
        <v>SELL</v>
      </c>
      <c r="L1600" s="5">
        <f t="shared" si="365"/>
        <v>8647.4599999999991</v>
      </c>
      <c r="M1600" s="4" t="str">
        <f t="shared" si="367"/>
        <v>YES</v>
      </c>
      <c r="N1600" s="4" t="str">
        <f t="shared" si="368"/>
        <v>NO</v>
      </c>
      <c r="O1600" s="4" t="str">
        <f t="shared" si="369"/>
        <v>YES</v>
      </c>
      <c r="P1600" s="5">
        <v>8560</v>
      </c>
      <c r="Q1600" s="5">
        <v>8570</v>
      </c>
      <c r="R1600" s="4">
        <f t="shared" si="366"/>
        <v>2011</v>
      </c>
      <c r="T1600" s="7">
        <f t="shared" si="370"/>
        <v>0</v>
      </c>
      <c r="V1600" s="5">
        <f t="shared" si="375"/>
        <v>8560</v>
      </c>
      <c r="W1600" s="5">
        <f t="shared" si="372"/>
        <v>8984.5499999999993</v>
      </c>
      <c r="X1600" s="7">
        <f t="shared" si="376"/>
        <v>-424.54999999999927</v>
      </c>
      <c r="Z1600" s="7">
        <f t="shared" si="373"/>
        <v>587933.44000000018</v>
      </c>
      <c r="AB1600" s="5"/>
      <c r="AC1600" s="5">
        <f t="shared" si="371"/>
        <v>-34589.839999999997</v>
      </c>
      <c r="AD1600" s="5">
        <f t="shared" si="374"/>
        <v>-8647.4599999999991</v>
      </c>
    </row>
    <row r="1601" spans="1:30">
      <c r="A1601" s="9">
        <v>40878</v>
      </c>
      <c r="B1601" s="3">
        <v>8908</v>
      </c>
      <c r="C1601" s="3">
        <v>9025</v>
      </c>
      <c r="D1601" s="3">
        <v>8825.7998000000007</v>
      </c>
      <c r="E1601" s="3">
        <v>8922.9501999999993</v>
      </c>
      <c r="G1601" s="5">
        <f t="shared" si="362"/>
        <v>8761.8700000000008</v>
      </c>
      <c r="H1601" s="5">
        <f t="shared" si="363"/>
        <v>8715.9500000000007</v>
      </c>
      <c r="J1601" s="10" t="str">
        <f t="shared" si="364"/>
        <v>BUY</v>
      </c>
      <c r="L1601" s="5">
        <f t="shared" si="365"/>
        <v>8578.19</v>
      </c>
      <c r="M1601" s="4" t="str">
        <f t="shared" si="367"/>
        <v>YES</v>
      </c>
      <c r="N1601" s="4" t="str">
        <f t="shared" si="368"/>
        <v>NO</v>
      </c>
      <c r="O1601" s="4" t="str">
        <f t="shared" si="369"/>
        <v>YES</v>
      </c>
      <c r="P1601" s="5">
        <v>8984.5499999999993</v>
      </c>
      <c r="Q1601" s="5">
        <v>8916.15</v>
      </c>
      <c r="R1601" s="4">
        <f t="shared" si="366"/>
        <v>2011</v>
      </c>
      <c r="T1601" s="7">
        <f t="shared" si="370"/>
        <v>0</v>
      </c>
      <c r="V1601" s="5">
        <f t="shared" si="375"/>
        <v>8984.5499999999993</v>
      </c>
      <c r="W1601" s="5">
        <f t="shared" si="372"/>
        <v>8984.5499999999993</v>
      </c>
      <c r="X1601" s="7">
        <f t="shared" si="376"/>
        <v>0</v>
      </c>
      <c r="Z1601" s="7">
        <f t="shared" si="373"/>
        <v>587933.44000000018</v>
      </c>
      <c r="AB1601" s="5"/>
      <c r="AC1601" s="5">
        <f t="shared" si="371"/>
        <v>-34312.760000000009</v>
      </c>
      <c r="AD1601" s="5">
        <f t="shared" si="374"/>
        <v>-8578.1900000000023</v>
      </c>
    </row>
    <row r="1602" spans="1:30">
      <c r="A1602" s="9">
        <v>40879</v>
      </c>
      <c r="B1602" s="3">
        <v>8904</v>
      </c>
      <c r="C1602" s="3">
        <v>9232.2001999999993</v>
      </c>
      <c r="D1602" s="3">
        <v>8877</v>
      </c>
      <c r="E1602" s="3">
        <v>9207.5995999999996</v>
      </c>
      <c r="G1602" s="5">
        <f t="shared" si="362"/>
        <v>8984.73</v>
      </c>
      <c r="H1602" s="5">
        <f t="shared" si="363"/>
        <v>8879.83</v>
      </c>
      <c r="J1602" s="10" t="str">
        <f t="shared" si="364"/>
        <v>BUY</v>
      </c>
      <c r="L1602" s="5">
        <f t="shared" si="365"/>
        <v>8565.1299999999992</v>
      </c>
      <c r="M1602" s="4" t="str">
        <f t="shared" si="367"/>
        <v>NO</v>
      </c>
      <c r="N1602" s="4" t="str">
        <f t="shared" si="368"/>
        <v>NO</v>
      </c>
      <c r="O1602" s="4" t="str">
        <f t="shared" si="369"/>
        <v>NO</v>
      </c>
      <c r="P1602" s="5">
        <v>8916.85</v>
      </c>
      <c r="Q1602" s="5">
        <v>9196.5499999999993</v>
      </c>
      <c r="R1602" s="4">
        <f t="shared" si="366"/>
        <v>2011</v>
      </c>
      <c r="T1602" s="7">
        <f t="shared" si="370"/>
        <v>0</v>
      </c>
      <c r="V1602" s="5">
        <f t="shared" si="375"/>
        <v>8984.5499999999993</v>
      </c>
      <c r="W1602" s="5">
        <f t="shared" si="372"/>
        <v>8984.5499999999993</v>
      </c>
      <c r="X1602" s="7">
        <f t="shared" si="376"/>
        <v>0</v>
      </c>
      <c r="Z1602" s="7">
        <f t="shared" si="373"/>
        <v>587933.44000000018</v>
      </c>
      <c r="AB1602" s="5"/>
      <c r="AC1602" s="5">
        <f t="shared" si="371"/>
        <v>-34260.520000000004</v>
      </c>
      <c r="AD1602" s="5">
        <f t="shared" si="374"/>
        <v>-8565.130000000001</v>
      </c>
    </row>
    <row r="1603" spans="1:30">
      <c r="A1603" s="9">
        <v>40882</v>
      </c>
      <c r="B1603" s="3">
        <v>9170</v>
      </c>
      <c r="C1603" s="3">
        <v>9248</v>
      </c>
      <c r="D1603" s="3">
        <v>9089.8495999999996</v>
      </c>
      <c r="E1603" s="3">
        <v>9207.4501999999993</v>
      </c>
      <c r="G1603" s="5">
        <f t="shared" si="362"/>
        <v>9096.09</v>
      </c>
      <c r="H1603" s="5">
        <f t="shared" si="363"/>
        <v>8989.0400000000009</v>
      </c>
      <c r="J1603" s="10" t="str">
        <f t="shared" si="364"/>
        <v>BUY</v>
      </c>
      <c r="L1603" s="5">
        <f t="shared" si="365"/>
        <v>8667.89</v>
      </c>
      <c r="M1603" s="4" t="str">
        <f t="shared" si="367"/>
        <v>NO</v>
      </c>
      <c r="N1603" s="4" t="str">
        <f t="shared" si="368"/>
        <v>NO</v>
      </c>
      <c r="O1603" s="4" t="str">
        <f t="shared" si="369"/>
        <v>NO</v>
      </c>
      <c r="P1603" s="5">
        <v>9149.75</v>
      </c>
      <c r="Q1603" s="5">
        <v>9180</v>
      </c>
      <c r="R1603" s="4">
        <f t="shared" si="366"/>
        <v>2011</v>
      </c>
      <c r="T1603" s="7">
        <f t="shared" si="370"/>
        <v>0</v>
      </c>
      <c r="V1603" s="5">
        <f t="shared" si="375"/>
        <v>8984.5499999999993</v>
      </c>
      <c r="W1603" s="5">
        <f t="shared" si="372"/>
        <v>8984.5499999999993</v>
      </c>
      <c r="X1603" s="7">
        <f t="shared" si="376"/>
        <v>0</v>
      </c>
      <c r="Z1603" s="7">
        <f t="shared" si="373"/>
        <v>587933.44000000018</v>
      </c>
      <c r="AB1603" s="5"/>
      <c r="AC1603" s="5">
        <f t="shared" si="371"/>
        <v>-34671.560000000012</v>
      </c>
      <c r="AD1603" s="5">
        <f t="shared" si="374"/>
        <v>-8667.8900000000031</v>
      </c>
    </row>
    <row r="1604" spans="1:30">
      <c r="A1604" s="9">
        <v>40884</v>
      </c>
      <c r="B1604" s="3">
        <v>9249.9004000000004</v>
      </c>
      <c r="C1604" s="3">
        <v>9307.5</v>
      </c>
      <c r="D1604" s="3">
        <v>9158.6504000000004</v>
      </c>
      <c r="E1604" s="3">
        <v>9199.2998000000007</v>
      </c>
      <c r="G1604" s="5">
        <f t="shared" si="362"/>
        <v>9147.69</v>
      </c>
      <c r="H1604" s="5">
        <f t="shared" si="363"/>
        <v>9059.1299999999992</v>
      </c>
      <c r="J1604" s="10" t="str">
        <f t="shared" si="364"/>
        <v>BUY</v>
      </c>
      <c r="L1604" s="5">
        <f t="shared" si="365"/>
        <v>8793.4500000000007</v>
      </c>
      <c r="M1604" s="4" t="str">
        <f t="shared" si="367"/>
        <v>NO</v>
      </c>
      <c r="N1604" s="4" t="str">
        <f t="shared" si="368"/>
        <v>NO</v>
      </c>
      <c r="O1604" s="4" t="str">
        <f t="shared" si="369"/>
        <v>NO</v>
      </c>
      <c r="P1604" s="5">
        <v>9257</v>
      </c>
      <c r="Q1604" s="5">
        <v>9196</v>
      </c>
      <c r="R1604" s="4">
        <f t="shared" si="366"/>
        <v>2011</v>
      </c>
      <c r="T1604" s="7">
        <f t="shared" si="370"/>
        <v>0</v>
      </c>
      <c r="V1604" s="5">
        <f t="shared" si="375"/>
        <v>8984.5499999999993</v>
      </c>
      <c r="W1604" s="5">
        <f t="shared" si="372"/>
        <v>8984.5499999999993</v>
      </c>
      <c r="X1604" s="7">
        <f t="shared" si="376"/>
        <v>0</v>
      </c>
      <c r="Z1604" s="7">
        <f t="shared" si="373"/>
        <v>587933.44000000018</v>
      </c>
      <c r="AB1604" s="5"/>
      <c r="AC1604" s="5">
        <f t="shared" si="371"/>
        <v>-35173.799999999988</v>
      </c>
      <c r="AD1604" s="5">
        <f t="shared" si="374"/>
        <v>-8793.4499999999971</v>
      </c>
    </row>
    <row r="1605" spans="1:30">
      <c r="A1605" s="9">
        <v>40885</v>
      </c>
      <c r="B1605" s="3">
        <v>9140.25</v>
      </c>
      <c r="C1605" s="3">
        <v>9184.5</v>
      </c>
      <c r="D1605" s="3">
        <v>8883</v>
      </c>
      <c r="E1605" s="3">
        <v>8929.9004000000004</v>
      </c>
      <c r="G1605" s="5">
        <f t="shared" si="362"/>
        <v>9038.7999999999993</v>
      </c>
      <c r="H1605" s="5">
        <f t="shared" si="363"/>
        <v>9016.0499999999993</v>
      </c>
      <c r="J1605" s="10" t="str">
        <f t="shared" si="364"/>
        <v>BUY</v>
      </c>
      <c r="L1605" s="5">
        <f t="shared" si="365"/>
        <v>8947.7999999999993</v>
      </c>
      <c r="M1605" s="4" t="str">
        <f t="shared" si="367"/>
        <v>NO</v>
      </c>
      <c r="N1605" s="4" t="str">
        <f t="shared" si="368"/>
        <v>NO</v>
      </c>
      <c r="O1605" s="4" t="str">
        <f t="shared" si="369"/>
        <v>NO</v>
      </c>
      <c r="P1605" s="5">
        <v>9164.9500000000007</v>
      </c>
      <c r="Q1605" s="5">
        <v>8940</v>
      </c>
      <c r="R1605" s="4">
        <f t="shared" si="366"/>
        <v>2011</v>
      </c>
      <c r="T1605" s="7">
        <f t="shared" si="370"/>
        <v>0</v>
      </c>
      <c r="V1605" s="5">
        <f t="shared" si="375"/>
        <v>8984.5499999999993</v>
      </c>
      <c r="W1605" s="5">
        <f t="shared" si="372"/>
        <v>8735.7000000000007</v>
      </c>
      <c r="X1605" s="7">
        <f t="shared" si="376"/>
        <v>-248.84999999999854</v>
      </c>
      <c r="Z1605" s="7">
        <f t="shared" si="373"/>
        <v>581712.19000000018</v>
      </c>
      <c r="AB1605" s="5"/>
      <c r="AC1605" s="5">
        <f t="shared" si="371"/>
        <v>-35791.199999999997</v>
      </c>
      <c r="AD1605" s="5">
        <f t="shared" si="374"/>
        <v>-8947.7999999999993</v>
      </c>
    </row>
    <row r="1606" spans="1:30">
      <c r="A1606" s="9">
        <v>40886</v>
      </c>
      <c r="B1606" s="3">
        <v>8795.7998000000007</v>
      </c>
      <c r="C1606" s="3">
        <v>8967.7001999999993</v>
      </c>
      <c r="D1606" s="3">
        <v>8700</v>
      </c>
      <c r="E1606" s="3">
        <v>8843.25</v>
      </c>
      <c r="G1606" s="5">
        <f t="shared" ref="G1606:G1669" si="377">ROUND((E1606*G$1)+(G1605*(1-G$1)),2)</f>
        <v>8941.0300000000007</v>
      </c>
      <c r="H1606" s="5">
        <f t="shared" si="363"/>
        <v>8958.4500000000007</v>
      </c>
      <c r="J1606" s="10" t="str">
        <f t="shared" si="364"/>
        <v>SELL</v>
      </c>
      <c r="L1606" s="5">
        <f t="shared" si="365"/>
        <v>9010.7099999999991</v>
      </c>
      <c r="M1606" s="4" t="str">
        <f t="shared" si="367"/>
        <v>YES</v>
      </c>
      <c r="N1606" s="4" t="str">
        <f t="shared" si="368"/>
        <v>NO</v>
      </c>
      <c r="O1606" s="4" t="str">
        <f t="shared" si="369"/>
        <v>YES</v>
      </c>
      <c r="P1606" s="5">
        <v>8735.7000000000007</v>
      </c>
      <c r="Q1606" s="5">
        <v>8815.6</v>
      </c>
      <c r="R1606" s="4">
        <f t="shared" si="366"/>
        <v>2011</v>
      </c>
      <c r="T1606" s="7">
        <f t="shared" si="370"/>
        <v>0</v>
      </c>
      <c r="V1606" s="5">
        <f t="shared" si="375"/>
        <v>8735.7000000000007</v>
      </c>
      <c r="W1606" s="5">
        <f t="shared" si="372"/>
        <v>8735.7000000000007</v>
      </c>
      <c r="X1606" s="7">
        <f t="shared" si="376"/>
        <v>0</v>
      </c>
      <c r="Z1606" s="7">
        <f t="shared" si="373"/>
        <v>581712.19000000018</v>
      </c>
      <c r="AB1606" s="5"/>
      <c r="AC1606" s="5">
        <f t="shared" si="371"/>
        <v>-36042.839999999997</v>
      </c>
      <c r="AD1606" s="5">
        <f t="shared" si="374"/>
        <v>-9010.7099999999991</v>
      </c>
    </row>
    <row r="1607" spans="1:30">
      <c r="A1607" s="9">
        <v>40889</v>
      </c>
      <c r="B1607" s="3">
        <v>8900</v>
      </c>
      <c r="C1607" s="3">
        <v>8945.75</v>
      </c>
      <c r="D1607" s="3">
        <v>8500</v>
      </c>
      <c r="E1607" s="3">
        <v>8567</v>
      </c>
      <c r="G1607" s="5">
        <f t="shared" si="377"/>
        <v>8754.02</v>
      </c>
      <c r="H1607" s="5">
        <f t="shared" si="363"/>
        <v>8827.9699999999993</v>
      </c>
      <c r="J1607" s="10" t="str">
        <f t="shared" si="364"/>
        <v>SELL</v>
      </c>
      <c r="L1607" s="5">
        <f t="shared" si="365"/>
        <v>9049.82</v>
      </c>
      <c r="M1607" s="4" t="str">
        <f t="shared" si="367"/>
        <v>NO</v>
      </c>
      <c r="N1607" s="4" t="str">
        <f t="shared" si="368"/>
        <v>NO</v>
      </c>
      <c r="O1607" s="4" t="str">
        <f t="shared" si="369"/>
        <v>NO</v>
      </c>
      <c r="P1607" s="5">
        <v>8897</v>
      </c>
      <c r="Q1607" s="5">
        <v>8586.7999999999993</v>
      </c>
      <c r="R1607" s="4">
        <f t="shared" si="366"/>
        <v>2011</v>
      </c>
      <c r="T1607" s="7">
        <f t="shared" si="370"/>
        <v>0</v>
      </c>
      <c r="V1607" s="5">
        <f t="shared" si="375"/>
        <v>8735.7000000000007</v>
      </c>
      <c r="W1607" s="5">
        <f t="shared" si="372"/>
        <v>8735.7000000000007</v>
      </c>
      <c r="X1607" s="7">
        <f t="shared" si="376"/>
        <v>0</v>
      </c>
      <c r="Z1607" s="7">
        <f t="shared" si="373"/>
        <v>581712.19000000018</v>
      </c>
      <c r="AB1607" s="5"/>
      <c r="AC1607" s="5">
        <f t="shared" si="371"/>
        <v>-36199.279999999984</v>
      </c>
      <c r="AD1607" s="5">
        <f t="shared" si="374"/>
        <v>-9049.8199999999961</v>
      </c>
    </row>
    <row r="1608" spans="1:30">
      <c r="A1608" s="9">
        <v>40890</v>
      </c>
      <c r="B1608" s="3">
        <v>8485.9004000000004</v>
      </c>
      <c r="C1608" s="3">
        <v>8644</v>
      </c>
      <c r="D1608" s="3">
        <v>8371.7001999999993</v>
      </c>
      <c r="E1608" s="3">
        <v>8553.9004000000004</v>
      </c>
      <c r="G1608" s="5">
        <f t="shared" si="377"/>
        <v>8653.9599999999991</v>
      </c>
      <c r="H1608" s="5">
        <f t="shared" ref="H1608:H1671" si="378">ROUND((E1608*H$1)+(H1607*(1-H$1)),2)</f>
        <v>8736.61</v>
      </c>
      <c r="J1608" s="10" t="str">
        <f t="shared" ref="J1608:J1671" si="379">IF(G1608&gt;H1608,"BUY","SELL")</f>
        <v>SELL</v>
      </c>
      <c r="L1608" s="5">
        <f t="shared" ref="L1608:L1671" si="380">ROUND((G1608*((2/4)-1)-(H1608)*((2/6)-1))/ (2 /4- 2 /6),2)</f>
        <v>8984.56</v>
      </c>
      <c r="M1608" s="4" t="str">
        <f t="shared" si="367"/>
        <v>NO</v>
      </c>
      <c r="N1608" s="4" t="str">
        <f t="shared" si="368"/>
        <v>NO</v>
      </c>
      <c r="O1608" s="4" t="str">
        <f t="shared" si="369"/>
        <v>NO</v>
      </c>
      <c r="P1608" s="5">
        <v>8532.7000000000007</v>
      </c>
      <c r="Q1608" s="5">
        <v>8581.9500000000007</v>
      </c>
      <c r="R1608" s="4">
        <f t="shared" ref="R1608:R1671" si="381">YEAR(A1608)</f>
        <v>2011</v>
      </c>
      <c r="T1608" s="7">
        <f t="shared" si="370"/>
        <v>0</v>
      </c>
      <c r="V1608" s="5">
        <f t="shared" si="375"/>
        <v>8735.7000000000007</v>
      </c>
      <c r="W1608" s="5">
        <f t="shared" si="372"/>
        <v>8735.7000000000007</v>
      </c>
      <c r="X1608" s="7">
        <f t="shared" si="376"/>
        <v>0</v>
      </c>
      <c r="Z1608" s="7">
        <f t="shared" si="373"/>
        <v>581712.19000000018</v>
      </c>
      <c r="AB1608" s="5"/>
      <c r="AC1608" s="5">
        <f t="shared" si="371"/>
        <v>-35938.24000000002</v>
      </c>
      <c r="AD1608" s="5">
        <f t="shared" si="374"/>
        <v>-8984.5600000000049</v>
      </c>
    </row>
    <row r="1609" spans="1:30">
      <c r="A1609" s="9">
        <v>40891</v>
      </c>
      <c r="B1609" s="3">
        <v>8550</v>
      </c>
      <c r="C1609" s="3">
        <v>8689</v>
      </c>
      <c r="D1609" s="3">
        <v>8454</v>
      </c>
      <c r="E1609" s="3">
        <v>8512.3495999999996</v>
      </c>
      <c r="G1609" s="5">
        <f t="shared" si="377"/>
        <v>8583.15</v>
      </c>
      <c r="H1609" s="5">
        <f t="shared" si="378"/>
        <v>8661.86</v>
      </c>
      <c r="J1609" s="10" t="str">
        <f t="shared" si="379"/>
        <v>SELL</v>
      </c>
      <c r="L1609" s="5">
        <f t="shared" si="380"/>
        <v>8897.99</v>
      </c>
      <c r="M1609" s="4" t="str">
        <f t="shared" ref="M1609:M1672" si="382">IF(J1608="SELL",IF(C1609&gt;L1608,"YES","NO"),IF(D1609&lt;L1608,"YES","NO"))</f>
        <v>NO</v>
      </c>
      <c r="N1609" s="4" t="str">
        <f t="shared" ref="N1609:N1672" si="383">IF(AND(M1609="YES",J1609=J1608),"YES","NO")</f>
        <v>NO</v>
      </c>
      <c r="O1609" s="4" t="str">
        <f t="shared" ref="O1609:O1672" si="384">IF(AND(J1608="BUY",B1609&lt;L1608),"YES",IF(AND(J1608="SELL",B1609&gt;L1608),"YES","NO"))</f>
        <v>NO</v>
      </c>
      <c r="P1609" s="5">
        <v>8502</v>
      </c>
      <c r="Q1609" s="5">
        <v>8501</v>
      </c>
      <c r="R1609" s="4">
        <f t="shared" si="381"/>
        <v>2011</v>
      </c>
      <c r="T1609" s="7">
        <f t="shared" si="370"/>
        <v>0</v>
      </c>
      <c r="V1609" s="5">
        <f t="shared" si="375"/>
        <v>8735.7000000000007</v>
      </c>
      <c r="W1609" s="5">
        <f t="shared" si="372"/>
        <v>8735.7000000000007</v>
      </c>
      <c r="X1609" s="7">
        <f t="shared" si="376"/>
        <v>0</v>
      </c>
      <c r="Z1609" s="7">
        <f t="shared" si="373"/>
        <v>581712.19000000018</v>
      </c>
      <c r="AB1609" s="5"/>
      <c r="AC1609" s="5">
        <f t="shared" si="371"/>
        <v>-35591.960000000021</v>
      </c>
      <c r="AD1609" s="5">
        <f t="shared" si="374"/>
        <v>-8897.9900000000052</v>
      </c>
    </row>
    <row r="1610" spans="1:30">
      <c r="A1610" s="9">
        <v>40892</v>
      </c>
      <c r="B1610" s="3">
        <v>8449.9501999999993</v>
      </c>
      <c r="C1610" s="3">
        <v>8523.7998000000007</v>
      </c>
      <c r="D1610" s="3">
        <v>8362.9004000000004</v>
      </c>
      <c r="E1610" s="3">
        <v>8450.1504000000004</v>
      </c>
      <c r="G1610" s="5">
        <f t="shared" si="377"/>
        <v>8516.65</v>
      </c>
      <c r="H1610" s="5">
        <f t="shared" si="378"/>
        <v>8591.2900000000009</v>
      </c>
      <c r="J1610" s="10" t="str">
        <f t="shared" si="379"/>
        <v>SELL</v>
      </c>
      <c r="L1610" s="5">
        <f t="shared" si="380"/>
        <v>8815.2099999999991</v>
      </c>
      <c r="M1610" s="4" t="str">
        <f t="shared" si="382"/>
        <v>NO</v>
      </c>
      <c r="N1610" s="4" t="str">
        <f t="shared" si="383"/>
        <v>NO</v>
      </c>
      <c r="O1610" s="4" t="str">
        <f t="shared" si="384"/>
        <v>NO</v>
      </c>
      <c r="P1610" s="5">
        <v>8480.9500000000007</v>
      </c>
      <c r="Q1610" s="5">
        <v>8451.9</v>
      </c>
      <c r="R1610" s="4">
        <f t="shared" si="381"/>
        <v>2011</v>
      </c>
      <c r="T1610" s="7">
        <f t="shared" ref="T1610:T1673" si="385">ROUND(IF(N1610="YES",IF(J1610="SELL",IF(O1610="YES",Q1610-P1610,Q1610-L1609),IF(O1610="YES",P1610-Q1610,L1609-Q1610)),0),2)</f>
        <v>0</v>
      </c>
      <c r="V1610" s="5">
        <f t="shared" si="375"/>
        <v>8735.7000000000007</v>
      </c>
      <c r="W1610" s="5">
        <f t="shared" si="372"/>
        <v>8735.7000000000007</v>
      </c>
      <c r="X1610" s="7">
        <f t="shared" si="376"/>
        <v>0</v>
      </c>
      <c r="Z1610" s="7">
        <f t="shared" si="373"/>
        <v>581712.19000000018</v>
      </c>
      <c r="AB1610" s="5"/>
      <c r="AC1610" s="5">
        <f t="shared" si="371"/>
        <v>-35260.840000000026</v>
      </c>
      <c r="AD1610" s="5">
        <f t="shared" si="374"/>
        <v>-8815.2100000000064</v>
      </c>
    </row>
    <row r="1611" spans="1:30">
      <c r="A1611" s="9">
        <v>40893</v>
      </c>
      <c r="B1611" s="3">
        <v>8482.5</v>
      </c>
      <c r="C1611" s="3">
        <v>8625.6504000000004</v>
      </c>
      <c r="D1611" s="3">
        <v>8094.9502000000002</v>
      </c>
      <c r="E1611" s="3">
        <v>8139.7997999999998</v>
      </c>
      <c r="G1611" s="5">
        <f t="shared" si="377"/>
        <v>8328.2199999999993</v>
      </c>
      <c r="H1611" s="5">
        <f t="shared" si="378"/>
        <v>8440.7900000000009</v>
      </c>
      <c r="J1611" s="10" t="str">
        <f t="shared" si="379"/>
        <v>SELL</v>
      </c>
      <c r="L1611" s="5">
        <f t="shared" si="380"/>
        <v>8778.5</v>
      </c>
      <c r="M1611" s="4" t="str">
        <f t="shared" si="382"/>
        <v>NO</v>
      </c>
      <c r="N1611" s="4" t="str">
        <f t="shared" si="383"/>
        <v>NO</v>
      </c>
      <c r="O1611" s="4" t="str">
        <f t="shared" si="384"/>
        <v>NO</v>
      </c>
      <c r="P1611" s="5">
        <v>8574.6</v>
      </c>
      <c r="Q1611" s="5">
        <v>8135.05</v>
      </c>
      <c r="R1611" s="4">
        <f t="shared" si="381"/>
        <v>2011</v>
      </c>
      <c r="T1611" s="7">
        <f t="shared" si="385"/>
        <v>0</v>
      </c>
      <c r="V1611" s="5">
        <f t="shared" si="375"/>
        <v>8735.7000000000007</v>
      </c>
      <c r="W1611" s="5">
        <f t="shared" si="372"/>
        <v>8735.7000000000007</v>
      </c>
      <c r="X1611" s="7">
        <f t="shared" si="376"/>
        <v>0</v>
      </c>
      <c r="Z1611" s="7">
        <f t="shared" si="373"/>
        <v>581712.19000000018</v>
      </c>
      <c r="AB1611" s="5"/>
      <c r="AC1611" s="5">
        <f t="shared" ref="AC1611:AC1674" si="386">G1611*12-H1611*16</f>
        <v>-35114.000000000029</v>
      </c>
      <c r="AD1611" s="5">
        <f t="shared" si="374"/>
        <v>-8778.5000000000073</v>
      </c>
    </row>
    <row r="1612" spans="1:30">
      <c r="A1612" s="9">
        <v>40896</v>
      </c>
      <c r="B1612" s="3">
        <v>8070.1000999999997</v>
      </c>
      <c r="C1612" s="3">
        <v>8078</v>
      </c>
      <c r="D1612" s="3">
        <v>7803</v>
      </c>
      <c r="E1612" s="3">
        <v>7924.3999000000003</v>
      </c>
      <c r="G1612" s="5">
        <f t="shared" si="377"/>
        <v>8126.31</v>
      </c>
      <c r="H1612" s="5">
        <f t="shared" si="378"/>
        <v>8268.66</v>
      </c>
      <c r="J1612" s="10" t="str">
        <f t="shared" si="379"/>
        <v>SELL</v>
      </c>
      <c r="L1612" s="5">
        <f t="shared" si="380"/>
        <v>8695.7099999999991</v>
      </c>
      <c r="M1612" s="4" t="str">
        <f t="shared" si="382"/>
        <v>NO</v>
      </c>
      <c r="N1612" s="4" t="str">
        <f t="shared" si="383"/>
        <v>NO</v>
      </c>
      <c r="O1612" s="4" t="str">
        <f t="shared" si="384"/>
        <v>NO</v>
      </c>
      <c r="P1612" s="5">
        <v>7904</v>
      </c>
      <c r="Q1612" s="5">
        <v>7922</v>
      </c>
      <c r="R1612" s="4">
        <f t="shared" si="381"/>
        <v>2011</v>
      </c>
      <c r="T1612" s="7">
        <f t="shared" si="385"/>
        <v>0</v>
      </c>
      <c r="V1612" s="5">
        <f t="shared" si="375"/>
        <v>8735.7000000000007</v>
      </c>
      <c r="W1612" s="5">
        <f t="shared" ref="W1612:W1675" si="387">IF(V1613="",E1612,V1613)</f>
        <v>8735.7000000000007</v>
      </c>
      <c r="X1612" s="7">
        <f t="shared" si="376"/>
        <v>0</v>
      </c>
      <c r="Z1612" s="7">
        <f t="shared" ref="Z1612:Z1675" si="388">Z1611+(T1612*25*2)+(X1612*25)</f>
        <v>581712.19000000018</v>
      </c>
      <c r="AB1612" s="5"/>
      <c r="AC1612" s="5">
        <f t="shared" si="386"/>
        <v>-34782.839999999997</v>
      </c>
      <c r="AD1612" s="5">
        <f t="shared" ref="AD1612:AD1675" si="389">AC1612/4</f>
        <v>-8695.7099999999991</v>
      </c>
    </row>
    <row r="1613" spans="1:30">
      <c r="A1613" s="9">
        <v>40897</v>
      </c>
      <c r="B1613" s="3">
        <v>7951.6000999999997</v>
      </c>
      <c r="C1613" s="3">
        <v>7971</v>
      </c>
      <c r="D1613" s="3">
        <v>7750</v>
      </c>
      <c r="E1613" s="3">
        <v>7797.7002000000002</v>
      </c>
      <c r="G1613" s="5">
        <f t="shared" si="377"/>
        <v>7962.01</v>
      </c>
      <c r="H1613" s="5">
        <f t="shared" si="378"/>
        <v>8111.67</v>
      </c>
      <c r="J1613" s="10" t="str">
        <f t="shared" si="379"/>
        <v>SELL</v>
      </c>
      <c r="L1613" s="5">
        <f t="shared" si="380"/>
        <v>8560.65</v>
      </c>
      <c r="M1613" s="4" t="str">
        <f t="shared" si="382"/>
        <v>NO</v>
      </c>
      <c r="N1613" s="4" t="str">
        <f t="shared" si="383"/>
        <v>NO</v>
      </c>
      <c r="O1613" s="4" t="str">
        <f t="shared" si="384"/>
        <v>NO</v>
      </c>
      <c r="P1613" s="5">
        <v>7883.05</v>
      </c>
      <c r="Q1613" s="5">
        <v>7803.2</v>
      </c>
      <c r="R1613" s="4">
        <f t="shared" si="381"/>
        <v>2011</v>
      </c>
      <c r="T1613" s="7">
        <f t="shared" si="385"/>
        <v>0</v>
      </c>
      <c r="V1613" s="5">
        <f t="shared" ref="V1613:V1676" si="390">IF(J1613=J1612,V1612,IF(O1613="YES",P1613,L1612))</f>
        <v>8735.7000000000007</v>
      </c>
      <c r="W1613" s="5">
        <f t="shared" si="387"/>
        <v>8735.7000000000007</v>
      </c>
      <c r="X1613" s="7">
        <f t="shared" si="376"/>
        <v>0</v>
      </c>
      <c r="Z1613" s="7">
        <f t="shared" si="388"/>
        <v>581712.19000000018</v>
      </c>
      <c r="AB1613" s="5"/>
      <c r="AC1613" s="5">
        <f t="shared" si="386"/>
        <v>-34242.600000000006</v>
      </c>
      <c r="AD1613" s="5">
        <f t="shared" si="389"/>
        <v>-8560.6500000000015</v>
      </c>
    </row>
    <row r="1614" spans="1:30">
      <c r="A1614" s="9">
        <v>40898</v>
      </c>
      <c r="B1614" s="3">
        <v>7980.2997999999998</v>
      </c>
      <c r="C1614" s="3">
        <v>8248</v>
      </c>
      <c r="D1614" s="3">
        <v>7932</v>
      </c>
      <c r="E1614" s="3">
        <v>8198.8495999999996</v>
      </c>
      <c r="G1614" s="5">
        <f t="shared" si="377"/>
        <v>8080.43</v>
      </c>
      <c r="H1614" s="5">
        <f t="shared" si="378"/>
        <v>8140.73</v>
      </c>
      <c r="J1614" s="10" t="str">
        <f t="shared" si="379"/>
        <v>SELL</v>
      </c>
      <c r="L1614" s="5">
        <f t="shared" si="380"/>
        <v>8321.6299999999992</v>
      </c>
      <c r="M1614" s="4" t="str">
        <f t="shared" si="382"/>
        <v>NO</v>
      </c>
      <c r="N1614" s="4" t="str">
        <f t="shared" si="383"/>
        <v>NO</v>
      </c>
      <c r="O1614" s="4" t="str">
        <f t="shared" si="384"/>
        <v>NO</v>
      </c>
      <c r="P1614" s="5">
        <v>7968</v>
      </c>
      <c r="Q1614" s="5">
        <v>8172.1</v>
      </c>
      <c r="R1614" s="4">
        <f t="shared" si="381"/>
        <v>2011</v>
      </c>
      <c r="T1614" s="7">
        <f t="shared" si="385"/>
        <v>0</v>
      </c>
      <c r="V1614" s="5">
        <f t="shared" si="390"/>
        <v>8735.7000000000007</v>
      </c>
      <c r="W1614" s="5">
        <f t="shared" si="387"/>
        <v>8321.6299999999992</v>
      </c>
      <c r="X1614" s="7">
        <f t="shared" si="376"/>
        <v>414.07000000000153</v>
      </c>
      <c r="Z1614" s="7">
        <f t="shared" si="388"/>
        <v>592063.94000000018</v>
      </c>
      <c r="AB1614" s="5"/>
      <c r="AC1614" s="5">
        <f t="shared" si="386"/>
        <v>-33286.51999999999</v>
      </c>
      <c r="AD1614" s="5">
        <f t="shared" si="389"/>
        <v>-8321.6299999999974</v>
      </c>
    </row>
    <row r="1615" spans="1:30">
      <c r="A1615" s="9">
        <v>40899</v>
      </c>
      <c r="B1615" s="3">
        <v>8119.7997999999998</v>
      </c>
      <c r="C1615" s="3">
        <v>8419</v>
      </c>
      <c r="D1615" s="3">
        <v>8079</v>
      </c>
      <c r="E1615" s="3">
        <v>8393.25</v>
      </c>
      <c r="G1615" s="5">
        <f t="shared" si="377"/>
        <v>8236.84</v>
      </c>
      <c r="H1615" s="5">
        <f t="shared" si="378"/>
        <v>8224.9</v>
      </c>
      <c r="J1615" s="10" t="str">
        <f t="shared" si="379"/>
        <v>BUY</v>
      </c>
      <c r="L1615" s="5">
        <f t="shared" si="380"/>
        <v>8189.08</v>
      </c>
      <c r="M1615" s="4" t="str">
        <f t="shared" si="382"/>
        <v>YES</v>
      </c>
      <c r="N1615" s="4" t="str">
        <f t="shared" si="383"/>
        <v>NO</v>
      </c>
      <c r="O1615" s="4" t="str">
        <f t="shared" si="384"/>
        <v>NO</v>
      </c>
      <c r="P1615" s="5">
        <v>8090.2</v>
      </c>
      <c r="Q1615" s="5">
        <v>8404</v>
      </c>
      <c r="R1615" s="4">
        <f t="shared" si="381"/>
        <v>2011</v>
      </c>
      <c r="T1615" s="7">
        <f t="shared" si="385"/>
        <v>0</v>
      </c>
      <c r="V1615" s="5">
        <f t="shared" si="390"/>
        <v>8321.6299999999992</v>
      </c>
      <c r="W1615" s="5">
        <f t="shared" si="387"/>
        <v>8321.6299999999992</v>
      </c>
      <c r="X1615" s="7">
        <f t="shared" si="376"/>
        <v>0</v>
      </c>
      <c r="Z1615" s="7">
        <f t="shared" si="388"/>
        <v>592063.94000000018</v>
      </c>
      <c r="AB1615" s="5"/>
      <c r="AC1615" s="5">
        <f t="shared" si="386"/>
        <v>-32756.319999999992</v>
      </c>
      <c r="AD1615" s="5">
        <f t="shared" si="389"/>
        <v>-8189.0799999999981</v>
      </c>
    </row>
    <row r="1616" spans="1:30">
      <c r="A1616" s="9">
        <v>40900</v>
      </c>
      <c r="B1616" s="3">
        <v>8424</v>
      </c>
      <c r="C1616" s="3">
        <v>8465</v>
      </c>
      <c r="D1616" s="3">
        <v>8238.1504000000004</v>
      </c>
      <c r="E1616" s="3">
        <v>8292.4501999999993</v>
      </c>
      <c r="G1616" s="5">
        <f t="shared" si="377"/>
        <v>8264.65</v>
      </c>
      <c r="H1616" s="5">
        <f t="shared" si="378"/>
        <v>8247.42</v>
      </c>
      <c r="J1616" s="10" t="str">
        <f t="shared" si="379"/>
        <v>BUY</v>
      </c>
      <c r="L1616" s="5">
        <f t="shared" si="380"/>
        <v>8195.73</v>
      </c>
      <c r="M1616" s="4" t="str">
        <f t="shared" si="382"/>
        <v>NO</v>
      </c>
      <c r="N1616" s="4" t="str">
        <f t="shared" si="383"/>
        <v>NO</v>
      </c>
      <c r="O1616" s="4" t="str">
        <f t="shared" si="384"/>
        <v>NO</v>
      </c>
      <c r="P1616" s="5">
        <v>8395.4</v>
      </c>
      <c r="Q1616" s="5">
        <v>8318.7000000000007</v>
      </c>
      <c r="R1616" s="4">
        <f t="shared" si="381"/>
        <v>2011</v>
      </c>
      <c r="T1616" s="7">
        <f t="shared" si="385"/>
        <v>0</v>
      </c>
      <c r="V1616" s="5">
        <f t="shared" si="390"/>
        <v>8321.6299999999992</v>
      </c>
      <c r="W1616" s="5">
        <f t="shared" si="387"/>
        <v>8321.6299999999992</v>
      </c>
      <c r="X1616" s="7">
        <f t="shared" si="376"/>
        <v>0</v>
      </c>
      <c r="Z1616" s="7">
        <f t="shared" si="388"/>
        <v>592063.94000000018</v>
      </c>
      <c r="AB1616" s="5"/>
      <c r="AC1616" s="5">
        <f t="shared" si="386"/>
        <v>-32782.920000000013</v>
      </c>
      <c r="AD1616" s="5">
        <f t="shared" si="389"/>
        <v>-8195.7300000000032</v>
      </c>
    </row>
    <row r="1617" spans="1:30">
      <c r="A1617" s="9">
        <v>40903</v>
      </c>
      <c r="B1617" s="3">
        <v>8327.9004000000004</v>
      </c>
      <c r="C1617" s="3">
        <v>8434</v>
      </c>
      <c r="D1617" s="3">
        <v>8280.3495999999996</v>
      </c>
      <c r="E1617" s="3">
        <v>8385.2998000000007</v>
      </c>
      <c r="G1617" s="5">
        <f t="shared" si="377"/>
        <v>8324.9699999999993</v>
      </c>
      <c r="H1617" s="5">
        <f t="shared" si="378"/>
        <v>8293.3799999999992</v>
      </c>
      <c r="J1617" s="10" t="str">
        <f t="shared" si="379"/>
        <v>BUY</v>
      </c>
      <c r="L1617" s="5">
        <f t="shared" si="380"/>
        <v>8198.61</v>
      </c>
      <c r="M1617" s="4" t="str">
        <f t="shared" si="382"/>
        <v>NO</v>
      </c>
      <c r="N1617" s="4" t="str">
        <f t="shared" si="383"/>
        <v>NO</v>
      </c>
      <c r="O1617" s="4" t="str">
        <f t="shared" si="384"/>
        <v>NO</v>
      </c>
      <c r="P1617" s="5">
        <v>8382.0499999999993</v>
      </c>
      <c r="Q1617" s="5">
        <v>8371.2000000000007</v>
      </c>
      <c r="R1617" s="4">
        <f t="shared" si="381"/>
        <v>2011</v>
      </c>
      <c r="T1617" s="7">
        <f t="shared" si="385"/>
        <v>0</v>
      </c>
      <c r="V1617" s="5">
        <f t="shared" si="390"/>
        <v>8321.6299999999992</v>
      </c>
      <c r="W1617" s="5">
        <f t="shared" si="387"/>
        <v>8321.6299999999992</v>
      </c>
      <c r="X1617" s="7">
        <f t="shared" si="376"/>
        <v>0</v>
      </c>
      <c r="Z1617" s="7">
        <f t="shared" si="388"/>
        <v>592063.94000000018</v>
      </c>
      <c r="AB1617" s="5"/>
      <c r="AC1617" s="5">
        <f t="shared" si="386"/>
        <v>-32794.44</v>
      </c>
      <c r="AD1617" s="5">
        <f t="shared" si="389"/>
        <v>-8198.61</v>
      </c>
    </row>
    <row r="1618" spans="1:30">
      <c r="A1618" s="9">
        <v>40904</v>
      </c>
      <c r="B1618" s="3">
        <v>8360</v>
      </c>
      <c r="C1618" s="3">
        <v>8368</v>
      </c>
      <c r="D1618" s="3">
        <v>8216</v>
      </c>
      <c r="E1618" s="3">
        <v>8275.3495999999996</v>
      </c>
      <c r="G1618" s="5">
        <f t="shared" si="377"/>
        <v>8300.16</v>
      </c>
      <c r="H1618" s="5">
        <f t="shared" si="378"/>
        <v>8287.3700000000008</v>
      </c>
      <c r="J1618" s="10" t="str">
        <f t="shared" si="379"/>
        <v>BUY</v>
      </c>
      <c r="L1618" s="5">
        <f t="shared" si="380"/>
        <v>8249</v>
      </c>
      <c r="M1618" s="4" t="str">
        <f t="shared" si="382"/>
        <v>NO</v>
      </c>
      <c r="N1618" s="4" t="str">
        <f t="shared" si="383"/>
        <v>NO</v>
      </c>
      <c r="O1618" s="4" t="str">
        <f t="shared" si="384"/>
        <v>NO</v>
      </c>
      <c r="P1618" s="5">
        <v>8300</v>
      </c>
      <c r="Q1618" s="5">
        <v>8280.1</v>
      </c>
      <c r="R1618" s="4">
        <f t="shared" si="381"/>
        <v>2011</v>
      </c>
      <c r="T1618" s="7">
        <f t="shared" si="385"/>
        <v>0</v>
      </c>
      <c r="V1618" s="5">
        <f t="shared" si="390"/>
        <v>8321.6299999999992</v>
      </c>
      <c r="W1618" s="5">
        <f t="shared" si="387"/>
        <v>8191</v>
      </c>
      <c r="X1618" s="7">
        <f t="shared" si="376"/>
        <v>-130.6299999999992</v>
      </c>
      <c r="Z1618" s="7">
        <f t="shared" si="388"/>
        <v>588798.19000000018</v>
      </c>
      <c r="AB1618" s="5"/>
      <c r="AC1618" s="5">
        <f t="shared" si="386"/>
        <v>-32996.000000000015</v>
      </c>
      <c r="AD1618" s="5">
        <f t="shared" si="389"/>
        <v>-8249.0000000000036</v>
      </c>
    </row>
    <row r="1619" spans="1:30">
      <c r="A1619" s="9">
        <v>40905</v>
      </c>
      <c r="B1619" s="3">
        <v>8244.9501999999993</v>
      </c>
      <c r="C1619" s="3">
        <v>8245</v>
      </c>
      <c r="D1619" s="3">
        <v>8058.1000999999997</v>
      </c>
      <c r="E1619" s="3">
        <v>8121.6499000000003</v>
      </c>
      <c r="G1619" s="5">
        <f t="shared" si="377"/>
        <v>8210.9</v>
      </c>
      <c r="H1619" s="5">
        <f t="shared" si="378"/>
        <v>8232.1299999999992</v>
      </c>
      <c r="J1619" s="10" t="str">
        <f t="shared" si="379"/>
        <v>SELL</v>
      </c>
      <c r="L1619" s="5">
        <f t="shared" si="380"/>
        <v>8295.82</v>
      </c>
      <c r="M1619" s="4" t="str">
        <f t="shared" si="382"/>
        <v>YES</v>
      </c>
      <c r="N1619" s="4" t="str">
        <f t="shared" si="383"/>
        <v>NO</v>
      </c>
      <c r="O1619" s="4" t="str">
        <f t="shared" si="384"/>
        <v>YES</v>
      </c>
      <c r="P1619" s="5">
        <v>8191</v>
      </c>
      <c r="Q1619" s="5">
        <v>8121.7</v>
      </c>
      <c r="R1619" s="4">
        <f t="shared" si="381"/>
        <v>2011</v>
      </c>
      <c r="T1619" s="7">
        <f t="shared" si="385"/>
        <v>0</v>
      </c>
      <c r="V1619" s="5">
        <f t="shared" si="390"/>
        <v>8191</v>
      </c>
      <c r="W1619" s="5">
        <f t="shared" si="387"/>
        <v>8191</v>
      </c>
      <c r="X1619" s="7">
        <f t="shared" si="376"/>
        <v>0</v>
      </c>
      <c r="Z1619" s="7">
        <f t="shared" si="388"/>
        <v>588798.19000000018</v>
      </c>
      <c r="AB1619" s="5"/>
      <c r="AC1619" s="5">
        <f t="shared" si="386"/>
        <v>-33183.279999999999</v>
      </c>
      <c r="AD1619" s="5">
        <f t="shared" si="389"/>
        <v>-8295.82</v>
      </c>
    </row>
    <row r="1620" spans="1:30">
      <c r="A1620" s="9">
        <v>40906</v>
      </c>
      <c r="B1620" s="3">
        <v>8066.1499000000003</v>
      </c>
      <c r="C1620" s="3">
        <v>8146.9502000000002</v>
      </c>
      <c r="D1620" s="3">
        <v>8025.3500999999997</v>
      </c>
      <c r="E1620" s="3">
        <v>8040.9502000000002</v>
      </c>
      <c r="G1620" s="5">
        <f t="shared" si="377"/>
        <v>8125.93</v>
      </c>
      <c r="H1620" s="5">
        <f t="shared" si="378"/>
        <v>8168.4</v>
      </c>
      <c r="J1620" s="10" t="str">
        <f t="shared" si="379"/>
        <v>SELL</v>
      </c>
      <c r="L1620" s="5">
        <f t="shared" si="380"/>
        <v>8295.81</v>
      </c>
      <c r="M1620" s="4" t="str">
        <f t="shared" si="382"/>
        <v>NO</v>
      </c>
      <c r="N1620" s="4" t="str">
        <f t="shared" si="383"/>
        <v>NO</v>
      </c>
      <c r="O1620" s="4" t="str">
        <f t="shared" si="384"/>
        <v>NO</v>
      </c>
      <c r="P1620" s="5">
        <v>8047</v>
      </c>
      <c r="Q1620" s="5">
        <v>8039.5</v>
      </c>
      <c r="R1620" s="4">
        <f t="shared" si="381"/>
        <v>2011</v>
      </c>
      <c r="T1620" s="7">
        <f t="shared" si="385"/>
        <v>0</v>
      </c>
      <c r="V1620" s="5">
        <f t="shared" si="390"/>
        <v>8191</v>
      </c>
      <c r="W1620" s="5">
        <f t="shared" si="387"/>
        <v>8191</v>
      </c>
      <c r="X1620" s="7">
        <f t="shared" si="376"/>
        <v>0</v>
      </c>
      <c r="Z1620" s="7">
        <f t="shared" si="388"/>
        <v>588798.19000000018</v>
      </c>
      <c r="AB1620" s="5"/>
      <c r="AC1620" s="5">
        <f t="shared" si="386"/>
        <v>-33183.239999999991</v>
      </c>
      <c r="AD1620" s="5">
        <f t="shared" si="389"/>
        <v>-8295.8099999999977</v>
      </c>
    </row>
    <row r="1621" spans="1:30">
      <c r="A1621" s="9">
        <v>40907</v>
      </c>
      <c r="B1621" s="3">
        <v>8027.9502000000002</v>
      </c>
      <c r="C1621" s="3">
        <v>8129</v>
      </c>
      <c r="D1621" s="3">
        <v>7905.5</v>
      </c>
      <c r="E1621" s="3">
        <v>7944.2997999999998</v>
      </c>
      <c r="G1621" s="5">
        <f t="shared" si="377"/>
        <v>8035.11</v>
      </c>
      <c r="H1621" s="5">
        <f t="shared" si="378"/>
        <v>8093.7</v>
      </c>
      <c r="J1621" s="10" t="str">
        <f t="shared" si="379"/>
        <v>SELL</v>
      </c>
      <c r="L1621" s="5">
        <f t="shared" si="380"/>
        <v>8269.4699999999993</v>
      </c>
      <c r="M1621" s="4" t="str">
        <f t="shared" si="382"/>
        <v>NO</v>
      </c>
      <c r="N1621" s="4" t="str">
        <f t="shared" si="383"/>
        <v>NO</v>
      </c>
      <c r="O1621" s="4" t="str">
        <f t="shared" si="384"/>
        <v>NO</v>
      </c>
      <c r="P1621" s="5">
        <v>8084</v>
      </c>
      <c r="Q1621" s="5">
        <v>7952</v>
      </c>
      <c r="R1621" s="4">
        <f t="shared" si="381"/>
        <v>2011</v>
      </c>
      <c r="T1621" s="7">
        <f t="shared" si="385"/>
        <v>0</v>
      </c>
      <c r="V1621" s="5">
        <f t="shared" si="390"/>
        <v>8191</v>
      </c>
      <c r="W1621" s="5">
        <f t="shared" si="387"/>
        <v>8191</v>
      </c>
      <c r="X1621" s="7">
        <f t="shared" si="376"/>
        <v>0</v>
      </c>
      <c r="Z1621" s="7">
        <f t="shared" si="388"/>
        <v>588798.19000000018</v>
      </c>
      <c r="AB1621" s="5"/>
      <c r="AC1621" s="5">
        <f t="shared" si="386"/>
        <v>-33077.880000000005</v>
      </c>
      <c r="AD1621" s="5">
        <f t="shared" si="389"/>
        <v>-8269.4700000000012</v>
      </c>
    </row>
    <row r="1622" spans="1:30">
      <c r="A1622" s="9">
        <v>40910</v>
      </c>
      <c r="B1622" s="3">
        <v>7964</v>
      </c>
      <c r="C1622" s="3">
        <v>8021.5</v>
      </c>
      <c r="D1622" s="3">
        <v>7880</v>
      </c>
      <c r="E1622" s="3">
        <v>8007.0497999999998</v>
      </c>
      <c r="G1622" s="5">
        <f t="shared" si="377"/>
        <v>8021.08</v>
      </c>
      <c r="H1622" s="5">
        <f t="shared" si="378"/>
        <v>8064.82</v>
      </c>
      <c r="J1622" s="10" t="str">
        <f t="shared" si="379"/>
        <v>SELL</v>
      </c>
      <c r="L1622" s="5">
        <f t="shared" si="380"/>
        <v>8196.0400000000009</v>
      </c>
      <c r="M1622" s="4" t="str">
        <f t="shared" si="382"/>
        <v>NO</v>
      </c>
      <c r="N1622" s="4" t="str">
        <f t="shared" si="383"/>
        <v>NO</v>
      </c>
      <c r="O1622" s="4" t="str">
        <f t="shared" si="384"/>
        <v>NO</v>
      </c>
      <c r="P1622" s="5">
        <v>7990.55</v>
      </c>
      <c r="Q1622" s="5">
        <v>8000</v>
      </c>
      <c r="R1622" s="4">
        <f t="shared" si="381"/>
        <v>2012</v>
      </c>
      <c r="T1622" s="7">
        <f t="shared" si="385"/>
        <v>0</v>
      </c>
      <c r="V1622" s="5">
        <f t="shared" si="390"/>
        <v>8191</v>
      </c>
      <c r="W1622" s="5">
        <f t="shared" si="387"/>
        <v>8196.0400000000009</v>
      </c>
      <c r="X1622" s="7">
        <f t="shared" si="376"/>
        <v>-5.0400000000008731</v>
      </c>
      <c r="Z1622" s="7">
        <f t="shared" si="388"/>
        <v>588672.19000000018</v>
      </c>
      <c r="AB1622" s="5"/>
      <c r="AC1622" s="5">
        <f t="shared" si="386"/>
        <v>-32784.160000000003</v>
      </c>
      <c r="AD1622" s="5">
        <f t="shared" si="389"/>
        <v>-8196.0400000000009</v>
      </c>
    </row>
    <row r="1623" spans="1:30">
      <c r="A1623" s="9">
        <v>40911</v>
      </c>
      <c r="B1623" s="3">
        <v>8075</v>
      </c>
      <c r="C1623" s="3">
        <v>8370</v>
      </c>
      <c r="D1623" s="3">
        <v>8075</v>
      </c>
      <c r="E1623" s="3">
        <v>8350.9004000000004</v>
      </c>
      <c r="G1623" s="5">
        <f t="shared" si="377"/>
        <v>8185.99</v>
      </c>
      <c r="H1623" s="5">
        <f t="shared" si="378"/>
        <v>8160.18</v>
      </c>
      <c r="J1623" s="10" t="str">
        <f t="shared" si="379"/>
        <v>BUY</v>
      </c>
      <c r="L1623" s="5">
        <f t="shared" si="380"/>
        <v>8082.75</v>
      </c>
      <c r="M1623" s="4" t="str">
        <f t="shared" si="382"/>
        <v>YES</v>
      </c>
      <c r="N1623" s="4" t="str">
        <f t="shared" si="383"/>
        <v>NO</v>
      </c>
      <c r="O1623" s="4" t="str">
        <f t="shared" si="384"/>
        <v>NO</v>
      </c>
      <c r="P1623" s="5">
        <v>8158</v>
      </c>
      <c r="Q1623" s="5">
        <v>8359.9</v>
      </c>
      <c r="R1623" s="4">
        <f t="shared" si="381"/>
        <v>2012</v>
      </c>
      <c r="T1623" s="7">
        <f t="shared" si="385"/>
        <v>0</v>
      </c>
      <c r="V1623" s="5">
        <f t="shared" si="390"/>
        <v>8196.0400000000009</v>
      </c>
      <c r="W1623" s="5">
        <f t="shared" si="387"/>
        <v>8196.0400000000009</v>
      </c>
      <c r="X1623" s="7">
        <f t="shared" si="376"/>
        <v>0</v>
      </c>
      <c r="Z1623" s="7">
        <f t="shared" si="388"/>
        <v>588672.19000000018</v>
      </c>
      <c r="AB1623" s="5"/>
      <c r="AC1623" s="5">
        <f t="shared" si="386"/>
        <v>-32331</v>
      </c>
      <c r="AD1623" s="5">
        <f t="shared" si="389"/>
        <v>-8082.75</v>
      </c>
    </row>
    <row r="1624" spans="1:30">
      <c r="A1624" s="9">
        <v>40912</v>
      </c>
      <c r="B1624" s="3">
        <v>8370</v>
      </c>
      <c r="C1624" s="3">
        <v>8463.5</v>
      </c>
      <c r="D1624" s="3">
        <v>8295.2998000000007</v>
      </c>
      <c r="E1624" s="3">
        <v>8396.4004000000004</v>
      </c>
      <c r="G1624" s="5">
        <f t="shared" si="377"/>
        <v>8291.2000000000007</v>
      </c>
      <c r="H1624" s="5">
        <f t="shared" si="378"/>
        <v>8238.92</v>
      </c>
      <c r="J1624" s="10" t="str">
        <f t="shared" si="379"/>
        <v>BUY</v>
      </c>
      <c r="L1624" s="5">
        <f t="shared" si="380"/>
        <v>8082.08</v>
      </c>
      <c r="M1624" s="4" t="str">
        <f t="shared" si="382"/>
        <v>NO</v>
      </c>
      <c r="N1624" s="4" t="str">
        <f t="shared" si="383"/>
        <v>NO</v>
      </c>
      <c r="O1624" s="4" t="str">
        <f t="shared" si="384"/>
        <v>NO</v>
      </c>
      <c r="P1624" s="5">
        <v>8341.7999999999993</v>
      </c>
      <c r="Q1624" s="5">
        <v>8390</v>
      </c>
      <c r="R1624" s="4">
        <f t="shared" si="381"/>
        <v>2012</v>
      </c>
      <c r="T1624" s="7">
        <f t="shared" si="385"/>
        <v>0</v>
      </c>
      <c r="V1624" s="5">
        <f t="shared" si="390"/>
        <v>8196.0400000000009</v>
      </c>
      <c r="W1624" s="5">
        <f t="shared" si="387"/>
        <v>8196.0400000000009</v>
      </c>
      <c r="X1624" s="7">
        <f t="shared" si="376"/>
        <v>0</v>
      </c>
      <c r="Z1624" s="7">
        <f t="shared" si="388"/>
        <v>588672.19000000018</v>
      </c>
      <c r="AB1624" s="5"/>
      <c r="AC1624" s="5">
        <f t="shared" si="386"/>
        <v>-32328.319999999992</v>
      </c>
      <c r="AD1624" s="5">
        <f t="shared" si="389"/>
        <v>-8082.0799999999981</v>
      </c>
    </row>
    <row r="1625" spans="1:30">
      <c r="A1625" s="9">
        <v>40913</v>
      </c>
      <c r="B1625" s="3">
        <v>8371.1504000000004</v>
      </c>
      <c r="C1625" s="3">
        <v>8519</v>
      </c>
      <c r="D1625" s="3">
        <v>8362.0995999999996</v>
      </c>
      <c r="E1625" s="3">
        <v>8426.5</v>
      </c>
      <c r="G1625" s="5">
        <f t="shared" si="377"/>
        <v>8358.85</v>
      </c>
      <c r="H1625" s="5">
        <f t="shared" si="378"/>
        <v>8301.4500000000007</v>
      </c>
      <c r="J1625" s="10" t="str">
        <f t="shared" si="379"/>
        <v>BUY</v>
      </c>
      <c r="L1625" s="5">
        <f t="shared" si="380"/>
        <v>8129.25</v>
      </c>
      <c r="M1625" s="4" t="str">
        <f t="shared" si="382"/>
        <v>NO</v>
      </c>
      <c r="N1625" s="4" t="str">
        <f t="shared" si="383"/>
        <v>NO</v>
      </c>
      <c r="O1625" s="4" t="str">
        <f t="shared" si="384"/>
        <v>NO</v>
      </c>
      <c r="P1625" s="5">
        <v>8409.7999999999993</v>
      </c>
      <c r="Q1625" s="5">
        <v>8434.9500000000007</v>
      </c>
      <c r="R1625" s="4">
        <f t="shared" si="381"/>
        <v>2012</v>
      </c>
      <c r="T1625" s="7">
        <f t="shared" si="385"/>
        <v>0</v>
      </c>
      <c r="V1625" s="5">
        <f t="shared" si="390"/>
        <v>8196.0400000000009</v>
      </c>
      <c r="W1625" s="5">
        <f t="shared" si="387"/>
        <v>8196.0400000000009</v>
      </c>
      <c r="X1625" s="7">
        <f t="shared" si="376"/>
        <v>0</v>
      </c>
      <c r="Z1625" s="7">
        <f t="shared" si="388"/>
        <v>588672.19000000018</v>
      </c>
      <c r="AB1625" s="5"/>
      <c r="AC1625" s="5">
        <f t="shared" si="386"/>
        <v>-32517</v>
      </c>
      <c r="AD1625" s="5">
        <f t="shared" si="389"/>
        <v>-8129.25</v>
      </c>
    </row>
    <row r="1626" spans="1:30">
      <c r="A1626" s="9">
        <v>40914</v>
      </c>
      <c r="B1626" s="3">
        <v>8400</v>
      </c>
      <c r="C1626" s="3">
        <v>8598</v>
      </c>
      <c r="D1626" s="3">
        <v>8275.25</v>
      </c>
      <c r="E1626" s="3">
        <v>8488.6504000000004</v>
      </c>
      <c r="G1626" s="5">
        <f t="shared" si="377"/>
        <v>8423.75</v>
      </c>
      <c r="H1626" s="5">
        <f t="shared" si="378"/>
        <v>8363.85</v>
      </c>
      <c r="J1626" s="10" t="str">
        <f t="shared" si="379"/>
        <v>BUY</v>
      </c>
      <c r="L1626" s="5">
        <f t="shared" si="380"/>
        <v>8184.15</v>
      </c>
      <c r="M1626" s="4" t="str">
        <f t="shared" si="382"/>
        <v>NO</v>
      </c>
      <c r="N1626" s="4" t="str">
        <f t="shared" si="383"/>
        <v>NO</v>
      </c>
      <c r="O1626" s="4" t="str">
        <f t="shared" si="384"/>
        <v>NO</v>
      </c>
      <c r="P1626" s="5">
        <v>8354</v>
      </c>
      <c r="Q1626" s="5">
        <v>8472.0499999999993</v>
      </c>
      <c r="R1626" s="4">
        <f t="shared" si="381"/>
        <v>2012</v>
      </c>
      <c r="T1626" s="7">
        <f t="shared" si="385"/>
        <v>0</v>
      </c>
      <c r="V1626" s="5">
        <f t="shared" si="390"/>
        <v>8196.0400000000009</v>
      </c>
      <c r="W1626" s="5">
        <f t="shared" si="387"/>
        <v>8196.0400000000009</v>
      </c>
      <c r="X1626" s="7">
        <f t="shared" si="376"/>
        <v>0</v>
      </c>
      <c r="Z1626" s="7">
        <f t="shared" si="388"/>
        <v>588672.19000000018</v>
      </c>
      <c r="AB1626" s="5"/>
      <c r="AC1626" s="5">
        <f t="shared" si="386"/>
        <v>-32736.600000000006</v>
      </c>
      <c r="AD1626" s="5">
        <f t="shared" si="389"/>
        <v>-8184.1500000000015</v>
      </c>
    </row>
    <row r="1627" spans="1:30">
      <c r="A1627" s="9">
        <v>40915</v>
      </c>
      <c r="B1627" s="3">
        <v>8424</v>
      </c>
      <c r="C1627" s="3">
        <v>8479</v>
      </c>
      <c r="D1627" s="3">
        <v>8424</v>
      </c>
      <c r="E1627" s="3">
        <v>8454.4501999999993</v>
      </c>
      <c r="G1627" s="5">
        <f t="shared" si="377"/>
        <v>8439.1</v>
      </c>
      <c r="H1627" s="5">
        <f t="shared" si="378"/>
        <v>8394.0499999999993</v>
      </c>
      <c r="J1627" s="10" t="str">
        <f t="shared" si="379"/>
        <v>BUY</v>
      </c>
      <c r="L1627" s="5">
        <f t="shared" si="380"/>
        <v>8258.9</v>
      </c>
      <c r="M1627" s="4" t="str">
        <f t="shared" si="382"/>
        <v>NO</v>
      </c>
      <c r="N1627" s="4" t="str">
        <f t="shared" si="383"/>
        <v>NO</v>
      </c>
      <c r="O1627" s="4" t="str">
        <f t="shared" si="384"/>
        <v>NO</v>
      </c>
      <c r="P1627" s="5">
        <v>8424</v>
      </c>
      <c r="Q1627" s="5">
        <v>8454.4500000000007</v>
      </c>
      <c r="R1627" s="4">
        <f t="shared" si="381"/>
        <v>2012</v>
      </c>
      <c r="T1627" s="7">
        <f t="shared" si="385"/>
        <v>0</v>
      </c>
      <c r="V1627" s="5">
        <f t="shared" si="390"/>
        <v>8196.0400000000009</v>
      </c>
      <c r="W1627" s="5">
        <f t="shared" si="387"/>
        <v>8196.0400000000009</v>
      </c>
      <c r="X1627" s="7">
        <f t="shared" si="376"/>
        <v>0</v>
      </c>
      <c r="Z1627" s="7">
        <f t="shared" si="388"/>
        <v>588672.19000000018</v>
      </c>
      <c r="AB1627" s="5"/>
      <c r="AC1627" s="5">
        <f t="shared" si="386"/>
        <v>-33035.599999999977</v>
      </c>
      <c r="AD1627" s="5">
        <f t="shared" si="389"/>
        <v>-8258.8999999999942</v>
      </c>
    </row>
    <row r="1628" spans="1:30">
      <c r="A1628" s="9">
        <v>40917</v>
      </c>
      <c r="B1628" s="3">
        <v>8420.1504000000004</v>
      </c>
      <c r="C1628" s="3">
        <v>8516</v>
      </c>
      <c r="D1628" s="3">
        <v>8301</v>
      </c>
      <c r="E1628" s="3">
        <v>8446.25</v>
      </c>
      <c r="G1628" s="5">
        <f t="shared" si="377"/>
        <v>8442.68</v>
      </c>
      <c r="H1628" s="5">
        <f t="shared" si="378"/>
        <v>8411.4500000000007</v>
      </c>
      <c r="J1628" s="10" t="str">
        <f t="shared" si="379"/>
        <v>BUY</v>
      </c>
      <c r="L1628" s="5">
        <f t="shared" si="380"/>
        <v>8317.76</v>
      </c>
      <c r="M1628" s="4" t="str">
        <f t="shared" si="382"/>
        <v>NO</v>
      </c>
      <c r="N1628" s="4" t="str">
        <f t="shared" si="383"/>
        <v>NO</v>
      </c>
      <c r="O1628" s="4" t="str">
        <f t="shared" si="384"/>
        <v>NO</v>
      </c>
      <c r="P1628" s="5">
        <v>8337</v>
      </c>
      <c r="Q1628" s="5">
        <v>8444</v>
      </c>
      <c r="R1628" s="4">
        <f t="shared" si="381"/>
        <v>2012</v>
      </c>
      <c r="T1628" s="7">
        <f t="shared" si="385"/>
        <v>0</v>
      </c>
      <c r="V1628" s="5">
        <f t="shared" si="390"/>
        <v>8196.0400000000009</v>
      </c>
      <c r="W1628" s="5">
        <f t="shared" si="387"/>
        <v>8196.0400000000009</v>
      </c>
      <c r="X1628" s="7">
        <f t="shared" si="376"/>
        <v>0</v>
      </c>
      <c r="Z1628" s="7">
        <f t="shared" si="388"/>
        <v>588672.19000000018</v>
      </c>
      <c r="AB1628" s="5"/>
      <c r="AC1628" s="5">
        <f t="shared" si="386"/>
        <v>-33271.040000000008</v>
      </c>
      <c r="AD1628" s="5">
        <f t="shared" si="389"/>
        <v>-8317.760000000002</v>
      </c>
    </row>
    <row r="1629" spans="1:30">
      <c r="A1629" s="9">
        <v>40918</v>
      </c>
      <c r="B1629" s="3">
        <v>8510</v>
      </c>
      <c r="C1629" s="3">
        <v>8775</v>
      </c>
      <c r="D1629" s="3">
        <v>8505.2998000000007</v>
      </c>
      <c r="E1629" s="3">
        <v>8759.9501999999993</v>
      </c>
      <c r="G1629" s="5">
        <f t="shared" si="377"/>
        <v>8601.32</v>
      </c>
      <c r="H1629" s="5">
        <f t="shared" si="378"/>
        <v>8527.6200000000008</v>
      </c>
      <c r="J1629" s="10" t="str">
        <f t="shared" si="379"/>
        <v>BUY</v>
      </c>
      <c r="L1629" s="5">
        <f t="shared" si="380"/>
        <v>8306.52</v>
      </c>
      <c r="M1629" s="4" t="str">
        <f t="shared" si="382"/>
        <v>NO</v>
      </c>
      <c r="N1629" s="4" t="str">
        <f t="shared" si="383"/>
        <v>NO</v>
      </c>
      <c r="O1629" s="4" t="str">
        <f t="shared" si="384"/>
        <v>NO</v>
      </c>
      <c r="P1629" s="5">
        <v>8565</v>
      </c>
      <c r="Q1629" s="5">
        <v>8757</v>
      </c>
      <c r="R1629" s="4">
        <f t="shared" si="381"/>
        <v>2012</v>
      </c>
      <c r="T1629" s="7">
        <f t="shared" si="385"/>
        <v>0</v>
      </c>
      <c r="V1629" s="5">
        <f t="shared" si="390"/>
        <v>8196.0400000000009</v>
      </c>
      <c r="W1629" s="5">
        <f t="shared" si="387"/>
        <v>8196.0400000000009</v>
      </c>
      <c r="X1629" s="7">
        <f t="shared" si="376"/>
        <v>0</v>
      </c>
      <c r="Z1629" s="7">
        <f t="shared" si="388"/>
        <v>588672.19000000018</v>
      </c>
      <c r="AB1629" s="5"/>
      <c r="AC1629" s="5">
        <f t="shared" si="386"/>
        <v>-33226.080000000016</v>
      </c>
      <c r="AD1629" s="5">
        <f t="shared" si="389"/>
        <v>-8306.5200000000041</v>
      </c>
    </row>
    <row r="1630" spans="1:30">
      <c r="A1630" s="9">
        <v>40919</v>
      </c>
      <c r="B1630" s="3">
        <v>8740</v>
      </c>
      <c r="C1630" s="3">
        <v>8881.5</v>
      </c>
      <c r="D1630" s="3">
        <v>8728.0498000000007</v>
      </c>
      <c r="E1630" s="3">
        <v>8855.8495999999996</v>
      </c>
      <c r="G1630" s="5">
        <f t="shared" si="377"/>
        <v>8728.58</v>
      </c>
      <c r="H1630" s="5">
        <f t="shared" si="378"/>
        <v>8637.0300000000007</v>
      </c>
      <c r="J1630" s="10" t="str">
        <f t="shared" si="379"/>
        <v>BUY</v>
      </c>
      <c r="L1630" s="5">
        <f t="shared" si="380"/>
        <v>8362.3799999999992</v>
      </c>
      <c r="M1630" s="4" t="str">
        <f t="shared" si="382"/>
        <v>NO</v>
      </c>
      <c r="N1630" s="4" t="str">
        <f t="shared" si="383"/>
        <v>NO</v>
      </c>
      <c r="O1630" s="4" t="str">
        <f t="shared" si="384"/>
        <v>NO</v>
      </c>
      <c r="P1630" s="5">
        <v>8755.6</v>
      </c>
      <c r="Q1630" s="5">
        <v>8838.2000000000007</v>
      </c>
      <c r="R1630" s="4">
        <f t="shared" si="381"/>
        <v>2012</v>
      </c>
      <c r="T1630" s="7">
        <f t="shared" si="385"/>
        <v>0</v>
      </c>
      <c r="V1630" s="5">
        <f t="shared" si="390"/>
        <v>8196.0400000000009</v>
      </c>
      <c r="W1630" s="5">
        <f t="shared" si="387"/>
        <v>8196.0400000000009</v>
      </c>
      <c r="X1630" s="7">
        <f t="shared" si="376"/>
        <v>0</v>
      </c>
      <c r="Z1630" s="7">
        <f t="shared" si="388"/>
        <v>588672.19000000018</v>
      </c>
      <c r="AB1630" s="5"/>
      <c r="AC1630" s="5">
        <f t="shared" si="386"/>
        <v>-33449.520000000019</v>
      </c>
      <c r="AD1630" s="5">
        <f t="shared" si="389"/>
        <v>-8362.3800000000047</v>
      </c>
    </row>
    <row r="1631" spans="1:30">
      <c r="A1631" s="9">
        <v>40920</v>
      </c>
      <c r="B1631" s="3">
        <v>8800</v>
      </c>
      <c r="C1631" s="3">
        <v>9048.9004000000004</v>
      </c>
      <c r="D1631" s="3">
        <v>8800</v>
      </c>
      <c r="E1631" s="3">
        <v>8957.7001999999993</v>
      </c>
      <c r="G1631" s="5">
        <f t="shared" si="377"/>
        <v>8843.14</v>
      </c>
      <c r="H1631" s="5">
        <f t="shared" si="378"/>
        <v>8743.92</v>
      </c>
      <c r="J1631" s="10" t="str">
        <f t="shared" si="379"/>
        <v>BUY</v>
      </c>
      <c r="L1631" s="5">
        <f t="shared" si="380"/>
        <v>8446.26</v>
      </c>
      <c r="M1631" s="4" t="str">
        <f t="shared" si="382"/>
        <v>NO</v>
      </c>
      <c r="N1631" s="4" t="str">
        <f t="shared" si="383"/>
        <v>NO</v>
      </c>
      <c r="O1631" s="4" t="str">
        <f t="shared" si="384"/>
        <v>NO</v>
      </c>
      <c r="P1631" s="5">
        <v>8945</v>
      </c>
      <c r="Q1631" s="5">
        <v>8933</v>
      </c>
      <c r="R1631" s="4">
        <f t="shared" si="381"/>
        <v>2012</v>
      </c>
      <c r="T1631" s="7">
        <f t="shared" si="385"/>
        <v>0</v>
      </c>
      <c r="V1631" s="5">
        <f t="shared" si="390"/>
        <v>8196.0400000000009</v>
      </c>
      <c r="W1631" s="5">
        <f t="shared" si="387"/>
        <v>8196.0400000000009</v>
      </c>
      <c r="X1631" s="7">
        <f t="shared" si="376"/>
        <v>0</v>
      </c>
      <c r="Z1631" s="7">
        <f t="shared" si="388"/>
        <v>588672.19000000018</v>
      </c>
      <c r="AB1631" s="5"/>
      <c r="AC1631" s="5">
        <f t="shared" si="386"/>
        <v>-33785.040000000008</v>
      </c>
      <c r="AD1631" s="5">
        <f t="shared" si="389"/>
        <v>-8446.260000000002</v>
      </c>
    </row>
    <row r="1632" spans="1:30">
      <c r="A1632" s="9">
        <v>40921</v>
      </c>
      <c r="B1632" s="3">
        <v>8999.0995999999996</v>
      </c>
      <c r="C1632" s="3">
        <v>9073.9501999999993</v>
      </c>
      <c r="D1632" s="3">
        <v>8892.2001999999993</v>
      </c>
      <c r="E1632" s="3">
        <v>8958.5995999999996</v>
      </c>
      <c r="G1632" s="5">
        <f t="shared" si="377"/>
        <v>8900.8700000000008</v>
      </c>
      <c r="H1632" s="5">
        <f t="shared" si="378"/>
        <v>8815.48</v>
      </c>
      <c r="J1632" s="10" t="str">
        <f t="shared" si="379"/>
        <v>BUY</v>
      </c>
      <c r="L1632" s="5">
        <f t="shared" si="380"/>
        <v>8559.31</v>
      </c>
      <c r="M1632" s="4" t="str">
        <f t="shared" si="382"/>
        <v>NO</v>
      </c>
      <c r="N1632" s="4" t="str">
        <f t="shared" si="383"/>
        <v>NO</v>
      </c>
      <c r="O1632" s="4" t="str">
        <f t="shared" si="384"/>
        <v>NO</v>
      </c>
      <c r="P1632" s="5">
        <v>8978.85</v>
      </c>
      <c r="Q1632" s="5">
        <v>8956.7000000000007</v>
      </c>
      <c r="R1632" s="4">
        <f t="shared" si="381"/>
        <v>2012</v>
      </c>
      <c r="T1632" s="7">
        <f t="shared" si="385"/>
        <v>0</v>
      </c>
      <c r="V1632" s="5">
        <f t="shared" si="390"/>
        <v>8196.0400000000009</v>
      </c>
      <c r="W1632" s="5">
        <f t="shared" si="387"/>
        <v>8196.0400000000009</v>
      </c>
      <c r="X1632" s="7">
        <f t="shared" si="376"/>
        <v>0</v>
      </c>
      <c r="Z1632" s="7">
        <f t="shared" si="388"/>
        <v>588672.19000000018</v>
      </c>
      <c r="AB1632" s="5"/>
      <c r="AC1632" s="5">
        <f t="shared" si="386"/>
        <v>-34237.239999999991</v>
      </c>
      <c r="AD1632" s="5">
        <f t="shared" si="389"/>
        <v>-8559.3099999999977</v>
      </c>
    </row>
    <row r="1633" spans="1:30">
      <c r="A1633" s="9">
        <v>40924</v>
      </c>
      <c r="B1633" s="3">
        <v>8899</v>
      </c>
      <c r="C1633" s="3">
        <v>8991</v>
      </c>
      <c r="D1633" s="3">
        <v>8822.5995999999996</v>
      </c>
      <c r="E1633" s="3">
        <v>8961.5995999999996</v>
      </c>
      <c r="G1633" s="5">
        <f t="shared" si="377"/>
        <v>8931.23</v>
      </c>
      <c r="H1633" s="5">
        <f t="shared" si="378"/>
        <v>8864.19</v>
      </c>
      <c r="J1633" s="10" t="str">
        <f t="shared" si="379"/>
        <v>BUY</v>
      </c>
      <c r="L1633" s="5">
        <f t="shared" si="380"/>
        <v>8663.07</v>
      </c>
      <c r="M1633" s="4" t="str">
        <f t="shared" si="382"/>
        <v>NO</v>
      </c>
      <c r="N1633" s="4" t="str">
        <f t="shared" si="383"/>
        <v>NO</v>
      </c>
      <c r="O1633" s="4" t="str">
        <f t="shared" si="384"/>
        <v>NO</v>
      </c>
      <c r="P1633" s="5">
        <v>8887.2000000000007</v>
      </c>
      <c r="Q1633" s="5">
        <v>8959</v>
      </c>
      <c r="R1633" s="4">
        <f t="shared" si="381"/>
        <v>2012</v>
      </c>
      <c r="T1633" s="7">
        <f t="shared" si="385"/>
        <v>0</v>
      </c>
      <c r="V1633" s="5">
        <f t="shared" si="390"/>
        <v>8196.0400000000009</v>
      </c>
      <c r="W1633" s="5">
        <f t="shared" si="387"/>
        <v>8196.0400000000009</v>
      </c>
      <c r="X1633" s="7">
        <f t="shared" si="376"/>
        <v>0</v>
      </c>
      <c r="Z1633" s="7">
        <f t="shared" si="388"/>
        <v>588672.19000000018</v>
      </c>
      <c r="AB1633" s="5"/>
      <c r="AC1633" s="5">
        <f t="shared" si="386"/>
        <v>-34652.280000000013</v>
      </c>
      <c r="AD1633" s="5">
        <f t="shared" si="389"/>
        <v>-8663.0700000000033</v>
      </c>
    </row>
    <row r="1634" spans="1:30">
      <c r="A1634" s="9">
        <v>40925</v>
      </c>
      <c r="B1634" s="3">
        <v>9000</v>
      </c>
      <c r="C1634" s="3">
        <v>9140</v>
      </c>
      <c r="D1634" s="3">
        <v>9000</v>
      </c>
      <c r="E1634" s="3">
        <v>9078.4501999999993</v>
      </c>
      <c r="G1634" s="5">
        <f t="shared" si="377"/>
        <v>9004.84</v>
      </c>
      <c r="H1634" s="5">
        <f t="shared" si="378"/>
        <v>8935.61</v>
      </c>
      <c r="J1634" s="10" t="str">
        <f t="shared" si="379"/>
        <v>BUY</v>
      </c>
      <c r="L1634" s="5">
        <f t="shared" si="380"/>
        <v>8727.92</v>
      </c>
      <c r="M1634" s="4" t="str">
        <f t="shared" si="382"/>
        <v>NO</v>
      </c>
      <c r="N1634" s="4" t="str">
        <f t="shared" si="383"/>
        <v>NO</v>
      </c>
      <c r="O1634" s="4" t="str">
        <f t="shared" si="384"/>
        <v>NO</v>
      </c>
      <c r="P1634" s="5">
        <v>9076.5</v>
      </c>
      <c r="Q1634" s="5">
        <v>9078</v>
      </c>
      <c r="R1634" s="4">
        <f t="shared" si="381"/>
        <v>2012</v>
      </c>
      <c r="T1634" s="7">
        <f t="shared" si="385"/>
        <v>0</v>
      </c>
      <c r="V1634" s="5">
        <f t="shared" si="390"/>
        <v>8196.0400000000009</v>
      </c>
      <c r="W1634" s="5">
        <f t="shared" si="387"/>
        <v>8196.0400000000009</v>
      </c>
      <c r="X1634" s="7">
        <f t="shared" si="376"/>
        <v>0</v>
      </c>
      <c r="Z1634" s="7">
        <f t="shared" si="388"/>
        <v>588672.19000000018</v>
      </c>
      <c r="AB1634" s="5"/>
      <c r="AC1634" s="5">
        <f t="shared" si="386"/>
        <v>-34911.680000000008</v>
      </c>
      <c r="AD1634" s="5">
        <f t="shared" si="389"/>
        <v>-8727.9200000000019</v>
      </c>
    </row>
    <row r="1635" spans="1:30">
      <c r="A1635" s="9">
        <v>40926</v>
      </c>
      <c r="B1635" s="3">
        <v>9085</v>
      </c>
      <c r="C1635" s="3">
        <v>9090.0995999999996</v>
      </c>
      <c r="D1635" s="3">
        <v>8912.5498000000007</v>
      </c>
      <c r="E1635" s="3">
        <v>9026.4004000000004</v>
      </c>
      <c r="G1635" s="5">
        <f t="shared" si="377"/>
        <v>9015.6200000000008</v>
      </c>
      <c r="H1635" s="5">
        <f t="shared" si="378"/>
        <v>8965.8700000000008</v>
      </c>
      <c r="J1635" s="10" t="str">
        <f t="shared" si="379"/>
        <v>BUY</v>
      </c>
      <c r="L1635" s="5">
        <f t="shared" si="380"/>
        <v>8816.6200000000008</v>
      </c>
      <c r="M1635" s="4" t="str">
        <f t="shared" si="382"/>
        <v>NO</v>
      </c>
      <c r="N1635" s="4" t="str">
        <f t="shared" si="383"/>
        <v>NO</v>
      </c>
      <c r="O1635" s="4" t="str">
        <f t="shared" si="384"/>
        <v>NO</v>
      </c>
      <c r="P1635" s="5">
        <v>8984.9</v>
      </c>
      <c r="Q1635" s="5">
        <v>9030.1</v>
      </c>
      <c r="R1635" s="4">
        <f t="shared" si="381"/>
        <v>2012</v>
      </c>
      <c r="T1635" s="7">
        <f t="shared" si="385"/>
        <v>0</v>
      </c>
      <c r="V1635" s="5">
        <f t="shared" si="390"/>
        <v>8196.0400000000009</v>
      </c>
      <c r="W1635" s="5">
        <f t="shared" si="387"/>
        <v>8196.0400000000009</v>
      </c>
      <c r="X1635" s="7">
        <f t="shared" si="376"/>
        <v>0</v>
      </c>
      <c r="Z1635" s="7">
        <f t="shared" si="388"/>
        <v>588672.19000000018</v>
      </c>
      <c r="AB1635" s="5"/>
      <c r="AC1635" s="5">
        <f t="shared" si="386"/>
        <v>-35266.48000000001</v>
      </c>
      <c r="AD1635" s="5">
        <f t="shared" si="389"/>
        <v>-8816.6200000000026</v>
      </c>
    </row>
    <row r="1636" spans="1:30">
      <c r="A1636" s="9">
        <v>40927</v>
      </c>
      <c r="B1636" s="3">
        <v>9097</v>
      </c>
      <c r="C1636" s="3">
        <v>9217.9501999999993</v>
      </c>
      <c r="D1636" s="3">
        <v>9097</v>
      </c>
      <c r="E1636" s="3">
        <v>9201.6504000000004</v>
      </c>
      <c r="G1636" s="5">
        <f t="shared" si="377"/>
        <v>9108.64</v>
      </c>
      <c r="H1636" s="5">
        <f t="shared" si="378"/>
        <v>9044.4599999999991</v>
      </c>
      <c r="J1636" s="10" t="str">
        <f t="shared" si="379"/>
        <v>BUY</v>
      </c>
      <c r="L1636" s="5">
        <f t="shared" si="380"/>
        <v>8851.92</v>
      </c>
      <c r="M1636" s="4" t="str">
        <f t="shared" si="382"/>
        <v>NO</v>
      </c>
      <c r="N1636" s="4" t="str">
        <f t="shared" si="383"/>
        <v>NO</v>
      </c>
      <c r="O1636" s="4" t="str">
        <f t="shared" si="384"/>
        <v>NO</v>
      </c>
      <c r="P1636" s="5">
        <v>9155</v>
      </c>
      <c r="Q1636" s="5">
        <v>9187.7999999999993</v>
      </c>
      <c r="R1636" s="4">
        <f t="shared" si="381"/>
        <v>2012</v>
      </c>
      <c r="T1636" s="7">
        <f t="shared" si="385"/>
        <v>0</v>
      </c>
      <c r="V1636" s="5">
        <f t="shared" si="390"/>
        <v>8196.0400000000009</v>
      </c>
      <c r="W1636" s="5">
        <f t="shared" si="387"/>
        <v>8196.0400000000009</v>
      </c>
      <c r="X1636" s="7">
        <f t="shared" si="376"/>
        <v>0</v>
      </c>
      <c r="Z1636" s="7">
        <f t="shared" si="388"/>
        <v>588672.19000000018</v>
      </c>
      <c r="AB1636" s="5"/>
      <c r="AC1636" s="5">
        <f t="shared" si="386"/>
        <v>-35407.679999999993</v>
      </c>
      <c r="AD1636" s="5">
        <f t="shared" si="389"/>
        <v>-8851.9199999999983</v>
      </c>
    </row>
    <row r="1637" spans="1:30">
      <c r="A1637" s="9">
        <v>40928</v>
      </c>
      <c r="B1637" s="3">
        <v>9255.5995999999996</v>
      </c>
      <c r="C1637" s="3">
        <v>9538.9004000000004</v>
      </c>
      <c r="D1637" s="3">
        <v>9251.5498000000007</v>
      </c>
      <c r="E1637" s="3">
        <v>9490.7998000000007</v>
      </c>
      <c r="G1637" s="5">
        <f t="shared" si="377"/>
        <v>9299.7199999999993</v>
      </c>
      <c r="H1637" s="5">
        <f t="shared" si="378"/>
        <v>9193.24</v>
      </c>
      <c r="J1637" s="10" t="str">
        <f t="shared" si="379"/>
        <v>BUY</v>
      </c>
      <c r="L1637" s="5">
        <f t="shared" si="380"/>
        <v>8873.7999999999993</v>
      </c>
      <c r="M1637" s="4" t="str">
        <f t="shared" si="382"/>
        <v>NO</v>
      </c>
      <c r="N1637" s="4" t="str">
        <f t="shared" si="383"/>
        <v>NO</v>
      </c>
      <c r="O1637" s="4" t="str">
        <f t="shared" si="384"/>
        <v>NO</v>
      </c>
      <c r="P1637" s="5">
        <v>9264.7999999999993</v>
      </c>
      <c r="Q1637" s="5">
        <v>9524.9500000000007</v>
      </c>
      <c r="R1637" s="4">
        <f t="shared" si="381"/>
        <v>2012</v>
      </c>
      <c r="T1637" s="7">
        <f t="shared" si="385"/>
        <v>0</v>
      </c>
      <c r="V1637" s="5">
        <f t="shared" si="390"/>
        <v>8196.0400000000009</v>
      </c>
      <c r="W1637" s="5">
        <f t="shared" si="387"/>
        <v>8196.0400000000009</v>
      </c>
      <c r="X1637" s="7">
        <f t="shared" si="376"/>
        <v>0</v>
      </c>
      <c r="Z1637" s="7">
        <f t="shared" si="388"/>
        <v>588672.19000000018</v>
      </c>
      <c r="AB1637" s="5"/>
      <c r="AC1637" s="5">
        <f t="shared" si="386"/>
        <v>-35495.200000000012</v>
      </c>
      <c r="AD1637" s="5">
        <f t="shared" si="389"/>
        <v>-8873.8000000000029</v>
      </c>
    </row>
    <row r="1638" spans="1:30">
      <c r="A1638" s="9">
        <v>40931</v>
      </c>
      <c r="B1638" s="3">
        <v>9500</v>
      </c>
      <c r="C1638" s="3">
        <v>9659.8495999999996</v>
      </c>
      <c r="D1638" s="3">
        <v>9470</v>
      </c>
      <c r="E1638" s="3">
        <v>9534.3495999999996</v>
      </c>
      <c r="G1638" s="5">
        <f t="shared" si="377"/>
        <v>9417.0300000000007</v>
      </c>
      <c r="H1638" s="5">
        <f t="shared" si="378"/>
        <v>9306.94</v>
      </c>
      <c r="J1638" s="10" t="str">
        <f t="shared" si="379"/>
        <v>BUY</v>
      </c>
      <c r="L1638" s="5">
        <f t="shared" si="380"/>
        <v>8976.67</v>
      </c>
      <c r="M1638" s="4" t="str">
        <f t="shared" si="382"/>
        <v>NO</v>
      </c>
      <c r="N1638" s="4" t="str">
        <f t="shared" si="383"/>
        <v>NO</v>
      </c>
      <c r="O1638" s="4" t="str">
        <f t="shared" si="384"/>
        <v>NO</v>
      </c>
      <c r="P1638" s="5">
        <v>9570</v>
      </c>
      <c r="Q1638" s="5">
        <v>9528</v>
      </c>
      <c r="R1638" s="4">
        <f t="shared" si="381"/>
        <v>2012</v>
      </c>
      <c r="T1638" s="7">
        <f t="shared" si="385"/>
        <v>0</v>
      </c>
      <c r="V1638" s="5">
        <f t="shared" si="390"/>
        <v>8196.0400000000009</v>
      </c>
      <c r="W1638" s="5">
        <f t="shared" si="387"/>
        <v>8196.0400000000009</v>
      </c>
      <c r="X1638" s="7">
        <f t="shared" si="376"/>
        <v>0</v>
      </c>
      <c r="Z1638" s="7">
        <f t="shared" si="388"/>
        <v>588672.19000000018</v>
      </c>
      <c r="AB1638" s="5"/>
      <c r="AC1638" s="5">
        <f t="shared" si="386"/>
        <v>-35906.679999999993</v>
      </c>
      <c r="AD1638" s="5">
        <f t="shared" si="389"/>
        <v>-8976.6699999999983</v>
      </c>
    </row>
    <row r="1639" spans="1:30">
      <c r="A1639" s="9">
        <v>40932</v>
      </c>
      <c r="B1639" s="3">
        <v>9540</v>
      </c>
      <c r="C1639" s="3">
        <v>9918.75</v>
      </c>
      <c r="D1639" s="3">
        <v>9461.6504000000004</v>
      </c>
      <c r="E1639" s="3">
        <v>9837</v>
      </c>
      <c r="G1639" s="5">
        <f t="shared" si="377"/>
        <v>9627.02</v>
      </c>
      <c r="H1639" s="5">
        <f t="shared" si="378"/>
        <v>9483.6299999999992</v>
      </c>
      <c r="J1639" s="10" t="str">
        <f t="shared" si="379"/>
        <v>BUY</v>
      </c>
      <c r="L1639" s="5">
        <f t="shared" si="380"/>
        <v>9053.4599999999991</v>
      </c>
      <c r="M1639" s="4" t="str">
        <f t="shared" si="382"/>
        <v>NO</v>
      </c>
      <c r="N1639" s="4" t="str">
        <f t="shared" si="383"/>
        <v>NO</v>
      </c>
      <c r="O1639" s="4" t="str">
        <f t="shared" si="384"/>
        <v>NO</v>
      </c>
      <c r="P1639" s="5">
        <v>9569</v>
      </c>
      <c r="Q1639" s="5">
        <v>9847.7999999999993</v>
      </c>
      <c r="R1639" s="4">
        <f t="shared" si="381"/>
        <v>2012</v>
      </c>
      <c r="T1639" s="7">
        <f t="shared" si="385"/>
        <v>0</v>
      </c>
      <c r="V1639" s="5">
        <f t="shared" si="390"/>
        <v>8196.0400000000009</v>
      </c>
      <c r="W1639" s="5">
        <f t="shared" si="387"/>
        <v>8196.0400000000009</v>
      </c>
      <c r="X1639" s="7">
        <f t="shared" si="376"/>
        <v>0</v>
      </c>
      <c r="Z1639" s="7">
        <f t="shared" si="388"/>
        <v>588672.19000000018</v>
      </c>
      <c r="AB1639" s="5"/>
      <c r="AC1639" s="5">
        <f t="shared" si="386"/>
        <v>-36213.839999999982</v>
      </c>
      <c r="AD1639" s="5">
        <f t="shared" si="389"/>
        <v>-9053.4599999999955</v>
      </c>
    </row>
    <row r="1640" spans="1:30">
      <c r="A1640" s="9">
        <v>40933</v>
      </c>
      <c r="B1640" s="3">
        <v>9880.0995999999996</v>
      </c>
      <c r="C1640" s="3">
        <v>9911</v>
      </c>
      <c r="D1640" s="3">
        <v>9748</v>
      </c>
      <c r="E1640" s="3">
        <v>9856</v>
      </c>
      <c r="G1640" s="5">
        <f t="shared" si="377"/>
        <v>9741.51</v>
      </c>
      <c r="H1640" s="5">
        <f t="shared" si="378"/>
        <v>9607.75</v>
      </c>
      <c r="J1640" s="10" t="str">
        <f t="shared" si="379"/>
        <v>BUY</v>
      </c>
      <c r="L1640" s="5">
        <f t="shared" si="380"/>
        <v>9206.4699999999993</v>
      </c>
      <c r="M1640" s="4" t="str">
        <f t="shared" si="382"/>
        <v>NO</v>
      </c>
      <c r="N1640" s="4" t="str">
        <f t="shared" si="383"/>
        <v>NO</v>
      </c>
      <c r="O1640" s="4" t="str">
        <f t="shared" si="384"/>
        <v>NO</v>
      </c>
      <c r="P1640" s="5">
        <v>9858</v>
      </c>
      <c r="Q1640" s="5">
        <v>9848</v>
      </c>
      <c r="R1640" s="4">
        <f t="shared" si="381"/>
        <v>2012</v>
      </c>
      <c r="T1640" s="7">
        <f t="shared" si="385"/>
        <v>0</v>
      </c>
      <c r="V1640" s="5">
        <f t="shared" si="390"/>
        <v>8196.0400000000009</v>
      </c>
      <c r="W1640" s="5">
        <f t="shared" si="387"/>
        <v>8196.0400000000009</v>
      </c>
      <c r="X1640" s="7">
        <f t="shared" si="376"/>
        <v>0</v>
      </c>
      <c r="Z1640" s="7">
        <f t="shared" si="388"/>
        <v>588672.19000000018</v>
      </c>
      <c r="AB1640" s="5"/>
      <c r="AC1640" s="5">
        <f t="shared" si="386"/>
        <v>-36825.880000000005</v>
      </c>
      <c r="AD1640" s="5">
        <f t="shared" si="389"/>
        <v>-9206.4700000000012</v>
      </c>
    </row>
    <row r="1641" spans="1:30">
      <c r="A1641" s="9">
        <v>40935</v>
      </c>
      <c r="B1641" s="3">
        <v>9932</v>
      </c>
      <c r="C1641" s="3">
        <v>9946</v>
      </c>
      <c r="D1641" s="3">
        <v>9675.6504000000004</v>
      </c>
      <c r="E1641" s="3">
        <v>9793.9501999999993</v>
      </c>
      <c r="G1641" s="5">
        <f t="shared" si="377"/>
        <v>9767.73</v>
      </c>
      <c r="H1641" s="5">
        <f t="shared" si="378"/>
        <v>9669.82</v>
      </c>
      <c r="J1641" s="10" t="str">
        <f t="shared" si="379"/>
        <v>BUY</v>
      </c>
      <c r="L1641" s="5">
        <f t="shared" si="380"/>
        <v>9376.09</v>
      </c>
      <c r="M1641" s="4" t="str">
        <f t="shared" si="382"/>
        <v>NO</v>
      </c>
      <c r="N1641" s="4" t="str">
        <f t="shared" si="383"/>
        <v>NO</v>
      </c>
      <c r="O1641" s="4" t="str">
        <f t="shared" si="384"/>
        <v>NO</v>
      </c>
      <c r="P1641" s="5">
        <v>9808.75</v>
      </c>
      <c r="Q1641" s="5">
        <v>9789</v>
      </c>
      <c r="R1641" s="4">
        <f t="shared" si="381"/>
        <v>2012</v>
      </c>
      <c r="T1641" s="7">
        <f t="shared" si="385"/>
        <v>0</v>
      </c>
      <c r="V1641" s="5">
        <f t="shared" si="390"/>
        <v>8196.0400000000009</v>
      </c>
      <c r="W1641" s="5">
        <f t="shared" si="387"/>
        <v>8196.0400000000009</v>
      </c>
      <c r="X1641" s="7">
        <f t="shared" si="376"/>
        <v>0</v>
      </c>
      <c r="Z1641" s="7">
        <f t="shared" si="388"/>
        <v>588672.19000000018</v>
      </c>
      <c r="AB1641" s="5"/>
      <c r="AC1641" s="5">
        <f t="shared" si="386"/>
        <v>-37504.36</v>
      </c>
      <c r="AD1641" s="5">
        <f t="shared" si="389"/>
        <v>-9376.09</v>
      </c>
    </row>
    <row r="1642" spans="1:30">
      <c r="A1642" s="9">
        <v>40938</v>
      </c>
      <c r="B1642" s="3">
        <v>9740</v>
      </c>
      <c r="C1642" s="3">
        <v>9740</v>
      </c>
      <c r="D1642" s="3">
        <v>9527.8495999999996</v>
      </c>
      <c r="E1642" s="3">
        <v>9549.5498000000007</v>
      </c>
      <c r="G1642" s="5">
        <f t="shared" si="377"/>
        <v>9658.64</v>
      </c>
      <c r="H1642" s="5">
        <f t="shared" si="378"/>
        <v>9629.73</v>
      </c>
      <c r="J1642" s="10" t="str">
        <f t="shared" si="379"/>
        <v>BUY</v>
      </c>
      <c r="L1642" s="5">
        <f t="shared" si="380"/>
        <v>9543</v>
      </c>
      <c r="M1642" s="4" t="str">
        <f t="shared" si="382"/>
        <v>NO</v>
      </c>
      <c r="N1642" s="4" t="str">
        <f t="shared" si="383"/>
        <v>NO</v>
      </c>
      <c r="O1642" s="4" t="str">
        <f t="shared" si="384"/>
        <v>NO</v>
      </c>
      <c r="P1642" s="5">
        <v>9717.25</v>
      </c>
      <c r="Q1642" s="5">
        <v>9535</v>
      </c>
      <c r="R1642" s="4">
        <f t="shared" si="381"/>
        <v>2012</v>
      </c>
      <c r="T1642" s="7">
        <f t="shared" si="385"/>
        <v>0</v>
      </c>
      <c r="V1642" s="5">
        <f t="shared" si="390"/>
        <v>8196.0400000000009</v>
      </c>
      <c r="W1642" s="5">
        <f t="shared" si="387"/>
        <v>8196.0400000000009</v>
      </c>
      <c r="X1642" s="7">
        <f t="shared" si="376"/>
        <v>0</v>
      </c>
      <c r="Z1642" s="7">
        <f t="shared" si="388"/>
        <v>588672.19000000018</v>
      </c>
      <c r="AB1642" s="5"/>
      <c r="AC1642" s="5">
        <f t="shared" si="386"/>
        <v>-38172</v>
      </c>
      <c r="AD1642" s="5">
        <f t="shared" si="389"/>
        <v>-9543</v>
      </c>
    </row>
    <row r="1643" spans="1:30">
      <c r="A1643" s="9">
        <v>40939</v>
      </c>
      <c r="B1643" s="3">
        <v>9618.5</v>
      </c>
      <c r="C1643" s="3">
        <v>9980</v>
      </c>
      <c r="D1643" s="3">
        <v>9618.5</v>
      </c>
      <c r="E1643" s="3">
        <v>9952.4501999999993</v>
      </c>
      <c r="G1643" s="5">
        <f t="shared" si="377"/>
        <v>9805.5499999999993</v>
      </c>
      <c r="H1643" s="5">
        <f t="shared" si="378"/>
        <v>9737.2999999999993</v>
      </c>
      <c r="J1643" s="10" t="str">
        <f t="shared" si="379"/>
        <v>BUY</v>
      </c>
      <c r="L1643" s="5">
        <f t="shared" si="380"/>
        <v>9532.5499999999993</v>
      </c>
      <c r="M1643" s="4" t="str">
        <f t="shared" si="382"/>
        <v>NO</v>
      </c>
      <c r="N1643" s="4" t="str">
        <f t="shared" si="383"/>
        <v>NO</v>
      </c>
      <c r="O1643" s="4" t="str">
        <f t="shared" si="384"/>
        <v>NO</v>
      </c>
      <c r="P1643" s="5">
        <v>9725</v>
      </c>
      <c r="Q1643" s="5">
        <v>9945.5499999999993</v>
      </c>
      <c r="R1643" s="4">
        <f t="shared" si="381"/>
        <v>2012</v>
      </c>
      <c r="T1643" s="7">
        <f t="shared" si="385"/>
        <v>0</v>
      </c>
      <c r="V1643" s="5">
        <f t="shared" si="390"/>
        <v>8196.0400000000009</v>
      </c>
      <c r="W1643" s="5">
        <f t="shared" si="387"/>
        <v>8196.0400000000009</v>
      </c>
      <c r="X1643" s="7">
        <f t="shared" si="376"/>
        <v>0</v>
      </c>
      <c r="Z1643" s="7">
        <f t="shared" si="388"/>
        <v>588672.19000000018</v>
      </c>
      <c r="AB1643" s="5"/>
      <c r="AC1643" s="5">
        <f t="shared" si="386"/>
        <v>-38130.199999999997</v>
      </c>
      <c r="AD1643" s="5">
        <f t="shared" si="389"/>
        <v>-9532.5499999999993</v>
      </c>
    </row>
    <row r="1644" spans="1:30">
      <c r="A1644" s="9">
        <v>40940</v>
      </c>
      <c r="B1644" s="3">
        <v>9960</v>
      </c>
      <c r="C1644" s="3">
        <v>9992.2001999999993</v>
      </c>
      <c r="D1644" s="3">
        <v>9756.0995999999996</v>
      </c>
      <c r="E1644" s="3">
        <v>9972.8495999999996</v>
      </c>
      <c r="G1644" s="5">
        <f t="shared" si="377"/>
        <v>9889.2000000000007</v>
      </c>
      <c r="H1644" s="5">
        <f t="shared" si="378"/>
        <v>9815.82</v>
      </c>
      <c r="J1644" s="10" t="str">
        <f t="shared" si="379"/>
        <v>BUY</v>
      </c>
      <c r="L1644" s="5">
        <f t="shared" si="380"/>
        <v>9595.68</v>
      </c>
      <c r="M1644" s="4" t="str">
        <f t="shared" si="382"/>
        <v>NO</v>
      </c>
      <c r="N1644" s="4" t="str">
        <f t="shared" si="383"/>
        <v>NO</v>
      </c>
      <c r="O1644" s="4" t="str">
        <f t="shared" si="384"/>
        <v>NO</v>
      </c>
      <c r="P1644" s="5">
        <v>9877</v>
      </c>
      <c r="Q1644" s="5">
        <v>9969.9500000000007</v>
      </c>
      <c r="R1644" s="4">
        <f t="shared" si="381"/>
        <v>2012</v>
      </c>
      <c r="T1644" s="7">
        <f t="shared" si="385"/>
        <v>0</v>
      </c>
      <c r="V1644" s="5">
        <f t="shared" si="390"/>
        <v>8196.0400000000009</v>
      </c>
      <c r="W1644" s="5">
        <f t="shared" si="387"/>
        <v>8196.0400000000009</v>
      </c>
      <c r="X1644" s="7">
        <f t="shared" ref="X1644:X1707" si="391">IF(J1644="BUY",W1644-V1644,V1644-W1644)</f>
        <v>0</v>
      </c>
      <c r="Z1644" s="7">
        <f t="shared" si="388"/>
        <v>588672.19000000018</v>
      </c>
      <c r="AB1644" s="5"/>
      <c r="AC1644" s="5">
        <f t="shared" si="386"/>
        <v>-38382.719999999987</v>
      </c>
      <c r="AD1644" s="5">
        <f t="shared" si="389"/>
        <v>-9595.6799999999967</v>
      </c>
    </row>
    <row r="1645" spans="1:30">
      <c r="A1645" s="9">
        <v>40941</v>
      </c>
      <c r="B1645" s="3">
        <v>9998.5</v>
      </c>
      <c r="C1645" s="3">
        <v>10090</v>
      </c>
      <c r="D1645" s="3">
        <v>9745.6504000000004</v>
      </c>
      <c r="E1645" s="3">
        <v>9967.7998000000007</v>
      </c>
      <c r="G1645" s="5">
        <f t="shared" si="377"/>
        <v>9928.5</v>
      </c>
      <c r="H1645" s="5">
        <f t="shared" si="378"/>
        <v>9866.48</v>
      </c>
      <c r="J1645" s="10" t="str">
        <f t="shared" si="379"/>
        <v>BUY</v>
      </c>
      <c r="L1645" s="5">
        <f t="shared" si="380"/>
        <v>9680.42</v>
      </c>
      <c r="M1645" s="4" t="str">
        <f t="shared" si="382"/>
        <v>NO</v>
      </c>
      <c r="N1645" s="4" t="str">
        <f t="shared" si="383"/>
        <v>NO</v>
      </c>
      <c r="O1645" s="4" t="str">
        <f t="shared" si="384"/>
        <v>NO</v>
      </c>
      <c r="P1645" s="5">
        <v>10070</v>
      </c>
      <c r="Q1645" s="5">
        <v>9979</v>
      </c>
      <c r="R1645" s="4">
        <f t="shared" si="381"/>
        <v>2012</v>
      </c>
      <c r="T1645" s="7">
        <f t="shared" si="385"/>
        <v>0</v>
      </c>
      <c r="V1645" s="5">
        <f t="shared" si="390"/>
        <v>8196.0400000000009</v>
      </c>
      <c r="W1645" s="5">
        <f t="shared" si="387"/>
        <v>8196.0400000000009</v>
      </c>
      <c r="X1645" s="7">
        <f t="shared" si="391"/>
        <v>0</v>
      </c>
      <c r="Z1645" s="7">
        <f t="shared" si="388"/>
        <v>588672.19000000018</v>
      </c>
      <c r="AB1645" s="5"/>
      <c r="AC1645" s="5">
        <f t="shared" si="386"/>
        <v>-38721.679999999993</v>
      </c>
      <c r="AD1645" s="5">
        <f t="shared" si="389"/>
        <v>-9680.4199999999983</v>
      </c>
    </row>
    <row r="1646" spans="1:30">
      <c r="A1646" s="9">
        <v>40942</v>
      </c>
      <c r="B1646" s="3">
        <v>9940</v>
      </c>
      <c r="C1646" s="3">
        <v>10185</v>
      </c>
      <c r="D1646" s="3">
        <v>9900.5</v>
      </c>
      <c r="E1646" s="3">
        <v>10154.8496</v>
      </c>
      <c r="G1646" s="5">
        <f t="shared" si="377"/>
        <v>10041.67</v>
      </c>
      <c r="H1646" s="5">
        <f t="shared" si="378"/>
        <v>9962.6</v>
      </c>
      <c r="J1646" s="10" t="str">
        <f t="shared" si="379"/>
        <v>BUY</v>
      </c>
      <c r="L1646" s="5">
        <f t="shared" si="380"/>
        <v>9725.39</v>
      </c>
      <c r="M1646" s="4" t="str">
        <f t="shared" si="382"/>
        <v>NO</v>
      </c>
      <c r="N1646" s="4" t="str">
        <f t="shared" si="383"/>
        <v>NO</v>
      </c>
      <c r="O1646" s="4" t="str">
        <f t="shared" si="384"/>
        <v>NO</v>
      </c>
      <c r="P1646" s="5">
        <v>9945</v>
      </c>
      <c r="Q1646" s="5">
        <v>10160</v>
      </c>
      <c r="R1646" s="4">
        <f t="shared" si="381"/>
        <v>2012</v>
      </c>
      <c r="T1646" s="7">
        <f t="shared" si="385"/>
        <v>0</v>
      </c>
      <c r="V1646" s="5">
        <f t="shared" si="390"/>
        <v>8196.0400000000009</v>
      </c>
      <c r="W1646" s="5">
        <f t="shared" si="387"/>
        <v>8196.0400000000009</v>
      </c>
      <c r="X1646" s="7">
        <f t="shared" si="391"/>
        <v>0</v>
      </c>
      <c r="Z1646" s="7">
        <f t="shared" si="388"/>
        <v>588672.19000000018</v>
      </c>
      <c r="AB1646" s="5"/>
      <c r="AC1646" s="5">
        <f t="shared" si="386"/>
        <v>-38901.56</v>
      </c>
      <c r="AD1646" s="5">
        <f t="shared" si="389"/>
        <v>-9725.39</v>
      </c>
    </row>
    <row r="1647" spans="1:30">
      <c r="A1647" s="9">
        <v>40945</v>
      </c>
      <c r="B1647" s="3">
        <v>10230</v>
      </c>
      <c r="C1647" s="3">
        <v>10338.9004</v>
      </c>
      <c r="D1647" s="3">
        <v>10151</v>
      </c>
      <c r="E1647" s="3">
        <v>10239.9004</v>
      </c>
      <c r="G1647" s="5">
        <f t="shared" si="377"/>
        <v>10140.790000000001</v>
      </c>
      <c r="H1647" s="5">
        <f t="shared" si="378"/>
        <v>10055.030000000001</v>
      </c>
      <c r="J1647" s="10" t="str">
        <f t="shared" si="379"/>
        <v>BUY</v>
      </c>
      <c r="L1647" s="5">
        <f t="shared" si="380"/>
        <v>9797.75</v>
      </c>
      <c r="M1647" s="4" t="str">
        <f t="shared" si="382"/>
        <v>NO</v>
      </c>
      <c r="N1647" s="4" t="str">
        <f t="shared" si="383"/>
        <v>NO</v>
      </c>
      <c r="O1647" s="4" t="str">
        <f t="shared" si="384"/>
        <v>NO</v>
      </c>
      <c r="P1647" s="5">
        <v>10271.049999999999</v>
      </c>
      <c r="Q1647" s="5">
        <v>10238</v>
      </c>
      <c r="R1647" s="4">
        <f t="shared" si="381"/>
        <v>2012</v>
      </c>
      <c r="T1647" s="7">
        <f t="shared" si="385"/>
        <v>0</v>
      </c>
      <c r="V1647" s="5">
        <f t="shared" si="390"/>
        <v>8196.0400000000009</v>
      </c>
      <c r="W1647" s="5">
        <f t="shared" si="387"/>
        <v>8196.0400000000009</v>
      </c>
      <c r="X1647" s="7">
        <f t="shared" si="391"/>
        <v>0</v>
      </c>
      <c r="Z1647" s="7">
        <f t="shared" si="388"/>
        <v>588672.19000000018</v>
      </c>
      <c r="AB1647" s="5"/>
      <c r="AC1647" s="5">
        <f t="shared" si="386"/>
        <v>-39191</v>
      </c>
      <c r="AD1647" s="5">
        <f t="shared" si="389"/>
        <v>-9797.75</v>
      </c>
    </row>
    <row r="1648" spans="1:30">
      <c r="A1648" s="9">
        <v>40946</v>
      </c>
      <c r="B1648" s="3">
        <v>10311.549800000001</v>
      </c>
      <c r="C1648" s="3">
        <v>10445</v>
      </c>
      <c r="D1648" s="3">
        <v>10239.5996</v>
      </c>
      <c r="E1648" s="3">
        <v>10330.5996</v>
      </c>
      <c r="G1648" s="5">
        <f t="shared" si="377"/>
        <v>10235.69</v>
      </c>
      <c r="H1648" s="5">
        <f t="shared" si="378"/>
        <v>10146.89</v>
      </c>
      <c r="J1648" s="10" t="str">
        <f t="shared" si="379"/>
        <v>BUY</v>
      </c>
      <c r="L1648" s="5">
        <f t="shared" si="380"/>
        <v>9880.49</v>
      </c>
      <c r="M1648" s="4" t="str">
        <f t="shared" si="382"/>
        <v>NO</v>
      </c>
      <c r="N1648" s="4" t="str">
        <f t="shared" si="383"/>
        <v>NO</v>
      </c>
      <c r="O1648" s="4" t="str">
        <f t="shared" si="384"/>
        <v>NO</v>
      </c>
      <c r="P1648" s="5">
        <v>10276</v>
      </c>
      <c r="Q1648" s="5">
        <v>10325</v>
      </c>
      <c r="R1648" s="4">
        <f t="shared" si="381"/>
        <v>2012</v>
      </c>
      <c r="T1648" s="7">
        <f t="shared" si="385"/>
        <v>0</v>
      </c>
      <c r="V1648" s="5">
        <f t="shared" si="390"/>
        <v>8196.0400000000009</v>
      </c>
      <c r="W1648" s="5">
        <f t="shared" si="387"/>
        <v>8196.0400000000009</v>
      </c>
      <c r="X1648" s="7">
        <f t="shared" si="391"/>
        <v>0</v>
      </c>
      <c r="Z1648" s="7">
        <f t="shared" si="388"/>
        <v>588672.19000000018</v>
      </c>
      <c r="AB1648" s="5"/>
      <c r="AC1648" s="5">
        <f t="shared" si="386"/>
        <v>-39521.959999999992</v>
      </c>
      <c r="AD1648" s="5">
        <f t="shared" si="389"/>
        <v>-9880.489999999998</v>
      </c>
    </row>
    <row r="1649" spans="1:30">
      <c r="A1649" s="9">
        <v>40947</v>
      </c>
      <c r="B1649" s="3">
        <v>10340</v>
      </c>
      <c r="C1649" s="3">
        <v>10441.3496</v>
      </c>
      <c r="D1649" s="3">
        <v>10208</v>
      </c>
      <c r="E1649" s="3">
        <v>10341.4004</v>
      </c>
      <c r="G1649" s="5">
        <f t="shared" si="377"/>
        <v>10288.549999999999</v>
      </c>
      <c r="H1649" s="5">
        <f t="shared" si="378"/>
        <v>10211.73</v>
      </c>
      <c r="J1649" s="10" t="str">
        <f t="shared" si="379"/>
        <v>BUY</v>
      </c>
      <c r="L1649" s="5">
        <f t="shared" si="380"/>
        <v>9981.27</v>
      </c>
      <c r="M1649" s="4" t="str">
        <f t="shared" si="382"/>
        <v>NO</v>
      </c>
      <c r="N1649" s="4" t="str">
        <f t="shared" si="383"/>
        <v>NO</v>
      </c>
      <c r="O1649" s="4" t="str">
        <f t="shared" si="384"/>
        <v>NO</v>
      </c>
      <c r="P1649" s="5">
        <v>10246</v>
      </c>
      <c r="Q1649" s="5">
        <v>10350.1</v>
      </c>
      <c r="R1649" s="4">
        <f t="shared" si="381"/>
        <v>2012</v>
      </c>
      <c r="T1649" s="7">
        <f t="shared" si="385"/>
        <v>0</v>
      </c>
      <c r="V1649" s="5">
        <f t="shared" si="390"/>
        <v>8196.0400000000009</v>
      </c>
      <c r="W1649" s="5">
        <f t="shared" si="387"/>
        <v>8196.0400000000009</v>
      </c>
      <c r="X1649" s="7">
        <f t="shared" si="391"/>
        <v>0</v>
      </c>
      <c r="Z1649" s="7">
        <f t="shared" si="388"/>
        <v>588672.19000000018</v>
      </c>
      <c r="AB1649" s="5"/>
      <c r="AC1649" s="5">
        <f t="shared" si="386"/>
        <v>-39925.08</v>
      </c>
      <c r="AD1649" s="5">
        <f t="shared" si="389"/>
        <v>-9981.27</v>
      </c>
    </row>
    <row r="1650" spans="1:30">
      <c r="A1650" s="9">
        <v>40948</v>
      </c>
      <c r="B1650" s="3">
        <v>10290</v>
      </c>
      <c r="C1650" s="3">
        <v>10603.1504</v>
      </c>
      <c r="D1650" s="3">
        <v>10282</v>
      </c>
      <c r="E1650" s="3">
        <v>10551.549800000001</v>
      </c>
      <c r="G1650" s="5">
        <f t="shared" si="377"/>
        <v>10420.049999999999</v>
      </c>
      <c r="H1650" s="5">
        <f t="shared" si="378"/>
        <v>10325</v>
      </c>
      <c r="J1650" s="10" t="str">
        <f t="shared" si="379"/>
        <v>BUY</v>
      </c>
      <c r="L1650" s="5">
        <f t="shared" si="380"/>
        <v>10039.85</v>
      </c>
      <c r="M1650" s="4" t="str">
        <f t="shared" si="382"/>
        <v>NO</v>
      </c>
      <c r="N1650" s="4" t="str">
        <f t="shared" si="383"/>
        <v>NO</v>
      </c>
      <c r="O1650" s="4" t="str">
        <f t="shared" si="384"/>
        <v>NO</v>
      </c>
      <c r="P1650" s="5">
        <v>10305</v>
      </c>
      <c r="Q1650" s="5">
        <v>10580.05</v>
      </c>
      <c r="R1650" s="4">
        <f t="shared" si="381"/>
        <v>2012</v>
      </c>
      <c r="T1650" s="7">
        <f t="shared" si="385"/>
        <v>0</v>
      </c>
      <c r="V1650" s="5">
        <f t="shared" si="390"/>
        <v>8196.0400000000009</v>
      </c>
      <c r="W1650" s="5">
        <f t="shared" si="387"/>
        <v>8196.0400000000009</v>
      </c>
      <c r="X1650" s="7">
        <f t="shared" si="391"/>
        <v>0</v>
      </c>
      <c r="Z1650" s="7">
        <f t="shared" si="388"/>
        <v>588672.19000000018</v>
      </c>
      <c r="AB1650" s="5"/>
      <c r="AC1650" s="5">
        <f t="shared" si="386"/>
        <v>-40159.400000000009</v>
      </c>
      <c r="AD1650" s="5">
        <f t="shared" si="389"/>
        <v>-10039.850000000002</v>
      </c>
    </row>
    <row r="1651" spans="1:30">
      <c r="A1651" s="9">
        <v>40949</v>
      </c>
      <c r="B1651" s="3">
        <v>10549</v>
      </c>
      <c r="C1651" s="3">
        <v>10590</v>
      </c>
      <c r="D1651" s="3">
        <v>10346.0996</v>
      </c>
      <c r="E1651" s="3">
        <v>10465.200199999999</v>
      </c>
      <c r="G1651" s="5">
        <f t="shared" si="377"/>
        <v>10442.629999999999</v>
      </c>
      <c r="H1651" s="5">
        <f t="shared" si="378"/>
        <v>10371.73</v>
      </c>
      <c r="J1651" s="10" t="str">
        <f t="shared" si="379"/>
        <v>BUY</v>
      </c>
      <c r="L1651" s="5">
        <f t="shared" si="380"/>
        <v>10159.030000000001</v>
      </c>
      <c r="M1651" s="4" t="str">
        <f t="shared" si="382"/>
        <v>NO</v>
      </c>
      <c r="N1651" s="4" t="str">
        <f t="shared" si="383"/>
        <v>NO</v>
      </c>
      <c r="O1651" s="4" t="str">
        <f t="shared" si="384"/>
        <v>NO</v>
      </c>
      <c r="P1651" s="5">
        <v>10538.15</v>
      </c>
      <c r="Q1651" s="5">
        <v>10440</v>
      </c>
      <c r="R1651" s="4">
        <f t="shared" si="381"/>
        <v>2012</v>
      </c>
      <c r="T1651" s="7">
        <f t="shared" si="385"/>
        <v>0</v>
      </c>
      <c r="V1651" s="5">
        <f t="shared" si="390"/>
        <v>8196.0400000000009</v>
      </c>
      <c r="W1651" s="5">
        <f t="shared" si="387"/>
        <v>8196.0400000000009</v>
      </c>
      <c r="X1651" s="7">
        <f t="shared" si="391"/>
        <v>0</v>
      </c>
      <c r="Z1651" s="7">
        <f t="shared" si="388"/>
        <v>588672.19000000018</v>
      </c>
      <c r="AB1651" s="5"/>
      <c r="AC1651" s="5">
        <f t="shared" si="386"/>
        <v>-40636.119999999995</v>
      </c>
      <c r="AD1651" s="5">
        <f t="shared" si="389"/>
        <v>-10159.029999999999</v>
      </c>
    </row>
    <row r="1652" spans="1:30">
      <c r="A1652" s="9">
        <v>40952</v>
      </c>
      <c r="B1652" s="3">
        <v>10470</v>
      </c>
      <c r="C1652" s="3">
        <v>10590</v>
      </c>
      <c r="D1652" s="3">
        <v>10350</v>
      </c>
      <c r="E1652" s="3">
        <v>10523.5</v>
      </c>
      <c r="G1652" s="5">
        <f t="shared" si="377"/>
        <v>10483.07</v>
      </c>
      <c r="H1652" s="5">
        <f t="shared" si="378"/>
        <v>10422.32</v>
      </c>
      <c r="J1652" s="10" t="str">
        <f t="shared" si="379"/>
        <v>BUY</v>
      </c>
      <c r="L1652" s="5">
        <f t="shared" si="380"/>
        <v>10240.07</v>
      </c>
      <c r="M1652" s="4" t="str">
        <f t="shared" si="382"/>
        <v>NO</v>
      </c>
      <c r="N1652" s="4" t="str">
        <f t="shared" si="383"/>
        <v>NO</v>
      </c>
      <c r="O1652" s="4" t="str">
        <f t="shared" si="384"/>
        <v>NO</v>
      </c>
      <c r="P1652" s="5">
        <v>10373.6</v>
      </c>
      <c r="Q1652" s="5">
        <v>10511.3</v>
      </c>
      <c r="R1652" s="4">
        <f t="shared" si="381"/>
        <v>2012</v>
      </c>
      <c r="T1652" s="7">
        <f t="shared" si="385"/>
        <v>0</v>
      </c>
      <c r="V1652" s="5">
        <f t="shared" si="390"/>
        <v>8196.0400000000009</v>
      </c>
      <c r="W1652" s="5">
        <f t="shared" si="387"/>
        <v>8196.0400000000009</v>
      </c>
      <c r="X1652" s="7">
        <f t="shared" si="391"/>
        <v>0</v>
      </c>
      <c r="Z1652" s="7">
        <f t="shared" si="388"/>
        <v>588672.19000000018</v>
      </c>
      <c r="AB1652" s="5"/>
      <c r="AC1652" s="5">
        <f t="shared" si="386"/>
        <v>-40960.28</v>
      </c>
      <c r="AD1652" s="5">
        <f t="shared" si="389"/>
        <v>-10240.07</v>
      </c>
    </row>
    <row r="1653" spans="1:30">
      <c r="A1653" s="9">
        <v>40953</v>
      </c>
      <c r="B1653" s="3">
        <v>10514</v>
      </c>
      <c r="C1653" s="3">
        <v>10638.200199999999</v>
      </c>
      <c r="D1653" s="3">
        <v>10475.049800000001</v>
      </c>
      <c r="E1653" s="3">
        <v>10589.1504</v>
      </c>
      <c r="G1653" s="5">
        <f t="shared" si="377"/>
        <v>10536.11</v>
      </c>
      <c r="H1653" s="5">
        <f t="shared" si="378"/>
        <v>10477.93</v>
      </c>
      <c r="J1653" s="10" t="str">
        <f t="shared" si="379"/>
        <v>BUY</v>
      </c>
      <c r="L1653" s="5">
        <f t="shared" si="380"/>
        <v>10303.39</v>
      </c>
      <c r="M1653" s="4" t="str">
        <f t="shared" si="382"/>
        <v>NO</v>
      </c>
      <c r="N1653" s="4" t="str">
        <f t="shared" si="383"/>
        <v>NO</v>
      </c>
      <c r="O1653" s="4" t="str">
        <f t="shared" si="384"/>
        <v>NO</v>
      </c>
      <c r="P1653" s="5">
        <v>10555</v>
      </c>
      <c r="Q1653" s="5">
        <v>10578</v>
      </c>
      <c r="R1653" s="4">
        <f t="shared" si="381"/>
        <v>2012</v>
      </c>
      <c r="T1653" s="7">
        <f t="shared" si="385"/>
        <v>0</v>
      </c>
      <c r="V1653" s="5">
        <f t="shared" si="390"/>
        <v>8196.0400000000009</v>
      </c>
      <c r="W1653" s="5">
        <f t="shared" si="387"/>
        <v>8196.0400000000009</v>
      </c>
      <c r="X1653" s="7">
        <f t="shared" si="391"/>
        <v>0</v>
      </c>
      <c r="Z1653" s="7">
        <f t="shared" si="388"/>
        <v>588672.19000000018</v>
      </c>
      <c r="AB1653" s="5"/>
      <c r="AC1653" s="5">
        <f t="shared" si="386"/>
        <v>-41213.56</v>
      </c>
      <c r="AD1653" s="5">
        <f t="shared" si="389"/>
        <v>-10303.39</v>
      </c>
    </row>
    <row r="1654" spans="1:30">
      <c r="A1654" s="9">
        <v>40954</v>
      </c>
      <c r="B1654" s="3">
        <v>10652</v>
      </c>
      <c r="C1654" s="3">
        <v>10998</v>
      </c>
      <c r="D1654" s="3">
        <v>10652</v>
      </c>
      <c r="E1654" s="3">
        <v>10971.25</v>
      </c>
      <c r="G1654" s="5">
        <f t="shared" si="377"/>
        <v>10753.68</v>
      </c>
      <c r="H1654" s="5">
        <f t="shared" si="378"/>
        <v>10642.37</v>
      </c>
      <c r="J1654" s="10" t="str">
        <f t="shared" si="379"/>
        <v>BUY</v>
      </c>
      <c r="L1654" s="5">
        <f t="shared" si="380"/>
        <v>10308.44</v>
      </c>
      <c r="M1654" s="4" t="str">
        <f t="shared" si="382"/>
        <v>NO</v>
      </c>
      <c r="N1654" s="4" t="str">
        <f t="shared" si="383"/>
        <v>NO</v>
      </c>
      <c r="O1654" s="4" t="str">
        <f t="shared" si="384"/>
        <v>NO</v>
      </c>
      <c r="P1654" s="5">
        <v>10762</v>
      </c>
      <c r="Q1654" s="5">
        <v>10967.65</v>
      </c>
      <c r="R1654" s="4">
        <f t="shared" si="381"/>
        <v>2012</v>
      </c>
      <c r="T1654" s="7">
        <f t="shared" si="385"/>
        <v>0</v>
      </c>
      <c r="V1654" s="5">
        <f t="shared" si="390"/>
        <v>8196.0400000000009</v>
      </c>
      <c r="W1654" s="5">
        <f t="shared" si="387"/>
        <v>8196.0400000000009</v>
      </c>
      <c r="X1654" s="7">
        <f t="shared" si="391"/>
        <v>0</v>
      </c>
      <c r="Z1654" s="7">
        <f t="shared" si="388"/>
        <v>588672.19000000018</v>
      </c>
      <c r="AB1654" s="5"/>
      <c r="AC1654" s="5">
        <f t="shared" si="386"/>
        <v>-41233.760000000009</v>
      </c>
      <c r="AD1654" s="5">
        <f t="shared" si="389"/>
        <v>-10308.440000000002</v>
      </c>
    </row>
    <row r="1655" spans="1:30">
      <c r="A1655" s="9">
        <v>40955</v>
      </c>
      <c r="B1655" s="3">
        <v>10885.200199999999</v>
      </c>
      <c r="C1655" s="3">
        <v>10968.299800000001</v>
      </c>
      <c r="D1655" s="3">
        <v>10800.0996</v>
      </c>
      <c r="E1655" s="3">
        <v>10948.0996</v>
      </c>
      <c r="G1655" s="5">
        <f t="shared" si="377"/>
        <v>10850.89</v>
      </c>
      <c r="H1655" s="5">
        <f t="shared" si="378"/>
        <v>10744.28</v>
      </c>
      <c r="J1655" s="10" t="str">
        <f t="shared" si="379"/>
        <v>BUY</v>
      </c>
      <c r="L1655" s="5">
        <f t="shared" si="380"/>
        <v>10424.450000000001</v>
      </c>
      <c r="M1655" s="4" t="str">
        <f t="shared" si="382"/>
        <v>NO</v>
      </c>
      <c r="N1655" s="4" t="str">
        <f t="shared" si="383"/>
        <v>NO</v>
      </c>
      <c r="O1655" s="4" t="str">
        <f t="shared" si="384"/>
        <v>NO</v>
      </c>
      <c r="P1655" s="5">
        <v>10920</v>
      </c>
      <c r="Q1655" s="5">
        <v>10954.95</v>
      </c>
      <c r="R1655" s="4">
        <f t="shared" si="381"/>
        <v>2012</v>
      </c>
      <c r="T1655" s="7">
        <f t="shared" si="385"/>
        <v>0</v>
      </c>
      <c r="V1655" s="5">
        <f t="shared" si="390"/>
        <v>8196.0400000000009</v>
      </c>
      <c r="W1655" s="5">
        <f t="shared" si="387"/>
        <v>8196.0400000000009</v>
      </c>
      <c r="X1655" s="7">
        <f t="shared" si="391"/>
        <v>0</v>
      </c>
      <c r="Z1655" s="7">
        <f t="shared" si="388"/>
        <v>588672.19000000018</v>
      </c>
      <c r="AB1655" s="5"/>
      <c r="AC1655" s="5">
        <f t="shared" si="386"/>
        <v>-41697.800000000017</v>
      </c>
      <c r="AD1655" s="5">
        <f t="shared" si="389"/>
        <v>-10424.450000000004</v>
      </c>
    </row>
    <row r="1656" spans="1:30">
      <c r="A1656" s="9">
        <v>40956</v>
      </c>
      <c r="B1656" s="3">
        <v>11035</v>
      </c>
      <c r="C1656" s="3">
        <v>11221</v>
      </c>
      <c r="D1656" s="3">
        <v>11021.049800000001</v>
      </c>
      <c r="E1656" s="3">
        <v>11122.5996</v>
      </c>
      <c r="G1656" s="5">
        <f t="shared" si="377"/>
        <v>10986.74</v>
      </c>
      <c r="H1656" s="5">
        <f t="shared" si="378"/>
        <v>10870.39</v>
      </c>
      <c r="J1656" s="10" t="str">
        <f t="shared" si="379"/>
        <v>BUY</v>
      </c>
      <c r="L1656" s="5">
        <f t="shared" si="380"/>
        <v>10521.34</v>
      </c>
      <c r="M1656" s="4" t="str">
        <f t="shared" si="382"/>
        <v>NO</v>
      </c>
      <c r="N1656" s="4" t="str">
        <f t="shared" si="383"/>
        <v>NO</v>
      </c>
      <c r="O1656" s="4" t="str">
        <f t="shared" si="384"/>
        <v>NO</v>
      </c>
      <c r="P1656" s="5">
        <v>11130</v>
      </c>
      <c r="Q1656" s="5">
        <v>11107.75</v>
      </c>
      <c r="R1656" s="4">
        <f t="shared" si="381"/>
        <v>2012</v>
      </c>
      <c r="T1656" s="7">
        <f t="shared" si="385"/>
        <v>0</v>
      </c>
      <c r="V1656" s="5">
        <f t="shared" si="390"/>
        <v>8196.0400000000009</v>
      </c>
      <c r="W1656" s="5">
        <f t="shared" si="387"/>
        <v>8196.0400000000009</v>
      </c>
      <c r="X1656" s="7">
        <f t="shared" si="391"/>
        <v>0</v>
      </c>
      <c r="Z1656" s="7">
        <f t="shared" si="388"/>
        <v>588672.19000000018</v>
      </c>
      <c r="AB1656" s="5"/>
      <c r="AC1656" s="5">
        <f t="shared" si="386"/>
        <v>-42085.359999999986</v>
      </c>
      <c r="AD1656" s="5">
        <f t="shared" si="389"/>
        <v>-10521.339999999997</v>
      </c>
    </row>
    <row r="1657" spans="1:30">
      <c r="A1657" s="9">
        <v>40960</v>
      </c>
      <c r="B1657" s="3">
        <v>11086</v>
      </c>
      <c r="C1657" s="3">
        <v>11244.8496</v>
      </c>
      <c r="D1657" s="3">
        <v>11072.049800000001</v>
      </c>
      <c r="E1657" s="3">
        <v>11202.1504</v>
      </c>
      <c r="G1657" s="5">
        <f t="shared" si="377"/>
        <v>11094.45</v>
      </c>
      <c r="H1657" s="5">
        <f t="shared" si="378"/>
        <v>10980.98</v>
      </c>
      <c r="J1657" s="10" t="str">
        <f t="shared" si="379"/>
        <v>BUY</v>
      </c>
      <c r="L1657" s="5">
        <f t="shared" si="380"/>
        <v>10640.57</v>
      </c>
      <c r="M1657" s="4" t="str">
        <f t="shared" si="382"/>
        <v>NO</v>
      </c>
      <c r="N1657" s="4" t="str">
        <f t="shared" si="383"/>
        <v>NO</v>
      </c>
      <c r="O1657" s="4" t="str">
        <f t="shared" si="384"/>
        <v>NO</v>
      </c>
      <c r="P1657" s="5">
        <v>11163.25</v>
      </c>
      <c r="Q1657" s="5">
        <v>11215</v>
      </c>
      <c r="R1657" s="4">
        <f t="shared" si="381"/>
        <v>2012</v>
      </c>
      <c r="T1657" s="7">
        <f t="shared" si="385"/>
        <v>0</v>
      </c>
      <c r="V1657" s="5">
        <f t="shared" si="390"/>
        <v>8196.0400000000009</v>
      </c>
      <c r="W1657" s="5">
        <f t="shared" si="387"/>
        <v>8196.0400000000009</v>
      </c>
      <c r="X1657" s="7">
        <f t="shared" si="391"/>
        <v>0</v>
      </c>
      <c r="Z1657" s="7">
        <f t="shared" si="388"/>
        <v>588672.19000000018</v>
      </c>
      <c r="AB1657" s="5"/>
      <c r="AC1657" s="5">
        <f t="shared" si="386"/>
        <v>-42562.27999999997</v>
      </c>
      <c r="AD1657" s="5">
        <f t="shared" si="389"/>
        <v>-10640.569999999992</v>
      </c>
    </row>
    <row r="1658" spans="1:30">
      <c r="A1658" s="9">
        <v>40961</v>
      </c>
      <c r="B1658" s="3">
        <v>11195</v>
      </c>
      <c r="C1658" s="3">
        <v>11249.799800000001</v>
      </c>
      <c r="D1658" s="3">
        <v>10731</v>
      </c>
      <c r="E1658" s="3">
        <v>10772</v>
      </c>
      <c r="G1658" s="5">
        <f t="shared" si="377"/>
        <v>10933.23</v>
      </c>
      <c r="H1658" s="5">
        <f t="shared" si="378"/>
        <v>10911.32</v>
      </c>
      <c r="J1658" s="10" t="str">
        <f t="shared" si="379"/>
        <v>BUY</v>
      </c>
      <c r="L1658" s="5">
        <f t="shared" si="380"/>
        <v>10845.59</v>
      </c>
      <c r="M1658" s="4" t="str">
        <f t="shared" si="382"/>
        <v>NO</v>
      </c>
      <c r="N1658" s="4" t="str">
        <f t="shared" si="383"/>
        <v>NO</v>
      </c>
      <c r="O1658" s="4" t="str">
        <f t="shared" si="384"/>
        <v>NO</v>
      </c>
      <c r="P1658" s="5">
        <v>11162.1</v>
      </c>
      <c r="Q1658" s="5">
        <v>10737.05</v>
      </c>
      <c r="R1658" s="4">
        <f t="shared" si="381"/>
        <v>2012</v>
      </c>
      <c r="T1658" s="7">
        <f t="shared" si="385"/>
        <v>0</v>
      </c>
      <c r="V1658" s="5">
        <f t="shared" si="390"/>
        <v>8196.0400000000009</v>
      </c>
      <c r="W1658" s="5">
        <f t="shared" si="387"/>
        <v>10715</v>
      </c>
      <c r="X1658" s="7">
        <f t="shared" si="391"/>
        <v>2518.9599999999991</v>
      </c>
      <c r="Z1658" s="7">
        <f t="shared" si="388"/>
        <v>651646.19000000018</v>
      </c>
      <c r="AB1658" s="5"/>
      <c r="AC1658" s="5">
        <f t="shared" si="386"/>
        <v>-43382.359999999986</v>
      </c>
      <c r="AD1658" s="5">
        <f t="shared" si="389"/>
        <v>-10845.589999999997</v>
      </c>
    </row>
    <row r="1659" spans="1:30">
      <c r="A1659" s="9">
        <v>40962</v>
      </c>
      <c r="B1659" s="3">
        <v>10747.6504</v>
      </c>
      <c r="C1659" s="3">
        <v>10870</v>
      </c>
      <c r="D1659" s="3">
        <v>10635.049800000001</v>
      </c>
      <c r="E1659" s="3">
        <v>10713.1504</v>
      </c>
      <c r="G1659" s="5">
        <f t="shared" si="377"/>
        <v>10823.19</v>
      </c>
      <c r="H1659" s="5">
        <f t="shared" si="378"/>
        <v>10845.26</v>
      </c>
      <c r="J1659" s="10" t="str">
        <f t="shared" si="379"/>
        <v>SELL</v>
      </c>
      <c r="L1659" s="5">
        <f t="shared" si="380"/>
        <v>10911.47</v>
      </c>
      <c r="M1659" s="4" t="str">
        <f t="shared" si="382"/>
        <v>YES</v>
      </c>
      <c r="N1659" s="4" t="str">
        <f t="shared" si="383"/>
        <v>NO</v>
      </c>
      <c r="O1659" s="4" t="str">
        <f t="shared" si="384"/>
        <v>YES</v>
      </c>
      <c r="P1659" s="5">
        <v>10715</v>
      </c>
      <c r="Q1659" s="5">
        <v>10714.8</v>
      </c>
      <c r="R1659" s="4">
        <f t="shared" si="381"/>
        <v>2012</v>
      </c>
      <c r="T1659" s="7">
        <f t="shared" si="385"/>
        <v>0</v>
      </c>
      <c r="V1659" s="5">
        <f t="shared" si="390"/>
        <v>10715</v>
      </c>
      <c r="W1659" s="5">
        <f t="shared" si="387"/>
        <v>10715</v>
      </c>
      <c r="X1659" s="7">
        <f t="shared" si="391"/>
        <v>0</v>
      </c>
      <c r="Z1659" s="7">
        <f t="shared" si="388"/>
        <v>651646.19000000018</v>
      </c>
      <c r="AB1659" s="5"/>
      <c r="AC1659" s="5">
        <f t="shared" si="386"/>
        <v>-43645.880000000005</v>
      </c>
      <c r="AD1659" s="5">
        <f t="shared" si="389"/>
        <v>-10911.470000000001</v>
      </c>
    </row>
    <row r="1660" spans="1:30">
      <c r="A1660" s="9">
        <v>40963</v>
      </c>
      <c r="B1660" s="3">
        <v>10760</v>
      </c>
      <c r="C1660" s="3">
        <v>10858</v>
      </c>
      <c r="D1660" s="3">
        <v>10510.549800000001</v>
      </c>
      <c r="E1660" s="3">
        <v>10608.700199999999</v>
      </c>
      <c r="G1660" s="5">
        <f t="shared" si="377"/>
        <v>10715.95</v>
      </c>
      <c r="H1660" s="5">
        <f t="shared" si="378"/>
        <v>10766.41</v>
      </c>
      <c r="J1660" s="10" t="str">
        <f t="shared" si="379"/>
        <v>SELL</v>
      </c>
      <c r="L1660" s="5">
        <f t="shared" si="380"/>
        <v>10917.79</v>
      </c>
      <c r="M1660" s="4" t="str">
        <f t="shared" si="382"/>
        <v>NO</v>
      </c>
      <c r="N1660" s="4" t="str">
        <f t="shared" si="383"/>
        <v>NO</v>
      </c>
      <c r="O1660" s="4" t="str">
        <f t="shared" si="384"/>
        <v>NO</v>
      </c>
      <c r="P1660" s="5">
        <v>10816</v>
      </c>
      <c r="Q1660" s="5">
        <v>10610.65</v>
      </c>
      <c r="R1660" s="4">
        <f t="shared" si="381"/>
        <v>2012</v>
      </c>
      <c r="T1660" s="7">
        <f t="shared" si="385"/>
        <v>0</v>
      </c>
      <c r="V1660" s="5">
        <f t="shared" si="390"/>
        <v>10715</v>
      </c>
      <c r="W1660" s="5">
        <f t="shared" si="387"/>
        <v>10715</v>
      </c>
      <c r="X1660" s="7">
        <f t="shared" si="391"/>
        <v>0</v>
      </c>
      <c r="Z1660" s="7">
        <f t="shared" si="388"/>
        <v>651646.19000000018</v>
      </c>
      <c r="AB1660" s="5"/>
      <c r="AC1660" s="5">
        <f t="shared" si="386"/>
        <v>-43671.159999999989</v>
      </c>
      <c r="AD1660" s="5">
        <f t="shared" si="389"/>
        <v>-10917.789999999997</v>
      </c>
    </row>
    <row r="1661" spans="1:30">
      <c r="A1661" s="9">
        <v>40967</v>
      </c>
      <c r="B1661" s="3">
        <v>10285</v>
      </c>
      <c r="C1661" s="3">
        <v>10713</v>
      </c>
      <c r="D1661" s="3">
        <v>10248</v>
      </c>
      <c r="E1661" s="3">
        <v>10630.200199999999</v>
      </c>
      <c r="G1661" s="5">
        <f t="shared" si="377"/>
        <v>10673.08</v>
      </c>
      <c r="H1661" s="5">
        <f t="shared" si="378"/>
        <v>10721.01</v>
      </c>
      <c r="J1661" s="10" t="str">
        <f t="shared" si="379"/>
        <v>SELL</v>
      </c>
      <c r="L1661" s="5">
        <f t="shared" si="380"/>
        <v>10864.8</v>
      </c>
      <c r="M1661" s="4" t="str">
        <f t="shared" si="382"/>
        <v>NO</v>
      </c>
      <c r="N1661" s="4" t="str">
        <f t="shared" si="383"/>
        <v>NO</v>
      </c>
      <c r="O1661" s="4" t="str">
        <f t="shared" si="384"/>
        <v>NO</v>
      </c>
      <c r="P1661" s="5">
        <v>10351</v>
      </c>
      <c r="Q1661" s="5">
        <v>10622.7</v>
      </c>
      <c r="R1661" s="4">
        <f t="shared" si="381"/>
        <v>2012</v>
      </c>
      <c r="T1661" s="7">
        <f t="shared" si="385"/>
        <v>0</v>
      </c>
      <c r="V1661" s="5">
        <f t="shared" si="390"/>
        <v>10715</v>
      </c>
      <c r="W1661" s="5">
        <f t="shared" si="387"/>
        <v>10715</v>
      </c>
      <c r="X1661" s="7">
        <f t="shared" si="391"/>
        <v>0</v>
      </c>
      <c r="Z1661" s="7">
        <f t="shared" si="388"/>
        <v>651646.19000000018</v>
      </c>
      <c r="AB1661" s="5"/>
      <c r="AC1661" s="5">
        <f t="shared" si="386"/>
        <v>-43459.200000000012</v>
      </c>
      <c r="AD1661" s="5">
        <f t="shared" si="389"/>
        <v>-10864.800000000003</v>
      </c>
    </row>
    <row r="1662" spans="1:30">
      <c r="A1662" s="9">
        <v>40968</v>
      </c>
      <c r="B1662" s="3">
        <v>10716</v>
      </c>
      <c r="C1662" s="3">
        <v>10786.5</v>
      </c>
      <c r="D1662" s="3">
        <v>10438</v>
      </c>
      <c r="E1662" s="3">
        <v>10519.799800000001</v>
      </c>
      <c r="G1662" s="5">
        <f t="shared" si="377"/>
        <v>10596.44</v>
      </c>
      <c r="H1662" s="5">
        <f t="shared" si="378"/>
        <v>10653.94</v>
      </c>
      <c r="J1662" s="10" t="str">
        <f t="shared" si="379"/>
        <v>SELL</v>
      </c>
      <c r="L1662" s="5">
        <f t="shared" si="380"/>
        <v>10826.44</v>
      </c>
      <c r="M1662" s="4" t="str">
        <f t="shared" si="382"/>
        <v>NO</v>
      </c>
      <c r="N1662" s="4" t="str">
        <f t="shared" si="383"/>
        <v>NO</v>
      </c>
      <c r="O1662" s="4" t="str">
        <f t="shared" si="384"/>
        <v>NO</v>
      </c>
      <c r="P1662" s="5">
        <v>10732</v>
      </c>
      <c r="Q1662" s="5">
        <v>10515</v>
      </c>
      <c r="R1662" s="4">
        <f t="shared" si="381"/>
        <v>2012</v>
      </c>
      <c r="T1662" s="7">
        <f t="shared" si="385"/>
        <v>0</v>
      </c>
      <c r="V1662" s="5">
        <f t="shared" si="390"/>
        <v>10715</v>
      </c>
      <c r="W1662" s="5">
        <f t="shared" si="387"/>
        <v>10715</v>
      </c>
      <c r="X1662" s="7">
        <f t="shared" si="391"/>
        <v>0</v>
      </c>
      <c r="Z1662" s="7">
        <f t="shared" si="388"/>
        <v>651646.19000000018</v>
      </c>
      <c r="AB1662" s="5"/>
      <c r="AC1662" s="5">
        <f t="shared" si="386"/>
        <v>-43305.760000000009</v>
      </c>
      <c r="AD1662" s="5">
        <f t="shared" si="389"/>
        <v>-10826.440000000002</v>
      </c>
    </row>
    <row r="1663" spans="1:30">
      <c r="A1663" s="9">
        <v>40969</v>
      </c>
      <c r="B1663" s="3">
        <v>10498</v>
      </c>
      <c r="C1663" s="3">
        <v>10499</v>
      </c>
      <c r="D1663" s="3">
        <v>10250.0996</v>
      </c>
      <c r="E1663" s="3">
        <v>10384.75</v>
      </c>
      <c r="G1663" s="5">
        <f t="shared" si="377"/>
        <v>10490.6</v>
      </c>
      <c r="H1663" s="5">
        <f t="shared" si="378"/>
        <v>10564.21</v>
      </c>
      <c r="J1663" s="10" t="str">
        <f t="shared" si="379"/>
        <v>SELL</v>
      </c>
      <c r="L1663" s="5">
        <f t="shared" si="380"/>
        <v>10785.04</v>
      </c>
      <c r="M1663" s="4" t="str">
        <f t="shared" si="382"/>
        <v>NO</v>
      </c>
      <c r="N1663" s="4" t="str">
        <f t="shared" si="383"/>
        <v>NO</v>
      </c>
      <c r="O1663" s="4" t="str">
        <f t="shared" si="384"/>
        <v>NO</v>
      </c>
      <c r="P1663" s="5">
        <v>10351</v>
      </c>
      <c r="Q1663" s="5">
        <v>10356.25</v>
      </c>
      <c r="R1663" s="4">
        <f t="shared" si="381"/>
        <v>2012</v>
      </c>
      <c r="T1663" s="7">
        <f t="shared" si="385"/>
        <v>0</v>
      </c>
      <c r="V1663" s="5">
        <f t="shared" si="390"/>
        <v>10715</v>
      </c>
      <c r="W1663" s="5">
        <f t="shared" si="387"/>
        <v>10715</v>
      </c>
      <c r="X1663" s="7">
        <f t="shared" si="391"/>
        <v>0</v>
      </c>
      <c r="Z1663" s="7">
        <f t="shared" si="388"/>
        <v>651646.19000000018</v>
      </c>
      <c r="AB1663" s="5"/>
      <c r="AC1663" s="5">
        <f t="shared" si="386"/>
        <v>-43140.159999999974</v>
      </c>
      <c r="AD1663" s="5">
        <f t="shared" si="389"/>
        <v>-10785.039999999994</v>
      </c>
    </row>
    <row r="1664" spans="1:30">
      <c r="A1664" s="9">
        <v>40970</v>
      </c>
      <c r="B1664" s="3">
        <v>10443</v>
      </c>
      <c r="C1664" s="3">
        <v>10675</v>
      </c>
      <c r="D1664" s="3">
        <v>10268.5996</v>
      </c>
      <c r="E1664" s="3">
        <v>10512.299800000001</v>
      </c>
      <c r="G1664" s="5">
        <f t="shared" si="377"/>
        <v>10501.45</v>
      </c>
      <c r="H1664" s="5">
        <f t="shared" si="378"/>
        <v>10546.91</v>
      </c>
      <c r="J1664" s="10" t="str">
        <f t="shared" si="379"/>
        <v>SELL</v>
      </c>
      <c r="L1664" s="5">
        <f t="shared" si="380"/>
        <v>10683.29</v>
      </c>
      <c r="M1664" s="4" t="str">
        <f t="shared" si="382"/>
        <v>NO</v>
      </c>
      <c r="N1664" s="4" t="str">
        <f t="shared" si="383"/>
        <v>NO</v>
      </c>
      <c r="O1664" s="4" t="str">
        <f t="shared" si="384"/>
        <v>NO</v>
      </c>
      <c r="P1664" s="5">
        <v>10313.5</v>
      </c>
      <c r="Q1664" s="5">
        <v>10523.8</v>
      </c>
      <c r="R1664" s="4">
        <f t="shared" si="381"/>
        <v>2012</v>
      </c>
      <c r="T1664" s="7">
        <f t="shared" si="385"/>
        <v>0</v>
      </c>
      <c r="V1664" s="5">
        <f t="shared" si="390"/>
        <v>10715</v>
      </c>
      <c r="W1664" s="5">
        <f t="shared" si="387"/>
        <v>10715</v>
      </c>
      <c r="X1664" s="7">
        <f t="shared" si="391"/>
        <v>0</v>
      </c>
      <c r="Z1664" s="7">
        <f t="shared" si="388"/>
        <v>651646.19000000018</v>
      </c>
      <c r="AB1664" s="5"/>
      <c r="AC1664" s="5">
        <f t="shared" si="386"/>
        <v>-42733.159999999989</v>
      </c>
      <c r="AD1664" s="5">
        <f t="shared" si="389"/>
        <v>-10683.289999999997</v>
      </c>
    </row>
    <row r="1665" spans="1:30">
      <c r="A1665" s="9">
        <v>40971</v>
      </c>
      <c r="B1665" s="3">
        <v>10544.950199999999</v>
      </c>
      <c r="C1665" s="3">
        <v>10566</v>
      </c>
      <c r="D1665" s="3">
        <v>10475.049800000001</v>
      </c>
      <c r="E1665" s="3">
        <v>10536</v>
      </c>
      <c r="G1665" s="5">
        <f t="shared" si="377"/>
        <v>10518.73</v>
      </c>
      <c r="H1665" s="5">
        <f t="shared" si="378"/>
        <v>10543.27</v>
      </c>
      <c r="J1665" s="10" t="str">
        <f t="shared" si="379"/>
        <v>SELL</v>
      </c>
      <c r="L1665" s="5">
        <f t="shared" si="380"/>
        <v>10616.89</v>
      </c>
      <c r="M1665" s="4" t="str">
        <f t="shared" si="382"/>
        <v>NO</v>
      </c>
      <c r="N1665" s="4" t="str">
        <f t="shared" si="383"/>
        <v>NO</v>
      </c>
      <c r="O1665" s="4" t="str">
        <f t="shared" si="384"/>
        <v>NO</v>
      </c>
      <c r="P1665" s="5">
        <v>10544.950199999999</v>
      </c>
      <c r="Q1665" s="5">
        <v>10536</v>
      </c>
      <c r="R1665" s="4">
        <f t="shared" si="381"/>
        <v>2012</v>
      </c>
      <c r="T1665" s="7">
        <f t="shared" si="385"/>
        <v>0</v>
      </c>
      <c r="V1665" s="5">
        <f t="shared" si="390"/>
        <v>10715</v>
      </c>
      <c r="W1665" s="5">
        <f t="shared" si="387"/>
        <v>10715</v>
      </c>
      <c r="X1665" s="7">
        <f t="shared" si="391"/>
        <v>0</v>
      </c>
      <c r="Z1665" s="7">
        <f t="shared" si="388"/>
        <v>651646.19000000018</v>
      </c>
      <c r="AB1665" s="5"/>
      <c r="AC1665" s="5">
        <f t="shared" si="386"/>
        <v>-42467.560000000012</v>
      </c>
      <c r="AD1665" s="5">
        <f t="shared" si="389"/>
        <v>-10616.890000000003</v>
      </c>
    </row>
    <row r="1666" spans="1:30">
      <c r="A1666" s="9">
        <v>40973</v>
      </c>
      <c r="B1666" s="3">
        <v>10435</v>
      </c>
      <c r="C1666" s="3">
        <v>10494</v>
      </c>
      <c r="D1666" s="3">
        <v>10200</v>
      </c>
      <c r="E1666" s="3">
        <v>10241.200199999999</v>
      </c>
      <c r="G1666" s="5">
        <f t="shared" si="377"/>
        <v>10379.969999999999</v>
      </c>
      <c r="H1666" s="5">
        <f t="shared" si="378"/>
        <v>10442.58</v>
      </c>
      <c r="J1666" s="10" t="str">
        <f t="shared" si="379"/>
        <v>SELL</v>
      </c>
      <c r="L1666" s="5">
        <f t="shared" si="380"/>
        <v>10630.41</v>
      </c>
      <c r="M1666" s="4" t="str">
        <f t="shared" si="382"/>
        <v>NO</v>
      </c>
      <c r="N1666" s="4" t="str">
        <f t="shared" si="383"/>
        <v>NO</v>
      </c>
      <c r="O1666" s="4" t="str">
        <f t="shared" si="384"/>
        <v>NO</v>
      </c>
      <c r="P1666" s="5">
        <v>10334.799999999999</v>
      </c>
      <c r="Q1666" s="5">
        <v>10247</v>
      </c>
      <c r="R1666" s="4">
        <f t="shared" si="381"/>
        <v>2012</v>
      </c>
      <c r="T1666" s="7">
        <f t="shared" si="385"/>
        <v>0</v>
      </c>
      <c r="V1666" s="5">
        <f t="shared" si="390"/>
        <v>10715</v>
      </c>
      <c r="W1666" s="5">
        <f t="shared" si="387"/>
        <v>10715</v>
      </c>
      <c r="X1666" s="7">
        <f t="shared" si="391"/>
        <v>0</v>
      </c>
      <c r="Z1666" s="7">
        <f t="shared" si="388"/>
        <v>651646.19000000018</v>
      </c>
      <c r="AB1666" s="5"/>
      <c r="AC1666" s="5">
        <f t="shared" si="386"/>
        <v>-42521.640000000014</v>
      </c>
      <c r="AD1666" s="5">
        <f t="shared" si="389"/>
        <v>-10630.410000000003</v>
      </c>
    </row>
    <row r="1667" spans="1:30">
      <c r="A1667" s="9">
        <v>40974</v>
      </c>
      <c r="B1667" s="3">
        <v>10185</v>
      </c>
      <c r="C1667" s="3">
        <v>10531.8496</v>
      </c>
      <c r="D1667" s="3">
        <v>10060</v>
      </c>
      <c r="E1667" s="3">
        <v>10114.6504</v>
      </c>
      <c r="G1667" s="5">
        <f t="shared" si="377"/>
        <v>10247.31</v>
      </c>
      <c r="H1667" s="5">
        <f t="shared" si="378"/>
        <v>10333.27</v>
      </c>
      <c r="J1667" s="10" t="str">
        <f t="shared" si="379"/>
        <v>SELL</v>
      </c>
      <c r="L1667" s="5">
        <f t="shared" si="380"/>
        <v>10591.15</v>
      </c>
      <c r="M1667" s="4" t="str">
        <f t="shared" si="382"/>
        <v>NO</v>
      </c>
      <c r="N1667" s="4" t="str">
        <f t="shared" si="383"/>
        <v>NO</v>
      </c>
      <c r="O1667" s="4" t="str">
        <f t="shared" si="384"/>
        <v>NO</v>
      </c>
      <c r="P1667" s="5">
        <v>10225.549999999999</v>
      </c>
      <c r="Q1667" s="5">
        <v>10135</v>
      </c>
      <c r="R1667" s="4">
        <f t="shared" si="381"/>
        <v>2012</v>
      </c>
      <c r="T1667" s="7">
        <f t="shared" si="385"/>
        <v>0</v>
      </c>
      <c r="V1667" s="5">
        <f t="shared" si="390"/>
        <v>10715</v>
      </c>
      <c r="W1667" s="5">
        <f t="shared" si="387"/>
        <v>10715</v>
      </c>
      <c r="X1667" s="7">
        <f t="shared" si="391"/>
        <v>0</v>
      </c>
      <c r="Z1667" s="7">
        <f t="shared" si="388"/>
        <v>651646.19000000018</v>
      </c>
      <c r="AB1667" s="5"/>
      <c r="AC1667" s="5">
        <f t="shared" si="386"/>
        <v>-42364.600000000006</v>
      </c>
      <c r="AD1667" s="5">
        <f t="shared" si="389"/>
        <v>-10591.150000000001</v>
      </c>
    </row>
    <row r="1668" spans="1:30">
      <c r="A1668" s="9">
        <v>40975</v>
      </c>
      <c r="B1668" s="3">
        <v>10080</v>
      </c>
      <c r="C1668" s="3">
        <v>10257</v>
      </c>
      <c r="D1668" s="3">
        <v>10002.5996</v>
      </c>
      <c r="E1668" s="3">
        <v>10226.6504</v>
      </c>
      <c r="G1668" s="5">
        <f t="shared" si="377"/>
        <v>10236.98</v>
      </c>
      <c r="H1668" s="5">
        <f t="shared" si="378"/>
        <v>10297.73</v>
      </c>
      <c r="J1668" s="10" t="str">
        <f t="shared" si="379"/>
        <v>SELL</v>
      </c>
      <c r="L1668" s="5">
        <f t="shared" si="380"/>
        <v>10479.98</v>
      </c>
      <c r="M1668" s="4" t="str">
        <f t="shared" si="382"/>
        <v>NO</v>
      </c>
      <c r="N1668" s="4" t="str">
        <f t="shared" si="383"/>
        <v>NO</v>
      </c>
      <c r="O1668" s="4" t="str">
        <f t="shared" si="384"/>
        <v>NO</v>
      </c>
      <c r="P1668" s="5">
        <v>10075</v>
      </c>
      <c r="Q1668" s="5">
        <v>10207.950000000001</v>
      </c>
      <c r="R1668" s="4">
        <f t="shared" si="381"/>
        <v>2012</v>
      </c>
      <c r="T1668" s="7">
        <f t="shared" si="385"/>
        <v>0</v>
      </c>
      <c r="V1668" s="5">
        <f t="shared" si="390"/>
        <v>10715</v>
      </c>
      <c r="W1668" s="5">
        <f t="shared" si="387"/>
        <v>10479.98</v>
      </c>
      <c r="X1668" s="7">
        <f t="shared" si="391"/>
        <v>235.02000000000044</v>
      </c>
      <c r="Z1668" s="7">
        <f t="shared" si="388"/>
        <v>657521.69000000018</v>
      </c>
      <c r="AB1668" s="5"/>
      <c r="AC1668" s="5">
        <f t="shared" si="386"/>
        <v>-41919.919999999998</v>
      </c>
      <c r="AD1668" s="5">
        <f t="shared" si="389"/>
        <v>-10479.98</v>
      </c>
    </row>
    <row r="1669" spans="1:30">
      <c r="A1669" s="9">
        <v>40977</v>
      </c>
      <c r="B1669" s="3">
        <v>10410</v>
      </c>
      <c r="C1669" s="3">
        <v>10596.950199999999</v>
      </c>
      <c r="D1669" s="3">
        <v>10361</v>
      </c>
      <c r="E1669" s="3">
        <v>10574.200199999999</v>
      </c>
      <c r="G1669" s="5">
        <f t="shared" si="377"/>
        <v>10405.59</v>
      </c>
      <c r="H1669" s="5">
        <f t="shared" si="378"/>
        <v>10389.89</v>
      </c>
      <c r="J1669" s="10" t="str">
        <f t="shared" si="379"/>
        <v>BUY</v>
      </c>
      <c r="L1669" s="5">
        <f t="shared" si="380"/>
        <v>10342.790000000001</v>
      </c>
      <c r="M1669" s="4" t="str">
        <f t="shared" si="382"/>
        <v>YES</v>
      </c>
      <c r="N1669" s="4" t="str">
        <f t="shared" si="383"/>
        <v>NO</v>
      </c>
      <c r="O1669" s="4" t="str">
        <f t="shared" si="384"/>
        <v>NO</v>
      </c>
      <c r="P1669" s="5">
        <v>10450</v>
      </c>
      <c r="Q1669" s="5">
        <v>10563</v>
      </c>
      <c r="R1669" s="4">
        <f t="shared" si="381"/>
        <v>2012</v>
      </c>
      <c r="T1669" s="7">
        <f t="shared" si="385"/>
        <v>0</v>
      </c>
      <c r="V1669" s="5">
        <f t="shared" si="390"/>
        <v>10479.98</v>
      </c>
      <c r="W1669" s="5">
        <f t="shared" si="387"/>
        <v>10479.98</v>
      </c>
      <c r="X1669" s="7">
        <f t="shared" si="391"/>
        <v>0</v>
      </c>
      <c r="Z1669" s="7">
        <f t="shared" si="388"/>
        <v>657521.69000000018</v>
      </c>
      <c r="AB1669" s="5"/>
      <c r="AC1669" s="5">
        <f t="shared" si="386"/>
        <v>-41371.159999999989</v>
      </c>
      <c r="AD1669" s="5">
        <f t="shared" si="389"/>
        <v>-10342.789999999997</v>
      </c>
    </row>
    <row r="1670" spans="1:30">
      <c r="A1670" s="9">
        <v>40980</v>
      </c>
      <c r="B1670" s="3">
        <v>10758</v>
      </c>
      <c r="C1670" s="3">
        <v>10826.049800000001</v>
      </c>
      <c r="D1670" s="3">
        <v>10570</v>
      </c>
      <c r="E1670" s="3">
        <v>10687.8496</v>
      </c>
      <c r="G1670" s="5">
        <f t="shared" ref="G1670:G1733" si="392">ROUND((E1670*G$1)+(G1669*(1-G$1)),2)</f>
        <v>10546.72</v>
      </c>
      <c r="H1670" s="5">
        <f t="shared" si="378"/>
        <v>10489.21</v>
      </c>
      <c r="J1670" s="10" t="str">
        <f t="shared" si="379"/>
        <v>BUY</v>
      </c>
      <c r="L1670" s="5">
        <f t="shared" si="380"/>
        <v>10316.68</v>
      </c>
      <c r="M1670" s="4" t="str">
        <f t="shared" si="382"/>
        <v>NO</v>
      </c>
      <c r="N1670" s="4" t="str">
        <f t="shared" si="383"/>
        <v>NO</v>
      </c>
      <c r="O1670" s="4" t="str">
        <f t="shared" si="384"/>
        <v>NO</v>
      </c>
      <c r="P1670" s="5">
        <v>10706</v>
      </c>
      <c r="Q1670" s="5">
        <v>10692</v>
      </c>
      <c r="R1670" s="4">
        <f t="shared" si="381"/>
        <v>2012</v>
      </c>
      <c r="T1670" s="7">
        <f t="shared" si="385"/>
        <v>0</v>
      </c>
      <c r="V1670" s="5">
        <f t="shared" si="390"/>
        <v>10479.98</v>
      </c>
      <c r="W1670" s="5">
        <f t="shared" si="387"/>
        <v>10479.98</v>
      </c>
      <c r="X1670" s="7">
        <f t="shared" si="391"/>
        <v>0</v>
      </c>
      <c r="Z1670" s="7">
        <f t="shared" si="388"/>
        <v>657521.69000000018</v>
      </c>
      <c r="AB1670" s="5"/>
      <c r="AC1670" s="5">
        <f t="shared" si="386"/>
        <v>-41266.720000000001</v>
      </c>
      <c r="AD1670" s="5">
        <f t="shared" si="389"/>
        <v>-10316.68</v>
      </c>
    </row>
    <row r="1671" spans="1:30">
      <c r="A1671" s="9">
        <v>40981</v>
      </c>
      <c r="B1671" s="3">
        <v>10752</v>
      </c>
      <c r="C1671" s="3">
        <v>10825</v>
      </c>
      <c r="D1671" s="3">
        <v>10732.549800000001</v>
      </c>
      <c r="E1671" s="3">
        <v>10765.450199999999</v>
      </c>
      <c r="G1671" s="5">
        <f t="shared" si="392"/>
        <v>10656.09</v>
      </c>
      <c r="H1671" s="5">
        <f t="shared" si="378"/>
        <v>10581.29</v>
      </c>
      <c r="J1671" s="10" t="str">
        <f t="shared" si="379"/>
        <v>BUY</v>
      </c>
      <c r="L1671" s="5">
        <f t="shared" si="380"/>
        <v>10356.89</v>
      </c>
      <c r="M1671" s="4" t="str">
        <f t="shared" si="382"/>
        <v>NO</v>
      </c>
      <c r="N1671" s="4" t="str">
        <f t="shared" si="383"/>
        <v>NO</v>
      </c>
      <c r="O1671" s="4" t="str">
        <f t="shared" si="384"/>
        <v>NO</v>
      </c>
      <c r="P1671" s="5">
        <v>10790.1</v>
      </c>
      <c r="Q1671" s="5">
        <v>10775</v>
      </c>
      <c r="R1671" s="4">
        <f t="shared" si="381"/>
        <v>2012</v>
      </c>
      <c r="T1671" s="7">
        <f t="shared" si="385"/>
        <v>0</v>
      </c>
      <c r="V1671" s="5">
        <f t="shared" si="390"/>
        <v>10479.98</v>
      </c>
      <c r="W1671" s="5">
        <f t="shared" si="387"/>
        <v>10479.98</v>
      </c>
      <c r="X1671" s="7">
        <f t="shared" si="391"/>
        <v>0</v>
      </c>
      <c r="Z1671" s="7">
        <f t="shared" si="388"/>
        <v>657521.69000000018</v>
      </c>
      <c r="AB1671" s="5"/>
      <c r="AC1671" s="5">
        <f t="shared" si="386"/>
        <v>-41427.560000000012</v>
      </c>
      <c r="AD1671" s="5">
        <f t="shared" si="389"/>
        <v>-10356.890000000003</v>
      </c>
    </row>
    <row r="1672" spans="1:30">
      <c r="A1672" s="9">
        <v>40982</v>
      </c>
      <c r="B1672" s="3">
        <v>10871.0996</v>
      </c>
      <c r="C1672" s="3">
        <v>11014.75</v>
      </c>
      <c r="D1672" s="3">
        <v>10832.25</v>
      </c>
      <c r="E1672" s="3">
        <v>10981.5</v>
      </c>
      <c r="G1672" s="5">
        <f t="shared" si="392"/>
        <v>10818.8</v>
      </c>
      <c r="H1672" s="5">
        <f t="shared" ref="H1672:H1735" si="393">ROUND((E1672*H$1)+(H1671*(1-H$1)),2)</f>
        <v>10714.69</v>
      </c>
      <c r="J1672" s="10" t="str">
        <f t="shared" ref="J1672:J1735" si="394">IF(G1672&gt;H1672,"BUY","SELL")</f>
        <v>BUY</v>
      </c>
      <c r="L1672" s="5">
        <f t="shared" ref="L1672:L1735" si="395">ROUND((G1672*((2/4)-1)-(H1672)*((2/6)-1))/ (2 /4- 2 /6),2)</f>
        <v>10402.36</v>
      </c>
      <c r="M1672" s="4" t="str">
        <f t="shared" si="382"/>
        <v>NO</v>
      </c>
      <c r="N1672" s="4" t="str">
        <f t="shared" si="383"/>
        <v>NO</v>
      </c>
      <c r="O1672" s="4" t="str">
        <f t="shared" si="384"/>
        <v>NO</v>
      </c>
      <c r="P1672" s="5">
        <v>10881.05</v>
      </c>
      <c r="Q1672" s="5">
        <v>10975</v>
      </c>
      <c r="R1672" s="4">
        <f t="shared" ref="R1672:R1735" si="396">YEAR(A1672)</f>
        <v>2012</v>
      </c>
      <c r="T1672" s="7">
        <f t="shared" si="385"/>
        <v>0</v>
      </c>
      <c r="V1672" s="5">
        <f t="shared" si="390"/>
        <v>10479.98</v>
      </c>
      <c r="W1672" s="5">
        <f t="shared" si="387"/>
        <v>10479.98</v>
      </c>
      <c r="X1672" s="7">
        <f t="shared" si="391"/>
        <v>0</v>
      </c>
      <c r="Z1672" s="7">
        <f t="shared" si="388"/>
        <v>657521.69000000018</v>
      </c>
      <c r="AB1672" s="5"/>
      <c r="AC1672" s="5">
        <f t="shared" si="386"/>
        <v>-41609.440000000017</v>
      </c>
      <c r="AD1672" s="5">
        <f t="shared" si="389"/>
        <v>-10402.360000000004</v>
      </c>
    </row>
    <row r="1673" spans="1:30">
      <c r="A1673" s="9">
        <v>40983</v>
      </c>
      <c r="B1673" s="3">
        <v>10970</v>
      </c>
      <c r="C1673" s="3">
        <v>10998.8496</v>
      </c>
      <c r="D1673" s="3">
        <v>10608.5</v>
      </c>
      <c r="E1673" s="3">
        <v>10654.8496</v>
      </c>
      <c r="G1673" s="5">
        <f t="shared" si="392"/>
        <v>10736.82</v>
      </c>
      <c r="H1673" s="5">
        <f t="shared" si="393"/>
        <v>10694.74</v>
      </c>
      <c r="J1673" s="10" t="str">
        <f t="shared" si="394"/>
        <v>BUY</v>
      </c>
      <c r="L1673" s="5">
        <f t="shared" si="395"/>
        <v>10568.5</v>
      </c>
      <c r="M1673" s="4" t="str">
        <f t="shared" ref="M1673:M1736" si="397">IF(J1672="SELL",IF(C1673&gt;L1672,"YES","NO"),IF(D1673&lt;L1672,"YES","NO"))</f>
        <v>NO</v>
      </c>
      <c r="N1673" s="4" t="str">
        <f t="shared" ref="N1673:N1736" si="398">IF(AND(M1673="YES",J1673=J1672),"YES","NO")</f>
        <v>NO</v>
      </c>
      <c r="O1673" s="4" t="str">
        <f t="shared" ref="O1673:O1736" si="399">IF(AND(J1672="BUY",B1673&lt;L1672),"YES",IF(AND(J1672="SELL",B1673&gt;L1672),"YES","NO"))</f>
        <v>NO</v>
      </c>
      <c r="P1673" s="5">
        <v>10896</v>
      </c>
      <c r="Q1673" s="5">
        <v>10674</v>
      </c>
      <c r="R1673" s="4">
        <f t="shared" si="396"/>
        <v>2012</v>
      </c>
      <c r="T1673" s="7">
        <f t="shared" si="385"/>
        <v>0</v>
      </c>
      <c r="V1673" s="5">
        <f t="shared" si="390"/>
        <v>10479.98</v>
      </c>
      <c r="W1673" s="5">
        <f t="shared" si="387"/>
        <v>10568.5</v>
      </c>
      <c r="X1673" s="7">
        <f t="shared" si="391"/>
        <v>88.520000000000437</v>
      </c>
      <c r="Z1673" s="7">
        <f t="shared" si="388"/>
        <v>659734.69000000018</v>
      </c>
      <c r="AB1673" s="5"/>
      <c r="AC1673" s="5">
        <f t="shared" si="386"/>
        <v>-42274</v>
      </c>
      <c r="AD1673" s="5">
        <f t="shared" si="389"/>
        <v>-10568.5</v>
      </c>
    </row>
    <row r="1674" spans="1:30">
      <c r="A1674" s="9">
        <v>40984</v>
      </c>
      <c r="B1674" s="3">
        <v>10685</v>
      </c>
      <c r="C1674" s="3">
        <v>10899.950199999999</v>
      </c>
      <c r="D1674" s="3">
        <v>10385</v>
      </c>
      <c r="E1674" s="3">
        <v>10436.75</v>
      </c>
      <c r="G1674" s="5">
        <f t="shared" si="392"/>
        <v>10586.79</v>
      </c>
      <c r="H1674" s="5">
        <f t="shared" si="393"/>
        <v>10608.74</v>
      </c>
      <c r="J1674" s="10" t="str">
        <f t="shared" si="394"/>
        <v>SELL</v>
      </c>
      <c r="L1674" s="5">
        <f t="shared" si="395"/>
        <v>10674.59</v>
      </c>
      <c r="M1674" s="4" t="str">
        <f t="shared" si="397"/>
        <v>YES</v>
      </c>
      <c r="N1674" s="4" t="str">
        <f t="shared" si="398"/>
        <v>NO</v>
      </c>
      <c r="O1674" s="4" t="str">
        <f t="shared" si="399"/>
        <v>NO</v>
      </c>
      <c r="P1674" s="5">
        <v>10707.7</v>
      </c>
      <c r="Q1674" s="5">
        <v>10448</v>
      </c>
      <c r="R1674" s="4">
        <f t="shared" si="396"/>
        <v>2012</v>
      </c>
      <c r="T1674" s="7">
        <f t="shared" ref="T1674:T1737" si="400">ROUND(IF(N1674="YES",IF(J1674="SELL",IF(O1674="YES",Q1674-P1674,Q1674-L1673),IF(O1674="YES",P1674-Q1674,L1673-Q1674)),0),2)</f>
        <v>0</v>
      </c>
      <c r="V1674" s="5">
        <f t="shared" si="390"/>
        <v>10568.5</v>
      </c>
      <c r="W1674" s="5">
        <f t="shared" si="387"/>
        <v>10568.5</v>
      </c>
      <c r="X1674" s="7">
        <f t="shared" si="391"/>
        <v>0</v>
      </c>
      <c r="Z1674" s="7">
        <f t="shared" si="388"/>
        <v>659734.69000000018</v>
      </c>
      <c r="AB1674" s="5"/>
      <c r="AC1674" s="5">
        <f t="shared" si="386"/>
        <v>-42698.359999999986</v>
      </c>
      <c r="AD1674" s="5">
        <f t="shared" si="389"/>
        <v>-10674.589999999997</v>
      </c>
    </row>
    <row r="1675" spans="1:30">
      <c r="A1675" s="9">
        <v>40987</v>
      </c>
      <c r="B1675" s="3">
        <v>10450</v>
      </c>
      <c r="C1675" s="3">
        <v>10495</v>
      </c>
      <c r="D1675" s="3">
        <v>10182</v>
      </c>
      <c r="E1675" s="3">
        <v>10228.4004</v>
      </c>
      <c r="G1675" s="5">
        <f t="shared" si="392"/>
        <v>10407.6</v>
      </c>
      <c r="H1675" s="5">
        <f t="shared" si="393"/>
        <v>10481.959999999999</v>
      </c>
      <c r="J1675" s="10" t="str">
        <f t="shared" si="394"/>
        <v>SELL</v>
      </c>
      <c r="L1675" s="5">
        <f t="shared" si="395"/>
        <v>10705.04</v>
      </c>
      <c r="M1675" s="4" t="str">
        <f t="shared" si="397"/>
        <v>NO</v>
      </c>
      <c r="N1675" s="4" t="str">
        <f t="shared" si="398"/>
        <v>NO</v>
      </c>
      <c r="O1675" s="4" t="str">
        <f t="shared" si="399"/>
        <v>NO</v>
      </c>
      <c r="P1675" s="5">
        <v>10344</v>
      </c>
      <c r="Q1675" s="5">
        <v>10224.049999999999</v>
      </c>
      <c r="R1675" s="4">
        <f t="shared" si="396"/>
        <v>2012</v>
      </c>
      <c r="T1675" s="7">
        <f t="shared" si="400"/>
        <v>0</v>
      </c>
      <c r="V1675" s="5">
        <f t="shared" si="390"/>
        <v>10568.5</v>
      </c>
      <c r="W1675" s="5">
        <f t="shared" si="387"/>
        <v>10568.5</v>
      </c>
      <c r="X1675" s="7">
        <f t="shared" si="391"/>
        <v>0</v>
      </c>
      <c r="Z1675" s="7">
        <f t="shared" si="388"/>
        <v>659734.69000000018</v>
      </c>
      <c r="AB1675" s="5"/>
      <c r="AC1675" s="5">
        <f t="shared" ref="AC1675:AC1738" si="401">G1675*12-H1675*16</f>
        <v>-42820.159999999974</v>
      </c>
      <c r="AD1675" s="5">
        <f t="shared" si="389"/>
        <v>-10705.039999999994</v>
      </c>
    </row>
    <row r="1676" spans="1:30">
      <c r="A1676" s="9">
        <v>40988</v>
      </c>
      <c r="B1676" s="3">
        <v>10195</v>
      </c>
      <c r="C1676" s="3">
        <v>10439</v>
      </c>
      <c r="D1676" s="3">
        <v>10162.799800000001</v>
      </c>
      <c r="E1676" s="3">
        <v>10325.549800000001</v>
      </c>
      <c r="G1676" s="5">
        <f t="shared" si="392"/>
        <v>10366.57</v>
      </c>
      <c r="H1676" s="5">
        <f t="shared" si="393"/>
        <v>10429.82</v>
      </c>
      <c r="J1676" s="10" t="str">
        <f t="shared" si="394"/>
        <v>SELL</v>
      </c>
      <c r="L1676" s="5">
        <f t="shared" si="395"/>
        <v>10619.57</v>
      </c>
      <c r="M1676" s="4" t="str">
        <f t="shared" si="397"/>
        <v>NO</v>
      </c>
      <c r="N1676" s="4" t="str">
        <f t="shared" si="398"/>
        <v>NO</v>
      </c>
      <c r="O1676" s="4" t="str">
        <f t="shared" si="399"/>
        <v>NO</v>
      </c>
      <c r="P1676" s="5">
        <v>10340</v>
      </c>
      <c r="Q1676" s="5">
        <v>10326.049999999999</v>
      </c>
      <c r="R1676" s="4">
        <f t="shared" si="396"/>
        <v>2012</v>
      </c>
      <c r="T1676" s="7">
        <f t="shared" si="400"/>
        <v>0</v>
      </c>
      <c r="V1676" s="5">
        <f t="shared" si="390"/>
        <v>10568.5</v>
      </c>
      <c r="W1676" s="5">
        <f t="shared" ref="W1676:W1739" si="402">IF(V1677="",E1676,V1677)</f>
        <v>10568.5</v>
      </c>
      <c r="X1676" s="7">
        <f t="shared" si="391"/>
        <v>0</v>
      </c>
      <c r="Z1676" s="7">
        <f t="shared" ref="Z1676:Z1739" si="403">Z1675+(T1676*25*2)+(X1676*25)</f>
        <v>659734.69000000018</v>
      </c>
      <c r="AB1676" s="5"/>
      <c r="AC1676" s="5">
        <f t="shared" si="401"/>
        <v>-42478.28</v>
      </c>
      <c r="AD1676" s="5">
        <f t="shared" ref="AD1676:AD1739" si="404">AC1676/4</f>
        <v>-10619.57</v>
      </c>
    </row>
    <row r="1677" spans="1:30">
      <c r="A1677" s="9">
        <v>40989</v>
      </c>
      <c r="B1677" s="3">
        <v>10286</v>
      </c>
      <c r="C1677" s="3">
        <v>10630</v>
      </c>
      <c r="D1677" s="3">
        <v>10266</v>
      </c>
      <c r="E1677" s="3">
        <v>10596.200199999999</v>
      </c>
      <c r="G1677" s="5">
        <f t="shared" si="392"/>
        <v>10481.39</v>
      </c>
      <c r="H1677" s="5">
        <f t="shared" si="393"/>
        <v>10485.280000000001</v>
      </c>
      <c r="J1677" s="10" t="str">
        <f t="shared" si="394"/>
        <v>SELL</v>
      </c>
      <c r="L1677" s="5">
        <f t="shared" si="395"/>
        <v>10496.95</v>
      </c>
      <c r="M1677" s="4" t="str">
        <f t="shared" si="397"/>
        <v>YES</v>
      </c>
      <c r="N1677" s="4" t="str">
        <f t="shared" si="398"/>
        <v>YES</v>
      </c>
      <c r="O1677" s="4" t="str">
        <f t="shared" si="399"/>
        <v>NO</v>
      </c>
      <c r="P1677" s="5">
        <v>10333.65</v>
      </c>
      <c r="Q1677" s="5">
        <v>10587</v>
      </c>
      <c r="R1677" s="4">
        <f t="shared" si="396"/>
        <v>2012</v>
      </c>
      <c r="T1677" s="7">
        <f t="shared" si="400"/>
        <v>-32.57</v>
      </c>
      <c r="V1677" s="5">
        <f t="shared" ref="V1677:V1740" si="405">IF(J1677=J1676,V1676,IF(O1677="YES",P1677,L1676))</f>
        <v>10568.5</v>
      </c>
      <c r="W1677" s="5">
        <f t="shared" si="402"/>
        <v>10568.5</v>
      </c>
      <c r="X1677" s="7">
        <f t="shared" si="391"/>
        <v>0</v>
      </c>
      <c r="Z1677" s="7">
        <f t="shared" si="403"/>
        <v>658106.19000000018</v>
      </c>
      <c r="AB1677" s="5"/>
      <c r="AC1677" s="5">
        <f t="shared" si="401"/>
        <v>-41987.800000000017</v>
      </c>
      <c r="AD1677" s="5">
        <f t="shared" si="404"/>
        <v>-10496.950000000004</v>
      </c>
    </row>
    <row r="1678" spans="1:30">
      <c r="A1678" s="9">
        <v>40990</v>
      </c>
      <c r="B1678" s="3">
        <v>10578.049800000001</v>
      </c>
      <c r="C1678" s="3">
        <v>10645</v>
      </c>
      <c r="D1678" s="3">
        <v>10160.0996</v>
      </c>
      <c r="E1678" s="3">
        <v>10195.549800000001</v>
      </c>
      <c r="G1678" s="5">
        <f t="shared" si="392"/>
        <v>10338.469999999999</v>
      </c>
      <c r="H1678" s="5">
        <f t="shared" si="393"/>
        <v>10388.700000000001</v>
      </c>
      <c r="J1678" s="10" t="str">
        <f t="shared" si="394"/>
        <v>SELL</v>
      </c>
      <c r="L1678" s="5">
        <f t="shared" si="395"/>
        <v>10539.39</v>
      </c>
      <c r="M1678" s="4" t="str">
        <f t="shared" si="397"/>
        <v>YES</v>
      </c>
      <c r="N1678" s="4" t="str">
        <f t="shared" si="398"/>
        <v>YES</v>
      </c>
      <c r="O1678" s="4" t="str">
        <f t="shared" si="399"/>
        <v>YES</v>
      </c>
      <c r="P1678" s="5">
        <v>10586</v>
      </c>
      <c r="Q1678" s="5">
        <v>10223</v>
      </c>
      <c r="R1678" s="4">
        <f t="shared" si="396"/>
        <v>2012</v>
      </c>
      <c r="T1678" s="7">
        <f t="shared" si="400"/>
        <v>-363</v>
      </c>
      <c r="V1678" s="5">
        <f t="shared" si="405"/>
        <v>10568.5</v>
      </c>
      <c r="W1678" s="5">
        <f t="shared" si="402"/>
        <v>10568.5</v>
      </c>
      <c r="X1678" s="7">
        <f t="shared" si="391"/>
        <v>0</v>
      </c>
      <c r="Z1678" s="7">
        <f t="shared" si="403"/>
        <v>639956.19000000018</v>
      </c>
      <c r="AB1678" s="5"/>
      <c r="AC1678" s="5">
        <f t="shared" si="401"/>
        <v>-42157.560000000027</v>
      </c>
      <c r="AD1678" s="5">
        <f t="shared" si="404"/>
        <v>-10539.390000000007</v>
      </c>
    </row>
    <row r="1679" spans="1:30">
      <c r="A1679" s="9">
        <v>40991</v>
      </c>
      <c r="B1679" s="3">
        <v>10244.9004</v>
      </c>
      <c r="C1679" s="3">
        <v>10439.700199999999</v>
      </c>
      <c r="D1679" s="3">
        <v>10141</v>
      </c>
      <c r="E1679" s="3">
        <v>10311</v>
      </c>
      <c r="G1679" s="5">
        <f t="shared" si="392"/>
        <v>10324.74</v>
      </c>
      <c r="H1679" s="5">
        <f t="shared" si="393"/>
        <v>10362.799999999999</v>
      </c>
      <c r="J1679" s="10" t="str">
        <f t="shared" si="394"/>
        <v>SELL</v>
      </c>
      <c r="L1679" s="5">
        <f t="shared" si="395"/>
        <v>10476.98</v>
      </c>
      <c r="M1679" s="4" t="str">
        <f t="shared" si="397"/>
        <v>NO</v>
      </c>
      <c r="N1679" s="4" t="str">
        <f t="shared" si="398"/>
        <v>NO</v>
      </c>
      <c r="O1679" s="4" t="str">
        <f t="shared" si="399"/>
        <v>NO</v>
      </c>
      <c r="P1679" s="5">
        <v>10304</v>
      </c>
      <c r="Q1679" s="5">
        <v>10319.549999999999</v>
      </c>
      <c r="R1679" s="4">
        <f t="shared" si="396"/>
        <v>2012</v>
      </c>
      <c r="T1679" s="7">
        <f t="shared" si="400"/>
        <v>0</v>
      </c>
      <c r="V1679" s="5">
        <f t="shared" si="405"/>
        <v>10568.5</v>
      </c>
      <c r="W1679" s="5">
        <f t="shared" si="402"/>
        <v>10568.5</v>
      </c>
      <c r="X1679" s="7">
        <f t="shared" si="391"/>
        <v>0</v>
      </c>
      <c r="Z1679" s="7">
        <f t="shared" si="403"/>
        <v>639956.19000000018</v>
      </c>
      <c r="AB1679" s="5"/>
      <c r="AC1679" s="5">
        <f t="shared" si="401"/>
        <v>-41907.919999999984</v>
      </c>
      <c r="AD1679" s="5">
        <f t="shared" si="404"/>
        <v>-10476.979999999996</v>
      </c>
    </row>
    <row r="1680" spans="1:30">
      <c r="A1680" s="9">
        <v>40994</v>
      </c>
      <c r="B1680" s="3">
        <v>10288.5</v>
      </c>
      <c r="C1680" s="3">
        <v>10300</v>
      </c>
      <c r="D1680" s="3">
        <v>10030</v>
      </c>
      <c r="E1680" s="3">
        <v>10062.6504</v>
      </c>
      <c r="G1680" s="5">
        <f t="shared" si="392"/>
        <v>10193.700000000001</v>
      </c>
      <c r="H1680" s="5">
        <f t="shared" si="393"/>
        <v>10262.75</v>
      </c>
      <c r="J1680" s="10" t="str">
        <f t="shared" si="394"/>
        <v>SELL</v>
      </c>
      <c r="L1680" s="5">
        <f t="shared" si="395"/>
        <v>10469.9</v>
      </c>
      <c r="M1680" s="4" t="str">
        <f t="shared" si="397"/>
        <v>NO</v>
      </c>
      <c r="N1680" s="4" t="str">
        <f t="shared" si="398"/>
        <v>NO</v>
      </c>
      <c r="O1680" s="4" t="str">
        <f t="shared" si="399"/>
        <v>NO</v>
      </c>
      <c r="P1680" s="5">
        <v>10181.950000000001</v>
      </c>
      <c r="Q1680" s="5">
        <v>10075</v>
      </c>
      <c r="R1680" s="4">
        <f t="shared" si="396"/>
        <v>2012</v>
      </c>
      <c r="T1680" s="7">
        <f t="shared" si="400"/>
        <v>0</v>
      </c>
      <c r="V1680" s="5">
        <f t="shared" si="405"/>
        <v>10568.5</v>
      </c>
      <c r="W1680" s="5">
        <f t="shared" si="402"/>
        <v>10568.5</v>
      </c>
      <c r="X1680" s="7">
        <f t="shared" si="391"/>
        <v>0</v>
      </c>
      <c r="Z1680" s="7">
        <f t="shared" si="403"/>
        <v>639956.19000000018</v>
      </c>
      <c r="AB1680" s="5"/>
      <c r="AC1680" s="5">
        <f t="shared" si="401"/>
        <v>-41879.599999999991</v>
      </c>
      <c r="AD1680" s="5">
        <f t="shared" si="404"/>
        <v>-10469.899999999998</v>
      </c>
    </row>
    <row r="1681" spans="1:30">
      <c r="A1681" s="9">
        <v>40995</v>
      </c>
      <c r="B1681" s="3">
        <v>10181</v>
      </c>
      <c r="C1681" s="3">
        <v>10287</v>
      </c>
      <c r="D1681" s="3">
        <v>9972.5</v>
      </c>
      <c r="E1681" s="3">
        <v>10169.75</v>
      </c>
      <c r="G1681" s="5">
        <f t="shared" si="392"/>
        <v>10181.73</v>
      </c>
      <c r="H1681" s="5">
        <f t="shared" si="393"/>
        <v>10231.75</v>
      </c>
      <c r="J1681" s="10" t="str">
        <f t="shared" si="394"/>
        <v>SELL</v>
      </c>
      <c r="L1681" s="5">
        <f t="shared" si="395"/>
        <v>10381.81</v>
      </c>
      <c r="M1681" s="4" t="str">
        <f t="shared" si="397"/>
        <v>NO</v>
      </c>
      <c r="N1681" s="4" t="str">
        <f t="shared" si="398"/>
        <v>NO</v>
      </c>
      <c r="O1681" s="4" t="str">
        <f t="shared" si="399"/>
        <v>NO</v>
      </c>
      <c r="P1681" s="5">
        <v>10113.75</v>
      </c>
      <c r="Q1681" s="5">
        <v>10139.75</v>
      </c>
      <c r="R1681" s="4">
        <f t="shared" si="396"/>
        <v>2012</v>
      </c>
      <c r="T1681" s="7">
        <f t="shared" si="400"/>
        <v>0</v>
      </c>
      <c r="V1681" s="5">
        <f t="shared" si="405"/>
        <v>10568.5</v>
      </c>
      <c r="W1681" s="5">
        <f t="shared" si="402"/>
        <v>10568.5</v>
      </c>
      <c r="X1681" s="7">
        <f t="shared" si="391"/>
        <v>0</v>
      </c>
      <c r="Z1681" s="7">
        <f t="shared" si="403"/>
        <v>639956.19000000018</v>
      </c>
      <c r="AB1681" s="5"/>
      <c r="AC1681" s="5">
        <f t="shared" si="401"/>
        <v>-41527.240000000005</v>
      </c>
      <c r="AD1681" s="5">
        <f t="shared" si="404"/>
        <v>-10381.810000000001</v>
      </c>
    </row>
    <row r="1682" spans="1:30">
      <c r="A1682" s="9">
        <v>40996</v>
      </c>
      <c r="B1682" s="3">
        <v>10152.0996</v>
      </c>
      <c r="C1682" s="3">
        <v>10152.0996</v>
      </c>
      <c r="D1682" s="3">
        <v>9911</v>
      </c>
      <c r="E1682" s="3">
        <v>9966.4501999999993</v>
      </c>
      <c r="G1682" s="5">
        <f t="shared" si="392"/>
        <v>10074.09</v>
      </c>
      <c r="H1682" s="5">
        <f t="shared" si="393"/>
        <v>10143.32</v>
      </c>
      <c r="J1682" s="10" t="str">
        <f t="shared" si="394"/>
        <v>SELL</v>
      </c>
      <c r="L1682" s="5">
        <f t="shared" si="395"/>
        <v>10351.01</v>
      </c>
      <c r="M1682" s="4" t="str">
        <f t="shared" si="397"/>
        <v>NO</v>
      </c>
      <c r="N1682" s="4" t="str">
        <f t="shared" si="398"/>
        <v>NO</v>
      </c>
      <c r="O1682" s="4" t="str">
        <f t="shared" si="399"/>
        <v>NO</v>
      </c>
      <c r="P1682" s="5">
        <v>10055</v>
      </c>
      <c r="Q1682" s="5">
        <v>9973.5499999999993</v>
      </c>
      <c r="R1682" s="4">
        <f t="shared" si="396"/>
        <v>2012</v>
      </c>
      <c r="T1682" s="7">
        <f t="shared" si="400"/>
        <v>0</v>
      </c>
      <c r="V1682" s="5">
        <f t="shared" si="405"/>
        <v>10568.5</v>
      </c>
      <c r="W1682" s="5">
        <f t="shared" si="402"/>
        <v>10568.5</v>
      </c>
      <c r="X1682" s="7">
        <f t="shared" si="391"/>
        <v>0</v>
      </c>
      <c r="Z1682" s="7">
        <f t="shared" si="403"/>
        <v>639956.19000000018</v>
      </c>
      <c r="AB1682" s="5"/>
      <c r="AC1682" s="5">
        <f t="shared" si="401"/>
        <v>-41404.039999999994</v>
      </c>
      <c r="AD1682" s="5">
        <f t="shared" si="404"/>
        <v>-10351.009999999998</v>
      </c>
    </row>
    <row r="1683" spans="1:30">
      <c r="A1683" s="9">
        <v>40997</v>
      </c>
      <c r="B1683" s="3">
        <v>9879.9004000000004</v>
      </c>
      <c r="C1683" s="3">
        <v>9993</v>
      </c>
      <c r="D1683" s="3">
        <v>9840</v>
      </c>
      <c r="E1683" s="3">
        <v>9938.4501999999993</v>
      </c>
      <c r="G1683" s="5">
        <f t="shared" si="392"/>
        <v>10006.27</v>
      </c>
      <c r="H1683" s="5">
        <f t="shared" si="393"/>
        <v>10075.030000000001</v>
      </c>
      <c r="J1683" s="10" t="str">
        <f t="shared" si="394"/>
        <v>SELL</v>
      </c>
      <c r="L1683" s="5">
        <f t="shared" si="395"/>
        <v>10281.31</v>
      </c>
      <c r="M1683" s="4" t="str">
        <f t="shared" si="397"/>
        <v>NO</v>
      </c>
      <c r="N1683" s="4" t="str">
        <f t="shared" si="398"/>
        <v>NO</v>
      </c>
      <c r="O1683" s="4" t="str">
        <f t="shared" si="399"/>
        <v>NO</v>
      </c>
      <c r="P1683" s="5">
        <v>9896.1</v>
      </c>
      <c r="Q1683" s="5">
        <v>9925</v>
      </c>
      <c r="R1683" s="4">
        <f t="shared" si="396"/>
        <v>2012</v>
      </c>
      <c r="T1683" s="7">
        <f t="shared" si="400"/>
        <v>0</v>
      </c>
      <c r="V1683" s="5">
        <f t="shared" si="405"/>
        <v>10568.5</v>
      </c>
      <c r="W1683" s="5">
        <f t="shared" si="402"/>
        <v>10568.5</v>
      </c>
      <c r="X1683" s="7">
        <f t="shared" si="391"/>
        <v>0</v>
      </c>
      <c r="Z1683" s="7">
        <f t="shared" si="403"/>
        <v>639956.19000000018</v>
      </c>
      <c r="AB1683" s="5"/>
      <c r="AC1683" s="5">
        <f t="shared" si="401"/>
        <v>-41125.240000000005</v>
      </c>
      <c r="AD1683" s="5">
        <f t="shared" si="404"/>
        <v>-10281.310000000001</v>
      </c>
    </row>
    <row r="1684" spans="1:30">
      <c r="A1684" s="9">
        <v>40998</v>
      </c>
      <c r="B1684" s="3">
        <v>10050</v>
      </c>
      <c r="C1684" s="3">
        <v>10302.5996</v>
      </c>
      <c r="D1684" s="3">
        <v>10044.6504</v>
      </c>
      <c r="E1684" s="3">
        <v>10269.8496</v>
      </c>
      <c r="G1684" s="5">
        <f t="shared" si="392"/>
        <v>10138.06</v>
      </c>
      <c r="H1684" s="5">
        <f t="shared" si="393"/>
        <v>10139.969999999999</v>
      </c>
      <c r="J1684" s="10" t="str">
        <f t="shared" si="394"/>
        <v>SELL</v>
      </c>
      <c r="L1684" s="5">
        <f t="shared" si="395"/>
        <v>10145.700000000001</v>
      </c>
      <c r="M1684" s="4" t="str">
        <f t="shared" si="397"/>
        <v>YES</v>
      </c>
      <c r="N1684" s="4" t="str">
        <f t="shared" si="398"/>
        <v>YES</v>
      </c>
      <c r="O1684" s="4" t="str">
        <f t="shared" si="399"/>
        <v>NO</v>
      </c>
      <c r="P1684" s="5">
        <v>10130</v>
      </c>
      <c r="Q1684" s="5">
        <v>10260</v>
      </c>
      <c r="R1684" s="4">
        <f t="shared" si="396"/>
        <v>2012</v>
      </c>
      <c r="T1684" s="7">
        <f t="shared" si="400"/>
        <v>-21.31</v>
      </c>
      <c r="V1684" s="5">
        <f t="shared" si="405"/>
        <v>10568.5</v>
      </c>
      <c r="W1684" s="5">
        <f t="shared" si="402"/>
        <v>10325</v>
      </c>
      <c r="X1684" s="7">
        <f t="shared" si="391"/>
        <v>243.5</v>
      </c>
      <c r="Z1684" s="7">
        <f t="shared" si="403"/>
        <v>644978.19000000018</v>
      </c>
      <c r="AB1684" s="5"/>
      <c r="AC1684" s="5">
        <f t="shared" si="401"/>
        <v>-40582.799999999988</v>
      </c>
      <c r="AD1684" s="5">
        <f t="shared" si="404"/>
        <v>-10145.699999999997</v>
      </c>
    </row>
    <row r="1685" spans="1:30">
      <c r="A1685" s="9">
        <v>41001</v>
      </c>
      <c r="B1685" s="3">
        <v>10228.8496</v>
      </c>
      <c r="C1685" s="3">
        <v>10389.4004</v>
      </c>
      <c r="D1685" s="3">
        <v>10228.8496</v>
      </c>
      <c r="E1685" s="3">
        <v>10353.799800000001</v>
      </c>
      <c r="G1685" s="5">
        <f t="shared" si="392"/>
        <v>10245.93</v>
      </c>
      <c r="H1685" s="5">
        <f t="shared" si="393"/>
        <v>10211.25</v>
      </c>
      <c r="J1685" s="10" t="str">
        <f t="shared" si="394"/>
        <v>BUY</v>
      </c>
      <c r="L1685" s="5">
        <f t="shared" si="395"/>
        <v>10107.209999999999</v>
      </c>
      <c r="M1685" s="4" t="str">
        <f t="shared" si="397"/>
        <v>YES</v>
      </c>
      <c r="N1685" s="4" t="str">
        <f t="shared" si="398"/>
        <v>NO</v>
      </c>
      <c r="O1685" s="4" t="str">
        <f t="shared" si="399"/>
        <v>YES</v>
      </c>
      <c r="P1685" s="5">
        <v>10325</v>
      </c>
      <c r="Q1685" s="5">
        <v>10340</v>
      </c>
      <c r="R1685" s="4">
        <f t="shared" si="396"/>
        <v>2012</v>
      </c>
      <c r="T1685" s="7">
        <f t="shared" si="400"/>
        <v>0</v>
      </c>
      <c r="V1685" s="5">
        <f t="shared" si="405"/>
        <v>10325</v>
      </c>
      <c r="W1685" s="5">
        <f t="shared" si="402"/>
        <v>10325</v>
      </c>
      <c r="X1685" s="7">
        <f t="shared" si="391"/>
        <v>0</v>
      </c>
      <c r="Z1685" s="7">
        <f t="shared" si="403"/>
        <v>644978.19000000018</v>
      </c>
      <c r="AB1685" s="5"/>
      <c r="AC1685" s="5">
        <f t="shared" si="401"/>
        <v>-40428.839999999997</v>
      </c>
      <c r="AD1685" s="5">
        <f t="shared" si="404"/>
        <v>-10107.209999999999</v>
      </c>
    </row>
    <row r="1686" spans="1:30">
      <c r="A1686" s="9">
        <v>41002</v>
      </c>
      <c r="B1686" s="3">
        <v>10425.549800000001</v>
      </c>
      <c r="C1686" s="3">
        <v>10518</v>
      </c>
      <c r="D1686" s="3">
        <v>10403.5996</v>
      </c>
      <c r="E1686" s="3">
        <v>10444.299800000001</v>
      </c>
      <c r="G1686" s="5">
        <f t="shared" si="392"/>
        <v>10345.11</v>
      </c>
      <c r="H1686" s="5">
        <f t="shared" si="393"/>
        <v>10288.93</v>
      </c>
      <c r="J1686" s="10" t="str">
        <f t="shared" si="394"/>
        <v>BUY</v>
      </c>
      <c r="L1686" s="5">
        <f t="shared" si="395"/>
        <v>10120.39</v>
      </c>
      <c r="M1686" s="4" t="str">
        <f t="shared" si="397"/>
        <v>NO</v>
      </c>
      <c r="N1686" s="4" t="str">
        <f t="shared" si="398"/>
        <v>NO</v>
      </c>
      <c r="O1686" s="4" t="str">
        <f t="shared" si="399"/>
        <v>NO</v>
      </c>
      <c r="P1686" s="5">
        <v>10454.75</v>
      </c>
      <c r="Q1686" s="5">
        <v>10452.85</v>
      </c>
      <c r="R1686" s="4">
        <f t="shared" si="396"/>
        <v>2012</v>
      </c>
      <c r="T1686" s="7">
        <f t="shared" si="400"/>
        <v>0</v>
      </c>
      <c r="V1686" s="5">
        <f t="shared" si="405"/>
        <v>10325</v>
      </c>
      <c r="W1686" s="5">
        <f t="shared" si="402"/>
        <v>10325</v>
      </c>
      <c r="X1686" s="7">
        <f t="shared" si="391"/>
        <v>0</v>
      </c>
      <c r="Z1686" s="7">
        <f t="shared" si="403"/>
        <v>644978.19000000018</v>
      </c>
      <c r="AB1686" s="5"/>
      <c r="AC1686" s="5">
        <f t="shared" si="401"/>
        <v>-40481.56</v>
      </c>
      <c r="AD1686" s="5">
        <f t="shared" si="404"/>
        <v>-10120.39</v>
      </c>
    </row>
    <row r="1687" spans="1:30">
      <c r="A1687" s="9">
        <v>41003</v>
      </c>
      <c r="B1687" s="3">
        <v>10400</v>
      </c>
      <c r="C1687" s="3">
        <v>10400</v>
      </c>
      <c r="D1687" s="3">
        <v>10281.5996</v>
      </c>
      <c r="E1687" s="3">
        <v>10364.25</v>
      </c>
      <c r="G1687" s="5">
        <f t="shared" si="392"/>
        <v>10354.68</v>
      </c>
      <c r="H1687" s="5">
        <f t="shared" si="393"/>
        <v>10314.040000000001</v>
      </c>
      <c r="J1687" s="10" t="str">
        <f t="shared" si="394"/>
        <v>BUY</v>
      </c>
      <c r="L1687" s="5">
        <f t="shared" si="395"/>
        <v>10192.120000000001</v>
      </c>
      <c r="M1687" s="4" t="str">
        <f t="shared" si="397"/>
        <v>NO</v>
      </c>
      <c r="N1687" s="4" t="str">
        <f t="shared" si="398"/>
        <v>NO</v>
      </c>
      <c r="O1687" s="4" t="str">
        <f t="shared" si="399"/>
        <v>NO</v>
      </c>
      <c r="P1687" s="5">
        <v>10350</v>
      </c>
      <c r="Q1687" s="5">
        <v>10342</v>
      </c>
      <c r="R1687" s="4">
        <f t="shared" si="396"/>
        <v>2012</v>
      </c>
      <c r="T1687" s="7">
        <f t="shared" si="400"/>
        <v>0</v>
      </c>
      <c r="V1687" s="5">
        <f t="shared" si="405"/>
        <v>10325</v>
      </c>
      <c r="W1687" s="5">
        <f t="shared" si="402"/>
        <v>10192.120000000001</v>
      </c>
      <c r="X1687" s="7">
        <f t="shared" si="391"/>
        <v>-132.8799999999992</v>
      </c>
      <c r="Z1687" s="7">
        <f t="shared" si="403"/>
        <v>641656.19000000018</v>
      </c>
      <c r="AB1687" s="5"/>
      <c r="AC1687" s="5">
        <f t="shared" si="401"/>
        <v>-40768.48000000001</v>
      </c>
      <c r="AD1687" s="5">
        <f t="shared" si="404"/>
        <v>-10192.120000000003</v>
      </c>
    </row>
    <row r="1688" spans="1:30">
      <c r="A1688" s="9">
        <v>41008</v>
      </c>
      <c r="B1688" s="3">
        <v>10296</v>
      </c>
      <c r="C1688" s="3">
        <v>10341.950199999999</v>
      </c>
      <c r="D1688" s="3">
        <v>10141.0996</v>
      </c>
      <c r="E1688" s="3">
        <v>10158.25</v>
      </c>
      <c r="G1688" s="5">
        <f t="shared" si="392"/>
        <v>10256.469999999999</v>
      </c>
      <c r="H1688" s="5">
        <f t="shared" si="393"/>
        <v>10262.11</v>
      </c>
      <c r="J1688" s="10" t="str">
        <f t="shared" si="394"/>
        <v>SELL</v>
      </c>
      <c r="L1688" s="5">
        <f t="shared" si="395"/>
        <v>10279.030000000001</v>
      </c>
      <c r="M1688" s="4" t="str">
        <f t="shared" si="397"/>
        <v>YES</v>
      </c>
      <c r="N1688" s="4" t="str">
        <f t="shared" si="398"/>
        <v>NO</v>
      </c>
      <c r="O1688" s="4" t="str">
        <f t="shared" si="399"/>
        <v>NO</v>
      </c>
      <c r="P1688" s="5">
        <v>10240</v>
      </c>
      <c r="Q1688" s="5">
        <v>10147.4</v>
      </c>
      <c r="R1688" s="4">
        <f t="shared" si="396"/>
        <v>2012</v>
      </c>
      <c r="T1688" s="7">
        <f t="shared" si="400"/>
        <v>0</v>
      </c>
      <c r="V1688" s="5">
        <f t="shared" si="405"/>
        <v>10192.120000000001</v>
      </c>
      <c r="W1688" s="5">
        <f t="shared" si="402"/>
        <v>10192.120000000001</v>
      </c>
      <c r="X1688" s="7">
        <f t="shared" si="391"/>
        <v>0</v>
      </c>
      <c r="Z1688" s="7">
        <f t="shared" si="403"/>
        <v>641656.19000000018</v>
      </c>
      <c r="AB1688" s="5"/>
      <c r="AC1688" s="5">
        <f t="shared" si="401"/>
        <v>-41116.120000000024</v>
      </c>
      <c r="AD1688" s="5">
        <f t="shared" si="404"/>
        <v>-10279.030000000006</v>
      </c>
    </row>
    <row r="1689" spans="1:30">
      <c r="A1689" s="9">
        <v>41009</v>
      </c>
      <c r="B1689" s="3">
        <v>10198</v>
      </c>
      <c r="C1689" s="3">
        <v>10249.9004</v>
      </c>
      <c r="D1689" s="3">
        <v>10086.5</v>
      </c>
      <c r="E1689" s="3">
        <v>10235.450199999999</v>
      </c>
      <c r="G1689" s="5">
        <f t="shared" si="392"/>
        <v>10245.959999999999</v>
      </c>
      <c r="H1689" s="5">
        <f t="shared" si="393"/>
        <v>10253.219999999999</v>
      </c>
      <c r="J1689" s="10" t="str">
        <f t="shared" si="394"/>
        <v>SELL</v>
      </c>
      <c r="L1689" s="5">
        <f t="shared" si="395"/>
        <v>10275</v>
      </c>
      <c r="M1689" s="4" t="str">
        <f t="shared" si="397"/>
        <v>NO</v>
      </c>
      <c r="N1689" s="4" t="str">
        <f t="shared" si="398"/>
        <v>NO</v>
      </c>
      <c r="O1689" s="4" t="str">
        <f t="shared" si="399"/>
        <v>NO</v>
      </c>
      <c r="P1689" s="5">
        <v>10119.950000000001</v>
      </c>
      <c r="Q1689" s="5">
        <v>10225</v>
      </c>
      <c r="R1689" s="4">
        <f t="shared" si="396"/>
        <v>2012</v>
      </c>
      <c r="T1689" s="7">
        <f t="shared" si="400"/>
        <v>0</v>
      </c>
      <c r="V1689" s="5">
        <f t="shared" si="405"/>
        <v>10192.120000000001</v>
      </c>
      <c r="W1689" s="5">
        <f t="shared" si="402"/>
        <v>10192.120000000001</v>
      </c>
      <c r="X1689" s="7">
        <f t="shared" si="391"/>
        <v>0</v>
      </c>
      <c r="Z1689" s="7">
        <f t="shared" si="403"/>
        <v>641656.19000000018</v>
      </c>
      <c r="AB1689" s="5"/>
      <c r="AC1689" s="5">
        <f t="shared" si="401"/>
        <v>-41100</v>
      </c>
      <c r="AD1689" s="5">
        <f t="shared" si="404"/>
        <v>-10275</v>
      </c>
    </row>
    <row r="1690" spans="1:30">
      <c r="A1690" s="9">
        <v>41010</v>
      </c>
      <c r="B1690" s="3">
        <v>10179.9004</v>
      </c>
      <c r="C1690" s="3">
        <v>10362.75</v>
      </c>
      <c r="D1690" s="3">
        <v>10060</v>
      </c>
      <c r="E1690" s="3">
        <v>10266.450199999999</v>
      </c>
      <c r="G1690" s="5">
        <f t="shared" si="392"/>
        <v>10256.209999999999</v>
      </c>
      <c r="H1690" s="5">
        <f t="shared" si="393"/>
        <v>10257.629999999999</v>
      </c>
      <c r="J1690" s="10" t="str">
        <f t="shared" si="394"/>
        <v>SELL</v>
      </c>
      <c r="L1690" s="5">
        <f t="shared" si="395"/>
        <v>10261.89</v>
      </c>
      <c r="M1690" s="4" t="str">
        <f t="shared" si="397"/>
        <v>YES</v>
      </c>
      <c r="N1690" s="4" t="str">
        <f t="shared" si="398"/>
        <v>YES</v>
      </c>
      <c r="O1690" s="4" t="str">
        <f t="shared" si="399"/>
        <v>NO</v>
      </c>
      <c r="P1690" s="5">
        <v>10128.799999999999</v>
      </c>
      <c r="Q1690" s="5">
        <v>10258</v>
      </c>
      <c r="R1690" s="4">
        <f t="shared" si="396"/>
        <v>2012</v>
      </c>
      <c r="T1690" s="7">
        <f t="shared" si="400"/>
        <v>-17</v>
      </c>
      <c r="V1690" s="5">
        <f t="shared" si="405"/>
        <v>10192.120000000001</v>
      </c>
      <c r="W1690" s="5">
        <f t="shared" si="402"/>
        <v>10362</v>
      </c>
      <c r="X1690" s="7">
        <f t="shared" si="391"/>
        <v>-169.8799999999992</v>
      </c>
      <c r="Z1690" s="7">
        <f t="shared" si="403"/>
        <v>636559.19000000018</v>
      </c>
      <c r="AB1690" s="5"/>
      <c r="AC1690" s="5">
        <f t="shared" si="401"/>
        <v>-41047.56</v>
      </c>
      <c r="AD1690" s="5">
        <f t="shared" si="404"/>
        <v>-10261.89</v>
      </c>
    </row>
    <row r="1691" spans="1:30">
      <c r="A1691" s="9">
        <v>41011</v>
      </c>
      <c r="B1691" s="3">
        <v>10305</v>
      </c>
      <c r="C1691" s="3">
        <v>10469</v>
      </c>
      <c r="D1691" s="3">
        <v>10297.950199999999</v>
      </c>
      <c r="E1691" s="3">
        <v>10425.6504</v>
      </c>
      <c r="G1691" s="5">
        <f t="shared" si="392"/>
        <v>10340.93</v>
      </c>
      <c r="H1691" s="5">
        <f t="shared" si="393"/>
        <v>10313.64</v>
      </c>
      <c r="J1691" s="10" t="str">
        <f t="shared" si="394"/>
        <v>BUY</v>
      </c>
      <c r="L1691" s="5">
        <f t="shared" si="395"/>
        <v>10231.77</v>
      </c>
      <c r="M1691" s="4" t="str">
        <f t="shared" si="397"/>
        <v>YES</v>
      </c>
      <c r="N1691" s="4" t="str">
        <f t="shared" si="398"/>
        <v>NO</v>
      </c>
      <c r="O1691" s="4" t="str">
        <f t="shared" si="399"/>
        <v>YES</v>
      </c>
      <c r="P1691" s="5">
        <v>10362</v>
      </c>
      <c r="Q1691" s="5">
        <v>10434</v>
      </c>
      <c r="R1691" s="4">
        <f t="shared" si="396"/>
        <v>2012</v>
      </c>
      <c r="T1691" s="7">
        <f t="shared" si="400"/>
        <v>0</v>
      </c>
      <c r="V1691" s="5">
        <f t="shared" si="405"/>
        <v>10362</v>
      </c>
      <c r="W1691" s="5">
        <f t="shared" si="402"/>
        <v>10362</v>
      </c>
      <c r="X1691" s="7">
        <f t="shared" si="391"/>
        <v>0</v>
      </c>
      <c r="Z1691" s="7">
        <f t="shared" si="403"/>
        <v>636559.19000000018</v>
      </c>
      <c r="AB1691" s="5"/>
      <c r="AC1691" s="5">
        <f t="shared" si="401"/>
        <v>-40927.079999999987</v>
      </c>
      <c r="AD1691" s="5">
        <f t="shared" si="404"/>
        <v>-10231.769999999997</v>
      </c>
    </row>
    <row r="1692" spans="1:30">
      <c r="A1692" s="9">
        <v>41012</v>
      </c>
      <c r="B1692" s="3">
        <v>10470</v>
      </c>
      <c r="C1692" s="3">
        <v>10620</v>
      </c>
      <c r="D1692" s="3">
        <v>10250.049800000001</v>
      </c>
      <c r="E1692" s="3">
        <v>10327.9004</v>
      </c>
      <c r="G1692" s="5">
        <f t="shared" si="392"/>
        <v>10334.42</v>
      </c>
      <c r="H1692" s="5">
        <f t="shared" si="393"/>
        <v>10318.39</v>
      </c>
      <c r="J1692" s="10" t="str">
        <f t="shared" si="394"/>
        <v>BUY</v>
      </c>
      <c r="L1692" s="5">
        <f t="shared" si="395"/>
        <v>10270.299999999999</v>
      </c>
      <c r="M1692" s="4" t="str">
        <f t="shared" si="397"/>
        <v>NO</v>
      </c>
      <c r="N1692" s="4" t="str">
        <f t="shared" si="398"/>
        <v>NO</v>
      </c>
      <c r="O1692" s="4" t="str">
        <f t="shared" si="399"/>
        <v>NO</v>
      </c>
      <c r="P1692" s="5">
        <v>10555</v>
      </c>
      <c r="Q1692" s="5">
        <v>10331</v>
      </c>
      <c r="R1692" s="4">
        <f t="shared" si="396"/>
        <v>2012</v>
      </c>
      <c r="T1692" s="7">
        <f t="shared" si="400"/>
        <v>0</v>
      </c>
      <c r="V1692" s="5">
        <f t="shared" si="405"/>
        <v>10362</v>
      </c>
      <c r="W1692" s="5">
        <f t="shared" si="402"/>
        <v>10362</v>
      </c>
      <c r="X1692" s="7">
        <f t="shared" si="391"/>
        <v>0</v>
      </c>
      <c r="Z1692" s="7">
        <f t="shared" si="403"/>
        <v>636559.19000000018</v>
      </c>
      <c r="AB1692" s="5"/>
      <c r="AC1692" s="5">
        <f t="shared" si="401"/>
        <v>-41081.199999999983</v>
      </c>
      <c r="AD1692" s="5">
        <f t="shared" si="404"/>
        <v>-10270.299999999996</v>
      </c>
    </row>
    <row r="1693" spans="1:30">
      <c r="A1693" s="9">
        <v>41015</v>
      </c>
      <c r="B1693" s="3">
        <v>10288</v>
      </c>
      <c r="C1693" s="3">
        <v>10500</v>
      </c>
      <c r="D1693" s="3">
        <v>10250.049800000001</v>
      </c>
      <c r="E1693" s="3">
        <v>10487.5996</v>
      </c>
      <c r="G1693" s="5">
        <f t="shared" si="392"/>
        <v>10411.01</v>
      </c>
      <c r="H1693" s="5">
        <f t="shared" si="393"/>
        <v>10374.790000000001</v>
      </c>
      <c r="J1693" s="10" t="str">
        <f t="shared" si="394"/>
        <v>BUY</v>
      </c>
      <c r="L1693" s="5">
        <f t="shared" si="395"/>
        <v>10266.129999999999</v>
      </c>
      <c r="M1693" s="4" t="str">
        <f t="shared" si="397"/>
        <v>YES</v>
      </c>
      <c r="N1693" s="4" t="str">
        <f t="shared" si="398"/>
        <v>YES</v>
      </c>
      <c r="O1693" s="4" t="str">
        <f t="shared" si="399"/>
        <v>NO</v>
      </c>
      <c r="P1693" s="5">
        <v>10389</v>
      </c>
      <c r="Q1693" s="5">
        <v>10479</v>
      </c>
      <c r="R1693" s="4">
        <f t="shared" si="396"/>
        <v>2012</v>
      </c>
      <c r="T1693" s="7">
        <f t="shared" si="400"/>
        <v>-208.7</v>
      </c>
      <c r="V1693" s="5">
        <f t="shared" si="405"/>
        <v>10362</v>
      </c>
      <c r="W1693" s="5">
        <f t="shared" si="402"/>
        <v>10362</v>
      </c>
      <c r="X1693" s="7">
        <f t="shared" si="391"/>
        <v>0</v>
      </c>
      <c r="Z1693" s="7">
        <f t="shared" si="403"/>
        <v>626124.19000000018</v>
      </c>
      <c r="AB1693" s="5"/>
      <c r="AC1693" s="5">
        <f t="shared" si="401"/>
        <v>-41064.520000000019</v>
      </c>
      <c r="AD1693" s="5">
        <f t="shared" si="404"/>
        <v>-10266.130000000005</v>
      </c>
    </row>
    <row r="1694" spans="1:30">
      <c r="A1694" s="9">
        <v>41016</v>
      </c>
      <c r="B1694" s="3">
        <v>10538.799800000001</v>
      </c>
      <c r="C1694" s="3">
        <v>10658</v>
      </c>
      <c r="D1694" s="3">
        <v>10256.5</v>
      </c>
      <c r="E1694" s="3">
        <v>10573.3496</v>
      </c>
      <c r="G1694" s="5">
        <f t="shared" si="392"/>
        <v>10492.18</v>
      </c>
      <c r="H1694" s="5">
        <f t="shared" si="393"/>
        <v>10440.98</v>
      </c>
      <c r="J1694" s="10" t="str">
        <f t="shared" si="394"/>
        <v>BUY</v>
      </c>
      <c r="L1694" s="5">
        <f t="shared" si="395"/>
        <v>10287.379999999999</v>
      </c>
      <c r="M1694" s="4" t="str">
        <f t="shared" si="397"/>
        <v>YES</v>
      </c>
      <c r="N1694" s="4" t="str">
        <f t="shared" si="398"/>
        <v>YES</v>
      </c>
      <c r="O1694" s="4" t="str">
        <f t="shared" si="399"/>
        <v>NO</v>
      </c>
      <c r="P1694" s="5">
        <v>10413</v>
      </c>
      <c r="Q1694" s="5">
        <v>10581.1</v>
      </c>
      <c r="R1694" s="4">
        <f t="shared" si="396"/>
        <v>2012</v>
      </c>
      <c r="T1694" s="7">
        <f t="shared" si="400"/>
        <v>-314.97000000000003</v>
      </c>
      <c r="V1694" s="5">
        <f t="shared" si="405"/>
        <v>10362</v>
      </c>
      <c r="W1694" s="5">
        <f t="shared" si="402"/>
        <v>10362</v>
      </c>
      <c r="X1694" s="7">
        <f t="shared" si="391"/>
        <v>0</v>
      </c>
      <c r="Z1694" s="7">
        <f t="shared" si="403"/>
        <v>610375.69000000018</v>
      </c>
      <c r="AB1694" s="5"/>
      <c r="AC1694" s="5">
        <f t="shared" si="401"/>
        <v>-41149.51999999999</v>
      </c>
      <c r="AD1694" s="5">
        <f t="shared" si="404"/>
        <v>-10287.379999999997</v>
      </c>
    </row>
    <row r="1695" spans="1:30">
      <c r="A1695" s="9">
        <v>41017</v>
      </c>
      <c r="B1695" s="3">
        <v>10602.200199999999</v>
      </c>
      <c r="C1695" s="3">
        <v>10674.799800000001</v>
      </c>
      <c r="D1695" s="3">
        <v>10513.200199999999</v>
      </c>
      <c r="E1695" s="3">
        <v>10546.25</v>
      </c>
      <c r="G1695" s="5">
        <f t="shared" si="392"/>
        <v>10519.22</v>
      </c>
      <c r="H1695" s="5">
        <f t="shared" si="393"/>
        <v>10476.07</v>
      </c>
      <c r="J1695" s="10" t="str">
        <f t="shared" si="394"/>
        <v>BUY</v>
      </c>
      <c r="L1695" s="5">
        <f t="shared" si="395"/>
        <v>10346.620000000001</v>
      </c>
      <c r="M1695" s="4" t="str">
        <f t="shared" si="397"/>
        <v>NO</v>
      </c>
      <c r="N1695" s="4" t="str">
        <f t="shared" si="398"/>
        <v>NO</v>
      </c>
      <c r="O1695" s="4" t="str">
        <f t="shared" si="399"/>
        <v>NO</v>
      </c>
      <c r="P1695" s="5">
        <v>10655.25</v>
      </c>
      <c r="Q1695" s="5">
        <v>10558</v>
      </c>
      <c r="R1695" s="4">
        <f t="shared" si="396"/>
        <v>2012</v>
      </c>
      <c r="T1695" s="7">
        <f t="shared" si="400"/>
        <v>0</v>
      </c>
      <c r="V1695" s="5">
        <f t="shared" si="405"/>
        <v>10362</v>
      </c>
      <c r="W1695" s="5">
        <f t="shared" si="402"/>
        <v>10362</v>
      </c>
      <c r="X1695" s="7">
        <f t="shared" si="391"/>
        <v>0</v>
      </c>
      <c r="Z1695" s="7">
        <f t="shared" si="403"/>
        <v>610375.69000000018</v>
      </c>
      <c r="AB1695" s="5"/>
      <c r="AC1695" s="5">
        <f t="shared" si="401"/>
        <v>-41386.48000000001</v>
      </c>
      <c r="AD1695" s="5">
        <f t="shared" si="404"/>
        <v>-10346.620000000003</v>
      </c>
    </row>
    <row r="1696" spans="1:30">
      <c r="A1696" s="9">
        <v>41018</v>
      </c>
      <c r="B1696" s="3">
        <v>10590.200199999999</v>
      </c>
      <c r="C1696" s="3">
        <v>10639.9004</v>
      </c>
      <c r="D1696" s="3">
        <v>10467.0996</v>
      </c>
      <c r="E1696" s="3">
        <v>10612.25</v>
      </c>
      <c r="G1696" s="5">
        <f t="shared" si="392"/>
        <v>10565.74</v>
      </c>
      <c r="H1696" s="5">
        <f t="shared" si="393"/>
        <v>10521.46</v>
      </c>
      <c r="J1696" s="10" t="str">
        <f t="shared" si="394"/>
        <v>BUY</v>
      </c>
      <c r="L1696" s="5">
        <f t="shared" si="395"/>
        <v>10388.620000000001</v>
      </c>
      <c r="M1696" s="4" t="str">
        <f t="shared" si="397"/>
        <v>NO</v>
      </c>
      <c r="N1696" s="4" t="str">
        <f t="shared" si="398"/>
        <v>NO</v>
      </c>
      <c r="O1696" s="4" t="str">
        <f t="shared" si="399"/>
        <v>NO</v>
      </c>
      <c r="P1696" s="5">
        <v>10506</v>
      </c>
      <c r="Q1696" s="5">
        <v>10620</v>
      </c>
      <c r="R1696" s="4">
        <f t="shared" si="396"/>
        <v>2012</v>
      </c>
      <c r="T1696" s="7">
        <f t="shared" si="400"/>
        <v>0</v>
      </c>
      <c r="V1696" s="5">
        <f t="shared" si="405"/>
        <v>10362</v>
      </c>
      <c r="W1696" s="5">
        <f t="shared" si="402"/>
        <v>10362</v>
      </c>
      <c r="X1696" s="7">
        <f t="shared" si="391"/>
        <v>0</v>
      </c>
      <c r="Z1696" s="7">
        <f t="shared" si="403"/>
        <v>610375.69000000018</v>
      </c>
      <c r="AB1696" s="5"/>
      <c r="AC1696" s="5">
        <f t="shared" si="401"/>
        <v>-41554.479999999981</v>
      </c>
      <c r="AD1696" s="5">
        <f t="shared" si="404"/>
        <v>-10388.619999999995</v>
      </c>
    </row>
    <row r="1697" spans="1:30">
      <c r="A1697" s="9">
        <v>41019</v>
      </c>
      <c r="B1697" s="3">
        <v>10569</v>
      </c>
      <c r="C1697" s="3">
        <v>10610.5</v>
      </c>
      <c r="D1697" s="3">
        <v>10385.950199999999</v>
      </c>
      <c r="E1697" s="3">
        <v>10466.450199999999</v>
      </c>
      <c r="G1697" s="5">
        <f t="shared" si="392"/>
        <v>10516.1</v>
      </c>
      <c r="H1697" s="5">
        <f t="shared" si="393"/>
        <v>10503.12</v>
      </c>
      <c r="J1697" s="10" t="str">
        <f t="shared" si="394"/>
        <v>BUY</v>
      </c>
      <c r="L1697" s="5">
        <f t="shared" si="395"/>
        <v>10464.18</v>
      </c>
      <c r="M1697" s="4" t="str">
        <f t="shared" si="397"/>
        <v>YES</v>
      </c>
      <c r="N1697" s="4" t="str">
        <f t="shared" si="398"/>
        <v>YES</v>
      </c>
      <c r="O1697" s="4" t="str">
        <f t="shared" si="399"/>
        <v>NO</v>
      </c>
      <c r="P1697" s="5">
        <v>10566.55</v>
      </c>
      <c r="Q1697" s="5">
        <v>10463</v>
      </c>
      <c r="R1697" s="4">
        <f t="shared" si="396"/>
        <v>2012</v>
      </c>
      <c r="T1697" s="7">
        <f t="shared" si="400"/>
        <v>-74.38</v>
      </c>
      <c r="V1697" s="5">
        <f t="shared" si="405"/>
        <v>10362</v>
      </c>
      <c r="W1697" s="5">
        <f t="shared" si="402"/>
        <v>10428.8496</v>
      </c>
      <c r="X1697" s="7">
        <f t="shared" si="391"/>
        <v>66.849599999999555</v>
      </c>
      <c r="Z1697" s="7">
        <f t="shared" si="403"/>
        <v>608327.93000000017</v>
      </c>
      <c r="AB1697" s="5"/>
      <c r="AC1697" s="5">
        <f t="shared" si="401"/>
        <v>-41856.720000000001</v>
      </c>
      <c r="AD1697" s="5">
        <f t="shared" si="404"/>
        <v>-10464.18</v>
      </c>
    </row>
    <row r="1698" spans="1:30">
      <c r="A1698" s="9">
        <v>41022</v>
      </c>
      <c r="B1698" s="3">
        <v>10428.8496</v>
      </c>
      <c r="C1698" s="3">
        <v>10532.549800000001</v>
      </c>
      <c r="D1698" s="3">
        <v>10210</v>
      </c>
      <c r="E1698" s="3">
        <v>10237.700199999999</v>
      </c>
      <c r="G1698" s="5">
        <f t="shared" si="392"/>
        <v>10376.9</v>
      </c>
      <c r="H1698" s="5">
        <f t="shared" si="393"/>
        <v>10414.65</v>
      </c>
      <c r="J1698" s="10" t="str">
        <f t="shared" si="394"/>
        <v>SELL</v>
      </c>
      <c r="L1698" s="5">
        <f t="shared" si="395"/>
        <v>10527.9</v>
      </c>
      <c r="M1698" s="4" t="str">
        <f t="shared" si="397"/>
        <v>YES</v>
      </c>
      <c r="N1698" s="4" t="str">
        <f t="shared" si="398"/>
        <v>NO</v>
      </c>
      <c r="O1698" s="4" t="str">
        <f t="shared" si="399"/>
        <v>YES</v>
      </c>
      <c r="P1698" s="5">
        <f t="shared" ref="P1698:P1725" si="406">B1698</f>
        <v>10428.8496</v>
      </c>
      <c r="Q1698" s="5">
        <f t="shared" ref="Q1698:Q1725" si="407">E1698</f>
        <v>10237.700199999999</v>
      </c>
      <c r="R1698" s="4">
        <f t="shared" si="396"/>
        <v>2012</v>
      </c>
      <c r="T1698" s="7">
        <f t="shared" si="400"/>
        <v>0</v>
      </c>
      <c r="V1698" s="5">
        <f t="shared" si="405"/>
        <v>10428.8496</v>
      </c>
      <c r="W1698" s="5">
        <f t="shared" si="402"/>
        <v>10428.8496</v>
      </c>
      <c r="X1698" s="7">
        <f t="shared" si="391"/>
        <v>0</v>
      </c>
      <c r="Z1698" s="7">
        <f t="shared" si="403"/>
        <v>608327.93000000017</v>
      </c>
      <c r="AB1698" s="5"/>
      <c r="AC1698" s="5">
        <f t="shared" si="401"/>
        <v>-42111.600000000006</v>
      </c>
      <c r="AD1698" s="5">
        <f t="shared" si="404"/>
        <v>-10527.900000000001</v>
      </c>
    </row>
    <row r="1699" spans="1:30">
      <c r="A1699" s="9">
        <v>41023</v>
      </c>
      <c r="B1699" s="3">
        <v>10280</v>
      </c>
      <c r="C1699" s="3">
        <v>10369</v>
      </c>
      <c r="D1699" s="3">
        <v>10162.9004</v>
      </c>
      <c r="E1699" s="3">
        <v>10228.0996</v>
      </c>
      <c r="G1699" s="5">
        <f t="shared" si="392"/>
        <v>10302.5</v>
      </c>
      <c r="H1699" s="5">
        <f t="shared" si="393"/>
        <v>10352.469999999999</v>
      </c>
      <c r="J1699" s="10" t="str">
        <f t="shared" si="394"/>
        <v>SELL</v>
      </c>
      <c r="L1699" s="5">
        <f t="shared" si="395"/>
        <v>10502.38</v>
      </c>
      <c r="M1699" s="4" t="str">
        <f t="shared" si="397"/>
        <v>NO</v>
      </c>
      <c r="N1699" s="4" t="str">
        <f t="shared" si="398"/>
        <v>NO</v>
      </c>
      <c r="O1699" s="4" t="str">
        <f t="shared" si="399"/>
        <v>NO</v>
      </c>
      <c r="P1699" s="5">
        <f t="shared" si="406"/>
        <v>10280</v>
      </c>
      <c r="Q1699" s="5">
        <f t="shared" si="407"/>
        <v>10228.0996</v>
      </c>
      <c r="R1699" s="4">
        <f t="shared" si="396"/>
        <v>2012</v>
      </c>
      <c r="T1699" s="7">
        <f t="shared" si="400"/>
        <v>0</v>
      </c>
      <c r="V1699" s="5">
        <f t="shared" si="405"/>
        <v>10428.8496</v>
      </c>
      <c r="W1699" s="5">
        <f t="shared" si="402"/>
        <v>10428.8496</v>
      </c>
      <c r="X1699" s="7">
        <f t="shared" si="391"/>
        <v>0</v>
      </c>
      <c r="Z1699" s="7">
        <f t="shared" si="403"/>
        <v>608327.93000000017</v>
      </c>
      <c r="AB1699" s="5"/>
      <c r="AC1699" s="5">
        <f t="shared" si="401"/>
        <v>-42009.51999999999</v>
      </c>
      <c r="AD1699" s="5">
        <f t="shared" si="404"/>
        <v>-10502.379999999997</v>
      </c>
    </row>
    <row r="1700" spans="1:30">
      <c r="A1700" s="9">
        <v>41024</v>
      </c>
      <c r="B1700" s="3">
        <v>10248.5</v>
      </c>
      <c r="C1700" s="3">
        <v>10287</v>
      </c>
      <c r="D1700" s="3">
        <v>10035</v>
      </c>
      <c r="E1700" s="3">
        <v>10167.25</v>
      </c>
      <c r="G1700" s="5">
        <f t="shared" si="392"/>
        <v>10234.879999999999</v>
      </c>
      <c r="H1700" s="5">
        <f t="shared" si="393"/>
        <v>10290.73</v>
      </c>
      <c r="J1700" s="10" t="str">
        <f t="shared" si="394"/>
        <v>SELL</v>
      </c>
      <c r="L1700" s="5">
        <f t="shared" si="395"/>
        <v>10458.280000000001</v>
      </c>
      <c r="M1700" s="4" t="str">
        <f t="shared" si="397"/>
        <v>NO</v>
      </c>
      <c r="N1700" s="4" t="str">
        <f t="shared" si="398"/>
        <v>NO</v>
      </c>
      <c r="O1700" s="4" t="str">
        <f t="shared" si="399"/>
        <v>NO</v>
      </c>
      <c r="P1700" s="5">
        <f t="shared" si="406"/>
        <v>10248.5</v>
      </c>
      <c r="Q1700" s="5">
        <f t="shared" si="407"/>
        <v>10167.25</v>
      </c>
      <c r="R1700" s="4">
        <f t="shared" si="396"/>
        <v>2012</v>
      </c>
      <c r="T1700" s="7">
        <f t="shared" si="400"/>
        <v>0</v>
      </c>
      <c r="V1700" s="5">
        <f t="shared" si="405"/>
        <v>10428.8496</v>
      </c>
      <c r="W1700" s="5">
        <f t="shared" si="402"/>
        <v>10428.8496</v>
      </c>
      <c r="X1700" s="7">
        <f t="shared" si="391"/>
        <v>0</v>
      </c>
      <c r="Z1700" s="7">
        <f t="shared" si="403"/>
        <v>608327.93000000017</v>
      </c>
      <c r="AB1700" s="5"/>
      <c r="AC1700" s="5">
        <f t="shared" si="401"/>
        <v>-41833.119999999995</v>
      </c>
      <c r="AD1700" s="5">
        <f t="shared" si="404"/>
        <v>-10458.279999999999</v>
      </c>
    </row>
    <row r="1701" spans="1:30">
      <c r="A1701" s="9">
        <v>41025</v>
      </c>
      <c r="B1701" s="3">
        <v>10200</v>
      </c>
      <c r="C1701" s="3">
        <v>10297</v>
      </c>
      <c r="D1701" s="3">
        <v>10082</v>
      </c>
      <c r="E1701" s="3">
        <v>10120.9004</v>
      </c>
      <c r="G1701" s="5">
        <f t="shared" si="392"/>
        <v>10177.89</v>
      </c>
      <c r="H1701" s="5">
        <f t="shared" si="393"/>
        <v>10234.120000000001</v>
      </c>
      <c r="J1701" s="10" t="str">
        <f t="shared" si="394"/>
        <v>SELL</v>
      </c>
      <c r="L1701" s="5">
        <f t="shared" si="395"/>
        <v>10402.81</v>
      </c>
      <c r="M1701" s="4" t="str">
        <f t="shared" si="397"/>
        <v>NO</v>
      </c>
      <c r="N1701" s="4" t="str">
        <f t="shared" si="398"/>
        <v>NO</v>
      </c>
      <c r="O1701" s="4" t="str">
        <f t="shared" si="399"/>
        <v>NO</v>
      </c>
      <c r="P1701" s="5">
        <f t="shared" si="406"/>
        <v>10200</v>
      </c>
      <c r="Q1701" s="5">
        <f t="shared" si="407"/>
        <v>10120.9004</v>
      </c>
      <c r="R1701" s="4">
        <f t="shared" si="396"/>
        <v>2012</v>
      </c>
      <c r="T1701" s="7">
        <f t="shared" si="400"/>
        <v>0</v>
      </c>
      <c r="V1701" s="5">
        <f t="shared" si="405"/>
        <v>10428.8496</v>
      </c>
      <c r="W1701" s="5">
        <f t="shared" si="402"/>
        <v>10428.8496</v>
      </c>
      <c r="X1701" s="7">
        <f t="shared" si="391"/>
        <v>0</v>
      </c>
      <c r="Z1701" s="7">
        <f t="shared" si="403"/>
        <v>608327.93000000017</v>
      </c>
      <c r="AB1701" s="5"/>
      <c r="AC1701" s="5">
        <f t="shared" si="401"/>
        <v>-41611.24000000002</v>
      </c>
      <c r="AD1701" s="5">
        <f t="shared" si="404"/>
        <v>-10402.810000000005</v>
      </c>
    </row>
    <row r="1702" spans="1:30">
      <c r="A1702" s="9">
        <v>41026</v>
      </c>
      <c r="B1702" s="3">
        <v>10150</v>
      </c>
      <c r="C1702" s="3">
        <v>10270</v>
      </c>
      <c r="D1702" s="3">
        <v>10043.0996</v>
      </c>
      <c r="E1702" s="3">
        <v>10143.9004</v>
      </c>
      <c r="G1702" s="5">
        <f t="shared" si="392"/>
        <v>10160.9</v>
      </c>
      <c r="H1702" s="5">
        <f t="shared" si="393"/>
        <v>10204.049999999999</v>
      </c>
      <c r="J1702" s="10" t="str">
        <f t="shared" si="394"/>
        <v>SELL</v>
      </c>
      <c r="L1702" s="5">
        <f t="shared" si="395"/>
        <v>10333.5</v>
      </c>
      <c r="M1702" s="4" t="str">
        <f t="shared" si="397"/>
        <v>NO</v>
      </c>
      <c r="N1702" s="4" t="str">
        <f t="shared" si="398"/>
        <v>NO</v>
      </c>
      <c r="O1702" s="4" t="str">
        <f t="shared" si="399"/>
        <v>NO</v>
      </c>
      <c r="P1702" s="5">
        <f t="shared" si="406"/>
        <v>10150</v>
      </c>
      <c r="Q1702" s="5">
        <f t="shared" si="407"/>
        <v>10143.9004</v>
      </c>
      <c r="R1702" s="4">
        <f t="shared" si="396"/>
        <v>2012</v>
      </c>
      <c r="T1702" s="7">
        <f t="shared" si="400"/>
        <v>0</v>
      </c>
      <c r="V1702" s="5">
        <f t="shared" si="405"/>
        <v>10428.8496</v>
      </c>
      <c r="W1702" s="5">
        <f t="shared" si="402"/>
        <v>10428.8496</v>
      </c>
      <c r="X1702" s="7">
        <f t="shared" si="391"/>
        <v>0</v>
      </c>
      <c r="Z1702" s="7">
        <f t="shared" si="403"/>
        <v>608327.93000000017</v>
      </c>
      <c r="AB1702" s="5"/>
      <c r="AC1702" s="5">
        <f t="shared" si="401"/>
        <v>-41334</v>
      </c>
      <c r="AD1702" s="5">
        <f t="shared" si="404"/>
        <v>-10333.5</v>
      </c>
    </row>
    <row r="1703" spans="1:30">
      <c r="A1703" s="9">
        <v>41027</v>
      </c>
      <c r="B1703" s="3">
        <v>10155</v>
      </c>
      <c r="C1703" s="3">
        <v>10230</v>
      </c>
      <c r="D1703" s="3">
        <v>10152</v>
      </c>
      <c r="E1703" s="3">
        <v>10207.1504</v>
      </c>
      <c r="G1703" s="5">
        <f t="shared" si="392"/>
        <v>10184.030000000001</v>
      </c>
      <c r="H1703" s="5">
        <f t="shared" si="393"/>
        <v>10205.08</v>
      </c>
      <c r="J1703" s="10" t="str">
        <f t="shared" si="394"/>
        <v>SELL</v>
      </c>
      <c r="L1703" s="5">
        <f t="shared" si="395"/>
        <v>10268.23</v>
      </c>
      <c r="M1703" s="4" t="str">
        <f t="shared" si="397"/>
        <v>NO</v>
      </c>
      <c r="N1703" s="4" t="str">
        <f t="shared" si="398"/>
        <v>NO</v>
      </c>
      <c r="O1703" s="4" t="str">
        <f t="shared" si="399"/>
        <v>NO</v>
      </c>
      <c r="P1703" s="5">
        <f t="shared" si="406"/>
        <v>10155</v>
      </c>
      <c r="Q1703" s="5">
        <f t="shared" si="407"/>
        <v>10207.1504</v>
      </c>
      <c r="R1703" s="4">
        <f t="shared" si="396"/>
        <v>2012</v>
      </c>
      <c r="T1703" s="7">
        <f t="shared" si="400"/>
        <v>0</v>
      </c>
      <c r="V1703" s="5">
        <f t="shared" si="405"/>
        <v>10428.8496</v>
      </c>
      <c r="W1703" s="5">
        <f t="shared" si="402"/>
        <v>10268.23</v>
      </c>
      <c r="X1703" s="7">
        <f t="shared" si="391"/>
        <v>160.61959999999999</v>
      </c>
      <c r="Z1703" s="7">
        <f t="shared" si="403"/>
        <v>612343.42000000016</v>
      </c>
      <c r="AB1703" s="5"/>
      <c r="AC1703" s="5">
        <f t="shared" si="401"/>
        <v>-41072.919999999984</v>
      </c>
      <c r="AD1703" s="5">
        <f t="shared" si="404"/>
        <v>-10268.229999999996</v>
      </c>
    </row>
    <row r="1704" spans="1:30">
      <c r="A1704" s="9">
        <v>41029</v>
      </c>
      <c r="B1704" s="3">
        <v>10238</v>
      </c>
      <c r="C1704" s="3">
        <v>10360</v>
      </c>
      <c r="D1704" s="3">
        <v>10220.049800000001</v>
      </c>
      <c r="E1704" s="3">
        <v>10269.700199999999</v>
      </c>
      <c r="G1704" s="5">
        <f t="shared" si="392"/>
        <v>10226.870000000001</v>
      </c>
      <c r="H1704" s="5">
        <f t="shared" si="393"/>
        <v>10226.620000000001</v>
      </c>
      <c r="J1704" s="10" t="str">
        <f t="shared" si="394"/>
        <v>BUY</v>
      </c>
      <c r="L1704" s="5">
        <f t="shared" si="395"/>
        <v>10225.870000000001</v>
      </c>
      <c r="M1704" s="4" t="str">
        <f t="shared" si="397"/>
        <v>YES</v>
      </c>
      <c r="N1704" s="4" t="str">
        <f t="shared" si="398"/>
        <v>NO</v>
      </c>
      <c r="O1704" s="4" t="str">
        <f t="shared" si="399"/>
        <v>NO</v>
      </c>
      <c r="P1704" s="5">
        <f t="shared" si="406"/>
        <v>10238</v>
      </c>
      <c r="Q1704" s="5">
        <f t="shared" si="407"/>
        <v>10269.700199999999</v>
      </c>
      <c r="R1704" s="4">
        <f t="shared" si="396"/>
        <v>2012</v>
      </c>
      <c r="T1704" s="7">
        <f t="shared" si="400"/>
        <v>0</v>
      </c>
      <c r="V1704" s="5">
        <f t="shared" si="405"/>
        <v>10268.23</v>
      </c>
      <c r="W1704" s="5">
        <f t="shared" si="402"/>
        <v>10268.23</v>
      </c>
      <c r="X1704" s="7">
        <f t="shared" si="391"/>
        <v>0</v>
      </c>
      <c r="Z1704" s="7">
        <f t="shared" si="403"/>
        <v>612343.42000000016</v>
      </c>
      <c r="AB1704" s="5"/>
      <c r="AC1704" s="5">
        <f t="shared" si="401"/>
        <v>-40903.48000000001</v>
      </c>
      <c r="AD1704" s="5">
        <f t="shared" si="404"/>
        <v>-10225.870000000003</v>
      </c>
    </row>
    <row r="1705" spans="1:30">
      <c r="A1705" s="9">
        <v>41031</v>
      </c>
      <c r="B1705" s="3">
        <v>10280</v>
      </c>
      <c r="C1705" s="3">
        <v>10375</v>
      </c>
      <c r="D1705" s="3">
        <v>10242</v>
      </c>
      <c r="E1705" s="3">
        <v>10270.950199999999</v>
      </c>
      <c r="G1705" s="5">
        <f t="shared" si="392"/>
        <v>10248.91</v>
      </c>
      <c r="H1705" s="5">
        <f t="shared" si="393"/>
        <v>10241.4</v>
      </c>
      <c r="J1705" s="10" t="str">
        <f t="shared" si="394"/>
        <v>BUY</v>
      </c>
      <c r="L1705" s="5">
        <f t="shared" si="395"/>
        <v>10218.870000000001</v>
      </c>
      <c r="M1705" s="4" t="str">
        <f t="shared" si="397"/>
        <v>NO</v>
      </c>
      <c r="N1705" s="4" t="str">
        <f t="shared" si="398"/>
        <v>NO</v>
      </c>
      <c r="O1705" s="4" t="str">
        <f t="shared" si="399"/>
        <v>NO</v>
      </c>
      <c r="P1705" s="5">
        <f t="shared" si="406"/>
        <v>10280</v>
      </c>
      <c r="Q1705" s="5">
        <f t="shared" si="407"/>
        <v>10270.950199999999</v>
      </c>
      <c r="R1705" s="4">
        <f t="shared" si="396"/>
        <v>2012</v>
      </c>
      <c r="T1705" s="7">
        <f t="shared" si="400"/>
        <v>0</v>
      </c>
      <c r="V1705" s="5">
        <f t="shared" si="405"/>
        <v>10268.23</v>
      </c>
      <c r="W1705" s="5">
        <f t="shared" si="402"/>
        <v>10218.870000000001</v>
      </c>
      <c r="X1705" s="7">
        <f t="shared" si="391"/>
        <v>-49.359999999998763</v>
      </c>
      <c r="Z1705" s="7">
        <f t="shared" si="403"/>
        <v>611109.42000000016</v>
      </c>
      <c r="AB1705" s="5"/>
      <c r="AC1705" s="5">
        <f t="shared" si="401"/>
        <v>-40875.479999999996</v>
      </c>
      <c r="AD1705" s="5">
        <f t="shared" si="404"/>
        <v>-10218.869999999999</v>
      </c>
    </row>
    <row r="1706" spans="1:30">
      <c r="A1706" s="9">
        <v>41032</v>
      </c>
      <c r="B1706" s="3">
        <v>10240</v>
      </c>
      <c r="C1706" s="3">
        <v>10240</v>
      </c>
      <c r="D1706" s="3">
        <v>10084</v>
      </c>
      <c r="E1706" s="3">
        <v>10115.549800000001</v>
      </c>
      <c r="G1706" s="5">
        <f t="shared" si="392"/>
        <v>10182.23</v>
      </c>
      <c r="H1706" s="5">
        <f t="shared" si="393"/>
        <v>10199.450000000001</v>
      </c>
      <c r="J1706" s="10" t="str">
        <f t="shared" si="394"/>
        <v>SELL</v>
      </c>
      <c r="L1706" s="5">
        <f t="shared" si="395"/>
        <v>10251.11</v>
      </c>
      <c r="M1706" s="4" t="str">
        <f t="shared" si="397"/>
        <v>YES</v>
      </c>
      <c r="N1706" s="4" t="str">
        <f t="shared" si="398"/>
        <v>NO</v>
      </c>
      <c r="O1706" s="4" t="str">
        <f t="shared" si="399"/>
        <v>NO</v>
      </c>
      <c r="P1706" s="5">
        <f t="shared" si="406"/>
        <v>10240</v>
      </c>
      <c r="Q1706" s="5">
        <f t="shared" si="407"/>
        <v>10115.549800000001</v>
      </c>
      <c r="R1706" s="4">
        <f t="shared" si="396"/>
        <v>2012</v>
      </c>
      <c r="T1706" s="7">
        <f t="shared" si="400"/>
        <v>0</v>
      </c>
      <c r="V1706" s="5">
        <f t="shared" si="405"/>
        <v>10218.870000000001</v>
      </c>
      <c r="W1706" s="5">
        <f t="shared" si="402"/>
        <v>10218.870000000001</v>
      </c>
      <c r="X1706" s="7">
        <f t="shared" si="391"/>
        <v>0</v>
      </c>
      <c r="Z1706" s="7">
        <f t="shared" si="403"/>
        <v>611109.42000000016</v>
      </c>
      <c r="AB1706" s="5"/>
      <c r="AC1706" s="5">
        <f t="shared" si="401"/>
        <v>-41004.440000000017</v>
      </c>
      <c r="AD1706" s="5">
        <f t="shared" si="404"/>
        <v>-10251.110000000004</v>
      </c>
    </row>
    <row r="1707" spans="1:30">
      <c r="A1707" s="9">
        <v>41033</v>
      </c>
      <c r="B1707" s="3">
        <v>10075</v>
      </c>
      <c r="C1707" s="3">
        <v>10137.8496</v>
      </c>
      <c r="D1707" s="3">
        <v>9762</v>
      </c>
      <c r="E1707" s="3">
        <v>9793.9004000000004</v>
      </c>
      <c r="G1707" s="5">
        <f t="shared" si="392"/>
        <v>9988.07</v>
      </c>
      <c r="H1707" s="5">
        <f t="shared" si="393"/>
        <v>10064.27</v>
      </c>
      <c r="J1707" s="10" t="str">
        <f t="shared" si="394"/>
        <v>SELL</v>
      </c>
      <c r="L1707" s="5">
        <f t="shared" si="395"/>
        <v>10292.870000000001</v>
      </c>
      <c r="M1707" s="4" t="str">
        <f t="shared" si="397"/>
        <v>NO</v>
      </c>
      <c r="N1707" s="4" t="str">
        <f t="shared" si="398"/>
        <v>NO</v>
      </c>
      <c r="O1707" s="4" t="str">
        <f t="shared" si="399"/>
        <v>NO</v>
      </c>
      <c r="P1707" s="5">
        <f t="shared" si="406"/>
        <v>10075</v>
      </c>
      <c r="Q1707" s="5">
        <f t="shared" si="407"/>
        <v>9793.9004000000004</v>
      </c>
      <c r="R1707" s="4">
        <f t="shared" si="396"/>
        <v>2012</v>
      </c>
      <c r="T1707" s="7">
        <f t="shared" si="400"/>
        <v>0</v>
      </c>
      <c r="V1707" s="5">
        <f t="shared" si="405"/>
        <v>10218.870000000001</v>
      </c>
      <c r="W1707" s="5">
        <f t="shared" si="402"/>
        <v>10218.870000000001</v>
      </c>
      <c r="X1707" s="7">
        <f t="shared" si="391"/>
        <v>0</v>
      </c>
      <c r="Z1707" s="7">
        <f t="shared" si="403"/>
        <v>611109.42000000016</v>
      </c>
      <c r="AB1707" s="5"/>
      <c r="AC1707" s="5">
        <f t="shared" si="401"/>
        <v>-41171.48000000001</v>
      </c>
      <c r="AD1707" s="5">
        <f t="shared" si="404"/>
        <v>-10292.870000000003</v>
      </c>
    </row>
    <row r="1708" spans="1:30">
      <c r="A1708" s="9">
        <v>41036</v>
      </c>
      <c r="B1708" s="3">
        <v>9699</v>
      </c>
      <c r="C1708" s="3">
        <v>9905</v>
      </c>
      <c r="D1708" s="3">
        <v>9472</v>
      </c>
      <c r="E1708" s="3">
        <v>9872.3495999999996</v>
      </c>
      <c r="G1708" s="5">
        <f t="shared" si="392"/>
        <v>9930.2099999999991</v>
      </c>
      <c r="H1708" s="5">
        <f t="shared" si="393"/>
        <v>10000.299999999999</v>
      </c>
      <c r="J1708" s="10" t="str">
        <f t="shared" si="394"/>
        <v>SELL</v>
      </c>
      <c r="L1708" s="5">
        <f t="shared" si="395"/>
        <v>10210.57</v>
      </c>
      <c r="M1708" s="4" t="str">
        <f t="shared" si="397"/>
        <v>NO</v>
      </c>
      <c r="N1708" s="4" t="str">
        <f t="shared" si="398"/>
        <v>NO</v>
      </c>
      <c r="O1708" s="4" t="str">
        <f t="shared" si="399"/>
        <v>NO</v>
      </c>
      <c r="P1708" s="5">
        <f t="shared" si="406"/>
        <v>9699</v>
      </c>
      <c r="Q1708" s="5">
        <f t="shared" si="407"/>
        <v>9872.3495999999996</v>
      </c>
      <c r="R1708" s="4">
        <f t="shared" si="396"/>
        <v>2012</v>
      </c>
      <c r="T1708" s="7">
        <f t="shared" si="400"/>
        <v>0</v>
      </c>
      <c r="V1708" s="5">
        <f t="shared" si="405"/>
        <v>10218.870000000001</v>
      </c>
      <c r="W1708" s="5">
        <f t="shared" si="402"/>
        <v>10218.870000000001</v>
      </c>
      <c r="X1708" s="7">
        <f t="shared" ref="X1708:X1771" si="408">IF(J1708="BUY",W1708-V1708,V1708-W1708)</f>
        <v>0</v>
      </c>
      <c r="Z1708" s="7">
        <f t="shared" si="403"/>
        <v>611109.42000000016</v>
      </c>
      <c r="AB1708" s="5"/>
      <c r="AC1708" s="5">
        <f t="shared" si="401"/>
        <v>-40842.28</v>
      </c>
      <c r="AD1708" s="5">
        <f t="shared" si="404"/>
        <v>-10210.57</v>
      </c>
    </row>
    <row r="1709" spans="1:30">
      <c r="A1709" s="9">
        <v>41037</v>
      </c>
      <c r="B1709" s="3">
        <v>9914</v>
      </c>
      <c r="C1709" s="3">
        <v>9914</v>
      </c>
      <c r="D1709" s="3">
        <v>9489.7001999999993</v>
      </c>
      <c r="E1709" s="3">
        <v>9556.8495999999996</v>
      </c>
      <c r="G1709" s="5">
        <f t="shared" si="392"/>
        <v>9743.5300000000007</v>
      </c>
      <c r="H1709" s="5">
        <f t="shared" si="393"/>
        <v>9852.48</v>
      </c>
      <c r="J1709" s="10" t="str">
        <f t="shared" si="394"/>
        <v>SELL</v>
      </c>
      <c r="L1709" s="5">
        <f t="shared" si="395"/>
        <v>10179.33</v>
      </c>
      <c r="M1709" s="4" t="str">
        <f t="shared" si="397"/>
        <v>NO</v>
      </c>
      <c r="N1709" s="4" t="str">
        <f t="shared" si="398"/>
        <v>NO</v>
      </c>
      <c r="O1709" s="4" t="str">
        <f t="shared" si="399"/>
        <v>NO</v>
      </c>
      <c r="P1709" s="5">
        <f t="shared" si="406"/>
        <v>9914</v>
      </c>
      <c r="Q1709" s="5">
        <f t="shared" si="407"/>
        <v>9556.8495999999996</v>
      </c>
      <c r="R1709" s="4">
        <f t="shared" si="396"/>
        <v>2012</v>
      </c>
      <c r="T1709" s="7">
        <f t="shared" si="400"/>
        <v>0</v>
      </c>
      <c r="V1709" s="5">
        <f t="shared" si="405"/>
        <v>10218.870000000001</v>
      </c>
      <c r="W1709" s="5">
        <f t="shared" si="402"/>
        <v>10218.870000000001</v>
      </c>
      <c r="X1709" s="7">
        <f t="shared" si="408"/>
        <v>0</v>
      </c>
      <c r="Z1709" s="7">
        <f t="shared" si="403"/>
        <v>611109.42000000016</v>
      </c>
      <c r="AB1709" s="5"/>
      <c r="AC1709" s="5">
        <f t="shared" si="401"/>
        <v>-40717.319999999978</v>
      </c>
      <c r="AD1709" s="5">
        <f t="shared" si="404"/>
        <v>-10179.329999999994</v>
      </c>
    </row>
    <row r="1710" spans="1:30">
      <c r="A1710" s="9">
        <v>41038</v>
      </c>
      <c r="B1710" s="3">
        <v>9478.75</v>
      </c>
      <c r="C1710" s="3">
        <v>9560.7998000000007</v>
      </c>
      <c r="D1710" s="3">
        <v>9311</v>
      </c>
      <c r="E1710" s="3">
        <v>9379.8495999999996</v>
      </c>
      <c r="G1710" s="5">
        <f t="shared" si="392"/>
        <v>9561.69</v>
      </c>
      <c r="H1710" s="5">
        <f t="shared" si="393"/>
        <v>9694.94</v>
      </c>
      <c r="J1710" s="10" t="str">
        <f t="shared" si="394"/>
        <v>SELL</v>
      </c>
      <c r="L1710" s="5">
        <f t="shared" si="395"/>
        <v>10094.69</v>
      </c>
      <c r="M1710" s="4" t="str">
        <f t="shared" si="397"/>
        <v>NO</v>
      </c>
      <c r="N1710" s="4" t="str">
        <f t="shared" si="398"/>
        <v>NO</v>
      </c>
      <c r="O1710" s="4" t="str">
        <f t="shared" si="399"/>
        <v>NO</v>
      </c>
      <c r="P1710" s="5">
        <f t="shared" si="406"/>
        <v>9478.75</v>
      </c>
      <c r="Q1710" s="5">
        <f t="shared" si="407"/>
        <v>9379.8495999999996</v>
      </c>
      <c r="R1710" s="4">
        <f t="shared" si="396"/>
        <v>2012</v>
      </c>
      <c r="T1710" s="7">
        <f t="shared" si="400"/>
        <v>0</v>
      </c>
      <c r="V1710" s="5">
        <f t="shared" si="405"/>
        <v>10218.870000000001</v>
      </c>
      <c r="W1710" s="5">
        <f t="shared" si="402"/>
        <v>10218.870000000001</v>
      </c>
      <c r="X1710" s="7">
        <f t="shared" si="408"/>
        <v>0</v>
      </c>
      <c r="Z1710" s="7">
        <f t="shared" si="403"/>
        <v>611109.42000000016</v>
      </c>
      <c r="AB1710" s="5"/>
      <c r="AC1710" s="5">
        <f t="shared" si="401"/>
        <v>-40378.760000000009</v>
      </c>
      <c r="AD1710" s="5">
        <f t="shared" si="404"/>
        <v>-10094.690000000002</v>
      </c>
    </row>
    <row r="1711" spans="1:30">
      <c r="A1711" s="9">
        <v>41039</v>
      </c>
      <c r="B1711" s="3">
        <v>9424.8495999999996</v>
      </c>
      <c r="C1711" s="3">
        <v>9544.9501999999993</v>
      </c>
      <c r="D1711" s="3">
        <v>9310</v>
      </c>
      <c r="E1711" s="3">
        <v>9354.7998000000007</v>
      </c>
      <c r="G1711" s="5">
        <f t="shared" si="392"/>
        <v>9458.24</v>
      </c>
      <c r="H1711" s="5">
        <f t="shared" si="393"/>
        <v>9581.56</v>
      </c>
      <c r="J1711" s="10" t="str">
        <f t="shared" si="394"/>
        <v>SELL</v>
      </c>
      <c r="L1711" s="5">
        <f t="shared" si="395"/>
        <v>9951.52</v>
      </c>
      <c r="M1711" s="4" t="str">
        <f t="shared" si="397"/>
        <v>NO</v>
      </c>
      <c r="N1711" s="4" t="str">
        <f t="shared" si="398"/>
        <v>NO</v>
      </c>
      <c r="O1711" s="4" t="str">
        <f t="shared" si="399"/>
        <v>NO</v>
      </c>
      <c r="P1711" s="5">
        <f t="shared" si="406"/>
        <v>9424.8495999999996</v>
      </c>
      <c r="Q1711" s="5">
        <f t="shared" si="407"/>
        <v>9354.7998000000007</v>
      </c>
      <c r="R1711" s="4">
        <f t="shared" si="396"/>
        <v>2012</v>
      </c>
      <c r="T1711" s="7">
        <f t="shared" si="400"/>
        <v>0</v>
      </c>
      <c r="V1711" s="5">
        <f t="shared" si="405"/>
        <v>10218.870000000001</v>
      </c>
      <c r="W1711" s="5">
        <f t="shared" si="402"/>
        <v>10218.870000000001</v>
      </c>
      <c r="X1711" s="7">
        <f t="shared" si="408"/>
        <v>0</v>
      </c>
      <c r="Z1711" s="7">
        <f t="shared" si="403"/>
        <v>611109.42000000016</v>
      </c>
      <c r="AB1711" s="5"/>
      <c r="AC1711" s="5">
        <f t="shared" si="401"/>
        <v>-39806.079999999987</v>
      </c>
      <c r="AD1711" s="5">
        <f t="shared" si="404"/>
        <v>-9951.5199999999968</v>
      </c>
    </row>
    <row r="1712" spans="1:30">
      <c r="A1712" s="9">
        <v>41040</v>
      </c>
      <c r="B1712" s="3">
        <v>9311</v>
      </c>
      <c r="C1712" s="3">
        <v>9510.9004000000004</v>
      </c>
      <c r="D1712" s="3">
        <v>9251</v>
      </c>
      <c r="E1712" s="3">
        <v>9379.3495999999996</v>
      </c>
      <c r="G1712" s="5">
        <f t="shared" si="392"/>
        <v>9418.7900000000009</v>
      </c>
      <c r="H1712" s="5">
        <f t="shared" si="393"/>
        <v>9514.16</v>
      </c>
      <c r="J1712" s="10" t="str">
        <f t="shared" si="394"/>
        <v>SELL</v>
      </c>
      <c r="L1712" s="5">
        <f t="shared" si="395"/>
        <v>9800.27</v>
      </c>
      <c r="M1712" s="4" t="str">
        <f t="shared" si="397"/>
        <v>NO</v>
      </c>
      <c r="N1712" s="4" t="str">
        <f t="shared" si="398"/>
        <v>NO</v>
      </c>
      <c r="O1712" s="4" t="str">
        <f t="shared" si="399"/>
        <v>NO</v>
      </c>
      <c r="P1712" s="5">
        <f t="shared" si="406"/>
        <v>9311</v>
      </c>
      <c r="Q1712" s="5">
        <f t="shared" si="407"/>
        <v>9379.3495999999996</v>
      </c>
      <c r="R1712" s="4">
        <f t="shared" si="396"/>
        <v>2012</v>
      </c>
      <c r="T1712" s="7">
        <f t="shared" si="400"/>
        <v>0</v>
      </c>
      <c r="V1712" s="5">
        <f t="shared" si="405"/>
        <v>10218.870000000001</v>
      </c>
      <c r="W1712" s="5">
        <f t="shared" si="402"/>
        <v>10218.870000000001</v>
      </c>
      <c r="X1712" s="7">
        <f t="shared" si="408"/>
        <v>0</v>
      </c>
      <c r="Z1712" s="7">
        <f t="shared" si="403"/>
        <v>611109.42000000016</v>
      </c>
      <c r="AB1712" s="5"/>
      <c r="AC1712" s="5">
        <f t="shared" si="401"/>
        <v>-39201.079999999987</v>
      </c>
      <c r="AD1712" s="5">
        <f t="shared" si="404"/>
        <v>-9800.2699999999968</v>
      </c>
    </row>
    <row r="1713" spans="1:30">
      <c r="A1713" s="9">
        <v>41043</v>
      </c>
      <c r="B1713" s="3">
        <v>9424</v>
      </c>
      <c r="C1713" s="3">
        <v>9450</v>
      </c>
      <c r="D1713" s="3">
        <v>9132</v>
      </c>
      <c r="E1713" s="3">
        <v>9179.7001999999993</v>
      </c>
      <c r="G1713" s="5">
        <f t="shared" si="392"/>
        <v>9299.25</v>
      </c>
      <c r="H1713" s="5">
        <f t="shared" si="393"/>
        <v>9402.67</v>
      </c>
      <c r="J1713" s="10" t="str">
        <f t="shared" si="394"/>
        <v>SELL</v>
      </c>
      <c r="L1713" s="5">
        <f t="shared" si="395"/>
        <v>9712.93</v>
      </c>
      <c r="M1713" s="4" t="str">
        <f t="shared" si="397"/>
        <v>NO</v>
      </c>
      <c r="N1713" s="4" t="str">
        <f t="shared" si="398"/>
        <v>NO</v>
      </c>
      <c r="O1713" s="4" t="str">
        <f t="shared" si="399"/>
        <v>NO</v>
      </c>
      <c r="P1713" s="5">
        <f t="shared" si="406"/>
        <v>9424</v>
      </c>
      <c r="Q1713" s="5">
        <f t="shared" si="407"/>
        <v>9179.7001999999993</v>
      </c>
      <c r="R1713" s="4">
        <f t="shared" si="396"/>
        <v>2012</v>
      </c>
      <c r="T1713" s="7">
        <f t="shared" si="400"/>
        <v>0</v>
      </c>
      <c r="V1713" s="5">
        <f t="shared" si="405"/>
        <v>10218.870000000001</v>
      </c>
      <c r="W1713" s="5">
        <f t="shared" si="402"/>
        <v>10218.870000000001</v>
      </c>
      <c r="X1713" s="7">
        <f t="shared" si="408"/>
        <v>0</v>
      </c>
      <c r="Z1713" s="7">
        <f t="shared" si="403"/>
        <v>611109.42000000016</v>
      </c>
      <c r="AB1713" s="5"/>
      <c r="AC1713" s="5">
        <f t="shared" si="401"/>
        <v>-38851.72</v>
      </c>
      <c r="AD1713" s="5">
        <f t="shared" si="404"/>
        <v>-9712.93</v>
      </c>
    </row>
    <row r="1714" spans="1:30">
      <c r="A1714" s="9">
        <v>41044</v>
      </c>
      <c r="B1714" s="3">
        <v>9100.0995999999996</v>
      </c>
      <c r="C1714" s="3">
        <v>9320</v>
      </c>
      <c r="D1714" s="3">
        <v>9100.0995999999996</v>
      </c>
      <c r="E1714" s="3">
        <v>9284.75</v>
      </c>
      <c r="G1714" s="5">
        <f t="shared" si="392"/>
        <v>9292</v>
      </c>
      <c r="H1714" s="5">
        <f t="shared" si="393"/>
        <v>9363.36</v>
      </c>
      <c r="J1714" s="10" t="str">
        <f t="shared" si="394"/>
        <v>SELL</v>
      </c>
      <c r="L1714" s="5">
        <f t="shared" si="395"/>
        <v>9577.44</v>
      </c>
      <c r="M1714" s="4" t="str">
        <f t="shared" si="397"/>
        <v>NO</v>
      </c>
      <c r="N1714" s="4" t="str">
        <f t="shared" si="398"/>
        <v>NO</v>
      </c>
      <c r="O1714" s="4" t="str">
        <f t="shared" si="399"/>
        <v>NO</v>
      </c>
      <c r="P1714" s="5">
        <f t="shared" si="406"/>
        <v>9100.0995999999996</v>
      </c>
      <c r="Q1714" s="5">
        <f t="shared" si="407"/>
        <v>9284.75</v>
      </c>
      <c r="R1714" s="4">
        <f t="shared" si="396"/>
        <v>2012</v>
      </c>
      <c r="T1714" s="7">
        <f t="shared" si="400"/>
        <v>0</v>
      </c>
      <c r="V1714" s="5">
        <f t="shared" si="405"/>
        <v>10218.870000000001</v>
      </c>
      <c r="W1714" s="5">
        <f t="shared" si="402"/>
        <v>10218.870000000001</v>
      </c>
      <c r="X1714" s="7">
        <f t="shared" si="408"/>
        <v>0</v>
      </c>
      <c r="Z1714" s="7">
        <f t="shared" si="403"/>
        <v>611109.42000000016</v>
      </c>
      <c r="AB1714" s="5"/>
      <c r="AC1714" s="5">
        <f t="shared" si="401"/>
        <v>-38309.760000000009</v>
      </c>
      <c r="AD1714" s="5">
        <f t="shared" si="404"/>
        <v>-9577.4400000000023</v>
      </c>
    </row>
    <row r="1715" spans="1:30">
      <c r="A1715" s="9">
        <v>41045</v>
      </c>
      <c r="B1715" s="3">
        <v>9179.8495999999996</v>
      </c>
      <c r="C1715" s="3">
        <v>9183</v>
      </c>
      <c r="D1715" s="3">
        <v>8985</v>
      </c>
      <c r="E1715" s="3">
        <v>9108.0498000000007</v>
      </c>
      <c r="G1715" s="5">
        <f t="shared" si="392"/>
        <v>9200.02</v>
      </c>
      <c r="H1715" s="5">
        <f t="shared" si="393"/>
        <v>9278.26</v>
      </c>
      <c r="J1715" s="10" t="str">
        <f t="shared" si="394"/>
        <v>SELL</v>
      </c>
      <c r="L1715" s="5">
        <f t="shared" si="395"/>
        <v>9512.98</v>
      </c>
      <c r="M1715" s="4" t="str">
        <f t="shared" si="397"/>
        <v>NO</v>
      </c>
      <c r="N1715" s="4" t="str">
        <f t="shared" si="398"/>
        <v>NO</v>
      </c>
      <c r="O1715" s="4" t="str">
        <f t="shared" si="399"/>
        <v>NO</v>
      </c>
      <c r="P1715" s="5">
        <f t="shared" si="406"/>
        <v>9179.8495999999996</v>
      </c>
      <c r="Q1715" s="5">
        <f t="shared" si="407"/>
        <v>9108.0498000000007</v>
      </c>
      <c r="R1715" s="4">
        <f t="shared" si="396"/>
        <v>2012</v>
      </c>
      <c r="T1715" s="7">
        <f t="shared" si="400"/>
        <v>0</v>
      </c>
      <c r="V1715" s="5">
        <f t="shared" si="405"/>
        <v>10218.870000000001</v>
      </c>
      <c r="W1715" s="5">
        <f t="shared" si="402"/>
        <v>10218.870000000001</v>
      </c>
      <c r="X1715" s="7">
        <f t="shared" si="408"/>
        <v>0</v>
      </c>
      <c r="Z1715" s="7">
        <f t="shared" si="403"/>
        <v>611109.42000000016</v>
      </c>
      <c r="AB1715" s="5"/>
      <c r="AC1715" s="5">
        <f t="shared" si="401"/>
        <v>-38051.919999999998</v>
      </c>
      <c r="AD1715" s="5">
        <f t="shared" si="404"/>
        <v>-9512.98</v>
      </c>
    </row>
    <row r="1716" spans="1:30">
      <c r="A1716" s="9">
        <v>41046</v>
      </c>
      <c r="B1716" s="3">
        <v>9118</v>
      </c>
      <c r="C1716" s="3">
        <v>9284.5</v>
      </c>
      <c r="D1716" s="3">
        <v>9039.5</v>
      </c>
      <c r="E1716" s="3">
        <v>9085.5995999999996</v>
      </c>
      <c r="G1716" s="5">
        <f t="shared" si="392"/>
        <v>9142.81</v>
      </c>
      <c r="H1716" s="5">
        <f t="shared" si="393"/>
        <v>9214.0400000000009</v>
      </c>
      <c r="J1716" s="10" t="str">
        <f t="shared" si="394"/>
        <v>SELL</v>
      </c>
      <c r="L1716" s="5">
        <f t="shared" si="395"/>
        <v>9427.73</v>
      </c>
      <c r="M1716" s="4" t="str">
        <f t="shared" si="397"/>
        <v>NO</v>
      </c>
      <c r="N1716" s="4" t="str">
        <f t="shared" si="398"/>
        <v>NO</v>
      </c>
      <c r="O1716" s="4" t="str">
        <f t="shared" si="399"/>
        <v>NO</v>
      </c>
      <c r="P1716" s="5">
        <f t="shared" si="406"/>
        <v>9118</v>
      </c>
      <c r="Q1716" s="5">
        <f t="shared" si="407"/>
        <v>9085.5995999999996</v>
      </c>
      <c r="R1716" s="4">
        <f t="shared" si="396"/>
        <v>2012</v>
      </c>
      <c r="T1716" s="7">
        <f t="shared" si="400"/>
        <v>0</v>
      </c>
      <c r="V1716" s="5">
        <f t="shared" si="405"/>
        <v>10218.870000000001</v>
      </c>
      <c r="W1716" s="5">
        <f t="shared" si="402"/>
        <v>10218.870000000001</v>
      </c>
      <c r="X1716" s="7">
        <f t="shared" si="408"/>
        <v>0</v>
      </c>
      <c r="Z1716" s="7">
        <f t="shared" si="403"/>
        <v>611109.42000000016</v>
      </c>
      <c r="AB1716" s="5"/>
      <c r="AC1716" s="5">
        <f t="shared" si="401"/>
        <v>-37710.920000000013</v>
      </c>
      <c r="AD1716" s="5">
        <f t="shared" si="404"/>
        <v>-9427.7300000000032</v>
      </c>
    </row>
    <row r="1717" spans="1:30">
      <c r="A1717" s="9">
        <v>41047</v>
      </c>
      <c r="B1717" s="3">
        <v>8988</v>
      </c>
      <c r="C1717" s="3">
        <v>9319.7001999999993</v>
      </c>
      <c r="D1717" s="3">
        <v>8925.25</v>
      </c>
      <c r="E1717" s="3">
        <v>9256.7998000000007</v>
      </c>
      <c r="G1717" s="5">
        <f t="shared" si="392"/>
        <v>9199.7999999999993</v>
      </c>
      <c r="H1717" s="5">
        <f t="shared" si="393"/>
        <v>9228.2900000000009</v>
      </c>
      <c r="J1717" s="10" t="str">
        <f t="shared" si="394"/>
        <v>SELL</v>
      </c>
      <c r="L1717" s="5">
        <f t="shared" si="395"/>
        <v>9313.76</v>
      </c>
      <c r="M1717" s="4" t="str">
        <f t="shared" si="397"/>
        <v>NO</v>
      </c>
      <c r="N1717" s="4" t="str">
        <f t="shared" si="398"/>
        <v>NO</v>
      </c>
      <c r="O1717" s="4" t="str">
        <f t="shared" si="399"/>
        <v>NO</v>
      </c>
      <c r="P1717" s="5">
        <f t="shared" si="406"/>
        <v>8988</v>
      </c>
      <c r="Q1717" s="5">
        <f t="shared" si="407"/>
        <v>9256.7998000000007</v>
      </c>
      <c r="R1717" s="4">
        <f t="shared" si="396"/>
        <v>2012</v>
      </c>
      <c r="T1717" s="7">
        <f t="shared" si="400"/>
        <v>0</v>
      </c>
      <c r="V1717" s="5">
        <f t="shared" si="405"/>
        <v>10218.870000000001</v>
      </c>
      <c r="W1717" s="5">
        <f t="shared" si="402"/>
        <v>9313.76</v>
      </c>
      <c r="X1717" s="7">
        <f t="shared" si="408"/>
        <v>905.11000000000058</v>
      </c>
      <c r="Z1717" s="7">
        <f t="shared" si="403"/>
        <v>633737.17000000016</v>
      </c>
      <c r="AB1717" s="5"/>
      <c r="AC1717" s="5">
        <f t="shared" si="401"/>
        <v>-37255.040000000023</v>
      </c>
      <c r="AD1717" s="5">
        <f t="shared" si="404"/>
        <v>-9313.7600000000057</v>
      </c>
    </row>
    <row r="1718" spans="1:30">
      <c r="A1718" s="9">
        <v>41050</v>
      </c>
      <c r="B1718" s="3">
        <v>9266</v>
      </c>
      <c r="C1718" s="3">
        <v>9414.9501999999993</v>
      </c>
      <c r="D1718" s="3">
        <v>9266</v>
      </c>
      <c r="E1718" s="3">
        <v>9337.3495999999996</v>
      </c>
      <c r="G1718" s="5">
        <f t="shared" si="392"/>
        <v>9268.57</v>
      </c>
      <c r="H1718" s="5">
        <f t="shared" si="393"/>
        <v>9264.64</v>
      </c>
      <c r="J1718" s="10" t="str">
        <f t="shared" si="394"/>
        <v>BUY</v>
      </c>
      <c r="L1718" s="5">
        <f t="shared" si="395"/>
        <v>9252.85</v>
      </c>
      <c r="M1718" s="4" t="str">
        <f t="shared" si="397"/>
        <v>YES</v>
      </c>
      <c r="N1718" s="4" t="str">
        <f t="shared" si="398"/>
        <v>NO</v>
      </c>
      <c r="O1718" s="4" t="str">
        <f t="shared" si="399"/>
        <v>NO</v>
      </c>
      <c r="P1718" s="5">
        <f t="shared" si="406"/>
        <v>9266</v>
      </c>
      <c r="Q1718" s="5">
        <f t="shared" si="407"/>
        <v>9337.3495999999996</v>
      </c>
      <c r="R1718" s="4">
        <f t="shared" si="396"/>
        <v>2012</v>
      </c>
      <c r="T1718" s="7">
        <f t="shared" si="400"/>
        <v>0</v>
      </c>
      <c r="V1718" s="5">
        <f t="shared" si="405"/>
        <v>9313.76</v>
      </c>
      <c r="W1718" s="5">
        <f t="shared" si="402"/>
        <v>9252.85</v>
      </c>
      <c r="X1718" s="7">
        <f t="shared" si="408"/>
        <v>-60.909999999999854</v>
      </c>
      <c r="Z1718" s="7">
        <f t="shared" si="403"/>
        <v>632214.42000000016</v>
      </c>
      <c r="AB1718" s="5"/>
      <c r="AC1718" s="5">
        <f t="shared" si="401"/>
        <v>-37011.399999999994</v>
      </c>
      <c r="AD1718" s="5">
        <f t="shared" si="404"/>
        <v>-9252.8499999999985</v>
      </c>
    </row>
    <row r="1719" spans="1:30">
      <c r="A1719" s="9">
        <v>41051</v>
      </c>
      <c r="B1719" s="3">
        <v>9390</v>
      </c>
      <c r="C1719" s="3">
        <v>9448</v>
      </c>
      <c r="D1719" s="3">
        <v>9166</v>
      </c>
      <c r="E1719" s="3">
        <v>9184.9004000000004</v>
      </c>
      <c r="G1719" s="5">
        <f t="shared" si="392"/>
        <v>9226.74</v>
      </c>
      <c r="H1719" s="5">
        <f t="shared" si="393"/>
        <v>9238.06</v>
      </c>
      <c r="J1719" s="10" t="str">
        <f t="shared" si="394"/>
        <v>SELL</v>
      </c>
      <c r="L1719" s="5">
        <f t="shared" si="395"/>
        <v>9272.02</v>
      </c>
      <c r="M1719" s="4" t="str">
        <f t="shared" si="397"/>
        <v>YES</v>
      </c>
      <c r="N1719" s="4" t="str">
        <f t="shared" si="398"/>
        <v>NO</v>
      </c>
      <c r="O1719" s="4" t="str">
        <f t="shared" si="399"/>
        <v>NO</v>
      </c>
      <c r="P1719" s="5">
        <f t="shared" si="406"/>
        <v>9390</v>
      </c>
      <c r="Q1719" s="5">
        <f t="shared" si="407"/>
        <v>9184.9004000000004</v>
      </c>
      <c r="R1719" s="4">
        <f t="shared" si="396"/>
        <v>2012</v>
      </c>
      <c r="T1719" s="7">
        <f t="shared" si="400"/>
        <v>0</v>
      </c>
      <c r="V1719" s="5">
        <f t="shared" si="405"/>
        <v>9252.85</v>
      </c>
      <c r="W1719" s="5">
        <f t="shared" si="402"/>
        <v>9252.85</v>
      </c>
      <c r="X1719" s="7">
        <f t="shared" si="408"/>
        <v>0</v>
      </c>
      <c r="Z1719" s="7">
        <f t="shared" si="403"/>
        <v>632214.42000000016</v>
      </c>
      <c r="AB1719" s="5"/>
      <c r="AC1719" s="5">
        <f t="shared" si="401"/>
        <v>-37088.079999999987</v>
      </c>
      <c r="AD1719" s="5">
        <f t="shared" si="404"/>
        <v>-9272.0199999999968</v>
      </c>
    </row>
    <row r="1720" spans="1:30">
      <c r="A1720" s="9">
        <v>41052</v>
      </c>
      <c r="B1720" s="3">
        <v>9139.5</v>
      </c>
      <c r="C1720" s="3">
        <v>9221</v>
      </c>
      <c r="D1720" s="3">
        <v>9072.25</v>
      </c>
      <c r="E1720" s="3">
        <v>9134.7998000000007</v>
      </c>
      <c r="G1720" s="5">
        <f t="shared" si="392"/>
        <v>9180.77</v>
      </c>
      <c r="H1720" s="5">
        <f t="shared" si="393"/>
        <v>9203.64</v>
      </c>
      <c r="J1720" s="10" t="str">
        <f t="shared" si="394"/>
        <v>SELL</v>
      </c>
      <c r="L1720" s="5">
        <f t="shared" si="395"/>
        <v>9272.25</v>
      </c>
      <c r="M1720" s="4" t="str">
        <f t="shared" si="397"/>
        <v>NO</v>
      </c>
      <c r="N1720" s="4" t="str">
        <f t="shared" si="398"/>
        <v>NO</v>
      </c>
      <c r="O1720" s="4" t="str">
        <f t="shared" si="399"/>
        <v>NO</v>
      </c>
      <c r="P1720" s="5">
        <f t="shared" si="406"/>
        <v>9139.5</v>
      </c>
      <c r="Q1720" s="5">
        <f t="shared" si="407"/>
        <v>9134.7998000000007</v>
      </c>
      <c r="R1720" s="4">
        <f t="shared" si="396"/>
        <v>2012</v>
      </c>
      <c r="T1720" s="7">
        <f t="shared" si="400"/>
        <v>0</v>
      </c>
      <c r="V1720" s="5">
        <f t="shared" si="405"/>
        <v>9252.85</v>
      </c>
      <c r="W1720" s="5">
        <f t="shared" si="402"/>
        <v>9272.25</v>
      </c>
      <c r="X1720" s="7">
        <f t="shared" si="408"/>
        <v>-19.399999999999636</v>
      </c>
      <c r="Z1720" s="7">
        <f t="shared" si="403"/>
        <v>631729.42000000016</v>
      </c>
      <c r="AB1720" s="5"/>
      <c r="AC1720" s="5">
        <f t="shared" si="401"/>
        <v>-37088.999999999985</v>
      </c>
      <c r="AD1720" s="5">
        <f t="shared" si="404"/>
        <v>-9272.2499999999964</v>
      </c>
    </row>
    <row r="1721" spans="1:30">
      <c r="A1721" s="9">
        <v>41053</v>
      </c>
      <c r="B1721" s="3">
        <v>9168</v>
      </c>
      <c r="C1721" s="3">
        <v>9420</v>
      </c>
      <c r="D1721" s="3">
        <v>9136.15</v>
      </c>
      <c r="E1721" s="3">
        <v>9383.4500000000007</v>
      </c>
      <c r="G1721" s="5">
        <f t="shared" si="392"/>
        <v>9282.11</v>
      </c>
      <c r="H1721" s="5">
        <f t="shared" si="393"/>
        <v>9263.58</v>
      </c>
      <c r="J1721" s="10" t="str">
        <f t="shared" si="394"/>
        <v>BUY</v>
      </c>
      <c r="L1721" s="5">
        <f t="shared" si="395"/>
        <v>9207.99</v>
      </c>
      <c r="M1721" s="4" t="str">
        <f t="shared" si="397"/>
        <v>YES</v>
      </c>
      <c r="N1721" s="4" t="str">
        <f t="shared" si="398"/>
        <v>NO</v>
      </c>
      <c r="O1721" s="4" t="str">
        <f t="shared" si="399"/>
        <v>NO</v>
      </c>
      <c r="P1721" s="5">
        <f t="shared" si="406"/>
        <v>9168</v>
      </c>
      <c r="Q1721" s="5">
        <f t="shared" si="407"/>
        <v>9383.4500000000007</v>
      </c>
      <c r="R1721" s="4">
        <f t="shared" si="396"/>
        <v>2012</v>
      </c>
      <c r="T1721" s="7">
        <f t="shared" si="400"/>
        <v>0</v>
      </c>
      <c r="V1721" s="5">
        <f t="shared" si="405"/>
        <v>9272.25</v>
      </c>
      <c r="W1721" s="5">
        <f t="shared" si="402"/>
        <v>9272.25</v>
      </c>
      <c r="X1721" s="7">
        <f t="shared" si="408"/>
        <v>0</v>
      </c>
      <c r="Z1721" s="7">
        <f t="shared" si="403"/>
        <v>631729.42000000016</v>
      </c>
      <c r="AB1721" s="5"/>
      <c r="AC1721" s="5">
        <f t="shared" si="401"/>
        <v>-36831.959999999992</v>
      </c>
      <c r="AD1721" s="5">
        <f t="shared" si="404"/>
        <v>-9207.989999999998</v>
      </c>
    </row>
    <row r="1722" spans="1:30">
      <c r="A1722" s="9">
        <v>41054</v>
      </c>
      <c r="B1722" s="3">
        <v>9381.1</v>
      </c>
      <c r="C1722" s="3">
        <v>9465</v>
      </c>
      <c r="D1722" s="3">
        <v>9310.15</v>
      </c>
      <c r="E1722" s="3">
        <v>9416.65</v>
      </c>
      <c r="G1722" s="5">
        <f t="shared" si="392"/>
        <v>9349.3799999999992</v>
      </c>
      <c r="H1722" s="5">
        <f t="shared" si="393"/>
        <v>9314.6</v>
      </c>
      <c r="J1722" s="10" t="str">
        <f t="shared" si="394"/>
        <v>BUY</v>
      </c>
      <c r="L1722" s="5">
        <f t="shared" si="395"/>
        <v>9210.26</v>
      </c>
      <c r="M1722" s="4" t="str">
        <f t="shared" si="397"/>
        <v>NO</v>
      </c>
      <c r="N1722" s="4" t="str">
        <f t="shared" si="398"/>
        <v>NO</v>
      </c>
      <c r="O1722" s="4" t="str">
        <f t="shared" si="399"/>
        <v>NO</v>
      </c>
      <c r="P1722" s="5">
        <f t="shared" si="406"/>
        <v>9381.1</v>
      </c>
      <c r="Q1722" s="5">
        <f t="shared" si="407"/>
        <v>9416.65</v>
      </c>
      <c r="R1722" s="4">
        <f t="shared" si="396"/>
        <v>2012</v>
      </c>
      <c r="T1722" s="7">
        <f t="shared" si="400"/>
        <v>0</v>
      </c>
      <c r="V1722" s="5">
        <f t="shared" si="405"/>
        <v>9272.25</v>
      </c>
      <c r="W1722" s="5">
        <f t="shared" si="402"/>
        <v>9272.25</v>
      </c>
      <c r="X1722" s="7">
        <f t="shared" si="408"/>
        <v>0</v>
      </c>
      <c r="Z1722" s="7">
        <f t="shared" si="403"/>
        <v>631729.42000000016</v>
      </c>
      <c r="AB1722" s="5"/>
      <c r="AC1722" s="5">
        <f t="shared" si="401"/>
        <v>-36841.040000000008</v>
      </c>
      <c r="AD1722" s="5">
        <f t="shared" si="404"/>
        <v>-9210.260000000002</v>
      </c>
    </row>
    <row r="1723" spans="1:30">
      <c r="A1723" s="9">
        <v>41057</v>
      </c>
      <c r="B1723" s="3">
        <v>9461.1</v>
      </c>
      <c r="C1723" s="3">
        <v>9678</v>
      </c>
      <c r="D1723" s="3">
        <v>9455.0499999999993</v>
      </c>
      <c r="E1723" s="3">
        <v>9650.9500000000007</v>
      </c>
      <c r="G1723" s="5">
        <f t="shared" si="392"/>
        <v>9500.17</v>
      </c>
      <c r="H1723" s="5">
        <f t="shared" si="393"/>
        <v>9426.7199999999993</v>
      </c>
      <c r="J1723" s="10" t="str">
        <f t="shared" si="394"/>
        <v>BUY</v>
      </c>
      <c r="L1723" s="5">
        <f t="shared" si="395"/>
        <v>9206.3700000000008</v>
      </c>
      <c r="M1723" s="4" t="str">
        <f t="shared" si="397"/>
        <v>NO</v>
      </c>
      <c r="N1723" s="4" t="str">
        <f t="shared" si="398"/>
        <v>NO</v>
      </c>
      <c r="O1723" s="4" t="str">
        <f t="shared" si="399"/>
        <v>NO</v>
      </c>
      <c r="P1723" s="5">
        <f t="shared" si="406"/>
        <v>9461.1</v>
      </c>
      <c r="Q1723" s="5">
        <f t="shared" si="407"/>
        <v>9650.9500000000007</v>
      </c>
      <c r="R1723" s="4">
        <f t="shared" si="396"/>
        <v>2012</v>
      </c>
      <c r="T1723" s="7">
        <f t="shared" si="400"/>
        <v>0</v>
      </c>
      <c r="V1723" s="5">
        <f t="shared" si="405"/>
        <v>9272.25</v>
      </c>
      <c r="W1723" s="5">
        <f t="shared" si="402"/>
        <v>9272.25</v>
      </c>
      <c r="X1723" s="7">
        <f t="shared" si="408"/>
        <v>0</v>
      </c>
      <c r="Z1723" s="7">
        <f t="shared" si="403"/>
        <v>631729.42000000016</v>
      </c>
      <c r="AB1723" s="5"/>
      <c r="AC1723" s="5">
        <f t="shared" si="401"/>
        <v>-36825.479999999981</v>
      </c>
      <c r="AD1723" s="5">
        <f t="shared" si="404"/>
        <v>-9206.3699999999953</v>
      </c>
    </row>
    <row r="1724" spans="1:30">
      <c r="A1724" s="9">
        <v>41058</v>
      </c>
      <c r="B1724" s="3">
        <v>9700</v>
      </c>
      <c r="C1724" s="3">
        <v>9726</v>
      </c>
      <c r="D1724" s="3">
        <v>9623.7999999999993</v>
      </c>
      <c r="E1724" s="3">
        <v>9653.5</v>
      </c>
      <c r="G1724" s="5">
        <f t="shared" si="392"/>
        <v>9576.84</v>
      </c>
      <c r="H1724" s="5">
        <f t="shared" si="393"/>
        <v>9502.31</v>
      </c>
      <c r="J1724" s="10" t="str">
        <f t="shared" si="394"/>
        <v>BUY</v>
      </c>
      <c r="L1724" s="5">
        <f t="shared" si="395"/>
        <v>9278.7199999999993</v>
      </c>
      <c r="M1724" s="4" t="str">
        <f t="shared" si="397"/>
        <v>NO</v>
      </c>
      <c r="N1724" s="4" t="str">
        <f t="shared" si="398"/>
        <v>NO</v>
      </c>
      <c r="O1724" s="4" t="str">
        <f t="shared" si="399"/>
        <v>NO</v>
      </c>
      <c r="P1724" s="5">
        <f t="shared" si="406"/>
        <v>9700</v>
      </c>
      <c r="Q1724" s="5">
        <f t="shared" si="407"/>
        <v>9653.5</v>
      </c>
      <c r="R1724" s="4">
        <f t="shared" si="396"/>
        <v>2012</v>
      </c>
      <c r="T1724" s="7">
        <f t="shared" si="400"/>
        <v>0</v>
      </c>
      <c r="V1724" s="5">
        <f t="shared" si="405"/>
        <v>9272.25</v>
      </c>
      <c r="W1724" s="5">
        <f t="shared" si="402"/>
        <v>9272.25</v>
      </c>
      <c r="X1724" s="7">
        <f t="shared" si="408"/>
        <v>0</v>
      </c>
      <c r="Z1724" s="7">
        <f t="shared" si="403"/>
        <v>631729.42000000016</v>
      </c>
      <c r="AB1724" s="5"/>
      <c r="AC1724" s="5">
        <f t="shared" si="401"/>
        <v>-37114.87999999999</v>
      </c>
      <c r="AD1724" s="5">
        <f t="shared" si="404"/>
        <v>-9278.7199999999975</v>
      </c>
    </row>
    <row r="1725" spans="1:30">
      <c r="A1725" s="9">
        <v>41059</v>
      </c>
      <c r="B1725" s="3">
        <v>9599.9</v>
      </c>
      <c r="C1725" s="3">
        <v>9599.9</v>
      </c>
      <c r="D1725" s="3">
        <v>9438</v>
      </c>
      <c r="E1725" s="3">
        <v>9470.75</v>
      </c>
      <c r="G1725" s="5">
        <f t="shared" si="392"/>
        <v>9523.7999999999993</v>
      </c>
      <c r="H1725" s="5">
        <f t="shared" si="393"/>
        <v>9491.7900000000009</v>
      </c>
      <c r="J1725" s="10" t="str">
        <f t="shared" si="394"/>
        <v>BUY</v>
      </c>
      <c r="L1725" s="5">
        <f t="shared" si="395"/>
        <v>9395.76</v>
      </c>
      <c r="M1725" s="4" t="str">
        <f t="shared" si="397"/>
        <v>NO</v>
      </c>
      <c r="N1725" s="4" t="str">
        <f t="shared" si="398"/>
        <v>NO</v>
      </c>
      <c r="O1725" s="4" t="str">
        <f t="shared" si="399"/>
        <v>NO</v>
      </c>
      <c r="P1725" s="5">
        <f t="shared" si="406"/>
        <v>9599.9</v>
      </c>
      <c r="Q1725" s="5">
        <f t="shared" si="407"/>
        <v>9470.75</v>
      </c>
      <c r="R1725" s="4">
        <f t="shared" si="396"/>
        <v>2012</v>
      </c>
      <c r="T1725" s="7">
        <f t="shared" si="400"/>
        <v>0</v>
      </c>
      <c r="V1725" s="5">
        <f t="shared" si="405"/>
        <v>9272.25</v>
      </c>
      <c r="W1725" s="5">
        <f t="shared" si="402"/>
        <v>9272.25</v>
      </c>
      <c r="X1725" s="7">
        <f t="shared" si="408"/>
        <v>0</v>
      </c>
      <c r="Z1725" s="7">
        <f t="shared" si="403"/>
        <v>631729.42000000016</v>
      </c>
      <c r="AB1725" s="5"/>
      <c r="AC1725" s="5">
        <f t="shared" si="401"/>
        <v>-37583.040000000023</v>
      </c>
      <c r="AD1725" s="5">
        <f t="shared" si="404"/>
        <v>-9395.7600000000057</v>
      </c>
    </row>
    <row r="1726" spans="1:30">
      <c r="A1726" s="9">
        <v>41060</v>
      </c>
      <c r="B1726" s="3">
        <v>9170</v>
      </c>
      <c r="C1726" s="3">
        <v>9485</v>
      </c>
      <c r="D1726" s="3">
        <v>9170</v>
      </c>
      <c r="E1726" s="3">
        <v>9438.65</v>
      </c>
      <c r="G1726" s="5">
        <f t="shared" si="392"/>
        <v>9481.23</v>
      </c>
      <c r="H1726" s="5">
        <f t="shared" si="393"/>
        <v>9474.08</v>
      </c>
      <c r="J1726" s="10" t="str">
        <f t="shared" si="394"/>
        <v>BUY</v>
      </c>
      <c r="L1726" s="5">
        <f t="shared" si="395"/>
        <v>9452.6299999999992</v>
      </c>
      <c r="M1726" s="4" t="str">
        <f t="shared" si="397"/>
        <v>YES</v>
      </c>
      <c r="N1726" s="4" t="str">
        <f t="shared" si="398"/>
        <v>YES</v>
      </c>
      <c r="O1726" s="4" t="str">
        <f t="shared" si="399"/>
        <v>YES</v>
      </c>
      <c r="P1726" s="5">
        <v>9403</v>
      </c>
      <c r="Q1726" s="5">
        <v>9458</v>
      </c>
      <c r="R1726" s="4">
        <f t="shared" si="396"/>
        <v>2012</v>
      </c>
      <c r="T1726" s="7">
        <f t="shared" si="400"/>
        <v>-55</v>
      </c>
      <c r="V1726" s="5">
        <f t="shared" si="405"/>
        <v>9272.25</v>
      </c>
      <c r="W1726" s="5">
        <f t="shared" si="402"/>
        <v>9427</v>
      </c>
      <c r="X1726" s="7">
        <f t="shared" si="408"/>
        <v>154.75</v>
      </c>
      <c r="Z1726" s="7">
        <f t="shared" si="403"/>
        <v>632848.17000000016</v>
      </c>
      <c r="AB1726" s="5"/>
      <c r="AC1726" s="5">
        <f t="shared" si="401"/>
        <v>-37810.520000000004</v>
      </c>
      <c r="AD1726" s="5">
        <f t="shared" si="404"/>
        <v>-9452.630000000001</v>
      </c>
    </row>
    <row r="1727" spans="1:30">
      <c r="A1727" s="9">
        <v>41061</v>
      </c>
      <c r="B1727" s="3">
        <v>9388.4500000000007</v>
      </c>
      <c r="C1727" s="3">
        <v>9442.6</v>
      </c>
      <c r="D1727" s="3">
        <v>9192</v>
      </c>
      <c r="E1727" s="3">
        <v>9212.1</v>
      </c>
      <c r="G1727" s="5">
        <f t="shared" si="392"/>
        <v>9346.67</v>
      </c>
      <c r="H1727" s="5">
        <f t="shared" si="393"/>
        <v>9386.75</v>
      </c>
      <c r="J1727" s="10" t="str">
        <f t="shared" si="394"/>
        <v>SELL</v>
      </c>
      <c r="L1727" s="5">
        <f t="shared" si="395"/>
        <v>9506.99</v>
      </c>
      <c r="M1727" s="4" t="str">
        <f t="shared" si="397"/>
        <v>YES</v>
      </c>
      <c r="N1727" s="4" t="str">
        <f t="shared" si="398"/>
        <v>NO</v>
      </c>
      <c r="O1727" s="4" t="str">
        <f t="shared" si="399"/>
        <v>YES</v>
      </c>
      <c r="P1727" s="5">
        <v>9427</v>
      </c>
      <c r="Q1727" s="5">
        <v>9238</v>
      </c>
      <c r="R1727" s="4">
        <f t="shared" si="396"/>
        <v>2012</v>
      </c>
      <c r="T1727" s="7">
        <f t="shared" si="400"/>
        <v>0</v>
      </c>
      <c r="V1727" s="5">
        <f t="shared" si="405"/>
        <v>9427</v>
      </c>
      <c r="W1727" s="5">
        <f t="shared" si="402"/>
        <v>9427</v>
      </c>
      <c r="X1727" s="7">
        <f t="shared" si="408"/>
        <v>0</v>
      </c>
      <c r="Z1727" s="7">
        <f t="shared" si="403"/>
        <v>632848.17000000016</v>
      </c>
      <c r="AB1727" s="5"/>
      <c r="AC1727" s="5">
        <f t="shared" si="401"/>
        <v>-38027.959999999992</v>
      </c>
      <c r="AD1727" s="5">
        <f t="shared" si="404"/>
        <v>-9506.989999999998</v>
      </c>
    </row>
    <row r="1728" spans="1:30">
      <c r="A1728" s="9">
        <v>41064</v>
      </c>
      <c r="B1728" s="3">
        <v>9120</v>
      </c>
      <c r="C1728" s="3">
        <v>9369.85</v>
      </c>
      <c r="D1728" s="3">
        <v>9045.7999999999993</v>
      </c>
      <c r="E1728" s="3">
        <v>9333.75</v>
      </c>
      <c r="G1728" s="5">
        <f t="shared" si="392"/>
        <v>9340.2099999999991</v>
      </c>
      <c r="H1728" s="5">
        <f t="shared" si="393"/>
        <v>9369.08</v>
      </c>
      <c r="J1728" s="10" t="str">
        <f t="shared" si="394"/>
        <v>SELL</v>
      </c>
      <c r="L1728" s="5">
        <f t="shared" si="395"/>
        <v>9455.69</v>
      </c>
      <c r="M1728" s="4" t="str">
        <f t="shared" si="397"/>
        <v>NO</v>
      </c>
      <c r="N1728" s="4" t="str">
        <f t="shared" si="398"/>
        <v>NO</v>
      </c>
      <c r="O1728" s="4" t="str">
        <f t="shared" si="399"/>
        <v>NO</v>
      </c>
      <c r="P1728" s="5">
        <f>B1728</f>
        <v>9120</v>
      </c>
      <c r="Q1728" s="5">
        <f>E1728</f>
        <v>9333.75</v>
      </c>
      <c r="R1728" s="4">
        <f t="shared" si="396"/>
        <v>2012</v>
      </c>
      <c r="T1728" s="7">
        <f t="shared" si="400"/>
        <v>0</v>
      </c>
      <c r="V1728" s="5">
        <f t="shared" si="405"/>
        <v>9427</v>
      </c>
      <c r="W1728" s="5">
        <f t="shared" si="402"/>
        <v>9427</v>
      </c>
      <c r="X1728" s="7">
        <f t="shared" si="408"/>
        <v>0</v>
      </c>
      <c r="Z1728" s="7">
        <f t="shared" si="403"/>
        <v>632848.17000000016</v>
      </c>
      <c r="AB1728" s="5"/>
      <c r="AC1728" s="5">
        <f t="shared" si="401"/>
        <v>-37822.760000000009</v>
      </c>
      <c r="AD1728" s="5">
        <f t="shared" si="404"/>
        <v>-9455.6900000000023</v>
      </c>
    </row>
    <row r="1729" spans="1:30">
      <c r="A1729" s="9">
        <v>41065</v>
      </c>
      <c r="B1729" s="3">
        <v>9390.1</v>
      </c>
      <c r="C1729" s="3">
        <v>9489</v>
      </c>
      <c r="D1729" s="3">
        <v>9312.25</v>
      </c>
      <c r="E1729" s="3">
        <v>9389.2999999999993</v>
      </c>
      <c r="G1729" s="5">
        <f t="shared" si="392"/>
        <v>9364.76</v>
      </c>
      <c r="H1729" s="5">
        <f t="shared" si="393"/>
        <v>9375.82</v>
      </c>
      <c r="J1729" s="10" t="str">
        <f t="shared" si="394"/>
        <v>SELL</v>
      </c>
      <c r="L1729" s="5">
        <f t="shared" si="395"/>
        <v>9409</v>
      </c>
      <c r="M1729" s="4" t="str">
        <f t="shared" si="397"/>
        <v>YES</v>
      </c>
      <c r="N1729" s="4" t="str">
        <f t="shared" si="398"/>
        <v>YES</v>
      </c>
      <c r="O1729" s="4" t="str">
        <f t="shared" si="399"/>
        <v>NO</v>
      </c>
      <c r="P1729" s="5">
        <v>9400</v>
      </c>
      <c r="Q1729" s="5">
        <v>9387.7999999999993</v>
      </c>
      <c r="R1729" s="4">
        <f t="shared" si="396"/>
        <v>2012</v>
      </c>
      <c r="T1729" s="7">
        <f t="shared" si="400"/>
        <v>-67.89</v>
      </c>
      <c r="V1729" s="5">
        <f t="shared" si="405"/>
        <v>9427</v>
      </c>
      <c r="W1729" s="5">
        <f t="shared" si="402"/>
        <v>9523.1</v>
      </c>
      <c r="X1729" s="7">
        <f t="shared" si="408"/>
        <v>-96.100000000000364</v>
      </c>
      <c r="Z1729" s="7">
        <f t="shared" si="403"/>
        <v>627051.17000000016</v>
      </c>
      <c r="AB1729" s="5"/>
      <c r="AC1729" s="5">
        <f t="shared" si="401"/>
        <v>-37636</v>
      </c>
      <c r="AD1729" s="5">
        <f t="shared" si="404"/>
        <v>-9409</v>
      </c>
    </row>
    <row r="1730" spans="1:30">
      <c r="A1730" s="9">
        <v>41066</v>
      </c>
      <c r="B1730" s="3">
        <v>9470</v>
      </c>
      <c r="C1730" s="3">
        <v>9693</v>
      </c>
      <c r="D1730" s="3">
        <v>9450.1</v>
      </c>
      <c r="E1730" s="3">
        <v>9671.25</v>
      </c>
      <c r="G1730" s="5">
        <f t="shared" si="392"/>
        <v>9518.01</v>
      </c>
      <c r="H1730" s="5">
        <f t="shared" si="393"/>
        <v>9474.2999999999993</v>
      </c>
      <c r="J1730" s="10" t="str">
        <f t="shared" si="394"/>
        <v>BUY</v>
      </c>
      <c r="L1730" s="5">
        <f t="shared" si="395"/>
        <v>9343.17</v>
      </c>
      <c r="M1730" s="4" t="str">
        <f t="shared" si="397"/>
        <v>YES</v>
      </c>
      <c r="N1730" s="4" t="str">
        <f t="shared" si="398"/>
        <v>NO</v>
      </c>
      <c r="O1730" s="4" t="str">
        <f t="shared" si="399"/>
        <v>YES</v>
      </c>
      <c r="P1730" s="5">
        <v>9523.1</v>
      </c>
      <c r="Q1730" s="5">
        <v>9679.9500000000007</v>
      </c>
      <c r="R1730" s="4">
        <f t="shared" si="396"/>
        <v>2012</v>
      </c>
      <c r="T1730" s="7">
        <f t="shared" si="400"/>
        <v>0</v>
      </c>
      <c r="V1730" s="5">
        <f t="shared" si="405"/>
        <v>9523.1</v>
      </c>
      <c r="W1730" s="5">
        <f t="shared" si="402"/>
        <v>9523.1</v>
      </c>
      <c r="X1730" s="7">
        <f t="shared" si="408"/>
        <v>0</v>
      </c>
      <c r="Z1730" s="7">
        <f t="shared" si="403"/>
        <v>627051.17000000016</v>
      </c>
      <c r="AB1730" s="5"/>
      <c r="AC1730" s="5">
        <f t="shared" si="401"/>
        <v>-37372.679999999993</v>
      </c>
      <c r="AD1730" s="5">
        <f t="shared" si="404"/>
        <v>-9343.1699999999983</v>
      </c>
    </row>
    <row r="1731" spans="1:30">
      <c r="A1731" s="9">
        <v>41067</v>
      </c>
      <c r="B1731" s="3">
        <v>9750.1</v>
      </c>
      <c r="C1731" s="3">
        <v>9874.7999999999993</v>
      </c>
      <c r="D1731" s="3">
        <v>9691.25</v>
      </c>
      <c r="E1731" s="3">
        <v>9855.7999999999993</v>
      </c>
      <c r="G1731" s="5">
        <f t="shared" si="392"/>
        <v>9686.91</v>
      </c>
      <c r="H1731" s="5">
        <f t="shared" si="393"/>
        <v>9601.4699999999993</v>
      </c>
      <c r="J1731" s="10" t="str">
        <f t="shared" si="394"/>
        <v>BUY</v>
      </c>
      <c r="L1731" s="5">
        <f t="shared" si="395"/>
        <v>9345.15</v>
      </c>
      <c r="M1731" s="4" t="str">
        <f t="shared" si="397"/>
        <v>NO</v>
      </c>
      <c r="N1731" s="4" t="str">
        <f t="shared" si="398"/>
        <v>NO</v>
      </c>
      <c r="O1731" s="4" t="str">
        <f t="shared" si="399"/>
        <v>NO</v>
      </c>
      <c r="P1731" s="5">
        <f t="shared" ref="P1731:P1743" si="409">B1731</f>
        <v>9750.1</v>
      </c>
      <c r="Q1731" s="5">
        <f t="shared" ref="Q1731:Q1743" si="410">E1731</f>
        <v>9855.7999999999993</v>
      </c>
      <c r="R1731" s="4">
        <f t="shared" si="396"/>
        <v>2012</v>
      </c>
      <c r="T1731" s="7">
        <f t="shared" si="400"/>
        <v>0</v>
      </c>
      <c r="V1731" s="5">
        <f t="shared" si="405"/>
        <v>9523.1</v>
      </c>
      <c r="W1731" s="5">
        <f t="shared" si="402"/>
        <v>9523.1</v>
      </c>
      <c r="X1731" s="7">
        <f t="shared" si="408"/>
        <v>0</v>
      </c>
      <c r="Z1731" s="7">
        <f t="shared" si="403"/>
        <v>627051.17000000016</v>
      </c>
      <c r="AB1731" s="5"/>
      <c r="AC1731" s="5">
        <f t="shared" si="401"/>
        <v>-37380.599999999991</v>
      </c>
      <c r="AD1731" s="5">
        <f t="shared" si="404"/>
        <v>-9345.1499999999978</v>
      </c>
    </row>
    <row r="1732" spans="1:30">
      <c r="A1732" s="9">
        <v>41068</v>
      </c>
      <c r="B1732" s="3">
        <v>9820.1</v>
      </c>
      <c r="C1732" s="3">
        <v>9985</v>
      </c>
      <c r="D1732" s="3">
        <v>9703</v>
      </c>
      <c r="E1732" s="3">
        <v>9939.5</v>
      </c>
      <c r="G1732" s="5">
        <f t="shared" si="392"/>
        <v>9813.2099999999991</v>
      </c>
      <c r="H1732" s="5">
        <f t="shared" si="393"/>
        <v>9714.15</v>
      </c>
      <c r="J1732" s="10" t="str">
        <f t="shared" si="394"/>
        <v>BUY</v>
      </c>
      <c r="L1732" s="5">
        <f t="shared" si="395"/>
        <v>9416.9699999999993</v>
      </c>
      <c r="M1732" s="4" t="str">
        <f t="shared" si="397"/>
        <v>NO</v>
      </c>
      <c r="N1732" s="4" t="str">
        <f t="shared" si="398"/>
        <v>NO</v>
      </c>
      <c r="O1732" s="4" t="str">
        <f t="shared" si="399"/>
        <v>NO</v>
      </c>
      <c r="P1732" s="5">
        <f t="shared" si="409"/>
        <v>9820.1</v>
      </c>
      <c r="Q1732" s="5">
        <f t="shared" si="410"/>
        <v>9939.5</v>
      </c>
      <c r="R1732" s="4">
        <f t="shared" si="396"/>
        <v>2012</v>
      </c>
      <c r="T1732" s="7">
        <f t="shared" si="400"/>
        <v>0</v>
      </c>
      <c r="V1732" s="5">
        <f t="shared" si="405"/>
        <v>9523.1</v>
      </c>
      <c r="W1732" s="5">
        <f t="shared" si="402"/>
        <v>9523.1</v>
      </c>
      <c r="X1732" s="7">
        <f t="shared" si="408"/>
        <v>0</v>
      </c>
      <c r="Z1732" s="7">
        <f t="shared" si="403"/>
        <v>627051.17000000016</v>
      </c>
      <c r="AB1732" s="5"/>
      <c r="AC1732" s="5">
        <f t="shared" si="401"/>
        <v>-37667.880000000005</v>
      </c>
      <c r="AD1732" s="5">
        <f t="shared" si="404"/>
        <v>-9416.9700000000012</v>
      </c>
    </row>
    <row r="1733" spans="1:30">
      <c r="A1733" s="9">
        <v>41071</v>
      </c>
      <c r="B1733" s="3">
        <v>10050</v>
      </c>
      <c r="C1733" s="3">
        <v>10091.35</v>
      </c>
      <c r="D1733" s="3">
        <v>9845</v>
      </c>
      <c r="E1733" s="3">
        <v>9884.9500000000007</v>
      </c>
      <c r="G1733" s="5">
        <f t="shared" si="392"/>
        <v>9849.08</v>
      </c>
      <c r="H1733" s="5">
        <f t="shared" si="393"/>
        <v>9771.08</v>
      </c>
      <c r="J1733" s="10" t="str">
        <f t="shared" si="394"/>
        <v>BUY</v>
      </c>
      <c r="L1733" s="5">
        <f t="shared" si="395"/>
        <v>9537.08</v>
      </c>
      <c r="M1733" s="4" t="str">
        <f t="shared" si="397"/>
        <v>NO</v>
      </c>
      <c r="N1733" s="4" t="str">
        <f t="shared" si="398"/>
        <v>NO</v>
      </c>
      <c r="O1733" s="4" t="str">
        <f t="shared" si="399"/>
        <v>NO</v>
      </c>
      <c r="P1733" s="5">
        <f t="shared" si="409"/>
        <v>10050</v>
      </c>
      <c r="Q1733" s="5">
        <f t="shared" si="410"/>
        <v>9884.9500000000007</v>
      </c>
      <c r="R1733" s="4">
        <f t="shared" si="396"/>
        <v>2012</v>
      </c>
      <c r="T1733" s="7">
        <f t="shared" si="400"/>
        <v>0</v>
      </c>
      <c r="V1733" s="5">
        <f t="shared" si="405"/>
        <v>9523.1</v>
      </c>
      <c r="W1733" s="5">
        <f t="shared" si="402"/>
        <v>9523.1</v>
      </c>
      <c r="X1733" s="7">
        <f t="shared" si="408"/>
        <v>0</v>
      </c>
      <c r="Z1733" s="7">
        <f t="shared" si="403"/>
        <v>627051.17000000016</v>
      </c>
      <c r="AB1733" s="5"/>
      <c r="AC1733" s="5">
        <f t="shared" si="401"/>
        <v>-38148.320000000007</v>
      </c>
      <c r="AD1733" s="5">
        <f t="shared" si="404"/>
        <v>-9537.0800000000017</v>
      </c>
    </row>
    <row r="1734" spans="1:30">
      <c r="A1734" s="9">
        <v>41072</v>
      </c>
      <c r="B1734" s="3">
        <v>9825</v>
      </c>
      <c r="C1734" s="3">
        <v>10122.75</v>
      </c>
      <c r="D1734" s="3">
        <v>9805</v>
      </c>
      <c r="E1734" s="3">
        <v>10101.700000000001</v>
      </c>
      <c r="G1734" s="5">
        <f t="shared" ref="G1734:G1797" si="411">ROUND((E1734*G$1)+(G1733*(1-G$1)),2)</f>
        <v>9975.39</v>
      </c>
      <c r="H1734" s="5">
        <f t="shared" si="393"/>
        <v>9881.2900000000009</v>
      </c>
      <c r="J1734" s="10" t="str">
        <f t="shared" si="394"/>
        <v>BUY</v>
      </c>
      <c r="L1734" s="5">
        <f t="shared" si="395"/>
        <v>9598.99</v>
      </c>
      <c r="M1734" s="4" t="str">
        <f t="shared" si="397"/>
        <v>NO</v>
      </c>
      <c r="N1734" s="4" t="str">
        <f t="shared" si="398"/>
        <v>NO</v>
      </c>
      <c r="O1734" s="4" t="str">
        <f t="shared" si="399"/>
        <v>NO</v>
      </c>
      <c r="P1734" s="5">
        <f t="shared" si="409"/>
        <v>9825</v>
      </c>
      <c r="Q1734" s="5">
        <f t="shared" si="410"/>
        <v>10101.700000000001</v>
      </c>
      <c r="R1734" s="4">
        <f t="shared" si="396"/>
        <v>2012</v>
      </c>
      <c r="T1734" s="7">
        <f t="shared" si="400"/>
        <v>0</v>
      </c>
      <c r="V1734" s="5">
        <f t="shared" si="405"/>
        <v>9523.1</v>
      </c>
      <c r="W1734" s="5">
        <f t="shared" si="402"/>
        <v>9523.1</v>
      </c>
      <c r="X1734" s="7">
        <f t="shared" si="408"/>
        <v>0</v>
      </c>
      <c r="Z1734" s="7">
        <f t="shared" si="403"/>
        <v>627051.17000000016</v>
      </c>
      <c r="AB1734" s="5"/>
      <c r="AC1734" s="5">
        <f t="shared" si="401"/>
        <v>-38395.960000000021</v>
      </c>
      <c r="AD1734" s="5">
        <f t="shared" si="404"/>
        <v>-9598.9900000000052</v>
      </c>
    </row>
    <row r="1735" spans="1:30">
      <c r="A1735" s="9">
        <v>41073</v>
      </c>
      <c r="B1735" s="3">
        <v>10105</v>
      </c>
      <c r="C1735" s="3">
        <v>10163</v>
      </c>
      <c r="D1735" s="3">
        <v>10006</v>
      </c>
      <c r="E1735" s="3">
        <v>10068.1</v>
      </c>
      <c r="G1735" s="5">
        <f t="shared" si="411"/>
        <v>10021.75</v>
      </c>
      <c r="H1735" s="5">
        <f t="shared" si="393"/>
        <v>9943.56</v>
      </c>
      <c r="J1735" s="10" t="str">
        <f t="shared" si="394"/>
        <v>BUY</v>
      </c>
      <c r="L1735" s="5">
        <f t="shared" si="395"/>
        <v>9708.99</v>
      </c>
      <c r="M1735" s="4" t="str">
        <f t="shared" si="397"/>
        <v>NO</v>
      </c>
      <c r="N1735" s="4" t="str">
        <f t="shared" si="398"/>
        <v>NO</v>
      </c>
      <c r="O1735" s="4" t="str">
        <f t="shared" si="399"/>
        <v>NO</v>
      </c>
      <c r="P1735" s="5">
        <f t="shared" si="409"/>
        <v>10105</v>
      </c>
      <c r="Q1735" s="5">
        <f t="shared" si="410"/>
        <v>10068.1</v>
      </c>
      <c r="R1735" s="4">
        <f t="shared" si="396"/>
        <v>2012</v>
      </c>
      <c r="T1735" s="7">
        <f t="shared" si="400"/>
        <v>0</v>
      </c>
      <c r="V1735" s="5">
        <f t="shared" si="405"/>
        <v>9523.1</v>
      </c>
      <c r="W1735" s="5">
        <f t="shared" si="402"/>
        <v>9523.1</v>
      </c>
      <c r="X1735" s="7">
        <f t="shared" si="408"/>
        <v>0</v>
      </c>
      <c r="Z1735" s="7">
        <f t="shared" si="403"/>
        <v>627051.17000000016</v>
      </c>
      <c r="AB1735" s="5"/>
      <c r="AC1735" s="5">
        <f t="shared" si="401"/>
        <v>-38835.959999999992</v>
      </c>
      <c r="AD1735" s="5">
        <f t="shared" si="404"/>
        <v>-9708.989999999998</v>
      </c>
    </row>
    <row r="1736" spans="1:30">
      <c r="A1736" s="9">
        <v>41074</v>
      </c>
      <c r="B1736" s="3">
        <v>10052.25</v>
      </c>
      <c r="C1736" s="3">
        <v>10095.5</v>
      </c>
      <c r="D1736" s="3">
        <v>9817</v>
      </c>
      <c r="E1736" s="3">
        <v>9834.25</v>
      </c>
      <c r="G1736" s="5">
        <f t="shared" si="411"/>
        <v>9928</v>
      </c>
      <c r="H1736" s="5">
        <f t="shared" ref="H1736:H1799" si="412">ROUND((E1736*H$1)+(H1735*(1-H$1)),2)</f>
        <v>9907.1200000000008</v>
      </c>
      <c r="J1736" s="10" t="str">
        <f t="shared" ref="J1736:J1799" si="413">IF(G1736&gt;H1736,"BUY","SELL")</f>
        <v>BUY</v>
      </c>
      <c r="L1736" s="5">
        <f t="shared" ref="L1736:L1799" si="414">ROUND((G1736*((2/4)-1)-(H1736)*((2/6)-1))/ (2 /4- 2 /6),2)</f>
        <v>9844.48</v>
      </c>
      <c r="M1736" s="4" t="str">
        <f t="shared" si="397"/>
        <v>NO</v>
      </c>
      <c r="N1736" s="4" t="str">
        <f t="shared" si="398"/>
        <v>NO</v>
      </c>
      <c r="O1736" s="4" t="str">
        <f t="shared" si="399"/>
        <v>NO</v>
      </c>
      <c r="P1736" s="5">
        <f t="shared" si="409"/>
        <v>10052.25</v>
      </c>
      <c r="Q1736" s="5">
        <f t="shared" si="410"/>
        <v>9834.25</v>
      </c>
      <c r="R1736" s="4">
        <f t="shared" ref="R1736:R1799" si="415">YEAR(A1736)</f>
        <v>2012</v>
      </c>
      <c r="T1736" s="7">
        <f t="shared" si="400"/>
        <v>0</v>
      </c>
      <c r="V1736" s="5">
        <f t="shared" si="405"/>
        <v>9523.1</v>
      </c>
      <c r="W1736" s="5">
        <f t="shared" si="402"/>
        <v>9523.1</v>
      </c>
      <c r="X1736" s="7">
        <f t="shared" si="408"/>
        <v>0</v>
      </c>
      <c r="Z1736" s="7">
        <f t="shared" si="403"/>
        <v>627051.17000000016</v>
      </c>
      <c r="AB1736" s="5"/>
      <c r="AC1736" s="5">
        <f t="shared" si="401"/>
        <v>-39377.920000000013</v>
      </c>
      <c r="AD1736" s="5">
        <f t="shared" si="404"/>
        <v>-9844.4800000000032</v>
      </c>
    </row>
    <row r="1737" spans="1:30">
      <c r="A1737" s="9">
        <v>41075</v>
      </c>
      <c r="B1737" s="3">
        <v>9875</v>
      </c>
      <c r="C1737" s="3">
        <v>10095</v>
      </c>
      <c r="D1737" s="3">
        <v>9860</v>
      </c>
      <c r="E1737" s="3">
        <v>10060.85</v>
      </c>
      <c r="G1737" s="5">
        <f t="shared" si="411"/>
        <v>9994.43</v>
      </c>
      <c r="H1737" s="5">
        <f t="shared" si="412"/>
        <v>9958.36</v>
      </c>
      <c r="J1737" s="10" t="str">
        <f t="shared" si="413"/>
        <v>BUY</v>
      </c>
      <c r="L1737" s="5">
        <f t="shared" si="414"/>
        <v>9850.15</v>
      </c>
      <c r="M1737" s="4" t="str">
        <f t="shared" ref="M1737:M1800" si="416">IF(J1736="SELL",IF(C1737&gt;L1736,"YES","NO"),IF(D1737&lt;L1736,"YES","NO"))</f>
        <v>NO</v>
      </c>
      <c r="N1737" s="4" t="str">
        <f t="shared" ref="N1737:N1800" si="417">IF(AND(M1737="YES",J1737=J1736),"YES","NO")</f>
        <v>NO</v>
      </c>
      <c r="O1737" s="4" t="str">
        <f t="shared" ref="O1737:O1800" si="418">IF(AND(J1736="BUY",B1737&lt;L1736),"YES",IF(AND(J1736="SELL",B1737&gt;L1736),"YES","NO"))</f>
        <v>NO</v>
      </c>
      <c r="P1737" s="5">
        <f t="shared" si="409"/>
        <v>9875</v>
      </c>
      <c r="Q1737" s="5">
        <f t="shared" si="410"/>
        <v>10060.85</v>
      </c>
      <c r="R1737" s="4">
        <f t="shared" si="415"/>
        <v>2012</v>
      </c>
      <c r="T1737" s="7">
        <f t="shared" si="400"/>
        <v>0</v>
      </c>
      <c r="V1737" s="5">
        <f t="shared" si="405"/>
        <v>9523.1</v>
      </c>
      <c r="W1737" s="5">
        <f t="shared" si="402"/>
        <v>9850.15</v>
      </c>
      <c r="X1737" s="7">
        <f t="shared" si="408"/>
        <v>327.04999999999927</v>
      </c>
      <c r="Z1737" s="7">
        <f t="shared" si="403"/>
        <v>635227.42000000016</v>
      </c>
      <c r="AB1737" s="5"/>
      <c r="AC1737" s="5">
        <f t="shared" si="401"/>
        <v>-39400.600000000006</v>
      </c>
      <c r="AD1737" s="5">
        <f t="shared" si="404"/>
        <v>-9850.1500000000015</v>
      </c>
    </row>
    <row r="1738" spans="1:30">
      <c r="A1738" s="9">
        <v>41078</v>
      </c>
      <c r="B1738" s="3">
        <v>10150.1</v>
      </c>
      <c r="C1738" s="3">
        <v>10185</v>
      </c>
      <c r="D1738" s="3">
        <v>9650.25</v>
      </c>
      <c r="E1738" s="3">
        <v>9707.5</v>
      </c>
      <c r="G1738" s="5">
        <f t="shared" si="411"/>
        <v>9850.9699999999993</v>
      </c>
      <c r="H1738" s="5">
        <f t="shared" si="412"/>
        <v>9874.74</v>
      </c>
      <c r="J1738" s="10" t="str">
        <f t="shared" si="413"/>
        <v>SELL</v>
      </c>
      <c r="L1738" s="5">
        <f t="shared" si="414"/>
        <v>9946.0499999999993</v>
      </c>
      <c r="M1738" s="4" t="str">
        <f t="shared" si="416"/>
        <v>YES</v>
      </c>
      <c r="N1738" s="4" t="str">
        <f t="shared" si="417"/>
        <v>NO</v>
      </c>
      <c r="O1738" s="4" t="str">
        <f t="shared" si="418"/>
        <v>NO</v>
      </c>
      <c r="P1738" s="5">
        <f t="shared" si="409"/>
        <v>10150.1</v>
      </c>
      <c r="Q1738" s="5">
        <f t="shared" si="410"/>
        <v>9707.5</v>
      </c>
      <c r="R1738" s="4">
        <f t="shared" si="415"/>
        <v>2012</v>
      </c>
      <c r="T1738" s="7">
        <f t="shared" ref="T1738:T1801" si="419">ROUND(IF(N1738="YES",IF(J1738="SELL",IF(O1738="YES",Q1738-P1738,Q1738-L1737),IF(O1738="YES",P1738-Q1738,L1737-Q1738)),0),2)</f>
        <v>0</v>
      </c>
      <c r="V1738" s="5">
        <f t="shared" si="405"/>
        <v>9850.15</v>
      </c>
      <c r="W1738" s="5">
        <f t="shared" si="402"/>
        <v>9850.15</v>
      </c>
      <c r="X1738" s="7">
        <f t="shared" si="408"/>
        <v>0</v>
      </c>
      <c r="Z1738" s="7">
        <f t="shared" si="403"/>
        <v>635227.42000000016</v>
      </c>
      <c r="AB1738" s="5"/>
      <c r="AC1738" s="5">
        <f t="shared" si="401"/>
        <v>-39784.200000000012</v>
      </c>
      <c r="AD1738" s="5">
        <f t="shared" si="404"/>
        <v>-9946.0500000000029</v>
      </c>
    </row>
    <row r="1739" spans="1:30">
      <c r="A1739" s="9">
        <v>41079</v>
      </c>
      <c r="B1739" s="3">
        <v>9715.15</v>
      </c>
      <c r="C1739" s="3">
        <v>9808.2000000000007</v>
      </c>
      <c r="D1739" s="3">
        <v>9584.2999999999993</v>
      </c>
      <c r="E1739" s="3">
        <v>9779.5499999999993</v>
      </c>
      <c r="G1739" s="5">
        <f t="shared" si="411"/>
        <v>9815.26</v>
      </c>
      <c r="H1739" s="5">
        <f t="shared" si="412"/>
        <v>9843.01</v>
      </c>
      <c r="J1739" s="10" t="str">
        <f t="shared" si="413"/>
        <v>SELL</v>
      </c>
      <c r="L1739" s="5">
        <f t="shared" si="414"/>
        <v>9926.26</v>
      </c>
      <c r="M1739" s="4" t="str">
        <f t="shared" si="416"/>
        <v>NO</v>
      </c>
      <c r="N1739" s="4" t="str">
        <f t="shared" si="417"/>
        <v>NO</v>
      </c>
      <c r="O1739" s="4" t="str">
        <f t="shared" si="418"/>
        <v>NO</v>
      </c>
      <c r="P1739" s="5">
        <f t="shared" si="409"/>
        <v>9715.15</v>
      </c>
      <c r="Q1739" s="5">
        <f t="shared" si="410"/>
        <v>9779.5499999999993</v>
      </c>
      <c r="R1739" s="4">
        <f t="shared" si="415"/>
        <v>2012</v>
      </c>
      <c r="T1739" s="7">
        <f t="shared" si="419"/>
        <v>0</v>
      </c>
      <c r="V1739" s="5">
        <f t="shared" si="405"/>
        <v>9850.15</v>
      </c>
      <c r="W1739" s="5">
        <f t="shared" si="402"/>
        <v>9850.15</v>
      </c>
      <c r="X1739" s="7">
        <f t="shared" si="408"/>
        <v>0</v>
      </c>
      <c r="Z1739" s="7">
        <f t="shared" si="403"/>
        <v>635227.42000000016</v>
      </c>
      <c r="AB1739" s="5"/>
      <c r="AC1739" s="5">
        <f t="shared" ref="AC1739:AC1802" si="420">G1739*12-H1739*16</f>
        <v>-39705.040000000008</v>
      </c>
      <c r="AD1739" s="5">
        <f t="shared" si="404"/>
        <v>-9926.260000000002</v>
      </c>
    </row>
    <row r="1740" spans="1:30">
      <c r="A1740" s="9">
        <v>41080</v>
      </c>
      <c r="B1740" s="3">
        <v>9801.2000000000007</v>
      </c>
      <c r="C1740" s="3">
        <v>9866</v>
      </c>
      <c r="D1740" s="3">
        <v>9735</v>
      </c>
      <c r="E1740" s="3">
        <v>9815.5499999999993</v>
      </c>
      <c r="G1740" s="5">
        <f t="shared" si="411"/>
        <v>9815.41</v>
      </c>
      <c r="H1740" s="5">
        <f t="shared" si="412"/>
        <v>9833.86</v>
      </c>
      <c r="J1740" s="10" t="str">
        <f t="shared" si="413"/>
        <v>SELL</v>
      </c>
      <c r="L1740" s="5">
        <f t="shared" si="414"/>
        <v>9889.2099999999991</v>
      </c>
      <c r="M1740" s="4" t="str">
        <f t="shared" si="416"/>
        <v>NO</v>
      </c>
      <c r="N1740" s="4" t="str">
        <f t="shared" si="417"/>
        <v>NO</v>
      </c>
      <c r="O1740" s="4" t="str">
        <f t="shared" si="418"/>
        <v>NO</v>
      </c>
      <c r="P1740" s="5">
        <f t="shared" si="409"/>
        <v>9801.2000000000007</v>
      </c>
      <c r="Q1740" s="5">
        <f t="shared" si="410"/>
        <v>9815.5499999999993</v>
      </c>
      <c r="R1740" s="4">
        <f t="shared" si="415"/>
        <v>2012</v>
      </c>
      <c r="T1740" s="7">
        <f t="shared" si="419"/>
        <v>0</v>
      </c>
      <c r="V1740" s="5">
        <f t="shared" si="405"/>
        <v>9850.15</v>
      </c>
      <c r="W1740" s="5">
        <f t="shared" ref="W1740:W1803" si="421">IF(V1741="",E1740,V1741)</f>
        <v>9889.2099999999991</v>
      </c>
      <c r="X1740" s="7">
        <f t="shared" si="408"/>
        <v>-39.059999999999491</v>
      </c>
      <c r="Z1740" s="7">
        <f t="shared" ref="Z1740:Z1803" si="422">Z1739+(T1740*25*2)+(X1740*25)</f>
        <v>634250.92000000016</v>
      </c>
      <c r="AB1740" s="5"/>
      <c r="AC1740" s="5">
        <f t="shared" si="420"/>
        <v>-39556.840000000011</v>
      </c>
      <c r="AD1740" s="5">
        <f t="shared" ref="AD1740:AD1803" si="423">AC1740/4</f>
        <v>-9889.2100000000028</v>
      </c>
    </row>
    <row r="1741" spans="1:30">
      <c r="A1741" s="9">
        <v>41081</v>
      </c>
      <c r="B1741" s="3">
        <v>9761</v>
      </c>
      <c r="C1741" s="3">
        <v>10057</v>
      </c>
      <c r="D1741" s="3">
        <v>9746</v>
      </c>
      <c r="E1741" s="3">
        <v>10036.700000000001</v>
      </c>
      <c r="G1741" s="5">
        <f t="shared" si="411"/>
        <v>9926.06</v>
      </c>
      <c r="H1741" s="5">
        <f t="shared" si="412"/>
        <v>9901.4699999999993</v>
      </c>
      <c r="J1741" s="10" t="str">
        <f t="shared" si="413"/>
        <v>BUY</v>
      </c>
      <c r="L1741" s="5">
        <f t="shared" si="414"/>
        <v>9827.7000000000007</v>
      </c>
      <c r="M1741" s="4" t="str">
        <f t="shared" si="416"/>
        <v>YES</v>
      </c>
      <c r="N1741" s="4" t="str">
        <f t="shared" si="417"/>
        <v>NO</v>
      </c>
      <c r="O1741" s="4" t="str">
        <f t="shared" si="418"/>
        <v>NO</v>
      </c>
      <c r="P1741" s="5">
        <f t="shared" si="409"/>
        <v>9761</v>
      </c>
      <c r="Q1741" s="5">
        <f t="shared" si="410"/>
        <v>10036.700000000001</v>
      </c>
      <c r="R1741" s="4">
        <f t="shared" si="415"/>
        <v>2012</v>
      </c>
      <c r="T1741" s="7">
        <f t="shared" si="419"/>
        <v>0</v>
      </c>
      <c r="V1741" s="5">
        <f t="shared" ref="V1741:V1803" si="424">IF(J1741=J1740,V1740,IF(O1741="YES",P1741,L1740))</f>
        <v>9889.2099999999991</v>
      </c>
      <c r="W1741" s="5">
        <f t="shared" si="421"/>
        <v>9889.2099999999991</v>
      </c>
      <c r="X1741" s="7">
        <f t="shared" si="408"/>
        <v>0</v>
      </c>
      <c r="Z1741" s="7">
        <f t="shared" si="422"/>
        <v>634250.92000000016</v>
      </c>
      <c r="AB1741" s="5"/>
      <c r="AC1741" s="5">
        <f t="shared" si="420"/>
        <v>-39310.799999999988</v>
      </c>
      <c r="AD1741" s="5">
        <f t="shared" si="423"/>
        <v>-9827.6999999999971</v>
      </c>
    </row>
    <row r="1742" spans="1:30">
      <c r="A1742" s="9">
        <v>41082</v>
      </c>
      <c r="B1742" s="3">
        <v>9929.9</v>
      </c>
      <c r="C1742" s="3">
        <v>10079</v>
      </c>
      <c r="D1742" s="3">
        <v>9850.1</v>
      </c>
      <c r="E1742" s="3">
        <v>10031.75</v>
      </c>
      <c r="G1742" s="5">
        <f t="shared" si="411"/>
        <v>9978.91</v>
      </c>
      <c r="H1742" s="5">
        <f t="shared" si="412"/>
        <v>9944.9</v>
      </c>
      <c r="J1742" s="10" t="str">
        <f t="shared" si="413"/>
        <v>BUY</v>
      </c>
      <c r="L1742" s="5">
        <f t="shared" si="414"/>
        <v>9842.8700000000008</v>
      </c>
      <c r="M1742" s="4" t="str">
        <f t="shared" si="416"/>
        <v>NO</v>
      </c>
      <c r="N1742" s="4" t="str">
        <f t="shared" si="417"/>
        <v>NO</v>
      </c>
      <c r="O1742" s="4" t="str">
        <f t="shared" si="418"/>
        <v>NO</v>
      </c>
      <c r="P1742" s="5">
        <f t="shared" si="409"/>
        <v>9929.9</v>
      </c>
      <c r="Q1742" s="5">
        <f t="shared" si="410"/>
        <v>10031.75</v>
      </c>
      <c r="R1742" s="4">
        <f t="shared" si="415"/>
        <v>2012</v>
      </c>
      <c r="T1742" s="7">
        <f t="shared" si="419"/>
        <v>0</v>
      </c>
      <c r="V1742" s="5">
        <f t="shared" si="424"/>
        <v>9889.2099999999991</v>
      </c>
      <c r="W1742" s="5">
        <f t="shared" si="421"/>
        <v>9889.2099999999991</v>
      </c>
      <c r="X1742" s="7">
        <f t="shared" si="408"/>
        <v>0</v>
      </c>
      <c r="Z1742" s="7">
        <f t="shared" si="422"/>
        <v>634250.92000000016</v>
      </c>
      <c r="AB1742" s="5"/>
      <c r="AC1742" s="5">
        <f t="shared" si="420"/>
        <v>-39371.479999999996</v>
      </c>
      <c r="AD1742" s="5">
        <f t="shared" si="423"/>
        <v>-9842.869999999999</v>
      </c>
    </row>
    <row r="1743" spans="1:30">
      <c r="A1743" s="9">
        <v>41085</v>
      </c>
      <c r="B1743" s="3">
        <v>10050.1</v>
      </c>
      <c r="C1743" s="3">
        <v>10188.15</v>
      </c>
      <c r="D1743" s="3">
        <v>9867.2000000000007</v>
      </c>
      <c r="E1743" s="3">
        <v>9901.5</v>
      </c>
      <c r="G1743" s="5">
        <f t="shared" si="411"/>
        <v>9940.2099999999991</v>
      </c>
      <c r="H1743" s="5">
        <f t="shared" si="412"/>
        <v>9930.43</v>
      </c>
      <c r="J1743" s="10" t="str">
        <f t="shared" si="413"/>
        <v>BUY</v>
      </c>
      <c r="L1743" s="5">
        <f t="shared" si="414"/>
        <v>9901.09</v>
      </c>
      <c r="M1743" s="4" t="str">
        <f t="shared" si="416"/>
        <v>NO</v>
      </c>
      <c r="N1743" s="4" t="str">
        <f t="shared" si="417"/>
        <v>NO</v>
      </c>
      <c r="O1743" s="4" t="str">
        <f t="shared" si="418"/>
        <v>NO</v>
      </c>
      <c r="P1743" s="5">
        <f t="shared" si="409"/>
        <v>10050.1</v>
      </c>
      <c r="Q1743" s="5">
        <f t="shared" si="410"/>
        <v>9901.5</v>
      </c>
      <c r="R1743" s="4">
        <f t="shared" si="415"/>
        <v>2012</v>
      </c>
      <c r="T1743" s="7">
        <f t="shared" si="419"/>
        <v>0</v>
      </c>
      <c r="V1743" s="5">
        <f t="shared" si="424"/>
        <v>9889.2099999999991</v>
      </c>
      <c r="W1743" s="5">
        <f t="shared" si="421"/>
        <v>9889.2099999999991</v>
      </c>
      <c r="X1743" s="7">
        <f t="shared" si="408"/>
        <v>0</v>
      </c>
      <c r="Z1743" s="7">
        <f t="shared" si="422"/>
        <v>634250.92000000016</v>
      </c>
      <c r="AB1743" s="5"/>
      <c r="AC1743" s="5">
        <f t="shared" si="420"/>
        <v>-39604.360000000015</v>
      </c>
      <c r="AD1743" s="5">
        <f t="shared" si="423"/>
        <v>-9901.0900000000038</v>
      </c>
    </row>
    <row r="1744" spans="1:30">
      <c r="A1744" s="9">
        <v>41086</v>
      </c>
      <c r="B1744" s="3">
        <v>9880.1</v>
      </c>
      <c r="C1744" s="3">
        <v>10024.85</v>
      </c>
      <c r="D1744" s="3">
        <v>9872.75</v>
      </c>
      <c r="E1744" s="3">
        <v>9969.0499999999993</v>
      </c>
      <c r="G1744" s="5">
        <f t="shared" si="411"/>
        <v>9954.6299999999992</v>
      </c>
      <c r="H1744" s="5">
        <f t="shared" si="412"/>
        <v>9943.2999999999993</v>
      </c>
      <c r="J1744" s="10" t="str">
        <f t="shared" si="413"/>
        <v>BUY</v>
      </c>
      <c r="L1744" s="5">
        <f t="shared" si="414"/>
        <v>9909.31</v>
      </c>
      <c r="M1744" s="4" t="str">
        <f t="shared" si="416"/>
        <v>YES</v>
      </c>
      <c r="N1744" s="4" t="str">
        <f t="shared" si="417"/>
        <v>YES</v>
      </c>
      <c r="O1744" s="4" t="str">
        <f t="shared" si="418"/>
        <v>YES</v>
      </c>
      <c r="P1744" s="5">
        <v>9924.0499999999993</v>
      </c>
      <c r="Q1744" s="5">
        <v>9924.9</v>
      </c>
      <c r="R1744" s="4">
        <f t="shared" si="415"/>
        <v>2012</v>
      </c>
      <c r="T1744" s="7">
        <f t="shared" si="419"/>
        <v>-0.85</v>
      </c>
      <c r="V1744" s="5">
        <f t="shared" si="424"/>
        <v>9889.2099999999991</v>
      </c>
      <c r="W1744" s="5">
        <f t="shared" si="421"/>
        <v>9889.2099999999991</v>
      </c>
      <c r="X1744" s="7">
        <f t="shared" si="408"/>
        <v>0</v>
      </c>
      <c r="Z1744" s="7">
        <f t="shared" si="422"/>
        <v>634208.42000000016</v>
      </c>
      <c r="AB1744" s="5"/>
      <c r="AC1744" s="5">
        <f t="shared" si="420"/>
        <v>-39637.239999999991</v>
      </c>
      <c r="AD1744" s="5">
        <f t="shared" si="423"/>
        <v>-9909.3099999999977</v>
      </c>
    </row>
    <row r="1745" spans="1:30">
      <c r="A1745" s="9">
        <v>41087</v>
      </c>
      <c r="B1745" s="3">
        <v>10025</v>
      </c>
      <c r="C1745" s="3">
        <v>10099</v>
      </c>
      <c r="D1745" s="3">
        <v>9951.6</v>
      </c>
      <c r="E1745" s="3">
        <v>9999.25</v>
      </c>
      <c r="G1745" s="5">
        <f t="shared" si="411"/>
        <v>9976.94</v>
      </c>
      <c r="H1745" s="5">
        <f t="shared" si="412"/>
        <v>9961.9500000000007</v>
      </c>
      <c r="J1745" s="10" t="str">
        <f t="shared" si="413"/>
        <v>BUY</v>
      </c>
      <c r="L1745" s="5">
        <f t="shared" si="414"/>
        <v>9916.98</v>
      </c>
      <c r="M1745" s="4" t="str">
        <f t="shared" si="416"/>
        <v>NO</v>
      </c>
      <c r="N1745" s="4" t="str">
        <f t="shared" si="417"/>
        <v>NO</v>
      </c>
      <c r="O1745" s="4" t="str">
        <f t="shared" si="418"/>
        <v>NO</v>
      </c>
      <c r="P1745" s="5">
        <f t="shared" ref="P1745:P1757" si="425">B1745</f>
        <v>10025</v>
      </c>
      <c r="Q1745" s="5">
        <f t="shared" ref="Q1745:Q1757" si="426">E1745</f>
        <v>9999.25</v>
      </c>
      <c r="R1745" s="4">
        <f t="shared" si="415"/>
        <v>2012</v>
      </c>
      <c r="T1745" s="7">
        <f t="shared" si="419"/>
        <v>0</v>
      </c>
      <c r="V1745" s="5">
        <f t="shared" si="424"/>
        <v>9889.2099999999991</v>
      </c>
      <c r="W1745" s="5">
        <f t="shared" si="421"/>
        <v>9889.2099999999991</v>
      </c>
      <c r="X1745" s="7">
        <f t="shared" si="408"/>
        <v>0</v>
      </c>
      <c r="Z1745" s="7">
        <f t="shared" si="422"/>
        <v>634208.42000000016</v>
      </c>
      <c r="AB1745" s="5"/>
      <c r="AC1745" s="5">
        <f t="shared" si="420"/>
        <v>-39667.920000000013</v>
      </c>
      <c r="AD1745" s="5">
        <f t="shared" si="423"/>
        <v>-9916.9800000000032</v>
      </c>
    </row>
    <row r="1746" spans="1:30">
      <c r="A1746" s="9">
        <v>41088</v>
      </c>
      <c r="B1746" s="3">
        <v>10025</v>
      </c>
      <c r="C1746" s="3">
        <v>10044.35</v>
      </c>
      <c r="D1746" s="3">
        <v>9935</v>
      </c>
      <c r="E1746" s="3">
        <v>10012.299999999999</v>
      </c>
      <c r="G1746" s="5">
        <f t="shared" si="411"/>
        <v>9994.6200000000008</v>
      </c>
      <c r="H1746" s="5">
        <f t="shared" si="412"/>
        <v>9978.73</v>
      </c>
      <c r="J1746" s="10" t="str">
        <f t="shared" si="413"/>
        <v>BUY</v>
      </c>
      <c r="L1746" s="5">
        <f t="shared" si="414"/>
        <v>9931.06</v>
      </c>
      <c r="M1746" s="4" t="str">
        <f t="shared" si="416"/>
        <v>NO</v>
      </c>
      <c r="N1746" s="4" t="str">
        <f t="shared" si="417"/>
        <v>NO</v>
      </c>
      <c r="O1746" s="4" t="str">
        <f t="shared" si="418"/>
        <v>NO</v>
      </c>
      <c r="P1746" s="5">
        <f t="shared" si="425"/>
        <v>10025</v>
      </c>
      <c r="Q1746" s="5">
        <f t="shared" si="426"/>
        <v>10012.299999999999</v>
      </c>
      <c r="R1746" s="4">
        <f t="shared" si="415"/>
        <v>2012</v>
      </c>
      <c r="T1746" s="7">
        <f t="shared" si="419"/>
        <v>0</v>
      </c>
      <c r="V1746" s="5">
        <f t="shared" si="424"/>
        <v>9889.2099999999991</v>
      </c>
      <c r="W1746" s="5">
        <f t="shared" si="421"/>
        <v>9889.2099999999991</v>
      </c>
      <c r="X1746" s="7">
        <f t="shared" si="408"/>
        <v>0</v>
      </c>
      <c r="Z1746" s="7">
        <f t="shared" si="422"/>
        <v>634208.42000000016</v>
      </c>
      <c r="AB1746" s="5"/>
      <c r="AC1746" s="5">
        <f t="shared" si="420"/>
        <v>-39724.239999999991</v>
      </c>
      <c r="AD1746" s="5">
        <f t="shared" si="423"/>
        <v>-9931.0599999999977</v>
      </c>
    </row>
    <row r="1747" spans="1:30">
      <c r="A1747" s="9">
        <v>41089</v>
      </c>
      <c r="B1747" s="3">
        <v>10050</v>
      </c>
      <c r="C1747" s="3">
        <v>10374</v>
      </c>
      <c r="D1747" s="3">
        <v>10050</v>
      </c>
      <c r="E1747" s="3">
        <v>10346.549999999999</v>
      </c>
      <c r="G1747" s="5">
        <f t="shared" si="411"/>
        <v>10170.59</v>
      </c>
      <c r="H1747" s="5">
        <f t="shared" si="412"/>
        <v>10101.34</v>
      </c>
      <c r="J1747" s="10" t="str">
        <f t="shared" si="413"/>
        <v>BUY</v>
      </c>
      <c r="L1747" s="5">
        <f t="shared" si="414"/>
        <v>9893.59</v>
      </c>
      <c r="M1747" s="4" t="str">
        <f t="shared" si="416"/>
        <v>NO</v>
      </c>
      <c r="N1747" s="4" t="str">
        <f t="shared" si="417"/>
        <v>NO</v>
      </c>
      <c r="O1747" s="4" t="str">
        <f t="shared" si="418"/>
        <v>NO</v>
      </c>
      <c r="P1747" s="5">
        <f t="shared" si="425"/>
        <v>10050</v>
      </c>
      <c r="Q1747" s="5">
        <f t="shared" si="426"/>
        <v>10346.549999999999</v>
      </c>
      <c r="R1747" s="4">
        <f t="shared" si="415"/>
        <v>2012</v>
      </c>
      <c r="T1747" s="7">
        <f t="shared" si="419"/>
        <v>0</v>
      </c>
      <c r="V1747" s="5">
        <f t="shared" si="424"/>
        <v>9889.2099999999991</v>
      </c>
      <c r="W1747" s="5">
        <f t="shared" si="421"/>
        <v>9889.2099999999991</v>
      </c>
      <c r="X1747" s="7">
        <f t="shared" si="408"/>
        <v>0</v>
      </c>
      <c r="Z1747" s="7">
        <f t="shared" si="422"/>
        <v>634208.42000000016</v>
      </c>
      <c r="AB1747" s="5"/>
      <c r="AC1747" s="5">
        <f t="shared" si="420"/>
        <v>-39574.36</v>
      </c>
      <c r="AD1747" s="5">
        <f t="shared" si="423"/>
        <v>-9893.59</v>
      </c>
    </row>
    <row r="1748" spans="1:30">
      <c r="A1748" s="9">
        <v>41092</v>
      </c>
      <c r="B1748" s="3">
        <v>10351</v>
      </c>
      <c r="C1748" s="3">
        <v>10466.35</v>
      </c>
      <c r="D1748" s="3">
        <v>10300</v>
      </c>
      <c r="E1748" s="3">
        <v>10411.75</v>
      </c>
      <c r="G1748" s="5">
        <f t="shared" si="411"/>
        <v>10291.17</v>
      </c>
      <c r="H1748" s="5">
        <f t="shared" si="412"/>
        <v>10204.81</v>
      </c>
      <c r="J1748" s="10" t="str">
        <f t="shared" si="413"/>
        <v>BUY</v>
      </c>
      <c r="L1748" s="5">
        <f t="shared" si="414"/>
        <v>9945.73</v>
      </c>
      <c r="M1748" s="4" t="str">
        <f t="shared" si="416"/>
        <v>NO</v>
      </c>
      <c r="N1748" s="4" t="str">
        <f t="shared" si="417"/>
        <v>NO</v>
      </c>
      <c r="O1748" s="4" t="str">
        <f t="shared" si="418"/>
        <v>NO</v>
      </c>
      <c r="P1748" s="5">
        <f t="shared" si="425"/>
        <v>10351</v>
      </c>
      <c r="Q1748" s="5">
        <f t="shared" si="426"/>
        <v>10411.75</v>
      </c>
      <c r="R1748" s="4">
        <f t="shared" si="415"/>
        <v>2012</v>
      </c>
      <c r="T1748" s="7">
        <f t="shared" si="419"/>
        <v>0</v>
      </c>
      <c r="V1748" s="5">
        <f t="shared" si="424"/>
        <v>9889.2099999999991</v>
      </c>
      <c r="W1748" s="5">
        <f t="shared" si="421"/>
        <v>9889.2099999999991</v>
      </c>
      <c r="X1748" s="7">
        <f t="shared" si="408"/>
        <v>0</v>
      </c>
      <c r="Z1748" s="7">
        <f t="shared" si="422"/>
        <v>634208.42000000016</v>
      </c>
      <c r="AB1748" s="5"/>
      <c r="AC1748" s="5">
        <f t="shared" si="420"/>
        <v>-39782.919999999984</v>
      </c>
      <c r="AD1748" s="5">
        <f t="shared" si="423"/>
        <v>-9945.7299999999959</v>
      </c>
    </row>
    <row r="1749" spans="1:30">
      <c r="A1749" s="9">
        <v>41093</v>
      </c>
      <c r="B1749" s="3">
        <v>10470</v>
      </c>
      <c r="C1749" s="3">
        <v>10538</v>
      </c>
      <c r="D1749" s="3">
        <v>10425</v>
      </c>
      <c r="E1749" s="3">
        <v>10487.75</v>
      </c>
      <c r="G1749" s="5">
        <f t="shared" si="411"/>
        <v>10389.459999999999</v>
      </c>
      <c r="H1749" s="5">
        <f t="shared" si="412"/>
        <v>10299.120000000001</v>
      </c>
      <c r="J1749" s="10" t="str">
        <f t="shared" si="413"/>
        <v>BUY</v>
      </c>
      <c r="L1749" s="5">
        <f t="shared" si="414"/>
        <v>10028.1</v>
      </c>
      <c r="M1749" s="4" t="str">
        <f t="shared" si="416"/>
        <v>NO</v>
      </c>
      <c r="N1749" s="4" t="str">
        <f t="shared" si="417"/>
        <v>NO</v>
      </c>
      <c r="O1749" s="4" t="str">
        <f t="shared" si="418"/>
        <v>NO</v>
      </c>
      <c r="P1749" s="5">
        <f t="shared" si="425"/>
        <v>10470</v>
      </c>
      <c r="Q1749" s="5">
        <f t="shared" si="426"/>
        <v>10487.75</v>
      </c>
      <c r="R1749" s="4">
        <f t="shared" si="415"/>
        <v>2012</v>
      </c>
      <c r="T1749" s="7">
        <f t="shared" si="419"/>
        <v>0</v>
      </c>
      <c r="V1749" s="5">
        <f t="shared" si="424"/>
        <v>9889.2099999999991</v>
      </c>
      <c r="W1749" s="5">
        <f t="shared" si="421"/>
        <v>9889.2099999999991</v>
      </c>
      <c r="X1749" s="7">
        <f t="shared" si="408"/>
        <v>0</v>
      </c>
      <c r="Z1749" s="7">
        <f t="shared" si="422"/>
        <v>634208.42000000016</v>
      </c>
      <c r="AB1749" s="5"/>
      <c r="AC1749" s="5">
        <f t="shared" si="420"/>
        <v>-40112.400000000023</v>
      </c>
      <c r="AD1749" s="5">
        <f t="shared" si="423"/>
        <v>-10028.100000000006</v>
      </c>
    </row>
    <row r="1750" spans="1:30">
      <c r="A1750" s="9">
        <v>41094</v>
      </c>
      <c r="B1750" s="3">
        <v>10532</v>
      </c>
      <c r="C1750" s="3">
        <v>10567</v>
      </c>
      <c r="D1750" s="3">
        <v>10457.9</v>
      </c>
      <c r="E1750" s="3">
        <v>10536.25</v>
      </c>
      <c r="G1750" s="5">
        <f t="shared" si="411"/>
        <v>10462.86</v>
      </c>
      <c r="H1750" s="5">
        <f t="shared" si="412"/>
        <v>10378.16</v>
      </c>
      <c r="J1750" s="10" t="str">
        <f t="shared" si="413"/>
        <v>BUY</v>
      </c>
      <c r="L1750" s="5">
        <f t="shared" si="414"/>
        <v>10124.06</v>
      </c>
      <c r="M1750" s="4" t="str">
        <f t="shared" si="416"/>
        <v>NO</v>
      </c>
      <c r="N1750" s="4" t="str">
        <f t="shared" si="417"/>
        <v>NO</v>
      </c>
      <c r="O1750" s="4" t="str">
        <f t="shared" si="418"/>
        <v>NO</v>
      </c>
      <c r="P1750" s="5">
        <f t="shared" si="425"/>
        <v>10532</v>
      </c>
      <c r="Q1750" s="5">
        <f t="shared" si="426"/>
        <v>10536.25</v>
      </c>
      <c r="R1750" s="4">
        <f t="shared" si="415"/>
        <v>2012</v>
      </c>
      <c r="T1750" s="7">
        <f t="shared" si="419"/>
        <v>0</v>
      </c>
      <c r="V1750" s="5">
        <f t="shared" si="424"/>
        <v>9889.2099999999991</v>
      </c>
      <c r="W1750" s="5">
        <f t="shared" si="421"/>
        <v>9889.2099999999991</v>
      </c>
      <c r="X1750" s="7">
        <f t="shared" si="408"/>
        <v>0</v>
      </c>
      <c r="Z1750" s="7">
        <f t="shared" si="422"/>
        <v>634208.42000000016</v>
      </c>
      <c r="AB1750" s="5"/>
      <c r="AC1750" s="5">
        <f t="shared" si="420"/>
        <v>-40496.239999999991</v>
      </c>
      <c r="AD1750" s="5">
        <f t="shared" si="423"/>
        <v>-10124.059999999998</v>
      </c>
    </row>
    <row r="1751" spans="1:30">
      <c r="A1751" s="9">
        <v>41095</v>
      </c>
      <c r="B1751" s="3">
        <v>10530</v>
      </c>
      <c r="C1751" s="3">
        <v>10659.5</v>
      </c>
      <c r="D1751" s="3">
        <v>10413.35</v>
      </c>
      <c r="E1751" s="3">
        <v>10638.25</v>
      </c>
      <c r="G1751" s="5">
        <f t="shared" si="411"/>
        <v>10550.56</v>
      </c>
      <c r="H1751" s="5">
        <f t="shared" si="412"/>
        <v>10464.86</v>
      </c>
      <c r="J1751" s="10" t="str">
        <f t="shared" si="413"/>
        <v>BUY</v>
      </c>
      <c r="L1751" s="5">
        <f t="shared" si="414"/>
        <v>10207.76</v>
      </c>
      <c r="M1751" s="4" t="str">
        <f t="shared" si="416"/>
        <v>NO</v>
      </c>
      <c r="N1751" s="4" t="str">
        <f t="shared" si="417"/>
        <v>NO</v>
      </c>
      <c r="O1751" s="4" t="str">
        <f t="shared" si="418"/>
        <v>NO</v>
      </c>
      <c r="P1751" s="5">
        <f t="shared" si="425"/>
        <v>10530</v>
      </c>
      <c r="Q1751" s="5">
        <f t="shared" si="426"/>
        <v>10638.25</v>
      </c>
      <c r="R1751" s="4">
        <f t="shared" si="415"/>
        <v>2012</v>
      </c>
      <c r="T1751" s="7">
        <f t="shared" si="419"/>
        <v>0</v>
      </c>
      <c r="V1751" s="5">
        <f t="shared" si="424"/>
        <v>9889.2099999999991</v>
      </c>
      <c r="W1751" s="5">
        <f t="shared" si="421"/>
        <v>9889.2099999999991</v>
      </c>
      <c r="X1751" s="7">
        <f t="shared" si="408"/>
        <v>0</v>
      </c>
      <c r="Z1751" s="7">
        <f t="shared" si="422"/>
        <v>634208.42000000016</v>
      </c>
      <c r="AB1751" s="5"/>
      <c r="AC1751" s="5">
        <f t="shared" si="420"/>
        <v>-40831.040000000008</v>
      </c>
      <c r="AD1751" s="5">
        <f t="shared" si="423"/>
        <v>-10207.760000000002</v>
      </c>
    </row>
    <row r="1752" spans="1:30">
      <c r="A1752" s="9">
        <v>41096</v>
      </c>
      <c r="B1752" s="3">
        <v>10600</v>
      </c>
      <c r="C1752" s="3">
        <v>10674.95</v>
      </c>
      <c r="D1752" s="3">
        <v>10525.2</v>
      </c>
      <c r="E1752" s="3">
        <v>10643.55</v>
      </c>
      <c r="G1752" s="5">
        <f t="shared" si="411"/>
        <v>10597.06</v>
      </c>
      <c r="H1752" s="5">
        <f t="shared" si="412"/>
        <v>10524.42</v>
      </c>
      <c r="J1752" s="10" t="str">
        <f t="shared" si="413"/>
        <v>BUY</v>
      </c>
      <c r="L1752" s="5">
        <f t="shared" si="414"/>
        <v>10306.5</v>
      </c>
      <c r="M1752" s="4" t="str">
        <f t="shared" si="416"/>
        <v>NO</v>
      </c>
      <c r="N1752" s="4" t="str">
        <f t="shared" si="417"/>
        <v>NO</v>
      </c>
      <c r="O1752" s="4" t="str">
        <f t="shared" si="418"/>
        <v>NO</v>
      </c>
      <c r="P1752" s="5">
        <f t="shared" si="425"/>
        <v>10600</v>
      </c>
      <c r="Q1752" s="5">
        <f t="shared" si="426"/>
        <v>10643.55</v>
      </c>
      <c r="R1752" s="4">
        <f t="shared" si="415"/>
        <v>2012</v>
      </c>
      <c r="T1752" s="7">
        <f t="shared" si="419"/>
        <v>0</v>
      </c>
      <c r="V1752" s="5">
        <f t="shared" si="424"/>
        <v>9889.2099999999991</v>
      </c>
      <c r="W1752" s="5">
        <f t="shared" si="421"/>
        <v>9889.2099999999991</v>
      </c>
      <c r="X1752" s="7">
        <f t="shared" si="408"/>
        <v>0</v>
      </c>
      <c r="Z1752" s="7">
        <f t="shared" si="422"/>
        <v>634208.42000000016</v>
      </c>
      <c r="AB1752" s="5"/>
      <c r="AC1752" s="5">
        <f t="shared" si="420"/>
        <v>-41226</v>
      </c>
      <c r="AD1752" s="5">
        <f t="shared" si="423"/>
        <v>-10306.5</v>
      </c>
    </row>
    <row r="1753" spans="1:30">
      <c r="A1753" s="9">
        <v>41099</v>
      </c>
      <c r="B1753" s="3">
        <v>10582</v>
      </c>
      <c r="C1753" s="3">
        <v>10620</v>
      </c>
      <c r="D1753" s="3">
        <v>10506</v>
      </c>
      <c r="E1753" s="3">
        <v>10569.15</v>
      </c>
      <c r="G1753" s="5">
        <f t="shared" si="411"/>
        <v>10583.11</v>
      </c>
      <c r="H1753" s="5">
        <f t="shared" si="412"/>
        <v>10539.33</v>
      </c>
      <c r="J1753" s="10" t="str">
        <f t="shared" si="413"/>
        <v>BUY</v>
      </c>
      <c r="L1753" s="5">
        <f t="shared" si="414"/>
        <v>10407.99</v>
      </c>
      <c r="M1753" s="4" t="str">
        <f t="shared" si="416"/>
        <v>NO</v>
      </c>
      <c r="N1753" s="4" t="str">
        <f t="shared" si="417"/>
        <v>NO</v>
      </c>
      <c r="O1753" s="4" t="str">
        <f t="shared" si="418"/>
        <v>NO</v>
      </c>
      <c r="P1753" s="5">
        <f t="shared" si="425"/>
        <v>10582</v>
      </c>
      <c r="Q1753" s="5">
        <f t="shared" si="426"/>
        <v>10569.15</v>
      </c>
      <c r="R1753" s="4">
        <f t="shared" si="415"/>
        <v>2012</v>
      </c>
      <c r="T1753" s="7">
        <f t="shared" si="419"/>
        <v>0</v>
      </c>
      <c r="V1753" s="5">
        <f t="shared" si="424"/>
        <v>9889.2099999999991</v>
      </c>
      <c r="W1753" s="5">
        <f t="shared" si="421"/>
        <v>9889.2099999999991</v>
      </c>
      <c r="X1753" s="7">
        <f t="shared" si="408"/>
        <v>0</v>
      </c>
      <c r="Z1753" s="7">
        <f t="shared" si="422"/>
        <v>634208.42000000016</v>
      </c>
      <c r="AB1753" s="5"/>
      <c r="AC1753" s="5">
        <f t="shared" si="420"/>
        <v>-41631.959999999992</v>
      </c>
      <c r="AD1753" s="5">
        <f t="shared" si="423"/>
        <v>-10407.989999999998</v>
      </c>
    </row>
    <row r="1754" spans="1:30">
      <c r="A1754" s="9">
        <v>41100</v>
      </c>
      <c r="B1754" s="3">
        <v>10585</v>
      </c>
      <c r="C1754" s="3">
        <v>10778</v>
      </c>
      <c r="D1754" s="3">
        <v>10580.8</v>
      </c>
      <c r="E1754" s="3">
        <v>10759.5</v>
      </c>
      <c r="G1754" s="5">
        <f t="shared" si="411"/>
        <v>10671.31</v>
      </c>
      <c r="H1754" s="5">
        <f t="shared" si="412"/>
        <v>10612.72</v>
      </c>
      <c r="J1754" s="10" t="str">
        <f t="shared" si="413"/>
        <v>BUY</v>
      </c>
      <c r="L1754" s="5">
        <f t="shared" si="414"/>
        <v>10436.950000000001</v>
      </c>
      <c r="M1754" s="4" t="str">
        <f t="shared" si="416"/>
        <v>NO</v>
      </c>
      <c r="N1754" s="4" t="str">
        <f t="shared" si="417"/>
        <v>NO</v>
      </c>
      <c r="O1754" s="4" t="str">
        <f t="shared" si="418"/>
        <v>NO</v>
      </c>
      <c r="P1754" s="5">
        <f t="shared" si="425"/>
        <v>10585</v>
      </c>
      <c r="Q1754" s="5">
        <f t="shared" si="426"/>
        <v>10759.5</v>
      </c>
      <c r="R1754" s="4">
        <f t="shared" si="415"/>
        <v>2012</v>
      </c>
      <c r="T1754" s="7">
        <f t="shared" si="419"/>
        <v>0</v>
      </c>
      <c r="V1754" s="5">
        <f t="shared" si="424"/>
        <v>9889.2099999999991</v>
      </c>
      <c r="W1754" s="5">
        <f t="shared" si="421"/>
        <v>9889.2099999999991</v>
      </c>
      <c r="X1754" s="7">
        <f t="shared" si="408"/>
        <v>0</v>
      </c>
      <c r="Z1754" s="7">
        <f t="shared" si="422"/>
        <v>634208.42000000016</v>
      </c>
      <c r="AB1754" s="5"/>
      <c r="AC1754" s="5">
        <f t="shared" si="420"/>
        <v>-41747.799999999988</v>
      </c>
      <c r="AD1754" s="5">
        <f t="shared" si="423"/>
        <v>-10436.949999999997</v>
      </c>
    </row>
    <row r="1755" spans="1:30">
      <c r="A1755" s="9">
        <v>41101</v>
      </c>
      <c r="B1755" s="3">
        <v>10691.5</v>
      </c>
      <c r="C1755" s="3">
        <v>10788</v>
      </c>
      <c r="D1755" s="3">
        <v>10691.5</v>
      </c>
      <c r="E1755" s="3">
        <v>10733.9</v>
      </c>
      <c r="G1755" s="5">
        <f t="shared" si="411"/>
        <v>10702.61</v>
      </c>
      <c r="H1755" s="5">
        <f t="shared" si="412"/>
        <v>10653.11</v>
      </c>
      <c r="J1755" s="10" t="str">
        <f t="shared" si="413"/>
        <v>BUY</v>
      </c>
      <c r="L1755" s="5">
        <f t="shared" si="414"/>
        <v>10504.61</v>
      </c>
      <c r="M1755" s="4" t="str">
        <f t="shared" si="416"/>
        <v>NO</v>
      </c>
      <c r="N1755" s="4" t="str">
        <f t="shared" si="417"/>
        <v>NO</v>
      </c>
      <c r="O1755" s="4" t="str">
        <f t="shared" si="418"/>
        <v>NO</v>
      </c>
      <c r="P1755" s="5">
        <f t="shared" si="425"/>
        <v>10691.5</v>
      </c>
      <c r="Q1755" s="5">
        <f t="shared" si="426"/>
        <v>10733.9</v>
      </c>
      <c r="R1755" s="4">
        <f t="shared" si="415"/>
        <v>2012</v>
      </c>
      <c r="T1755" s="7">
        <f t="shared" si="419"/>
        <v>0</v>
      </c>
      <c r="V1755" s="5">
        <f t="shared" si="424"/>
        <v>9889.2099999999991</v>
      </c>
      <c r="W1755" s="5">
        <f t="shared" si="421"/>
        <v>9889.2099999999991</v>
      </c>
      <c r="X1755" s="7">
        <f t="shared" si="408"/>
        <v>0</v>
      </c>
      <c r="Z1755" s="7">
        <f t="shared" si="422"/>
        <v>634208.42000000016</v>
      </c>
      <c r="AB1755" s="5"/>
      <c r="AC1755" s="5">
        <f t="shared" si="420"/>
        <v>-42018.44</v>
      </c>
      <c r="AD1755" s="5">
        <f t="shared" si="423"/>
        <v>-10504.61</v>
      </c>
    </row>
    <row r="1756" spans="1:30">
      <c r="A1756" s="9">
        <v>41102</v>
      </c>
      <c r="B1756" s="3">
        <v>10691</v>
      </c>
      <c r="C1756" s="3">
        <v>10691</v>
      </c>
      <c r="D1756" s="3">
        <v>10564</v>
      </c>
      <c r="E1756" s="3">
        <v>10632.7</v>
      </c>
      <c r="G1756" s="5">
        <f t="shared" si="411"/>
        <v>10667.66</v>
      </c>
      <c r="H1756" s="5">
        <f t="shared" si="412"/>
        <v>10646.31</v>
      </c>
      <c r="J1756" s="10" t="str">
        <f t="shared" si="413"/>
        <v>BUY</v>
      </c>
      <c r="L1756" s="5">
        <f t="shared" si="414"/>
        <v>10582.26</v>
      </c>
      <c r="M1756" s="4" t="str">
        <f t="shared" si="416"/>
        <v>NO</v>
      </c>
      <c r="N1756" s="4" t="str">
        <f t="shared" si="417"/>
        <v>NO</v>
      </c>
      <c r="O1756" s="4" t="str">
        <f t="shared" si="418"/>
        <v>NO</v>
      </c>
      <c r="P1756" s="5">
        <f t="shared" si="425"/>
        <v>10691</v>
      </c>
      <c r="Q1756" s="5">
        <f t="shared" si="426"/>
        <v>10632.7</v>
      </c>
      <c r="R1756" s="4">
        <f t="shared" si="415"/>
        <v>2012</v>
      </c>
      <c r="T1756" s="7">
        <f t="shared" si="419"/>
        <v>0</v>
      </c>
      <c r="V1756" s="5">
        <f t="shared" si="424"/>
        <v>9889.2099999999991</v>
      </c>
      <c r="W1756" s="5">
        <f t="shared" si="421"/>
        <v>9889.2099999999991</v>
      </c>
      <c r="X1756" s="7">
        <f t="shared" si="408"/>
        <v>0</v>
      </c>
      <c r="Z1756" s="7">
        <f t="shared" si="422"/>
        <v>634208.42000000016</v>
      </c>
      <c r="AB1756" s="5"/>
      <c r="AC1756" s="5">
        <f t="shared" si="420"/>
        <v>-42329.039999999994</v>
      </c>
      <c r="AD1756" s="5">
        <f t="shared" si="423"/>
        <v>-10582.259999999998</v>
      </c>
    </row>
    <row r="1757" spans="1:30">
      <c r="A1757" s="9">
        <v>41103</v>
      </c>
      <c r="B1757" s="3">
        <v>10630</v>
      </c>
      <c r="C1757" s="3">
        <v>10735</v>
      </c>
      <c r="D1757" s="3">
        <v>10591.55</v>
      </c>
      <c r="E1757" s="3">
        <v>10617.15</v>
      </c>
      <c r="G1757" s="5">
        <f t="shared" si="411"/>
        <v>10642.41</v>
      </c>
      <c r="H1757" s="5">
        <f t="shared" si="412"/>
        <v>10636.59</v>
      </c>
      <c r="J1757" s="10" t="str">
        <f t="shared" si="413"/>
        <v>BUY</v>
      </c>
      <c r="L1757" s="5">
        <f t="shared" si="414"/>
        <v>10619.13</v>
      </c>
      <c r="M1757" s="4" t="str">
        <f t="shared" si="416"/>
        <v>NO</v>
      </c>
      <c r="N1757" s="4" t="str">
        <f t="shared" si="417"/>
        <v>NO</v>
      </c>
      <c r="O1757" s="4" t="str">
        <f t="shared" si="418"/>
        <v>NO</v>
      </c>
      <c r="P1757" s="5">
        <f t="shared" si="425"/>
        <v>10630</v>
      </c>
      <c r="Q1757" s="5">
        <f t="shared" si="426"/>
        <v>10617.15</v>
      </c>
      <c r="R1757" s="4">
        <f t="shared" si="415"/>
        <v>2012</v>
      </c>
      <c r="T1757" s="7">
        <f t="shared" si="419"/>
        <v>0</v>
      </c>
      <c r="V1757" s="5">
        <f t="shared" si="424"/>
        <v>9889.2099999999991</v>
      </c>
      <c r="W1757" s="5">
        <f t="shared" si="421"/>
        <v>10646</v>
      </c>
      <c r="X1757" s="7">
        <f t="shared" si="408"/>
        <v>756.79000000000087</v>
      </c>
      <c r="Z1757" s="7">
        <f t="shared" si="422"/>
        <v>653128.17000000016</v>
      </c>
      <c r="AB1757" s="5"/>
      <c r="AC1757" s="5">
        <f t="shared" si="420"/>
        <v>-42476.520000000004</v>
      </c>
      <c r="AD1757" s="5">
        <f t="shared" si="423"/>
        <v>-10619.130000000001</v>
      </c>
    </row>
    <row r="1758" spans="1:30">
      <c r="A1758" s="9">
        <v>41106</v>
      </c>
      <c r="B1758" s="3">
        <v>10589</v>
      </c>
      <c r="C1758" s="3">
        <v>10718</v>
      </c>
      <c r="D1758" s="3">
        <v>10551.65</v>
      </c>
      <c r="E1758" s="3">
        <v>10578.4</v>
      </c>
      <c r="G1758" s="5">
        <f t="shared" si="411"/>
        <v>10610.41</v>
      </c>
      <c r="H1758" s="5">
        <f t="shared" si="412"/>
        <v>10617.19</v>
      </c>
      <c r="J1758" s="10" t="str">
        <f t="shared" si="413"/>
        <v>SELL</v>
      </c>
      <c r="L1758" s="5">
        <f t="shared" si="414"/>
        <v>10637.53</v>
      </c>
      <c r="M1758" s="4" t="str">
        <f t="shared" si="416"/>
        <v>YES</v>
      </c>
      <c r="N1758" s="4" t="str">
        <f t="shared" si="417"/>
        <v>NO</v>
      </c>
      <c r="O1758" s="4" t="str">
        <f t="shared" si="418"/>
        <v>YES</v>
      </c>
      <c r="P1758" s="5">
        <v>10646</v>
      </c>
      <c r="Q1758" s="5">
        <v>10618</v>
      </c>
      <c r="R1758" s="4">
        <f t="shared" si="415"/>
        <v>2012</v>
      </c>
      <c r="T1758" s="7">
        <f t="shared" si="419"/>
        <v>0</v>
      </c>
      <c r="V1758" s="5">
        <f t="shared" si="424"/>
        <v>10646</v>
      </c>
      <c r="W1758" s="5">
        <f t="shared" si="421"/>
        <v>10646</v>
      </c>
      <c r="X1758" s="7">
        <f t="shared" si="408"/>
        <v>0</v>
      </c>
      <c r="Z1758" s="7">
        <f t="shared" si="422"/>
        <v>653128.17000000016</v>
      </c>
      <c r="AB1758" s="5"/>
      <c r="AC1758" s="5">
        <f t="shared" si="420"/>
        <v>-42550.12000000001</v>
      </c>
      <c r="AD1758" s="5">
        <f t="shared" si="423"/>
        <v>-10637.530000000002</v>
      </c>
    </row>
    <row r="1759" spans="1:30">
      <c r="A1759" s="9">
        <v>41107</v>
      </c>
      <c r="B1759" s="3">
        <v>10633.75</v>
      </c>
      <c r="C1759" s="3">
        <v>10678</v>
      </c>
      <c r="D1759" s="3">
        <v>10525</v>
      </c>
      <c r="E1759" s="3">
        <v>10560.45</v>
      </c>
      <c r="G1759" s="5">
        <f t="shared" si="411"/>
        <v>10585.43</v>
      </c>
      <c r="H1759" s="5">
        <f t="shared" si="412"/>
        <v>10598.28</v>
      </c>
      <c r="J1759" s="10" t="str">
        <f t="shared" si="413"/>
        <v>SELL</v>
      </c>
      <c r="L1759" s="5">
        <f t="shared" si="414"/>
        <v>10636.83</v>
      </c>
      <c r="M1759" s="4" t="str">
        <f t="shared" si="416"/>
        <v>YES</v>
      </c>
      <c r="N1759" s="4" t="str">
        <f t="shared" si="417"/>
        <v>YES</v>
      </c>
      <c r="O1759" s="4" t="str">
        <f t="shared" si="418"/>
        <v>NO</v>
      </c>
      <c r="P1759" s="5">
        <v>10643.1</v>
      </c>
      <c r="Q1759" s="5">
        <v>10544</v>
      </c>
      <c r="R1759" s="4">
        <f t="shared" si="415"/>
        <v>2012</v>
      </c>
      <c r="T1759" s="7">
        <f t="shared" si="419"/>
        <v>-93.53</v>
      </c>
      <c r="V1759" s="5">
        <f t="shared" si="424"/>
        <v>10646</v>
      </c>
      <c r="W1759" s="5">
        <f t="shared" si="421"/>
        <v>10646</v>
      </c>
      <c r="X1759" s="7">
        <f t="shared" si="408"/>
        <v>0</v>
      </c>
      <c r="Z1759" s="7">
        <f t="shared" si="422"/>
        <v>648451.67000000016</v>
      </c>
      <c r="AB1759" s="5"/>
      <c r="AC1759" s="5">
        <f t="shared" si="420"/>
        <v>-42547.320000000007</v>
      </c>
      <c r="AD1759" s="5">
        <f t="shared" si="423"/>
        <v>-10636.830000000002</v>
      </c>
    </row>
    <row r="1760" spans="1:30">
      <c r="A1760" s="9">
        <v>41108</v>
      </c>
      <c r="B1760" s="3">
        <v>10564</v>
      </c>
      <c r="C1760" s="3">
        <v>10655</v>
      </c>
      <c r="D1760" s="3">
        <v>10506.55</v>
      </c>
      <c r="E1760" s="3">
        <v>10628.1</v>
      </c>
      <c r="G1760" s="5">
        <f t="shared" si="411"/>
        <v>10606.77</v>
      </c>
      <c r="H1760" s="5">
        <f t="shared" si="412"/>
        <v>10608.22</v>
      </c>
      <c r="J1760" s="10" t="str">
        <f t="shared" si="413"/>
        <v>SELL</v>
      </c>
      <c r="L1760" s="5">
        <f t="shared" si="414"/>
        <v>10612.57</v>
      </c>
      <c r="M1760" s="4" t="str">
        <f t="shared" si="416"/>
        <v>YES</v>
      </c>
      <c r="N1760" s="4" t="str">
        <f t="shared" si="417"/>
        <v>YES</v>
      </c>
      <c r="O1760" s="4" t="str">
        <f t="shared" si="418"/>
        <v>NO</v>
      </c>
      <c r="P1760" s="5">
        <v>10555.1</v>
      </c>
      <c r="Q1760" s="5">
        <v>10624</v>
      </c>
      <c r="R1760" s="4">
        <f t="shared" si="415"/>
        <v>2012</v>
      </c>
      <c r="T1760" s="7">
        <f t="shared" si="419"/>
        <v>-12.83</v>
      </c>
      <c r="V1760" s="5">
        <f t="shared" si="424"/>
        <v>10646</v>
      </c>
      <c r="W1760" s="5">
        <f t="shared" si="421"/>
        <v>10692.5</v>
      </c>
      <c r="X1760" s="7">
        <f t="shared" si="408"/>
        <v>-46.5</v>
      </c>
      <c r="Z1760" s="7">
        <f t="shared" si="422"/>
        <v>646647.67000000016</v>
      </c>
      <c r="AB1760" s="5"/>
      <c r="AC1760" s="5">
        <f t="shared" si="420"/>
        <v>-42450.279999999984</v>
      </c>
      <c r="AD1760" s="5">
        <f t="shared" si="423"/>
        <v>-10612.569999999996</v>
      </c>
    </row>
    <row r="1761" spans="1:30">
      <c r="A1761" s="9">
        <v>41109</v>
      </c>
      <c r="B1761" s="3">
        <v>10675.6</v>
      </c>
      <c r="C1761" s="3">
        <v>10720</v>
      </c>
      <c r="D1761" s="3">
        <v>10625</v>
      </c>
      <c r="E1761" s="3">
        <v>10640</v>
      </c>
      <c r="G1761" s="5">
        <f t="shared" si="411"/>
        <v>10623.39</v>
      </c>
      <c r="H1761" s="5">
        <f t="shared" si="412"/>
        <v>10618.81</v>
      </c>
      <c r="J1761" s="10" t="str">
        <f t="shared" si="413"/>
        <v>BUY</v>
      </c>
      <c r="L1761" s="5">
        <f t="shared" si="414"/>
        <v>10605.07</v>
      </c>
      <c r="M1761" s="4" t="str">
        <f t="shared" si="416"/>
        <v>YES</v>
      </c>
      <c r="N1761" s="4" t="str">
        <f t="shared" si="417"/>
        <v>NO</v>
      </c>
      <c r="O1761" s="4" t="str">
        <f t="shared" si="418"/>
        <v>YES</v>
      </c>
      <c r="P1761" s="5">
        <v>10692.5</v>
      </c>
      <c r="Q1761" s="5">
        <v>10653.15</v>
      </c>
      <c r="R1761" s="4">
        <f t="shared" si="415"/>
        <v>2012</v>
      </c>
      <c r="T1761" s="7">
        <f t="shared" si="419"/>
        <v>0</v>
      </c>
      <c r="V1761" s="5">
        <f t="shared" si="424"/>
        <v>10692.5</v>
      </c>
      <c r="W1761" s="5">
        <f t="shared" si="421"/>
        <v>10605.07</v>
      </c>
      <c r="X1761" s="7">
        <f t="shared" si="408"/>
        <v>-87.430000000000291</v>
      </c>
      <c r="Z1761" s="7">
        <f t="shared" si="422"/>
        <v>644461.92000000016</v>
      </c>
      <c r="AB1761" s="5"/>
      <c r="AC1761" s="5">
        <f t="shared" si="420"/>
        <v>-42420.28</v>
      </c>
      <c r="AD1761" s="5">
        <f t="shared" si="423"/>
        <v>-10605.07</v>
      </c>
    </row>
    <row r="1762" spans="1:30">
      <c r="A1762" s="9">
        <v>41110</v>
      </c>
      <c r="B1762" s="3">
        <v>10610</v>
      </c>
      <c r="C1762" s="3">
        <v>10634</v>
      </c>
      <c r="D1762" s="3">
        <v>10483</v>
      </c>
      <c r="E1762" s="3">
        <v>10509.95</v>
      </c>
      <c r="G1762" s="5">
        <f t="shared" si="411"/>
        <v>10566.67</v>
      </c>
      <c r="H1762" s="5">
        <f t="shared" si="412"/>
        <v>10582.52</v>
      </c>
      <c r="J1762" s="10" t="str">
        <f t="shared" si="413"/>
        <v>SELL</v>
      </c>
      <c r="L1762" s="5">
        <f t="shared" si="414"/>
        <v>10630.07</v>
      </c>
      <c r="M1762" s="4" t="str">
        <f t="shared" si="416"/>
        <v>YES</v>
      </c>
      <c r="N1762" s="4" t="str">
        <f t="shared" si="417"/>
        <v>NO</v>
      </c>
      <c r="O1762" s="4" t="str">
        <f t="shared" si="418"/>
        <v>NO</v>
      </c>
      <c r="P1762" s="5">
        <f t="shared" ref="P1762:P1768" si="427">B1762</f>
        <v>10610</v>
      </c>
      <c r="Q1762" s="5">
        <f t="shared" ref="Q1762:Q1768" si="428">E1762</f>
        <v>10509.95</v>
      </c>
      <c r="R1762" s="4">
        <f t="shared" si="415"/>
        <v>2012</v>
      </c>
      <c r="T1762" s="7">
        <f t="shared" si="419"/>
        <v>0</v>
      </c>
      <c r="V1762" s="5">
        <f t="shared" si="424"/>
        <v>10605.07</v>
      </c>
      <c r="W1762" s="5">
        <f t="shared" si="421"/>
        <v>10605.07</v>
      </c>
      <c r="X1762" s="7">
        <f t="shared" si="408"/>
        <v>0</v>
      </c>
      <c r="Z1762" s="7">
        <f t="shared" si="422"/>
        <v>644461.92000000016</v>
      </c>
      <c r="AB1762" s="5"/>
      <c r="AC1762" s="5">
        <f t="shared" si="420"/>
        <v>-42520.28</v>
      </c>
      <c r="AD1762" s="5">
        <f t="shared" si="423"/>
        <v>-10630.07</v>
      </c>
    </row>
    <row r="1763" spans="1:30">
      <c r="A1763" s="9">
        <v>41113</v>
      </c>
      <c r="B1763" s="3">
        <v>10419.9</v>
      </c>
      <c r="C1763" s="3">
        <v>10437</v>
      </c>
      <c r="D1763" s="3">
        <v>10283.450000000001</v>
      </c>
      <c r="E1763" s="3">
        <v>10306.65</v>
      </c>
      <c r="G1763" s="5">
        <f t="shared" si="411"/>
        <v>10436.66</v>
      </c>
      <c r="H1763" s="5">
        <f t="shared" si="412"/>
        <v>10490.56</v>
      </c>
      <c r="J1763" s="10" t="str">
        <f t="shared" si="413"/>
        <v>SELL</v>
      </c>
      <c r="L1763" s="5">
        <f t="shared" si="414"/>
        <v>10652.26</v>
      </c>
      <c r="M1763" s="4" t="str">
        <f t="shared" si="416"/>
        <v>NO</v>
      </c>
      <c r="N1763" s="4" t="str">
        <f t="shared" si="417"/>
        <v>NO</v>
      </c>
      <c r="O1763" s="4" t="str">
        <f t="shared" si="418"/>
        <v>NO</v>
      </c>
      <c r="P1763" s="5">
        <f t="shared" si="427"/>
        <v>10419.9</v>
      </c>
      <c r="Q1763" s="5">
        <f t="shared" si="428"/>
        <v>10306.65</v>
      </c>
      <c r="R1763" s="4">
        <f t="shared" si="415"/>
        <v>2012</v>
      </c>
      <c r="T1763" s="7">
        <f t="shared" si="419"/>
        <v>0</v>
      </c>
      <c r="V1763" s="5">
        <f t="shared" si="424"/>
        <v>10605.07</v>
      </c>
      <c r="W1763" s="5">
        <f t="shared" si="421"/>
        <v>10605.07</v>
      </c>
      <c r="X1763" s="7">
        <f t="shared" si="408"/>
        <v>0</v>
      </c>
      <c r="Z1763" s="7">
        <f t="shared" si="422"/>
        <v>644461.92000000016</v>
      </c>
      <c r="AB1763" s="5"/>
      <c r="AC1763" s="5">
        <f t="shared" si="420"/>
        <v>-42609.039999999994</v>
      </c>
      <c r="AD1763" s="5">
        <f t="shared" si="423"/>
        <v>-10652.259999999998</v>
      </c>
    </row>
    <row r="1764" spans="1:30">
      <c r="A1764" s="9">
        <v>41114</v>
      </c>
      <c r="B1764" s="3">
        <v>10344.450000000001</v>
      </c>
      <c r="C1764" s="3">
        <v>10378</v>
      </c>
      <c r="D1764" s="3">
        <v>10254.65</v>
      </c>
      <c r="E1764" s="3">
        <v>10328.049999999999</v>
      </c>
      <c r="G1764" s="5">
        <f t="shared" si="411"/>
        <v>10382.36</v>
      </c>
      <c r="H1764" s="5">
        <f t="shared" si="412"/>
        <v>10436.39</v>
      </c>
      <c r="J1764" s="10" t="str">
        <f t="shared" si="413"/>
        <v>SELL</v>
      </c>
      <c r="L1764" s="5">
        <f t="shared" si="414"/>
        <v>10598.48</v>
      </c>
      <c r="M1764" s="4" t="str">
        <f t="shared" si="416"/>
        <v>NO</v>
      </c>
      <c r="N1764" s="4" t="str">
        <f t="shared" si="417"/>
        <v>NO</v>
      </c>
      <c r="O1764" s="4" t="str">
        <f t="shared" si="418"/>
        <v>NO</v>
      </c>
      <c r="P1764" s="5">
        <f t="shared" si="427"/>
        <v>10344.450000000001</v>
      </c>
      <c r="Q1764" s="5">
        <f t="shared" si="428"/>
        <v>10328.049999999999</v>
      </c>
      <c r="R1764" s="4">
        <f t="shared" si="415"/>
        <v>2012</v>
      </c>
      <c r="T1764" s="7">
        <f t="shared" si="419"/>
        <v>0</v>
      </c>
      <c r="V1764" s="5">
        <f t="shared" si="424"/>
        <v>10605.07</v>
      </c>
      <c r="W1764" s="5">
        <f t="shared" si="421"/>
        <v>10605.07</v>
      </c>
      <c r="X1764" s="7">
        <f t="shared" si="408"/>
        <v>0</v>
      </c>
      <c r="Z1764" s="7">
        <f t="shared" si="422"/>
        <v>644461.92000000016</v>
      </c>
      <c r="AB1764" s="5"/>
      <c r="AC1764" s="5">
        <f t="shared" si="420"/>
        <v>-42393.919999999984</v>
      </c>
      <c r="AD1764" s="5">
        <f t="shared" si="423"/>
        <v>-10598.479999999996</v>
      </c>
    </row>
    <row r="1765" spans="1:30">
      <c r="A1765" s="9">
        <v>41115</v>
      </c>
      <c r="B1765" s="3">
        <v>10374.950000000001</v>
      </c>
      <c r="C1765" s="3">
        <v>10377</v>
      </c>
      <c r="D1765" s="3">
        <v>10245</v>
      </c>
      <c r="E1765" s="3">
        <v>10289.15</v>
      </c>
      <c r="G1765" s="5">
        <f t="shared" si="411"/>
        <v>10335.76</v>
      </c>
      <c r="H1765" s="5">
        <f t="shared" si="412"/>
        <v>10387.31</v>
      </c>
      <c r="J1765" s="10" t="str">
        <f t="shared" si="413"/>
        <v>SELL</v>
      </c>
      <c r="L1765" s="5">
        <f t="shared" si="414"/>
        <v>10541.96</v>
      </c>
      <c r="M1765" s="4" t="str">
        <f t="shared" si="416"/>
        <v>NO</v>
      </c>
      <c r="N1765" s="4" t="str">
        <f t="shared" si="417"/>
        <v>NO</v>
      </c>
      <c r="O1765" s="4" t="str">
        <f t="shared" si="418"/>
        <v>NO</v>
      </c>
      <c r="P1765" s="5">
        <f t="shared" si="427"/>
        <v>10374.950000000001</v>
      </c>
      <c r="Q1765" s="5">
        <f t="shared" si="428"/>
        <v>10289.15</v>
      </c>
      <c r="R1765" s="4">
        <f t="shared" si="415"/>
        <v>2012</v>
      </c>
      <c r="T1765" s="7">
        <f t="shared" si="419"/>
        <v>0</v>
      </c>
      <c r="V1765" s="5">
        <f t="shared" si="424"/>
        <v>10605.07</v>
      </c>
      <c r="W1765" s="5">
        <f t="shared" si="421"/>
        <v>10605.07</v>
      </c>
      <c r="X1765" s="7">
        <f t="shared" si="408"/>
        <v>0</v>
      </c>
      <c r="Z1765" s="7">
        <f t="shared" si="422"/>
        <v>644461.92000000016</v>
      </c>
      <c r="AB1765" s="5"/>
      <c r="AC1765" s="5">
        <f t="shared" si="420"/>
        <v>-42167.839999999997</v>
      </c>
      <c r="AD1765" s="5">
        <f t="shared" si="423"/>
        <v>-10541.96</v>
      </c>
    </row>
    <row r="1766" spans="1:30">
      <c r="A1766" s="9">
        <v>41116</v>
      </c>
      <c r="B1766" s="3">
        <v>10315</v>
      </c>
      <c r="C1766" s="3">
        <v>10324</v>
      </c>
      <c r="D1766" s="3">
        <v>10055.85</v>
      </c>
      <c r="E1766" s="3">
        <v>10080.4</v>
      </c>
      <c r="G1766" s="5">
        <f t="shared" si="411"/>
        <v>10208.08</v>
      </c>
      <c r="H1766" s="5">
        <f t="shared" si="412"/>
        <v>10285.01</v>
      </c>
      <c r="J1766" s="10" t="str">
        <f t="shared" si="413"/>
        <v>SELL</v>
      </c>
      <c r="L1766" s="5">
        <f t="shared" si="414"/>
        <v>10515.8</v>
      </c>
      <c r="M1766" s="4" t="str">
        <f t="shared" si="416"/>
        <v>NO</v>
      </c>
      <c r="N1766" s="4" t="str">
        <f t="shared" si="417"/>
        <v>NO</v>
      </c>
      <c r="O1766" s="4" t="str">
        <f t="shared" si="418"/>
        <v>NO</v>
      </c>
      <c r="P1766" s="5">
        <f t="shared" si="427"/>
        <v>10315</v>
      </c>
      <c r="Q1766" s="5">
        <f t="shared" si="428"/>
        <v>10080.4</v>
      </c>
      <c r="R1766" s="4">
        <f t="shared" si="415"/>
        <v>2012</v>
      </c>
      <c r="T1766" s="7">
        <f t="shared" si="419"/>
        <v>0</v>
      </c>
      <c r="V1766" s="5">
        <f t="shared" si="424"/>
        <v>10605.07</v>
      </c>
      <c r="W1766" s="5">
        <f t="shared" si="421"/>
        <v>10605.07</v>
      </c>
      <c r="X1766" s="7">
        <f t="shared" si="408"/>
        <v>0</v>
      </c>
      <c r="Z1766" s="7">
        <f t="shared" si="422"/>
        <v>644461.92000000016</v>
      </c>
      <c r="AB1766" s="5"/>
      <c r="AC1766" s="5">
        <f t="shared" si="420"/>
        <v>-42063.200000000012</v>
      </c>
      <c r="AD1766" s="5">
        <f t="shared" si="423"/>
        <v>-10515.800000000003</v>
      </c>
    </row>
    <row r="1767" spans="1:30">
      <c r="A1767" s="9">
        <v>41117</v>
      </c>
      <c r="B1767" s="3">
        <v>10283.5</v>
      </c>
      <c r="C1767" s="3">
        <v>10467</v>
      </c>
      <c r="D1767" s="3">
        <v>10162.5</v>
      </c>
      <c r="E1767" s="3">
        <v>10206.5</v>
      </c>
      <c r="G1767" s="5">
        <f t="shared" si="411"/>
        <v>10207.290000000001</v>
      </c>
      <c r="H1767" s="5">
        <f t="shared" si="412"/>
        <v>10258.84</v>
      </c>
      <c r="J1767" s="10" t="str">
        <f t="shared" si="413"/>
        <v>SELL</v>
      </c>
      <c r="L1767" s="5">
        <f t="shared" si="414"/>
        <v>10413.49</v>
      </c>
      <c r="M1767" s="4" t="str">
        <f t="shared" si="416"/>
        <v>NO</v>
      </c>
      <c r="N1767" s="4" t="str">
        <f t="shared" si="417"/>
        <v>NO</v>
      </c>
      <c r="O1767" s="4" t="str">
        <f t="shared" si="418"/>
        <v>NO</v>
      </c>
      <c r="P1767" s="5">
        <f t="shared" si="427"/>
        <v>10283.5</v>
      </c>
      <c r="Q1767" s="5">
        <f t="shared" si="428"/>
        <v>10206.5</v>
      </c>
      <c r="R1767" s="4">
        <f t="shared" si="415"/>
        <v>2012</v>
      </c>
      <c r="T1767" s="7">
        <f t="shared" si="419"/>
        <v>0</v>
      </c>
      <c r="V1767" s="5">
        <f t="shared" si="424"/>
        <v>10605.07</v>
      </c>
      <c r="W1767" s="5">
        <f t="shared" si="421"/>
        <v>10413.49</v>
      </c>
      <c r="X1767" s="7">
        <f t="shared" si="408"/>
        <v>191.57999999999993</v>
      </c>
      <c r="Z1767" s="7">
        <f t="shared" si="422"/>
        <v>649251.42000000016</v>
      </c>
      <c r="AB1767" s="5"/>
      <c r="AC1767" s="5">
        <f t="shared" si="420"/>
        <v>-41653.959999999992</v>
      </c>
      <c r="AD1767" s="5">
        <f t="shared" si="423"/>
        <v>-10413.489999999998</v>
      </c>
    </row>
    <row r="1768" spans="1:30">
      <c r="A1768" s="9">
        <v>41120</v>
      </c>
      <c r="B1768" s="3">
        <v>10300.1</v>
      </c>
      <c r="C1768" s="3">
        <v>10486.95</v>
      </c>
      <c r="D1768" s="3">
        <v>10261</v>
      </c>
      <c r="E1768" s="3">
        <v>10472.25</v>
      </c>
      <c r="G1768" s="5">
        <f t="shared" si="411"/>
        <v>10339.77</v>
      </c>
      <c r="H1768" s="5">
        <f t="shared" si="412"/>
        <v>10329.98</v>
      </c>
      <c r="J1768" s="10" t="str">
        <f t="shared" si="413"/>
        <v>BUY</v>
      </c>
      <c r="L1768" s="5">
        <f t="shared" si="414"/>
        <v>10300.61</v>
      </c>
      <c r="M1768" s="4" t="str">
        <f t="shared" si="416"/>
        <v>YES</v>
      </c>
      <c r="N1768" s="4" t="str">
        <f t="shared" si="417"/>
        <v>NO</v>
      </c>
      <c r="O1768" s="4" t="str">
        <f t="shared" si="418"/>
        <v>NO</v>
      </c>
      <c r="P1768" s="5">
        <f t="shared" si="427"/>
        <v>10300.1</v>
      </c>
      <c r="Q1768" s="5">
        <f t="shared" si="428"/>
        <v>10472.25</v>
      </c>
      <c r="R1768" s="4">
        <f t="shared" si="415"/>
        <v>2012</v>
      </c>
      <c r="T1768" s="7">
        <f t="shared" si="419"/>
        <v>0</v>
      </c>
      <c r="V1768" s="5">
        <f t="shared" si="424"/>
        <v>10413.49</v>
      </c>
      <c r="W1768" s="5">
        <f t="shared" si="421"/>
        <v>10413.49</v>
      </c>
      <c r="X1768" s="7">
        <f t="shared" si="408"/>
        <v>0</v>
      </c>
      <c r="Z1768" s="7">
        <f t="shared" si="422"/>
        <v>649251.42000000016</v>
      </c>
      <c r="AB1768" s="5"/>
      <c r="AC1768" s="5">
        <f t="shared" si="420"/>
        <v>-41202.439999999988</v>
      </c>
      <c r="AD1768" s="5">
        <f t="shared" si="423"/>
        <v>-10300.609999999997</v>
      </c>
    </row>
    <row r="1769" spans="1:30">
      <c r="A1769" s="9">
        <v>41121</v>
      </c>
      <c r="B1769" s="3">
        <v>10511</v>
      </c>
      <c r="C1769" s="3">
        <v>10513.9</v>
      </c>
      <c r="D1769" s="3">
        <v>10288</v>
      </c>
      <c r="E1769" s="3">
        <v>10435.299999999999</v>
      </c>
      <c r="G1769" s="5">
        <f t="shared" si="411"/>
        <v>10387.540000000001</v>
      </c>
      <c r="H1769" s="5">
        <f t="shared" si="412"/>
        <v>10365.09</v>
      </c>
      <c r="J1769" s="10" t="str">
        <f t="shared" si="413"/>
        <v>BUY</v>
      </c>
      <c r="L1769" s="5">
        <f t="shared" si="414"/>
        <v>10297.74</v>
      </c>
      <c r="M1769" s="4" t="str">
        <f t="shared" si="416"/>
        <v>YES</v>
      </c>
      <c r="N1769" s="4" t="str">
        <f t="shared" si="417"/>
        <v>YES</v>
      </c>
      <c r="O1769" s="4" t="str">
        <f t="shared" si="418"/>
        <v>NO</v>
      </c>
      <c r="P1769" s="5">
        <v>10446.75</v>
      </c>
      <c r="Q1769" s="5">
        <v>10404.75</v>
      </c>
      <c r="R1769" s="4">
        <f t="shared" si="415"/>
        <v>2012</v>
      </c>
      <c r="T1769" s="7">
        <f t="shared" si="419"/>
        <v>-104.14</v>
      </c>
      <c r="V1769" s="5">
        <f t="shared" si="424"/>
        <v>10413.49</v>
      </c>
      <c r="W1769" s="5">
        <f t="shared" si="421"/>
        <v>10413.49</v>
      </c>
      <c r="X1769" s="7">
        <f t="shared" si="408"/>
        <v>0</v>
      </c>
      <c r="Z1769" s="7">
        <f t="shared" si="422"/>
        <v>644044.42000000016</v>
      </c>
      <c r="AB1769" s="5"/>
      <c r="AC1769" s="5">
        <f t="shared" si="420"/>
        <v>-41190.959999999992</v>
      </c>
      <c r="AD1769" s="5">
        <f t="shared" si="423"/>
        <v>-10297.739999999998</v>
      </c>
    </row>
    <row r="1770" spans="1:30">
      <c r="A1770" s="9">
        <v>41122</v>
      </c>
      <c r="B1770" s="3">
        <v>10430</v>
      </c>
      <c r="C1770" s="3">
        <v>10509.95</v>
      </c>
      <c r="D1770" s="3">
        <v>10378</v>
      </c>
      <c r="E1770" s="3">
        <v>10465.549999999999</v>
      </c>
      <c r="G1770" s="5">
        <f t="shared" si="411"/>
        <v>10426.549999999999</v>
      </c>
      <c r="H1770" s="5">
        <f t="shared" si="412"/>
        <v>10398.58</v>
      </c>
      <c r="J1770" s="10" t="str">
        <f t="shared" si="413"/>
        <v>BUY</v>
      </c>
      <c r="L1770" s="5">
        <f t="shared" si="414"/>
        <v>10314.67</v>
      </c>
      <c r="M1770" s="4" t="str">
        <f t="shared" si="416"/>
        <v>NO</v>
      </c>
      <c r="N1770" s="4" t="str">
        <f t="shared" si="417"/>
        <v>NO</v>
      </c>
      <c r="O1770" s="4" t="str">
        <f t="shared" si="418"/>
        <v>NO</v>
      </c>
      <c r="P1770" s="5">
        <f>B1770</f>
        <v>10430</v>
      </c>
      <c r="Q1770" s="5">
        <f>E1770</f>
        <v>10465.549999999999</v>
      </c>
      <c r="R1770" s="4">
        <f t="shared" si="415"/>
        <v>2012</v>
      </c>
      <c r="T1770" s="7">
        <f t="shared" si="419"/>
        <v>0</v>
      </c>
      <c r="V1770" s="5">
        <f t="shared" si="424"/>
        <v>10413.49</v>
      </c>
      <c r="W1770" s="5">
        <f t="shared" si="421"/>
        <v>10413.49</v>
      </c>
      <c r="X1770" s="7">
        <f t="shared" si="408"/>
        <v>0</v>
      </c>
      <c r="Z1770" s="7">
        <f t="shared" si="422"/>
        <v>644044.42000000016</v>
      </c>
      <c r="AB1770" s="5"/>
      <c r="AC1770" s="5">
        <f t="shared" si="420"/>
        <v>-41258.680000000008</v>
      </c>
      <c r="AD1770" s="5">
        <f t="shared" si="423"/>
        <v>-10314.670000000002</v>
      </c>
    </row>
    <row r="1771" spans="1:30">
      <c r="A1771" s="9">
        <v>41123</v>
      </c>
      <c r="B1771" s="3">
        <v>10430</v>
      </c>
      <c r="C1771" s="3">
        <v>10462.75</v>
      </c>
      <c r="D1771" s="3">
        <v>10350.700000000001</v>
      </c>
      <c r="E1771" s="3">
        <v>10428.700000000001</v>
      </c>
      <c r="G1771" s="5">
        <f t="shared" si="411"/>
        <v>10427.629999999999</v>
      </c>
      <c r="H1771" s="5">
        <f t="shared" si="412"/>
        <v>10408.620000000001</v>
      </c>
      <c r="J1771" s="10" t="str">
        <f t="shared" si="413"/>
        <v>BUY</v>
      </c>
      <c r="L1771" s="5">
        <f t="shared" si="414"/>
        <v>10351.59</v>
      </c>
      <c r="M1771" s="4" t="str">
        <f t="shared" si="416"/>
        <v>NO</v>
      </c>
      <c r="N1771" s="4" t="str">
        <f t="shared" si="417"/>
        <v>NO</v>
      </c>
      <c r="O1771" s="4" t="str">
        <f t="shared" si="418"/>
        <v>NO</v>
      </c>
      <c r="P1771" s="5">
        <f>B1771</f>
        <v>10430</v>
      </c>
      <c r="Q1771" s="5">
        <f>E1771</f>
        <v>10428.700000000001</v>
      </c>
      <c r="R1771" s="4">
        <f t="shared" si="415"/>
        <v>2012</v>
      </c>
      <c r="T1771" s="7">
        <f t="shared" si="419"/>
        <v>0</v>
      </c>
      <c r="V1771" s="5">
        <f t="shared" si="424"/>
        <v>10413.49</v>
      </c>
      <c r="W1771" s="5">
        <f t="shared" si="421"/>
        <v>10413.49</v>
      </c>
      <c r="X1771" s="7">
        <f t="shared" si="408"/>
        <v>0</v>
      </c>
      <c r="Z1771" s="7">
        <f t="shared" si="422"/>
        <v>644044.42000000016</v>
      </c>
      <c r="AB1771" s="5"/>
      <c r="AC1771" s="5">
        <f t="shared" si="420"/>
        <v>-41406.360000000015</v>
      </c>
      <c r="AD1771" s="5">
        <f t="shared" si="423"/>
        <v>-10351.590000000004</v>
      </c>
    </row>
    <row r="1772" spans="1:30">
      <c r="A1772" s="9">
        <v>41124</v>
      </c>
      <c r="B1772" s="3">
        <v>10375</v>
      </c>
      <c r="C1772" s="3">
        <v>10408.65</v>
      </c>
      <c r="D1772" s="3">
        <v>10255</v>
      </c>
      <c r="E1772" s="3">
        <v>10384.4</v>
      </c>
      <c r="G1772" s="5">
        <f t="shared" si="411"/>
        <v>10406.02</v>
      </c>
      <c r="H1772" s="5">
        <f t="shared" si="412"/>
        <v>10400.549999999999</v>
      </c>
      <c r="J1772" s="10" t="str">
        <f t="shared" si="413"/>
        <v>BUY</v>
      </c>
      <c r="L1772" s="5">
        <f t="shared" si="414"/>
        <v>10384.14</v>
      </c>
      <c r="M1772" s="4" t="str">
        <f t="shared" si="416"/>
        <v>YES</v>
      </c>
      <c r="N1772" s="4" t="str">
        <f t="shared" si="417"/>
        <v>YES</v>
      </c>
      <c r="O1772" s="4" t="str">
        <f t="shared" si="418"/>
        <v>NO</v>
      </c>
      <c r="P1772" s="5">
        <v>10325.35</v>
      </c>
      <c r="Q1772" s="5">
        <v>10384</v>
      </c>
      <c r="R1772" s="4">
        <f t="shared" si="415"/>
        <v>2012</v>
      </c>
      <c r="T1772" s="7">
        <f t="shared" si="419"/>
        <v>-32.409999999999997</v>
      </c>
      <c r="V1772" s="5">
        <f t="shared" si="424"/>
        <v>10413.49</v>
      </c>
      <c r="W1772" s="5">
        <f t="shared" si="421"/>
        <v>10413.49</v>
      </c>
      <c r="X1772" s="7">
        <f t="shared" ref="X1772:X1803" si="429">IF(J1772="BUY",W1772-V1772,V1772-W1772)</f>
        <v>0</v>
      </c>
      <c r="Z1772" s="7">
        <f t="shared" si="422"/>
        <v>642423.92000000016</v>
      </c>
      <c r="AB1772" s="5"/>
      <c r="AC1772" s="5">
        <f t="shared" si="420"/>
        <v>-41536.559999999983</v>
      </c>
      <c r="AD1772" s="5">
        <f t="shared" si="423"/>
        <v>-10384.139999999996</v>
      </c>
    </row>
    <row r="1773" spans="1:30">
      <c r="A1773" s="9">
        <v>41127</v>
      </c>
      <c r="B1773" s="3">
        <v>10734</v>
      </c>
      <c r="C1773" s="3">
        <v>10734</v>
      </c>
      <c r="D1773" s="3">
        <v>10468.049999999999</v>
      </c>
      <c r="E1773" s="3">
        <v>10498.5</v>
      </c>
      <c r="G1773" s="5">
        <f t="shared" si="411"/>
        <v>10452.26</v>
      </c>
      <c r="H1773" s="5">
        <f t="shared" si="412"/>
        <v>10433.200000000001</v>
      </c>
      <c r="J1773" s="10" t="str">
        <f t="shared" si="413"/>
        <v>BUY</v>
      </c>
      <c r="L1773" s="5">
        <f t="shared" si="414"/>
        <v>10376.02</v>
      </c>
      <c r="M1773" s="4" t="str">
        <f t="shared" si="416"/>
        <v>NO</v>
      </c>
      <c r="N1773" s="4" t="str">
        <f t="shared" si="417"/>
        <v>NO</v>
      </c>
      <c r="O1773" s="4" t="str">
        <f t="shared" si="418"/>
        <v>NO</v>
      </c>
      <c r="P1773" s="5">
        <f t="shared" ref="P1773:P1782" si="430">B1773</f>
        <v>10734</v>
      </c>
      <c r="Q1773" s="5">
        <f t="shared" ref="Q1773:Q1782" si="431">E1773</f>
        <v>10498.5</v>
      </c>
      <c r="R1773" s="4">
        <f t="shared" si="415"/>
        <v>2012</v>
      </c>
      <c r="T1773" s="7">
        <f t="shared" si="419"/>
        <v>0</v>
      </c>
      <c r="V1773" s="5">
        <f t="shared" si="424"/>
        <v>10413.49</v>
      </c>
      <c r="W1773" s="5">
        <f t="shared" si="421"/>
        <v>10413.49</v>
      </c>
      <c r="X1773" s="7">
        <f t="shared" si="429"/>
        <v>0</v>
      </c>
      <c r="Z1773" s="7">
        <f t="shared" si="422"/>
        <v>642423.92000000016</v>
      </c>
      <c r="AB1773" s="5"/>
      <c r="AC1773" s="5">
        <f t="shared" si="420"/>
        <v>-41504.080000000016</v>
      </c>
      <c r="AD1773" s="5">
        <f t="shared" si="423"/>
        <v>-10376.020000000004</v>
      </c>
    </row>
    <row r="1774" spans="1:30">
      <c r="A1774" s="9">
        <v>41128</v>
      </c>
      <c r="B1774" s="3">
        <v>10506.6</v>
      </c>
      <c r="C1774" s="3">
        <v>10650</v>
      </c>
      <c r="D1774" s="3">
        <v>10493.25</v>
      </c>
      <c r="E1774" s="3">
        <v>10620.5</v>
      </c>
      <c r="G1774" s="5">
        <f t="shared" si="411"/>
        <v>10536.38</v>
      </c>
      <c r="H1774" s="5">
        <f t="shared" si="412"/>
        <v>10495.63</v>
      </c>
      <c r="J1774" s="10" t="str">
        <f t="shared" si="413"/>
        <v>BUY</v>
      </c>
      <c r="L1774" s="5">
        <f t="shared" si="414"/>
        <v>10373.379999999999</v>
      </c>
      <c r="M1774" s="4" t="str">
        <f t="shared" si="416"/>
        <v>NO</v>
      </c>
      <c r="N1774" s="4" t="str">
        <f t="shared" si="417"/>
        <v>NO</v>
      </c>
      <c r="O1774" s="4" t="str">
        <f t="shared" si="418"/>
        <v>NO</v>
      </c>
      <c r="P1774" s="5">
        <f t="shared" si="430"/>
        <v>10506.6</v>
      </c>
      <c r="Q1774" s="5">
        <f t="shared" si="431"/>
        <v>10620.5</v>
      </c>
      <c r="R1774" s="4">
        <f t="shared" si="415"/>
        <v>2012</v>
      </c>
      <c r="T1774" s="7">
        <f t="shared" si="419"/>
        <v>0</v>
      </c>
      <c r="V1774" s="5">
        <f t="shared" si="424"/>
        <v>10413.49</v>
      </c>
      <c r="W1774" s="5">
        <f t="shared" si="421"/>
        <v>10413.49</v>
      </c>
      <c r="X1774" s="7">
        <f t="shared" si="429"/>
        <v>0</v>
      </c>
      <c r="Z1774" s="7">
        <f t="shared" si="422"/>
        <v>642423.92000000016</v>
      </c>
      <c r="AB1774" s="5"/>
      <c r="AC1774" s="5">
        <f t="shared" si="420"/>
        <v>-41493.51999999999</v>
      </c>
      <c r="AD1774" s="5">
        <f t="shared" si="423"/>
        <v>-10373.379999999997</v>
      </c>
    </row>
    <row r="1775" spans="1:30">
      <c r="A1775" s="9">
        <v>41129</v>
      </c>
      <c r="B1775" s="3">
        <v>10680.25</v>
      </c>
      <c r="C1775" s="3">
        <v>10680.3</v>
      </c>
      <c r="D1775" s="3">
        <v>10535</v>
      </c>
      <c r="E1775" s="3">
        <v>10559.15</v>
      </c>
      <c r="G1775" s="5">
        <f t="shared" si="411"/>
        <v>10547.77</v>
      </c>
      <c r="H1775" s="5">
        <f t="shared" si="412"/>
        <v>10516.8</v>
      </c>
      <c r="J1775" s="10" t="str">
        <f t="shared" si="413"/>
        <v>BUY</v>
      </c>
      <c r="L1775" s="5">
        <f t="shared" si="414"/>
        <v>10423.89</v>
      </c>
      <c r="M1775" s="4" t="str">
        <f t="shared" si="416"/>
        <v>NO</v>
      </c>
      <c r="N1775" s="4" t="str">
        <f t="shared" si="417"/>
        <v>NO</v>
      </c>
      <c r="O1775" s="4" t="str">
        <f t="shared" si="418"/>
        <v>NO</v>
      </c>
      <c r="P1775" s="5">
        <f t="shared" si="430"/>
        <v>10680.25</v>
      </c>
      <c r="Q1775" s="5">
        <f t="shared" si="431"/>
        <v>10559.15</v>
      </c>
      <c r="R1775" s="4">
        <f t="shared" si="415"/>
        <v>2012</v>
      </c>
      <c r="T1775" s="7">
        <f t="shared" si="419"/>
        <v>0</v>
      </c>
      <c r="V1775" s="5">
        <f t="shared" si="424"/>
        <v>10413.49</v>
      </c>
      <c r="W1775" s="5">
        <f t="shared" si="421"/>
        <v>10413.49</v>
      </c>
      <c r="X1775" s="7">
        <f t="shared" si="429"/>
        <v>0</v>
      </c>
      <c r="Z1775" s="7">
        <f t="shared" si="422"/>
        <v>642423.92000000016</v>
      </c>
      <c r="AB1775" s="5"/>
      <c r="AC1775" s="5">
        <f t="shared" si="420"/>
        <v>-41695.559999999983</v>
      </c>
      <c r="AD1775" s="5">
        <f t="shared" si="423"/>
        <v>-10423.889999999996</v>
      </c>
    </row>
    <row r="1776" spans="1:30">
      <c r="A1776" s="9">
        <v>41130</v>
      </c>
      <c r="B1776" s="3">
        <v>10580</v>
      </c>
      <c r="C1776" s="3">
        <v>10640.1</v>
      </c>
      <c r="D1776" s="3">
        <v>10480.200000000001</v>
      </c>
      <c r="E1776" s="3">
        <v>10505.7</v>
      </c>
      <c r="G1776" s="5">
        <f t="shared" si="411"/>
        <v>10526.74</v>
      </c>
      <c r="H1776" s="5">
        <f t="shared" si="412"/>
        <v>10513.1</v>
      </c>
      <c r="J1776" s="10" t="str">
        <f t="shared" si="413"/>
        <v>BUY</v>
      </c>
      <c r="L1776" s="5">
        <f t="shared" si="414"/>
        <v>10472.18</v>
      </c>
      <c r="M1776" s="4" t="str">
        <f t="shared" si="416"/>
        <v>NO</v>
      </c>
      <c r="N1776" s="4" t="str">
        <f t="shared" si="417"/>
        <v>NO</v>
      </c>
      <c r="O1776" s="4" t="str">
        <f t="shared" si="418"/>
        <v>NO</v>
      </c>
      <c r="P1776" s="5">
        <f t="shared" si="430"/>
        <v>10580</v>
      </c>
      <c r="Q1776" s="5">
        <f t="shared" si="431"/>
        <v>10505.7</v>
      </c>
      <c r="R1776" s="4">
        <f t="shared" si="415"/>
        <v>2012</v>
      </c>
      <c r="T1776" s="7">
        <f t="shared" si="419"/>
        <v>0</v>
      </c>
      <c r="V1776" s="5">
        <f t="shared" si="424"/>
        <v>10413.49</v>
      </c>
      <c r="W1776" s="5">
        <f t="shared" si="421"/>
        <v>10472.18</v>
      </c>
      <c r="X1776" s="7">
        <f t="shared" si="429"/>
        <v>58.690000000000509</v>
      </c>
      <c r="Z1776" s="7">
        <f t="shared" si="422"/>
        <v>643891.17000000016</v>
      </c>
      <c r="AB1776" s="5"/>
      <c r="AC1776" s="5">
        <f t="shared" si="420"/>
        <v>-41888.720000000001</v>
      </c>
      <c r="AD1776" s="5">
        <f t="shared" si="423"/>
        <v>-10472.18</v>
      </c>
    </row>
    <row r="1777" spans="1:30">
      <c r="A1777" s="9">
        <v>41131</v>
      </c>
      <c r="B1777" s="3">
        <v>10480.6</v>
      </c>
      <c r="C1777" s="3">
        <v>10489.55</v>
      </c>
      <c r="D1777" s="3">
        <v>10341.1</v>
      </c>
      <c r="E1777" s="3">
        <v>10424.700000000001</v>
      </c>
      <c r="G1777" s="5">
        <f t="shared" si="411"/>
        <v>10475.719999999999</v>
      </c>
      <c r="H1777" s="5">
        <f t="shared" si="412"/>
        <v>10483.629999999999</v>
      </c>
      <c r="J1777" s="10" t="str">
        <f t="shared" si="413"/>
        <v>SELL</v>
      </c>
      <c r="L1777" s="5">
        <f t="shared" si="414"/>
        <v>10507.36</v>
      </c>
      <c r="M1777" s="4" t="str">
        <f t="shared" si="416"/>
        <v>YES</v>
      </c>
      <c r="N1777" s="4" t="str">
        <f t="shared" si="417"/>
        <v>NO</v>
      </c>
      <c r="O1777" s="4" t="str">
        <f t="shared" si="418"/>
        <v>NO</v>
      </c>
      <c r="P1777" s="5">
        <f t="shared" si="430"/>
        <v>10480.6</v>
      </c>
      <c r="Q1777" s="5">
        <f t="shared" si="431"/>
        <v>10424.700000000001</v>
      </c>
      <c r="R1777" s="4">
        <f t="shared" si="415"/>
        <v>2012</v>
      </c>
      <c r="T1777" s="7">
        <f t="shared" si="419"/>
        <v>0</v>
      </c>
      <c r="V1777" s="5">
        <f t="shared" si="424"/>
        <v>10472.18</v>
      </c>
      <c r="W1777" s="5">
        <f t="shared" si="421"/>
        <v>10472.18</v>
      </c>
      <c r="X1777" s="7">
        <f t="shared" si="429"/>
        <v>0</v>
      </c>
      <c r="Z1777" s="7">
        <f t="shared" si="422"/>
        <v>643891.17000000016</v>
      </c>
      <c r="AB1777" s="5"/>
      <c r="AC1777" s="5">
        <f t="shared" si="420"/>
        <v>-42029.440000000002</v>
      </c>
      <c r="AD1777" s="5">
        <f t="shared" si="423"/>
        <v>-10507.36</v>
      </c>
    </row>
    <row r="1778" spans="1:30">
      <c r="A1778" s="9">
        <v>41134</v>
      </c>
      <c r="B1778" s="3">
        <v>10435</v>
      </c>
      <c r="C1778" s="3">
        <v>10479.950000000001</v>
      </c>
      <c r="D1778" s="3">
        <v>10341.1</v>
      </c>
      <c r="E1778" s="3">
        <v>10459.85</v>
      </c>
      <c r="G1778" s="5">
        <f t="shared" si="411"/>
        <v>10467.790000000001</v>
      </c>
      <c r="H1778" s="5">
        <f t="shared" si="412"/>
        <v>10475.700000000001</v>
      </c>
      <c r="J1778" s="10" t="str">
        <f t="shared" si="413"/>
        <v>SELL</v>
      </c>
      <c r="L1778" s="5">
        <f t="shared" si="414"/>
        <v>10499.43</v>
      </c>
      <c r="M1778" s="4" t="str">
        <f t="shared" si="416"/>
        <v>NO</v>
      </c>
      <c r="N1778" s="4" t="str">
        <f t="shared" si="417"/>
        <v>NO</v>
      </c>
      <c r="O1778" s="4" t="str">
        <f t="shared" si="418"/>
        <v>NO</v>
      </c>
      <c r="P1778" s="5">
        <f t="shared" si="430"/>
        <v>10435</v>
      </c>
      <c r="Q1778" s="5">
        <f t="shared" si="431"/>
        <v>10459.85</v>
      </c>
      <c r="R1778" s="4">
        <f t="shared" si="415"/>
        <v>2012</v>
      </c>
      <c r="T1778" s="7">
        <f t="shared" si="419"/>
        <v>0</v>
      </c>
      <c r="V1778" s="5">
        <f t="shared" si="424"/>
        <v>10472.18</v>
      </c>
      <c r="W1778" s="5">
        <f t="shared" si="421"/>
        <v>10499.43</v>
      </c>
      <c r="X1778" s="7">
        <f t="shared" si="429"/>
        <v>-27.25</v>
      </c>
      <c r="Z1778" s="7">
        <f t="shared" si="422"/>
        <v>643209.92000000016</v>
      </c>
      <c r="AB1778" s="5"/>
      <c r="AC1778" s="5">
        <f t="shared" si="420"/>
        <v>-41997.72</v>
      </c>
      <c r="AD1778" s="5">
        <f t="shared" si="423"/>
        <v>-10499.43</v>
      </c>
    </row>
    <row r="1779" spans="1:30">
      <c r="A1779" s="9">
        <v>41135</v>
      </c>
      <c r="B1779" s="3">
        <v>10460</v>
      </c>
      <c r="C1779" s="3">
        <v>10614</v>
      </c>
      <c r="D1779" s="3">
        <v>10431</v>
      </c>
      <c r="E1779" s="3">
        <v>10576.35</v>
      </c>
      <c r="G1779" s="5">
        <f t="shared" si="411"/>
        <v>10522.07</v>
      </c>
      <c r="H1779" s="5">
        <f t="shared" si="412"/>
        <v>10509.25</v>
      </c>
      <c r="J1779" s="10" t="str">
        <f t="shared" si="413"/>
        <v>BUY</v>
      </c>
      <c r="L1779" s="5">
        <f t="shared" si="414"/>
        <v>10470.790000000001</v>
      </c>
      <c r="M1779" s="4" t="str">
        <f t="shared" si="416"/>
        <v>YES</v>
      </c>
      <c r="N1779" s="4" t="str">
        <f t="shared" si="417"/>
        <v>NO</v>
      </c>
      <c r="O1779" s="4" t="str">
        <f t="shared" si="418"/>
        <v>NO</v>
      </c>
      <c r="P1779" s="5">
        <f t="shared" si="430"/>
        <v>10460</v>
      </c>
      <c r="Q1779" s="5">
        <f t="shared" si="431"/>
        <v>10576.35</v>
      </c>
      <c r="R1779" s="4">
        <f t="shared" si="415"/>
        <v>2012</v>
      </c>
      <c r="T1779" s="7">
        <f t="shared" si="419"/>
        <v>0</v>
      </c>
      <c r="V1779" s="5">
        <f t="shared" si="424"/>
        <v>10499.43</v>
      </c>
      <c r="W1779" s="5">
        <f t="shared" si="421"/>
        <v>10499.43</v>
      </c>
      <c r="X1779" s="7">
        <f t="shared" si="429"/>
        <v>0</v>
      </c>
      <c r="Z1779" s="7">
        <f t="shared" si="422"/>
        <v>643209.92000000016</v>
      </c>
      <c r="AB1779" s="5"/>
      <c r="AC1779" s="5">
        <f t="shared" si="420"/>
        <v>-41883.160000000003</v>
      </c>
      <c r="AD1779" s="5">
        <f t="shared" si="423"/>
        <v>-10470.790000000001</v>
      </c>
    </row>
    <row r="1780" spans="1:30">
      <c r="A1780" s="9">
        <v>41137</v>
      </c>
      <c r="B1780" s="3">
        <v>10591</v>
      </c>
      <c r="C1780" s="3">
        <v>10611</v>
      </c>
      <c r="D1780" s="3">
        <v>10455</v>
      </c>
      <c r="E1780" s="3">
        <v>10472.700000000001</v>
      </c>
      <c r="G1780" s="5">
        <f t="shared" si="411"/>
        <v>10497.39</v>
      </c>
      <c r="H1780" s="5">
        <f t="shared" si="412"/>
        <v>10497.07</v>
      </c>
      <c r="J1780" s="10" t="str">
        <f t="shared" si="413"/>
        <v>BUY</v>
      </c>
      <c r="L1780" s="5">
        <f t="shared" si="414"/>
        <v>10496.11</v>
      </c>
      <c r="M1780" s="4" t="str">
        <f t="shared" si="416"/>
        <v>YES</v>
      </c>
      <c r="N1780" s="4" t="str">
        <f t="shared" si="417"/>
        <v>YES</v>
      </c>
      <c r="O1780" s="4" t="str">
        <f t="shared" si="418"/>
        <v>NO</v>
      </c>
      <c r="P1780" s="5">
        <f t="shared" si="430"/>
        <v>10591</v>
      </c>
      <c r="Q1780" s="5">
        <f t="shared" si="431"/>
        <v>10472.700000000001</v>
      </c>
      <c r="R1780" s="4">
        <f t="shared" si="415"/>
        <v>2012</v>
      </c>
      <c r="T1780" s="7">
        <f t="shared" si="419"/>
        <v>-1.91</v>
      </c>
      <c r="V1780" s="5">
        <f t="shared" si="424"/>
        <v>10499.43</v>
      </c>
      <c r="W1780" s="5">
        <f t="shared" si="421"/>
        <v>10496.11</v>
      </c>
      <c r="X1780" s="7">
        <f t="shared" si="429"/>
        <v>-3.319999999999709</v>
      </c>
      <c r="Z1780" s="7">
        <f t="shared" si="422"/>
        <v>643031.42000000016</v>
      </c>
      <c r="AB1780" s="5"/>
      <c r="AC1780" s="5">
        <f t="shared" si="420"/>
        <v>-41984.44</v>
      </c>
      <c r="AD1780" s="5">
        <f t="shared" si="423"/>
        <v>-10496.11</v>
      </c>
    </row>
    <row r="1781" spans="1:30">
      <c r="A1781" s="9">
        <v>41138</v>
      </c>
      <c r="B1781" s="3">
        <v>10510</v>
      </c>
      <c r="C1781" s="3">
        <v>10560</v>
      </c>
      <c r="D1781" s="3">
        <v>10391.75</v>
      </c>
      <c r="E1781" s="3">
        <v>10460.950000000001</v>
      </c>
      <c r="G1781" s="5">
        <f t="shared" si="411"/>
        <v>10479.17</v>
      </c>
      <c r="H1781" s="5">
        <f t="shared" si="412"/>
        <v>10485.030000000001</v>
      </c>
      <c r="J1781" s="10" t="str">
        <f t="shared" si="413"/>
        <v>SELL</v>
      </c>
      <c r="L1781" s="5">
        <f t="shared" si="414"/>
        <v>10502.61</v>
      </c>
      <c r="M1781" s="4" t="str">
        <f t="shared" si="416"/>
        <v>YES</v>
      </c>
      <c r="N1781" s="4" t="str">
        <f t="shared" si="417"/>
        <v>NO</v>
      </c>
      <c r="O1781" s="4" t="str">
        <f t="shared" si="418"/>
        <v>NO</v>
      </c>
      <c r="P1781" s="5">
        <f t="shared" si="430"/>
        <v>10510</v>
      </c>
      <c r="Q1781" s="5">
        <f t="shared" si="431"/>
        <v>10460.950000000001</v>
      </c>
      <c r="R1781" s="4">
        <f t="shared" si="415"/>
        <v>2012</v>
      </c>
      <c r="T1781" s="7">
        <f t="shared" si="419"/>
        <v>0</v>
      </c>
      <c r="V1781" s="5">
        <f t="shared" si="424"/>
        <v>10496.11</v>
      </c>
      <c r="W1781" s="5">
        <f t="shared" si="421"/>
        <v>10502.61</v>
      </c>
      <c r="X1781" s="7">
        <f t="shared" si="429"/>
        <v>-6.5</v>
      </c>
      <c r="Z1781" s="7">
        <f t="shared" si="422"/>
        <v>642868.92000000016</v>
      </c>
      <c r="AB1781" s="5"/>
      <c r="AC1781" s="5">
        <f t="shared" si="420"/>
        <v>-42010.44</v>
      </c>
      <c r="AD1781" s="5">
        <f t="shared" si="423"/>
        <v>-10502.61</v>
      </c>
    </row>
    <row r="1782" spans="1:30">
      <c r="A1782" s="9">
        <v>41142</v>
      </c>
      <c r="B1782" s="3">
        <v>10465</v>
      </c>
      <c r="C1782" s="3">
        <v>10529</v>
      </c>
      <c r="D1782" s="3">
        <v>10390</v>
      </c>
      <c r="E1782" s="3">
        <v>10512</v>
      </c>
      <c r="G1782" s="5">
        <f t="shared" si="411"/>
        <v>10495.59</v>
      </c>
      <c r="H1782" s="5">
        <f t="shared" si="412"/>
        <v>10494.02</v>
      </c>
      <c r="J1782" s="10" t="str">
        <f t="shared" si="413"/>
        <v>BUY</v>
      </c>
      <c r="L1782" s="5">
        <f t="shared" si="414"/>
        <v>10489.31</v>
      </c>
      <c r="M1782" s="4" t="str">
        <f t="shared" si="416"/>
        <v>YES</v>
      </c>
      <c r="N1782" s="4" t="str">
        <f t="shared" si="417"/>
        <v>NO</v>
      </c>
      <c r="O1782" s="4" t="str">
        <f t="shared" si="418"/>
        <v>NO</v>
      </c>
      <c r="P1782" s="5">
        <f t="shared" si="430"/>
        <v>10465</v>
      </c>
      <c r="Q1782" s="5">
        <f t="shared" si="431"/>
        <v>10512</v>
      </c>
      <c r="R1782" s="4">
        <f t="shared" si="415"/>
        <v>2012</v>
      </c>
      <c r="T1782" s="7">
        <f t="shared" si="419"/>
        <v>0</v>
      </c>
      <c r="V1782" s="5">
        <f t="shared" si="424"/>
        <v>10502.61</v>
      </c>
      <c r="W1782" s="5">
        <f t="shared" si="421"/>
        <v>10502.61</v>
      </c>
      <c r="X1782" s="7">
        <f t="shared" si="429"/>
        <v>0</v>
      </c>
      <c r="Z1782" s="7">
        <f t="shared" si="422"/>
        <v>642868.92000000016</v>
      </c>
      <c r="AB1782" s="5"/>
      <c r="AC1782" s="5">
        <f t="shared" si="420"/>
        <v>-41957.240000000005</v>
      </c>
      <c r="AD1782" s="5">
        <f t="shared" si="423"/>
        <v>-10489.310000000001</v>
      </c>
    </row>
    <row r="1783" spans="1:30">
      <c r="A1783" s="9">
        <v>41143</v>
      </c>
      <c r="B1783" s="3">
        <v>10489</v>
      </c>
      <c r="C1783" s="3">
        <v>10572</v>
      </c>
      <c r="D1783" s="3">
        <v>10432</v>
      </c>
      <c r="E1783" s="3">
        <v>10507.55</v>
      </c>
      <c r="G1783" s="5">
        <f t="shared" si="411"/>
        <v>10501.57</v>
      </c>
      <c r="H1783" s="5">
        <f t="shared" si="412"/>
        <v>10498.53</v>
      </c>
      <c r="J1783" s="10" t="str">
        <f t="shared" si="413"/>
        <v>BUY</v>
      </c>
      <c r="L1783" s="5">
        <f t="shared" si="414"/>
        <v>10489.41</v>
      </c>
      <c r="M1783" s="4" t="str">
        <f t="shared" si="416"/>
        <v>YES</v>
      </c>
      <c r="N1783" s="4" t="str">
        <f t="shared" si="417"/>
        <v>YES</v>
      </c>
      <c r="O1783" s="4" t="str">
        <f t="shared" si="418"/>
        <v>YES</v>
      </c>
      <c r="P1783" s="5">
        <v>10485.5</v>
      </c>
      <c r="Q1783" s="5">
        <v>10506.75</v>
      </c>
      <c r="R1783" s="4">
        <f t="shared" si="415"/>
        <v>2012</v>
      </c>
      <c r="T1783" s="7">
        <f t="shared" si="419"/>
        <v>-21.25</v>
      </c>
      <c r="V1783" s="5">
        <f t="shared" si="424"/>
        <v>10502.61</v>
      </c>
      <c r="W1783" s="5">
        <f t="shared" si="421"/>
        <v>10489.41</v>
      </c>
      <c r="X1783" s="7">
        <f t="shared" si="429"/>
        <v>-13.200000000000728</v>
      </c>
      <c r="Z1783" s="7">
        <f t="shared" si="422"/>
        <v>641476.42000000016</v>
      </c>
      <c r="AB1783" s="5"/>
      <c r="AC1783" s="5">
        <f t="shared" si="420"/>
        <v>-41957.640000000014</v>
      </c>
      <c r="AD1783" s="5">
        <f t="shared" si="423"/>
        <v>-10489.410000000003</v>
      </c>
    </row>
    <row r="1784" spans="1:30">
      <c r="A1784" s="9">
        <v>41144</v>
      </c>
      <c r="B1784" s="3">
        <v>10542.5</v>
      </c>
      <c r="C1784" s="3">
        <v>10593</v>
      </c>
      <c r="D1784" s="3">
        <v>10438.4</v>
      </c>
      <c r="E1784" s="3">
        <v>10483.15</v>
      </c>
      <c r="G1784" s="5">
        <f t="shared" si="411"/>
        <v>10492.36</v>
      </c>
      <c r="H1784" s="5">
        <f t="shared" si="412"/>
        <v>10493.4</v>
      </c>
      <c r="J1784" s="10" t="str">
        <f t="shared" si="413"/>
        <v>SELL</v>
      </c>
      <c r="L1784" s="5">
        <f t="shared" si="414"/>
        <v>10496.52</v>
      </c>
      <c r="M1784" s="4" t="str">
        <f t="shared" si="416"/>
        <v>YES</v>
      </c>
      <c r="N1784" s="4" t="str">
        <f t="shared" si="417"/>
        <v>NO</v>
      </c>
      <c r="O1784" s="4" t="str">
        <f t="shared" si="418"/>
        <v>NO</v>
      </c>
      <c r="P1784" s="5">
        <f t="shared" ref="P1784:P1803" si="432">B1784</f>
        <v>10542.5</v>
      </c>
      <c r="Q1784" s="5">
        <f t="shared" ref="Q1784:Q1803" si="433">E1784</f>
        <v>10483.15</v>
      </c>
      <c r="R1784" s="4">
        <f t="shared" si="415"/>
        <v>2012</v>
      </c>
      <c r="T1784" s="7">
        <f t="shared" si="419"/>
        <v>0</v>
      </c>
      <c r="V1784" s="5">
        <f t="shared" si="424"/>
        <v>10489.41</v>
      </c>
      <c r="W1784" s="5">
        <f t="shared" si="421"/>
        <v>10489.41</v>
      </c>
      <c r="X1784" s="7">
        <f t="shared" si="429"/>
        <v>0</v>
      </c>
      <c r="Z1784" s="7">
        <f t="shared" si="422"/>
        <v>641476.42000000016</v>
      </c>
      <c r="AB1784" s="5"/>
      <c r="AC1784" s="5">
        <f t="shared" si="420"/>
        <v>-41986.079999999987</v>
      </c>
      <c r="AD1784" s="5">
        <f t="shared" si="423"/>
        <v>-10496.519999999997</v>
      </c>
    </row>
    <row r="1785" spans="1:30">
      <c r="A1785" s="9">
        <v>41145</v>
      </c>
      <c r="B1785" s="3">
        <v>10439.85</v>
      </c>
      <c r="C1785" s="3">
        <v>10439.950000000001</v>
      </c>
      <c r="D1785" s="3">
        <v>10351.200000000001</v>
      </c>
      <c r="E1785" s="3">
        <v>10366.950000000001</v>
      </c>
      <c r="G1785" s="5">
        <f t="shared" si="411"/>
        <v>10429.66</v>
      </c>
      <c r="H1785" s="5">
        <f t="shared" si="412"/>
        <v>10451.25</v>
      </c>
      <c r="J1785" s="10" t="str">
        <f t="shared" si="413"/>
        <v>SELL</v>
      </c>
      <c r="L1785" s="5">
        <f t="shared" si="414"/>
        <v>10516.02</v>
      </c>
      <c r="M1785" s="4" t="str">
        <f t="shared" si="416"/>
        <v>NO</v>
      </c>
      <c r="N1785" s="4" t="str">
        <f t="shared" si="417"/>
        <v>NO</v>
      </c>
      <c r="O1785" s="4" t="str">
        <f t="shared" si="418"/>
        <v>NO</v>
      </c>
      <c r="P1785" s="5">
        <f t="shared" si="432"/>
        <v>10439.85</v>
      </c>
      <c r="Q1785" s="5">
        <f t="shared" si="433"/>
        <v>10366.950000000001</v>
      </c>
      <c r="R1785" s="4">
        <f t="shared" si="415"/>
        <v>2012</v>
      </c>
      <c r="T1785" s="7">
        <f t="shared" si="419"/>
        <v>0</v>
      </c>
      <c r="V1785" s="5">
        <f t="shared" si="424"/>
        <v>10489.41</v>
      </c>
      <c r="W1785" s="5">
        <f t="shared" si="421"/>
        <v>10489.41</v>
      </c>
      <c r="X1785" s="7">
        <f t="shared" si="429"/>
        <v>0</v>
      </c>
      <c r="Z1785" s="7">
        <f t="shared" si="422"/>
        <v>641476.42000000016</v>
      </c>
      <c r="AB1785" s="5"/>
      <c r="AC1785" s="5">
        <f t="shared" si="420"/>
        <v>-42064.08</v>
      </c>
      <c r="AD1785" s="5">
        <f t="shared" si="423"/>
        <v>-10516.02</v>
      </c>
    </row>
    <row r="1786" spans="1:30">
      <c r="A1786" s="9">
        <v>41148</v>
      </c>
      <c r="B1786" s="3">
        <v>10371</v>
      </c>
      <c r="C1786" s="3">
        <v>10371</v>
      </c>
      <c r="D1786" s="3">
        <v>10161.35</v>
      </c>
      <c r="E1786" s="3">
        <v>10177.450000000001</v>
      </c>
      <c r="G1786" s="5">
        <f t="shared" si="411"/>
        <v>10303.56</v>
      </c>
      <c r="H1786" s="5">
        <f t="shared" si="412"/>
        <v>10359.98</v>
      </c>
      <c r="J1786" s="10" t="str">
        <f t="shared" si="413"/>
        <v>SELL</v>
      </c>
      <c r="L1786" s="5">
        <f t="shared" si="414"/>
        <v>10529.24</v>
      </c>
      <c r="M1786" s="4" t="str">
        <f t="shared" si="416"/>
        <v>NO</v>
      </c>
      <c r="N1786" s="4" t="str">
        <f t="shared" si="417"/>
        <v>NO</v>
      </c>
      <c r="O1786" s="4" t="str">
        <f t="shared" si="418"/>
        <v>NO</v>
      </c>
      <c r="P1786" s="5">
        <f t="shared" si="432"/>
        <v>10371</v>
      </c>
      <c r="Q1786" s="5">
        <f t="shared" si="433"/>
        <v>10177.450000000001</v>
      </c>
      <c r="R1786" s="4">
        <f t="shared" si="415"/>
        <v>2012</v>
      </c>
      <c r="T1786" s="7">
        <f t="shared" si="419"/>
        <v>0</v>
      </c>
      <c r="V1786" s="5">
        <f t="shared" si="424"/>
        <v>10489.41</v>
      </c>
      <c r="W1786" s="5">
        <f t="shared" si="421"/>
        <v>10489.41</v>
      </c>
      <c r="X1786" s="7">
        <f t="shared" si="429"/>
        <v>0</v>
      </c>
      <c r="Z1786" s="7">
        <f t="shared" si="422"/>
        <v>641476.42000000016</v>
      </c>
      <c r="AB1786" s="5"/>
      <c r="AC1786" s="5">
        <f t="shared" si="420"/>
        <v>-42116.959999999992</v>
      </c>
      <c r="AD1786" s="5">
        <f t="shared" si="423"/>
        <v>-10529.239999999998</v>
      </c>
    </row>
    <row r="1787" spans="1:30">
      <c r="A1787" s="9">
        <v>41149</v>
      </c>
      <c r="B1787" s="3">
        <v>10160</v>
      </c>
      <c r="C1787" s="3">
        <v>10177</v>
      </c>
      <c r="D1787" s="3">
        <v>10040.049999999999</v>
      </c>
      <c r="E1787" s="3">
        <v>10090.450000000001</v>
      </c>
      <c r="G1787" s="5">
        <f t="shared" si="411"/>
        <v>10197.01</v>
      </c>
      <c r="H1787" s="5">
        <f t="shared" si="412"/>
        <v>10270.14</v>
      </c>
      <c r="J1787" s="10" t="str">
        <f t="shared" si="413"/>
        <v>SELL</v>
      </c>
      <c r="L1787" s="5">
        <f t="shared" si="414"/>
        <v>10489.53</v>
      </c>
      <c r="M1787" s="4" t="str">
        <f t="shared" si="416"/>
        <v>NO</v>
      </c>
      <c r="N1787" s="4" t="str">
        <f t="shared" si="417"/>
        <v>NO</v>
      </c>
      <c r="O1787" s="4" t="str">
        <f t="shared" si="418"/>
        <v>NO</v>
      </c>
      <c r="P1787" s="5">
        <f t="shared" si="432"/>
        <v>10160</v>
      </c>
      <c r="Q1787" s="5">
        <f t="shared" si="433"/>
        <v>10090.450000000001</v>
      </c>
      <c r="R1787" s="4">
        <f t="shared" si="415"/>
        <v>2012</v>
      </c>
      <c r="T1787" s="7">
        <f t="shared" si="419"/>
        <v>0</v>
      </c>
      <c r="V1787" s="5">
        <f t="shared" si="424"/>
        <v>10489.41</v>
      </c>
      <c r="W1787" s="5">
        <f t="shared" si="421"/>
        <v>10489.41</v>
      </c>
      <c r="X1787" s="7">
        <f t="shared" si="429"/>
        <v>0</v>
      </c>
      <c r="Z1787" s="7">
        <f t="shared" si="422"/>
        <v>641476.42000000016</v>
      </c>
      <c r="AB1787" s="5"/>
      <c r="AC1787" s="5">
        <f t="shared" si="420"/>
        <v>-41958.119999999995</v>
      </c>
      <c r="AD1787" s="5">
        <f t="shared" si="423"/>
        <v>-10489.529999999999</v>
      </c>
    </row>
    <row r="1788" spans="1:30">
      <c r="A1788" s="9">
        <v>41150</v>
      </c>
      <c r="B1788" s="3">
        <v>10108</v>
      </c>
      <c r="C1788" s="3">
        <v>10154.549999999999</v>
      </c>
      <c r="D1788" s="3">
        <v>10025</v>
      </c>
      <c r="E1788" s="3">
        <v>10034.700000000001</v>
      </c>
      <c r="G1788" s="5">
        <f t="shared" si="411"/>
        <v>10115.86</v>
      </c>
      <c r="H1788" s="5">
        <f t="shared" si="412"/>
        <v>10191.66</v>
      </c>
      <c r="J1788" s="10" t="str">
        <f t="shared" si="413"/>
        <v>SELL</v>
      </c>
      <c r="L1788" s="5">
        <f t="shared" si="414"/>
        <v>10419.06</v>
      </c>
      <c r="M1788" s="4" t="str">
        <f t="shared" si="416"/>
        <v>NO</v>
      </c>
      <c r="N1788" s="4" t="str">
        <f t="shared" si="417"/>
        <v>NO</v>
      </c>
      <c r="O1788" s="4" t="str">
        <f t="shared" si="418"/>
        <v>NO</v>
      </c>
      <c r="P1788" s="5">
        <f t="shared" si="432"/>
        <v>10108</v>
      </c>
      <c r="Q1788" s="5">
        <f t="shared" si="433"/>
        <v>10034.700000000001</v>
      </c>
      <c r="R1788" s="4">
        <f t="shared" si="415"/>
        <v>2012</v>
      </c>
      <c r="T1788" s="7">
        <f t="shared" si="419"/>
        <v>0</v>
      </c>
      <c r="V1788" s="5">
        <f t="shared" si="424"/>
        <v>10489.41</v>
      </c>
      <c r="W1788" s="5">
        <f t="shared" si="421"/>
        <v>10489.41</v>
      </c>
      <c r="X1788" s="7">
        <f t="shared" si="429"/>
        <v>0</v>
      </c>
      <c r="Z1788" s="7">
        <f t="shared" si="422"/>
        <v>641476.42000000016</v>
      </c>
      <c r="AB1788" s="5"/>
      <c r="AC1788" s="5">
        <f t="shared" si="420"/>
        <v>-41676.239999999991</v>
      </c>
      <c r="AD1788" s="5">
        <f t="shared" si="423"/>
        <v>-10419.059999999998</v>
      </c>
    </row>
    <row r="1789" spans="1:30">
      <c r="A1789" s="9">
        <v>41151</v>
      </c>
      <c r="B1789" s="3">
        <v>9999</v>
      </c>
      <c r="C1789" s="3">
        <v>10087</v>
      </c>
      <c r="D1789" s="3">
        <v>9963.5</v>
      </c>
      <c r="E1789" s="3">
        <v>10065.85</v>
      </c>
      <c r="G1789" s="5">
        <f t="shared" si="411"/>
        <v>10090.86</v>
      </c>
      <c r="H1789" s="5">
        <f t="shared" si="412"/>
        <v>10149.719999999999</v>
      </c>
      <c r="J1789" s="10" t="str">
        <f t="shared" si="413"/>
        <v>SELL</v>
      </c>
      <c r="L1789" s="5">
        <f t="shared" si="414"/>
        <v>10326.299999999999</v>
      </c>
      <c r="M1789" s="4" t="str">
        <f t="shared" si="416"/>
        <v>NO</v>
      </c>
      <c r="N1789" s="4" t="str">
        <f t="shared" si="417"/>
        <v>NO</v>
      </c>
      <c r="O1789" s="4" t="str">
        <f t="shared" si="418"/>
        <v>NO</v>
      </c>
      <c r="P1789" s="5">
        <f t="shared" si="432"/>
        <v>9999</v>
      </c>
      <c r="Q1789" s="5">
        <f t="shared" si="433"/>
        <v>10065.85</v>
      </c>
      <c r="R1789" s="4">
        <f t="shared" si="415"/>
        <v>2012</v>
      </c>
      <c r="T1789" s="7">
        <f t="shared" si="419"/>
        <v>0</v>
      </c>
      <c r="V1789" s="5">
        <f t="shared" si="424"/>
        <v>10489.41</v>
      </c>
      <c r="W1789" s="5">
        <f t="shared" si="421"/>
        <v>10489.41</v>
      </c>
      <c r="X1789" s="7">
        <f t="shared" si="429"/>
        <v>0</v>
      </c>
      <c r="Z1789" s="7">
        <f t="shared" si="422"/>
        <v>641476.42000000016</v>
      </c>
      <c r="AB1789" s="5"/>
      <c r="AC1789" s="5">
        <f t="shared" si="420"/>
        <v>-41305.199999999983</v>
      </c>
      <c r="AD1789" s="5">
        <f t="shared" si="423"/>
        <v>-10326.299999999996</v>
      </c>
    </row>
    <row r="1790" spans="1:30">
      <c r="A1790" s="9">
        <v>41152</v>
      </c>
      <c r="B1790" s="3">
        <v>10088</v>
      </c>
      <c r="C1790" s="3">
        <v>10188.1</v>
      </c>
      <c r="D1790" s="3">
        <v>10025</v>
      </c>
      <c r="E1790" s="3">
        <v>10070.700000000001</v>
      </c>
      <c r="G1790" s="5">
        <f t="shared" si="411"/>
        <v>10080.780000000001</v>
      </c>
      <c r="H1790" s="5">
        <f t="shared" si="412"/>
        <v>10123.379999999999</v>
      </c>
      <c r="J1790" s="10" t="str">
        <f t="shared" si="413"/>
        <v>SELL</v>
      </c>
      <c r="L1790" s="5">
        <f t="shared" si="414"/>
        <v>10251.18</v>
      </c>
      <c r="M1790" s="4" t="str">
        <f t="shared" si="416"/>
        <v>NO</v>
      </c>
      <c r="N1790" s="4" t="str">
        <f t="shared" si="417"/>
        <v>NO</v>
      </c>
      <c r="O1790" s="4" t="str">
        <f t="shared" si="418"/>
        <v>NO</v>
      </c>
      <c r="P1790" s="5">
        <f t="shared" si="432"/>
        <v>10088</v>
      </c>
      <c r="Q1790" s="5">
        <f t="shared" si="433"/>
        <v>10070.700000000001</v>
      </c>
      <c r="R1790" s="4">
        <f t="shared" si="415"/>
        <v>2012</v>
      </c>
      <c r="T1790" s="7">
        <f t="shared" si="419"/>
        <v>0</v>
      </c>
      <c r="V1790" s="5">
        <f t="shared" si="424"/>
        <v>10489.41</v>
      </c>
      <c r="W1790" s="5">
        <f t="shared" si="421"/>
        <v>10489.41</v>
      </c>
      <c r="X1790" s="7">
        <f t="shared" si="429"/>
        <v>0</v>
      </c>
      <c r="Z1790" s="7">
        <f t="shared" si="422"/>
        <v>641476.42000000016</v>
      </c>
      <c r="AB1790" s="5"/>
      <c r="AC1790" s="5">
        <f t="shared" si="420"/>
        <v>-41004.719999999972</v>
      </c>
      <c r="AD1790" s="5">
        <f t="shared" si="423"/>
        <v>-10251.179999999993</v>
      </c>
    </row>
    <row r="1791" spans="1:30">
      <c r="A1791" s="9">
        <v>41155</v>
      </c>
      <c r="B1791" s="3">
        <v>10097</v>
      </c>
      <c r="C1791" s="3">
        <v>10150</v>
      </c>
      <c r="D1791" s="3">
        <v>10009.1</v>
      </c>
      <c r="E1791" s="3">
        <v>10032.65</v>
      </c>
      <c r="G1791" s="5">
        <f t="shared" si="411"/>
        <v>10056.719999999999</v>
      </c>
      <c r="H1791" s="5">
        <f t="shared" si="412"/>
        <v>10093.14</v>
      </c>
      <c r="J1791" s="10" t="str">
        <f t="shared" si="413"/>
        <v>SELL</v>
      </c>
      <c r="L1791" s="5">
        <f t="shared" si="414"/>
        <v>10202.4</v>
      </c>
      <c r="M1791" s="4" t="str">
        <f t="shared" si="416"/>
        <v>NO</v>
      </c>
      <c r="N1791" s="4" t="str">
        <f t="shared" si="417"/>
        <v>NO</v>
      </c>
      <c r="O1791" s="4" t="str">
        <f t="shared" si="418"/>
        <v>NO</v>
      </c>
      <c r="P1791" s="5">
        <f t="shared" si="432"/>
        <v>10097</v>
      </c>
      <c r="Q1791" s="5">
        <f t="shared" si="433"/>
        <v>10032.65</v>
      </c>
      <c r="R1791" s="4">
        <f t="shared" si="415"/>
        <v>2012</v>
      </c>
      <c r="T1791" s="7">
        <f t="shared" si="419"/>
        <v>0</v>
      </c>
      <c r="V1791" s="5">
        <f t="shared" si="424"/>
        <v>10489.41</v>
      </c>
      <c r="W1791" s="5">
        <f t="shared" si="421"/>
        <v>10489.41</v>
      </c>
      <c r="X1791" s="7">
        <f t="shared" si="429"/>
        <v>0</v>
      </c>
      <c r="Z1791" s="7">
        <f t="shared" si="422"/>
        <v>641476.42000000016</v>
      </c>
      <c r="AB1791" s="5"/>
      <c r="AC1791" s="5">
        <f t="shared" si="420"/>
        <v>-40809.600000000006</v>
      </c>
      <c r="AD1791" s="5">
        <f t="shared" si="423"/>
        <v>-10202.400000000001</v>
      </c>
    </row>
    <row r="1792" spans="1:30">
      <c r="A1792" s="9">
        <v>41156</v>
      </c>
      <c r="B1792" s="3">
        <v>10040</v>
      </c>
      <c r="C1792" s="3">
        <v>10098</v>
      </c>
      <c r="D1792" s="3">
        <v>9980.15</v>
      </c>
      <c r="E1792" s="3">
        <v>10088.049999999999</v>
      </c>
      <c r="G1792" s="5">
        <f t="shared" si="411"/>
        <v>10072.39</v>
      </c>
      <c r="H1792" s="5">
        <f t="shared" si="412"/>
        <v>10091.44</v>
      </c>
      <c r="J1792" s="10" t="str">
        <f t="shared" si="413"/>
        <v>SELL</v>
      </c>
      <c r="L1792" s="5">
        <f t="shared" si="414"/>
        <v>10148.59</v>
      </c>
      <c r="M1792" s="4" t="str">
        <f t="shared" si="416"/>
        <v>NO</v>
      </c>
      <c r="N1792" s="4" t="str">
        <f t="shared" si="417"/>
        <v>NO</v>
      </c>
      <c r="O1792" s="4" t="str">
        <f t="shared" si="418"/>
        <v>NO</v>
      </c>
      <c r="P1792" s="5">
        <f t="shared" si="432"/>
        <v>10040</v>
      </c>
      <c r="Q1792" s="5">
        <f t="shared" si="433"/>
        <v>10088.049999999999</v>
      </c>
      <c r="R1792" s="4">
        <f t="shared" si="415"/>
        <v>2012</v>
      </c>
      <c r="T1792" s="7">
        <f t="shared" si="419"/>
        <v>0</v>
      </c>
      <c r="V1792" s="5">
        <f t="shared" si="424"/>
        <v>10489.41</v>
      </c>
      <c r="W1792" s="5">
        <f t="shared" si="421"/>
        <v>10489.41</v>
      </c>
      <c r="X1792" s="7">
        <f t="shared" si="429"/>
        <v>0</v>
      </c>
      <c r="Z1792" s="7">
        <f t="shared" si="422"/>
        <v>641476.42000000016</v>
      </c>
      <c r="AB1792" s="5"/>
      <c r="AC1792" s="5">
        <f t="shared" si="420"/>
        <v>-40594.360000000015</v>
      </c>
      <c r="AD1792" s="5">
        <f t="shared" si="423"/>
        <v>-10148.590000000004</v>
      </c>
    </row>
    <row r="1793" spans="1:30">
      <c r="A1793" s="9">
        <v>41157</v>
      </c>
      <c r="B1793" s="3">
        <v>10044</v>
      </c>
      <c r="C1793" s="3">
        <v>10059</v>
      </c>
      <c r="D1793" s="3">
        <v>9881.5</v>
      </c>
      <c r="E1793" s="3">
        <v>9899.9500000000007</v>
      </c>
      <c r="G1793" s="5">
        <f t="shared" si="411"/>
        <v>9986.17</v>
      </c>
      <c r="H1793" s="5">
        <f t="shared" si="412"/>
        <v>10027.61</v>
      </c>
      <c r="J1793" s="10" t="str">
        <f t="shared" si="413"/>
        <v>SELL</v>
      </c>
      <c r="L1793" s="5">
        <f t="shared" si="414"/>
        <v>10151.93</v>
      </c>
      <c r="M1793" s="4" t="str">
        <f t="shared" si="416"/>
        <v>NO</v>
      </c>
      <c r="N1793" s="4" t="str">
        <f t="shared" si="417"/>
        <v>NO</v>
      </c>
      <c r="O1793" s="4" t="str">
        <f t="shared" si="418"/>
        <v>NO</v>
      </c>
      <c r="P1793" s="5">
        <f t="shared" si="432"/>
        <v>10044</v>
      </c>
      <c r="Q1793" s="5">
        <f t="shared" si="433"/>
        <v>9899.9500000000007</v>
      </c>
      <c r="R1793" s="4">
        <f t="shared" si="415"/>
        <v>2012</v>
      </c>
      <c r="T1793" s="7">
        <f t="shared" si="419"/>
        <v>0</v>
      </c>
      <c r="V1793" s="5">
        <f t="shared" si="424"/>
        <v>10489.41</v>
      </c>
      <c r="W1793" s="5">
        <f t="shared" si="421"/>
        <v>10489.41</v>
      </c>
      <c r="X1793" s="7">
        <f t="shared" si="429"/>
        <v>0</v>
      </c>
      <c r="Z1793" s="7">
        <f t="shared" si="422"/>
        <v>641476.42000000016</v>
      </c>
      <c r="AB1793" s="5"/>
      <c r="AC1793" s="5">
        <f t="shared" si="420"/>
        <v>-40607.72</v>
      </c>
      <c r="AD1793" s="5">
        <f t="shared" si="423"/>
        <v>-10151.93</v>
      </c>
    </row>
    <row r="1794" spans="1:30">
      <c r="A1794" s="9">
        <v>41158</v>
      </c>
      <c r="B1794" s="3">
        <v>9998.9</v>
      </c>
      <c r="C1794" s="3">
        <v>10009.950000000001</v>
      </c>
      <c r="D1794" s="3">
        <v>9889.9500000000007</v>
      </c>
      <c r="E1794" s="3">
        <v>9937.9</v>
      </c>
      <c r="G1794" s="5">
        <f t="shared" si="411"/>
        <v>9962.0400000000009</v>
      </c>
      <c r="H1794" s="5">
        <f t="shared" si="412"/>
        <v>9997.7099999999991</v>
      </c>
      <c r="J1794" s="10" t="str">
        <f t="shared" si="413"/>
        <v>SELL</v>
      </c>
      <c r="L1794" s="5">
        <f t="shared" si="414"/>
        <v>10104.719999999999</v>
      </c>
      <c r="M1794" s="4" t="str">
        <f t="shared" si="416"/>
        <v>NO</v>
      </c>
      <c r="N1794" s="4" t="str">
        <f t="shared" si="417"/>
        <v>NO</v>
      </c>
      <c r="O1794" s="4" t="str">
        <f t="shared" si="418"/>
        <v>NO</v>
      </c>
      <c r="P1794" s="5">
        <f t="shared" si="432"/>
        <v>9998.9</v>
      </c>
      <c r="Q1794" s="5">
        <f t="shared" si="433"/>
        <v>9937.9</v>
      </c>
      <c r="R1794" s="4">
        <f t="shared" si="415"/>
        <v>2012</v>
      </c>
      <c r="T1794" s="7">
        <f t="shared" si="419"/>
        <v>0</v>
      </c>
      <c r="V1794" s="5">
        <f t="shared" si="424"/>
        <v>10489.41</v>
      </c>
      <c r="W1794" s="5">
        <f t="shared" si="421"/>
        <v>10104.719999999999</v>
      </c>
      <c r="X1794" s="7">
        <f t="shared" si="429"/>
        <v>384.69000000000051</v>
      </c>
      <c r="Z1794" s="7">
        <f t="shared" si="422"/>
        <v>651093.67000000016</v>
      </c>
      <c r="AB1794" s="5"/>
      <c r="AC1794" s="5">
        <f t="shared" si="420"/>
        <v>-40418.879999999976</v>
      </c>
      <c r="AD1794" s="5">
        <f t="shared" si="423"/>
        <v>-10104.719999999994</v>
      </c>
    </row>
    <row r="1795" spans="1:30">
      <c r="A1795" s="9">
        <v>41159</v>
      </c>
      <c r="B1795" s="3">
        <v>10082.549999999999</v>
      </c>
      <c r="C1795" s="3">
        <v>10159</v>
      </c>
      <c r="D1795" s="3">
        <v>10020</v>
      </c>
      <c r="E1795" s="3">
        <v>10139.85</v>
      </c>
      <c r="G1795" s="5">
        <f t="shared" si="411"/>
        <v>10050.950000000001</v>
      </c>
      <c r="H1795" s="5">
        <f t="shared" si="412"/>
        <v>10045.09</v>
      </c>
      <c r="J1795" s="10" t="str">
        <f t="shared" si="413"/>
        <v>BUY</v>
      </c>
      <c r="L1795" s="5">
        <f t="shared" si="414"/>
        <v>10027.51</v>
      </c>
      <c r="M1795" s="4" t="str">
        <f t="shared" si="416"/>
        <v>YES</v>
      </c>
      <c r="N1795" s="4" t="str">
        <f t="shared" si="417"/>
        <v>NO</v>
      </c>
      <c r="O1795" s="4" t="str">
        <f t="shared" si="418"/>
        <v>NO</v>
      </c>
      <c r="P1795" s="5">
        <f t="shared" si="432"/>
        <v>10082.549999999999</v>
      </c>
      <c r="Q1795" s="5">
        <f t="shared" si="433"/>
        <v>10139.85</v>
      </c>
      <c r="R1795" s="4">
        <f t="shared" si="415"/>
        <v>2012</v>
      </c>
      <c r="T1795" s="7">
        <f t="shared" si="419"/>
        <v>0</v>
      </c>
      <c r="V1795" s="5">
        <f t="shared" si="424"/>
        <v>10104.719999999999</v>
      </c>
      <c r="W1795" s="5">
        <f t="shared" si="421"/>
        <v>10104.719999999999</v>
      </c>
      <c r="X1795" s="7">
        <f t="shared" si="429"/>
        <v>0</v>
      </c>
      <c r="Z1795" s="7">
        <f t="shared" si="422"/>
        <v>651093.67000000016</v>
      </c>
      <c r="AB1795" s="5"/>
      <c r="AC1795" s="5">
        <f t="shared" si="420"/>
        <v>-40110.039999999994</v>
      </c>
      <c r="AD1795" s="5">
        <f t="shared" si="423"/>
        <v>-10027.509999999998</v>
      </c>
    </row>
    <row r="1796" spans="1:30">
      <c r="A1796" s="9">
        <v>41160</v>
      </c>
      <c r="B1796" s="3">
        <v>10126.5</v>
      </c>
      <c r="C1796" s="3">
        <v>10188</v>
      </c>
      <c r="D1796" s="3">
        <v>10126.5</v>
      </c>
      <c r="E1796" s="3">
        <v>10179</v>
      </c>
      <c r="G1796" s="5">
        <f t="shared" si="411"/>
        <v>10114.98</v>
      </c>
      <c r="H1796" s="5">
        <f t="shared" si="412"/>
        <v>10089.73</v>
      </c>
      <c r="J1796" s="10" t="str">
        <f t="shared" si="413"/>
        <v>BUY</v>
      </c>
      <c r="L1796" s="5">
        <f t="shared" si="414"/>
        <v>10013.98</v>
      </c>
      <c r="M1796" s="4" t="str">
        <f t="shared" si="416"/>
        <v>NO</v>
      </c>
      <c r="N1796" s="4" t="str">
        <f t="shared" si="417"/>
        <v>NO</v>
      </c>
      <c r="O1796" s="4" t="str">
        <f t="shared" si="418"/>
        <v>NO</v>
      </c>
      <c r="P1796" s="5">
        <f t="shared" si="432"/>
        <v>10126.5</v>
      </c>
      <c r="Q1796" s="5">
        <f t="shared" si="433"/>
        <v>10179</v>
      </c>
      <c r="R1796" s="4">
        <f t="shared" si="415"/>
        <v>2012</v>
      </c>
      <c r="T1796" s="7">
        <f t="shared" si="419"/>
        <v>0</v>
      </c>
      <c r="V1796" s="5">
        <f t="shared" si="424"/>
        <v>10104.719999999999</v>
      </c>
      <c r="W1796" s="5">
        <f t="shared" si="421"/>
        <v>10104.719999999999</v>
      </c>
      <c r="X1796" s="7">
        <f t="shared" si="429"/>
        <v>0</v>
      </c>
      <c r="Z1796" s="7">
        <f t="shared" si="422"/>
        <v>651093.67000000016</v>
      </c>
      <c r="AB1796" s="5"/>
      <c r="AC1796" s="5">
        <f t="shared" si="420"/>
        <v>-40055.919999999998</v>
      </c>
      <c r="AD1796" s="5">
        <f t="shared" si="423"/>
        <v>-10013.98</v>
      </c>
    </row>
    <row r="1797" spans="1:30">
      <c r="A1797" s="9">
        <v>41162</v>
      </c>
      <c r="B1797" s="3">
        <v>10188</v>
      </c>
      <c r="C1797" s="3">
        <v>10200.5</v>
      </c>
      <c r="D1797" s="3">
        <v>10054.049999999999</v>
      </c>
      <c r="E1797" s="3">
        <v>10096</v>
      </c>
      <c r="G1797" s="5">
        <f t="shared" si="411"/>
        <v>10105.49</v>
      </c>
      <c r="H1797" s="5">
        <f t="shared" si="412"/>
        <v>10091.82</v>
      </c>
      <c r="J1797" s="10" t="str">
        <f t="shared" si="413"/>
        <v>BUY</v>
      </c>
      <c r="L1797" s="5">
        <f t="shared" si="414"/>
        <v>10050.81</v>
      </c>
      <c r="M1797" s="4" t="str">
        <f t="shared" si="416"/>
        <v>NO</v>
      </c>
      <c r="N1797" s="4" t="str">
        <f t="shared" si="417"/>
        <v>NO</v>
      </c>
      <c r="O1797" s="4" t="str">
        <f t="shared" si="418"/>
        <v>NO</v>
      </c>
      <c r="P1797" s="5">
        <f t="shared" si="432"/>
        <v>10188</v>
      </c>
      <c r="Q1797" s="5">
        <f t="shared" si="433"/>
        <v>10096</v>
      </c>
      <c r="R1797" s="4">
        <f t="shared" si="415"/>
        <v>2012</v>
      </c>
      <c r="T1797" s="7">
        <f t="shared" si="419"/>
        <v>0</v>
      </c>
      <c r="V1797" s="5">
        <f t="shared" si="424"/>
        <v>10104.719999999999</v>
      </c>
      <c r="W1797" s="5">
        <f t="shared" si="421"/>
        <v>10104.719999999999</v>
      </c>
      <c r="X1797" s="7">
        <f t="shared" si="429"/>
        <v>0</v>
      </c>
      <c r="Z1797" s="7">
        <f t="shared" si="422"/>
        <v>651093.67000000016</v>
      </c>
      <c r="AB1797" s="5"/>
      <c r="AC1797" s="5">
        <f t="shared" si="420"/>
        <v>-40203.239999999991</v>
      </c>
      <c r="AD1797" s="5">
        <f t="shared" si="423"/>
        <v>-10050.809999999998</v>
      </c>
    </row>
    <row r="1798" spans="1:30">
      <c r="A1798" s="9">
        <v>41163</v>
      </c>
      <c r="B1798" s="3">
        <v>10059</v>
      </c>
      <c r="C1798" s="3">
        <v>10174</v>
      </c>
      <c r="D1798" s="3">
        <v>10027.549999999999</v>
      </c>
      <c r="E1798" s="3">
        <v>10157.5</v>
      </c>
      <c r="G1798" s="5">
        <f t="shared" ref="G1798:G1803" si="434">ROUND((E1798*G$1)+(G1797*(1-G$1)),2)</f>
        <v>10131.5</v>
      </c>
      <c r="H1798" s="5">
        <f t="shared" si="412"/>
        <v>10113.709999999999</v>
      </c>
      <c r="J1798" s="10" t="str">
        <f t="shared" si="413"/>
        <v>BUY</v>
      </c>
      <c r="L1798" s="5">
        <f t="shared" si="414"/>
        <v>10060.34</v>
      </c>
      <c r="M1798" s="4" t="str">
        <f t="shared" si="416"/>
        <v>YES</v>
      </c>
      <c r="N1798" s="4" t="str">
        <f t="shared" si="417"/>
        <v>YES</v>
      </c>
      <c r="O1798" s="4" t="str">
        <f t="shared" si="418"/>
        <v>NO</v>
      </c>
      <c r="P1798" s="5">
        <f t="shared" si="432"/>
        <v>10059</v>
      </c>
      <c r="Q1798" s="5">
        <v>10124.200000000001</v>
      </c>
      <c r="R1798" s="4">
        <f t="shared" si="415"/>
        <v>2012</v>
      </c>
      <c r="T1798" s="7">
        <f t="shared" si="419"/>
        <v>-73.39</v>
      </c>
      <c r="V1798" s="5">
        <f t="shared" si="424"/>
        <v>10104.719999999999</v>
      </c>
      <c r="W1798" s="5">
        <f t="shared" si="421"/>
        <v>10104.719999999999</v>
      </c>
      <c r="X1798" s="7">
        <f t="shared" si="429"/>
        <v>0</v>
      </c>
      <c r="Z1798" s="7">
        <f t="shared" si="422"/>
        <v>647424.17000000016</v>
      </c>
      <c r="AB1798" s="5"/>
      <c r="AC1798" s="5">
        <f t="shared" si="420"/>
        <v>-40241.359999999986</v>
      </c>
      <c r="AD1798" s="5">
        <f t="shared" si="423"/>
        <v>-10060.339999999997</v>
      </c>
    </row>
    <row r="1799" spans="1:30">
      <c r="A1799" s="9">
        <v>41164</v>
      </c>
      <c r="B1799" s="3">
        <v>10191</v>
      </c>
      <c r="C1799" s="3">
        <v>10245</v>
      </c>
      <c r="D1799" s="3">
        <v>10123.5</v>
      </c>
      <c r="E1799" s="3">
        <v>10216.9</v>
      </c>
      <c r="G1799" s="5">
        <f t="shared" si="434"/>
        <v>10174.200000000001</v>
      </c>
      <c r="H1799" s="5">
        <f t="shared" si="412"/>
        <v>10148.11</v>
      </c>
      <c r="J1799" s="10" t="str">
        <f t="shared" si="413"/>
        <v>BUY</v>
      </c>
      <c r="L1799" s="5">
        <f t="shared" si="414"/>
        <v>10069.84</v>
      </c>
      <c r="M1799" s="4" t="str">
        <f t="shared" si="416"/>
        <v>NO</v>
      </c>
      <c r="N1799" s="4" t="str">
        <f t="shared" si="417"/>
        <v>NO</v>
      </c>
      <c r="O1799" s="4" t="str">
        <f t="shared" si="418"/>
        <v>NO</v>
      </c>
      <c r="P1799" s="5">
        <f t="shared" si="432"/>
        <v>10191</v>
      </c>
      <c r="Q1799" s="5">
        <f t="shared" si="433"/>
        <v>10216.9</v>
      </c>
      <c r="R1799" s="4">
        <f t="shared" si="415"/>
        <v>2012</v>
      </c>
      <c r="T1799" s="7">
        <f t="shared" si="419"/>
        <v>0</v>
      </c>
      <c r="V1799" s="5">
        <f t="shared" si="424"/>
        <v>10104.719999999999</v>
      </c>
      <c r="W1799" s="5">
        <f t="shared" si="421"/>
        <v>10104.719999999999</v>
      </c>
      <c r="X1799" s="7">
        <f t="shared" si="429"/>
        <v>0</v>
      </c>
      <c r="Z1799" s="7">
        <f t="shared" si="422"/>
        <v>647424.17000000016</v>
      </c>
      <c r="AB1799" s="5"/>
      <c r="AC1799" s="5">
        <f t="shared" si="420"/>
        <v>-40279.360000000001</v>
      </c>
      <c r="AD1799" s="5">
        <f t="shared" si="423"/>
        <v>-10069.84</v>
      </c>
    </row>
    <row r="1800" spans="1:30">
      <c r="A1800" s="9">
        <v>41165</v>
      </c>
      <c r="B1800" s="3">
        <v>10225</v>
      </c>
      <c r="C1800" s="3">
        <v>10277</v>
      </c>
      <c r="D1800" s="3">
        <v>10183.5</v>
      </c>
      <c r="E1800" s="3">
        <v>10225.9</v>
      </c>
      <c r="G1800" s="5">
        <f t="shared" si="434"/>
        <v>10200.049999999999</v>
      </c>
      <c r="H1800" s="5">
        <f t="shared" ref="H1800:H1803" si="435">ROUND((E1800*H$1)+(H1799*(1-H$1)),2)</f>
        <v>10174.040000000001</v>
      </c>
      <c r="J1800" s="10" t="str">
        <f t="shared" ref="J1800:J1803" si="436">IF(G1800&gt;H1800,"BUY","SELL")</f>
        <v>BUY</v>
      </c>
      <c r="L1800" s="5">
        <f t="shared" ref="L1800:L1803" si="437">ROUND((G1800*((2/4)-1)-(H1800)*((2/6)-1))/ (2 /4- 2 /6),2)</f>
        <v>10096.01</v>
      </c>
      <c r="M1800" s="4" t="str">
        <f t="shared" si="416"/>
        <v>NO</v>
      </c>
      <c r="N1800" s="4" t="str">
        <f t="shared" si="417"/>
        <v>NO</v>
      </c>
      <c r="O1800" s="4" t="str">
        <f t="shared" si="418"/>
        <v>NO</v>
      </c>
      <c r="P1800" s="5">
        <f t="shared" si="432"/>
        <v>10225</v>
      </c>
      <c r="Q1800" s="5">
        <f t="shared" si="433"/>
        <v>10225.9</v>
      </c>
      <c r="R1800" s="4">
        <f t="shared" ref="R1800:R1803" si="438">YEAR(A1800)</f>
        <v>2012</v>
      </c>
      <c r="T1800" s="7">
        <f t="shared" si="419"/>
        <v>0</v>
      </c>
      <c r="V1800" s="5">
        <f t="shared" si="424"/>
        <v>10104.719999999999</v>
      </c>
      <c r="W1800" s="5">
        <f t="shared" si="421"/>
        <v>10104.719999999999</v>
      </c>
      <c r="X1800" s="7">
        <f t="shared" si="429"/>
        <v>0</v>
      </c>
      <c r="Z1800" s="7">
        <f t="shared" si="422"/>
        <v>647424.17000000016</v>
      </c>
      <c r="AB1800" s="5"/>
      <c r="AC1800" s="5">
        <f t="shared" si="420"/>
        <v>-40384.040000000023</v>
      </c>
      <c r="AD1800" s="5">
        <f t="shared" si="423"/>
        <v>-10096.010000000006</v>
      </c>
    </row>
    <row r="1801" spans="1:30">
      <c r="A1801" s="9">
        <v>41166</v>
      </c>
      <c r="B1801" s="3">
        <v>10469</v>
      </c>
      <c r="C1801" s="3">
        <v>11000</v>
      </c>
      <c r="D1801" s="3">
        <v>10350</v>
      </c>
      <c r="E1801" s="3">
        <v>10650.85</v>
      </c>
      <c r="G1801" s="5">
        <f t="shared" si="434"/>
        <v>10425.450000000001</v>
      </c>
      <c r="H1801" s="5">
        <f t="shared" si="435"/>
        <v>10332.98</v>
      </c>
      <c r="J1801" s="10" t="str">
        <f t="shared" si="436"/>
        <v>BUY</v>
      </c>
      <c r="L1801" s="5">
        <f t="shared" si="437"/>
        <v>10055.57</v>
      </c>
      <c r="M1801" s="4" t="str">
        <f t="shared" ref="M1801:M1803" si="439">IF(J1800="SELL",IF(C1801&gt;L1800,"YES","NO"),IF(D1801&lt;L1800,"YES","NO"))</f>
        <v>NO</v>
      </c>
      <c r="N1801" s="4" t="str">
        <f t="shared" ref="N1801:N1803" si="440">IF(AND(M1801="YES",J1801=J1800),"YES","NO")</f>
        <v>NO</v>
      </c>
      <c r="O1801" s="4" t="str">
        <f t="shared" ref="O1801:O1803" si="441">IF(AND(J1800="BUY",B1801&lt;L1800),"YES",IF(AND(J1800="SELL",B1801&gt;L1800),"YES","NO"))</f>
        <v>NO</v>
      </c>
      <c r="P1801" s="5">
        <f t="shared" si="432"/>
        <v>10469</v>
      </c>
      <c r="Q1801" s="5">
        <f t="shared" si="433"/>
        <v>10650.85</v>
      </c>
      <c r="R1801" s="4">
        <f t="shared" si="438"/>
        <v>2012</v>
      </c>
      <c r="T1801" s="7">
        <f t="shared" si="419"/>
        <v>0</v>
      </c>
      <c r="V1801" s="5">
        <f t="shared" si="424"/>
        <v>10104.719999999999</v>
      </c>
      <c r="W1801" s="5">
        <f t="shared" si="421"/>
        <v>10104.719999999999</v>
      </c>
      <c r="X1801" s="7">
        <f t="shared" si="429"/>
        <v>0</v>
      </c>
      <c r="Z1801" s="7">
        <f t="shared" si="422"/>
        <v>647424.17000000016</v>
      </c>
      <c r="AB1801" s="5"/>
      <c r="AC1801" s="5">
        <f t="shared" si="420"/>
        <v>-40222.279999999984</v>
      </c>
      <c r="AD1801" s="5">
        <f t="shared" si="423"/>
        <v>-10055.569999999996</v>
      </c>
    </row>
    <row r="1802" spans="1:30">
      <c r="A1802" s="9">
        <v>41169</v>
      </c>
      <c r="B1802" s="3">
        <v>10781.55</v>
      </c>
      <c r="C1802" s="3">
        <v>11046</v>
      </c>
      <c r="D1802" s="3">
        <v>10781.55</v>
      </c>
      <c r="E1802" s="3">
        <v>10977.3</v>
      </c>
      <c r="G1802" s="5">
        <f t="shared" si="434"/>
        <v>10701.38</v>
      </c>
      <c r="H1802" s="5">
        <f t="shared" si="435"/>
        <v>10547.75</v>
      </c>
      <c r="J1802" s="10" t="str">
        <f t="shared" si="436"/>
        <v>BUY</v>
      </c>
      <c r="L1802" s="5">
        <f t="shared" si="437"/>
        <v>10086.86</v>
      </c>
      <c r="M1802" s="4" t="str">
        <f t="shared" si="439"/>
        <v>NO</v>
      </c>
      <c r="N1802" s="4" t="str">
        <f t="shared" si="440"/>
        <v>NO</v>
      </c>
      <c r="O1802" s="4" t="str">
        <f t="shared" si="441"/>
        <v>NO</v>
      </c>
      <c r="P1802" s="5">
        <f t="shared" si="432"/>
        <v>10781.55</v>
      </c>
      <c r="Q1802" s="5">
        <f t="shared" si="433"/>
        <v>10977.3</v>
      </c>
      <c r="R1802" s="4">
        <f t="shared" si="438"/>
        <v>2012</v>
      </c>
      <c r="T1802" s="7">
        <f t="shared" ref="T1802:T1803" si="442">ROUND(IF(N1802="YES",IF(J1802="SELL",IF(O1802="YES",Q1802-P1802,Q1802-L1801),IF(O1802="YES",P1802-Q1802,L1801-Q1802)),0),2)</f>
        <v>0</v>
      </c>
      <c r="V1802" s="5">
        <f t="shared" si="424"/>
        <v>10104.719999999999</v>
      </c>
      <c r="W1802" s="5">
        <f t="shared" si="421"/>
        <v>10104.719999999999</v>
      </c>
      <c r="X1802" s="7">
        <f t="shared" si="429"/>
        <v>0</v>
      </c>
      <c r="Z1802" s="7">
        <f t="shared" si="422"/>
        <v>647424.17000000016</v>
      </c>
      <c r="AB1802" s="5"/>
      <c r="AC1802" s="5">
        <f t="shared" si="420"/>
        <v>-40347.440000000002</v>
      </c>
      <c r="AD1802" s="5">
        <f t="shared" si="423"/>
        <v>-10086.86</v>
      </c>
    </row>
    <row r="1803" spans="1:30">
      <c r="A1803" s="9">
        <v>41170</v>
      </c>
      <c r="B1803" s="3">
        <v>10950</v>
      </c>
      <c r="C1803" s="3">
        <v>11089</v>
      </c>
      <c r="D1803" s="3">
        <v>10906.75</v>
      </c>
      <c r="E1803" s="3">
        <v>11062.4</v>
      </c>
      <c r="G1803" s="5">
        <f t="shared" si="434"/>
        <v>10881.89</v>
      </c>
      <c r="H1803" s="5">
        <f t="shared" si="435"/>
        <v>10719.3</v>
      </c>
      <c r="J1803" s="10" t="str">
        <f t="shared" si="436"/>
        <v>BUY</v>
      </c>
      <c r="L1803" s="5">
        <f t="shared" si="437"/>
        <v>10231.530000000001</v>
      </c>
      <c r="M1803" s="4" t="str">
        <f t="shared" si="439"/>
        <v>NO</v>
      </c>
      <c r="N1803" s="4" t="str">
        <f t="shared" si="440"/>
        <v>NO</v>
      </c>
      <c r="O1803" s="4" t="str">
        <f t="shared" si="441"/>
        <v>NO</v>
      </c>
      <c r="P1803" s="5">
        <f t="shared" si="432"/>
        <v>10950</v>
      </c>
      <c r="Q1803" s="5">
        <f t="shared" si="433"/>
        <v>11062.4</v>
      </c>
      <c r="R1803" s="4">
        <f t="shared" si="438"/>
        <v>2012</v>
      </c>
      <c r="T1803" s="7">
        <f t="shared" si="442"/>
        <v>0</v>
      </c>
      <c r="V1803" s="5">
        <f t="shared" si="424"/>
        <v>10104.719999999999</v>
      </c>
      <c r="W1803" s="5">
        <f t="shared" si="421"/>
        <v>10104.719999999999</v>
      </c>
      <c r="X1803" s="7">
        <f t="shared" si="429"/>
        <v>0</v>
      </c>
      <c r="Z1803" s="7">
        <f t="shared" si="422"/>
        <v>647424.17000000016</v>
      </c>
      <c r="AB1803" s="5"/>
      <c r="AC1803" s="5">
        <f t="shared" ref="AC1803:AC1866" si="443">G1803*12-H1803*16</f>
        <v>-40926.119999999995</v>
      </c>
      <c r="AD1803" s="5">
        <f t="shared" si="423"/>
        <v>-10231.529999999999</v>
      </c>
    </row>
    <row r="1804" spans="1:30">
      <c r="A1804" s="9">
        <v>41172</v>
      </c>
      <c r="B1804" s="3">
        <v>10969</v>
      </c>
      <c r="C1804" s="3">
        <v>11047</v>
      </c>
      <c r="D1804" s="3">
        <v>10910.1</v>
      </c>
      <c r="E1804" s="3">
        <v>10952.3</v>
      </c>
      <c r="G1804" s="5">
        <f t="shared" ref="G1804:G1867" si="444">ROUND((E1804*G$1)+(G1803*(1-G$1)),2)</f>
        <v>10917.1</v>
      </c>
      <c r="H1804" s="5">
        <f t="shared" ref="H1804:H1867" si="445">ROUND((E1804*H$1)+(H1803*(1-H$1)),2)</f>
        <v>10796.97</v>
      </c>
      <c r="J1804" s="10" t="str">
        <f t="shared" ref="J1804:J1867" si="446">IF(G1804&gt;H1804,"BUY","SELL")</f>
        <v>BUY</v>
      </c>
      <c r="L1804" s="5">
        <f t="shared" ref="L1804:L1867" si="447">ROUND((G1804*((2/4)-1)-(H1804)*((2/6)-1))/ (2 /4- 2 /6),2)</f>
        <v>10436.58</v>
      </c>
      <c r="M1804" s="4" t="str">
        <f t="shared" ref="M1804:M1867" si="448">IF(J1803="SELL",IF(C1804&gt;L1803,"YES","NO"),IF(D1804&lt;L1803,"YES","NO"))</f>
        <v>NO</v>
      </c>
      <c r="N1804" s="4" t="str">
        <f t="shared" ref="N1804:N1867" si="449">IF(AND(M1804="YES",J1804=J1803),"YES","NO")</f>
        <v>NO</v>
      </c>
      <c r="O1804" s="4" t="str">
        <f t="shared" ref="O1804:O1867" si="450">IF(AND(J1803="BUY",B1804&lt;L1803),"YES",IF(AND(J1803="SELL",B1804&gt;L1803),"YES","NO"))</f>
        <v>NO</v>
      </c>
      <c r="P1804" s="5">
        <f t="shared" ref="P1804:P1867" si="451">B1804</f>
        <v>10969</v>
      </c>
      <c r="Q1804" s="5">
        <f t="shared" ref="Q1804:Q1867" si="452">E1804</f>
        <v>10952.3</v>
      </c>
      <c r="R1804" s="4">
        <f t="shared" ref="R1804:R1867" si="453">YEAR(A1804)</f>
        <v>2012</v>
      </c>
      <c r="T1804" s="7">
        <f t="shared" ref="T1804:T1867" si="454">ROUND(IF(N1804="YES",IF(J1804="SELL",IF(O1804="YES",Q1804-P1804,Q1804-L1803),IF(O1804="YES",P1804-Q1804,L1803-Q1804)),0),2)</f>
        <v>0</v>
      </c>
      <c r="V1804" s="5">
        <f t="shared" ref="V1804:V1867" si="455">IF(J1804=J1803,V1803,IF(O1804="YES",P1804,L1803))</f>
        <v>10104.719999999999</v>
      </c>
      <c r="W1804" s="5">
        <f t="shared" ref="W1804:W1867" si="456">IF(V1805="",E1804,V1805)</f>
        <v>10104.719999999999</v>
      </c>
      <c r="X1804" s="7">
        <f t="shared" ref="X1804:X1867" si="457">IF(J1804="BUY",W1804-V1804,V1804-W1804)</f>
        <v>0</v>
      </c>
      <c r="Z1804" s="7">
        <f t="shared" ref="Z1804:Z1867" si="458">Z1803+(T1804*25*2)+(X1804*25)</f>
        <v>647424.17000000016</v>
      </c>
      <c r="AB1804" s="5"/>
      <c r="AC1804" s="5">
        <f t="shared" si="443"/>
        <v>-41746.319999999978</v>
      </c>
      <c r="AD1804" s="5">
        <f t="shared" ref="AD1804:AD1867" si="459">AC1804/4</f>
        <v>-10436.579999999994</v>
      </c>
    </row>
    <row r="1805" spans="1:30">
      <c r="A1805" s="9">
        <v>41173</v>
      </c>
      <c r="B1805" s="3">
        <v>10990</v>
      </c>
      <c r="C1805" s="3">
        <v>11463.9</v>
      </c>
      <c r="D1805" s="3">
        <v>10985</v>
      </c>
      <c r="E1805" s="3">
        <v>11395.4</v>
      </c>
      <c r="G1805" s="5">
        <f t="shared" si="444"/>
        <v>11156.25</v>
      </c>
      <c r="H1805" s="5">
        <f t="shared" si="445"/>
        <v>10996.45</v>
      </c>
      <c r="J1805" s="10" t="str">
        <f t="shared" si="446"/>
        <v>BUY</v>
      </c>
      <c r="L1805" s="5">
        <f t="shared" si="447"/>
        <v>10517.05</v>
      </c>
      <c r="M1805" s="4" t="str">
        <f t="shared" si="448"/>
        <v>NO</v>
      </c>
      <c r="N1805" s="4" t="str">
        <f t="shared" si="449"/>
        <v>NO</v>
      </c>
      <c r="O1805" s="4" t="str">
        <f t="shared" si="450"/>
        <v>NO</v>
      </c>
      <c r="P1805" s="5">
        <f t="shared" si="451"/>
        <v>10990</v>
      </c>
      <c r="Q1805" s="5">
        <f t="shared" si="452"/>
        <v>11395.4</v>
      </c>
      <c r="R1805" s="4">
        <f t="shared" si="453"/>
        <v>2012</v>
      </c>
      <c r="T1805" s="7">
        <f t="shared" si="454"/>
        <v>0</v>
      </c>
      <c r="V1805" s="5">
        <f t="shared" si="455"/>
        <v>10104.719999999999</v>
      </c>
      <c r="W1805" s="5">
        <f t="shared" si="456"/>
        <v>10104.719999999999</v>
      </c>
      <c r="X1805" s="7">
        <f t="shared" si="457"/>
        <v>0</v>
      </c>
      <c r="Z1805" s="7">
        <f t="shared" si="458"/>
        <v>647424.17000000016</v>
      </c>
      <c r="AB1805" s="5"/>
      <c r="AC1805" s="5">
        <f t="shared" si="443"/>
        <v>-42068.200000000012</v>
      </c>
      <c r="AD1805" s="5">
        <f t="shared" si="459"/>
        <v>-10517.050000000003</v>
      </c>
    </row>
    <row r="1806" spans="1:30">
      <c r="A1806" s="9">
        <v>41176</v>
      </c>
      <c r="B1806" s="3">
        <v>11416</v>
      </c>
      <c r="C1806" s="3">
        <v>11539</v>
      </c>
      <c r="D1806" s="3">
        <v>11368</v>
      </c>
      <c r="E1806" s="3">
        <v>11422.5</v>
      </c>
      <c r="G1806" s="5">
        <f t="shared" si="444"/>
        <v>11289.38</v>
      </c>
      <c r="H1806" s="5">
        <f t="shared" si="445"/>
        <v>11138.47</v>
      </c>
      <c r="J1806" s="10" t="str">
        <f t="shared" si="446"/>
        <v>BUY</v>
      </c>
      <c r="L1806" s="5">
        <f t="shared" si="447"/>
        <v>10685.74</v>
      </c>
      <c r="M1806" s="4" t="str">
        <f t="shared" si="448"/>
        <v>NO</v>
      </c>
      <c r="N1806" s="4" t="str">
        <f t="shared" si="449"/>
        <v>NO</v>
      </c>
      <c r="O1806" s="4" t="str">
        <f t="shared" si="450"/>
        <v>NO</v>
      </c>
      <c r="P1806" s="5">
        <f t="shared" si="451"/>
        <v>11416</v>
      </c>
      <c r="Q1806" s="5">
        <f t="shared" si="452"/>
        <v>11422.5</v>
      </c>
      <c r="R1806" s="4">
        <f t="shared" si="453"/>
        <v>2012</v>
      </c>
      <c r="T1806" s="7">
        <f t="shared" si="454"/>
        <v>0</v>
      </c>
      <c r="V1806" s="5">
        <f t="shared" si="455"/>
        <v>10104.719999999999</v>
      </c>
      <c r="W1806" s="5">
        <f t="shared" si="456"/>
        <v>10104.719999999999</v>
      </c>
      <c r="X1806" s="7">
        <f t="shared" si="457"/>
        <v>0</v>
      </c>
      <c r="Z1806" s="7">
        <f t="shared" si="458"/>
        <v>647424.17000000016</v>
      </c>
      <c r="AB1806" s="5"/>
      <c r="AC1806" s="5">
        <f t="shared" si="443"/>
        <v>-42742.959999999992</v>
      </c>
      <c r="AD1806" s="5">
        <f t="shared" si="459"/>
        <v>-10685.739999999998</v>
      </c>
    </row>
    <row r="1807" spans="1:30">
      <c r="A1807" s="15">
        <v>41177</v>
      </c>
      <c r="B1807">
        <v>11450</v>
      </c>
      <c r="C1807">
        <v>11527</v>
      </c>
      <c r="D1807">
        <v>11327.1</v>
      </c>
      <c r="E1807">
        <v>11444.85</v>
      </c>
      <c r="G1807" s="5">
        <f t="shared" si="444"/>
        <v>11367.12</v>
      </c>
      <c r="H1807" s="5">
        <f t="shared" si="445"/>
        <v>11240.6</v>
      </c>
      <c r="J1807" s="10" t="str">
        <f t="shared" si="446"/>
        <v>BUY</v>
      </c>
      <c r="L1807" s="5">
        <f t="shared" si="447"/>
        <v>10861.04</v>
      </c>
      <c r="M1807" s="4" t="str">
        <f t="shared" si="448"/>
        <v>NO</v>
      </c>
      <c r="N1807" s="4" t="str">
        <f t="shared" si="449"/>
        <v>NO</v>
      </c>
      <c r="O1807" s="4" t="str">
        <f t="shared" si="450"/>
        <v>NO</v>
      </c>
      <c r="P1807" s="5">
        <f t="shared" si="451"/>
        <v>11450</v>
      </c>
      <c r="Q1807" s="5">
        <f t="shared" si="452"/>
        <v>11444.85</v>
      </c>
      <c r="R1807" s="4">
        <f t="shared" si="453"/>
        <v>2012</v>
      </c>
      <c r="T1807" s="7">
        <f t="shared" si="454"/>
        <v>0</v>
      </c>
      <c r="V1807" s="5">
        <f t="shared" si="455"/>
        <v>10104.719999999999</v>
      </c>
      <c r="W1807" s="5">
        <f t="shared" si="456"/>
        <v>10104.719999999999</v>
      </c>
      <c r="X1807" s="7">
        <f t="shared" si="457"/>
        <v>0</v>
      </c>
      <c r="Z1807" s="7">
        <f t="shared" si="458"/>
        <v>647424.17000000016</v>
      </c>
      <c r="AB1807" s="5"/>
      <c r="AC1807" s="5">
        <f t="shared" si="443"/>
        <v>-43444.160000000003</v>
      </c>
      <c r="AD1807" s="5">
        <f t="shared" si="459"/>
        <v>-10861.04</v>
      </c>
    </row>
    <row r="1808" spans="1:30">
      <c r="A1808" s="15">
        <v>41178</v>
      </c>
      <c r="B1808">
        <v>11419</v>
      </c>
      <c r="C1808">
        <v>11459</v>
      </c>
      <c r="D1808">
        <v>11328.1</v>
      </c>
      <c r="E1808">
        <v>11433.75</v>
      </c>
      <c r="G1808" s="5">
        <f t="shared" si="444"/>
        <v>11400.44</v>
      </c>
      <c r="H1808" s="5">
        <f t="shared" si="445"/>
        <v>11304.98</v>
      </c>
      <c r="J1808" s="10" t="str">
        <f t="shared" si="446"/>
        <v>BUY</v>
      </c>
      <c r="L1808" s="5">
        <f t="shared" si="447"/>
        <v>11018.6</v>
      </c>
      <c r="M1808" s="4" t="str">
        <f t="shared" si="448"/>
        <v>NO</v>
      </c>
      <c r="N1808" s="4" t="str">
        <f t="shared" si="449"/>
        <v>NO</v>
      </c>
      <c r="O1808" s="4" t="str">
        <f t="shared" si="450"/>
        <v>NO</v>
      </c>
      <c r="P1808" s="5">
        <f t="shared" si="451"/>
        <v>11419</v>
      </c>
      <c r="Q1808" s="5">
        <f t="shared" si="452"/>
        <v>11433.75</v>
      </c>
      <c r="R1808" s="4">
        <f t="shared" si="453"/>
        <v>2012</v>
      </c>
      <c r="T1808" s="7">
        <f t="shared" si="454"/>
        <v>0</v>
      </c>
      <c r="V1808" s="5">
        <f t="shared" si="455"/>
        <v>10104.719999999999</v>
      </c>
      <c r="W1808" s="5">
        <f t="shared" si="456"/>
        <v>10104.719999999999</v>
      </c>
      <c r="X1808" s="7">
        <f t="shared" si="457"/>
        <v>0</v>
      </c>
      <c r="Z1808" s="7">
        <f t="shared" si="458"/>
        <v>647424.17000000016</v>
      </c>
      <c r="AB1808" s="5"/>
      <c r="AC1808" s="5">
        <f t="shared" si="443"/>
        <v>-44074.399999999994</v>
      </c>
      <c r="AD1808" s="5">
        <f t="shared" si="459"/>
        <v>-11018.599999999999</v>
      </c>
    </row>
    <row r="1809" spans="1:30">
      <c r="A1809" s="15">
        <v>41179</v>
      </c>
      <c r="B1809">
        <v>11475</v>
      </c>
      <c r="C1809">
        <v>11497</v>
      </c>
      <c r="D1809">
        <v>11393</v>
      </c>
      <c r="E1809">
        <v>11427.1</v>
      </c>
      <c r="G1809" s="5">
        <f t="shared" si="444"/>
        <v>11413.77</v>
      </c>
      <c r="H1809" s="5">
        <f t="shared" si="445"/>
        <v>11345.69</v>
      </c>
      <c r="J1809" s="10" t="str">
        <f t="shared" si="446"/>
        <v>BUY</v>
      </c>
      <c r="L1809" s="5">
        <f t="shared" si="447"/>
        <v>11141.45</v>
      </c>
      <c r="M1809" s="4" t="str">
        <f t="shared" si="448"/>
        <v>NO</v>
      </c>
      <c r="N1809" s="4" t="str">
        <f t="shared" si="449"/>
        <v>NO</v>
      </c>
      <c r="O1809" s="4" t="str">
        <f t="shared" si="450"/>
        <v>NO</v>
      </c>
      <c r="P1809" s="5">
        <f t="shared" si="451"/>
        <v>11475</v>
      </c>
      <c r="Q1809" s="5">
        <f t="shared" si="452"/>
        <v>11427.1</v>
      </c>
      <c r="R1809" s="4">
        <f t="shared" si="453"/>
        <v>2012</v>
      </c>
      <c r="T1809" s="7">
        <f t="shared" si="454"/>
        <v>0</v>
      </c>
      <c r="V1809" s="5">
        <f t="shared" si="455"/>
        <v>10104.719999999999</v>
      </c>
      <c r="W1809" s="5">
        <f t="shared" si="456"/>
        <v>10104.719999999999</v>
      </c>
      <c r="X1809" s="7">
        <f t="shared" si="457"/>
        <v>0</v>
      </c>
      <c r="Z1809" s="7">
        <f t="shared" si="458"/>
        <v>647424.17000000016</v>
      </c>
      <c r="AB1809" s="5"/>
      <c r="AC1809" s="5">
        <f t="shared" si="443"/>
        <v>-44565.800000000017</v>
      </c>
      <c r="AD1809" s="5">
        <f t="shared" si="459"/>
        <v>-11141.450000000004</v>
      </c>
    </row>
    <row r="1810" spans="1:30">
      <c r="A1810" s="15">
        <v>41180</v>
      </c>
      <c r="B1810">
        <v>11568</v>
      </c>
      <c r="C1810">
        <v>11600</v>
      </c>
      <c r="D1810">
        <v>11481.5</v>
      </c>
      <c r="E1810">
        <v>11513.75</v>
      </c>
      <c r="G1810" s="5">
        <f t="shared" si="444"/>
        <v>11463.76</v>
      </c>
      <c r="H1810" s="5">
        <f t="shared" si="445"/>
        <v>11401.71</v>
      </c>
      <c r="J1810" s="10" t="str">
        <f t="shared" si="446"/>
        <v>BUY</v>
      </c>
      <c r="L1810" s="5">
        <f t="shared" si="447"/>
        <v>11215.56</v>
      </c>
      <c r="M1810" s="4" t="str">
        <f t="shared" si="448"/>
        <v>NO</v>
      </c>
      <c r="N1810" s="4" t="str">
        <f t="shared" si="449"/>
        <v>NO</v>
      </c>
      <c r="O1810" s="4" t="str">
        <f t="shared" si="450"/>
        <v>NO</v>
      </c>
      <c r="P1810" s="5">
        <f t="shared" si="451"/>
        <v>11568</v>
      </c>
      <c r="Q1810" s="5">
        <f t="shared" si="452"/>
        <v>11513.75</v>
      </c>
      <c r="R1810" s="4">
        <f t="shared" si="453"/>
        <v>2012</v>
      </c>
      <c r="T1810" s="7">
        <f t="shared" si="454"/>
        <v>0</v>
      </c>
      <c r="V1810" s="5">
        <f t="shared" si="455"/>
        <v>10104.719999999999</v>
      </c>
      <c r="W1810" s="5">
        <f t="shared" si="456"/>
        <v>10104.719999999999</v>
      </c>
      <c r="X1810" s="7">
        <f t="shared" si="457"/>
        <v>0</v>
      </c>
      <c r="Z1810" s="7">
        <f t="shared" si="458"/>
        <v>647424.17000000016</v>
      </c>
      <c r="AB1810" s="5"/>
      <c r="AC1810" s="5">
        <f t="shared" si="443"/>
        <v>-44862.239999999991</v>
      </c>
      <c r="AD1810" s="5">
        <f t="shared" si="459"/>
        <v>-11215.559999999998</v>
      </c>
    </row>
    <row r="1811" spans="1:30">
      <c r="A1811" s="15">
        <v>41183</v>
      </c>
      <c r="B1811">
        <v>11508</v>
      </c>
      <c r="C1811">
        <v>11531</v>
      </c>
      <c r="D1811">
        <v>11430.05</v>
      </c>
      <c r="E1811">
        <v>11504.35</v>
      </c>
      <c r="G1811" s="5">
        <f t="shared" si="444"/>
        <v>11484.06</v>
      </c>
      <c r="H1811" s="5">
        <f t="shared" si="445"/>
        <v>11435.92</v>
      </c>
      <c r="J1811" s="10" t="str">
        <f t="shared" si="446"/>
        <v>BUY</v>
      </c>
      <c r="L1811" s="5">
        <f t="shared" si="447"/>
        <v>11291.5</v>
      </c>
      <c r="M1811" s="4" t="str">
        <f t="shared" si="448"/>
        <v>NO</v>
      </c>
      <c r="N1811" s="4" t="str">
        <f t="shared" si="449"/>
        <v>NO</v>
      </c>
      <c r="O1811" s="4" t="str">
        <f t="shared" si="450"/>
        <v>NO</v>
      </c>
      <c r="P1811" s="5">
        <f t="shared" si="451"/>
        <v>11508</v>
      </c>
      <c r="Q1811" s="5">
        <f t="shared" si="452"/>
        <v>11504.35</v>
      </c>
      <c r="R1811" s="4">
        <f t="shared" si="453"/>
        <v>2012</v>
      </c>
      <c r="T1811" s="7">
        <f t="shared" si="454"/>
        <v>0</v>
      </c>
      <c r="V1811" s="5">
        <f t="shared" si="455"/>
        <v>10104.719999999999</v>
      </c>
      <c r="W1811" s="5">
        <f t="shared" si="456"/>
        <v>10104.719999999999</v>
      </c>
      <c r="X1811" s="7">
        <f t="shared" si="457"/>
        <v>0</v>
      </c>
      <c r="Z1811" s="7">
        <f t="shared" si="458"/>
        <v>647424.17000000016</v>
      </c>
      <c r="AB1811" s="5"/>
      <c r="AC1811" s="5">
        <f t="shared" si="443"/>
        <v>-45166</v>
      </c>
      <c r="AD1811" s="5">
        <f t="shared" si="459"/>
        <v>-11291.5</v>
      </c>
    </row>
    <row r="1812" spans="1:30">
      <c r="A1812" s="15">
        <v>41185</v>
      </c>
      <c r="B1812">
        <v>11456.5</v>
      </c>
      <c r="C1812">
        <v>11549.5</v>
      </c>
      <c r="D1812">
        <v>11411.05</v>
      </c>
      <c r="E1812">
        <v>11485.2</v>
      </c>
      <c r="G1812" s="5">
        <f t="shared" si="444"/>
        <v>11484.63</v>
      </c>
      <c r="H1812" s="5">
        <f t="shared" si="445"/>
        <v>11452.35</v>
      </c>
      <c r="J1812" s="10" t="str">
        <f t="shared" si="446"/>
        <v>BUY</v>
      </c>
      <c r="L1812" s="5">
        <f t="shared" si="447"/>
        <v>11355.51</v>
      </c>
      <c r="M1812" s="4" t="str">
        <f t="shared" si="448"/>
        <v>NO</v>
      </c>
      <c r="N1812" s="4" t="str">
        <f t="shared" si="449"/>
        <v>NO</v>
      </c>
      <c r="O1812" s="4" t="str">
        <f t="shared" si="450"/>
        <v>NO</v>
      </c>
      <c r="P1812" s="5">
        <f t="shared" si="451"/>
        <v>11456.5</v>
      </c>
      <c r="Q1812" s="5">
        <f t="shared" si="452"/>
        <v>11485.2</v>
      </c>
      <c r="R1812" s="4">
        <f t="shared" si="453"/>
        <v>2012</v>
      </c>
      <c r="T1812" s="7">
        <f t="shared" si="454"/>
        <v>0</v>
      </c>
      <c r="V1812" s="5">
        <f t="shared" si="455"/>
        <v>10104.719999999999</v>
      </c>
      <c r="W1812" s="5">
        <f t="shared" si="456"/>
        <v>10104.719999999999</v>
      </c>
      <c r="X1812" s="7">
        <f t="shared" si="457"/>
        <v>0</v>
      </c>
      <c r="Z1812" s="7">
        <f t="shared" si="458"/>
        <v>647424.17000000016</v>
      </c>
      <c r="AB1812" s="5"/>
      <c r="AC1812" s="5">
        <f t="shared" si="443"/>
        <v>-45422.040000000008</v>
      </c>
      <c r="AD1812" s="5">
        <f t="shared" si="459"/>
        <v>-11355.510000000002</v>
      </c>
    </row>
    <row r="1813" spans="1:30">
      <c r="A1813" s="15">
        <v>41186</v>
      </c>
      <c r="B1813">
        <v>11531.1</v>
      </c>
      <c r="C1813">
        <v>11739.95</v>
      </c>
      <c r="D1813">
        <v>11521.1</v>
      </c>
      <c r="E1813">
        <v>11716.7</v>
      </c>
      <c r="G1813" s="5">
        <f t="shared" si="444"/>
        <v>11600.67</v>
      </c>
      <c r="H1813" s="5">
        <f t="shared" si="445"/>
        <v>11540.47</v>
      </c>
      <c r="J1813" s="10" t="str">
        <f t="shared" si="446"/>
        <v>BUY</v>
      </c>
      <c r="L1813" s="5">
        <f t="shared" si="447"/>
        <v>11359.87</v>
      </c>
      <c r="M1813" s="4" t="str">
        <f t="shared" si="448"/>
        <v>NO</v>
      </c>
      <c r="N1813" s="4" t="str">
        <f t="shared" si="449"/>
        <v>NO</v>
      </c>
      <c r="O1813" s="4" t="str">
        <f t="shared" si="450"/>
        <v>NO</v>
      </c>
      <c r="P1813" s="5">
        <f t="shared" si="451"/>
        <v>11531.1</v>
      </c>
      <c r="Q1813" s="5">
        <f t="shared" si="452"/>
        <v>11716.7</v>
      </c>
      <c r="R1813" s="4">
        <f t="shared" si="453"/>
        <v>2012</v>
      </c>
      <c r="T1813" s="7">
        <f t="shared" si="454"/>
        <v>0</v>
      </c>
      <c r="V1813" s="5">
        <f t="shared" si="455"/>
        <v>10104.719999999999</v>
      </c>
      <c r="W1813" s="5">
        <f t="shared" si="456"/>
        <v>10104.719999999999</v>
      </c>
      <c r="X1813" s="7">
        <f t="shared" si="457"/>
        <v>0</v>
      </c>
      <c r="Z1813" s="7">
        <f t="shared" si="458"/>
        <v>647424.17000000016</v>
      </c>
      <c r="AB1813" s="5"/>
      <c r="AC1813" s="5">
        <f t="shared" si="443"/>
        <v>-45439.479999999981</v>
      </c>
      <c r="AD1813" s="5">
        <f t="shared" si="459"/>
        <v>-11359.869999999995</v>
      </c>
    </row>
    <row r="1814" spans="1:30">
      <c r="A1814" s="15">
        <v>41187</v>
      </c>
      <c r="B1814">
        <v>11780.1</v>
      </c>
      <c r="C1814">
        <v>11803</v>
      </c>
      <c r="D1814">
        <v>11510.2</v>
      </c>
      <c r="E1814">
        <v>11575.75</v>
      </c>
      <c r="G1814" s="5">
        <f t="shared" si="444"/>
        <v>11588.21</v>
      </c>
      <c r="H1814" s="5">
        <f t="shared" si="445"/>
        <v>11552.23</v>
      </c>
      <c r="J1814" s="10" t="str">
        <f t="shared" si="446"/>
        <v>BUY</v>
      </c>
      <c r="L1814" s="5">
        <f t="shared" si="447"/>
        <v>11444.29</v>
      </c>
      <c r="M1814" s="4" t="str">
        <f t="shared" si="448"/>
        <v>NO</v>
      </c>
      <c r="N1814" s="4" t="str">
        <f t="shared" si="449"/>
        <v>NO</v>
      </c>
      <c r="O1814" s="4" t="str">
        <f t="shared" si="450"/>
        <v>NO</v>
      </c>
      <c r="P1814" s="5">
        <f t="shared" si="451"/>
        <v>11780.1</v>
      </c>
      <c r="Q1814" s="5">
        <f t="shared" si="452"/>
        <v>11575.75</v>
      </c>
      <c r="R1814" s="4">
        <f t="shared" si="453"/>
        <v>2012</v>
      </c>
      <c r="T1814" s="7">
        <f t="shared" si="454"/>
        <v>0</v>
      </c>
      <c r="V1814" s="5">
        <f t="shared" si="455"/>
        <v>10104.719999999999</v>
      </c>
      <c r="W1814" s="5">
        <f t="shared" si="456"/>
        <v>11444.29</v>
      </c>
      <c r="X1814" s="7">
        <f t="shared" si="457"/>
        <v>1339.5700000000015</v>
      </c>
      <c r="Z1814" s="7">
        <f t="shared" si="458"/>
        <v>680913.42000000016</v>
      </c>
      <c r="AB1814" s="5"/>
      <c r="AC1814" s="5">
        <f t="shared" si="443"/>
        <v>-45777.16</v>
      </c>
      <c r="AD1814" s="5">
        <f t="shared" si="459"/>
        <v>-11444.29</v>
      </c>
    </row>
    <row r="1815" spans="1:30">
      <c r="A1815" s="15">
        <v>41190</v>
      </c>
      <c r="B1815">
        <v>11560</v>
      </c>
      <c r="C1815">
        <v>11584.95</v>
      </c>
      <c r="D1815">
        <v>11401</v>
      </c>
      <c r="E1815">
        <v>11415.7</v>
      </c>
      <c r="G1815" s="5">
        <f t="shared" si="444"/>
        <v>11501.96</v>
      </c>
      <c r="H1815" s="5">
        <f t="shared" si="445"/>
        <v>11506.72</v>
      </c>
      <c r="J1815" s="10" t="str">
        <f t="shared" si="446"/>
        <v>SELL</v>
      </c>
      <c r="L1815" s="5">
        <f t="shared" si="447"/>
        <v>11521</v>
      </c>
      <c r="M1815" s="4" t="str">
        <f t="shared" si="448"/>
        <v>YES</v>
      </c>
      <c r="N1815" s="4" t="str">
        <f t="shared" si="449"/>
        <v>NO</v>
      </c>
      <c r="O1815" s="4" t="str">
        <f t="shared" si="450"/>
        <v>NO</v>
      </c>
      <c r="P1815" s="5">
        <f t="shared" si="451"/>
        <v>11560</v>
      </c>
      <c r="Q1815" s="5">
        <f t="shared" si="452"/>
        <v>11415.7</v>
      </c>
      <c r="R1815" s="4">
        <f t="shared" si="453"/>
        <v>2012</v>
      </c>
      <c r="T1815" s="7">
        <f t="shared" si="454"/>
        <v>0</v>
      </c>
      <c r="V1815" s="5">
        <f t="shared" si="455"/>
        <v>11444.29</v>
      </c>
      <c r="W1815" s="5">
        <f t="shared" si="456"/>
        <v>11444.29</v>
      </c>
      <c r="X1815" s="7">
        <f t="shared" si="457"/>
        <v>0</v>
      </c>
      <c r="Z1815" s="7">
        <f t="shared" si="458"/>
        <v>680913.42000000016</v>
      </c>
      <c r="AB1815" s="5"/>
      <c r="AC1815" s="5">
        <f t="shared" si="443"/>
        <v>-46084</v>
      </c>
      <c r="AD1815" s="5">
        <f t="shared" si="459"/>
        <v>-11521</v>
      </c>
    </row>
    <row r="1816" spans="1:30">
      <c r="A1816" s="15">
        <v>41191</v>
      </c>
      <c r="B1816">
        <v>11680</v>
      </c>
      <c r="C1816">
        <v>11680</v>
      </c>
      <c r="D1816">
        <v>11422.2</v>
      </c>
      <c r="E1816">
        <v>11497.75</v>
      </c>
      <c r="G1816" s="5">
        <f t="shared" si="444"/>
        <v>11499.86</v>
      </c>
      <c r="H1816" s="5">
        <f t="shared" si="445"/>
        <v>11503.73</v>
      </c>
      <c r="J1816" s="10" t="str">
        <f t="shared" si="446"/>
        <v>SELL</v>
      </c>
      <c r="L1816" s="5">
        <f t="shared" si="447"/>
        <v>11515.34</v>
      </c>
      <c r="M1816" s="4" t="str">
        <f t="shared" si="448"/>
        <v>YES</v>
      </c>
      <c r="N1816" s="4" t="str">
        <f t="shared" si="449"/>
        <v>YES</v>
      </c>
      <c r="O1816" s="4" t="str">
        <f t="shared" si="450"/>
        <v>YES</v>
      </c>
      <c r="P1816" s="5">
        <f t="shared" si="451"/>
        <v>11680</v>
      </c>
      <c r="Q1816" s="5">
        <f t="shared" si="452"/>
        <v>11497.75</v>
      </c>
      <c r="R1816" s="4">
        <f t="shared" si="453"/>
        <v>2012</v>
      </c>
      <c r="T1816" s="7">
        <f t="shared" si="454"/>
        <v>-182.25</v>
      </c>
      <c r="V1816" s="5">
        <f t="shared" si="455"/>
        <v>11444.29</v>
      </c>
      <c r="W1816" s="5">
        <f t="shared" si="456"/>
        <v>11444.29</v>
      </c>
      <c r="X1816" s="7">
        <f t="shared" si="457"/>
        <v>0</v>
      </c>
      <c r="Z1816" s="7">
        <f t="shared" si="458"/>
        <v>671800.92000000016</v>
      </c>
      <c r="AB1816" s="5"/>
      <c r="AC1816" s="5">
        <f t="shared" si="443"/>
        <v>-46061.359999999986</v>
      </c>
      <c r="AD1816" s="5">
        <f t="shared" si="459"/>
        <v>-11515.339999999997</v>
      </c>
    </row>
    <row r="1817" spans="1:30">
      <c r="A1817" s="15">
        <v>41192</v>
      </c>
      <c r="B1817">
        <v>11438</v>
      </c>
      <c r="C1817">
        <v>11438</v>
      </c>
      <c r="D1817">
        <v>11333</v>
      </c>
      <c r="E1817">
        <v>11342.45</v>
      </c>
      <c r="G1817" s="5">
        <f t="shared" si="444"/>
        <v>11421.16</v>
      </c>
      <c r="H1817" s="5">
        <f t="shared" si="445"/>
        <v>11449.97</v>
      </c>
      <c r="J1817" s="10" t="str">
        <f t="shared" si="446"/>
        <v>SELL</v>
      </c>
      <c r="L1817" s="5">
        <f t="shared" si="447"/>
        <v>11536.4</v>
      </c>
      <c r="M1817" s="4" t="str">
        <f t="shared" si="448"/>
        <v>NO</v>
      </c>
      <c r="N1817" s="4" t="str">
        <f t="shared" si="449"/>
        <v>NO</v>
      </c>
      <c r="O1817" s="4" t="str">
        <f t="shared" si="450"/>
        <v>NO</v>
      </c>
      <c r="P1817" s="5">
        <f t="shared" si="451"/>
        <v>11438</v>
      </c>
      <c r="Q1817" s="5">
        <f t="shared" si="452"/>
        <v>11342.45</v>
      </c>
      <c r="R1817" s="4">
        <f t="shared" si="453"/>
        <v>2012</v>
      </c>
      <c r="T1817" s="7">
        <f t="shared" si="454"/>
        <v>0</v>
      </c>
      <c r="V1817" s="5">
        <f t="shared" si="455"/>
        <v>11444.29</v>
      </c>
      <c r="W1817" s="5">
        <f t="shared" si="456"/>
        <v>11444.29</v>
      </c>
      <c r="X1817" s="7">
        <f t="shared" si="457"/>
        <v>0</v>
      </c>
      <c r="Z1817" s="7">
        <f t="shared" si="458"/>
        <v>671800.92000000016</v>
      </c>
      <c r="AB1817" s="5"/>
      <c r="AC1817" s="5">
        <f t="shared" si="443"/>
        <v>-46145.600000000006</v>
      </c>
      <c r="AD1817" s="5">
        <f t="shared" si="459"/>
        <v>-11536.400000000001</v>
      </c>
    </row>
    <row r="1818" spans="1:30">
      <c r="A1818" s="15">
        <v>41193</v>
      </c>
      <c r="B1818">
        <v>11395</v>
      </c>
      <c r="C1818">
        <v>11550</v>
      </c>
      <c r="D1818">
        <v>11305</v>
      </c>
      <c r="E1818">
        <v>11513.35</v>
      </c>
      <c r="G1818" s="5">
        <f t="shared" si="444"/>
        <v>11467.26</v>
      </c>
      <c r="H1818" s="5">
        <f t="shared" si="445"/>
        <v>11471.1</v>
      </c>
      <c r="J1818" s="10" t="str">
        <f t="shared" si="446"/>
        <v>SELL</v>
      </c>
      <c r="L1818" s="5">
        <f t="shared" si="447"/>
        <v>11482.62</v>
      </c>
      <c r="M1818" s="4" t="str">
        <f t="shared" si="448"/>
        <v>YES</v>
      </c>
      <c r="N1818" s="4" t="str">
        <f t="shared" si="449"/>
        <v>YES</v>
      </c>
      <c r="O1818" s="4" t="str">
        <f t="shared" si="450"/>
        <v>NO</v>
      </c>
      <c r="P1818" s="5">
        <f t="shared" si="451"/>
        <v>11395</v>
      </c>
      <c r="Q1818" s="5">
        <f t="shared" si="452"/>
        <v>11513.35</v>
      </c>
      <c r="R1818" s="4">
        <f t="shared" si="453"/>
        <v>2012</v>
      </c>
      <c r="T1818" s="7">
        <f t="shared" si="454"/>
        <v>-23.05</v>
      </c>
      <c r="V1818" s="5">
        <f t="shared" si="455"/>
        <v>11444.29</v>
      </c>
      <c r="W1818" s="5">
        <f t="shared" si="456"/>
        <v>11444.29</v>
      </c>
      <c r="X1818" s="7">
        <f t="shared" si="457"/>
        <v>0</v>
      </c>
      <c r="Z1818" s="7">
        <f t="shared" si="458"/>
        <v>670648.42000000016</v>
      </c>
      <c r="AB1818" s="5"/>
      <c r="AC1818" s="5">
        <f t="shared" si="443"/>
        <v>-45930.48000000001</v>
      </c>
      <c r="AD1818" s="5">
        <f t="shared" si="459"/>
        <v>-11482.620000000003</v>
      </c>
    </row>
    <row r="1819" spans="1:30">
      <c r="A1819" s="15">
        <v>41194</v>
      </c>
      <c r="B1819">
        <v>11490</v>
      </c>
      <c r="C1819">
        <v>11579</v>
      </c>
      <c r="D1819">
        <v>11407.75</v>
      </c>
      <c r="E1819">
        <v>11423.8</v>
      </c>
      <c r="G1819" s="5">
        <f t="shared" si="444"/>
        <v>11445.53</v>
      </c>
      <c r="H1819" s="5">
        <f t="shared" si="445"/>
        <v>11455.33</v>
      </c>
      <c r="J1819" s="10" t="str">
        <f t="shared" si="446"/>
        <v>SELL</v>
      </c>
      <c r="L1819" s="5">
        <f t="shared" si="447"/>
        <v>11484.73</v>
      </c>
      <c r="M1819" s="4" t="str">
        <f t="shared" si="448"/>
        <v>YES</v>
      </c>
      <c r="N1819" s="4" t="str">
        <f t="shared" si="449"/>
        <v>YES</v>
      </c>
      <c r="O1819" s="4" t="str">
        <f t="shared" si="450"/>
        <v>YES</v>
      </c>
      <c r="P1819" s="5">
        <f t="shared" si="451"/>
        <v>11490</v>
      </c>
      <c r="Q1819" s="5">
        <f t="shared" si="452"/>
        <v>11423.8</v>
      </c>
      <c r="R1819" s="4">
        <f t="shared" si="453"/>
        <v>2012</v>
      </c>
      <c r="T1819" s="7">
        <f t="shared" si="454"/>
        <v>-66.2</v>
      </c>
      <c r="V1819" s="5">
        <f t="shared" si="455"/>
        <v>11444.29</v>
      </c>
      <c r="W1819" s="5">
        <f t="shared" si="456"/>
        <v>11444.29</v>
      </c>
      <c r="X1819" s="7">
        <f t="shared" si="457"/>
        <v>0</v>
      </c>
      <c r="Z1819" s="7">
        <f t="shared" si="458"/>
        <v>667338.42000000016</v>
      </c>
      <c r="AB1819" s="5"/>
      <c r="AC1819" s="5">
        <f t="shared" si="443"/>
        <v>-45938.919999999984</v>
      </c>
      <c r="AD1819" s="5">
        <f t="shared" si="459"/>
        <v>-11484.729999999996</v>
      </c>
    </row>
    <row r="1820" spans="1:30">
      <c r="A1820" s="15">
        <v>41197</v>
      </c>
      <c r="B1820">
        <v>11402</v>
      </c>
      <c r="C1820">
        <v>11492</v>
      </c>
      <c r="D1820">
        <v>11308</v>
      </c>
      <c r="E1820">
        <v>11478.75</v>
      </c>
      <c r="G1820" s="5">
        <f t="shared" si="444"/>
        <v>11462.14</v>
      </c>
      <c r="H1820" s="5">
        <f t="shared" si="445"/>
        <v>11463.14</v>
      </c>
      <c r="J1820" s="10" t="str">
        <f t="shared" si="446"/>
        <v>SELL</v>
      </c>
      <c r="L1820" s="5">
        <f t="shared" si="447"/>
        <v>11466.14</v>
      </c>
      <c r="M1820" s="4" t="str">
        <f t="shared" si="448"/>
        <v>YES</v>
      </c>
      <c r="N1820" s="4" t="str">
        <f t="shared" si="449"/>
        <v>YES</v>
      </c>
      <c r="O1820" s="4" t="str">
        <f t="shared" si="450"/>
        <v>NO</v>
      </c>
      <c r="P1820" s="5">
        <f t="shared" si="451"/>
        <v>11402</v>
      </c>
      <c r="Q1820" s="5">
        <f t="shared" si="452"/>
        <v>11478.75</v>
      </c>
      <c r="R1820" s="4">
        <f t="shared" si="453"/>
        <v>2012</v>
      </c>
      <c r="T1820" s="7">
        <f t="shared" si="454"/>
        <v>-5.98</v>
      </c>
      <c r="V1820" s="5">
        <f t="shared" si="455"/>
        <v>11444.29</v>
      </c>
      <c r="W1820" s="5">
        <f t="shared" si="456"/>
        <v>11444.29</v>
      </c>
      <c r="X1820" s="7">
        <f t="shared" si="457"/>
        <v>0</v>
      </c>
      <c r="Z1820" s="7">
        <f t="shared" si="458"/>
        <v>667039.42000000016</v>
      </c>
      <c r="AB1820" s="5"/>
      <c r="AC1820" s="5">
        <f t="shared" si="443"/>
        <v>-45864.56</v>
      </c>
      <c r="AD1820" s="5">
        <f t="shared" si="459"/>
        <v>-11466.14</v>
      </c>
    </row>
    <row r="1821" spans="1:30">
      <c r="A1821" s="15">
        <v>41198</v>
      </c>
      <c r="B1821">
        <v>11515</v>
      </c>
      <c r="C1821">
        <v>11547.9</v>
      </c>
      <c r="D1821">
        <v>11335.45</v>
      </c>
      <c r="E1821">
        <v>11355.75</v>
      </c>
      <c r="G1821" s="5">
        <f t="shared" si="444"/>
        <v>11408.95</v>
      </c>
      <c r="H1821" s="5">
        <f t="shared" si="445"/>
        <v>11427.34</v>
      </c>
      <c r="J1821" s="10" t="str">
        <f t="shared" si="446"/>
        <v>SELL</v>
      </c>
      <c r="L1821" s="5">
        <f t="shared" si="447"/>
        <v>11482.51</v>
      </c>
      <c r="M1821" s="4" t="str">
        <f t="shared" si="448"/>
        <v>YES</v>
      </c>
      <c r="N1821" s="4" t="str">
        <f t="shared" si="449"/>
        <v>YES</v>
      </c>
      <c r="O1821" s="4" t="str">
        <f t="shared" si="450"/>
        <v>YES</v>
      </c>
      <c r="P1821" s="5">
        <f t="shared" si="451"/>
        <v>11515</v>
      </c>
      <c r="Q1821" s="5">
        <f t="shared" si="452"/>
        <v>11355.75</v>
      </c>
      <c r="R1821" s="4">
        <f t="shared" si="453"/>
        <v>2012</v>
      </c>
      <c r="T1821" s="7">
        <f t="shared" si="454"/>
        <v>-159.25</v>
      </c>
      <c r="V1821" s="5">
        <f t="shared" si="455"/>
        <v>11444.29</v>
      </c>
      <c r="W1821" s="5">
        <f t="shared" si="456"/>
        <v>11444.29</v>
      </c>
      <c r="X1821" s="7">
        <f t="shared" si="457"/>
        <v>0</v>
      </c>
      <c r="Z1821" s="7">
        <f t="shared" si="458"/>
        <v>659076.92000000016</v>
      </c>
      <c r="AB1821" s="5"/>
      <c r="AC1821" s="5">
        <f t="shared" si="443"/>
        <v>-45930.039999999979</v>
      </c>
      <c r="AD1821" s="5">
        <f t="shared" si="459"/>
        <v>-11482.509999999995</v>
      </c>
    </row>
    <row r="1822" spans="1:30">
      <c r="A1822" s="15">
        <v>41199</v>
      </c>
      <c r="B1822">
        <v>11415</v>
      </c>
      <c r="C1822">
        <v>11447.05</v>
      </c>
      <c r="D1822">
        <v>11331</v>
      </c>
      <c r="E1822">
        <v>11388.05</v>
      </c>
      <c r="G1822" s="5">
        <f t="shared" si="444"/>
        <v>11398.5</v>
      </c>
      <c r="H1822" s="5">
        <f t="shared" si="445"/>
        <v>11414.24</v>
      </c>
      <c r="J1822" s="10" t="str">
        <f t="shared" si="446"/>
        <v>SELL</v>
      </c>
      <c r="L1822" s="5">
        <f t="shared" si="447"/>
        <v>11461.46</v>
      </c>
      <c r="M1822" s="4" t="str">
        <f t="shared" si="448"/>
        <v>NO</v>
      </c>
      <c r="N1822" s="4" t="str">
        <f t="shared" si="449"/>
        <v>NO</v>
      </c>
      <c r="O1822" s="4" t="str">
        <f t="shared" si="450"/>
        <v>NO</v>
      </c>
      <c r="P1822" s="5">
        <f t="shared" si="451"/>
        <v>11415</v>
      </c>
      <c r="Q1822" s="5">
        <f t="shared" si="452"/>
        <v>11388.05</v>
      </c>
      <c r="R1822" s="4">
        <f t="shared" si="453"/>
        <v>2012</v>
      </c>
      <c r="T1822" s="7">
        <f t="shared" si="454"/>
        <v>0</v>
      </c>
      <c r="V1822" s="5">
        <f t="shared" si="455"/>
        <v>11444.29</v>
      </c>
      <c r="W1822" s="5">
        <f t="shared" si="456"/>
        <v>11461.46</v>
      </c>
      <c r="X1822" s="7">
        <f t="shared" si="457"/>
        <v>-17.169999999998254</v>
      </c>
      <c r="Z1822" s="7">
        <f t="shared" si="458"/>
        <v>658647.67000000016</v>
      </c>
      <c r="AB1822" s="5"/>
      <c r="AC1822" s="5">
        <f t="shared" si="443"/>
        <v>-45845.84</v>
      </c>
      <c r="AD1822" s="5">
        <f t="shared" si="459"/>
        <v>-11461.46</v>
      </c>
    </row>
    <row r="1823" spans="1:30">
      <c r="A1823" s="15">
        <v>41200</v>
      </c>
      <c r="B1823">
        <v>11428</v>
      </c>
      <c r="C1823">
        <v>11636.6</v>
      </c>
      <c r="D1823">
        <v>11388</v>
      </c>
      <c r="E1823">
        <v>11624.5</v>
      </c>
      <c r="G1823" s="5">
        <f t="shared" si="444"/>
        <v>11511.5</v>
      </c>
      <c r="H1823" s="5">
        <f t="shared" si="445"/>
        <v>11484.33</v>
      </c>
      <c r="J1823" s="10" t="str">
        <f t="shared" si="446"/>
        <v>BUY</v>
      </c>
      <c r="L1823" s="5">
        <f t="shared" si="447"/>
        <v>11402.82</v>
      </c>
      <c r="M1823" s="4" t="str">
        <f t="shared" si="448"/>
        <v>YES</v>
      </c>
      <c r="N1823" s="4" t="str">
        <f t="shared" si="449"/>
        <v>NO</v>
      </c>
      <c r="O1823" s="4" t="str">
        <f t="shared" si="450"/>
        <v>NO</v>
      </c>
      <c r="P1823" s="5">
        <f t="shared" si="451"/>
        <v>11428</v>
      </c>
      <c r="Q1823" s="5">
        <f t="shared" si="452"/>
        <v>11624.5</v>
      </c>
      <c r="R1823" s="4">
        <f t="shared" si="453"/>
        <v>2012</v>
      </c>
      <c r="T1823" s="7">
        <f t="shared" si="454"/>
        <v>0</v>
      </c>
      <c r="V1823" s="5">
        <f t="shared" si="455"/>
        <v>11461.46</v>
      </c>
      <c r="W1823" s="5">
        <f t="shared" si="456"/>
        <v>11461.46</v>
      </c>
      <c r="X1823" s="7">
        <f t="shared" si="457"/>
        <v>0</v>
      </c>
      <c r="Z1823" s="7">
        <f t="shared" si="458"/>
        <v>658647.67000000016</v>
      </c>
      <c r="AB1823" s="5"/>
      <c r="AC1823" s="5">
        <f t="shared" si="443"/>
        <v>-45611.28</v>
      </c>
      <c r="AD1823" s="5">
        <f t="shared" si="459"/>
        <v>-11402.82</v>
      </c>
    </row>
    <row r="1824" spans="1:30">
      <c r="A1824" s="15">
        <v>41201</v>
      </c>
      <c r="B1824">
        <v>11593.95</v>
      </c>
      <c r="C1824">
        <v>11628.6</v>
      </c>
      <c r="D1824">
        <v>11443.1</v>
      </c>
      <c r="E1824">
        <v>11505.45</v>
      </c>
      <c r="G1824" s="5">
        <f t="shared" si="444"/>
        <v>11508.48</v>
      </c>
      <c r="H1824" s="5">
        <f t="shared" si="445"/>
        <v>11491.37</v>
      </c>
      <c r="J1824" s="10" t="str">
        <f t="shared" si="446"/>
        <v>BUY</v>
      </c>
      <c r="L1824" s="5">
        <f t="shared" si="447"/>
        <v>11440.04</v>
      </c>
      <c r="M1824" s="4" t="str">
        <f t="shared" si="448"/>
        <v>NO</v>
      </c>
      <c r="N1824" s="4" t="str">
        <f t="shared" si="449"/>
        <v>NO</v>
      </c>
      <c r="O1824" s="4" t="str">
        <f t="shared" si="450"/>
        <v>NO</v>
      </c>
      <c r="P1824" s="5">
        <f t="shared" si="451"/>
        <v>11593.95</v>
      </c>
      <c r="Q1824" s="5">
        <f t="shared" si="452"/>
        <v>11505.45</v>
      </c>
      <c r="R1824" s="4">
        <f t="shared" si="453"/>
        <v>2012</v>
      </c>
      <c r="T1824" s="7">
        <f t="shared" si="454"/>
        <v>0</v>
      </c>
      <c r="V1824" s="5">
        <f t="shared" si="455"/>
        <v>11461.46</v>
      </c>
      <c r="W1824" s="5">
        <f t="shared" si="456"/>
        <v>11461.46</v>
      </c>
      <c r="X1824" s="7">
        <f t="shared" si="457"/>
        <v>0</v>
      </c>
      <c r="Z1824" s="7">
        <f t="shared" si="458"/>
        <v>658647.67000000016</v>
      </c>
      <c r="AB1824" s="5"/>
      <c r="AC1824" s="5">
        <f t="shared" si="443"/>
        <v>-45760.160000000003</v>
      </c>
      <c r="AD1824" s="5">
        <f t="shared" si="459"/>
        <v>-11440.04</v>
      </c>
    </row>
    <row r="1825" spans="1:30">
      <c r="A1825" s="15">
        <v>41204</v>
      </c>
      <c r="B1825">
        <v>11465.4</v>
      </c>
      <c r="C1825">
        <v>11634.4</v>
      </c>
      <c r="D1825">
        <v>11445.85</v>
      </c>
      <c r="E1825">
        <v>11620.7</v>
      </c>
      <c r="G1825" s="5">
        <f t="shared" si="444"/>
        <v>11564.59</v>
      </c>
      <c r="H1825" s="5">
        <f t="shared" si="445"/>
        <v>11534.48</v>
      </c>
      <c r="J1825" s="10" t="str">
        <f t="shared" si="446"/>
        <v>BUY</v>
      </c>
      <c r="L1825" s="5">
        <f t="shared" si="447"/>
        <v>11444.15</v>
      </c>
      <c r="M1825" s="4" t="str">
        <f t="shared" si="448"/>
        <v>NO</v>
      </c>
      <c r="N1825" s="4" t="str">
        <f t="shared" si="449"/>
        <v>NO</v>
      </c>
      <c r="O1825" s="4" t="str">
        <f t="shared" si="450"/>
        <v>NO</v>
      </c>
      <c r="P1825" s="5">
        <f t="shared" si="451"/>
        <v>11465.4</v>
      </c>
      <c r="Q1825" s="5">
        <f t="shared" si="452"/>
        <v>11620.7</v>
      </c>
      <c r="R1825" s="4">
        <f t="shared" si="453"/>
        <v>2012</v>
      </c>
      <c r="T1825" s="7">
        <f t="shared" si="454"/>
        <v>0</v>
      </c>
      <c r="V1825" s="5">
        <f t="shared" si="455"/>
        <v>11461.46</v>
      </c>
      <c r="W1825" s="5">
        <f t="shared" si="456"/>
        <v>11461.46</v>
      </c>
      <c r="X1825" s="7">
        <f t="shared" si="457"/>
        <v>0</v>
      </c>
      <c r="Z1825" s="7">
        <f t="shared" si="458"/>
        <v>658647.67000000016</v>
      </c>
      <c r="AB1825" s="5"/>
      <c r="AC1825" s="5">
        <f t="shared" si="443"/>
        <v>-45776.599999999977</v>
      </c>
      <c r="AD1825" s="5">
        <f t="shared" si="459"/>
        <v>-11444.149999999994</v>
      </c>
    </row>
    <row r="1826" spans="1:30">
      <c r="A1826" s="15">
        <v>41205</v>
      </c>
      <c r="B1826">
        <v>11600</v>
      </c>
      <c r="C1826">
        <v>11669</v>
      </c>
      <c r="D1826">
        <v>11541</v>
      </c>
      <c r="E1826">
        <v>11584.6</v>
      </c>
      <c r="G1826" s="5">
        <f t="shared" si="444"/>
        <v>11574.6</v>
      </c>
      <c r="H1826" s="5">
        <f t="shared" si="445"/>
        <v>11551.19</v>
      </c>
      <c r="J1826" s="10" t="str">
        <f t="shared" si="446"/>
        <v>BUY</v>
      </c>
      <c r="L1826" s="5">
        <f t="shared" si="447"/>
        <v>11480.96</v>
      </c>
      <c r="M1826" s="4" t="str">
        <f t="shared" si="448"/>
        <v>NO</v>
      </c>
      <c r="N1826" s="4" t="str">
        <f t="shared" si="449"/>
        <v>NO</v>
      </c>
      <c r="O1826" s="4" t="str">
        <f t="shared" si="450"/>
        <v>NO</v>
      </c>
      <c r="P1826" s="5">
        <f t="shared" si="451"/>
        <v>11600</v>
      </c>
      <c r="Q1826" s="5">
        <f t="shared" si="452"/>
        <v>11584.6</v>
      </c>
      <c r="R1826" s="4">
        <f t="shared" si="453"/>
        <v>2012</v>
      </c>
      <c r="T1826" s="7">
        <f t="shared" si="454"/>
        <v>0</v>
      </c>
      <c r="V1826" s="5">
        <f t="shared" si="455"/>
        <v>11461.46</v>
      </c>
      <c r="W1826" s="5">
        <f t="shared" si="456"/>
        <v>11461.46</v>
      </c>
      <c r="X1826" s="7">
        <f t="shared" si="457"/>
        <v>0</v>
      </c>
      <c r="Z1826" s="7">
        <f t="shared" si="458"/>
        <v>658647.67000000016</v>
      </c>
      <c r="AB1826" s="5"/>
      <c r="AC1826" s="5">
        <f t="shared" si="443"/>
        <v>-45923.839999999997</v>
      </c>
      <c r="AD1826" s="5">
        <f t="shared" si="459"/>
        <v>-11480.96</v>
      </c>
    </row>
    <row r="1827" spans="1:30">
      <c r="A1827" s="15">
        <v>41207</v>
      </c>
      <c r="B1827">
        <v>11570</v>
      </c>
      <c r="C1827">
        <v>11619</v>
      </c>
      <c r="D1827">
        <v>11550.05</v>
      </c>
      <c r="E1827">
        <v>11605.05</v>
      </c>
      <c r="G1827" s="5">
        <f t="shared" si="444"/>
        <v>11589.83</v>
      </c>
      <c r="H1827" s="5">
        <f t="shared" si="445"/>
        <v>11569.14</v>
      </c>
      <c r="J1827" s="10" t="str">
        <f t="shared" si="446"/>
        <v>BUY</v>
      </c>
      <c r="L1827" s="5">
        <f t="shared" si="447"/>
        <v>11507.07</v>
      </c>
      <c r="M1827" s="4" t="str">
        <f t="shared" si="448"/>
        <v>NO</v>
      </c>
      <c r="N1827" s="4" t="str">
        <f t="shared" si="449"/>
        <v>NO</v>
      </c>
      <c r="O1827" s="4" t="str">
        <f t="shared" si="450"/>
        <v>NO</v>
      </c>
      <c r="P1827" s="5">
        <f t="shared" si="451"/>
        <v>11570</v>
      </c>
      <c r="Q1827" s="5">
        <f t="shared" si="452"/>
        <v>11605.05</v>
      </c>
      <c r="R1827" s="4">
        <f t="shared" si="453"/>
        <v>2012</v>
      </c>
      <c r="T1827" s="7">
        <f t="shared" si="454"/>
        <v>0</v>
      </c>
      <c r="V1827" s="5">
        <f t="shared" si="455"/>
        <v>11461.46</v>
      </c>
      <c r="W1827" s="5">
        <f t="shared" si="456"/>
        <v>11461.46</v>
      </c>
      <c r="X1827" s="7">
        <f t="shared" si="457"/>
        <v>0</v>
      </c>
      <c r="Z1827" s="7">
        <f t="shared" si="458"/>
        <v>658647.67000000016</v>
      </c>
      <c r="AB1827" s="5"/>
      <c r="AC1827" s="5">
        <f t="shared" si="443"/>
        <v>-46028.28</v>
      </c>
      <c r="AD1827" s="5">
        <f t="shared" si="459"/>
        <v>-11507.07</v>
      </c>
    </row>
    <row r="1828" spans="1:30">
      <c r="A1828" s="15">
        <v>41208</v>
      </c>
      <c r="B1828">
        <v>11648.8</v>
      </c>
      <c r="C1828">
        <v>11698</v>
      </c>
      <c r="D1828">
        <v>11540</v>
      </c>
      <c r="E1828">
        <v>11585.3</v>
      </c>
      <c r="G1828" s="5">
        <f t="shared" si="444"/>
        <v>11587.57</v>
      </c>
      <c r="H1828" s="5">
        <f t="shared" si="445"/>
        <v>11574.53</v>
      </c>
      <c r="J1828" s="10" t="str">
        <f t="shared" si="446"/>
        <v>BUY</v>
      </c>
      <c r="L1828" s="5">
        <f t="shared" si="447"/>
        <v>11535.41</v>
      </c>
      <c r="M1828" s="4" t="str">
        <f t="shared" si="448"/>
        <v>NO</v>
      </c>
      <c r="N1828" s="4" t="str">
        <f t="shared" si="449"/>
        <v>NO</v>
      </c>
      <c r="O1828" s="4" t="str">
        <f t="shared" si="450"/>
        <v>NO</v>
      </c>
      <c r="P1828" s="5">
        <f t="shared" si="451"/>
        <v>11648.8</v>
      </c>
      <c r="Q1828" s="5">
        <f t="shared" si="452"/>
        <v>11585.3</v>
      </c>
      <c r="R1828" s="4">
        <f t="shared" si="453"/>
        <v>2012</v>
      </c>
      <c r="T1828" s="7">
        <f t="shared" si="454"/>
        <v>0</v>
      </c>
      <c r="V1828" s="5">
        <f t="shared" si="455"/>
        <v>11461.46</v>
      </c>
      <c r="W1828" s="5">
        <f t="shared" si="456"/>
        <v>11461.46</v>
      </c>
      <c r="X1828" s="7">
        <f t="shared" si="457"/>
        <v>0</v>
      </c>
      <c r="Z1828" s="7">
        <f t="shared" si="458"/>
        <v>658647.67000000016</v>
      </c>
      <c r="AB1828" s="5"/>
      <c r="AC1828" s="5">
        <f t="shared" si="443"/>
        <v>-46141.640000000014</v>
      </c>
      <c r="AD1828" s="5">
        <f t="shared" si="459"/>
        <v>-11535.410000000003</v>
      </c>
    </row>
    <row r="1829" spans="1:30">
      <c r="A1829" s="15">
        <v>41211</v>
      </c>
      <c r="B1829">
        <v>11580</v>
      </c>
      <c r="C1829">
        <v>11660</v>
      </c>
      <c r="D1829">
        <v>11513</v>
      </c>
      <c r="E1829">
        <v>11563.35</v>
      </c>
      <c r="G1829" s="5">
        <f t="shared" si="444"/>
        <v>11575.46</v>
      </c>
      <c r="H1829" s="5">
        <f t="shared" si="445"/>
        <v>11570.8</v>
      </c>
      <c r="J1829" s="10" t="str">
        <f t="shared" si="446"/>
        <v>BUY</v>
      </c>
      <c r="L1829" s="5">
        <f t="shared" si="447"/>
        <v>11556.82</v>
      </c>
      <c r="M1829" s="4" t="str">
        <f t="shared" si="448"/>
        <v>YES</v>
      </c>
      <c r="N1829" s="4" t="str">
        <f t="shared" si="449"/>
        <v>YES</v>
      </c>
      <c r="O1829" s="4" t="str">
        <f t="shared" si="450"/>
        <v>NO</v>
      </c>
      <c r="P1829" s="5">
        <f t="shared" si="451"/>
        <v>11580</v>
      </c>
      <c r="Q1829" s="5">
        <f t="shared" si="452"/>
        <v>11563.35</v>
      </c>
      <c r="R1829" s="4">
        <f t="shared" si="453"/>
        <v>2012</v>
      </c>
      <c r="T1829" s="7">
        <f t="shared" si="454"/>
        <v>-27.94</v>
      </c>
      <c r="V1829" s="5">
        <f t="shared" si="455"/>
        <v>11461.46</v>
      </c>
      <c r="W1829" s="5">
        <f t="shared" si="456"/>
        <v>11550</v>
      </c>
      <c r="X1829" s="7">
        <f t="shared" si="457"/>
        <v>88.540000000000873</v>
      </c>
      <c r="Z1829" s="7">
        <f t="shared" si="458"/>
        <v>659464.17000000016</v>
      </c>
      <c r="AB1829" s="5"/>
      <c r="AC1829" s="5">
        <f t="shared" si="443"/>
        <v>-46227.28</v>
      </c>
      <c r="AD1829" s="5">
        <f t="shared" si="459"/>
        <v>-11556.82</v>
      </c>
    </row>
    <row r="1830" spans="1:30">
      <c r="A1830" s="15">
        <v>41212</v>
      </c>
      <c r="B1830">
        <v>11550</v>
      </c>
      <c r="C1830">
        <v>11685</v>
      </c>
      <c r="D1830">
        <v>11251.75</v>
      </c>
      <c r="E1830">
        <v>11279.35</v>
      </c>
      <c r="G1830" s="5">
        <f t="shared" si="444"/>
        <v>11427.41</v>
      </c>
      <c r="H1830" s="5">
        <f t="shared" si="445"/>
        <v>11473.65</v>
      </c>
      <c r="J1830" s="10" t="str">
        <f t="shared" si="446"/>
        <v>SELL</v>
      </c>
      <c r="L1830" s="5">
        <f t="shared" si="447"/>
        <v>11612.37</v>
      </c>
      <c r="M1830" s="4" t="str">
        <f t="shared" si="448"/>
        <v>YES</v>
      </c>
      <c r="N1830" s="4" t="str">
        <f t="shared" si="449"/>
        <v>NO</v>
      </c>
      <c r="O1830" s="4" t="str">
        <f t="shared" si="450"/>
        <v>YES</v>
      </c>
      <c r="P1830" s="5">
        <f t="shared" si="451"/>
        <v>11550</v>
      </c>
      <c r="Q1830" s="5">
        <f t="shared" si="452"/>
        <v>11279.35</v>
      </c>
      <c r="R1830" s="4">
        <f t="shared" si="453"/>
        <v>2012</v>
      </c>
      <c r="T1830" s="7">
        <f t="shared" si="454"/>
        <v>0</v>
      </c>
      <c r="V1830" s="5">
        <f t="shared" si="455"/>
        <v>11550</v>
      </c>
      <c r="W1830" s="5">
        <f t="shared" si="456"/>
        <v>11550</v>
      </c>
      <c r="X1830" s="7">
        <f t="shared" si="457"/>
        <v>0</v>
      </c>
      <c r="Z1830" s="7">
        <f t="shared" si="458"/>
        <v>659464.17000000016</v>
      </c>
      <c r="AB1830" s="5"/>
      <c r="AC1830" s="5">
        <f t="shared" si="443"/>
        <v>-46449.48000000001</v>
      </c>
      <c r="AD1830" s="5">
        <f t="shared" si="459"/>
        <v>-11612.370000000003</v>
      </c>
    </row>
    <row r="1831" spans="1:30">
      <c r="A1831" s="15">
        <v>41213</v>
      </c>
      <c r="B1831">
        <v>11255.3</v>
      </c>
      <c r="C1831">
        <v>11365.5</v>
      </c>
      <c r="D1831">
        <v>11202.2</v>
      </c>
      <c r="E1831">
        <v>11338.45</v>
      </c>
      <c r="G1831" s="5">
        <f t="shared" si="444"/>
        <v>11382.93</v>
      </c>
      <c r="H1831" s="5">
        <f t="shared" si="445"/>
        <v>11428.58</v>
      </c>
      <c r="J1831" s="10" t="str">
        <f t="shared" si="446"/>
        <v>SELL</v>
      </c>
      <c r="L1831" s="5">
        <f t="shared" si="447"/>
        <v>11565.53</v>
      </c>
      <c r="M1831" s="4" t="str">
        <f t="shared" si="448"/>
        <v>NO</v>
      </c>
      <c r="N1831" s="4" t="str">
        <f t="shared" si="449"/>
        <v>NO</v>
      </c>
      <c r="O1831" s="4" t="str">
        <f t="shared" si="450"/>
        <v>NO</v>
      </c>
      <c r="P1831" s="5">
        <f t="shared" si="451"/>
        <v>11255.3</v>
      </c>
      <c r="Q1831" s="5">
        <f t="shared" si="452"/>
        <v>11338.45</v>
      </c>
      <c r="R1831" s="4">
        <f t="shared" si="453"/>
        <v>2012</v>
      </c>
      <c r="T1831" s="7">
        <f t="shared" si="454"/>
        <v>0</v>
      </c>
      <c r="V1831" s="5">
        <f t="shared" si="455"/>
        <v>11550</v>
      </c>
      <c r="W1831" s="5">
        <f t="shared" si="456"/>
        <v>11550</v>
      </c>
      <c r="X1831" s="7">
        <f t="shared" si="457"/>
        <v>0</v>
      </c>
      <c r="Z1831" s="7">
        <f t="shared" si="458"/>
        <v>659464.17000000016</v>
      </c>
      <c r="AB1831" s="5"/>
      <c r="AC1831" s="5">
        <f t="shared" si="443"/>
        <v>-46262.119999999995</v>
      </c>
      <c r="AD1831" s="5">
        <f t="shared" si="459"/>
        <v>-11565.529999999999</v>
      </c>
    </row>
    <row r="1832" spans="1:30">
      <c r="A1832" s="15">
        <v>41214</v>
      </c>
      <c r="B1832">
        <v>11320</v>
      </c>
      <c r="C1832">
        <v>11419</v>
      </c>
      <c r="D1832">
        <v>11306.45</v>
      </c>
      <c r="E1832">
        <v>11384.1</v>
      </c>
      <c r="G1832" s="5">
        <f t="shared" si="444"/>
        <v>11383.52</v>
      </c>
      <c r="H1832" s="5">
        <f t="shared" si="445"/>
        <v>11413.75</v>
      </c>
      <c r="J1832" s="10" t="str">
        <f t="shared" si="446"/>
        <v>SELL</v>
      </c>
      <c r="L1832" s="5">
        <f t="shared" si="447"/>
        <v>11504.44</v>
      </c>
      <c r="M1832" s="4" t="str">
        <f t="shared" si="448"/>
        <v>NO</v>
      </c>
      <c r="N1832" s="4" t="str">
        <f t="shared" si="449"/>
        <v>NO</v>
      </c>
      <c r="O1832" s="4" t="str">
        <f t="shared" si="450"/>
        <v>NO</v>
      </c>
      <c r="P1832" s="5">
        <f t="shared" si="451"/>
        <v>11320</v>
      </c>
      <c r="Q1832" s="5">
        <f t="shared" si="452"/>
        <v>11384.1</v>
      </c>
      <c r="R1832" s="4">
        <f t="shared" si="453"/>
        <v>2012</v>
      </c>
      <c r="T1832" s="7">
        <f t="shared" si="454"/>
        <v>0</v>
      </c>
      <c r="V1832" s="5">
        <f t="shared" si="455"/>
        <v>11550</v>
      </c>
      <c r="W1832" s="5">
        <f t="shared" si="456"/>
        <v>11504.44</v>
      </c>
      <c r="X1832" s="7">
        <f t="shared" si="457"/>
        <v>45.559999999999491</v>
      </c>
      <c r="Z1832" s="7">
        <f t="shared" si="458"/>
        <v>660603.17000000016</v>
      </c>
      <c r="AB1832" s="5"/>
      <c r="AC1832" s="5">
        <f t="shared" si="443"/>
        <v>-46017.760000000009</v>
      </c>
      <c r="AD1832" s="5">
        <f t="shared" si="459"/>
        <v>-11504.440000000002</v>
      </c>
    </row>
    <row r="1833" spans="1:30">
      <c r="A1833" s="15">
        <v>41215</v>
      </c>
      <c r="B1833">
        <v>11485</v>
      </c>
      <c r="C1833">
        <v>11559.45</v>
      </c>
      <c r="D1833">
        <v>11455</v>
      </c>
      <c r="E1833">
        <v>11536.7</v>
      </c>
      <c r="G1833" s="5">
        <f t="shared" si="444"/>
        <v>11460.11</v>
      </c>
      <c r="H1833" s="5">
        <f t="shared" si="445"/>
        <v>11454.73</v>
      </c>
      <c r="J1833" s="10" t="str">
        <f t="shared" si="446"/>
        <v>BUY</v>
      </c>
      <c r="L1833" s="5">
        <f t="shared" si="447"/>
        <v>11438.59</v>
      </c>
      <c r="M1833" s="4" t="str">
        <f t="shared" si="448"/>
        <v>YES</v>
      </c>
      <c r="N1833" s="4" t="str">
        <f t="shared" si="449"/>
        <v>NO</v>
      </c>
      <c r="O1833" s="4" t="str">
        <f t="shared" si="450"/>
        <v>NO</v>
      </c>
      <c r="P1833" s="5">
        <f t="shared" si="451"/>
        <v>11485</v>
      </c>
      <c r="Q1833" s="5">
        <f t="shared" si="452"/>
        <v>11536.7</v>
      </c>
      <c r="R1833" s="4">
        <f t="shared" si="453"/>
        <v>2012</v>
      </c>
      <c r="T1833" s="7">
        <f t="shared" si="454"/>
        <v>0</v>
      </c>
      <c r="V1833" s="5">
        <f t="shared" si="455"/>
        <v>11504.44</v>
      </c>
      <c r="W1833" s="5">
        <f t="shared" si="456"/>
        <v>11504.44</v>
      </c>
      <c r="X1833" s="7">
        <f t="shared" si="457"/>
        <v>0</v>
      </c>
      <c r="Z1833" s="7">
        <f t="shared" si="458"/>
        <v>660603.17000000016</v>
      </c>
      <c r="AB1833" s="5"/>
      <c r="AC1833" s="5">
        <f t="shared" si="443"/>
        <v>-45754.359999999986</v>
      </c>
      <c r="AD1833" s="5">
        <f t="shared" si="459"/>
        <v>-11438.589999999997</v>
      </c>
    </row>
    <row r="1834" spans="1:30">
      <c r="A1834" s="15">
        <v>41218</v>
      </c>
      <c r="B1834">
        <v>11525</v>
      </c>
      <c r="C1834">
        <v>11554</v>
      </c>
      <c r="D1834">
        <v>11465.1</v>
      </c>
      <c r="E1834">
        <v>11537.65</v>
      </c>
      <c r="G1834" s="5">
        <f t="shared" si="444"/>
        <v>11498.88</v>
      </c>
      <c r="H1834" s="5">
        <f t="shared" si="445"/>
        <v>11482.37</v>
      </c>
      <c r="J1834" s="10" t="str">
        <f t="shared" si="446"/>
        <v>BUY</v>
      </c>
      <c r="L1834" s="5">
        <f t="shared" si="447"/>
        <v>11432.84</v>
      </c>
      <c r="M1834" s="4" t="str">
        <f t="shared" si="448"/>
        <v>NO</v>
      </c>
      <c r="N1834" s="4" t="str">
        <f t="shared" si="449"/>
        <v>NO</v>
      </c>
      <c r="O1834" s="4" t="str">
        <f t="shared" si="450"/>
        <v>NO</v>
      </c>
      <c r="P1834" s="5">
        <f t="shared" si="451"/>
        <v>11525</v>
      </c>
      <c r="Q1834" s="5">
        <f t="shared" si="452"/>
        <v>11537.65</v>
      </c>
      <c r="R1834" s="4">
        <f t="shared" si="453"/>
        <v>2012</v>
      </c>
      <c r="T1834" s="7">
        <f t="shared" si="454"/>
        <v>0</v>
      </c>
      <c r="V1834" s="5">
        <f t="shared" si="455"/>
        <v>11504.44</v>
      </c>
      <c r="W1834" s="5">
        <f t="shared" si="456"/>
        <v>11504.44</v>
      </c>
      <c r="X1834" s="7">
        <f t="shared" si="457"/>
        <v>0</v>
      </c>
      <c r="Z1834" s="7">
        <f t="shared" si="458"/>
        <v>660603.17000000016</v>
      </c>
      <c r="AB1834" s="5"/>
      <c r="AC1834" s="5">
        <f t="shared" si="443"/>
        <v>-45731.360000000015</v>
      </c>
      <c r="AD1834" s="5">
        <f t="shared" si="459"/>
        <v>-11432.840000000004</v>
      </c>
    </row>
    <row r="1835" spans="1:30">
      <c r="A1835" s="15">
        <v>41219</v>
      </c>
      <c r="B1835">
        <v>11508</v>
      </c>
      <c r="C1835">
        <v>11652.5</v>
      </c>
      <c r="D1835">
        <v>11496.25</v>
      </c>
      <c r="E1835">
        <v>11623.7</v>
      </c>
      <c r="G1835" s="5">
        <f t="shared" si="444"/>
        <v>11561.29</v>
      </c>
      <c r="H1835" s="5">
        <f t="shared" si="445"/>
        <v>11529.48</v>
      </c>
      <c r="J1835" s="10" t="str">
        <f t="shared" si="446"/>
        <v>BUY</v>
      </c>
      <c r="L1835" s="5">
        <f t="shared" si="447"/>
        <v>11434.05</v>
      </c>
      <c r="M1835" s="4" t="str">
        <f t="shared" si="448"/>
        <v>NO</v>
      </c>
      <c r="N1835" s="4" t="str">
        <f t="shared" si="449"/>
        <v>NO</v>
      </c>
      <c r="O1835" s="4" t="str">
        <f t="shared" si="450"/>
        <v>NO</v>
      </c>
      <c r="P1835" s="5">
        <f t="shared" si="451"/>
        <v>11508</v>
      </c>
      <c r="Q1835" s="5">
        <f t="shared" si="452"/>
        <v>11623.7</v>
      </c>
      <c r="R1835" s="4">
        <f t="shared" si="453"/>
        <v>2012</v>
      </c>
      <c r="T1835" s="7">
        <f t="shared" si="454"/>
        <v>0</v>
      </c>
      <c r="V1835" s="5">
        <f t="shared" si="455"/>
        <v>11504.44</v>
      </c>
      <c r="W1835" s="5">
        <f t="shared" si="456"/>
        <v>11504.44</v>
      </c>
      <c r="X1835" s="7">
        <f t="shared" si="457"/>
        <v>0</v>
      </c>
      <c r="Z1835" s="7">
        <f t="shared" si="458"/>
        <v>660603.17000000016</v>
      </c>
      <c r="AB1835" s="5"/>
      <c r="AC1835" s="5">
        <f t="shared" si="443"/>
        <v>-45736.199999999983</v>
      </c>
      <c r="AD1835" s="5">
        <f t="shared" si="459"/>
        <v>-11434.049999999996</v>
      </c>
    </row>
    <row r="1836" spans="1:30">
      <c r="A1836" s="15">
        <v>41220</v>
      </c>
      <c r="B1836">
        <v>11620</v>
      </c>
      <c r="C1836">
        <v>11795</v>
      </c>
      <c r="D1836">
        <v>11581</v>
      </c>
      <c r="E1836">
        <v>11734.05</v>
      </c>
      <c r="G1836" s="5">
        <f t="shared" si="444"/>
        <v>11647.67</v>
      </c>
      <c r="H1836" s="5">
        <f t="shared" si="445"/>
        <v>11597.67</v>
      </c>
      <c r="J1836" s="10" t="str">
        <f t="shared" si="446"/>
        <v>BUY</v>
      </c>
      <c r="L1836" s="5">
        <f t="shared" si="447"/>
        <v>11447.67</v>
      </c>
      <c r="M1836" s="4" t="str">
        <f t="shared" si="448"/>
        <v>NO</v>
      </c>
      <c r="N1836" s="4" t="str">
        <f t="shared" si="449"/>
        <v>NO</v>
      </c>
      <c r="O1836" s="4" t="str">
        <f t="shared" si="450"/>
        <v>NO</v>
      </c>
      <c r="P1836" s="5">
        <f t="shared" si="451"/>
        <v>11620</v>
      </c>
      <c r="Q1836" s="5">
        <f t="shared" si="452"/>
        <v>11734.05</v>
      </c>
      <c r="R1836" s="4">
        <f t="shared" si="453"/>
        <v>2012</v>
      </c>
      <c r="T1836" s="7">
        <f t="shared" si="454"/>
        <v>0</v>
      </c>
      <c r="V1836" s="5">
        <f t="shared" si="455"/>
        <v>11504.44</v>
      </c>
      <c r="W1836" s="5">
        <f t="shared" si="456"/>
        <v>11504.44</v>
      </c>
      <c r="X1836" s="7">
        <f t="shared" si="457"/>
        <v>0</v>
      </c>
      <c r="Z1836" s="7">
        <f t="shared" si="458"/>
        <v>660603.17000000016</v>
      </c>
      <c r="AB1836" s="5"/>
      <c r="AC1836" s="5">
        <f t="shared" si="443"/>
        <v>-45790.679999999993</v>
      </c>
      <c r="AD1836" s="5">
        <f t="shared" si="459"/>
        <v>-11447.669999999998</v>
      </c>
    </row>
    <row r="1837" spans="1:30">
      <c r="A1837" s="15">
        <v>41221</v>
      </c>
      <c r="B1837">
        <v>11632.25</v>
      </c>
      <c r="C1837">
        <v>11725</v>
      </c>
      <c r="D1837">
        <v>11611.5</v>
      </c>
      <c r="E1837">
        <v>11684.75</v>
      </c>
      <c r="G1837" s="5">
        <f t="shared" si="444"/>
        <v>11666.21</v>
      </c>
      <c r="H1837" s="5">
        <f t="shared" si="445"/>
        <v>11626.7</v>
      </c>
      <c r="J1837" s="10" t="str">
        <f t="shared" si="446"/>
        <v>BUY</v>
      </c>
      <c r="L1837" s="5">
        <f t="shared" si="447"/>
        <v>11508.17</v>
      </c>
      <c r="M1837" s="4" t="str">
        <f t="shared" si="448"/>
        <v>NO</v>
      </c>
      <c r="N1837" s="4" t="str">
        <f t="shared" si="449"/>
        <v>NO</v>
      </c>
      <c r="O1837" s="4" t="str">
        <f t="shared" si="450"/>
        <v>NO</v>
      </c>
      <c r="P1837" s="5">
        <f t="shared" si="451"/>
        <v>11632.25</v>
      </c>
      <c r="Q1837" s="5">
        <f t="shared" si="452"/>
        <v>11684.75</v>
      </c>
      <c r="R1837" s="4">
        <f t="shared" si="453"/>
        <v>2012</v>
      </c>
      <c r="T1837" s="7">
        <f t="shared" si="454"/>
        <v>0</v>
      </c>
      <c r="V1837" s="5">
        <f t="shared" si="455"/>
        <v>11504.44</v>
      </c>
      <c r="W1837" s="5">
        <f t="shared" si="456"/>
        <v>11504.44</v>
      </c>
      <c r="X1837" s="7">
        <f t="shared" si="457"/>
        <v>0</v>
      </c>
      <c r="Z1837" s="7">
        <f t="shared" si="458"/>
        <v>660603.17000000016</v>
      </c>
      <c r="AB1837" s="5"/>
      <c r="AC1837" s="5">
        <f t="shared" si="443"/>
        <v>-46032.680000000022</v>
      </c>
      <c r="AD1837" s="5">
        <f t="shared" si="459"/>
        <v>-11508.170000000006</v>
      </c>
    </row>
    <row r="1838" spans="1:30">
      <c r="A1838" s="15">
        <v>41222</v>
      </c>
      <c r="B1838">
        <v>11682.05</v>
      </c>
      <c r="C1838">
        <v>11733.4</v>
      </c>
      <c r="D1838">
        <v>11482.2</v>
      </c>
      <c r="E1838">
        <v>11527.35</v>
      </c>
      <c r="G1838" s="5">
        <f t="shared" si="444"/>
        <v>11596.78</v>
      </c>
      <c r="H1838" s="5">
        <f t="shared" si="445"/>
        <v>11593.58</v>
      </c>
      <c r="J1838" s="10" t="str">
        <f t="shared" si="446"/>
        <v>BUY</v>
      </c>
      <c r="L1838" s="5">
        <f t="shared" si="447"/>
        <v>11583.98</v>
      </c>
      <c r="M1838" s="4" t="str">
        <f t="shared" si="448"/>
        <v>YES</v>
      </c>
      <c r="N1838" s="4" t="str">
        <f t="shared" si="449"/>
        <v>YES</v>
      </c>
      <c r="O1838" s="4" t="str">
        <f t="shared" si="450"/>
        <v>NO</v>
      </c>
      <c r="P1838" s="5">
        <f t="shared" si="451"/>
        <v>11682.05</v>
      </c>
      <c r="Q1838" s="5">
        <f t="shared" si="452"/>
        <v>11527.35</v>
      </c>
      <c r="R1838" s="4">
        <f t="shared" si="453"/>
        <v>2012</v>
      </c>
      <c r="T1838" s="7">
        <f t="shared" si="454"/>
        <v>-19.18</v>
      </c>
      <c r="V1838" s="5">
        <f t="shared" si="455"/>
        <v>11504.44</v>
      </c>
      <c r="W1838" s="5">
        <f t="shared" si="456"/>
        <v>11504.44</v>
      </c>
      <c r="X1838" s="7">
        <f t="shared" si="457"/>
        <v>0</v>
      </c>
      <c r="Z1838" s="7">
        <f t="shared" si="458"/>
        <v>659644.17000000016</v>
      </c>
      <c r="AB1838" s="5"/>
      <c r="AC1838" s="5">
        <f t="shared" si="443"/>
        <v>-46335.919999999984</v>
      </c>
      <c r="AD1838" s="5">
        <f t="shared" si="459"/>
        <v>-11583.979999999996</v>
      </c>
    </row>
    <row r="1839" spans="1:30">
      <c r="A1839" s="15">
        <v>41225</v>
      </c>
      <c r="B1839">
        <v>11549</v>
      </c>
      <c r="C1839">
        <v>11662.75</v>
      </c>
      <c r="D1839">
        <v>11512.6</v>
      </c>
      <c r="E1839">
        <v>11638.45</v>
      </c>
      <c r="G1839" s="5">
        <f t="shared" si="444"/>
        <v>11617.62</v>
      </c>
      <c r="H1839" s="5">
        <f t="shared" si="445"/>
        <v>11608.54</v>
      </c>
      <c r="J1839" s="10" t="str">
        <f t="shared" si="446"/>
        <v>BUY</v>
      </c>
      <c r="L1839" s="5">
        <f t="shared" si="447"/>
        <v>11581.3</v>
      </c>
      <c r="M1839" s="4" t="str">
        <f t="shared" si="448"/>
        <v>YES</v>
      </c>
      <c r="N1839" s="4" t="str">
        <f t="shared" si="449"/>
        <v>YES</v>
      </c>
      <c r="O1839" s="4" t="str">
        <f t="shared" si="450"/>
        <v>YES</v>
      </c>
      <c r="P1839" s="5">
        <f t="shared" si="451"/>
        <v>11549</v>
      </c>
      <c r="Q1839" s="5">
        <f t="shared" si="452"/>
        <v>11638.45</v>
      </c>
      <c r="R1839" s="4">
        <f t="shared" si="453"/>
        <v>2012</v>
      </c>
      <c r="T1839" s="7">
        <f t="shared" si="454"/>
        <v>-89.45</v>
      </c>
      <c r="V1839" s="5">
        <f t="shared" si="455"/>
        <v>11504.44</v>
      </c>
      <c r="W1839" s="5">
        <f t="shared" si="456"/>
        <v>11581.3</v>
      </c>
      <c r="X1839" s="7">
        <f t="shared" si="457"/>
        <v>76.859999999998763</v>
      </c>
      <c r="Z1839" s="7">
        <f t="shared" si="458"/>
        <v>657093.17000000016</v>
      </c>
      <c r="AB1839" s="5"/>
      <c r="AC1839" s="5">
        <f t="shared" si="443"/>
        <v>-46325.200000000012</v>
      </c>
      <c r="AD1839" s="5">
        <f t="shared" si="459"/>
        <v>-11581.300000000003</v>
      </c>
    </row>
    <row r="1840" spans="1:30">
      <c r="A1840" s="15">
        <v>41226</v>
      </c>
      <c r="B1840">
        <v>11640</v>
      </c>
      <c r="C1840">
        <v>11657.85</v>
      </c>
      <c r="D1840">
        <v>11525.1</v>
      </c>
      <c r="E1840">
        <v>11559.1</v>
      </c>
      <c r="G1840" s="5">
        <f t="shared" si="444"/>
        <v>11588.36</v>
      </c>
      <c r="H1840" s="5">
        <f t="shared" si="445"/>
        <v>11592.06</v>
      </c>
      <c r="J1840" s="10" t="str">
        <f t="shared" si="446"/>
        <v>SELL</v>
      </c>
      <c r="L1840" s="5">
        <f t="shared" si="447"/>
        <v>11603.16</v>
      </c>
      <c r="M1840" s="4" t="str">
        <f t="shared" si="448"/>
        <v>YES</v>
      </c>
      <c r="N1840" s="4" t="str">
        <f t="shared" si="449"/>
        <v>NO</v>
      </c>
      <c r="O1840" s="4" t="str">
        <f t="shared" si="450"/>
        <v>NO</v>
      </c>
      <c r="P1840" s="5">
        <f t="shared" si="451"/>
        <v>11640</v>
      </c>
      <c r="Q1840" s="5">
        <f t="shared" si="452"/>
        <v>11559.1</v>
      </c>
      <c r="R1840" s="4">
        <f t="shared" si="453"/>
        <v>2012</v>
      </c>
      <c r="T1840" s="7">
        <f t="shared" si="454"/>
        <v>0</v>
      </c>
      <c r="V1840" s="5">
        <f t="shared" si="455"/>
        <v>11581.3</v>
      </c>
      <c r="W1840" s="5">
        <f t="shared" si="456"/>
        <v>11581.3</v>
      </c>
      <c r="X1840" s="7">
        <f t="shared" si="457"/>
        <v>0</v>
      </c>
      <c r="Z1840" s="7">
        <f t="shared" si="458"/>
        <v>657093.17000000016</v>
      </c>
      <c r="AB1840" s="5"/>
      <c r="AC1840" s="5">
        <f t="shared" si="443"/>
        <v>-46412.639999999985</v>
      </c>
      <c r="AD1840" s="5">
        <f t="shared" si="459"/>
        <v>-11603.159999999996</v>
      </c>
    </row>
    <row r="1841" spans="1:30">
      <c r="A1841" s="15">
        <v>41228</v>
      </c>
      <c r="B1841">
        <v>11502.15</v>
      </c>
      <c r="C1841">
        <v>11587</v>
      </c>
      <c r="D1841">
        <v>11460</v>
      </c>
      <c r="E1841">
        <v>11571.35</v>
      </c>
      <c r="G1841" s="5">
        <f t="shared" si="444"/>
        <v>11579.86</v>
      </c>
      <c r="H1841" s="5">
        <f t="shared" si="445"/>
        <v>11585.16</v>
      </c>
      <c r="J1841" s="10" t="str">
        <f t="shared" si="446"/>
        <v>SELL</v>
      </c>
      <c r="L1841" s="5">
        <f t="shared" si="447"/>
        <v>11601.06</v>
      </c>
      <c r="M1841" s="4" t="str">
        <f t="shared" si="448"/>
        <v>NO</v>
      </c>
      <c r="N1841" s="4" t="str">
        <f t="shared" si="449"/>
        <v>NO</v>
      </c>
      <c r="O1841" s="4" t="str">
        <f t="shared" si="450"/>
        <v>NO</v>
      </c>
      <c r="P1841" s="5">
        <f t="shared" si="451"/>
        <v>11502.15</v>
      </c>
      <c r="Q1841" s="5">
        <f t="shared" si="452"/>
        <v>11571.35</v>
      </c>
      <c r="R1841" s="4">
        <f t="shared" si="453"/>
        <v>2012</v>
      </c>
      <c r="T1841" s="7">
        <f t="shared" si="454"/>
        <v>0</v>
      </c>
      <c r="V1841" s="5">
        <f t="shared" si="455"/>
        <v>11581.3</v>
      </c>
      <c r="W1841" s="5">
        <f t="shared" si="456"/>
        <v>11581.3</v>
      </c>
      <c r="X1841" s="7">
        <f t="shared" si="457"/>
        <v>0</v>
      </c>
      <c r="Z1841" s="7">
        <f t="shared" si="458"/>
        <v>657093.17000000016</v>
      </c>
      <c r="AB1841" s="5"/>
      <c r="AC1841" s="5">
        <f t="shared" si="443"/>
        <v>-46404.239999999991</v>
      </c>
      <c r="AD1841" s="5">
        <f t="shared" si="459"/>
        <v>-11601.059999999998</v>
      </c>
    </row>
    <row r="1842" spans="1:30">
      <c r="A1842" s="15">
        <v>41229</v>
      </c>
      <c r="B1842">
        <v>11560</v>
      </c>
      <c r="C1842">
        <v>11580</v>
      </c>
      <c r="D1842">
        <v>11324.4</v>
      </c>
      <c r="E1842">
        <v>11360.05</v>
      </c>
      <c r="G1842" s="5">
        <f t="shared" si="444"/>
        <v>11469.96</v>
      </c>
      <c r="H1842" s="5">
        <f t="shared" si="445"/>
        <v>11510.12</v>
      </c>
      <c r="J1842" s="10" t="str">
        <f t="shared" si="446"/>
        <v>SELL</v>
      </c>
      <c r="L1842" s="5">
        <f t="shared" si="447"/>
        <v>11630.6</v>
      </c>
      <c r="M1842" s="4" t="str">
        <f t="shared" si="448"/>
        <v>NO</v>
      </c>
      <c r="N1842" s="4" t="str">
        <f t="shared" si="449"/>
        <v>NO</v>
      </c>
      <c r="O1842" s="4" t="str">
        <f t="shared" si="450"/>
        <v>NO</v>
      </c>
      <c r="P1842" s="5">
        <f t="shared" si="451"/>
        <v>11560</v>
      </c>
      <c r="Q1842" s="5">
        <f t="shared" si="452"/>
        <v>11360.05</v>
      </c>
      <c r="R1842" s="4">
        <f t="shared" si="453"/>
        <v>2012</v>
      </c>
      <c r="T1842" s="7">
        <f t="shared" si="454"/>
        <v>0</v>
      </c>
      <c r="V1842" s="5">
        <f t="shared" si="455"/>
        <v>11581.3</v>
      </c>
      <c r="W1842" s="5">
        <f t="shared" si="456"/>
        <v>11581.3</v>
      </c>
      <c r="X1842" s="7">
        <f t="shared" si="457"/>
        <v>0</v>
      </c>
      <c r="Z1842" s="7">
        <f t="shared" si="458"/>
        <v>657093.17000000016</v>
      </c>
      <c r="AB1842" s="5"/>
      <c r="AC1842" s="5">
        <f t="shared" si="443"/>
        <v>-46522.400000000023</v>
      </c>
      <c r="AD1842" s="5">
        <f t="shared" si="459"/>
        <v>-11630.600000000006</v>
      </c>
    </row>
    <row r="1843" spans="1:30">
      <c r="A1843" s="15">
        <v>41232</v>
      </c>
      <c r="B1843">
        <v>11375</v>
      </c>
      <c r="C1843">
        <v>11399.7</v>
      </c>
      <c r="D1843">
        <v>11288.25</v>
      </c>
      <c r="E1843">
        <v>11361.85</v>
      </c>
      <c r="G1843" s="5">
        <f t="shared" si="444"/>
        <v>11415.91</v>
      </c>
      <c r="H1843" s="5">
        <f t="shared" si="445"/>
        <v>11460.7</v>
      </c>
      <c r="J1843" s="10" t="str">
        <f t="shared" si="446"/>
        <v>SELL</v>
      </c>
      <c r="L1843" s="5">
        <f t="shared" si="447"/>
        <v>11595.07</v>
      </c>
      <c r="M1843" s="4" t="str">
        <f t="shared" si="448"/>
        <v>NO</v>
      </c>
      <c r="N1843" s="4" t="str">
        <f t="shared" si="449"/>
        <v>NO</v>
      </c>
      <c r="O1843" s="4" t="str">
        <f t="shared" si="450"/>
        <v>NO</v>
      </c>
      <c r="P1843" s="5">
        <f t="shared" si="451"/>
        <v>11375</v>
      </c>
      <c r="Q1843" s="5">
        <f t="shared" si="452"/>
        <v>11361.85</v>
      </c>
      <c r="R1843" s="4">
        <f t="shared" si="453"/>
        <v>2012</v>
      </c>
      <c r="T1843" s="7">
        <f t="shared" si="454"/>
        <v>0</v>
      </c>
      <c r="V1843" s="5">
        <f t="shared" si="455"/>
        <v>11581.3</v>
      </c>
      <c r="W1843" s="5">
        <f t="shared" si="456"/>
        <v>11581.3</v>
      </c>
      <c r="X1843" s="7">
        <f t="shared" si="457"/>
        <v>0</v>
      </c>
      <c r="Z1843" s="7">
        <f t="shared" si="458"/>
        <v>657093.17000000016</v>
      </c>
      <c r="AB1843" s="5"/>
      <c r="AC1843" s="5">
        <f t="shared" si="443"/>
        <v>-46380.280000000028</v>
      </c>
      <c r="AD1843" s="5">
        <f t="shared" si="459"/>
        <v>-11595.070000000007</v>
      </c>
    </row>
    <row r="1844" spans="1:30">
      <c r="A1844" s="15">
        <v>41233</v>
      </c>
      <c r="B1844">
        <v>11420</v>
      </c>
      <c r="C1844">
        <v>11449</v>
      </c>
      <c r="D1844">
        <v>11300</v>
      </c>
      <c r="E1844">
        <v>11351.55</v>
      </c>
      <c r="G1844" s="5">
        <f t="shared" si="444"/>
        <v>11383.73</v>
      </c>
      <c r="H1844" s="5">
        <f t="shared" si="445"/>
        <v>11424.32</v>
      </c>
      <c r="J1844" s="10" t="str">
        <f t="shared" si="446"/>
        <v>SELL</v>
      </c>
      <c r="L1844" s="5">
        <f t="shared" si="447"/>
        <v>11546.09</v>
      </c>
      <c r="M1844" s="4" t="str">
        <f t="shared" si="448"/>
        <v>NO</v>
      </c>
      <c r="N1844" s="4" t="str">
        <f t="shared" si="449"/>
        <v>NO</v>
      </c>
      <c r="O1844" s="4" t="str">
        <f t="shared" si="450"/>
        <v>NO</v>
      </c>
      <c r="P1844" s="5">
        <f t="shared" si="451"/>
        <v>11420</v>
      </c>
      <c r="Q1844" s="5">
        <f t="shared" si="452"/>
        <v>11351.55</v>
      </c>
      <c r="R1844" s="4">
        <f t="shared" si="453"/>
        <v>2012</v>
      </c>
      <c r="T1844" s="7">
        <f t="shared" si="454"/>
        <v>0</v>
      </c>
      <c r="V1844" s="5">
        <f t="shared" si="455"/>
        <v>11581.3</v>
      </c>
      <c r="W1844" s="5">
        <f t="shared" si="456"/>
        <v>11581.3</v>
      </c>
      <c r="X1844" s="7">
        <f t="shared" si="457"/>
        <v>0</v>
      </c>
      <c r="Z1844" s="7">
        <f t="shared" si="458"/>
        <v>657093.17000000016</v>
      </c>
      <c r="AB1844" s="5"/>
      <c r="AC1844" s="5">
        <f t="shared" si="443"/>
        <v>-46184.359999999986</v>
      </c>
      <c r="AD1844" s="5">
        <f t="shared" si="459"/>
        <v>-11546.089999999997</v>
      </c>
    </row>
    <row r="1845" spans="1:30">
      <c r="A1845" s="15">
        <v>41234</v>
      </c>
      <c r="B1845">
        <v>11360</v>
      </c>
      <c r="C1845">
        <v>11498</v>
      </c>
      <c r="D1845">
        <v>11326.1</v>
      </c>
      <c r="E1845">
        <v>11482.8</v>
      </c>
      <c r="G1845" s="5">
        <f t="shared" si="444"/>
        <v>11433.27</v>
      </c>
      <c r="H1845" s="5">
        <f t="shared" si="445"/>
        <v>11443.81</v>
      </c>
      <c r="J1845" s="10" t="str">
        <f t="shared" si="446"/>
        <v>SELL</v>
      </c>
      <c r="L1845" s="5">
        <f t="shared" si="447"/>
        <v>11475.43</v>
      </c>
      <c r="M1845" s="4" t="str">
        <f t="shared" si="448"/>
        <v>NO</v>
      </c>
      <c r="N1845" s="4" t="str">
        <f t="shared" si="449"/>
        <v>NO</v>
      </c>
      <c r="O1845" s="4" t="str">
        <f t="shared" si="450"/>
        <v>NO</v>
      </c>
      <c r="P1845" s="5">
        <f t="shared" si="451"/>
        <v>11360</v>
      </c>
      <c r="Q1845" s="5">
        <f t="shared" si="452"/>
        <v>11482.8</v>
      </c>
      <c r="R1845" s="4">
        <f t="shared" si="453"/>
        <v>2012</v>
      </c>
      <c r="T1845" s="7">
        <f t="shared" si="454"/>
        <v>0</v>
      </c>
      <c r="V1845" s="5">
        <f t="shared" si="455"/>
        <v>11581.3</v>
      </c>
      <c r="W1845" s="5">
        <f t="shared" si="456"/>
        <v>11499</v>
      </c>
      <c r="X1845" s="7">
        <f t="shared" si="457"/>
        <v>82.299999999999272</v>
      </c>
      <c r="Z1845" s="7">
        <f t="shared" si="458"/>
        <v>659150.67000000016</v>
      </c>
      <c r="AB1845" s="5"/>
      <c r="AC1845" s="5">
        <f t="shared" si="443"/>
        <v>-45901.72</v>
      </c>
      <c r="AD1845" s="5">
        <f t="shared" si="459"/>
        <v>-11475.43</v>
      </c>
    </row>
    <row r="1846" spans="1:30">
      <c r="A1846" s="15">
        <v>41235</v>
      </c>
      <c r="B1846">
        <v>11499</v>
      </c>
      <c r="C1846">
        <v>11599.7</v>
      </c>
      <c r="D1846">
        <v>11499</v>
      </c>
      <c r="E1846">
        <v>11547</v>
      </c>
      <c r="G1846" s="5">
        <f t="shared" si="444"/>
        <v>11490.14</v>
      </c>
      <c r="H1846" s="5">
        <f t="shared" si="445"/>
        <v>11478.21</v>
      </c>
      <c r="J1846" s="10" t="str">
        <f t="shared" si="446"/>
        <v>BUY</v>
      </c>
      <c r="L1846" s="5">
        <f t="shared" si="447"/>
        <v>11442.42</v>
      </c>
      <c r="M1846" s="4" t="str">
        <f t="shared" si="448"/>
        <v>YES</v>
      </c>
      <c r="N1846" s="4" t="str">
        <f t="shared" si="449"/>
        <v>NO</v>
      </c>
      <c r="O1846" s="4" t="str">
        <f t="shared" si="450"/>
        <v>YES</v>
      </c>
      <c r="P1846" s="5">
        <f t="shared" si="451"/>
        <v>11499</v>
      </c>
      <c r="Q1846" s="5">
        <f t="shared" si="452"/>
        <v>11547</v>
      </c>
      <c r="R1846" s="4">
        <f t="shared" si="453"/>
        <v>2012</v>
      </c>
      <c r="T1846" s="7">
        <f t="shared" si="454"/>
        <v>0</v>
      </c>
      <c r="V1846" s="5">
        <f t="shared" si="455"/>
        <v>11499</v>
      </c>
      <c r="W1846" s="5">
        <f t="shared" si="456"/>
        <v>11499</v>
      </c>
      <c r="X1846" s="7">
        <f t="shared" si="457"/>
        <v>0</v>
      </c>
      <c r="Z1846" s="7">
        <f t="shared" si="458"/>
        <v>659150.67000000016</v>
      </c>
      <c r="AB1846" s="5"/>
      <c r="AC1846" s="5">
        <f t="shared" si="443"/>
        <v>-45769.679999999993</v>
      </c>
      <c r="AD1846" s="5">
        <f t="shared" si="459"/>
        <v>-11442.419999999998</v>
      </c>
    </row>
    <row r="1847" spans="1:30">
      <c r="A1847" s="15">
        <v>41236</v>
      </c>
      <c r="B1847">
        <v>11580</v>
      </c>
      <c r="C1847">
        <v>11580</v>
      </c>
      <c r="D1847">
        <v>11422.5</v>
      </c>
      <c r="E1847">
        <v>11496</v>
      </c>
      <c r="G1847" s="5">
        <f t="shared" si="444"/>
        <v>11493.07</v>
      </c>
      <c r="H1847" s="5">
        <f t="shared" si="445"/>
        <v>11484.14</v>
      </c>
      <c r="J1847" s="10" t="str">
        <f t="shared" si="446"/>
        <v>BUY</v>
      </c>
      <c r="L1847" s="5">
        <f t="shared" si="447"/>
        <v>11457.35</v>
      </c>
      <c r="M1847" s="4" t="str">
        <f t="shared" si="448"/>
        <v>YES</v>
      </c>
      <c r="N1847" s="4" t="str">
        <f t="shared" si="449"/>
        <v>YES</v>
      </c>
      <c r="O1847" s="4" t="str">
        <f t="shared" si="450"/>
        <v>NO</v>
      </c>
      <c r="P1847" s="5">
        <f t="shared" si="451"/>
        <v>11580</v>
      </c>
      <c r="Q1847" s="5">
        <f t="shared" si="452"/>
        <v>11496</v>
      </c>
      <c r="R1847" s="4">
        <f t="shared" si="453"/>
        <v>2012</v>
      </c>
      <c r="T1847" s="7">
        <f t="shared" si="454"/>
        <v>-53.58</v>
      </c>
      <c r="V1847" s="5">
        <f t="shared" si="455"/>
        <v>11499</v>
      </c>
      <c r="W1847" s="5">
        <f t="shared" si="456"/>
        <v>11055</v>
      </c>
      <c r="X1847" s="7">
        <f t="shared" si="457"/>
        <v>-444</v>
      </c>
      <c r="Z1847" s="7">
        <f t="shared" si="458"/>
        <v>645371.67000000016</v>
      </c>
      <c r="AB1847" s="5"/>
      <c r="AC1847" s="5">
        <f t="shared" si="443"/>
        <v>-45829.399999999994</v>
      </c>
      <c r="AD1847" s="5">
        <f t="shared" si="459"/>
        <v>-11457.349999999999</v>
      </c>
    </row>
    <row r="1848" spans="1:30">
      <c r="A1848" s="15">
        <v>41239</v>
      </c>
      <c r="B1848">
        <v>11055</v>
      </c>
      <c r="C1848">
        <v>11534</v>
      </c>
      <c r="D1848">
        <v>11055</v>
      </c>
      <c r="E1848">
        <v>11455.1</v>
      </c>
      <c r="G1848" s="5">
        <f t="shared" si="444"/>
        <v>11474.09</v>
      </c>
      <c r="H1848" s="5">
        <f t="shared" si="445"/>
        <v>11474.46</v>
      </c>
      <c r="J1848" s="10" t="str">
        <f t="shared" si="446"/>
        <v>SELL</v>
      </c>
      <c r="L1848" s="5">
        <f t="shared" si="447"/>
        <v>11475.57</v>
      </c>
      <c r="M1848" s="4" t="str">
        <f t="shared" si="448"/>
        <v>YES</v>
      </c>
      <c r="N1848" s="4" t="str">
        <f t="shared" si="449"/>
        <v>NO</v>
      </c>
      <c r="O1848" s="4" t="str">
        <f t="shared" si="450"/>
        <v>YES</v>
      </c>
      <c r="P1848" s="5">
        <f t="shared" si="451"/>
        <v>11055</v>
      </c>
      <c r="Q1848" s="5">
        <f t="shared" si="452"/>
        <v>11455.1</v>
      </c>
      <c r="R1848" s="4">
        <f t="shared" si="453"/>
        <v>2012</v>
      </c>
      <c r="T1848" s="7">
        <f t="shared" si="454"/>
        <v>0</v>
      </c>
      <c r="V1848" s="5">
        <f t="shared" si="455"/>
        <v>11055</v>
      </c>
      <c r="W1848" s="5">
        <f t="shared" si="456"/>
        <v>11493.8</v>
      </c>
      <c r="X1848" s="7">
        <f t="shared" si="457"/>
        <v>-438.79999999999927</v>
      </c>
      <c r="Z1848" s="7">
        <f t="shared" si="458"/>
        <v>634401.67000000016</v>
      </c>
      <c r="AB1848" s="5"/>
      <c r="AC1848" s="5">
        <f t="shared" si="443"/>
        <v>-45902.27999999997</v>
      </c>
      <c r="AD1848" s="5">
        <f t="shared" si="459"/>
        <v>-11475.569999999992</v>
      </c>
    </row>
    <row r="1849" spans="1:30">
      <c r="A1849" s="15">
        <v>41240</v>
      </c>
      <c r="B1849">
        <v>11493.8</v>
      </c>
      <c r="C1849">
        <v>11686</v>
      </c>
      <c r="D1849">
        <v>11493.8</v>
      </c>
      <c r="E1849">
        <v>11676.15</v>
      </c>
      <c r="G1849" s="5">
        <f t="shared" si="444"/>
        <v>11575.12</v>
      </c>
      <c r="H1849" s="5">
        <f t="shared" si="445"/>
        <v>11541.69</v>
      </c>
      <c r="J1849" s="10" t="str">
        <f t="shared" si="446"/>
        <v>BUY</v>
      </c>
      <c r="L1849" s="5">
        <f t="shared" si="447"/>
        <v>11441.4</v>
      </c>
      <c r="M1849" s="4" t="str">
        <f t="shared" si="448"/>
        <v>YES</v>
      </c>
      <c r="N1849" s="4" t="str">
        <f t="shared" si="449"/>
        <v>NO</v>
      </c>
      <c r="O1849" s="4" t="str">
        <f t="shared" si="450"/>
        <v>YES</v>
      </c>
      <c r="P1849" s="5">
        <f t="shared" si="451"/>
        <v>11493.8</v>
      </c>
      <c r="Q1849" s="5">
        <f t="shared" si="452"/>
        <v>11676.15</v>
      </c>
      <c r="R1849" s="4">
        <f t="shared" si="453"/>
        <v>2012</v>
      </c>
      <c r="T1849" s="7">
        <f t="shared" si="454"/>
        <v>0</v>
      </c>
      <c r="V1849" s="5">
        <f t="shared" si="455"/>
        <v>11493.8</v>
      </c>
      <c r="W1849" s="5">
        <f t="shared" si="456"/>
        <v>11493.8</v>
      </c>
      <c r="X1849" s="7">
        <f t="shared" si="457"/>
        <v>0</v>
      </c>
      <c r="Z1849" s="7">
        <f t="shared" si="458"/>
        <v>634401.67000000016</v>
      </c>
      <c r="AB1849" s="5"/>
      <c r="AC1849" s="5">
        <f t="shared" si="443"/>
        <v>-45765.600000000006</v>
      </c>
      <c r="AD1849" s="5">
        <f t="shared" si="459"/>
        <v>-11441.400000000001</v>
      </c>
    </row>
    <row r="1850" spans="1:30">
      <c r="A1850" s="15">
        <v>41242</v>
      </c>
      <c r="B1850">
        <v>11722</v>
      </c>
      <c r="C1850">
        <v>11999</v>
      </c>
      <c r="D1850">
        <v>11701.5</v>
      </c>
      <c r="E1850">
        <v>11976.45</v>
      </c>
      <c r="G1850" s="5">
        <f t="shared" si="444"/>
        <v>11775.79</v>
      </c>
      <c r="H1850" s="5">
        <f t="shared" si="445"/>
        <v>11686.61</v>
      </c>
      <c r="J1850" s="10" t="str">
        <f t="shared" si="446"/>
        <v>BUY</v>
      </c>
      <c r="L1850" s="5">
        <f t="shared" si="447"/>
        <v>11419.07</v>
      </c>
      <c r="M1850" s="4" t="str">
        <f t="shared" si="448"/>
        <v>NO</v>
      </c>
      <c r="N1850" s="4" t="str">
        <f t="shared" si="449"/>
        <v>NO</v>
      </c>
      <c r="O1850" s="4" t="str">
        <f t="shared" si="450"/>
        <v>NO</v>
      </c>
      <c r="P1850" s="5">
        <f t="shared" si="451"/>
        <v>11722</v>
      </c>
      <c r="Q1850" s="5">
        <f t="shared" si="452"/>
        <v>11976.45</v>
      </c>
      <c r="R1850" s="4">
        <f t="shared" si="453"/>
        <v>2012</v>
      </c>
      <c r="T1850" s="7">
        <f t="shared" si="454"/>
        <v>0</v>
      </c>
      <c r="V1850" s="5">
        <f t="shared" si="455"/>
        <v>11493.8</v>
      </c>
      <c r="W1850" s="5">
        <f t="shared" si="456"/>
        <v>11493.8</v>
      </c>
      <c r="X1850" s="7">
        <f t="shared" si="457"/>
        <v>0</v>
      </c>
      <c r="Z1850" s="7">
        <f t="shared" si="458"/>
        <v>634401.67000000016</v>
      </c>
      <c r="AB1850" s="5"/>
      <c r="AC1850" s="5">
        <f t="shared" si="443"/>
        <v>-45676.28</v>
      </c>
      <c r="AD1850" s="5">
        <f t="shared" si="459"/>
        <v>-11419.07</v>
      </c>
    </row>
    <row r="1851" spans="1:30">
      <c r="A1851" s="15">
        <v>41243</v>
      </c>
      <c r="B1851">
        <v>12155</v>
      </c>
      <c r="C1851">
        <v>12231.4</v>
      </c>
      <c r="D1851">
        <v>12071</v>
      </c>
      <c r="E1851">
        <v>12200.9</v>
      </c>
      <c r="G1851" s="5">
        <f t="shared" si="444"/>
        <v>11988.35</v>
      </c>
      <c r="H1851" s="5">
        <f t="shared" si="445"/>
        <v>11858.04</v>
      </c>
      <c r="J1851" s="10" t="str">
        <f t="shared" si="446"/>
        <v>BUY</v>
      </c>
      <c r="L1851" s="5">
        <f t="shared" si="447"/>
        <v>11467.11</v>
      </c>
      <c r="M1851" s="4" t="str">
        <f t="shared" si="448"/>
        <v>NO</v>
      </c>
      <c r="N1851" s="4" t="str">
        <f t="shared" si="449"/>
        <v>NO</v>
      </c>
      <c r="O1851" s="4" t="str">
        <f t="shared" si="450"/>
        <v>NO</v>
      </c>
      <c r="P1851" s="5">
        <f t="shared" si="451"/>
        <v>12155</v>
      </c>
      <c r="Q1851" s="5">
        <f t="shared" si="452"/>
        <v>12200.9</v>
      </c>
      <c r="R1851" s="4">
        <f t="shared" si="453"/>
        <v>2012</v>
      </c>
      <c r="T1851" s="7">
        <f t="shared" si="454"/>
        <v>0</v>
      </c>
      <c r="V1851" s="5">
        <f t="shared" si="455"/>
        <v>11493.8</v>
      </c>
      <c r="W1851" s="5">
        <f t="shared" si="456"/>
        <v>11493.8</v>
      </c>
      <c r="X1851" s="7">
        <f t="shared" si="457"/>
        <v>0</v>
      </c>
      <c r="Z1851" s="7">
        <f t="shared" si="458"/>
        <v>634401.67000000016</v>
      </c>
      <c r="AB1851" s="5"/>
      <c r="AC1851" s="5">
        <f t="shared" si="443"/>
        <v>-45868.44</v>
      </c>
      <c r="AD1851" s="5">
        <f t="shared" si="459"/>
        <v>-11467.11</v>
      </c>
    </row>
    <row r="1852" spans="1:30">
      <c r="A1852" s="15">
        <v>41246</v>
      </c>
      <c r="B1852">
        <v>12152</v>
      </c>
      <c r="C1852">
        <v>12220</v>
      </c>
      <c r="D1852">
        <v>11805</v>
      </c>
      <c r="E1852">
        <v>12179.6</v>
      </c>
      <c r="G1852" s="5">
        <f t="shared" si="444"/>
        <v>12083.98</v>
      </c>
      <c r="H1852" s="5">
        <f t="shared" si="445"/>
        <v>11965.23</v>
      </c>
      <c r="J1852" s="10" t="str">
        <f t="shared" si="446"/>
        <v>BUY</v>
      </c>
      <c r="L1852" s="5">
        <f t="shared" si="447"/>
        <v>11608.98</v>
      </c>
      <c r="M1852" s="4" t="str">
        <f t="shared" si="448"/>
        <v>NO</v>
      </c>
      <c r="N1852" s="4" t="str">
        <f t="shared" si="449"/>
        <v>NO</v>
      </c>
      <c r="O1852" s="4" t="str">
        <f t="shared" si="450"/>
        <v>NO</v>
      </c>
      <c r="P1852" s="5">
        <f t="shared" si="451"/>
        <v>12152</v>
      </c>
      <c r="Q1852" s="5">
        <f t="shared" si="452"/>
        <v>12179.6</v>
      </c>
      <c r="R1852" s="4">
        <f t="shared" si="453"/>
        <v>2012</v>
      </c>
      <c r="T1852" s="7">
        <f t="shared" si="454"/>
        <v>0</v>
      </c>
      <c r="V1852" s="5">
        <f t="shared" si="455"/>
        <v>11493.8</v>
      </c>
      <c r="W1852" s="5">
        <f t="shared" si="456"/>
        <v>11493.8</v>
      </c>
      <c r="X1852" s="7">
        <f t="shared" si="457"/>
        <v>0</v>
      </c>
      <c r="Z1852" s="7">
        <f t="shared" si="458"/>
        <v>634401.67000000016</v>
      </c>
      <c r="AA1852" s="17"/>
      <c r="AB1852" s="16"/>
      <c r="AC1852" s="5">
        <f t="shared" si="443"/>
        <v>-46435.919999999984</v>
      </c>
      <c r="AD1852" s="5">
        <f t="shared" si="459"/>
        <v>-11608.979999999996</v>
      </c>
    </row>
    <row r="1853" spans="1:30">
      <c r="A1853" s="15">
        <v>41247</v>
      </c>
      <c r="B1853">
        <v>12120.65</v>
      </c>
      <c r="C1853">
        <v>12291</v>
      </c>
      <c r="D1853">
        <v>12120.65</v>
      </c>
      <c r="E1853">
        <v>12269.55</v>
      </c>
      <c r="G1853" s="5">
        <f t="shared" si="444"/>
        <v>12176.77</v>
      </c>
      <c r="H1853" s="5">
        <f t="shared" si="445"/>
        <v>12066.67</v>
      </c>
      <c r="J1853" s="10" t="str">
        <f t="shared" si="446"/>
        <v>BUY</v>
      </c>
      <c r="L1853" s="5">
        <f t="shared" si="447"/>
        <v>11736.37</v>
      </c>
      <c r="M1853" s="4" t="str">
        <f t="shared" si="448"/>
        <v>NO</v>
      </c>
      <c r="N1853" s="4" t="str">
        <f t="shared" si="449"/>
        <v>NO</v>
      </c>
      <c r="O1853" s="4" t="str">
        <f t="shared" si="450"/>
        <v>NO</v>
      </c>
      <c r="P1853" s="5">
        <f t="shared" si="451"/>
        <v>12120.65</v>
      </c>
      <c r="Q1853" s="5">
        <f t="shared" si="452"/>
        <v>12269.55</v>
      </c>
      <c r="R1853" s="4">
        <f t="shared" si="453"/>
        <v>2012</v>
      </c>
      <c r="T1853" s="7">
        <f t="shared" si="454"/>
        <v>0</v>
      </c>
      <c r="V1853" s="5">
        <f t="shared" si="455"/>
        <v>11493.8</v>
      </c>
      <c r="W1853" s="5">
        <f t="shared" si="456"/>
        <v>11493.8</v>
      </c>
      <c r="X1853" s="7">
        <f t="shared" si="457"/>
        <v>0</v>
      </c>
      <c r="Z1853" s="7">
        <f t="shared" si="458"/>
        <v>634401.67000000016</v>
      </c>
      <c r="AA1853" s="17"/>
      <c r="AB1853" s="16"/>
      <c r="AC1853" s="5">
        <f t="shared" si="443"/>
        <v>-46945.48000000001</v>
      </c>
      <c r="AD1853" s="5">
        <f t="shared" si="459"/>
        <v>-11736.370000000003</v>
      </c>
    </row>
    <row r="1854" spans="1:30">
      <c r="A1854" s="15">
        <v>41248</v>
      </c>
      <c r="B1854">
        <v>12280.1</v>
      </c>
      <c r="C1854">
        <v>12399.95</v>
      </c>
      <c r="D1854">
        <v>12280.1</v>
      </c>
      <c r="E1854">
        <v>12350.65</v>
      </c>
      <c r="G1854" s="5">
        <f t="shared" si="444"/>
        <v>12263.71</v>
      </c>
      <c r="H1854" s="5">
        <f t="shared" si="445"/>
        <v>12161.33</v>
      </c>
      <c r="J1854" s="10" t="str">
        <f t="shared" si="446"/>
        <v>BUY</v>
      </c>
      <c r="L1854" s="5">
        <f t="shared" si="447"/>
        <v>11854.19</v>
      </c>
      <c r="M1854" s="4" t="str">
        <f t="shared" si="448"/>
        <v>NO</v>
      </c>
      <c r="N1854" s="4" t="str">
        <f t="shared" si="449"/>
        <v>NO</v>
      </c>
      <c r="O1854" s="4" t="str">
        <f t="shared" si="450"/>
        <v>NO</v>
      </c>
      <c r="P1854" s="5">
        <f t="shared" si="451"/>
        <v>12280.1</v>
      </c>
      <c r="Q1854" s="5">
        <f t="shared" si="452"/>
        <v>12350.65</v>
      </c>
      <c r="R1854" s="4">
        <f t="shared" si="453"/>
        <v>2012</v>
      </c>
      <c r="T1854" s="7">
        <f t="shared" si="454"/>
        <v>0</v>
      </c>
      <c r="V1854" s="5">
        <f t="shared" si="455"/>
        <v>11493.8</v>
      </c>
      <c r="W1854" s="5">
        <f t="shared" si="456"/>
        <v>11493.8</v>
      </c>
      <c r="X1854" s="7">
        <f t="shared" si="457"/>
        <v>0</v>
      </c>
      <c r="Z1854" s="7">
        <f t="shared" si="458"/>
        <v>634401.67000000016</v>
      </c>
      <c r="AA1854" s="17"/>
      <c r="AB1854" s="17"/>
      <c r="AC1854" s="5">
        <f t="shared" si="443"/>
        <v>-47416.760000000009</v>
      </c>
      <c r="AD1854" s="5">
        <f t="shared" si="459"/>
        <v>-11854.190000000002</v>
      </c>
    </row>
    <row r="1855" spans="1:30">
      <c r="A1855" s="15">
        <v>41249</v>
      </c>
      <c r="B1855">
        <v>12408.55</v>
      </c>
      <c r="C1855">
        <v>12589.95</v>
      </c>
      <c r="D1855">
        <v>12212</v>
      </c>
      <c r="E1855">
        <v>12515.25</v>
      </c>
      <c r="G1855" s="5">
        <f t="shared" si="444"/>
        <v>12389.48</v>
      </c>
      <c r="H1855" s="5">
        <f t="shared" si="445"/>
        <v>12279.3</v>
      </c>
      <c r="J1855" s="10" t="str">
        <f t="shared" si="446"/>
        <v>BUY</v>
      </c>
      <c r="L1855" s="5">
        <f t="shared" si="447"/>
        <v>11948.76</v>
      </c>
      <c r="M1855" s="4" t="str">
        <f t="shared" si="448"/>
        <v>NO</v>
      </c>
      <c r="N1855" s="4" t="str">
        <f t="shared" si="449"/>
        <v>NO</v>
      </c>
      <c r="O1855" s="4" t="str">
        <f t="shared" si="450"/>
        <v>NO</v>
      </c>
      <c r="P1855" s="5">
        <f t="shared" si="451"/>
        <v>12408.55</v>
      </c>
      <c r="Q1855" s="5">
        <f t="shared" si="452"/>
        <v>12515.25</v>
      </c>
      <c r="R1855" s="4">
        <f t="shared" si="453"/>
        <v>2012</v>
      </c>
      <c r="T1855" s="7">
        <f t="shared" si="454"/>
        <v>0</v>
      </c>
      <c r="V1855" s="5">
        <f t="shared" si="455"/>
        <v>11493.8</v>
      </c>
      <c r="W1855" s="5">
        <f t="shared" si="456"/>
        <v>11493.8</v>
      </c>
      <c r="X1855" s="7">
        <f t="shared" si="457"/>
        <v>0</v>
      </c>
      <c r="Z1855" s="7">
        <f t="shared" si="458"/>
        <v>634401.67000000016</v>
      </c>
      <c r="AA1855" s="17"/>
      <c r="AB1855" s="17"/>
      <c r="AC1855" s="5">
        <f t="shared" si="443"/>
        <v>-47795.039999999979</v>
      </c>
      <c r="AD1855" s="5">
        <f t="shared" si="459"/>
        <v>-11948.759999999995</v>
      </c>
    </row>
    <row r="1856" spans="1:30">
      <c r="A1856" s="15">
        <v>41250</v>
      </c>
      <c r="B1856">
        <v>12600</v>
      </c>
      <c r="C1856">
        <v>12600</v>
      </c>
      <c r="D1856">
        <v>12401.05</v>
      </c>
      <c r="E1856">
        <v>12451.4</v>
      </c>
      <c r="G1856" s="5">
        <f t="shared" si="444"/>
        <v>12420.44</v>
      </c>
      <c r="H1856" s="5">
        <f t="shared" si="445"/>
        <v>12336.67</v>
      </c>
      <c r="J1856" s="10" t="str">
        <f t="shared" si="446"/>
        <v>BUY</v>
      </c>
      <c r="L1856" s="5">
        <f t="shared" si="447"/>
        <v>12085.36</v>
      </c>
      <c r="M1856" s="4" t="str">
        <f t="shared" si="448"/>
        <v>NO</v>
      </c>
      <c r="N1856" s="4" t="str">
        <f t="shared" si="449"/>
        <v>NO</v>
      </c>
      <c r="O1856" s="4" t="str">
        <f t="shared" si="450"/>
        <v>NO</v>
      </c>
      <c r="P1856" s="5">
        <f t="shared" si="451"/>
        <v>12600</v>
      </c>
      <c r="Q1856" s="5">
        <f t="shared" si="452"/>
        <v>12451.4</v>
      </c>
      <c r="R1856" s="4">
        <f t="shared" si="453"/>
        <v>2012</v>
      </c>
      <c r="T1856" s="7">
        <f t="shared" si="454"/>
        <v>0</v>
      </c>
      <c r="V1856" s="5">
        <f t="shared" si="455"/>
        <v>11493.8</v>
      </c>
      <c r="W1856" s="5">
        <f t="shared" si="456"/>
        <v>11493.8</v>
      </c>
      <c r="X1856" s="7">
        <f t="shared" si="457"/>
        <v>0</v>
      </c>
      <c r="Z1856" s="7">
        <f t="shared" si="458"/>
        <v>634401.67000000016</v>
      </c>
      <c r="AA1856" s="17"/>
      <c r="AB1856" s="17"/>
      <c r="AC1856" s="5">
        <f t="shared" si="443"/>
        <v>-48341.440000000002</v>
      </c>
      <c r="AD1856" s="5">
        <f t="shared" si="459"/>
        <v>-12085.36</v>
      </c>
    </row>
    <row r="1857" spans="1:30">
      <c r="A1857" s="15">
        <v>41253</v>
      </c>
      <c r="B1857">
        <v>12440</v>
      </c>
      <c r="C1857">
        <v>12499</v>
      </c>
      <c r="D1857">
        <v>12422.3</v>
      </c>
      <c r="E1857">
        <v>12473.6</v>
      </c>
      <c r="G1857" s="5">
        <f t="shared" si="444"/>
        <v>12447.02</v>
      </c>
      <c r="H1857" s="5">
        <f t="shared" si="445"/>
        <v>12382.31</v>
      </c>
      <c r="J1857" s="10" t="str">
        <f t="shared" si="446"/>
        <v>BUY</v>
      </c>
      <c r="L1857" s="5">
        <f t="shared" si="447"/>
        <v>12188.18</v>
      </c>
      <c r="M1857" s="4" t="str">
        <f t="shared" si="448"/>
        <v>NO</v>
      </c>
      <c r="N1857" s="4" t="str">
        <f t="shared" si="449"/>
        <v>NO</v>
      </c>
      <c r="O1857" s="4" t="str">
        <f t="shared" si="450"/>
        <v>NO</v>
      </c>
      <c r="P1857" s="5">
        <f t="shared" si="451"/>
        <v>12440</v>
      </c>
      <c r="Q1857" s="5">
        <f t="shared" si="452"/>
        <v>12473.6</v>
      </c>
      <c r="R1857" s="4">
        <f t="shared" si="453"/>
        <v>2012</v>
      </c>
      <c r="T1857" s="7">
        <f t="shared" si="454"/>
        <v>0</v>
      </c>
      <c r="V1857" s="5">
        <f t="shared" si="455"/>
        <v>11493.8</v>
      </c>
      <c r="W1857" s="5">
        <f t="shared" si="456"/>
        <v>11493.8</v>
      </c>
      <c r="X1857" s="7">
        <f t="shared" si="457"/>
        <v>0</v>
      </c>
      <c r="Z1857" s="7">
        <f t="shared" si="458"/>
        <v>634401.67000000016</v>
      </c>
      <c r="AA1857" s="17"/>
      <c r="AB1857" s="17"/>
      <c r="AC1857" s="5">
        <f t="shared" si="443"/>
        <v>-48752.72</v>
      </c>
      <c r="AD1857" s="5">
        <f t="shared" si="459"/>
        <v>-12188.18</v>
      </c>
    </row>
    <row r="1858" spans="1:30">
      <c r="A1858" s="15">
        <v>41254</v>
      </c>
      <c r="B1858">
        <v>12503.25</v>
      </c>
      <c r="C1858">
        <v>12625</v>
      </c>
      <c r="D1858">
        <v>12310</v>
      </c>
      <c r="E1858">
        <v>12417</v>
      </c>
      <c r="G1858" s="5">
        <f t="shared" si="444"/>
        <v>12432.01</v>
      </c>
      <c r="H1858" s="5">
        <f t="shared" si="445"/>
        <v>12393.87</v>
      </c>
      <c r="J1858" s="10" t="str">
        <f t="shared" si="446"/>
        <v>BUY</v>
      </c>
      <c r="L1858" s="5">
        <f t="shared" si="447"/>
        <v>12279.45</v>
      </c>
      <c r="M1858" s="4" t="str">
        <f t="shared" si="448"/>
        <v>NO</v>
      </c>
      <c r="N1858" s="4" t="str">
        <f t="shared" si="449"/>
        <v>NO</v>
      </c>
      <c r="O1858" s="4" t="str">
        <f t="shared" si="450"/>
        <v>NO</v>
      </c>
      <c r="P1858" s="5">
        <f t="shared" si="451"/>
        <v>12503.25</v>
      </c>
      <c r="Q1858" s="5">
        <f t="shared" si="452"/>
        <v>12417</v>
      </c>
      <c r="R1858" s="4">
        <f t="shared" si="453"/>
        <v>2012</v>
      </c>
      <c r="T1858" s="7">
        <f t="shared" si="454"/>
        <v>0</v>
      </c>
      <c r="V1858" s="5">
        <f t="shared" si="455"/>
        <v>11493.8</v>
      </c>
      <c r="W1858" s="5">
        <f t="shared" si="456"/>
        <v>11493.8</v>
      </c>
      <c r="X1858" s="7">
        <f t="shared" si="457"/>
        <v>0</v>
      </c>
      <c r="Z1858" s="7">
        <f t="shared" si="458"/>
        <v>634401.67000000016</v>
      </c>
      <c r="AA1858" s="17"/>
      <c r="AB1858" s="17"/>
      <c r="AC1858" s="5">
        <f t="shared" si="443"/>
        <v>-49117.800000000017</v>
      </c>
      <c r="AD1858" s="5">
        <f t="shared" si="459"/>
        <v>-12279.450000000004</v>
      </c>
    </row>
    <row r="1859" spans="1:30">
      <c r="A1859" s="15">
        <v>41255</v>
      </c>
      <c r="B1859">
        <v>12450</v>
      </c>
      <c r="C1859">
        <v>12489</v>
      </c>
      <c r="D1859">
        <v>12360</v>
      </c>
      <c r="E1859">
        <v>12400.45</v>
      </c>
      <c r="G1859" s="5">
        <f t="shared" si="444"/>
        <v>12416.23</v>
      </c>
      <c r="H1859" s="5">
        <f t="shared" si="445"/>
        <v>12396.06</v>
      </c>
      <c r="J1859" s="10" t="str">
        <f t="shared" si="446"/>
        <v>BUY</v>
      </c>
      <c r="L1859" s="5">
        <f t="shared" si="447"/>
        <v>12335.55</v>
      </c>
      <c r="M1859" s="4" t="str">
        <f t="shared" si="448"/>
        <v>NO</v>
      </c>
      <c r="N1859" s="4" t="str">
        <f t="shared" si="449"/>
        <v>NO</v>
      </c>
      <c r="O1859" s="4" t="str">
        <f t="shared" si="450"/>
        <v>NO</v>
      </c>
      <c r="P1859" s="5">
        <f t="shared" si="451"/>
        <v>12450</v>
      </c>
      <c r="Q1859" s="5">
        <f t="shared" si="452"/>
        <v>12400.45</v>
      </c>
      <c r="R1859" s="4">
        <f t="shared" si="453"/>
        <v>2012</v>
      </c>
      <c r="T1859" s="7">
        <f t="shared" si="454"/>
        <v>0</v>
      </c>
      <c r="V1859" s="5">
        <f t="shared" si="455"/>
        <v>11493.8</v>
      </c>
      <c r="W1859" s="5">
        <f t="shared" si="456"/>
        <v>11493.8</v>
      </c>
      <c r="X1859" s="7">
        <f t="shared" si="457"/>
        <v>0</v>
      </c>
      <c r="Z1859" s="7">
        <f t="shared" si="458"/>
        <v>634401.67000000016</v>
      </c>
      <c r="AA1859" s="17"/>
      <c r="AB1859" s="17"/>
      <c r="AC1859" s="5">
        <f t="shared" si="443"/>
        <v>-49342.199999999983</v>
      </c>
      <c r="AD1859" s="5">
        <f t="shared" si="459"/>
        <v>-12335.549999999996</v>
      </c>
    </row>
    <row r="1860" spans="1:30">
      <c r="A1860" s="15">
        <v>41256</v>
      </c>
      <c r="B1860">
        <v>12429.5</v>
      </c>
      <c r="C1860">
        <v>12521.65</v>
      </c>
      <c r="D1860">
        <v>12321.1</v>
      </c>
      <c r="E1860">
        <v>12341.6</v>
      </c>
      <c r="G1860" s="5">
        <f t="shared" si="444"/>
        <v>12378.92</v>
      </c>
      <c r="H1860" s="5">
        <f t="shared" si="445"/>
        <v>12377.91</v>
      </c>
      <c r="J1860" s="10" t="str">
        <f t="shared" si="446"/>
        <v>BUY</v>
      </c>
      <c r="L1860" s="5">
        <f t="shared" si="447"/>
        <v>12374.88</v>
      </c>
      <c r="M1860" s="4" t="str">
        <f t="shared" si="448"/>
        <v>YES</v>
      </c>
      <c r="N1860" s="4" t="str">
        <f t="shared" si="449"/>
        <v>YES</v>
      </c>
      <c r="O1860" s="4" t="str">
        <f t="shared" si="450"/>
        <v>NO</v>
      </c>
      <c r="P1860" s="5">
        <f t="shared" si="451"/>
        <v>12429.5</v>
      </c>
      <c r="Q1860" s="5">
        <f t="shared" si="452"/>
        <v>12341.6</v>
      </c>
      <c r="R1860" s="4">
        <f t="shared" si="453"/>
        <v>2012</v>
      </c>
      <c r="T1860" s="7">
        <f t="shared" si="454"/>
        <v>-6.05</v>
      </c>
      <c r="V1860" s="5">
        <f t="shared" si="455"/>
        <v>11493.8</v>
      </c>
      <c r="W1860" s="5">
        <f t="shared" si="456"/>
        <v>11493.8</v>
      </c>
      <c r="X1860" s="7">
        <f t="shared" si="457"/>
        <v>0</v>
      </c>
      <c r="Z1860" s="7">
        <f t="shared" si="458"/>
        <v>634099.17000000016</v>
      </c>
      <c r="AA1860" s="17"/>
      <c r="AB1860" s="17"/>
      <c r="AC1860" s="5">
        <f t="shared" si="443"/>
        <v>-49499.51999999999</v>
      </c>
      <c r="AD1860" s="5">
        <f t="shared" si="459"/>
        <v>-12374.879999999997</v>
      </c>
    </row>
    <row r="1861" spans="1:30">
      <c r="A1861" s="15">
        <v>41257</v>
      </c>
      <c r="B1861">
        <v>12256.65</v>
      </c>
      <c r="C1861">
        <v>12539.9</v>
      </c>
      <c r="D1861">
        <v>12256.65</v>
      </c>
      <c r="E1861">
        <v>12514.85</v>
      </c>
      <c r="G1861" s="5">
        <f t="shared" si="444"/>
        <v>12446.89</v>
      </c>
      <c r="H1861" s="5">
        <f t="shared" si="445"/>
        <v>12423.56</v>
      </c>
      <c r="J1861" s="10" t="str">
        <f t="shared" si="446"/>
        <v>BUY</v>
      </c>
      <c r="L1861" s="5">
        <f t="shared" si="447"/>
        <v>12353.57</v>
      </c>
      <c r="M1861" s="4" t="str">
        <f t="shared" si="448"/>
        <v>YES</v>
      </c>
      <c r="N1861" s="4" t="str">
        <f t="shared" si="449"/>
        <v>YES</v>
      </c>
      <c r="O1861" s="4" t="str">
        <f t="shared" si="450"/>
        <v>YES</v>
      </c>
      <c r="P1861" s="5">
        <f t="shared" si="451"/>
        <v>12256.65</v>
      </c>
      <c r="Q1861" s="5">
        <f t="shared" si="452"/>
        <v>12514.85</v>
      </c>
      <c r="R1861" s="4">
        <f t="shared" si="453"/>
        <v>2012</v>
      </c>
      <c r="T1861" s="7">
        <f t="shared" si="454"/>
        <v>-258.2</v>
      </c>
      <c r="V1861" s="5">
        <f t="shared" si="455"/>
        <v>11493.8</v>
      </c>
      <c r="W1861" s="5">
        <f t="shared" si="456"/>
        <v>11493.8</v>
      </c>
      <c r="X1861" s="7">
        <f t="shared" si="457"/>
        <v>0</v>
      </c>
      <c r="Z1861" s="7">
        <f t="shared" si="458"/>
        <v>621189.17000000016</v>
      </c>
      <c r="AA1861" s="17"/>
      <c r="AB1861" s="17"/>
      <c r="AC1861" s="5">
        <f t="shared" si="443"/>
        <v>-49414.28</v>
      </c>
      <c r="AD1861" s="5">
        <f t="shared" si="459"/>
        <v>-12353.57</v>
      </c>
    </row>
    <row r="1862" spans="1:30">
      <c r="A1862" s="15">
        <v>41260</v>
      </c>
      <c r="B1862">
        <v>12480</v>
      </c>
      <c r="C1862">
        <v>12532</v>
      </c>
      <c r="D1862">
        <v>12464</v>
      </c>
      <c r="E1862">
        <v>12490</v>
      </c>
      <c r="G1862" s="5">
        <f t="shared" si="444"/>
        <v>12468.45</v>
      </c>
      <c r="H1862" s="5">
        <f t="shared" si="445"/>
        <v>12445.71</v>
      </c>
      <c r="J1862" s="10" t="str">
        <f t="shared" si="446"/>
        <v>BUY</v>
      </c>
      <c r="L1862" s="5">
        <f t="shared" si="447"/>
        <v>12377.49</v>
      </c>
      <c r="M1862" s="4" t="str">
        <f t="shared" si="448"/>
        <v>NO</v>
      </c>
      <c r="N1862" s="4" t="str">
        <f t="shared" si="449"/>
        <v>NO</v>
      </c>
      <c r="O1862" s="4" t="str">
        <f t="shared" si="450"/>
        <v>NO</v>
      </c>
      <c r="P1862" s="5">
        <f t="shared" si="451"/>
        <v>12480</v>
      </c>
      <c r="Q1862" s="5">
        <f t="shared" si="452"/>
        <v>12490</v>
      </c>
      <c r="R1862" s="4">
        <f t="shared" si="453"/>
        <v>2012</v>
      </c>
      <c r="T1862" s="7">
        <f t="shared" si="454"/>
        <v>0</v>
      </c>
      <c r="V1862" s="5">
        <f t="shared" si="455"/>
        <v>11493.8</v>
      </c>
      <c r="W1862" s="5">
        <f t="shared" si="456"/>
        <v>11493.8</v>
      </c>
      <c r="X1862" s="7">
        <f t="shared" si="457"/>
        <v>0</v>
      </c>
      <c r="Z1862" s="7">
        <f t="shared" si="458"/>
        <v>621189.17000000016</v>
      </c>
      <c r="AA1862" s="17"/>
      <c r="AB1862" s="17"/>
      <c r="AC1862" s="5">
        <f t="shared" si="443"/>
        <v>-49509.959999999963</v>
      </c>
      <c r="AD1862" s="5">
        <f t="shared" si="459"/>
        <v>-12377.489999999991</v>
      </c>
    </row>
    <row r="1863" spans="1:30">
      <c r="A1863" s="15">
        <v>41261</v>
      </c>
      <c r="B1863">
        <v>12524.05</v>
      </c>
      <c r="C1863">
        <v>12599</v>
      </c>
      <c r="D1863">
        <v>12250</v>
      </c>
      <c r="E1863">
        <v>12549.8</v>
      </c>
      <c r="G1863" s="5">
        <f t="shared" si="444"/>
        <v>12509.13</v>
      </c>
      <c r="H1863" s="5">
        <f t="shared" si="445"/>
        <v>12480.41</v>
      </c>
      <c r="J1863" s="10" t="str">
        <f t="shared" si="446"/>
        <v>BUY</v>
      </c>
      <c r="L1863" s="5">
        <f t="shared" si="447"/>
        <v>12394.25</v>
      </c>
      <c r="M1863" s="4" t="str">
        <f t="shared" si="448"/>
        <v>YES</v>
      </c>
      <c r="N1863" s="4" t="str">
        <f t="shared" si="449"/>
        <v>YES</v>
      </c>
      <c r="O1863" s="4" t="str">
        <f t="shared" si="450"/>
        <v>NO</v>
      </c>
      <c r="P1863" s="5">
        <f t="shared" si="451"/>
        <v>12524.05</v>
      </c>
      <c r="Q1863" s="5">
        <f t="shared" si="452"/>
        <v>12549.8</v>
      </c>
      <c r="R1863" s="4">
        <f t="shared" si="453"/>
        <v>2012</v>
      </c>
      <c r="T1863" s="7">
        <f t="shared" si="454"/>
        <v>-172.31</v>
      </c>
      <c r="V1863" s="5">
        <f t="shared" si="455"/>
        <v>11493.8</v>
      </c>
      <c r="W1863" s="5">
        <f t="shared" si="456"/>
        <v>11493.8</v>
      </c>
      <c r="X1863" s="7">
        <f t="shared" si="457"/>
        <v>0</v>
      </c>
      <c r="Z1863" s="7">
        <f t="shared" si="458"/>
        <v>612573.67000000016</v>
      </c>
      <c r="AA1863" s="17"/>
      <c r="AB1863" s="17"/>
      <c r="AC1863" s="5">
        <f t="shared" si="443"/>
        <v>-49577</v>
      </c>
      <c r="AD1863" s="5">
        <f t="shared" si="459"/>
        <v>-12394.25</v>
      </c>
    </row>
    <row r="1864" spans="1:30">
      <c r="A1864" s="15">
        <v>41262</v>
      </c>
      <c r="B1864">
        <v>12570</v>
      </c>
      <c r="C1864">
        <v>12619.95</v>
      </c>
      <c r="D1864">
        <v>12476.65</v>
      </c>
      <c r="E1864">
        <v>12545.9</v>
      </c>
      <c r="G1864" s="5">
        <f t="shared" si="444"/>
        <v>12527.52</v>
      </c>
      <c r="H1864" s="5">
        <f t="shared" si="445"/>
        <v>12502.24</v>
      </c>
      <c r="J1864" s="10" t="str">
        <f t="shared" si="446"/>
        <v>BUY</v>
      </c>
      <c r="L1864" s="5">
        <f t="shared" si="447"/>
        <v>12426.4</v>
      </c>
      <c r="M1864" s="4" t="str">
        <f t="shared" si="448"/>
        <v>NO</v>
      </c>
      <c r="N1864" s="4" t="str">
        <f t="shared" si="449"/>
        <v>NO</v>
      </c>
      <c r="O1864" s="4" t="str">
        <f t="shared" si="450"/>
        <v>NO</v>
      </c>
      <c r="P1864" s="5">
        <f t="shared" si="451"/>
        <v>12570</v>
      </c>
      <c r="Q1864" s="5">
        <f t="shared" si="452"/>
        <v>12545.9</v>
      </c>
      <c r="R1864" s="4">
        <f t="shared" si="453"/>
        <v>2012</v>
      </c>
      <c r="T1864" s="7">
        <f t="shared" si="454"/>
        <v>0</v>
      </c>
      <c r="V1864" s="5">
        <f t="shared" si="455"/>
        <v>11493.8</v>
      </c>
      <c r="W1864" s="5">
        <f t="shared" si="456"/>
        <v>11493.8</v>
      </c>
      <c r="X1864" s="7">
        <f t="shared" si="457"/>
        <v>0</v>
      </c>
      <c r="Z1864" s="7">
        <f t="shared" si="458"/>
        <v>612573.67000000016</v>
      </c>
      <c r="AA1864" s="17"/>
      <c r="AB1864" s="17"/>
      <c r="AC1864" s="5">
        <f t="shared" si="443"/>
        <v>-49705.600000000006</v>
      </c>
      <c r="AD1864" s="5">
        <f t="shared" si="459"/>
        <v>-12426.400000000001</v>
      </c>
    </row>
    <row r="1865" spans="1:30">
      <c r="A1865" s="15">
        <v>41263</v>
      </c>
      <c r="B1865">
        <v>12552.25</v>
      </c>
      <c r="C1865">
        <v>12571.95</v>
      </c>
      <c r="D1865">
        <v>12425.05</v>
      </c>
      <c r="E1865">
        <v>12524.85</v>
      </c>
      <c r="G1865" s="5">
        <f t="shared" si="444"/>
        <v>12526.19</v>
      </c>
      <c r="H1865" s="5">
        <f t="shared" si="445"/>
        <v>12509.78</v>
      </c>
      <c r="J1865" s="10" t="str">
        <f t="shared" si="446"/>
        <v>BUY</v>
      </c>
      <c r="L1865" s="5">
        <f t="shared" si="447"/>
        <v>12460.55</v>
      </c>
      <c r="M1865" s="4" t="str">
        <f t="shared" si="448"/>
        <v>YES</v>
      </c>
      <c r="N1865" s="4" t="str">
        <f t="shared" si="449"/>
        <v>YES</v>
      </c>
      <c r="O1865" s="4" t="str">
        <f t="shared" si="450"/>
        <v>NO</v>
      </c>
      <c r="P1865" s="5">
        <f t="shared" si="451"/>
        <v>12552.25</v>
      </c>
      <c r="Q1865" s="5">
        <f t="shared" si="452"/>
        <v>12524.85</v>
      </c>
      <c r="R1865" s="4">
        <f t="shared" si="453"/>
        <v>2012</v>
      </c>
      <c r="T1865" s="7">
        <f t="shared" si="454"/>
        <v>-98.45</v>
      </c>
      <c r="V1865" s="5">
        <f t="shared" si="455"/>
        <v>11493.8</v>
      </c>
      <c r="W1865" s="5">
        <f t="shared" si="456"/>
        <v>12460.55</v>
      </c>
      <c r="X1865" s="7">
        <f t="shared" si="457"/>
        <v>966.75</v>
      </c>
      <c r="Z1865" s="7">
        <f t="shared" si="458"/>
        <v>631819.92000000016</v>
      </c>
      <c r="AC1865" s="5">
        <f t="shared" si="443"/>
        <v>-49842.200000000012</v>
      </c>
      <c r="AD1865" s="5">
        <f t="shared" si="459"/>
        <v>-12460.550000000003</v>
      </c>
    </row>
    <row r="1866" spans="1:30">
      <c r="A1866" s="15">
        <v>41264</v>
      </c>
      <c r="B1866">
        <v>12474.45</v>
      </c>
      <c r="C1866">
        <v>12474.45</v>
      </c>
      <c r="D1866">
        <v>12326.6</v>
      </c>
      <c r="E1866">
        <v>12347.35</v>
      </c>
      <c r="G1866" s="5">
        <f t="shared" si="444"/>
        <v>12436.77</v>
      </c>
      <c r="H1866" s="5">
        <f t="shared" si="445"/>
        <v>12455.64</v>
      </c>
      <c r="J1866" s="10" t="str">
        <f t="shared" si="446"/>
        <v>SELL</v>
      </c>
      <c r="L1866" s="5">
        <f t="shared" si="447"/>
        <v>12512.25</v>
      </c>
      <c r="M1866" s="4" t="str">
        <f t="shared" si="448"/>
        <v>YES</v>
      </c>
      <c r="N1866" s="4" t="str">
        <f t="shared" si="449"/>
        <v>NO</v>
      </c>
      <c r="O1866" s="4" t="str">
        <f t="shared" si="450"/>
        <v>NO</v>
      </c>
      <c r="P1866" s="5">
        <f t="shared" si="451"/>
        <v>12474.45</v>
      </c>
      <c r="Q1866" s="5">
        <f t="shared" si="452"/>
        <v>12347.35</v>
      </c>
      <c r="R1866" s="4">
        <f t="shared" si="453"/>
        <v>2012</v>
      </c>
      <c r="T1866" s="7">
        <f t="shared" si="454"/>
        <v>0</v>
      </c>
      <c r="V1866" s="5">
        <f t="shared" si="455"/>
        <v>12460.55</v>
      </c>
      <c r="W1866" s="5">
        <f t="shared" si="456"/>
        <v>12460.55</v>
      </c>
      <c r="X1866" s="7">
        <f t="shared" si="457"/>
        <v>0</v>
      </c>
      <c r="Z1866" s="7">
        <f t="shared" si="458"/>
        <v>631819.92000000016</v>
      </c>
      <c r="AC1866" s="5">
        <f t="shared" si="443"/>
        <v>-50049</v>
      </c>
      <c r="AD1866" s="5">
        <f t="shared" si="459"/>
        <v>-12512.25</v>
      </c>
    </row>
    <row r="1867" spans="1:30">
      <c r="A1867" s="15">
        <v>41267</v>
      </c>
      <c r="B1867">
        <v>12398</v>
      </c>
      <c r="C1867">
        <v>12398</v>
      </c>
      <c r="D1867">
        <v>12285.1</v>
      </c>
      <c r="E1867">
        <v>12339.35</v>
      </c>
      <c r="G1867" s="5">
        <f t="shared" si="444"/>
        <v>12388.06</v>
      </c>
      <c r="H1867" s="5">
        <f t="shared" si="445"/>
        <v>12416.88</v>
      </c>
      <c r="J1867" s="10" t="str">
        <f t="shared" si="446"/>
        <v>SELL</v>
      </c>
      <c r="L1867" s="5">
        <f t="shared" si="447"/>
        <v>12503.34</v>
      </c>
      <c r="M1867" s="4" t="str">
        <f t="shared" si="448"/>
        <v>NO</v>
      </c>
      <c r="N1867" s="4" t="str">
        <f t="shared" si="449"/>
        <v>NO</v>
      </c>
      <c r="O1867" s="4" t="str">
        <f t="shared" si="450"/>
        <v>NO</v>
      </c>
      <c r="P1867" s="5">
        <f t="shared" si="451"/>
        <v>12398</v>
      </c>
      <c r="Q1867" s="5">
        <f t="shared" si="452"/>
        <v>12339.35</v>
      </c>
      <c r="R1867" s="4">
        <f t="shared" si="453"/>
        <v>2012</v>
      </c>
      <c r="T1867" s="7">
        <f t="shared" si="454"/>
        <v>0</v>
      </c>
      <c r="V1867" s="5">
        <f t="shared" si="455"/>
        <v>12460.55</v>
      </c>
      <c r="W1867" s="5">
        <f t="shared" si="456"/>
        <v>12503.34</v>
      </c>
      <c r="X1867" s="7">
        <f t="shared" si="457"/>
        <v>-42.790000000000873</v>
      </c>
      <c r="Z1867" s="7">
        <f t="shared" si="458"/>
        <v>630750.17000000016</v>
      </c>
      <c r="AC1867" s="5">
        <f t="shared" ref="AC1867:AC1930" si="460">G1867*12-H1867*16</f>
        <v>-50013.359999999986</v>
      </c>
      <c r="AD1867" s="5">
        <f t="shared" si="459"/>
        <v>-12503.339999999997</v>
      </c>
    </row>
    <row r="1868" spans="1:30">
      <c r="A1868" s="15">
        <v>41269</v>
      </c>
      <c r="B1868">
        <v>12351.65</v>
      </c>
      <c r="C1868">
        <v>12546</v>
      </c>
      <c r="D1868">
        <v>12317.05</v>
      </c>
      <c r="E1868">
        <v>12508</v>
      </c>
      <c r="G1868" s="5">
        <f t="shared" ref="G1868:G1931" si="461">ROUND((E1868*G$1)+(G1867*(1-G$1)),2)</f>
        <v>12448.03</v>
      </c>
      <c r="H1868" s="5">
        <f t="shared" ref="H1868:H1931" si="462">ROUND((E1868*H$1)+(H1867*(1-H$1)),2)</f>
        <v>12447.25</v>
      </c>
      <c r="J1868" s="10" t="str">
        <f t="shared" ref="J1868:J1931" si="463">IF(G1868&gt;H1868,"BUY","SELL")</f>
        <v>BUY</v>
      </c>
      <c r="L1868" s="5">
        <f t="shared" ref="L1868:L1931" si="464">ROUND((G1868*((2/4)-1)-(H1868)*((2/6)-1))/ (2 /4- 2 /6),2)</f>
        <v>12444.91</v>
      </c>
      <c r="M1868" s="4" t="str">
        <f t="shared" ref="M1868:M1931" si="465">IF(J1867="SELL",IF(C1868&gt;L1867,"YES","NO"),IF(D1868&lt;L1867,"YES","NO"))</f>
        <v>YES</v>
      </c>
      <c r="N1868" s="4" t="str">
        <f t="shared" ref="N1868:N1931" si="466">IF(AND(M1868="YES",J1868=J1867),"YES","NO")</f>
        <v>NO</v>
      </c>
      <c r="O1868" s="4" t="str">
        <f t="shared" ref="O1868:O1931" si="467">IF(AND(J1867="BUY",B1868&lt;L1867),"YES",IF(AND(J1867="SELL",B1868&gt;L1867),"YES","NO"))</f>
        <v>NO</v>
      </c>
      <c r="P1868" s="5">
        <f t="shared" ref="P1868:P1931" si="468">B1868</f>
        <v>12351.65</v>
      </c>
      <c r="Q1868" s="5">
        <f t="shared" ref="Q1868:Q1931" si="469">E1868</f>
        <v>12508</v>
      </c>
      <c r="R1868" s="4">
        <f t="shared" ref="R1868:R1931" si="470">YEAR(A1868)</f>
        <v>2012</v>
      </c>
      <c r="T1868" s="7">
        <f t="shared" ref="T1868:T1931" si="471">ROUND(IF(N1868="YES",IF(J1868="SELL",IF(O1868="YES",Q1868-P1868,Q1868-L1867),IF(O1868="YES",P1868-Q1868,L1867-Q1868)),0),2)</f>
        <v>0</v>
      </c>
      <c r="V1868" s="5">
        <f t="shared" ref="V1868:V1931" si="472">IF(J1868=J1867,V1867,IF(O1868="YES",P1868,L1867))</f>
        <v>12503.34</v>
      </c>
      <c r="W1868" s="5">
        <f t="shared" ref="W1868:W1931" si="473">IF(V1869="",E1868,V1869)</f>
        <v>12503.34</v>
      </c>
      <c r="X1868" s="7">
        <f t="shared" ref="X1868:X1931" si="474">IF(J1868="BUY",W1868-V1868,V1868-W1868)</f>
        <v>0</v>
      </c>
      <c r="Z1868" s="7">
        <f t="shared" ref="Z1868:Z1931" si="475">Z1867+(T1868*25*2)+(X1868*25)</f>
        <v>630750.17000000016</v>
      </c>
      <c r="AC1868" s="5">
        <f t="shared" si="460"/>
        <v>-49779.639999999985</v>
      </c>
      <c r="AD1868" s="5">
        <f t="shared" ref="AD1868:AD1931" si="476">AC1868/4</f>
        <v>-12444.909999999996</v>
      </c>
    </row>
    <row r="1869" spans="1:30">
      <c r="A1869" s="15">
        <v>41270</v>
      </c>
      <c r="B1869">
        <v>12543.95</v>
      </c>
      <c r="C1869">
        <v>12543.95</v>
      </c>
      <c r="D1869">
        <v>12450</v>
      </c>
      <c r="E1869">
        <v>12462.1</v>
      </c>
      <c r="G1869" s="5">
        <f t="shared" si="461"/>
        <v>12455.07</v>
      </c>
      <c r="H1869" s="5">
        <f t="shared" si="462"/>
        <v>12452.2</v>
      </c>
      <c r="J1869" s="10" t="str">
        <f t="shared" si="463"/>
        <v>BUY</v>
      </c>
      <c r="L1869" s="5">
        <f t="shared" si="464"/>
        <v>12443.59</v>
      </c>
      <c r="M1869" s="4" t="str">
        <f t="shared" si="465"/>
        <v>NO</v>
      </c>
      <c r="N1869" s="4" t="str">
        <f t="shared" si="466"/>
        <v>NO</v>
      </c>
      <c r="O1869" s="4" t="str">
        <f t="shared" si="467"/>
        <v>NO</v>
      </c>
      <c r="P1869" s="5">
        <f t="shared" si="468"/>
        <v>12543.95</v>
      </c>
      <c r="Q1869" s="5">
        <f t="shared" si="469"/>
        <v>12462.1</v>
      </c>
      <c r="R1869" s="4">
        <f t="shared" si="470"/>
        <v>2012</v>
      </c>
      <c r="T1869" s="7">
        <f t="shared" si="471"/>
        <v>0</v>
      </c>
      <c r="V1869" s="5">
        <f t="shared" si="472"/>
        <v>12503.34</v>
      </c>
      <c r="W1869" s="5">
        <f t="shared" si="473"/>
        <v>12503.34</v>
      </c>
      <c r="X1869" s="7">
        <f t="shared" si="474"/>
        <v>0</v>
      </c>
      <c r="Z1869" s="7">
        <f t="shared" si="475"/>
        <v>630750.17000000016</v>
      </c>
      <c r="AC1869" s="5">
        <f t="shared" si="460"/>
        <v>-49774.360000000015</v>
      </c>
      <c r="AD1869" s="5">
        <f t="shared" si="476"/>
        <v>-12443.590000000004</v>
      </c>
    </row>
    <row r="1870" spans="1:30">
      <c r="A1870" s="15">
        <v>41271</v>
      </c>
      <c r="B1870">
        <v>12581.55</v>
      </c>
      <c r="C1870">
        <v>12603</v>
      </c>
      <c r="D1870">
        <v>12508</v>
      </c>
      <c r="E1870">
        <v>12568.2</v>
      </c>
      <c r="G1870" s="5">
        <f t="shared" si="461"/>
        <v>12511.64</v>
      </c>
      <c r="H1870" s="5">
        <f t="shared" si="462"/>
        <v>12490.87</v>
      </c>
      <c r="J1870" s="10" t="str">
        <f t="shared" si="463"/>
        <v>BUY</v>
      </c>
      <c r="L1870" s="5">
        <f t="shared" si="464"/>
        <v>12428.56</v>
      </c>
      <c r="M1870" s="4" t="str">
        <f t="shared" si="465"/>
        <v>NO</v>
      </c>
      <c r="N1870" s="4" t="str">
        <f t="shared" si="466"/>
        <v>NO</v>
      </c>
      <c r="O1870" s="4" t="str">
        <f t="shared" si="467"/>
        <v>NO</v>
      </c>
      <c r="P1870" s="5">
        <f t="shared" si="468"/>
        <v>12581.55</v>
      </c>
      <c r="Q1870" s="5">
        <f t="shared" si="469"/>
        <v>12568.2</v>
      </c>
      <c r="R1870" s="4">
        <f t="shared" si="470"/>
        <v>2012</v>
      </c>
      <c r="T1870" s="7">
        <f t="shared" si="471"/>
        <v>0</v>
      </c>
      <c r="V1870" s="5">
        <f t="shared" si="472"/>
        <v>12503.34</v>
      </c>
      <c r="W1870" s="5">
        <f t="shared" si="473"/>
        <v>12503.34</v>
      </c>
      <c r="X1870" s="7">
        <f t="shared" si="474"/>
        <v>0</v>
      </c>
      <c r="Z1870" s="7">
        <f t="shared" si="475"/>
        <v>630750.17000000016</v>
      </c>
      <c r="AC1870" s="5">
        <f t="shared" si="460"/>
        <v>-49714.24000000002</v>
      </c>
      <c r="AD1870" s="5">
        <f t="shared" si="476"/>
        <v>-12428.560000000005</v>
      </c>
    </row>
    <row r="1871" spans="1:30">
      <c r="A1871" s="15">
        <v>41274</v>
      </c>
      <c r="B1871">
        <v>12550.2</v>
      </c>
      <c r="C1871">
        <v>12615</v>
      </c>
      <c r="D1871">
        <v>12530.05</v>
      </c>
      <c r="E1871">
        <v>12576.2</v>
      </c>
      <c r="G1871" s="5">
        <f t="shared" si="461"/>
        <v>12543.92</v>
      </c>
      <c r="H1871" s="5">
        <f t="shared" si="462"/>
        <v>12519.31</v>
      </c>
      <c r="J1871" s="10" t="str">
        <f t="shared" si="463"/>
        <v>BUY</v>
      </c>
      <c r="L1871" s="5">
        <f t="shared" si="464"/>
        <v>12445.48</v>
      </c>
      <c r="M1871" s="4" t="str">
        <f t="shared" si="465"/>
        <v>NO</v>
      </c>
      <c r="N1871" s="4" t="str">
        <f t="shared" si="466"/>
        <v>NO</v>
      </c>
      <c r="O1871" s="4" t="str">
        <f t="shared" si="467"/>
        <v>NO</v>
      </c>
      <c r="P1871" s="5">
        <f t="shared" si="468"/>
        <v>12550.2</v>
      </c>
      <c r="Q1871" s="5">
        <f t="shared" si="469"/>
        <v>12576.2</v>
      </c>
      <c r="R1871" s="4">
        <f t="shared" si="470"/>
        <v>2012</v>
      </c>
      <c r="T1871" s="7">
        <f t="shared" si="471"/>
        <v>0</v>
      </c>
      <c r="V1871" s="5">
        <f t="shared" si="472"/>
        <v>12503.34</v>
      </c>
      <c r="W1871" s="5">
        <f t="shared" si="473"/>
        <v>12503.34</v>
      </c>
      <c r="X1871" s="7">
        <f t="shared" si="474"/>
        <v>0</v>
      </c>
      <c r="Z1871" s="7">
        <f t="shared" si="475"/>
        <v>630750.17000000016</v>
      </c>
      <c r="AC1871" s="5">
        <f t="shared" si="460"/>
        <v>-49781.919999999984</v>
      </c>
      <c r="AD1871" s="5">
        <f t="shared" si="476"/>
        <v>-12445.479999999996</v>
      </c>
    </row>
    <row r="1872" spans="1:30">
      <c r="A1872" s="15">
        <v>41275</v>
      </c>
      <c r="B1872">
        <v>12627</v>
      </c>
      <c r="C1872">
        <v>12776</v>
      </c>
      <c r="D1872">
        <v>12627</v>
      </c>
      <c r="E1872">
        <v>12767.35</v>
      </c>
      <c r="G1872" s="5">
        <f t="shared" si="461"/>
        <v>12655.64</v>
      </c>
      <c r="H1872" s="5">
        <f t="shared" si="462"/>
        <v>12601.99</v>
      </c>
      <c r="J1872" s="10" t="str">
        <f t="shared" si="463"/>
        <v>BUY</v>
      </c>
      <c r="L1872" s="5">
        <f t="shared" si="464"/>
        <v>12441.04</v>
      </c>
      <c r="M1872" s="4" t="str">
        <f t="shared" si="465"/>
        <v>NO</v>
      </c>
      <c r="N1872" s="4" t="str">
        <f t="shared" si="466"/>
        <v>NO</v>
      </c>
      <c r="O1872" s="4" t="str">
        <f t="shared" si="467"/>
        <v>NO</v>
      </c>
      <c r="P1872" s="5">
        <f t="shared" si="468"/>
        <v>12627</v>
      </c>
      <c r="Q1872" s="5">
        <f t="shared" si="469"/>
        <v>12767.35</v>
      </c>
      <c r="R1872" s="4">
        <f t="shared" si="470"/>
        <v>2013</v>
      </c>
      <c r="T1872" s="7">
        <f t="shared" si="471"/>
        <v>0</v>
      </c>
      <c r="V1872" s="5">
        <f t="shared" si="472"/>
        <v>12503.34</v>
      </c>
      <c r="W1872" s="5">
        <f t="shared" si="473"/>
        <v>12503.34</v>
      </c>
      <c r="X1872" s="7">
        <f t="shared" si="474"/>
        <v>0</v>
      </c>
      <c r="Z1872" s="7">
        <f t="shared" si="475"/>
        <v>630750.17000000016</v>
      </c>
      <c r="AC1872" s="5">
        <f t="shared" si="460"/>
        <v>-49764.160000000003</v>
      </c>
      <c r="AD1872" s="5">
        <f t="shared" si="476"/>
        <v>-12441.04</v>
      </c>
    </row>
    <row r="1873" spans="1:30">
      <c r="A1873" s="15">
        <v>41276</v>
      </c>
      <c r="B1873">
        <v>12810</v>
      </c>
      <c r="C1873">
        <v>12902.4</v>
      </c>
      <c r="D1873">
        <v>12810</v>
      </c>
      <c r="E1873">
        <v>12874.35</v>
      </c>
      <c r="G1873" s="5">
        <f t="shared" si="461"/>
        <v>12765</v>
      </c>
      <c r="H1873" s="5">
        <f t="shared" si="462"/>
        <v>12692.78</v>
      </c>
      <c r="J1873" s="10" t="str">
        <f t="shared" si="463"/>
        <v>BUY</v>
      </c>
      <c r="L1873" s="5">
        <f t="shared" si="464"/>
        <v>12476.12</v>
      </c>
      <c r="M1873" s="4" t="str">
        <f t="shared" si="465"/>
        <v>NO</v>
      </c>
      <c r="N1873" s="4" t="str">
        <f t="shared" si="466"/>
        <v>NO</v>
      </c>
      <c r="O1873" s="4" t="str">
        <f t="shared" si="467"/>
        <v>NO</v>
      </c>
      <c r="P1873" s="5">
        <f t="shared" si="468"/>
        <v>12810</v>
      </c>
      <c r="Q1873" s="5">
        <f t="shared" si="469"/>
        <v>12874.35</v>
      </c>
      <c r="R1873" s="4">
        <f t="shared" si="470"/>
        <v>2013</v>
      </c>
      <c r="T1873" s="7">
        <f t="shared" si="471"/>
        <v>0</v>
      </c>
      <c r="V1873" s="5">
        <f t="shared" si="472"/>
        <v>12503.34</v>
      </c>
      <c r="W1873" s="5">
        <f t="shared" si="473"/>
        <v>12503.34</v>
      </c>
      <c r="X1873" s="7">
        <f t="shared" si="474"/>
        <v>0</v>
      </c>
      <c r="Z1873" s="7">
        <f t="shared" si="475"/>
        <v>630750.17000000016</v>
      </c>
      <c r="AC1873" s="5">
        <f t="shared" si="460"/>
        <v>-49904.48000000001</v>
      </c>
      <c r="AD1873" s="5">
        <f t="shared" si="476"/>
        <v>-12476.120000000003</v>
      </c>
    </row>
    <row r="1874" spans="1:30">
      <c r="A1874" s="15">
        <v>41277</v>
      </c>
      <c r="B1874">
        <v>12908.4</v>
      </c>
      <c r="C1874">
        <v>12910</v>
      </c>
      <c r="D1874">
        <v>12804</v>
      </c>
      <c r="E1874">
        <v>12852</v>
      </c>
      <c r="G1874" s="5">
        <f t="shared" si="461"/>
        <v>12808.5</v>
      </c>
      <c r="H1874" s="5">
        <f t="shared" si="462"/>
        <v>12745.85</v>
      </c>
      <c r="J1874" s="10" t="str">
        <f t="shared" si="463"/>
        <v>BUY</v>
      </c>
      <c r="L1874" s="5">
        <f t="shared" si="464"/>
        <v>12557.9</v>
      </c>
      <c r="M1874" s="4" t="str">
        <f t="shared" si="465"/>
        <v>NO</v>
      </c>
      <c r="N1874" s="4" t="str">
        <f t="shared" si="466"/>
        <v>NO</v>
      </c>
      <c r="O1874" s="4" t="str">
        <f t="shared" si="467"/>
        <v>NO</v>
      </c>
      <c r="P1874" s="5">
        <f t="shared" si="468"/>
        <v>12908.4</v>
      </c>
      <c r="Q1874" s="5">
        <f t="shared" si="469"/>
        <v>12852</v>
      </c>
      <c r="R1874" s="4">
        <f t="shared" si="470"/>
        <v>2013</v>
      </c>
      <c r="T1874" s="7">
        <f t="shared" si="471"/>
        <v>0</v>
      </c>
      <c r="V1874" s="5">
        <f t="shared" si="472"/>
        <v>12503.34</v>
      </c>
      <c r="W1874" s="5">
        <f t="shared" si="473"/>
        <v>12503.34</v>
      </c>
      <c r="X1874" s="7">
        <f t="shared" si="474"/>
        <v>0</v>
      </c>
      <c r="Z1874" s="7">
        <f t="shared" si="475"/>
        <v>630750.17000000016</v>
      </c>
      <c r="AC1874" s="5">
        <f t="shared" si="460"/>
        <v>-50231.600000000006</v>
      </c>
      <c r="AD1874" s="5">
        <f t="shared" si="476"/>
        <v>-12557.900000000001</v>
      </c>
    </row>
    <row r="1875" spans="1:30">
      <c r="A1875" s="15">
        <v>41278</v>
      </c>
      <c r="B1875">
        <v>12830</v>
      </c>
      <c r="C1875">
        <v>12883</v>
      </c>
      <c r="D1875">
        <v>12760</v>
      </c>
      <c r="E1875">
        <v>12869.9</v>
      </c>
      <c r="G1875" s="5">
        <f t="shared" si="461"/>
        <v>12839.2</v>
      </c>
      <c r="H1875" s="5">
        <f t="shared" si="462"/>
        <v>12787.2</v>
      </c>
      <c r="J1875" s="10" t="str">
        <f t="shared" si="463"/>
        <v>BUY</v>
      </c>
      <c r="L1875" s="5">
        <f t="shared" si="464"/>
        <v>12631.2</v>
      </c>
      <c r="M1875" s="4" t="str">
        <f t="shared" si="465"/>
        <v>NO</v>
      </c>
      <c r="N1875" s="4" t="str">
        <f t="shared" si="466"/>
        <v>NO</v>
      </c>
      <c r="O1875" s="4" t="str">
        <f t="shared" si="467"/>
        <v>NO</v>
      </c>
      <c r="P1875" s="5">
        <f t="shared" si="468"/>
        <v>12830</v>
      </c>
      <c r="Q1875" s="5">
        <f t="shared" si="469"/>
        <v>12869.9</v>
      </c>
      <c r="R1875" s="4">
        <f t="shared" si="470"/>
        <v>2013</v>
      </c>
      <c r="T1875" s="7">
        <f t="shared" si="471"/>
        <v>0</v>
      </c>
      <c r="V1875" s="5">
        <f t="shared" si="472"/>
        <v>12503.34</v>
      </c>
      <c r="W1875" s="5">
        <f t="shared" si="473"/>
        <v>12503.34</v>
      </c>
      <c r="X1875" s="7">
        <f t="shared" si="474"/>
        <v>0</v>
      </c>
      <c r="Z1875" s="7">
        <f t="shared" si="475"/>
        <v>630750.17000000016</v>
      </c>
      <c r="AC1875" s="5">
        <f t="shared" si="460"/>
        <v>-50524.799999999988</v>
      </c>
      <c r="AD1875" s="5">
        <f t="shared" si="476"/>
        <v>-12631.199999999997</v>
      </c>
    </row>
    <row r="1876" spans="1:30">
      <c r="A1876" s="15">
        <v>41281</v>
      </c>
      <c r="B1876">
        <v>12890</v>
      </c>
      <c r="C1876">
        <v>12908.95</v>
      </c>
      <c r="D1876">
        <v>12771</v>
      </c>
      <c r="E1876">
        <v>12796.45</v>
      </c>
      <c r="G1876" s="5">
        <f t="shared" si="461"/>
        <v>12817.83</v>
      </c>
      <c r="H1876" s="5">
        <f t="shared" si="462"/>
        <v>12790.28</v>
      </c>
      <c r="J1876" s="10" t="str">
        <f t="shared" si="463"/>
        <v>BUY</v>
      </c>
      <c r="L1876" s="5">
        <f t="shared" si="464"/>
        <v>12707.63</v>
      </c>
      <c r="M1876" s="4" t="str">
        <f t="shared" si="465"/>
        <v>NO</v>
      </c>
      <c r="N1876" s="4" t="str">
        <f t="shared" si="466"/>
        <v>NO</v>
      </c>
      <c r="O1876" s="4" t="str">
        <f t="shared" si="467"/>
        <v>NO</v>
      </c>
      <c r="P1876" s="5">
        <f t="shared" si="468"/>
        <v>12890</v>
      </c>
      <c r="Q1876" s="5">
        <f t="shared" si="469"/>
        <v>12796.45</v>
      </c>
      <c r="R1876" s="4">
        <f t="shared" si="470"/>
        <v>2013</v>
      </c>
      <c r="T1876" s="7">
        <f t="shared" si="471"/>
        <v>0</v>
      </c>
      <c r="V1876" s="5">
        <f t="shared" si="472"/>
        <v>12503.34</v>
      </c>
      <c r="W1876" s="5">
        <f t="shared" si="473"/>
        <v>12503.34</v>
      </c>
      <c r="X1876" s="7">
        <f t="shared" si="474"/>
        <v>0</v>
      </c>
      <c r="Z1876" s="7">
        <f t="shared" si="475"/>
        <v>630750.17000000016</v>
      </c>
      <c r="AC1876" s="5">
        <f t="shared" si="460"/>
        <v>-50830.520000000019</v>
      </c>
      <c r="AD1876" s="5">
        <f t="shared" si="476"/>
        <v>-12707.630000000005</v>
      </c>
    </row>
    <row r="1877" spans="1:30">
      <c r="A1877" s="15">
        <v>41282</v>
      </c>
      <c r="B1877">
        <v>12772.1</v>
      </c>
      <c r="C1877">
        <v>12838.9</v>
      </c>
      <c r="D1877">
        <v>12718</v>
      </c>
      <c r="E1877">
        <v>12824.8</v>
      </c>
      <c r="G1877" s="5">
        <f t="shared" si="461"/>
        <v>12821.32</v>
      </c>
      <c r="H1877" s="5">
        <f t="shared" si="462"/>
        <v>12801.79</v>
      </c>
      <c r="J1877" s="10" t="str">
        <f t="shared" si="463"/>
        <v>BUY</v>
      </c>
      <c r="L1877" s="5">
        <f t="shared" si="464"/>
        <v>12743.2</v>
      </c>
      <c r="M1877" s="4" t="str">
        <f t="shared" si="465"/>
        <v>NO</v>
      </c>
      <c r="N1877" s="4" t="str">
        <f t="shared" si="466"/>
        <v>NO</v>
      </c>
      <c r="O1877" s="4" t="str">
        <f t="shared" si="467"/>
        <v>NO</v>
      </c>
      <c r="P1877" s="5">
        <f t="shared" si="468"/>
        <v>12772.1</v>
      </c>
      <c r="Q1877" s="5">
        <f t="shared" si="469"/>
        <v>12824.8</v>
      </c>
      <c r="R1877" s="4">
        <f t="shared" si="470"/>
        <v>2013</v>
      </c>
      <c r="T1877" s="7">
        <f t="shared" si="471"/>
        <v>0</v>
      </c>
      <c r="V1877" s="5">
        <f t="shared" si="472"/>
        <v>12503.34</v>
      </c>
      <c r="W1877" s="5">
        <f t="shared" si="473"/>
        <v>12503.34</v>
      </c>
      <c r="X1877" s="7">
        <f t="shared" si="474"/>
        <v>0</v>
      </c>
      <c r="Z1877" s="7">
        <f t="shared" si="475"/>
        <v>630750.17000000016</v>
      </c>
      <c r="AC1877" s="5">
        <f t="shared" si="460"/>
        <v>-50972.800000000017</v>
      </c>
      <c r="AD1877" s="5">
        <f t="shared" si="476"/>
        <v>-12743.200000000004</v>
      </c>
    </row>
    <row r="1878" spans="1:30">
      <c r="A1878" s="15">
        <v>41283</v>
      </c>
      <c r="B1878">
        <v>12830.1</v>
      </c>
      <c r="C1878">
        <v>12869.9</v>
      </c>
      <c r="D1878">
        <v>12744.25</v>
      </c>
      <c r="E1878">
        <v>12772.55</v>
      </c>
      <c r="G1878" s="5">
        <f t="shared" si="461"/>
        <v>12796.94</v>
      </c>
      <c r="H1878" s="5">
        <f t="shared" si="462"/>
        <v>12792.04</v>
      </c>
      <c r="J1878" s="10" t="str">
        <f t="shared" si="463"/>
        <v>BUY</v>
      </c>
      <c r="L1878" s="5">
        <f t="shared" si="464"/>
        <v>12777.34</v>
      </c>
      <c r="M1878" s="4" t="str">
        <f t="shared" si="465"/>
        <v>NO</v>
      </c>
      <c r="N1878" s="4" t="str">
        <f t="shared" si="466"/>
        <v>NO</v>
      </c>
      <c r="O1878" s="4" t="str">
        <f t="shared" si="467"/>
        <v>NO</v>
      </c>
      <c r="P1878" s="5">
        <f t="shared" si="468"/>
        <v>12830.1</v>
      </c>
      <c r="Q1878" s="5">
        <f t="shared" si="469"/>
        <v>12772.55</v>
      </c>
      <c r="R1878" s="4">
        <f t="shared" si="470"/>
        <v>2013</v>
      </c>
      <c r="T1878" s="7">
        <f t="shared" si="471"/>
        <v>0</v>
      </c>
      <c r="V1878" s="5">
        <f t="shared" si="472"/>
        <v>12503.34</v>
      </c>
      <c r="W1878" s="5">
        <f t="shared" si="473"/>
        <v>12503.34</v>
      </c>
      <c r="X1878" s="7">
        <f t="shared" si="474"/>
        <v>0</v>
      </c>
      <c r="Z1878" s="7">
        <f t="shared" si="475"/>
        <v>630750.17000000016</v>
      </c>
      <c r="AC1878" s="5">
        <f t="shared" si="460"/>
        <v>-51109.360000000015</v>
      </c>
      <c r="AD1878" s="5">
        <f t="shared" si="476"/>
        <v>-12777.340000000004</v>
      </c>
    </row>
    <row r="1879" spans="1:30">
      <c r="A1879" s="15">
        <v>41284</v>
      </c>
      <c r="B1879">
        <v>12823.55</v>
      </c>
      <c r="C1879">
        <v>12889.9</v>
      </c>
      <c r="D1879">
        <v>12775</v>
      </c>
      <c r="E1879">
        <v>12867</v>
      </c>
      <c r="G1879" s="5">
        <f t="shared" si="461"/>
        <v>12831.97</v>
      </c>
      <c r="H1879" s="5">
        <f t="shared" si="462"/>
        <v>12817.03</v>
      </c>
      <c r="J1879" s="10" t="str">
        <f t="shared" si="463"/>
        <v>BUY</v>
      </c>
      <c r="L1879" s="5">
        <f t="shared" si="464"/>
        <v>12772.21</v>
      </c>
      <c r="M1879" s="4" t="str">
        <f t="shared" si="465"/>
        <v>YES</v>
      </c>
      <c r="N1879" s="4" t="str">
        <f t="shared" si="466"/>
        <v>YES</v>
      </c>
      <c r="O1879" s="4" t="str">
        <f t="shared" si="467"/>
        <v>NO</v>
      </c>
      <c r="P1879" s="5">
        <f t="shared" si="468"/>
        <v>12823.55</v>
      </c>
      <c r="Q1879" s="5">
        <f t="shared" si="469"/>
        <v>12867</v>
      </c>
      <c r="R1879" s="4">
        <f t="shared" si="470"/>
        <v>2013</v>
      </c>
      <c r="T1879" s="7">
        <f t="shared" si="471"/>
        <v>-89.66</v>
      </c>
      <c r="V1879" s="5">
        <f t="shared" si="472"/>
        <v>12503.34</v>
      </c>
      <c r="W1879" s="5">
        <f t="shared" si="473"/>
        <v>12772.21</v>
      </c>
      <c r="X1879" s="7">
        <f t="shared" si="474"/>
        <v>268.86999999999898</v>
      </c>
      <c r="Z1879" s="7">
        <f t="shared" si="475"/>
        <v>632988.92000000016</v>
      </c>
      <c r="AC1879" s="5">
        <f t="shared" si="460"/>
        <v>-51088.840000000026</v>
      </c>
      <c r="AD1879" s="5">
        <f t="shared" si="476"/>
        <v>-12772.210000000006</v>
      </c>
    </row>
    <row r="1880" spans="1:30">
      <c r="A1880" s="15">
        <v>41285</v>
      </c>
      <c r="B1880">
        <v>12885.05</v>
      </c>
      <c r="C1880">
        <v>12885.1</v>
      </c>
      <c r="D1880">
        <v>12646.2</v>
      </c>
      <c r="E1880">
        <v>12682.7</v>
      </c>
      <c r="G1880" s="5">
        <f t="shared" si="461"/>
        <v>12757.34</v>
      </c>
      <c r="H1880" s="5">
        <f t="shared" si="462"/>
        <v>12772.25</v>
      </c>
      <c r="J1880" s="10" t="str">
        <f t="shared" si="463"/>
        <v>SELL</v>
      </c>
      <c r="L1880" s="5">
        <f t="shared" si="464"/>
        <v>12816.98</v>
      </c>
      <c r="M1880" s="4" t="str">
        <f t="shared" si="465"/>
        <v>YES</v>
      </c>
      <c r="N1880" s="4" t="str">
        <f t="shared" si="466"/>
        <v>NO</v>
      </c>
      <c r="O1880" s="4" t="str">
        <f t="shared" si="467"/>
        <v>NO</v>
      </c>
      <c r="P1880" s="5">
        <f t="shared" si="468"/>
        <v>12885.05</v>
      </c>
      <c r="Q1880" s="5">
        <f t="shared" si="469"/>
        <v>12682.7</v>
      </c>
      <c r="R1880" s="4">
        <f t="shared" si="470"/>
        <v>2013</v>
      </c>
      <c r="T1880" s="7">
        <f t="shared" si="471"/>
        <v>0</v>
      </c>
      <c r="V1880" s="5">
        <f t="shared" si="472"/>
        <v>12772.21</v>
      </c>
      <c r="W1880" s="5">
        <f t="shared" si="473"/>
        <v>12816.98</v>
      </c>
      <c r="X1880" s="7">
        <f t="shared" si="474"/>
        <v>-44.770000000000437</v>
      </c>
      <c r="Z1880" s="7">
        <f t="shared" si="475"/>
        <v>631869.67000000016</v>
      </c>
      <c r="AC1880" s="5">
        <f t="shared" si="460"/>
        <v>-51267.919999999984</v>
      </c>
      <c r="AD1880" s="5">
        <f t="shared" si="476"/>
        <v>-12816.979999999996</v>
      </c>
    </row>
    <row r="1881" spans="1:30">
      <c r="A1881" s="15">
        <v>41288</v>
      </c>
      <c r="B1881">
        <v>12666</v>
      </c>
      <c r="C1881">
        <v>12857.6</v>
      </c>
      <c r="D1881">
        <v>12666</v>
      </c>
      <c r="E1881">
        <v>12845.5</v>
      </c>
      <c r="G1881" s="5">
        <f t="shared" si="461"/>
        <v>12801.42</v>
      </c>
      <c r="H1881" s="5">
        <f t="shared" si="462"/>
        <v>12796.67</v>
      </c>
      <c r="J1881" s="10" t="str">
        <f t="shared" si="463"/>
        <v>BUY</v>
      </c>
      <c r="L1881" s="5">
        <f t="shared" si="464"/>
        <v>12782.42</v>
      </c>
      <c r="M1881" s="4" t="str">
        <f t="shared" si="465"/>
        <v>YES</v>
      </c>
      <c r="N1881" s="4" t="str">
        <f t="shared" si="466"/>
        <v>NO</v>
      </c>
      <c r="O1881" s="4" t="str">
        <f t="shared" si="467"/>
        <v>NO</v>
      </c>
      <c r="P1881" s="5">
        <f t="shared" si="468"/>
        <v>12666</v>
      </c>
      <c r="Q1881" s="5">
        <f t="shared" si="469"/>
        <v>12845.5</v>
      </c>
      <c r="R1881" s="4">
        <f t="shared" si="470"/>
        <v>2013</v>
      </c>
      <c r="T1881" s="7">
        <f t="shared" si="471"/>
        <v>0</v>
      </c>
      <c r="V1881" s="5">
        <f t="shared" si="472"/>
        <v>12816.98</v>
      </c>
      <c r="W1881" s="5">
        <f t="shared" si="473"/>
        <v>12816.98</v>
      </c>
      <c r="X1881" s="7">
        <f t="shared" si="474"/>
        <v>0</v>
      </c>
      <c r="Z1881" s="7">
        <f t="shared" si="475"/>
        <v>631869.67000000016</v>
      </c>
      <c r="AC1881" s="5">
        <f t="shared" si="460"/>
        <v>-51129.679999999993</v>
      </c>
      <c r="AD1881" s="5">
        <f t="shared" si="476"/>
        <v>-12782.419999999998</v>
      </c>
    </row>
    <row r="1882" spans="1:30">
      <c r="A1882" s="15">
        <v>41289</v>
      </c>
      <c r="B1882">
        <v>12850</v>
      </c>
      <c r="C1882">
        <v>12975</v>
      </c>
      <c r="D1882">
        <v>12770.1</v>
      </c>
      <c r="E1882">
        <v>12910.4</v>
      </c>
      <c r="G1882" s="5">
        <f t="shared" si="461"/>
        <v>12855.91</v>
      </c>
      <c r="H1882" s="5">
        <f t="shared" si="462"/>
        <v>12834.58</v>
      </c>
      <c r="J1882" s="10" t="str">
        <f t="shared" si="463"/>
        <v>BUY</v>
      </c>
      <c r="L1882" s="5">
        <f t="shared" si="464"/>
        <v>12770.59</v>
      </c>
      <c r="M1882" s="4" t="str">
        <f t="shared" si="465"/>
        <v>YES</v>
      </c>
      <c r="N1882" s="4" t="str">
        <f t="shared" si="466"/>
        <v>YES</v>
      </c>
      <c r="O1882" s="4" t="str">
        <f t="shared" si="467"/>
        <v>NO</v>
      </c>
      <c r="P1882" s="5">
        <f t="shared" si="468"/>
        <v>12850</v>
      </c>
      <c r="Q1882" s="5">
        <f t="shared" si="469"/>
        <v>12910.4</v>
      </c>
      <c r="R1882" s="4">
        <f t="shared" si="470"/>
        <v>2013</v>
      </c>
      <c r="T1882" s="7">
        <f t="shared" si="471"/>
        <v>-127.98</v>
      </c>
      <c r="V1882" s="5">
        <f t="shared" si="472"/>
        <v>12816.98</v>
      </c>
      <c r="W1882" s="5">
        <f t="shared" si="473"/>
        <v>12770.59</v>
      </c>
      <c r="X1882" s="7">
        <f t="shared" si="474"/>
        <v>-46.389999999999418</v>
      </c>
      <c r="Z1882" s="7">
        <f t="shared" si="475"/>
        <v>624310.92000000016</v>
      </c>
      <c r="AC1882" s="5">
        <f t="shared" si="460"/>
        <v>-51082.360000000015</v>
      </c>
      <c r="AD1882" s="5">
        <f t="shared" si="476"/>
        <v>-12770.590000000004</v>
      </c>
    </row>
    <row r="1883" spans="1:30">
      <c r="A1883" s="15">
        <v>41290</v>
      </c>
      <c r="B1883">
        <v>12895.25</v>
      </c>
      <c r="C1883">
        <v>12895.25</v>
      </c>
      <c r="D1883">
        <v>12652</v>
      </c>
      <c r="E1883">
        <v>12678.15</v>
      </c>
      <c r="G1883" s="5">
        <f t="shared" si="461"/>
        <v>12767.03</v>
      </c>
      <c r="H1883" s="5">
        <f t="shared" si="462"/>
        <v>12782.44</v>
      </c>
      <c r="J1883" s="10" t="str">
        <f t="shared" si="463"/>
        <v>SELL</v>
      </c>
      <c r="L1883" s="5">
        <f t="shared" si="464"/>
        <v>12828.67</v>
      </c>
      <c r="M1883" s="4" t="str">
        <f t="shared" si="465"/>
        <v>YES</v>
      </c>
      <c r="N1883" s="4" t="str">
        <f t="shared" si="466"/>
        <v>NO</v>
      </c>
      <c r="O1883" s="4" t="str">
        <f t="shared" si="467"/>
        <v>NO</v>
      </c>
      <c r="P1883" s="5">
        <f t="shared" si="468"/>
        <v>12895.25</v>
      </c>
      <c r="Q1883" s="5">
        <f t="shared" si="469"/>
        <v>12678.15</v>
      </c>
      <c r="R1883" s="4">
        <f t="shared" si="470"/>
        <v>2013</v>
      </c>
      <c r="T1883" s="7">
        <f t="shared" si="471"/>
        <v>0</v>
      </c>
      <c r="V1883" s="5">
        <f t="shared" si="472"/>
        <v>12770.59</v>
      </c>
      <c r="W1883" s="5">
        <f t="shared" si="473"/>
        <v>12770.59</v>
      </c>
      <c r="X1883" s="7">
        <f t="shared" si="474"/>
        <v>0</v>
      </c>
      <c r="Z1883" s="7">
        <f t="shared" si="475"/>
        <v>624310.92000000016</v>
      </c>
      <c r="AC1883" s="5">
        <f t="shared" si="460"/>
        <v>-51314.679999999993</v>
      </c>
      <c r="AD1883" s="5">
        <f t="shared" si="476"/>
        <v>-12828.669999999998</v>
      </c>
    </row>
    <row r="1884" spans="1:30">
      <c r="A1884" s="15">
        <v>41291</v>
      </c>
      <c r="B1884">
        <v>12718.75</v>
      </c>
      <c r="C1884">
        <v>12775</v>
      </c>
      <c r="D1884">
        <v>12615.8</v>
      </c>
      <c r="E1884">
        <v>12690.1</v>
      </c>
      <c r="G1884" s="5">
        <f t="shared" si="461"/>
        <v>12728.57</v>
      </c>
      <c r="H1884" s="5">
        <f t="shared" si="462"/>
        <v>12751.66</v>
      </c>
      <c r="J1884" s="10" t="str">
        <f t="shared" si="463"/>
        <v>SELL</v>
      </c>
      <c r="L1884" s="5">
        <f t="shared" si="464"/>
        <v>12820.93</v>
      </c>
      <c r="M1884" s="4" t="str">
        <f t="shared" si="465"/>
        <v>NO</v>
      </c>
      <c r="N1884" s="4" t="str">
        <f t="shared" si="466"/>
        <v>NO</v>
      </c>
      <c r="O1884" s="4" t="str">
        <f t="shared" si="467"/>
        <v>NO</v>
      </c>
      <c r="P1884" s="5">
        <f t="shared" si="468"/>
        <v>12718.75</v>
      </c>
      <c r="Q1884" s="5">
        <f t="shared" si="469"/>
        <v>12690.1</v>
      </c>
      <c r="R1884" s="4">
        <f t="shared" si="470"/>
        <v>2013</v>
      </c>
      <c r="T1884" s="7">
        <f t="shared" si="471"/>
        <v>0</v>
      </c>
      <c r="V1884" s="5">
        <f t="shared" si="472"/>
        <v>12770.59</v>
      </c>
      <c r="W1884" s="5">
        <f t="shared" si="473"/>
        <v>12770.59</v>
      </c>
      <c r="X1884" s="7">
        <f t="shared" si="474"/>
        <v>0</v>
      </c>
      <c r="Z1884" s="7">
        <f t="shared" si="475"/>
        <v>624310.92000000016</v>
      </c>
      <c r="AC1884" s="5">
        <f t="shared" si="460"/>
        <v>-51283.72</v>
      </c>
      <c r="AD1884" s="5">
        <f t="shared" si="476"/>
        <v>-12820.93</v>
      </c>
    </row>
    <row r="1885" spans="1:30">
      <c r="A1885" s="15">
        <v>41292</v>
      </c>
      <c r="B1885">
        <v>12729.5</v>
      </c>
      <c r="C1885">
        <v>12825.5</v>
      </c>
      <c r="D1885">
        <v>12679.4</v>
      </c>
      <c r="E1885">
        <v>12712.8</v>
      </c>
      <c r="G1885" s="5">
        <f t="shared" si="461"/>
        <v>12720.69</v>
      </c>
      <c r="H1885" s="5">
        <f t="shared" si="462"/>
        <v>12738.71</v>
      </c>
      <c r="J1885" s="10" t="str">
        <f t="shared" si="463"/>
        <v>SELL</v>
      </c>
      <c r="L1885" s="5">
        <f t="shared" si="464"/>
        <v>12792.77</v>
      </c>
      <c r="M1885" s="4" t="str">
        <f t="shared" si="465"/>
        <v>YES</v>
      </c>
      <c r="N1885" s="4" t="str">
        <f t="shared" si="466"/>
        <v>YES</v>
      </c>
      <c r="O1885" s="4" t="str">
        <f t="shared" si="467"/>
        <v>NO</v>
      </c>
      <c r="P1885" s="5">
        <f t="shared" si="468"/>
        <v>12729.5</v>
      </c>
      <c r="Q1885" s="5">
        <f t="shared" si="469"/>
        <v>12712.8</v>
      </c>
      <c r="R1885" s="4">
        <f t="shared" si="470"/>
        <v>2013</v>
      </c>
      <c r="T1885" s="7">
        <f t="shared" si="471"/>
        <v>-108.13</v>
      </c>
      <c r="V1885" s="5">
        <f t="shared" si="472"/>
        <v>12770.59</v>
      </c>
      <c r="W1885" s="5">
        <f t="shared" si="473"/>
        <v>12770.59</v>
      </c>
      <c r="X1885" s="7">
        <f t="shared" si="474"/>
        <v>0</v>
      </c>
      <c r="Z1885" s="7">
        <f t="shared" si="475"/>
        <v>618904.42000000016</v>
      </c>
      <c r="AC1885" s="5">
        <f t="shared" si="460"/>
        <v>-51171.079999999987</v>
      </c>
      <c r="AD1885" s="5">
        <f t="shared" si="476"/>
        <v>-12792.769999999997</v>
      </c>
    </row>
    <row r="1886" spans="1:30">
      <c r="A1886" s="15">
        <v>41295</v>
      </c>
      <c r="B1886">
        <v>12741</v>
      </c>
      <c r="C1886">
        <v>12743.55</v>
      </c>
      <c r="D1886">
        <v>12630.8</v>
      </c>
      <c r="E1886">
        <v>12686.2</v>
      </c>
      <c r="G1886" s="5">
        <f t="shared" si="461"/>
        <v>12703.45</v>
      </c>
      <c r="H1886" s="5">
        <f t="shared" si="462"/>
        <v>12721.21</v>
      </c>
      <c r="J1886" s="10" t="str">
        <f t="shared" si="463"/>
        <v>SELL</v>
      </c>
      <c r="L1886" s="5">
        <f t="shared" si="464"/>
        <v>12774.49</v>
      </c>
      <c r="M1886" s="4" t="str">
        <f t="shared" si="465"/>
        <v>NO</v>
      </c>
      <c r="N1886" s="4" t="str">
        <f t="shared" si="466"/>
        <v>NO</v>
      </c>
      <c r="O1886" s="4" t="str">
        <f t="shared" si="467"/>
        <v>NO</v>
      </c>
      <c r="P1886" s="5">
        <f t="shared" si="468"/>
        <v>12741</v>
      </c>
      <c r="Q1886" s="5">
        <f t="shared" si="469"/>
        <v>12686.2</v>
      </c>
      <c r="R1886" s="4">
        <f t="shared" si="470"/>
        <v>2013</v>
      </c>
      <c r="T1886" s="7">
        <f t="shared" si="471"/>
        <v>0</v>
      </c>
      <c r="V1886" s="5">
        <f t="shared" si="472"/>
        <v>12770.59</v>
      </c>
      <c r="W1886" s="5">
        <f t="shared" si="473"/>
        <v>12770.59</v>
      </c>
      <c r="X1886" s="7">
        <f t="shared" si="474"/>
        <v>0</v>
      </c>
      <c r="Z1886" s="7">
        <f t="shared" si="475"/>
        <v>618904.42000000016</v>
      </c>
      <c r="AC1886" s="5">
        <f t="shared" si="460"/>
        <v>-51097.959999999963</v>
      </c>
      <c r="AD1886" s="5">
        <f t="shared" si="476"/>
        <v>-12774.489999999991</v>
      </c>
    </row>
    <row r="1887" spans="1:30">
      <c r="A1887" s="15">
        <v>41296</v>
      </c>
      <c r="B1887">
        <v>12689.8</v>
      </c>
      <c r="C1887">
        <v>12798.85</v>
      </c>
      <c r="D1887">
        <v>12568.5</v>
      </c>
      <c r="E1887">
        <v>12604.6</v>
      </c>
      <c r="G1887" s="5">
        <f t="shared" si="461"/>
        <v>12654.03</v>
      </c>
      <c r="H1887" s="5">
        <f t="shared" si="462"/>
        <v>12682.34</v>
      </c>
      <c r="J1887" s="10" t="str">
        <f t="shared" si="463"/>
        <v>SELL</v>
      </c>
      <c r="L1887" s="5">
        <f t="shared" si="464"/>
        <v>12767.27</v>
      </c>
      <c r="M1887" s="4" t="str">
        <f t="shared" si="465"/>
        <v>YES</v>
      </c>
      <c r="N1887" s="4" t="str">
        <f t="shared" si="466"/>
        <v>YES</v>
      </c>
      <c r="O1887" s="4" t="str">
        <f t="shared" si="467"/>
        <v>NO</v>
      </c>
      <c r="P1887" s="5">
        <f t="shared" si="468"/>
        <v>12689.8</v>
      </c>
      <c r="Q1887" s="5">
        <f t="shared" si="469"/>
        <v>12604.6</v>
      </c>
      <c r="R1887" s="4">
        <f t="shared" si="470"/>
        <v>2013</v>
      </c>
      <c r="T1887" s="7">
        <f t="shared" si="471"/>
        <v>-169.89</v>
      </c>
      <c r="V1887" s="5">
        <f t="shared" si="472"/>
        <v>12770.59</v>
      </c>
      <c r="W1887" s="5">
        <f t="shared" si="473"/>
        <v>12770.59</v>
      </c>
      <c r="X1887" s="7">
        <f t="shared" si="474"/>
        <v>0</v>
      </c>
      <c r="Z1887" s="7">
        <f t="shared" si="475"/>
        <v>610409.92000000016</v>
      </c>
      <c r="AC1887" s="5">
        <f t="shared" si="460"/>
        <v>-51069.079999999987</v>
      </c>
      <c r="AD1887" s="5">
        <f t="shared" si="476"/>
        <v>-12767.269999999997</v>
      </c>
    </row>
    <row r="1888" spans="1:30">
      <c r="A1888" s="15">
        <v>41297</v>
      </c>
      <c r="B1888">
        <v>12625.1</v>
      </c>
      <c r="C1888">
        <v>12729</v>
      </c>
      <c r="D1888">
        <v>12515.55</v>
      </c>
      <c r="E1888">
        <v>12668.7</v>
      </c>
      <c r="G1888" s="5">
        <f t="shared" si="461"/>
        <v>12661.37</v>
      </c>
      <c r="H1888" s="5">
        <f t="shared" si="462"/>
        <v>12677.79</v>
      </c>
      <c r="J1888" s="10" t="str">
        <f t="shared" si="463"/>
        <v>SELL</v>
      </c>
      <c r="L1888" s="5">
        <f t="shared" si="464"/>
        <v>12727.05</v>
      </c>
      <c r="M1888" s="4" t="str">
        <f t="shared" si="465"/>
        <v>NO</v>
      </c>
      <c r="N1888" s="4" t="str">
        <f t="shared" si="466"/>
        <v>NO</v>
      </c>
      <c r="O1888" s="4" t="str">
        <f t="shared" si="467"/>
        <v>NO</v>
      </c>
      <c r="P1888" s="5">
        <f t="shared" si="468"/>
        <v>12625.1</v>
      </c>
      <c r="Q1888" s="5">
        <f t="shared" si="469"/>
        <v>12668.7</v>
      </c>
      <c r="R1888" s="4">
        <f t="shared" si="470"/>
        <v>2013</v>
      </c>
      <c r="T1888" s="7">
        <f t="shared" si="471"/>
        <v>0</v>
      </c>
      <c r="V1888" s="5">
        <f t="shared" si="472"/>
        <v>12770.59</v>
      </c>
      <c r="W1888" s="5">
        <f t="shared" si="473"/>
        <v>12770.59</v>
      </c>
      <c r="X1888" s="7">
        <f t="shared" si="474"/>
        <v>0</v>
      </c>
      <c r="Z1888" s="7">
        <f t="shared" si="475"/>
        <v>610409.92000000016</v>
      </c>
      <c r="AC1888" s="5">
        <f t="shared" si="460"/>
        <v>-50908.200000000012</v>
      </c>
      <c r="AD1888" s="5">
        <f t="shared" si="476"/>
        <v>-12727.050000000003</v>
      </c>
    </row>
    <row r="1889" spans="1:30">
      <c r="A1889" s="15">
        <v>41298</v>
      </c>
      <c r="B1889">
        <v>12683.6</v>
      </c>
      <c r="C1889">
        <v>12690</v>
      </c>
      <c r="D1889">
        <v>12531</v>
      </c>
      <c r="E1889">
        <v>12564.25</v>
      </c>
      <c r="G1889" s="5">
        <f t="shared" si="461"/>
        <v>12612.81</v>
      </c>
      <c r="H1889" s="5">
        <f t="shared" si="462"/>
        <v>12639.94</v>
      </c>
      <c r="J1889" s="10" t="str">
        <f t="shared" si="463"/>
        <v>SELL</v>
      </c>
      <c r="L1889" s="5">
        <f t="shared" si="464"/>
        <v>12721.33</v>
      </c>
      <c r="M1889" s="4" t="str">
        <f t="shared" si="465"/>
        <v>NO</v>
      </c>
      <c r="N1889" s="4" t="str">
        <f t="shared" si="466"/>
        <v>NO</v>
      </c>
      <c r="O1889" s="4" t="str">
        <f t="shared" si="467"/>
        <v>NO</v>
      </c>
      <c r="P1889" s="5">
        <f t="shared" si="468"/>
        <v>12683.6</v>
      </c>
      <c r="Q1889" s="5">
        <f t="shared" si="469"/>
        <v>12564.25</v>
      </c>
      <c r="R1889" s="4">
        <f t="shared" si="470"/>
        <v>2013</v>
      </c>
      <c r="T1889" s="7">
        <f t="shared" si="471"/>
        <v>0</v>
      </c>
      <c r="V1889" s="5">
        <f t="shared" si="472"/>
        <v>12770.59</v>
      </c>
      <c r="W1889" s="5">
        <f t="shared" si="473"/>
        <v>12770.59</v>
      </c>
      <c r="X1889" s="7">
        <f t="shared" si="474"/>
        <v>0</v>
      </c>
      <c r="Z1889" s="7">
        <f t="shared" si="475"/>
        <v>610409.92000000016</v>
      </c>
      <c r="AC1889" s="5">
        <f t="shared" si="460"/>
        <v>-50885.320000000007</v>
      </c>
      <c r="AD1889" s="5">
        <f t="shared" si="476"/>
        <v>-12721.330000000002</v>
      </c>
    </row>
    <row r="1890" spans="1:30">
      <c r="A1890" s="15">
        <v>41299</v>
      </c>
      <c r="B1890">
        <v>12560</v>
      </c>
      <c r="C1890">
        <v>12736</v>
      </c>
      <c r="D1890">
        <v>12546.7</v>
      </c>
      <c r="E1890">
        <v>12709.25</v>
      </c>
      <c r="G1890" s="5">
        <f t="shared" si="461"/>
        <v>12661.03</v>
      </c>
      <c r="H1890" s="5">
        <f t="shared" si="462"/>
        <v>12663.04</v>
      </c>
      <c r="J1890" s="10" t="str">
        <f t="shared" si="463"/>
        <v>SELL</v>
      </c>
      <c r="L1890" s="5">
        <f t="shared" si="464"/>
        <v>12669.07</v>
      </c>
      <c r="M1890" s="4" t="str">
        <f t="shared" si="465"/>
        <v>YES</v>
      </c>
      <c r="N1890" s="4" t="str">
        <f t="shared" si="466"/>
        <v>YES</v>
      </c>
      <c r="O1890" s="4" t="str">
        <f t="shared" si="467"/>
        <v>NO</v>
      </c>
      <c r="P1890" s="5">
        <f t="shared" si="468"/>
        <v>12560</v>
      </c>
      <c r="Q1890" s="5">
        <f t="shared" si="469"/>
        <v>12709.25</v>
      </c>
      <c r="R1890" s="4">
        <f t="shared" si="470"/>
        <v>2013</v>
      </c>
      <c r="T1890" s="7">
        <f t="shared" si="471"/>
        <v>-12.08</v>
      </c>
      <c r="V1890" s="5">
        <f t="shared" si="472"/>
        <v>12770.59</v>
      </c>
      <c r="W1890" s="5">
        <f t="shared" si="473"/>
        <v>12726.1</v>
      </c>
      <c r="X1890" s="7">
        <f t="shared" si="474"/>
        <v>44.489999999999782</v>
      </c>
      <c r="Z1890" s="7">
        <f t="shared" si="475"/>
        <v>610918.17000000016</v>
      </c>
      <c r="AC1890" s="5">
        <f t="shared" si="460"/>
        <v>-50676.28</v>
      </c>
      <c r="AD1890" s="5">
        <f t="shared" si="476"/>
        <v>-12669.07</v>
      </c>
    </row>
    <row r="1891" spans="1:30">
      <c r="A1891" s="15">
        <v>41302</v>
      </c>
      <c r="B1891">
        <v>12726.1</v>
      </c>
      <c r="C1891">
        <v>12825</v>
      </c>
      <c r="D1891">
        <v>12710</v>
      </c>
      <c r="E1891">
        <v>12781.05</v>
      </c>
      <c r="G1891" s="5">
        <f t="shared" si="461"/>
        <v>12721.04</v>
      </c>
      <c r="H1891" s="5">
        <f t="shared" si="462"/>
        <v>12702.38</v>
      </c>
      <c r="J1891" s="10" t="str">
        <f t="shared" si="463"/>
        <v>BUY</v>
      </c>
      <c r="L1891" s="5">
        <f t="shared" si="464"/>
        <v>12646.4</v>
      </c>
      <c r="M1891" s="4" t="str">
        <f t="shared" si="465"/>
        <v>YES</v>
      </c>
      <c r="N1891" s="4" t="str">
        <f t="shared" si="466"/>
        <v>NO</v>
      </c>
      <c r="O1891" s="4" t="str">
        <f t="shared" si="467"/>
        <v>YES</v>
      </c>
      <c r="P1891" s="5">
        <f t="shared" si="468"/>
        <v>12726.1</v>
      </c>
      <c r="Q1891" s="5">
        <f t="shared" si="469"/>
        <v>12781.05</v>
      </c>
      <c r="R1891" s="4">
        <f t="shared" si="470"/>
        <v>2013</v>
      </c>
      <c r="T1891" s="7">
        <f t="shared" si="471"/>
        <v>0</v>
      </c>
      <c r="V1891" s="5">
        <f t="shared" si="472"/>
        <v>12726.1</v>
      </c>
      <c r="W1891" s="5">
        <f t="shared" si="473"/>
        <v>12726.1</v>
      </c>
      <c r="X1891" s="7">
        <f t="shared" si="474"/>
        <v>0</v>
      </c>
      <c r="Z1891" s="7">
        <f t="shared" si="475"/>
        <v>610918.17000000016</v>
      </c>
      <c r="AC1891" s="5">
        <f t="shared" si="460"/>
        <v>-50585.599999999977</v>
      </c>
      <c r="AD1891" s="5">
        <f t="shared" si="476"/>
        <v>-12646.399999999994</v>
      </c>
    </row>
    <row r="1892" spans="1:30">
      <c r="A1892" s="15">
        <v>41303</v>
      </c>
      <c r="B1892">
        <v>12798.3</v>
      </c>
      <c r="C1892">
        <v>12974</v>
      </c>
      <c r="D1892">
        <v>12670.3</v>
      </c>
      <c r="E1892">
        <v>12728.8</v>
      </c>
      <c r="G1892" s="5">
        <f t="shared" si="461"/>
        <v>12724.92</v>
      </c>
      <c r="H1892" s="5">
        <f t="shared" si="462"/>
        <v>12711.19</v>
      </c>
      <c r="J1892" s="10" t="str">
        <f t="shared" si="463"/>
        <v>BUY</v>
      </c>
      <c r="L1892" s="5">
        <f t="shared" si="464"/>
        <v>12670</v>
      </c>
      <c r="M1892" s="4" t="str">
        <f t="shared" si="465"/>
        <v>NO</v>
      </c>
      <c r="N1892" s="4" t="str">
        <f t="shared" si="466"/>
        <v>NO</v>
      </c>
      <c r="O1892" s="4" t="str">
        <f t="shared" si="467"/>
        <v>NO</v>
      </c>
      <c r="P1892" s="5">
        <f t="shared" si="468"/>
        <v>12798.3</v>
      </c>
      <c r="Q1892" s="5">
        <f t="shared" si="469"/>
        <v>12728.8</v>
      </c>
      <c r="R1892" s="4">
        <f t="shared" si="470"/>
        <v>2013</v>
      </c>
      <c r="T1892" s="7">
        <f t="shared" si="471"/>
        <v>0</v>
      </c>
      <c r="V1892" s="5">
        <f t="shared" si="472"/>
        <v>12726.1</v>
      </c>
      <c r="W1892" s="5">
        <f t="shared" si="473"/>
        <v>12726.1</v>
      </c>
      <c r="X1892" s="7">
        <f t="shared" si="474"/>
        <v>0</v>
      </c>
      <c r="Z1892" s="7">
        <f t="shared" si="475"/>
        <v>610918.17000000016</v>
      </c>
      <c r="AC1892" s="5">
        <f t="shared" si="460"/>
        <v>-50680</v>
      </c>
      <c r="AD1892" s="5">
        <f t="shared" si="476"/>
        <v>-12670</v>
      </c>
    </row>
    <row r="1893" spans="1:30">
      <c r="A1893" s="15">
        <v>41304</v>
      </c>
      <c r="B1893">
        <v>12757</v>
      </c>
      <c r="C1893">
        <v>12824</v>
      </c>
      <c r="D1893">
        <v>12726.3</v>
      </c>
      <c r="E1893">
        <v>12782.15</v>
      </c>
      <c r="G1893" s="5">
        <f t="shared" si="461"/>
        <v>12753.54</v>
      </c>
      <c r="H1893" s="5">
        <f t="shared" si="462"/>
        <v>12734.84</v>
      </c>
      <c r="J1893" s="10" t="str">
        <f t="shared" si="463"/>
        <v>BUY</v>
      </c>
      <c r="L1893" s="5">
        <f t="shared" si="464"/>
        <v>12678.74</v>
      </c>
      <c r="M1893" s="4" t="str">
        <f t="shared" si="465"/>
        <v>NO</v>
      </c>
      <c r="N1893" s="4" t="str">
        <f t="shared" si="466"/>
        <v>NO</v>
      </c>
      <c r="O1893" s="4" t="str">
        <f t="shared" si="467"/>
        <v>NO</v>
      </c>
      <c r="P1893" s="5">
        <f t="shared" si="468"/>
        <v>12757</v>
      </c>
      <c r="Q1893" s="5">
        <f t="shared" si="469"/>
        <v>12782.15</v>
      </c>
      <c r="R1893" s="4">
        <f t="shared" si="470"/>
        <v>2013</v>
      </c>
      <c r="T1893" s="7">
        <f t="shared" si="471"/>
        <v>0</v>
      </c>
      <c r="V1893" s="5">
        <f t="shared" si="472"/>
        <v>12726.1</v>
      </c>
      <c r="W1893" s="5">
        <f t="shared" si="473"/>
        <v>12726.1</v>
      </c>
      <c r="X1893" s="7">
        <f t="shared" si="474"/>
        <v>0</v>
      </c>
      <c r="Z1893" s="7">
        <f t="shared" si="475"/>
        <v>610918.17000000016</v>
      </c>
      <c r="AC1893" s="5">
        <f t="shared" si="460"/>
        <v>-50714.959999999992</v>
      </c>
      <c r="AD1893" s="5">
        <f t="shared" si="476"/>
        <v>-12678.739999999998</v>
      </c>
    </row>
    <row r="1894" spans="1:30">
      <c r="A1894" s="15">
        <v>41305</v>
      </c>
      <c r="B1894">
        <v>12771</v>
      </c>
      <c r="C1894">
        <v>12848.8</v>
      </c>
      <c r="D1894">
        <v>12694.5</v>
      </c>
      <c r="E1894">
        <v>12715.15</v>
      </c>
      <c r="G1894" s="5">
        <f t="shared" si="461"/>
        <v>12734.35</v>
      </c>
      <c r="H1894" s="5">
        <f t="shared" si="462"/>
        <v>12728.28</v>
      </c>
      <c r="J1894" s="10" t="str">
        <f t="shared" si="463"/>
        <v>BUY</v>
      </c>
      <c r="L1894" s="5">
        <f t="shared" si="464"/>
        <v>12710.07</v>
      </c>
      <c r="M1894" s="4" t="str">
        <f t="shared" si="465"/>
        <v>NO</v>
      </c>
      <c r="N1894" s="4" t="str">
        <f t="shared" si="466"/>
        <v>NO</v>
      </c>
      <c r="O1894" s="4" t="str">
        <f t="shared" si="467"/>
        <v>NO</v>
      </c>
      <c r="P1894" s="5">
        <f t="shared" si="468"/>
        <v>12771</v>
      </c>
      <c r="Q1894" s="5">
        <f t="shared" si="469"/>
        <v>12715.15</v>
      </c>
      <c r="R1894" s="4">
        <f t="shared" si="470"/>
        <v>2013</v>
      </c>
      <c r="T1894" s="7">
        <f t="shared" si="471"/>
        <v>0</v>
      </c>
      <c r="V1894" s="5">
        <f t="shared" si="472"/>
        <v>12726.1</v>
      </c>
      <c r="W1894" s="5">
        <f t="shared" si="473"/>
        <v>12710.07</v>
      </c>
      <c r="X1894" s="7">
        <f t="shared" si="474"/>
        <v>-16.030000000000655</v>
      </c>
      <c r="Z1894" s="7">
        <f t="shared" si="475"/>
        <v>610517.42000000016</v>
      </c>
      <c r="AC1894" s="5">
        <f t="shared" si="460"/>
        <v>-50840.28</v>
      </c>
      <c r="AD1894" s="5">
        <f t="shared" si="476"/>
        <v>-12710.07</v>
      </c>
    </row>
    <row r="1895" spans="1:30">
      <c r="A1895" s="15">
        <v>41306</v>
      </c>
      <c r="B1895">
        <v>12774</v>
      </c>
      <c r="C1895">
        <v>12809</v>
      </c>
      <c r="D1895">
        <v>12650.1</v>
      </c>
      <c r="E1895">
        <v>12684.95</v>
      </c>
      <c r="G1895" s="5">
        <f t="shared" si="461"/>
        <v>12709.65</v>
      </c>
      <c r="H1895" s="5">
        <f t="shared" si="462"/>
        <v>12713.84</v>
      </c>
      <c r="J1895" s="10" t="str">
        <f t="shared" si="463"/>
        <v>SELL</v>
      </c>
      <c r="L1895" s="5">
        <f t="shared" si="464"/>
        <v>12726.41</v>
      </c>
      <c r="M1895" s="4" t="str">
        <f t="shared" si="465"/>
        <v>YES</v>
      </c>
      <c r="N1895" s="4" t="str">
        <f t="shared" si="466"/>
        <v>NO</v>
      </c>
      <c r="O1895" s="4" t="str">
        <f t="shared" si="467"/>
        <v>NO</v>
      </c>
      <c r="P1895" s="5">
        <f t="shared" si="468"/>
        <v>12774</v>
      </c>
      <c r="Q1895" s="5">
        <f t="shared" si="469"/>
        <v>12684.95</v>
      </c>
      <c r="R1895" s="4">
        <f t="shared" si="470"/>
        <v>2013</v>
      </c>
      <c r="T1895" s="7">
        <f t="shared" si="471"/>
        <v>0</v>
      </c>
      <c r="V1895" s="5">
        <f t="shared" si="472"/>
        <v>12710.07</v>
      </c>
      <c r="W1895" s="5">
        <f t="shared" si="473"/>
        <v>12710.07</v>
      </c>
      <c r="X1895" s="7">
        <f t="shared" si="474"/>
        <v>0</v>
      </c>
      <c r="Z1895" s="7">
        <f t="shared" si="475"/>
        <v>610517.42000000016</v>
      </c>
      <c r="AC1895" s="5">
        <f t="shared" si="460"/>
        <v>-50905.640000000014</v>
      </c>
      <c r="AD1895" s="5">
        <f t="shared" si="476"/>
        <v>-12726.410000000003</v>
      </c>
    </row>
    <row r="1896" spans="1:30">
      <c r="A1896" s="15">
        <v>41309</v>
      </c>
      <c r="B1896">
        <v>12740</v>
      </c>
      <c r="C1896">
        <v>12765</v>
      </c>
      <c r="D1896">
        <v>12556.2</v>
      </c>
      <c r="E1896">
        <v>12584</v>
      </c>
      <c r="G1896" s="5">
        <f t="shared" si="461"/>
        <v>12646.83</v>
      </c>
      <c r="H1896" s="5">
        <f t="shared" si="462"/>
        <v>12670.56</v>
      </c>
      <c r="J1896" s="10" t="str">
        <f t="shared" si="463"/>
        <v>SELL</v>
      </c>
      <c r="L1896" s="5">
        <f t="shared" si="464"/>
        <v>12741.75</v>
      </c>
      <c r="M1896" s="4" t="str">
        <f t="shared" si="465"/>
        <v>YES</v>
      </c>
      <c r="N1896" s="4" t="str">
        <f t="shared" si="466"/>
        <v>YES</v>
      </c>
      <c r="O1896" s="4" t="str">
        <f t="shared" si="467"/>
        <v>YES</v>
      </c>
      <c r="P1896" s="5">
        <f t="shared" si="468"/>
        <v>12740</v>
      </c>
      <c r="Q1896" s="5">
        <f t="shared" si="469"/>
        <v>12584</v>
      </c>
      <c r="R1896" s="4">
        <f t="shared" si="470"/>
        <v>2013</v>
      </c>
      <c r="T1896" s="7">
        <f t="shared" si="471"/>
        <v>-156</v>
      </c>
      <c r="V1896" s="5">
        <f t="shared" si="472"/>
        <v>12710.07</v>
      </c>
      <c r="W1896" s="5">
        <f t="shared" si="473"/>
        <v>12710.07</v>
      </c>
      <c r="X1896" s="7">
        <f t="shared" si="474"/>
        <v>0</v>
      </c>
      <c r="Z1896" s="7">
        <f t="shared" si="475"/>
        <v>602717.42000000016</v>
      </c>
      <c r="AC1896" s="5">
        <f t="shared" si="460"/>
        <v>-50967</v>
      </c>
      <c r="AD1896" s="5">
        <f t="shared" si="476"/>
        <v>-12741.75</v>
      </c>
    </row>
    <row r="1897" spans="1:30">
      <c r="A1897" s="15">
        <v>41310</v>
      </c>
      <c r="B1897">
        <v>12518</v>
      </c>
      <c r="C1897">
        <v>12561.8</v>
      </c>
      <c r="D1897">
        <v>12466.55</v>
      </c>
      <c r="E1897">
        <v>12523.4</v>
      </c>
      <c r="G1897" s="5">
        <f t="shared" si="461"/>
        <v>12585.12</v>
      </c>
      <c r="H1897" s="5">
        <f t="shared" si="462"/>
        <v>12621.51</v>
      </c>
      <c r="J1897" s="10" t="str">
        <f t="shared" si="463"/>
        <v>SELL</v>
      </c>
      <c r="L1897" s="5">
        <f t="shared" si="464"/>
        <v>12730.68</v>
      </c>
      <c r="M1897" s="4" t="str">
        <f t="shared" si="465"/>
        <v>NO</v>
      </c>
      <c r="N1897" s="4" t="str">
        <f t="shared" si="466"/>
        <v>NO</v>
      </c>
      <c r="O1897" s="4" t="str">
        <f t="shared" si="467"/>
        <v>NO</v>
      </c>
      <c r="P1897" s="5">
        <f t="shared" si="468"/>
        <v>12518</v>
      </c>
      <c r="Q1897" s="5">
        <f t="shared" si="469"/>
        <v>12523.4</v>
      </c>
      <c r="R1897" s="4">
        <f t="shared" si="470"/>
        <v>2013</v>
      </c>
      <c r="T1897" s="7">
        <f t="shared" si="471"/>
        <v>0</v>
      </c>
      <c r="V1897" s="5">
        <f t="shared" si="472"/>
        <v>12710.07</v>
      </c>
      <c r="W1897" s="5">
        <f t="shared" si="473"/>
        <v>12710.07</v>
      </c>
      <c r="X1897" s="7">
        <f t="shared" si="474"/>
        <v>0</v>
      </c>
      <c r="Z1897" s="7">
        <f t="shared" si="475"/>
        <v>602717.42000000016</v>
      </c>
      <c r="AC1897" s="5">
        <f t="shared" si="460"/>
        <v>-50922.720000000001</v>
      </c>
      <c r="AD1897" s="5">
        <f t="shared" si="476"/>
        <v>-12730.68</v>
      </c>
    </row>
    <row r="1898" spans="1:30">
      <c r="A1898" s="15">
        <v>41311</v>
      </c>
      <c r="B1898">
        <v>12573.85</v>
      </c>
      <c r="C1898">
        <v>12573.9</v>
      </c>
      <c r="D1898">
        <v>12451</v>
      </c>
      <c r="E1898">
        <v>12467.2</v>
      </c>
      <c r="G1898" s="5">
        <f t="shared" si="461"/>
        <v>12526.16</v>
      </c>
      <c r="H1898" s="5">
        <f t="shared" si="462"/>
        <v>12570.07</v>
      </c>
      <c r="J1898" s="10" t="str">
        <f t="shared" si="463"/>
        <v>SELL</v>
      </c>
      <c r="L1898" s="5">
        <f t="shared" si="464"/>
        <v>12701.8</v>
      </c>
      <c r="M1898" s="4" t="str">
        <f t="shared" si="465"/>
        <v>NO</v>
      </c>
      <c r="N1898" s="4" t="str">
        <f t="shared" si="466"/>
        <v>NO</v>
      </c>
      <c r="O1898" s="4" t="str">
        <f t="shared" si="467"/>
        <v>NO</v>
      </c>
      <c r="P1898" s="5">
        <f t="shared" si="468"/>
        <v>12573.85</v>
      </c>
      <c r="Q1898" s="5">
        <f t="shared" si="469"/>
        <v>12467.2</v>
      </c>
      <c r="R1898" s="4">
        <f t="shared" si="470"/>
        <v>2013</v>
      </c>
      <c r="T1898" s="7">
        <f t="shared" si="471"/>
        <v>0</v>
      </c>
      <c r="V1898" s="5">
        <f t="shared" si="472"/>
        <v>12710.07</v>
      </c>
      <c r="W1898" s="5">
        <f t="shared" si="473"/>
        <v>12710.07</v>
      </c>
      <c r="X1898" s="7">
        <f t="shared" si="474"/>
        <v>0</v>
      </c>
      <c r="Z1898" s="7">
        <f t="shared" si="475"/>
        <v>602717.42000000016</v>
      </c>
      <c r="AC1898" s="5">
        <f t="shared" si="460"/>
        <v>-50807.200000000012</v>
      </c>
      <c r="AD1898" s="5">
        <f t="shared" si="476"/>
        <v>-12701.800000000003</v>
      </c>
    </row>
    <row r="1899" spans="1:30">
      <c r="A1899" s="15">
        <v>41312</v>
      </c>
      <c r="B1899">
        <v>12448</v>
      </c>
      <c r="C1899">
        <v>12532</v>
      </c>
      <c r="D1899">
        <v>12364</v>
      </c>
      <c r="E1899">
        <v>12418.05</v>
      </c>
      <c r="G1899" s="5">
        <f t="shared" si="461"/>
        <v>12472.11</v>
      </c>
      <c r="H1899" s="5">
        <f t="shared" si="462"/>
        <v>12519.4</v>
      </c>
      <c r="J1899" s="10" t="str">
        <f t="shared" si="463"/>
        <v>SELL</v>
      </c>
      <c r="L1899" s="5">
        <f t="shared" si="464"/>
        <v>12661.27</v>
      </c>
      <c r="M1899" s="4" t="str">
        <f t="shared" si="465"/>
        <v>NO</v>
      </c>
      <c r="N1899" s="4" t="str">
        <f t="shared" si="466"/>
        <v>NO</v>
      </c>
      <c r="O1899" s="4" t="str">
        <f t="shared" si="467"/>
        <v>NO</v>
      </c>
      <c r="P1899" s="5">
        <f t="shared" si="468"/>
        <v>12448</v>
      </c>
      <c r="Q1899" s="5">
        <f t="shared" si="469"/>
        <v>12418.05</v>
      </c>
      <c r="R1899" s="4">
        <f t="shared" si="470"/>
        <v>2013</v>
      </c>
      <c r="T1899" s="7">
        <f t="shared" si="471"/>
        <v>0</v>
      </c>
      <c r="V1899" s="5">
        <f t="shared" si="472"/>
        <v>12710.07</v>
      </c>
      <c r="W1899" s="5">
        <f t="shared" si="473"/>
        <v>12710.07</v>
      </c>
      <c r="X1899" s="7">
        <f t="shared" si="474"/>
        <v>0</v>
      </c>
      <c r="Z1899" s="7">
        <f t="shared" si="475"/>
        <v>602717.42000000016</v>
      </c>
      <c r="AC1899" s="5">
        <f t="shared" si="460"/>
        <v>-50645.079999999987</v>
      </c>
      <c r="AD1899" s="5">
        <f t="shared" si="476"/>
        <v>-12661.269999999997</v>
      </c>
    </row>
    <row r="1900" spans="1:30">
      <c r="A1900" s="15">
        <v>41313</v>
      </c>
      <c r="B1900">
        <v>12422</v>
      </c>
      <c r="C1900">
        <v>12449</v>
      </c>
      <c r="D1900">
        <v>12310.75</v>
      </c>
      <c r="E1900">
        <v>12348.3</v>
      </c>
      <c r="G1900" s="5">
        <f t="shared" si="461"/>
        <v>12410.21</v>
      </c>
      <c r="H1900" s="5">
        <f t="shared" si="462"/>
        <v>12462.37</v>
      </c>
      <c r="J1900" s="10" t="str">
        <f t="shared" si="463"/>
        <v>SELL</v>
      </c>
      <c r="L1900" s="5">
        <f t="shared" si="464"/>
        <v>12618.85</v>
      </c>
      <c r="M1900" s="4" t="str">
        <f t="shared" si="465"/>
        <v>NO</v>
      </c>
      <c r="N1900" s="4" t="str">
        <f t="shared" si="466"/>
        <v>NO</v>
      </c>
      <c r="O1900" s="4" t="str">
        <f t="shared" si="467"/>
        <v>NO</v>
      </c>
      <c r="P1900" s="5">
        <f t="shared" si="468"/>
        <v>12422</v>
      </c>
      <c r="Q1900" s="5">
        <f t="shared" si="469"/>
        <v>12348.3</v>
      </c>
      <c r="R1900" s="4">
        <f t="shared" si="470"/>
        <v>2013</v>
      </c>
      <c r="T1900" s="7">
        <f t="shared" si="471"/>
        <v>0</v>
      </c>
      <c r="V1900" s="5">
        <f t="shared" si="472"/>
        <v>12710.07</v>
      </c>
      <c r="W1900" s="5">
        <f t="shared" si="473"/>
        <v>12710.07</v>
      </c>
      <c r="X1900" s="7">
        <f t="shared" si="474"/>
        <v>0</v>
      </c>
      <c r="Z1900" s="7">
        <f t="shared" si="475"/>
        <v>602717.42000000016</v>
      </c>
      <c r="AC1900" s="5">
        <f t="shared" si="460"/>
        <v>-50475.400000000023</v>
      </c>
      <c r="AD1900" s="5">
        <f t="shared" si="476"/>
        <v>-12618.850000000006</v>
      </c>
    </row>
    <row r="1901" spans="1:30">
      <c r="A1901" s="15">
        <v>41316</v>
      </c>
      <c r="B1901">
        <v>12350</v>
      </c>
      <c r="C1901">
        <v>12419</v>
      </c>
      <c r="D1901">
        <v>12318.5</v>
      </c>
      <c r="E1901">
        <v>12388.2</v>
      </c>
      <c r="G1901" s="5">
        <f t="shared" si="461"/>
        <v>12399.21</v>
      </c>
      <c r="H1901" s="5">
        <f t="shared" si="462"/>
        <v>12437.65</v>
      </c>
      <c r="J1901" s="10" t="str">
        <f t="shared" si="463"/>
        <v>SELL</v>
      </c>
      <c r="L1901" s="5">
        <f t="shared" si="464"/>
        <v>12552.97</v>
      </c>
      <c r="M1901" s="4" t="str">
        <f t="shared" si="465"/>
        <v>NO</v>
      </c>
      <c r="N1901" s="4" t="str">
        <f t="shared" si="466"/>
        <v>NO</v>
      </c>
      <c r="O1901" s="4" t="str">
        <f t="shared" si="467"/>
        <v>NO</v>
      </c>
      <c r="P1901" s="5">
        <f t="shared" si="468"/>
        <v>12350</v>
      </c>
      <c r="Q1901" s="5">
        <f t="shared" si="469"/>
        <v>12388.2</v>
      </c>
      <c r="R1901" s="4">
        <f t="shared" si="470"/>
        <v>2013</v>
      </c>
      <c r="T1901" s="7">
        <f t="shared" si="471"/>
        <v>0</v>
      </c>
      <c r="V1901" s="5">
        <f t="shared" si="472"/>
        <v>12710.07</v>
      </c>
      <c r="W1901" s="5">
        <f t="shared" si="473"/>
        <v>12710.07</v>
      </c>
      <c r="X1901" s="7">
        <f t="shared" si="474"/>
        <v>0</v>
      </c>
      <c r="Z1901" s="7">
        <f t="shared" si="475"/>
        <v>602717.42000000016</v>
      </c>
      <c r="AC1901" s="5">
        <f t="shared" si="460"/>
        <v>-50211.880000000005</v>
      </c>
      <c r="AD1901" s="5">
        <f t="shared" si="476"/>
        <v>-12552.970000000001</v>
      </c>
    </row>
    <row r="1902" spans="1:30">
      <c r="A1902" s="15">
        <v>41317</v>
      </c>
      <c r="B1902">
        <v>12380</v>
      </c>
      <c r="C1902">
        <v>12469.95</v>
      </c>
      <c r="D1902">
        <v>12328.4</v>
      </c>
      <c r="E1902">
        <v>12457.75</v>
      </c>
      <c r="G1902" s="5">
        <f t="shared" si="461"/>
        <v>12428.48</v>
      </c>
      <c r="H1902" s="5">
        <f t="shared" si="462"/>
        <v>12444.35</v>
      </c>
      <c r="J1902" s="10" t="str">
        <f t="shared" si="463"/>
        <v>SELL</v>
      </c>
      <c r="L1902" s="5">
        <f t="shared" si="464"/>
        <v>12491.96</v>
      </c>
      <c r="M1902" s="4" t="str">
        <f t="shared" si="465"/>
        <v>NO</v>
      </c>
      <c r="N1902" s="4" t="str">
        <f t="shared" si="466"/>
        <v>NO</v>
      </c>
      <c r="O1902" s="4" t="str">
        <f t="shared" si="467"/>
        <v>NO</v>
      </c>
      <c r="P1902" s="5">
        <f t="shared" si="468"/>
        <v>12380</v>
      </c>
      <c r="Q1902" s="5">
        <f t="shared" si="469"/>
        <v>12457.75</v>
      </c>
      <c r="R1902" s="4">
        <f t="shared" si="470"/>
        <v>2013</v>
      </c>
      <c r="T1902" s="7">
        <f t="shared" si="471"/>
        <v>0</v>
      </c>
      <c r="V1902" s="5">
        <f t="shared" si="472"/>
        <v>12710.07</v>
      </c>
      <c r="W1902" s="5">
        <f t="shared" si="473"/>
        <v>12710.07</v>
      </c>
      <c r="X1902" s="7">
        <f t="shared" si="474"/>
        <v>0</v>
      </c>
      <c r="Z1902" s="7">
        <f t="shared" si="475"/>
        <v>602717.42000000016</v>
      </c>
      <c r="AC1902" s="5">
        <f t="shared" si="460"/>
        <v>-49967.839999999997</v>
      </c>
      <c r="AD1902" s="5">
        <f t="shared" si="476"/>
        <v>-12491.96</v>
      </c>
    </row>
    <row r="1903" spans="1:30">
      <c r="A1903" s="15">
        <v>41318</v>
      </c>
      <c r="B1903">
        <v>12474</v>
      </c>
      <c r="C1903">
        <v>12517.95</v>
      </c>
      <c r="D1903">
        <v>12377.1</v>
      </c>
      <c r="E1903">
        <v>12396.75</v>
      </c>
      <c r="G1903" s="5">
        <f t="shared" si="461"/>
        <v>12412.62</v>
      </c>
      <c r="H1903" s="5">
        <f t="shared" si="462"/>
        <v>12428.48</v>
      </c>
      <c r="J1903" s="10" t="str">
        <f t="shared" si="463"/>
        <v>SELL</v>
      </c>
      <c r="L1903" s="5">
        <f t="shared" si="464"/>
        <v>12476.06</v>
      </c>
      <c r="M1903" s="4" t="str">
        <f t="shared" si="465"/>
        <v>YES</v>
      </c>
      <c r="N1903" s="4" t="str">
        <f t="shared" si="466"/>
        <v>YES</v>
      </c>
      <c r="O1903" s="4" t="str">
        <f t="shared" si="467"/>
        <v>NO</v>
      </c>
      <c r="P1903" s="5">
        <f t="shared" si="468"/>
        <v>12474</v>
      </c>
      <c r="Q1903" s="5">
        <f t="shared" si="469"/>
        <v>12396.75</v>
      </c>
      <c r="R1903" s="4">
        <f t="shared" si="470"/>
        <v>2013</v>
      </c>
      <c r="T1903" s="7">
        <f t="shared" si="471"/>
        <v>-95.21</v>
      </c>
      <c r="V1903" s="5">
        <f t="shared" si="472"/>
        <v>12710.07</v>
      </c>
      <c r="W1903" s="5">
        <f t="shared" si="473"/>
        <v>12710.07</v>
      </c>
      <c r="X1903" s="7">
        <f t="shared" si="474"/>
        <v>0</v>
      </c>
      <c r="Z1903" s="7">
        <f t="shared" si="475"/>
        <v>597956.92000000016</v>
      </c>
      <c r="AC1903" s="5">
        <f t="shared" si="460"/>
        <v>-49904.239999999991</v>
      </c>
      <c r="AD1903" s="5">
        <f t="shared" si="476"/>
        <v>-12476.059999999998</v>
      </c>
    </row>
    <row r="1904" spans="1:30">
      <c r="A1904" s="15">
        <v>41319</v>
      </c>
      <c r="B1904">
        <v>12350</v>
      </c>
      <c r="C1904">
        <v>12461.85</v>
      </c>
      <c r="D1904">
        <v>12312.35</v>
      </c>
      <c r="E1904">
        <v>12341.2</v>
      </c>
      <c r="G1904" s="5">
        <f t="shared" si="461"/>
        <v>12376.91</v>
      </c>
      <c r="H1904" s="5">
        <f t="shared" si="462"/>
        <v>12399.39</v>
      </c>
      <c r="J1904" s="10" t="str">
        <f t="shared" si="463"/>
        <v>SELL</v>
      </c>
      <c r="L1904" s="5">
        <f t="shared" si="464"/>
        <v>12466.83</v>
      </c>
      <c r="M1904" s="4" t="str">
        <f t="shared" si="465"/>
        <v>NO</v>
      </c>
      <c r="N1904" s="4" t="str">
        <f t="shared" si="466"/>
        <v>NO</v>
      </c>
      <c r="O1904" s="4" t="str">
        <f t="shared" si="467"/>
        <v>NO</v>
      </c>
      <c r="P1904" s="5">
        <f t="shared" si="468"/>
        <v>12350</v>
      </c>
      <c r="Q1904" s="5">
        <f t="shared" si="469"/>
        <v>12341.2</v>
      </c>
      <c r="R1904" s="4">
        <f t="shared" si="470"/>
        <v>2013</v>
      </c>
      <c r="T1904" s="7">
        <f t="shared" si="471"/>
        <v>0</v>
      </c>
      <c r="V1904" s="5">
        <f t="shared" si="472"/>
        <v>12710.07</v>
      </c>
      <c r="W1904" s="5">
        <f t="shared" si="473"/>
        <v>12710.07</v>
      </c>
      <c r="X1904" s="7">
        <f t="shared" si="474"/>
        <v>0</v>
      </c>
      <c r="Z1904" s="7">
        <f t="shared" si="475"/>
        <v>597956.92000000016</v>
      </c>
      <c r="AC1904" s="5">
        <f t="shared" si="460"/>
        <v>-49867.320000000007</v>
      </c>
      <c r="AD1904" s="5">
        <f t="shared" si="476"/>
        <v>-12466.830000000002</v>
      </c>
    </row>
    <row r="1905" spans="1:30">
      <c r="A1905" s="15">
        <v>41320</v>
      </c>
      <c r="B1905">
        <v>12316.25</v>
      </c>
      <c r="C1905">
        <v>12411</v>
      </c>
      <c r="D1905">
        <v>12283</v>
      </c>
      <c r="E1905">
        <v>12381.4</v>
      </c>
      <c r="G1905" s="5">
        <f t="shared" si="461"/>
        <v>12379.16</v>
      </c>
      <c r="H1905" s="5">
        <f t="shared" si="462"/>
        <v>12393.39</v>
      </c>
      <c r="J1905" s="10" t="str">
        <f t="shared" si="463"/>
        <v>SELL</v>
      </c>
      <c r="L1905" s="5">
        <f t="shared" si="464"/>
        <v>12436.08</v>
      </c>
      <c r="M1905" s="4" t="str">
        <f t="shared" si="465"/>
        <v>NO</v>
      </c>
      <c r="N1905" s="4" t="str">
        <f t="shared" si="466"/>
        <v>NO</v>
      </c>
      <c r="O1905" s="4" t="str">
        <f t="shared" si="467"/>
        <v>NO</v>
      </c>
      <c r="P1905" s="5">
        <f t="shared" si="468"/>
        <v>12316.25</v>
      </c>
      <c r="Q1905" s="5">
        <f t="shared" si="469"/>
        <v>12381.4</v>
      </c>
      <c r="R1905" s="4">
        <f t="shared" si="470"/>
        <v>2013</v>
      </c>
      <c r="T1905" s="7">
        <f t="shared" si="471"/>
        <v>0</v>
      </c>
      <c r="V1905" s="5">
        <f t="shared" si="472"/>
        <v>12710.07</v>
      </c>
      <c r="W1905" s="5">
        <f t="shared" si="473"/>
        <v>12710.07</v>
      </c>
      <c r="X1905" s="7">
        <f t="shared" si="474"/>
        <v>0</v>
      </c>
      <c r="Z1905" s="7">
        <f t="shared" si="475"/>
        <v>597956.92000000016</v>
      </c>
      <c r="AC1905" s="5">
        <f t="shared" si="460"/>
        <v>-49744.320000000007</v>
      </c>
      <c r="AD1905" s="5">
        <f t="shared" si="476"/>
        <v>-12436.080000000002</v>
      </c>
    </row>
    <row r="1906" spans="1:30">
      <c r="A1906" s="15">
        <v>41323</v>
      </c>
      <c r="B1906">
        <v>12399.95</v>
      </c>
      <c r="C1906">
        <v>12432.9</v>
      </c>
      <c r="D1906">
        <v>12356.5</v>
      </c>
      <c r="E1906">
        <v>12375.6</v>
      </c>
      <c r="G1906" s="5">
        <f t="shared" si="461"/>
        <v>12377.38</v>
      </c>
      <c r="H1906" s="5">
        <f t="shared" si="462"/>
        <v>12387.46</v>
      </c>
      <c r="J1906" s="10" t="str">
        <f t="shared" si="463"/>
        <v>SELL</v>
      </c>
      <c r="L1906" s="5">
        <f t="shared" si="464"/>
        <v>12417.7</v>
      </c>
      <c r="M1906" s="4" t="str">
        <f t="shared" si="465"/>
        <v>NO</v>
      </c>
      <c r="N1906" s="4" t="str">
        <f t="shared" si="466"/>
        <v>NO</v>
      </c>
      <c r="O1906" s="4" t="str">
        <f t="shared" si="467"/>
        <v>NO</v>
      </c>
      <c r="P1906" s="5">
        <f t="shared" si="468"/>
        <v>12399.95</v>
      </c>
      <c r="Q1906" s="5">
        <f t="shared" si="469"/>
        <v>12375.6</v>
      </c>
      <c r="R1906" s="4">
        <f t="shared" si="470"/>
        <v>2013</v>
      </c>
      <c r="T1906" s="7">
        <f t="shared" si="471"/>
        <v>0</v>
      </c>
      <c r="V1906" s="5">
        <f t="shared" si="472"/>
        <v>12710.07</v>
      </c>
      <c r="W1906" s="5">
        <f t="shared" si="473"/>
        <v>12417.7</v>
      </c>
      <c r="X1906" s="7">
        <f t="shared" si="474"/>
        <v>292.36999999999898</v>
      </c>
      <c r="Z1906" s="7">
        <f t="shared" si="475"/>
        <v>605266.17000000016</v>
      </c>
      <c r="AC1906" s="5">
        <f t="shared" si="460"/>
        <v>-49670.799999999988</v>
      </c>
      <c r="AD1906" s="5">
        <f t="shared" si="476"/>
        <v>-12417.699999999997</v>
      </c>
    </row>
    <row r="1907" spans="1:30">
      <c r="A1907" s="15">
        <v>41324</v>
      </c>
      <c r="B1907">
        <v>12390.65</v>
      </c>
      <c r="C1907">
        <v>12464</v>
      </c>
      <c r="D1907">
        <v>12330</v>
      </c>
      <c r="E1907">
        <v>12448.9</v>
      </c>
      <c r="G1907" s="5">
        <f t="shared" si="461"/>
        <v>12413.14</v>
      </c>
      <c r="H1907" s="5">
        <f t="shared" si="462"/>
        <v>12407.94</v>
      </c>
      <c r="J1907" s="10" t="str">
        <f t="shared" si="463"/>
        <v>BUY</v>
      </c>
      <c r="L1907" s="5">
        <f t="shared" si="464"/>
        <v>12392.34</v>
      </c>
      <c r="M1907" s="4" t="str">
        <f t="shared" si="465"/>
        <v>YES</v>
      </c>
      <c r="N1907" s="4" t="str">
        <f t="shared" si="466"/>
        <v>NO</v>
      </c>
      <c r="O1907" s="4" t="str">
        <f t="shared" si="467"/>
        <v>NO</v>
      </c>
      <c r="P1907" s="5">
        <f t="shared" si="468"/>
        <v>12390.65</v>
      </c>
      <c r="Q1907" s="5">
        <f t="shared" si="469"/>
        <v>12448.9</v>
      </c>
      <c r="R1907" s="4">
        <f t="shared" si="470"/>
        <v>2013</v>
      </c>
      <c r="T1907" s="7">
        <f t="shared" si="471"/>
        <v>0</v>
      </c>
      <c r="V1907" s="5">
        <f t="shared" si="472"/>
        <v>12417.7</v>
      </c>
      <c r="W1907" s="5">
        <f t="shared" si="473"/>
        <v>12417.7</v>
      </c>
      <c r="X1907" s="7">
        <f t="shared" si="474"/>
        <v>0</v>
      </c>
      <c r="Z1907" s="7">
        <f t="shared" si="475"/>
        <v>605266.17000000016</v>
      </c>
      <c r="AC1907" s="5">
        <f t="shared" si="460"/>
        <v>-49569.360000000015</v>
      </c>
      <c r="AD1907" s="5">
        <f t="shared" si="476"/>
        <v>-12392.340000000004</v>
      </c>
    </row>
    <row r="1908" spans="1:30">
      <c r="A1908" s="15">
        <v>41325</v>
      </c>
      <c r="B1908">
        <v>12485.6</v>
      </c>
      <c r="C1908">
        <v>12492</v>
      </c>
      <c r="D1908">
        <v>12401</v>
      </c>
      <c r="E1908">
        <v>12412.7</v>
      </c>
      <c r="G1908" s="5">
        <f t="shared" si="461"/>
        <v>12412.92</v>
      </c>
      <c r="H1908" s="5">
        <f t="shared" si="462"/>
        <v>12409.53</v>
      </c>
      <c r="J1908" s="10" t="str">
        <f t="shared" si="463"/>
        <v>BUY</v>
      </c>
      <c r="L1908" s="5">
        <f t="shared" si="464"/>
        <v>12399.36</v>
      </c>
      <c r="M1908" s="4" t="str">
        <f t="shared" si="465"/>
        <v>NO</v>
      </c>
      <c r="N1908" s="4" t="str">
        <f t="shared" si="466"/>
        <v>NO</v>
      </c>
      <c r="O1908" s="4" t="str">
        <f t="shared" si="467"/>
        <v>NO</v>
      </c>
      <c r="P1908" s="5">
        <f t="shared" si="468"/>
        <v>12485.6</v>
      </c>
      <c r="Q1908" s="5">
        <f t="shared" si="469"/>
        <v>12412.7</v>
      </c>
      <c r="R1908" s="4">
        <f t="shared" si="470"/>
        <v>2013</v>
      </c>
      <c r="T1908" s="7">
        <f t="shared" si="471"/>
        <v>0</v>
      </c>
      <c r="V1908" s="5">
        <f t="shared" si="472"/>
        <v>12417.7</v>
      </c>
      <c r="W1908" s="5">
        <f t="shared" si="473"/>
        <v>12364</v>
      </c>
      <c r="X1908" s="7">
        <f t="shared" si="474"/>
        <v>-53.700000000000728</v>
      </c>
      <c r="Z1908" s="7">
        <f t="shared" si="475"/>
        <v>603923.67000000016</v>
      </c>
      <c r="AC1908" s="5">
        <f t="shared" si="460"/>
        <v>-49597.440000000002</v>
      </c>
      <c r="AD1908" s="5">
        <f t="shared" si="476"/>
        <v>-12399.36</v>
      </c>
    </row>
    <row r="1909" spans="1:30">
      <c r="A1909" s="15">
        <v>41326</v>
      </c>
      <c r="B1909">
        <v>12364</v>
      </c>
      <c r="C1909">
        <v>12376</v>
      </c>
      <c r="D1909">
        <v>12058.75</v>
      </c>
      <c r="E1909">
        <v>12080.9</v>
      </c>
      <c r="G1909" s="5">
        <f t="shared" si="461"/>
        <v>12246.91</v>
      </c>
      <c r="H1909" s="5">
        <f t="shared" si="462"/>
        <v>12299.99</v>
      </c>
      <c r="J1909" s="10" t="str">
        <f t="shared" si="463"/>
        <v>SELL</v>
      </c>
      <c r="L1909" s="5">
        <f t="shared" si="464"/>
        <v>12459.23</v>
      </c>
      <c r="M1909" s="4" t="str">
        <f t="shared" si="465"/>
        <v>YES</v>
      </c>
      <c r="N1909" s="4" t="str">
        <f t="shared" si="466"/>
        <v>NO</v>
      </c>
      <c r="O1909" s="4" t="str">
        <f t="shared" si="467"/>
        <v>YES</v>
      </c>
      <c r="P1909" s="5">
        <f t="shared" si="468"/>
        <v>12364</v>
      </c>
      <c r="Q1909" s="5">
        <f t="shared" si="469"/>
        <v>12080.9</v>
      </c>
      <c r="R1909" s="4">
        <f t="shared" si="470"/>
        <v>2013</v>
      </c>
      <c r="T1909" s="7">
        <f t="shared" si="471"/>
        <v>0</v>
      </c>
      <c r="V1909" s="5">
        <f t="shared" si="472"/>
        <v>12364</v>
      </c>
      <c r="W1909" s="5">
        <f t="shared" si="473"/>
        <v>12364</v>
      </c>
      <c r="X1909" s="7">
        <f t="shared" si="474"/>
        <v>0</v>
      </c>
      <c r="Z1909" s="7">
        <f t="shared" si="475"/>
        <v>603923.67000000016</v>
      </c>
      <c r="AC1909" s="5">
        <f t="shared" si="460"/>
        <v>-49836.920000000013</v>
      </c>
      <c r="AD1909" s="5">
        <f t="shared" si="476"/>
        <v>-12459.230000000003</v>
      </c>
    </row>
    <row r="1910" spans="1:30">
      <c r="A1910" s="15">
        <v>41327</v>
      </c>
      <c r="B1910">
        <v>12059.9</v>
      </c>
      <c r="C1910">
        <v>12177.45</v>
      </c>
      <c r="D1910">
        <v>12059.85</v>
      </c>
      <c r="E1910">
        <v>12100.5</v>
      </c>
      <c r="G1910" s="5">
        <f t="shared" si="461"/>
        <v>12173.71</v>
      </c>
      <c r="H1910" s="5">
        <f t="shared" si="462"/>
        <v>12233.49</v>
      </c>
      <c r="J1910" s="10" t="str">
        <f t="shared" si="463"/>
        <v>SELL</v>
      </c>
      <c r="L1910" s="5">
        <f t="shared" si="464"/>
        <v>12412.83</v>
      </c>
      <c r="M1910" s="4" t="str">
        <f t="shared" si="465"/>
        <v>NO</v>
      </c>
      <c r="N1910" s="4" t="str">
        <f t="shared" si="466"/>
        <v>NO</v>
      </c>
      <c r="O1910" s="4" t="str">
        <f t="shared" si="467"/>
        <v>NO</v>
      </c>
      <c r="P1910" s="5">
        <f t="shared" si="468"/>
        <v>12059.9</v>
      </c>
      <c r="Q1910" s="5">
        <f t="shared" si="469"/>
        <v>12100.5</v>
      </c>
      <c r="R1910" s="4">
        <f t="shared" si="470"/>
        <v>2013</v>
      </c>
      <c r="T1910" s="7">
        <f t="shared" si="471"/>
        <v>0</v>
      </c>
      <c r="V1910" s="5">
        <f t="shared" si="472"/>
        <v>12364</v>
      </c>
      <c r="W1910" s="5">
        <f t="shared" si="473"/>
        <v>12364</v>
      </c>
      <c r="X1910" s="7">
        <f t="shared" si="474"/>
        <v>0</v>
      </c>
      <c r="Z1910" s="7">
        <f t="shared" si="475"/>
        <v>603923.67000000016</v>
      </c>
      <c r="AC1910" s="5">
        <f t="shared" si="460"/>
        <v>-49651.320000000007</v>
      </c>
      <c r="AD1910" s="5">
        <f t="shared" si="476"/>
        <v>-12412.830000000002</v>
      </c>
    </row>
    <row r="1911" spans="1:30">
      <c r="A1911" s="15">
        <v>41330</v>
      </c>
      <c r="B1911">
        <v>12140.05</v>
      </c>
      <c r="C1911">
        <v>12148</v>
      </c>
      <c r="D1911">
        <v>11964.1</v>
      </c>
      <c r="E1911">
        <v>12052.9</v>
      </c>
      <c r="G1911" s="5">
        <f t="shared" si="461"/>
        <v>12113.31</v>
      </c>
      <c r="H1911" s="5">
        <f t="shared" si="462"/>
        <v>12173.29</v>
      </c>
      <c r="J1911" s="10" t="str">
        <f t="shared" si="463"/>
        <v>SELL</v>
      </c>
      <c r="L1911" s="5">
        <f t="shared" si="464"/>
        <v>12353.23</v>
      </c>
      <c r="M1911" s="4" t="str">
        <f t="shared" si="465"/>
        <v>NO</v>
      </c>
      <c r="N1911" s="4" t="str">
        <f t="shared" si="466"/>
        <v>NO</v>
      </c>
      <c r="O1911" s="4" t="str">
        <f t="shared" si="467"/>
        <v>NO</v>
      </c>
      <c r="P1911" s="5">
        <f t="shared" si="468"/>
        <v>12140.05</v>
      </c>
      <c r="Q1911" s="5">
        <f t="shared" si="469"/>
        <v>12052.9</v>
      </c>
      <c r="R1911" s="4">
        <f t="shared" si="470"/>
        <v>2013</v>
      </c>
      <c r="T1911" s="7">
        <f t="shared" si="471"/>
        <v>0</v>
      </c>
      <c r="V1911" s="5">
        <f t="shared" si="472"/>
        <v>12364</v>
      </c>
      <c r="W1911" s="5">
        <f t="shared" si="473"/>
        <v>12364</v>
      </c>
      <c r="X1911" s="7">
        <f t="shared" si="474"/>
        <v>0</v>
      </c>
      <c r="Z1911" s="7">
        <f t="shared" si="475"/>
        <v>603923.67000000016</v>
      </c>
      <c r="AC1911" s="5">
        <f t="shared" si="460"/>
        <v>-49412.920000000013</v>
      </c>
      <c r="AD1911" s="5">
        <f t="shared" si="476"/>
        <v>-12353.230000000003</v>
      </c>
    </row>
    <row r="1912" spans="1:30">
      <c r="A1912" s="15">
        <v>41331</v>
      </c>
      <c r="B1912">
        <v>11985</v>
      </c>
      <c r="C1912">
        <v>12004.4</v>
      </c>
      <c r="D1912">
        <v>11820.05</v>
      </c>
      <c r="E1912">
        <v>11848.1</v>
      </c>
      <c r="G1912" s="5">
        <f t="shared" si="461"/>
        <v>11980.71</v>
      </c>
      <c r="H1912" s="5">
        <f t="shared" si="462"/>
        <v>12064.89</v>
      </c>
      <c r="J1912" s="10" t="str">
        <f t="shared" si="463"/>
        <v>SELL</v>
      </c>
      <c r="L1912" s="5">
        <f t="shared" si="464"/>
        <v>12317.43</v>
      </c>
      <c r="M1912" s="4" t="str">
        <f t="shared" si="465"/>
        <v>NO</v>
      </c>
      <c r="N1912" s="4" t="str">
        <f t="shared" si="466"/>
        <v>NO</v>
      </c>
      <c r="O1912" s="4" t="str">
        <f t="shared" si="467"/>
        <v>NO</v>
      </c>
      <c r="P1912" s="5">
        <f t="shared" si="468"/>
        <v>11985</v>
      </c>
      <c r="Q1912" s="5">
        <f t="shared" si="469"/>
        <v>11848.1</v>
      </c>
      <c r="R1912" s="4">
        <f t="shared" si="470"/>
        <v>2013</v>
      </c>
      <c r="T1912" s="7">
        <f t="shared" si="471"/>
        <v>0</v>
      </c>
      <c r="V1912" s="5">
        <f t="shared" si="472"/>
        <v>12364</v>
      </c>
      <c r="W1912" s="5">
        <f t="shared" si="473"/>
        <v>12364</v>
      </c>
      <c r="X1912" s="7">
        <f t="shared" si="474"/>
        <v>0</v>
      </c>
      <c r="Z1912" s="7">
        <f t="shared" si="475"/>
        <v>603923.67000000016</v>
      </c>
      <c r="AC1912" s="5">
        <f t="shared" si="460"/>
        <v>-49269.72</v>
      </c>
      <c r="AD1912" s="5">
        <f t="shared" si="476"/>
        <v>-12317.43</v>
      </c>
    </row>
    <row r="1913" spans="1:30">
      <c r="A1913" s="15">
        <v>41332</v>
      </c>
      <c r="B1913">
        <v>11884</v>
      </c>
      <c r="C1913">
        <v>11969</v>
      </c>
      <c r="D1913">
        <v>11855.1</v>
      </c>
      <c r="E1913">
        <v>11935.1</v>
      </c>
      <c r="G1913" s="5">
        <f t="shared" si="461"/>
        <v>11957.91</v>
      </c>
      <c r="H1913" s="5">
        <f t="shared" si="462"/>
        <v>12021.63</v>
      </c>
      <c r="J1913" s="10" t="str">
        <f t="shared" si="463"/>
        <v>SELL</v>
      </c>
      <c r="L1913" s="5">
        <f t="shared" si="464"/>
        <v>12212.79</v>
      </c>
      <c r="M1913" s="4" t="str">
        <f t="shared" si="465"/>
        <v>NO</v>
      </c>
      <c r="N1913" s="4" t="str">
        <f t="shared" si="466"/>
        <v>NO</v>
      </c>
      <c r="O1913" s="4" t="str">
        <f t="shared" si="467"/>
        <v>NO</v>
      </c>
      <c r="P1913" s="5">
        <f t="shared" si="468"/>
        <v>11884</v>
      </c>
      <c r="Q1913" s="5">
        <f t="shared" si="469"/>
        <v>11935.1</v>
      </c>
      <c r="R1913" s="4">
        <f t="shared" si="470"/>
        <v>2013</v>
      </c>
      <c r="T1913" s="7">
        <f t="shared" si="471"/>
        <v>0</v>
      </c>
      <c r="V1913" s="5">
        <f t="shared" si="472"/>
        <v>12364</v>
      </c>
      <c r="W1913" s="5">
        <f t="shared" si="473"/>
        <v>12364</v>
      </c>
      <c r="X1913" s="7">
        <f t="shared" si="474"/>
        <v>0</v>
      </c>
      <c r="Z1913" s="7">
        <f t="shared" si="475"/>
        <v>603923.67000000016</v>
      </c>
      <c r="AC1913" s="5">
        <f t="shared" si="460"/>
        <v>-48851.16</v>
      </c>
      <c r="AD1913" s="5">
        <f t="shared" si="476"/>
        <v>-12212.79</v>
      </c>
    </row>
    <row r="1914" spans="1:30">
      <c r="A1914" s="15">
        <v>41333</v>
      </c>
      <c r="B1914">
        <v>12010.1</v>
      </c>
      <c r="C1914">
        <v>12034.95</v>
      </c>
      <c r="D1914">
        <v>11425.5</v>
      </c>
      <c r="E1914">
        <v>11488.6</v>
      </c>
      <c r="G1914" s="5">
        <f t="shared" si="461"/>
        <v>11723.26</v>
      </c>
      <c r="H1914" s="5">
        <f t="shared" si="462"/>
        <v>11843.95</v>
      </c>
      <c r="J1914" s="10" t="str">
        <f t="shared" si="463"/>
        <v>SELL</v>
      </c>
      <c r="L1914" s="5">
        <f t="shared" si="464"/>
        <v>12206.02</v>
      </c>
      <c r="M1914" s="4" t="str">
        <f t="shared" si="465"/>
        <v>NO</v>
      </c>
      <c r="N1914" s="4" t="str">
        <f t="shared" si="466"/>
        <v>NO</v>
      </c>
      <c r="O1914" s="4" t="str">
        <f t="shared" si="467"/>
        <v>NO</v>
      </c>
      <c r="P1914" s="5">
        <f t="shared" si="468"/>
        <v>12010.1</v>
      </c>
      <c r="Q1914" s="5">
        <f t="shared" si="469"/>
        <v>11488.6</v>
      </c>
      <c r="R1914" s="4">
        <f t="shared" si="470"/>
        <v>2013</v>
      </c>
      <c r="T1914" s="7">
        <f t="shared" si="471"/>
        <v>0</v>
      </c>
      <c r="V1914" s="5">
        <f t="shared" si="472"/>
        <v>12364</v>
      </c>
      <c r="W1914" s="5">
        <f t="shared" si="473"/>
        <v>12364</v>
      </c>
      <c r="X1914" s="7">
        <f t="shared" si="474"/>
        <v>0</v>
      </c>
      <c r="Z1914" s="7">
        <f t="shared" si="475"/>
        <v>603923.67000000016</v>
      </c>
      <c r="AC1914" s="5">
        <f t="shared" si="460"/>
        <v>-48824.080000000016</v>
      </c>
      <c r="AD1914" s="5">
        <f t="shared" si="476"/>
        <v>-12206.020000000004</v>
      </c>
    </row>
    <row r="1915" spans="1:30">
      <c r="A1915" s="15">
        <v>41334</v>
      </c>
      <c r="B1915">
        <v>11601.1</v>
      </c>
      <c r="C1915">
        <v>11645</v>
      </c>
      <c r="D1915">
        <v>11511.2</v>
      </c>
      <c r="E1915">
        <v>11578.45</v>
      </c>
      <c r="G1915" s="5">
        <f t="shared" si="461"/>
        <v>11650.86</v>
      </c>
      <c r="H1915" s="5">
        <f t="shared" si="462"/>
        <v>11755.45</v>
      </c>
      <c r="J1915" s="10" t="str">
        <f t="shared" si="463"/>
        <v>SELL</v>
      </c>
      <c r="L1915" s="5">
        <f t="shared" si="464"/>
        <v>12069.22</v>
      </c>
      <c r="M1915" s="4" t="str">
        <f t="shared" si="465"/>
        <v>NO</v>
      </c>
      <c r="N1915" s="4" t="str">
        <f t="shared" si="466"/>
        <v>NO</v>
      </c>
      <c r="O1915" s="4" t="str">
        <f t="shared" si="467"/>
        <v>NO</v>
      </c>
      <c r="P1915" s="5">
        <f t="shared" si="468"/>
        <v>11601.1</v>
      </c>
      <c r="Q1915" s="5">
        <f t="shared" si="469"/>
        <v>11578.45</v>
      </c>
      <c r="R1915" s="4">
        <f t="shared" si="470"/>
        <v>2013</v>
      </c>
      <c r="T1915" s="7">
        <f t="shared" si="471"/>
        <v>0</v>
      </c>
      <c r="V1915" s="5">
        <f t="shared" si="472"/>
        <v>12364</v>
      </c>
      <c r="W1915" s="5">
        <f t="shared" si="473"/>
        <v>12364</v>
      </c>
      <c r="X1915" s="7">
        <f t="shared" si="474"/>
        <v>0</v>
      </c>
      <c r="Z1915" s="7">
        <f t="shared" si="475"/>
        <v>603923.67000000016</v>
      </c>
      <c r="AC1915" s="5">
        <f t="shared" si="460"/>
        <v>-48276.880000000005</v>
      </c>
      <c r="AD1915" s="5">
        <f t="shared" si="476"/>
        <v>-12069.220000000001</v>
      </c>
    </row>
    <row r="1916" spans="1:30">
      <c r="A1916" s="15">
        <v>41337</v>
      </c>
      <c r="B1916">
        <v>11548.4</v>
      </c>
      <c r="C1916">
        <v>11657</v>
      </c>
      <c r="D1916">
        <v>11501.35</v>
      </c>
      <c r="E1916">
        <v>11623.95</v>
      </c>
      <c r="G1916" s="5">
        <f t="shared" si="461"/>
        <v>11637.41</v>
      </c>
      <c r="H1916" s="5">
        <f t="shared" si="462"/>
        <v>11711.62</v>
      </c>
      <c r="J1916" s="10" t="str">
        <f t="shared" si="463"/>
        <v>SELL</v>
      </c>
      <c r="L1916" s="5">
        <f t="shared" si="464"/>
        <v>11934.25</v>
      </c>
      <c r="M1916" s="4" t="str">
        <f t="shared" si="465"/>
        <v>NO</v>
      </c>
      <c r="N1916" s="4" t="str">
        <f t="shared" si="466"/>
        <v>NO</v>
      </c>
      <c r="O1916" s="4" t="str">
        <f t="shared" si="467"/>
        <v>NO</v>
      </c>
      <c r="P1916" s="5">
        <f t="shared" si="468"/>
        <v>11548.4</v>
      </c>
      <c r="Q1916" s="5">
        <f t="shared" si="469"/>
        <v>11623.95</v>
      </c>
      <c r="R1916" s="4">
        <f t="shared" si="470"/>
        <v>2013</v>
      </c>
      <c r="T1916" s="7">
        <f t="shared" si="471"/>
        <v>0</v>
      </c>
      <c r="V1916" s="5">
        <f t="shared" si="472"/>
        <v>12364</v>
      </c>
      <c r="W1916" s="5">
        <f t="shared" si="473"/>
        <v>12364</v>
      </c>
      <c r="X1916" s="7">
        <f t="shared" si="474"/>
        <v>0</v>
      </c>
      <c r="Z1916" s="7">
        <f t="shared" si="475"/>
        <v>603923.67000000016</v>
      </c>
      <c r="AC1916" s="5">
        <f t="shared" si="460"/>
        <v>-47737.000000000029</v>
      </c>
      <c r="AD1916" s="5">
        <f t="shared" si="476"/>
        <v>-11934.250000000007</v>
      </c>
    </row>
    <row r="1917" spans="1:30">
      <c r="A1917" s="15">
        <v>41338</v>
      </c>
      <c r="B1917">
        <v>11685</v>
      </c>
      <c r="C1917">
        <v>11859.5</v>
      </c>
      <c r="D1917">
        <v>11655.2</v>
      </c>
      <c r="E1917">
        <v>11840.25</v>
      </c>
      <c r="G1917" s="5">
        <f t="shared" si="461"/>
        <v>11738.83</v>
      </c>
      <c r="H1917" s="5">
        <f t="shared" si="462"/>
        <v>11754.5</v>
      </c>
      <c r="J1917" s="10" t="str">
        <f t="shared" si="463"/>
        <v>SELL</v>
      </c>
      <c r="L1917" s="5">
        <f t="shared" si="464"/>
        <v>11801.51</v>
      </c>
      <c r="M1917" s="4" t="str">
        <f t="shared" si="465"/>
        <v>NO</v>
      </c>
      <c r="N1917" s="4" t="str">
        <f t="shared" si="466"/>
        <v>NO</v>
      </c>
      <c r="O1917" s="4" t="str">
        <f t="shared" si="467"/>
        <v>NO</v>
      </c>
      <c r="P1917" s="5">
        <f t="shared" si="468"/>
        <v>11685</v>
      </c>
      <c r="Q1917" s="5">
        <f t="shared" si="469"/>
        <v>11840.25</v>
      </c>
      <c r="R1917" s="4">
        <f t="shared" si="470"/>
        <v>2013</v>
      </c>
      <c r="T1917" s="7">
        <f t="shared" si="471"/>
        <v>0</v>
      </c>
      <c r="V1917" s="5">
        <f t="shared" si="472"/>
        <v>12364</v>
      </c>
      <c r="W1917" s="5">
        <f t="shared" si="473"/>
        <v>11890.1</v>
      </c>
      <c r="X1917" s="7">
        <f t="shared" si="474"/>
        <v>473.89999999999964</v>
      </c>
      <c r="Z1917" s="7">
        <f t="shared" si="475"/>
        <v>615771.17000000016</v>
      </c>
      <c r="AC1917" s="5">
        <f t="shared" si="460"/>
        <v>-47206.040000000008</v>
      </c>
      <c r="AD1917" s="5">
        <f t="shared" si="476"/>
        <v>-11801.510000000002</v>
      </c>
    </row>
    <row r="1918" spans="1:30">
      <c r="A1918" s="15">
        <v>41339</v>
      </c>
      <c r="B1918">
        <v>11890.1</v>
      </c>
      <c r="C1918">
        <v>11943.75</v>
      </c>
      <c r="D1918">
        <v>11865.1</v>
      </c>
      <c r="E1918">
        <v>11922.35</v>
      </c>
      <c r="G1918" s="5">
        <f t="shared" si="461"/>
        <v>11830.59</v>
      </c>
      <c r="H1918" s="5">
        <f t="shared" si="462"/>
        <v>11810.45</v>
      </c>
      <c r="J1918" s="10" t="str">
        <f t="shared" si="463"/>
        <v>BUY</v>
      </c>
      <c r="L1918" s="5">
        <f t="shared" si="464"/>
        <v>11750.03</v>
      </c>
      <c r="M1918" s="4" t="str">
        <f t="shared" si="465"/>
        <v>YES</v>
      </c>
      <c r="N1918" s="4" t="str">
        <f t="shared" si="466"/>
        <v>NO</v>
      </c>
      <c r="O1918" s="4" t="str">
        <f t="shared" si="467"/>
        <v>YES</v>
      </c>
      <c r="P1918" s="5">
        <f t="shared" si="468"/>
        <v>11890.1</v>
      </c>
      <c r="Q1918" s="5">
        <f t="shared" si="469"/>
        <v>11922.35</v>
      </c>
      <c r="R1918" s="4">
        <f t="shared" si="470"/>
        <v>2013</v>
      </c>
      <c r="T1918" s="7">
        <f t="shared" si="471"/>
        <v>0</v>
      </c>
      <c r="V1918" s="5">
        <f t="shared" si="472"/>
        <v>11890.1</v>
      </c>
      <c r="W1918" s="5">
        <f t="shared" si="473"/>
        <v>11890.1</v>
      </c>
      <c r="X1918" s="7">
        <f t="shared" si="474"/>
        <v>0</v>
      </c>
      <c r="Z1918" s="7">
        <f t="shared" si="475"/>
        <v>615771.17000000016</v>
      </c>
      <c r="AC1918" s="5">
        <f t="shared" si="460"/>
        <v>-47000.119999999995</v>
      </c>
      <c r="AD1918" s="5">
        <f t="shared" si="476"/>
        <v>-11750.029999999999</v>
      </c>
    </row>
    <row r="1919" spans="1:30">
      <c r="A1919" s="15">
        <v>41340</v>
      </c>
      <c r="B1919">
        <v>11891.5</v>
      </c>
      <c r="C1919">
        <v>12047</v>
      </c>
      <c r="D1919">
        <v>11860.25</v>
      </c>
      <c r="E1919">
        <v>12026.75</v>
      </c>
      <c r="G1919" s="5">
        <f t="shared" si="461"/>
        <v>11928.67</v>
      </c>
      <c r="H1919" s="5">
        <f t="shared" si="462"/>
        <v>11882.55</v>
      </c>
      <c r="J1919" s="10" t="str">
        <f t="shared" si="463"/>
        <v>BUY</v>
      </c>
      <c r="L1919" s="5">
        <f t="shared" si="464"/>
        <v>11744.19</v>
      </c>
      <c r="M1919" s="4" t="str">
        <f t="shared" si="465"/>
        <v>NO</v>
      </c>
      <c r="N1919" s="4" t="str">
        <f t="shared" si="466"/>
        <v>NO</v>
      </c>
      <c r="O1919" s="4" t="str">
        <f t="shared" si="467"/>
        <v>NO</v>
      </c>
      <c r="P1919" s="5">
        <f t="shared" si="468"/>
        <v>11891.5</v>
      </c>
      <c r="Q1919" s="5">
        <f t="shared" si="469"/>
        <v>12026.75</v>
      </c>
      <c r="R1919" s="4">
        <f t="shared" si="470"/>
        <v>2013</v>
      </c>
      <c r="T1919" s="7">
        <f t="shared" si="471"/>
        <v>0</v>
      </c>
      <c r="V1919" s="5">
        <f t="shared" si="472"/>
        <v>11890.1</v>
      </c>
      <c r="W1919" s="5">
        <f t="shared" si="473"/>
        <v>11890.1</v>
      </c>
      <c r="X1919" s="7">
        <f t="shared" si="474"/>
        <v>0</v>
      </c>
      <c r="Z1919" s="7">
        <f t="shared" si="475"/>
        <v>615771.17000000016</v>
      </c>
      <c r="AC1919" s="5">
        <f t="shared" si="460"/>
        <v>-46976.75999999998</v>
      </c>
      <c r="AD1919" s="5">
        <f t="shared" si="476"/>
        <v>-11744.189999999995</v>
      </c>
    </row>
    <row r="1920" spans="1:30">
      <c r="A1920" s="15">
        <v>41341</v>
      </c>
      <c r="B1920">
        <v>12051.4</v>
      </c>
      <c r="C1920">
        <v>12274</v>
      </c>
      <c r="D1920">
        <v>12037</v>
      </c>
      <c r="E1920">
        <v>12243.05</v>
      </c>
      <c r="G1920" s="5">
        <f t="shared" si="461"/>
        <v>12085.86</v>
      </c>
      <c r="H1920" s="5">
        <f t="shared" si="462"/>
        <v>12002.72</v>
      </c>
      <c r="J1920" s="10" t="str">
        <f t="shared" si="463"/>
        <v>BUY</v>
      </c>
      <c r="L1920" s="5">
        <f t="shared" si="464"/>
        <v>11753.3</v>
      </c>
      <c r="M1920" s="4" t="str">
        <f t="shared" si="465"/>
        <v>NO</v>
      </c>
      <c r="N1920" s="4" t="str">
        <f t="shared" si="466"/>
        <v>NO</v>
      </c>
      <c r="O1920" s="4" t="str">
        <f t="shared" si="467"/>
        <v>NO</v>
      </c>
      <c r="P1920" s="5">
        <f t="shared" si="468"/>
        <v>12051.4</v>
      </c>
      <c r="Q1920" s="5">
        <f t="shared" si="469"/>
        <v>12243.05</v>
      </c>
      <c r="R1920" s="4">
        <f t="shared" si="470"/>
        <v>2013</v>
      </c>
      <c r="T1920" s="7">
        <f t="shared" si="471"/>
        <v>0</v>
      </c>
      <c r="V1920" s="5">
        <f t="shared" si="472"/>
        <v>11890.1</v>
      </c>
      <c r="W1920" s="5">
        <f t="shared" si="473"/>
        <v>11890.1</v>
      </c>
      <c r="X1920" s="7">
        <f t="shared" si="474"/>
        <v>0</v>
      </c>
      <c r="Z1920" s="7">
        <f t="shared" si="475"/>
        <v>615771.17000000016</v>
      </c>
      <c r="AC1920" s="5">
        <f t="shared" si="460"/>
        <v>-47013.199999999983</v>
      </c>
      <c r="AD1920" s="5">
        <f t="shared" si="476"/>
        <v>-11753.299999999996</v>
      </c>
    </row>
    <row r="1921" spans="1:30">
      <c r="A1921" s="15">
        <v>41344</v>
      </c>
      <c r="B1921">
        <v>12240.55</v>
      </c>
      <c r="C1921">
        <v>12294.25</v>
      </c>
      <c r="D1921">
        <v>12168</v>
      </c>
      <c r="E1921">
        <v>12194.65</v>
      </c>
      <c r="G1921" s="5">
        <f t="shared" si="461"/>
        <v>12140.26</v>
      </c>
      <c r="H1921" s="5">
        <f t="shared" si="462"/>
        <v>12066.7</v>
      </c>
      <c r="J1921" s="10" t="str">
        <f t="shared" si="463"/>
        <v>BUY</v>
      </c>
      <c r="L1921" s="5">
        <f t="shared" si="464"/>
        <v>11846.02</v>
      </c>
      <c r="M1921" s="4" t="str">
        <f t="shared" si="465"/>
        <v>NO</v>
      </c>
      <c r="N1921" s="4" t="str">
        <f t="shared" si="466"/>
        <v>NO</v>
      </c>
      <c r="O1921" s="4" t="str">
        <f t="shared" si="467"/>
        <v>NO</v>
      </c>
      <c r="P1921" s="5">
        <f t="shared" si="468"/>
        <v>12240.55</v>
      </c>
      <c r="Q1921" s="5">
        <f t="shared" si="469"/>
        <v>12194.65</v>
      </c>
      <c r="R1921" s="4">
        <f t="shared" si="470"/>
        <v>2013</v>
      </c>
      <c r="T1921" s="7">
        <f t="shared" si="471"/>
        <v>0</v>
      </c>
      <c r="V1921" s="5">
        <f t="shared" si="472"/>
        <v>11890.1</v>
      </c>
      <c r="W1921" s="5">
        <f t="shared" si="473"/>
        <v>11890.1</v>
      </c>
      <c r="X1921" s="7">
        <f t="shared" si="474"/>
        <v>0</v>
      </c>
      <c r="Z1921" s="7">
        <f t="shared" si="475"/>
        <v>615771.17000000016</v>
      </c>
      <c r="AC1921" s="5">
        <f t="shared" si="460"/>
        <v>-47384.080000000016</v>
      </c>
      <c r="AD1921" s="5">
        <f t="shared" si="476"/>
        <v>-11846.020000000004</v>
      </c>
    </row>
    <row r="1922" spans="1:30">
      <c r="A1922" s="15">
        <v>41345</v>
      </c>
      <c r="B1922">
        <v>12208.15</v>
      </c>
      <c r="C1922">
        <v>12222.25</v>
      </c>
      <c r="D1922">
        <v>12005.2</v>
      </c>
      <c r="E1922">
        <v>12104.15</v>
      </c>
      <c r="G1922" s="5">
        <f t="shared" si="461"/>
        <v>12122.21</v>
      </c>
      <c r="H1922" s="5">
        <f t="shared" si="462"/>
        <v>12079.18</v>
      </c>
      <c r="J1922" s="10" t="str">
        <f t="shared" si="463"/>
        <v>BUY</v>
      </c>
      <c r="L1922" s="5">
        <f t="shared" si="464"/>
        <v>11950.09</v>
      </c>
      <c r="M1922" s="4" t="str">
        <f t="shared" si="465"/>
        <v>NO</v>
      </c>
      <c r="N1922" s="4" t="str">
        <f t="shared" si="466"/>
        <v>NO</v>
      </c>
      <c r="O1922" s="4" t="str">
        <f t="shared" si="467"/>
        <v>NO</v>
      </c>
      <c r="P1922" s="5">
        <f t="shared" si="468"/>
        <v>12208.15</v>
      </c>
      <c r="Q1922" s="5">
        <f t="shared" si="469"/>
        <v>12104.15</v>
      </c>
      <c r="R1922" s="4">
        <f t="shared" si="470"/>
        <v>2013</v>
      </c>
      <c r="T1922" s="7">
        <f t="shared" si="471"/>
        <v>0</v>
      </c>
      <c r="V1922" s="5">
        <f t="shared" si="472"/>
        <v>11890.1</v>
      </c>
      <c r="W1922" s="5">
        <f t="shared" si="473"/>
        <v>11950.09</v>
      </c>
      <c r="X1922" s="7">
        <f t="shared" si="474"/>
        <v>59.989999999999782</v>
      </c>
      <c r="Z1922" s="7">
        <f t="shared" si="475"/>
        <v>617270.92000000016</v>
      </c>
      <c r="AC1922" s="5">
        <f t="shared" si="460"/>
        <v>-47800.360000000015</v>
      </c>
      <c r="AD1922" s="5">
        <f t="shared" si="476"/>
        <v>-11950.090000000004</v>
      </c>
    </row>
    <row r="1923" spans="1:30">
      <c r="A1923" s="15">
        <v>41346</v>
      </c>
      <c r="B1923">
        <v>12047.95</v>
      </c>
      <c r="C1923">
        <v>12050</v>
      </c>
      <c r="D1923">
        <v>11802</v>
      </c>
      <c r="E1923">
        <v>11823.95</v>
      </c>
      <c r="G1923" s="5">
        <f t="shared" si="461"/>
        <v>11973.08</v>
      </c>
      <c r="H1923" s="5">
        <f t="shared" si="462"/>
        <v>11994.1</v>
      </c>
      <c r="J1923" s="10" t="str">
        <f t="shared" si="463"/>
        <v>SELL</v>
      </c>
      <c r="L1923" s="5">
        <f t="shared" si="464"/>
        <v>12057.16</v>
      </c>
      <c r="M1923" s="4" t="str">
        <f t="shared" si="465"/>
        <v>YES</v>
      </c>
      <c r="N1923" s="4" t="str">
        <f t="shared" si="466"/>
        <v>NO</v>
      </c>
      <c r="O1923" s="4" t="str">
        <f t="shared" si="467"/>
        <v>NO</v>
      </c>
      <c r="P1923" s="5">
        <f t="shared" si="468"/>
        <v>12047.95</v>
      </c>
      <c r="Q1923" s="5">
        <f t="shared" si="469"/>
        <v>11823.95</v>
      </c>
      <c r="R1923" s="4">
        <f t="shared" si="470"/>
        <v>2013</v>
      </c>
      <c r="T1923" s="7">
        <f t="shared" si="471"/>
        <v>0</v>
      </c>
      <c r="V1923" s="5">
        <f t="shared" si="472"/>
        <v>11950.09</v>
      </c>
      <c r="W1923" s="5">
        <f t="shared" si="473"/>
        <v>12057.16</v>
      </c>
      <c r="X1923" s="7">
        <f t="shared" si="474"/>
        <v>-107.06999999999971</v>
      </c>
      <c r="Z1923" s="7">
        <f t="shared" si="475"/>
        <v>614594.17000000016</v>
      </c>
      <c r="AC1923" s="5">
        <f t="shared" si="460"/>
        <v>-48228.640000000014</v>
      </c>
      <c r="AD1923" s="5">
        <f t="shared" si="476"/>
        <v>-12057.160000000003</v>
      </c>
    </row>
    <row r="1924" spans="1:30">
      <c r="A1924" s="15">
        <v>41347</v>
      </c>
      <c r="B1924">
        <v>11809.75</v>
      </c>
      <c r="C1924">
        <v>12133.75</v>
      </c>
      <c r="D1924">
        <v>11590</v>
      </c>
      <c r="E1924">
        <v>12090.4</v>
      </c>
      <c r="G1924" s="5">
        <f t="shared" si="461"/>
        <v>12031.74</v>
      </c>
      <c r="H1924" s="5">
        <f t="shared" si="462"/>
        <v>12026.2</v>
      </c>
      <c r="J1924" s="10" t="str">
        <f t="shared" si="463"/>
        <v>BUY</v>
      </c>
      <c r="L1924" s="5">
        <f t="shared" si="464"/>
        <v>12009.58</v>
      </c>
      <c r="M1924" s="4" t="str">
        <f t="shared" si="465"/>
        <v>YES</v>
      </c>
      <c r="N1924" s="4" t="str">
        <f t="shared" si="466"/>
        <v>NO</v>
      </c>
      <c r="O1924" s="4" t="str">
        <f t="shared" si="467"/>
        <v>NO</v>
      </c>
      <c r="P1924" s="5">
        <f t="shared" si="468"/>
        <v>11809.75</v>
      </c>
      <c r="Q1924" s="5">
        <f t="shared" si="469"/>
        <v>12090.4</v>
      </c>
      <c r="R1924" s="4">
        <f t="shared" si="470"/>
        <v>2013</v>
      </c>
      <c r="T1924" s="7">
        <f t="shared" si="471"/>
        <v>0</v>
      </c>
      <c r="V1924" s="5">
        <f t="shared" si="472"/>
        <v>12057.16</v>
      </c>
      <c r="W1924" s="5">
        <f t="shared" si="473"/>
        <v>12009.58</v>
      </c>
      <c r="X1924" s="7">
        <f t="shared" si="474"/>
        <v>-47.579999999999927</v>
      </c>
      <c r="Z1924" s="7">
        <f t="shared" si="475"/>
        <v>613404.67000000016</v>
      </c>
      <c r="AC1924" s="5">
        <f t="shared" si="460"/>
        <v>-48038.320000000007</v>
      </c>
      <c r="AD1924" s="5">
        <f t="shared" si="476"/>
        <v>-12009.580000000002</v>
      </c>
    </row>
    <row r="1925" spans="1:30">
      <c r="A1925" s="15">
        <v>41348</v>
      </c>
      <c r="B1925">
        <v>12099.9</v>
      </c>
      <c r="C1925">
        <v>12099.9</v>
      </c>
      <c r="D1925">
        <v>11807.6</v>
      </c>
      <c r="E1925">
        <v>11879.35</v>
      </c>
      <c r="G1925" s="5">
        <f t="shared" si="461"/>
        <v>11955.55</v>
      </c>
      <c r="H1925" s="5">
        <f t="shared" si="462"/>
        <v>11977.25</v>
      </c>
      <c r="J1925" s="10" t="str">
        <f t="shared" si="463"/>
        <v>SELL</v>
      </c>
      <c r="L1925" s="5">
        <f t="shared" si="464"/>
        <v>12042.35</v>
      </c>
      <c r="M1925" s="4" t="str">
        <f t="shared" si="465"/>
        <v>YES</v>
      </c>
      <c r="N1925" s="4" t="str">
        <f t="shared" si="466"/>
        <v>NO</v>
      </c>
      <c r="O1925" s="4" t="str">
        <f t="shared" si="467"/>
        <v>NO</v>
      </c>
      <c r="P1925" s="5">
        <f t="shared" si="468"/>
        <v>12099.9</v>
      </c>
      <c r="Q1925" s="5">
        <f t="shared" si="469"/>
        <v>11879.35</v>
      </c>
      <c r="R1925" s="4">
        <f t="shared" si="470"/>
        <v>2013</v>
      </c>
      <c r="T1925" s="7">
        <f t="shared" si="471"/>
        <v>0</v>
      </c>
      <c r="V1925" s="5">
        <f t="shared" si="472"/>
        <v>12009.58</v>
      </c>
      <c r="W1925" s="5">
        <f t="shared" si="473"/>
        <v>12009.58</v>
      </c>
      <c r="X1925" s="7">
        <f t="shared" si="474"/>
        <v>0</v>
      </c>
      <c r="Z1925" s="7">
        <f t="shared" si="475"/>
        <v>613404.67000000016</v>
      </c>
      <c r="AC1925" s="5">
        <f t="shared" si="460"/>
        <v>-48169.400000000023</v>
      </c>
      <c r="AD1925" s="5">
        <f t="shared" si="476"/>
        <v>-12042.350000000006</v>
      </c>
    </row>
    <row r="1926" spans="1:30">
      <c r="A1926" s="15">
        <v>41351</v>
      </c>
      <c r="B1926">
        <v>11800.2</v>
      </c>
      <c r="C1926">
        <v>11861.8</v>
      </c>
      <c r="D1926">
        <v>11682</v>
      </c>
      <c r="E1926">
        <v>11794.4</v>
      </c>
      <c r="G1926" s="5">
        <f t="shared" si="461"/>
        <v>11874.98</v>
      </c>
      <c r="H1926" s="5">
        <f t="shared" si="462"/>
        <v>11916.3</v>
      </c>
      <c r="J1926" s="10" t="str">
        <f t="shared" si="463"/>
        <v>SELL</v>
      </c>
      <c r="L1926" s="5">
        <f t="shared" si="464"/>
        <v>12040.26</v>
      </c>
      <c r="M1926" s="4" t="str">
        <f t="shared" si="465"/>
        <v>NO</v>
      </c>
      <c r="N1926" s="4" t="str">
        <f t="shared" si="466"/>
        <v>NO</v>
      </c>
      <c r="O1926" s="4" t="str">
        <f t="shared" si="467"/>
        <v>NO</v>
      </c>
      <c r="P1926" s="5">
        <f t="shared" si="468"/>
        <v>11800.2</v>
      </c>
      <c r="Q1926" s="5">
        <f t="shared" si="469"/>
        <v>11794.4</v>
      </c>
      <c r="R1926" s="4">
        <f t="shared" si="470"/>
        <v>2013</v>
      </c>
      <c r="T1926" s="7">
        <f t="shared" si="471"/>
        <v>0</v>
      </c>
      <c r="V1926" s="5">
        <f t="shared" si="472"/>
        <v>12009.58</v>
      </c>
      <c r="W1926" s="5">
        <f t="shared" si="473"/>
        <v>12009.58</v>
      </c>
      <c r="X1926" s="7">
        <f t="shared" si="474"/>
        <v>0</v>
      </c>
      <c r="Z1926" s="7">
        <f t="shared" si="475"/>
        <v>613404.67000000016</v>
      </c>
      <c r="AC1926" s="5">
        <f t="shared" si="460"/>
        <v>-48161.039999999979</v>
      </c>
      <c r="AD1926" s="5">
        <f t="shared" si="476"/>
        <v>-12040.259999999995</v>
      </c>
    </row>
    <row r="1927" spans="1:30">
      <c r="A1927" s="15">
        <v>41352</v>
      </c>
      <c r="B1927">
        <v>11818</v>
      </c>
      <c r="C1927">
        <v>11879</v>
      </c>
      <c r="D1927">
        <v>11451.3</v>
      </c>
      <c r="E1927">
        <v>11532.95</v>
      </c>
      <c r="G1927" s="5">
        <f t="shared" si="461"/>
        <v>11703.97</v>
      </c>
      <c r="H1927" s="5">
        <f t="shared" si="462"/>
        <v>11788.52</v>
      </c>
      <c r="J1927" s="10" t="str">
        <f t="shared" si="463"/>
        <v>SELL</v>
      </c>
      <c r="L1927" s="5">
        <f t="shared" si="464"/>
        <v>12042.17</v>
      </c>
      <c r="M1927" s="4" t="str">
        <f t="shared" si="465"/>
        <v>NO</v>
      </c>
      <c r="N1927" s="4" t="str">
        <f t="shared" si="466"/>
        <v>NO</v>
      </c>
      <c r="O1927" s="4" t="str">
        <f t="shared" si="467"/>
        <v>NO</v>
      </c>
      <c r="P1927" s="5">
        <f t="shared" si="468"/>
        <v>11818</v>
      </c>
      <c r="Q1927" s="5">
        <f t="shared" si="469"/>
        <v>11532.95</v>
      </c>
      <c r="R1927" s="4">
        <f t="shared" si="470"/>
        <v>2013</v>
      </c>
      <c r="T1927" s="7">
        <f t="shared" si="471"/>
        <v>0</v>
      </c>
      <c r="V1927" s="5">
        <f t="shared" si="472"/>
        <v>12009.58</v>
      </c>
      <c r="W1927" s="5">
        <f t="shared" si="473"/>
        <v>12009.58</v>
      </c>
      <c r="X1927" s="7">
        <f t="shared" si="474"/>
        <v>0</v>
      </c>
      <c r="Z1927" s="7">
        <f t="shared" si="475"/>
        <v>613404.67000000016</v>
      </c>
      <c r="AC1927" s="5">
        <f t="shared" si="460"/>
        <v>-48168.680000000022</v>
      </c>
      <c r="AD1927" s="5">
        <f t="shared" si="476"/>
        <v>-12042.170000000006</v>
      </c>
    </row>
    <row r="1928" spans="1:30">
      <c r="A1928" s="15">
        <v>41353</v>
      </c>
      <c r="B1928">
        <v>11525.15</v>
      </c>
      <c r="C1928">
        <v>11539.95</v>
      </c>
      <c r="D1928">
        <v>11262.5</v>
      </c>
      <c r="E1928">
        <v>11297.75</v>
      </c>
      <c r="G1928" s="5">
        <f t="shared" si="461"/>
        <v>11500.86</v>
      </c>
      <c r="H1928" s="5">
        <f t="shared" si="462"/>
        <v>11624.93</v>
      </c>
      <c r="J1928" s="10" t="str">
        <f t="shared" si="463"/>
        <v>SELL</v>
      </c>
      <c r="L1928" s="5">
        <f t="shared" si="464"/>
        <v>11997.14</v>
      </c>
      <c r="M1928" s="4" t="str">
        <f t="shared" si="465"/>
        <v>NO</v>
      </c>
      <c r="N1928" s="4" t="str">
        <f t="shared" si="466"/>
        <v>NO</v>
      </c>
      <c r="O1928" s="4" t="str">
        <f t="shared" si="467"/>
        <v>NO</v>
      </c>
      <c r="P1928" s="5">
        <f t="shared" si="468"/>
        <v>11525.15</v>
      </c>
      <c r="Q1928" s="5">
        <f t="shared" si="469"/>
        <v>11297.75</v>
      </c>
      <c r="R1928" s="4">
        <f t="shared" si="470"/>
        <v>2013</v>
      </c>
      <c r="T1928" s="7">
        <f t="shared" si="471"/>
        <v>0</v>
      </c>
      <c r="V1928" s="5">
        <f t="shared" si="472"/>
        <v>12009.58</v>
      </c>
      <c r="W1928" s="5">
        <f t="shared" si="473"/>
        <v>12009.58</v>
      </c>
      <c r="X1928" s="7">
        <f t="shared" si="474"/>
        <v>0</v>
      </c>
      <c r="Z1928" s="7">
        <f t="shared" si="475"/>
        <v>613404.67000000016</v>
      </c>
      <c r="AC1928" s="5">
        <f t="shared" si="460"/>
        <v>-47988.56</v>
      </c>
      <c r="AD1928" s="5">
        <f t="shared" si="476"/>
        <v>-11997.14</v>
      </c>
    </row>
    <row r="1929" spans="1:30">
      <c r="A1929" s="15">
        <v>41354</v>
      </c>
      <c r="B1929">
        <v>11347</v>
      </c>
      <c r="C1929">
        <v>11527.9</v>
      </c>
      <c r="D1929">
        <v>11212</v>
      </c>
      <c r="E1929">
        <v>11249.65</v>
      </c>
      <c r="G1929" s="5">
        <f t="shared" si="461"/>
        <v>11375.26</v>
      </c>
      <c r="H1929" s="5">
        <f t="shared" si="462"/>
        <v>11499.84</v>
      </c>
      <c r="J1929" s="10" t="str">
        <f t="shared" si="463"/>
        <v>SELL</v>
      </c>
      <c r="L1929" s="5">
        <f t="shared" si="464"/>
        <v>11873.58</v>
      </c>
      <c r="M1929" s="4" t="str">
        <f t="shared" si="465"/>
        <v>NO</v>
      </c>
      <c r="N1929" s="4" t="str">
        <f t="shared" si="466"/>
        <v>NO</v>
      </c>
      <c r="O1929" s="4" t="str">
        <f t="shared" si="467"/>
        <v>NO</v>
      </c>
      <c r="P1929" s="5">
        <f t="shared" si="468"/>
        <v>11347</v>
      </c>
      <c r="Q1929" s="5">
        <f t="shared" si="469"/>
        <v>11249.65</v>
      </c>
      <c r="R1929" s="4">
        <f t="shared" si="470"/>
        <v>2013</v>
      </c>
      <c r="T1929" s="7">
        <f t="shared" si="471"/>
        <v>0</v>
      </c>
      <c r="V1929" s="5">
        <f t="shared" si="472"/>
        <v>12009.58</v>
      </c>
      <c r="W1929" s="5">
        <f t="shared" si="473"/>
        <v>12009.58</v>
      </c>
      <c r="X1929" s="7">
        <f t="shared" si="474"/>
        <v>0</v>
      </c>
      <c r="Z1929" s="7">
        <f t="shared" si="475"/>
        <v>613404.67000000016</v>
      </c>
      <c r="AC1929" s="5">
        <f t="shared" si="460"/>
        <v>-47494.320000000007</v>
      </c>
      <c r="AD1929" s="5">
        <f t="shared" si="476"/>
        <v>-11873.580000000002</v>
      </c>
    </row>
    <row r="1930" spans="1:30">
      <c r="A1930" s="15">
        <v>41355</v>
      </c>
      <c r="B1930">
        <v>11261.2</v>
      </c>
      <c r="C1930">
        <v>11362.65</v>
      </c>
      <c r="D1930">
        <v>11201</v>
      </c>
      <c r="E1930">
        <v>11237.15</v>
      </c>
      <c r="G1930" s="5">
        <f t="shared" si="461"/>
        <v>11306.21</v>
      </c>
      <c r="H1930" s="5">
        <f t="shared" si="462"/>
        <v>11412.28</v>
      </c>
      <c r="J1930" s="10" t="str">
        <f t="shared" si="463"/>
        <v>SELL</v>
      </c>
      <c r="L1930" s="5">
        <f t="shared" si="464"/>
        <v>11730.49</v>
      </c>
      <c r="M1930" s="4" t="str">
        <f t="shared" si="465"/>
        <v>NO</v>
      </c>
      <c r="N1930" s="4" t="str">
        <f t="shared" si="466"/>
        <v>NO</v>
      </c>
      <c r="O1930" s="4" t="str">
        <f t="shared" si="467"/>
        <v>NO</v>
      </c>
      <c r="P1930" s="5">
        <f t="shared" si="468"/>
        <v>11261.2</v>
      </c>
      <c r="Q1930" s="5">
        <f t="shared" si="469"/>
        <v>11237.15</v>
      </c>
      <c r="R1930" s="4">
        <f t="shared" si="470"/>
        <v>2013</v>
      </c>
      <c r="T1930" s="7">
        <f t="shared" si="471"/>
        <v>0</v>
      </c>
      <c r="V1930" s="5">
        <f t="shared" si="472"/>
        <v>12009.58</v>
      </c>
      <c r="W1930" s="5">
        <f t="shared" si="473"/>
        <v>12009.58</v>
      </c>
      <c r="X1930" s="7">
        <f t="shared" si="474"/>
        <v>0</v>
      </c>
      <c r="Z1930" s="7">
        <f t="shared" si="475"/>
        <v>613404.67000000016</v>
      </c>
      <c r="AC1930" s="5">
        <f t="shared" si="460"/>
        <v>-46921.960000000021</v>
      </c>
      <c r="AD1930" s="5">
        <f t="shared" si="476"/>
        <v>-11730.490000000005</v>
      </c>
    </row>
    <row r="1931" spans="1:30">
      <c r="A1931" s="15">
        <v>41358</v>
      </c>
      <c r="B1931">
        <v>11340</v>
      </c>
      <c r="C1931">
        <v>11401.2</v>
      </c>
      <c r="D1931">
        <v>11105.7</v>
      </c>
      <c r="E1931">
        <v>11144.1</v>
      </c>
      <c r="G1931" s="5">
        <f t="shared" si="461"/>
        <v>11225.16</v>
      </c>
      <c r="H1931" s="5">
        <f t="shared" si="462"/>
        <v>11322.89</v>
      </c>
      <c r="J1931" s="10" t="str">
        <f t="shared" si="463"/>
        <v>SELL</v>
      </c>
      <c r="L1931" s="5">
        <f t="shared" si="464"/>
        <v>11616.08</v>
      </c>
      <c r="M1931" s="4" t="str">
        <f t="shared" si="465"/>
        <v>NO</v>
      </c>
      <c r="N1931" s="4" t="str">
        <f t="shared" si="466"/>
        <v>NO</v>
      </c>
      <c r="O1931" s="4" t="str">
        <f t="shared" si="467"/>
        <v>NO</v>
      </c>
      <c r="P1931" s="5">
        <f t="shared" si="468"/>
        <v>11340</v>
      </c>
      <c r="Q1931" s="5">
        <f t="shared" si="469"/>
        <v>11144.1</v>
      </c>
      <c r="R1931" s="4">
        <f t="shared" si="470"/>
        <v>2013</v>
      </c>
      <c r="T1931" s="7">
        <f t="shared" si="471"/>
        <v>0</v>
      </c>
      <c r="V1931" s="5">
        <f t="shared" si="472"/>
        <v>12009.58</v>
      </c>
      <c r="W1931" s="5">
        <f t="shared" si="473"/>
        <v>12009.58</v>
      </c>
      <c r="X1931" s="7">
        <f t="shared" si="474"/>
        <v>0</v>
      </c>
      <c r="Z1931" s="7">
        <f t="shared" si="475"/>
        <v>613404.67000000016</v>
      </c>
      <c r="AC1931" s="5">
        <f t="shared" ref="AC1931:AC1994" si="477">G1931*12-H1931*16</f>
        <v>-46464.320000000007</v>
      </c>
      <c r="AD1931" s="5">
        <f t="shared" si="476"/>
        <v>-11616.080000000002</v>
      </c>
    </row>
    <row r="1932" spans="1:30">
      <c r="A1932" s="15">
        <v>41359</v>
      </c>
      <c r="B1932">
        <v>11101.15</v>
      </c>
      <c r="C1932">
        <v>11198.95</v>
      </c>
      <c r="D1932">
        <v>11064.65</v>
      </c>
      <c r="E1932">
        <v>11158.8</v>
      </c>
      <c r="G1932" s="5">
        <f t="shared" ref="G1932:G1995" si="478">ROUND((E1932*G$1)+(G1931*(1-G$1)),2)</f>
        <v>11191.98</v>
      </c>
      <c r="H1932" s="5">
        <f t="shared" ref="H1932:H1995" si="479">ROUND((E1932*H$1)+(H1931*(1-H$1)),2)</f>
        <v>11268.19</v>
      </c>
      <c r="J1932" s="10" t="str">
        <f t="shared" ref="J1932:J1995" si="480">IF(G1932&gt;H1932,"BUY","SELL")</f>
        <v>SELL</v>
      </c>
      <c r="L1932" s="5">
        <f t="shared" ref="L1932:L1995" si="481">ROUND((G1932*((2/4)-1)-(H1932)*((2/6)-1))/ (2 /4- 2 /6),2)</f>
        <v>11496.82</v>
      </c>
      <c r="M1932" s="4" t="str">
        <f t="shared" ref="M1932:M1995" si="482">IF(J1931="SELL",IF(C1932&gt;L1931,"YES","NO"),IF(D1932&lt;L1931,"YES","NO"))</f>
        <v>NO</v>
      </c>
      <c r="N1932" s="4" t="str">
        <f t="shared" ref="N1932:N1995" si="483">IF(AND(M1932="YES",J1932=J1931),"YES","NO")</f>
        <v>NO</v>
      </c>
      <c r="O1932" s="4" t="str">
        <f t="shared" ref="O1932:O1995" si="484">IF(AND(J1931="BUY",B1932&lt;L1931),"YES",IF(AND(J1931="SELL",B1932&gt;L1931),"YES","NO"))</f>
        <v>NO</v>
      </c>
      <c r="P1932" s="5">
        <f t="shared" ref="P1932:P1995" si="485">B1932</f>
        <v>11101.15</v>
      </c>
      <c r="Q1932" s="5">
        <f t="shared" ref="Q1932:Q1995" si="486">E1932</f>
        <v>11158.8</v>
      </c>
      <c r="R1932" s="4">
        <f t="shared" ref="R1932:R1995" si="487">YEAR(A1932)</f>
        <v>2013</v>
      </c>
      <c r="T1932" s="7">
        <f t="shared" ref="T1932:T1995" si="488">ROUND(IF(N1932="YES",IF(J1932="SELL",IF(O1932="YES",Q1932-P1932,Q1932-L1931),IF(O1932="YES",P1932-Q1932,L1931-Q1932)),0),2)</f>
        <v>0</v>
      </c>
      <c r="V1932" s="5">
        <f t="shared" ref="V1932:V1995" si="489">IF(J1932=J1931,V1931,IF(O1932="YES",P1932,L1931))</f>
        <v>12009.58</v>
      </c>
      <c r="W1932" s="5">
        <f t="shared" ref="W1932:W1995" si="490">IF(V1933="",E1932,V1933)</f>
        <v>12009.58</v>
      </c>
      <c r="X1932" s="7">
        <f t="shared" ref="X1932:X1995" si="491">IF(J1932="BUY",W1932-V1932,V1932-W1932)</f>
        <v>0</v>
      </c>
      <c r="Z1932" s="7">
        <f t="shared" ref="Z1932:Z1995" si="492">Z1931+(T1932*25*2)+(X1932*25)</f>
        <v>613404.67000000016</v>
      </c>
      <c r="AC1932" s="5">
        <f t="shared" si="477"/>
        <v>-45987.28</v>
      </c>
      <c r="AD1932" s="5">
        <f t="shared" ref="AD1932:AD1995" si="493">AC1932/4</f>
        <v>-11496.82</v>
      </c>
    </row>
    <row r="1933" spans="1:30">
      <c r="A1933" s="15">
        <v>41361</v>
      </c>
      <c r="B1933">
        <v>11144.45</v>
      </c>
      <c r="C1933">
        <v>11374</v>
      </c>
      <c r="D1933">
        <v>11075.25</v>
      </c>
      <c r="E1933">
        <v>11334.45</v>
      </c>
      <c r="G1933" s="5">
        <f t="shared" si="478"/>
        <v>11263.22</v>
      </c>
      <c r="H1933" s="5">
        <f t="shared" si="479"/>
        <v>11290.28</v>
      </c>
      <c r="J1933" s="10" t="str">
        <f t="shared" si="480"/>
        <v>SELL</v>
      </c>
      <c r="L1933" s="5">
        <f t="shared" si="481"/>
        <v>11371.46</v>
      </c>
      <c r="M1933" s="4" t="str">
        <f t="shared" si="482"/>
        <v>NO</v>
      </c>
      <c r="N1933" s="4" t="str">
        <f t="shared" si="483"/>
        <v>NO</v>
      </c>
      <c r="O1933" s="4" t="str">
        <f t="shared" si="484"/>
        <v>NO</v>
      </c>
      <c r="P1933" s="5">
        <f t="shared" si="485"/>
        <v>11144.45</v>
      </c>
      <c r="Q1933" s="5">
        <f t="shared" si="486"/>
        <v>11334.45</v>
      </c>
      <c r="R1933" s="4">
        <f t="shared" si="487"/>
        <v>2013</v>
      </c>
      <c r="T1933" s="7">
        <f t="shared" si="488"/>
        <v>0</v>
      </c>
      <c r="V1933" s="5">
        <f t="shared" si="489"/>
        <v>12009.58</v>
      </c>
      <c r="W1933" s="5">
        <f t="shared" si="490"/>
        <v>11484.9</v>
      </c>
      <c r="X1933" s="7">
        <f t="shared" si="491"/>
        <v>524.68000000000029</v>
      </c>
      <c r="Z1933" s="7">
        <f t="shared" si="492"/>
        <v>626521.67000000016</v>
      </c>
      <c r="AC1933" s="5">
        <f t="shared" si="477"/>
        <v>-45485.840000000026</v>
      </c>
      <c r="AD1933" s="5">
        <f t="shared" si="493"/>
        <v>-11371.460000000006</v>
      </c>
    </row>
    <row r="1934" spans="1:30">
      <c r="A1934" s="15">
        <v>41365</v>
      </c>
      <c r="B1934">
        <v>11484.9</v>
      </c>
      <c r="C1934">
        <v>11518</v>
      </c>
      <c r="D1934">
        <v>11375.55</v>
      </c>
      <c r="E1934">
        <v>11480.6</v>
      </c>
      <c r="G1934" s="5">
        <f t="shared" si="478"/>
        <v>11371.91</v>
      </c>
      <c r="H1934" s="5">
        <f t="shared" si="479"/>
        <v>11353.72</v>
      </c>
      <c r="J1934" s="10" t="str">
        <f t="shared" si="480"/>
        <v>BUY</v>
      </c>
      <c r="L1934" s="5">
        <f t="shared" si="481"/>
        <v>11299.15</v>
      </c>
      <c r="M1934" s="4" t="str">
        <f t="shared" si="482"/>
        <v>YES</v>
      </c>
      <c r="N1934" s="4" t="str">
        <f t="shared" si="483"/>
        <v>NO</v>
      </c>
      <c r="O1934" s="4" t="str">
        <f t="shared" si="484"/>
        <v>YES</v>
      </c>
      <c r="P1934" s="5">
        <f t="shared" si="485"/>
        <v>11484.9</v>
      </c>
      <c r="Q1934" s="5">
        <f t="shared" si="486"/>
        <v>11480.6</v>
      </c>
      <c r="R1934" s="4">
        <f t="shared" si="487"/>
        <v>2013</v>
      </c>
      <c r="T1934" s="7">
        <f t="shared" si="488"/>
        <v>0</v>
      </c>
      <c r="V1934" s="5">
        <f t="shared" si="489"/>
        <v>11484.9</v>
      </c>
      <c r="W1934" s="5">
        <f t="shared" si="490"/>
        <v>11484.9</v>
      </c>
      <c r="X1934" s="7">
        <f t="shared" si="491"/>
        <v>0</v>
      </c>
      <c r="Z1934" s="7">
        <f t="shared" si="492"/>
        <v>626521.67000000016</v>
      </c>
      <c r="AC1934" s="5">
        <f t="shared" si="477"/>
        <v>-45196.600000000006</v>
      </c>
      <c r="AD1934" s="5">
        <f t="shared" si="493"/>
        <v>-11299.150000000001</v>
      </c>
    </row>
    <row r="1935" spans="1:30">
      <c r="A1935" s="15">
        <v>41366</v>
      </c>
      <c r="B1935">
        <v>11480</v>
      </c>
      <c r="C1935">
        <v>11595</v>
      </c>
      <c r="D1935">
        <v>11408</v>
      </c>
      <c r="E1935">
        <v>11574.2</v>
      </c>
      <c r="G1935" s="5">
        <f t="shared" si="478"/>
        <v>11473.06</v>
      </c>
      <c r="H1935" s="5">
        <f t="shared" si="479"/>
        <v>11427.21</v>
      </c>
      <c r="J1935" s="10" t="str">
        <f t="shared" si="480"/>
        <v>BUY</v>
      </c>
      <c r="L1935" s="5">
        <f t="shared" si="481"/>
        <v>11289.66</v>
      </c>
      <c r="M1935" s="4" t="str">
        <f t="shared" si="482"/>
        <v>NO</v>
      </c>
      <c r="N1935" s="4" t="str">
        <f t="shared" si="483"/>
        <v>NO</v>
      </c>
      <c r="O1935" s="4" t="str">
        <f t="shared" si="484"/>
        <v>NO</v>
      </c>
      <c r="P1935" s="5">
        <f t="shared" si="485"/>
        <v>11480</v>
      </c>
      <c r="Q1935" s="5">
        <f t="shared" si="486"/>
        <v>11574.2</v>
      </c>
      <c r="R1935" s="4">
        <f t="shared" si="487"/>
        <v>2013</v>
      </c>
      <c r="T1935" s="7">
        <f t="shared" si="488"/>
        <v>0</v>
      </c>
      <c r="V1935" s="5">
        <f t="shared" si="489"/>
        <v>11484.9</v>
      </c>
      <c r="W1935" s="5">
        <f t="shared" si="490"/>
        <v>11484.9</v>
      </c>
      <c r="X1935" s="7">
        <f t="shared" si="491"/>
        <v>0</v>
      </c>
      <c r="Z1935" s="7">
        <f t="shared" si="492"/>
        <v>626521.67000000016</v>
      </c>
      <c r="AC1935" s="5">
        <f t="shared" si="477"/>
        <v>-45158.639999999985</v>
      </c>
      <c r="AD1935" s="5">
        <f t="shared" si="493"/>
        <v>-11289.659999999996</v>
      </c>
    </row>
    <row r="1936" spans="1:30">
      <c r="A1936" s="15">
        <v>41367</v>
      </c>
      <c r="B1936">
        <v>11547.55</v>
      </c>
      <c r="C1936">
        <v>11636.25</v>
      </c>
      <c r="D1936">
        <v>11315.15</v>
      </c>
      <c r="E1936">
        <v>11383.2</v>
      </c>
      <c r="G1936" s="5">
        <f t="shared" si="478"/>
        <v>11428.13</v>
      </c>
      <c r="H1936" s="5">
        <f t="shared" si="479"/>
        <v>11412.54</v>
      </c>
      <c r="J1936" s="10" t="str">
        <f t="shared" si="480"/>
        <v>BUY</v>
      </c>
      <c r="L1936" s="5">
        <f t="shared" si="481"/>
        <v>11365.77</v>
      </c>
      <c r="M1936" s="4" t="str">
        <f t="shared" si="482"/>
        <v>NO</v>
      </c>
      <c r="N1936" s="4" t="str">
        <f t="shared" si="483"/>
        <v>NO</v>
      </c>
      <c r="O1936" s="4" t="str">
        <f t="shared" si="484"/>
        <v>NO</v>
      </c>
      <c r="P1936" s="5">
        <f t="shared" si="485"/>
        <v>11547.55</v>
      </c>
      <c r="Q1936" s="5">
        <f t="shared" si="486"/>
        <v>11383.2</v>
      </c>
      <c r="R1936" s="4">
        <f t="shared" si="487"/>
        <v>2013</v>
      </c>
      <c r="T1936" s="7">
        <f t="shared" si="488"/>
        <v>0</v>
      </c>
      <c r="V1936" s="5">
        <f t="shared" si="489"/>
        <v>11484.9</v>
      </c>
      <c r="W1936" s="5">
        <f t="shared" si="490"/>
        <v>11311</v>
      </c>
      <c r="X1936" s="7">
        <f t="shared" si="491"/>
        <v>-173.89999999999964</v>
      </c>
      <c r="Z1936" s="7">
        <f t="shared" si="492"/>
        <v>622174.17000000016</v>
      </c>
      <c r="AC1936" s="5">
        <f t="shared" si="477"/>
        <v>-45463.080000000016</v>
      </c>
      <c r="AD1936" s="5">
        <f t="shared" si="493"/>
        <v>-11365.770000000004</v>
      </c>
    </row>
    <row r="1937" spans="1:30">
      <c r="A1937" s="15">
        <v>41368</v>
      </c>
      <c r="B1937">
        <v>11311</v>
      </c>
      <c r="C1937">
        <v>11311</v>
      </c>
      <c r="D1937">
        <v>11150</v>
      </c>
      <c r="E1937">
        <v>11173.6</v>
      </c>
      <c r="G1937" s="5">
        <f t="shared" si="478"/>
        <v>11300.87</v>
      </c>
      <c r="H1937" s="5">
        <f t="shared" si="479"/>
        <v>11332.89</v>
      </c>
      <c r="J1937" s="10" t="str">
        <f t="shared" si="480"/>
        <v>SELL</v>
      </c>
      <c r="L1937" s="5">
        <f t="shared" si="481"/>
        <v>11428.95</v>
      </c>
      <c r="M1937" s="4" t="str">
        <f t="shared" si="482"/>
        <v>YES</v>
      </c>
      <c r="N1937" s="4" t="str">
        <f t="shared" si="483"/>
        <v>NO</v>
      </c>
      <c r="O1937" s="4" t="str">
        <f t="shared" si="484"/>
        <v>YES</v>
      </c>
      <c r="P1937" s="5">
        <f t="shared" si="485"/>
        <v>11311</v>
      </c>
      <c r="Q1937" s="5">
        <f t="shared" si="486"/>
        <v>11173.6</v>
      </c>
      <c r="R1937" s="4">
        <f t="shared" si="487"/>
        <v>2013</v>
      </c>
      <c r="T1937" s="7">
        <f t="shared" si="488"/>
        <v>0</v>
      </c>
      <c r="V1937" s="5">
        <f t="shared" si="489"/>
        <v>11311</v>
      </c>
      <c r="W1937" s="5">
        <f t="shared" si="490"/>
        <v>11311</v>
      </c>
      <c r="X1937" s="7">
        <f t="shared" si="491"/>
        <v>0</v>
      </c>
      <c r="Z1937" s="7">
        <f t="shared" si="492"/>
        <v>622174.17000000016</v>
      </c>
      <c r="AC1937" s="5">
        <f t="shared" si="477"/>
        <v>-45715.799999999988</v>
      </c>
      <c r="AD1937" s="5">
        <f t="shared" si="493"/>
        <v>-11428.949999999997</v>
      </c>
    </row>
    <row r="1938" spans="1:30">
      <c r="A1938" s="15">
        <v>41369</v>
      </c>
      <c r="B1938">
        <v>11169.9</v>
      </c>
      <c r="C1938">
        <v>11220</v>
      </c>
      <c r="D1938">
        <v>11066</v>
      </c>
      <c r="E1938">
        <v>11142.4</v>
      </c>
      <c r="G1938" s="5">
        <f t="shared" si="478"/>
        <v>11221.64</v>
      </c>
      <c r="H1938" s="5">
        <f t="shared" si="479"/>
        <v>11269.39</v>
      </c>
      <c r="J1938" s="10" t="str">
        <f t="shared" si="480"/>
        <v>SELL</v>
      </c>
      <c r="L1938" s="5">
        <f t="shared" si="481"/>
        <v>11412.64</v>
      </c>
      <c r="M1938" s="4" t="str">
        <f t="shared" si="482"/>
        <v>NO</v>
      </c>
      <c r="N1938" s="4" t="str">
        <f t="shared" si="483"/>
        <v>NO</v>
      </c>
      <c r="O1938" s="4" t="str">
        <f t="shared" si="484"/>
        <v>NO</v>
      </c>
      <c r="P1938" s="5">
        <f t="shared" si="485"/>
        <v>11169.9</v>
      </c>
      <c r="Q1938" s="5">
        <f t="shared" si="486"/>
        <v>11142.4</v>
      </c>
      <c r="R1938" s="4">
        <f t="shared" si="487"/>
        <v>2013</v>
      </c>
      <c r="T1938" s="7">
        <f t="shared" si="488"/>
        <v>0</v>
      </c>
      <c r="V1938" s="5">
        <f t="shared" si="489"/>
        <v>11311</v>
      </c>
      <c r="W1938" s="5">
        <f t="shared" si="490"/>
        <v>11311</v>
      </c>
      <c r="X1938" s="7">
        <f t="shared" si="491"/>
        <v>0</v>
      </c>
      <c r="Z1938" s="7">
        <f t="shared" si="492"/>
        <v>622174.17000000016</v>
      </c>
      <c r="AC1938" s="5">
        <f t="shared" si="477"/>
        <v>-45650.559999999998</v>
      </c>
      <c r="AD1938" s="5">
        <f t="shared" si="493"/>
        <v>-11412.64</v>
      </c>
    </row>
    <row r="1939" spans="1:30">
      <c r="A1939" s="15">
        <v>41372</v>
      </c>
      <c r="B1939">
        <v>11121</v>
      </c>
      <c r="C1939">
        <v>11187</v>
      </c>
      <c r="D1939">
        <v>11035</v>
      </c>
      <c r="E1939">
        <v>11047.15</v>
      </c>
      <c r="G1939" s="5">
        <f t="shared" si="478"/>
        <v>11134.4</v>
      </c>
      <c r="H1939" s="5">
        <f t="shared" si="479"/>
        <v>11195.31</v>
      </c>
      <c r="J1939" s="10" t="str">
        <f t="shared" si="480"/>
        <v>SELL</v>
      </c>
      <c r="L1939" s="5">
        <f t="shared" si="481"/>
        <v>11378.04</v>
      </c>
      <c r="M1939" s="4" t="str">
        <f t="shared" si="482"/>
        <v>NO</v>
      </c>
      <c r="N1939" s="4" t="str">
        <f t="shared" si="483"/>
        <v>NO</v>
      </c>
      <c r="O1939" s="4" t="str">
        <f t="shared" si="484"/>
        <v>NO</v>
      </c>
      <c r="P1939" s="5">
        <f t="shared" si="485"/>
        <v>11121</v>
      </c>
      <c r="Q1939" s="5">
        <f t="shared" si="486"/>
        <v>11047.15</v>
      </c>
      <c r="R1939" s="4">
        <f t="shared" si="487"/>
        <v>2013</v>
      </c>
      <c r="T1939" s="7">
        <f t="shared" si="488"/>
        <v>0</v>
      </c>
      <c r="V1939" s="5">
        <f t="shared" si="489"/>
        <v>11311</v>
      </c>
      <c r="W1939" s="5">
        <f t="shared" si="490"/>
        <v>11311</v>
      </c>
      <c r="X1939" s="7">
        <f t="shared" si="491"/>
        <v>0</v>
      </c>
      <c r="Z1939" s="7">
        <f t="shared" si="492"/>
        <v>622174.17000000016</v>
      </c>
      <c r="AC1939" s="5">
        <f t="shared" si="477"/>
        <v>-45512.160000000003</v>
      </c>
      <c r="AD1939" s="5">
        <f t="shared" si="493"/>
        <v>-11378.04</v>
      </c>
    </row>
    <row r="1940" spans="1:30">
      <c r="A1940" s="15">
        <v>41373</v>
      </c>
      <c r="B1940">
        <v>11134.4</v>
      </c>
      <c r="C1940">
        <v>11247.9</v>
      </c>
      <c r="D1940">
        <v>10923.25</v>
      </c>
      <c r="E1940">
        <v>10944.95</v>
      </c>
      <c r="G1940" s="5">
        <f t="shared" si="478"/>
        <v>11039.68</v>
      </c>
      <c r="H1940" s="5">
        <f t="shared" si="479"/>
        <v>11111.86</v>
      </c>
      <c r="J1940" s="10" t="str">
        <f t="shared" si="480"/>
        <v>SELL</v>
      </c>
      <c r="L1940" s="5">
        <f t="shared" si="481"/>
        <v>11328.4</v>
      </c>
      <c r="M1940" s="4" t="str">
        <f t="shared" si="482"/>
        <v>NO</v>
      </c>
      <c r="N1940" s="4" t="str">
        <f t="shared" si="483"/>
        <v>NO</v>
      </c>
      <c r="O1940" s="4" t="str">
        <f t="shared" si="484"/>
        <v>NO</v>
      </c>
      <c r="P1940" s="5">
        <f t="shared" si="485"/>
        <v>11134.4</v>
      </c>
      <c r="Q1940" s="5">
        <f t="shared" si="486"/>
        <v>10944.95</v>
      </c>
      <c r="R1940" s="4">
        <f t="shared" si="487"/>
        <v>2013</v>
      </c>
      <c r="T1940" s="7">
        <f t="shared" si="488"/>
        <v>0</v>
      </c>
      <c r="V1940" s="5">
        <f t="shared" si="489"/>
        <v>11311</v>
      </c>
      <c r="W1940" s="5">
        <f t="shared" si="490"/>
        <v>11311</v>
      </c>
      <c r="X1940" s="7">
        <f t="shared" si="491"/>
        <v>0</v>
      </c>
      <c r="Z1940" s="7">
        <f t="shared" si="492"/>
        <v>622174.17000000016</v>
      </c>
      <c r="AC1940" s="5">
        <f t="shared" si="477"/>
        <v>-45313.600000000006</v>
      </c>
      <c r="AD1940" s="5">
        <f t="shared" si="493"/>
        <v>-11328.400000000001</v>
      </c>
    </row>
    <row r="1941" spans="1:30">
      <c r="A1941" s="15">
        <v>41374</v>
      </c>
      <c r="B1941">
        <v>10999</v>
      </c>
      <c r="C1941">
        <v>11166</v>
      </c>
      <c r="D1941">
        <v>10904.15</v>
      </c>
      <c r="E1941">
        <v>11140.55</v>
      </c>
      <c r="G1941" s="5">
        <f t="shared" si="478"/>
        <v>11090.12</v>
      </c>
      <c r="H1941" s="5">
        <f t="shared" si="479"/>
        <v>11121.42</v>
      </c>
      <c r="J1941" s="10" t="str">
        <f t="shared" si="480"/>
        <v>SELL</v>
      </c>
      <c r="L1941" s="5">
        <f t="shared" si="481"/>
        <v>11215.32</v>
      </c>
      <c r="M1941" s="4" t="str">
        <f t="shared" si="482"/>
        <v>NO</v>
      </c>
      <c r="N1941" s="4" t="str">
        <f t="shared" si="483"/>
        <v>NO</v>
      </c>
      <c r="O1941" s="4" t="str">
        <f t="shared" si="484"/>
        <v>NO</v>
      </c>
      <c r="P1941" s="5">
        <f t="shared" si="485"/>
        <v>10999</v>
      </c>
      <c r="Q1941" s="5">
        <f t="shared" si="486"/>
        <v>11140.55</v>
      </c>
      <c r="R1941" s="4">
        <f t="shared" si="487"/>
        <v>2013</v>
      </c>
      <c r="T1941" s="7">
        <f t="shared" si="488"/>
        <v>0</v>
      </c>
      <c r="V1941" s="5">
        <f t="shared" si="489"/>
        <v>11311</v>
      </c>
      <c r="W1941" s="5">
        <f t="shared" si="490"/>
        <v>11220</v>
      </c>
      <c r="X1941" s="7">
        <f t="shared" si="491"/>
        <v>91</v>
      </c>
      <c r="Z1941" s="7">
        <f t="shared" si="492"/>
        <v>624449.17000000016</v>
      </c>
      <c r="AC1941" s="5">
        <f t="shared" si="477"/>
        <v>-44861.279999999999</v>
      </c>
      <c r="AD1941" s="5">
        <f t="shared" si="493"/>
        <v>-11215.32</v>
      </c>
    </row>
    <row r="1942" spans="1:30">
      <c r="A1942" s="15">
        <v>41375</v>
      </c>
      <c r="B1942">
        <v>11220</v>
      </c>
      <c r="C1942">
        <v>11349.9</v>
      </c>
      <c r="D1942">
        <v>11151</v>
      </c>
      <c r="E1942">
        <v>11309.35</v>
      </c>
      <c r="G1942" s="5">
        <f t="shared" si="478"/>
        <v>11199.74</v>
      </c>
      <c r="H1942" s="5">
        <f t="shared" si="479"/>
        <v>11184.06</v>
      </c>
      <c r="J1942" s="10" t="str">
        <f t="shared" si="480"/>
        <v>BUY</v>
      </c>
      <c r="L1942" s="5">
        <f t="shared" si="481"/>
        <v>11137.02</v>
      </c>
      <c r="M1942" s="4" t="str">
        <f t="shared" si="482"/>
        <v>YES</v>
      </c>
      <c r="N1942" s="4" t="str">
        <f t="shared" si="483"/>
        <v>NO</v>
      </c>
      <c r="O1942" s="4" t="str">
        <f t="shared" si="484"/>
        <v>YES</v>
      </c>
      <c r="P1942" s="5">
        <f t="shared" si="485"/>
        <v>11220</v>
      </c>
      <c r="Q1942" s="5">
        <f t="shared" si="486"/>
        <v>11309.35</v>
      </c>
      <c r="R1942" s="4">
        <f t="shared" si="487"/>
        <v>2013</v>
      </c>
      <c r="T1942" s="7">
        <f t="shared" si="488"/>
        <v>0</v>
      </c>
      <c r="V1942" s="5">
        <f t="shared" si="489"/>
        <v>11220</v>
      </c>
      <c r="W1942" s="5">
        <f t="shared" si="490"/>
        <v>11220</v>
      </c>
      <c r="X1942" s="7">
        <f t="shared" si="491"/>
        <v>0</v>
      </c>
      <c r="Z1942" s="7">
        <f t="shared" si="492"/>
        <v>624449.17000000016</v>
      </c>
      <c r="AC1942" s="5">
        <f t="shared" si="477"/>
        <v>-44548.079999999987</v>
      </c>
      <c r="AD1942" s="5">
        <f t="shared" si="493"/>
        <v>-11137.019999999997</v>
      </c>
    </row>
    <row r="1943" spans="1:30">
      <c r="A1943" s="15">
        <v>41376</v>
      </c>
      <c r="B1943">
        <v>11200</v>
      </c>
      <c r="C1943">
        <v>11446</v>
      </c>
      <c r="D1943">
        <v>11153.65</v>
      </c>
      <c r="E1943">
        <v>11401.5</v>
      </c>
      <c r="G1943" s="5">
        <f t="shared" si="478"/>
        <v>11300.62</v>
      </c>
      <c r="H1943" s="5">
        <f t="shared" si="479"/>
        <v>11256.54</v>
      </c>
      <c r="J1943" s="10" t="str">
        <f t="shared" si="480"/>
        <v>BUY</v>
      </c>
      <c r="L1943" s="5">
        <f t="shared" si="481"/>
        <v>11124.3</v>
      </c>
      <c r="M1943" s="4" t="str">
        <f t="shared" si="482"/>
        <v>NO</v>
      </c>
      <c r="N1943" s="4" t="str">
        <f t="shared" si="483"/>
        <v>NO</v>
      </c>
      <c r="O1943" s="4" t="str">
        <f t="shared" si="484"/>
        <v>NO</v>
      </c>
      <c r="P1943" s="5">
        <f t="shared" si="485"/>
        <v>11200</v>
      </c>
      <c r="Q1943" s="5">
        <f t="shared" si="486"/>
        <v>11401.5</v>
      </c>
      <c r="R1943" s="4">
        <f t="shared" si="487"/>
        <v>2013</v>
      </c>
      <c r="T1943" s="7">
        <f t="shared" si="488"/>
        <v>0</v>
      </c>
      <c r="V1943" s="5">
        <f t="shared" si="489"/>
        <v>11220</v>
      </c>
      <c r="W1943" s="5">
        <f t="shared" si="490"/>
        <v>11220</v>
      </c>
      <c r="X1943" s="7">
        <f t="shared" si="491"/>
        <v>0</v>
      </c>
      <c r="Z1943" s="7">
        <f t="shared" si="492"/>
        <v>624449.17000000016</v>
      </c>
      <c r="AC1943" s="5">
        <f t="shared" si="477"/>
        <v>-44497.200000000012</v>
      </c>
      <c r="AD1943" s="5">
        <f t="shared" si="493"/>
        <v>-11124.300000000003</v>
      </c>
    </row>
    <row r="1944" spans="1:30">
      <c r="A1944" s="15">
        <v>41379</v>
      </c>
      <c r="B1944">
        <v>11360</v>
      </c>
      <c r="C1944">
        <v>11669.5</v>
      </c>
      <c r="D1944">
        <v>11326</v>
      </c>
      <c r="E1944">
        <v>11546.45</v>
      </c>
      <c r="G1944" s="5">
        <f t="shared" si="478"/>
        <v>11423.54</v>
      </c>
      <c r="H1944" s="5">
        <f t="shared" si="479"/>
        <v>11353.18</v>
      </c>
      <c r="J1944" s="10" t="str">
        <f t="shared" si="480"/>
        <v>BUY</v>
      </c>
      <c r="L1944" s="5">
        <f t="shared" si="481"/>
        <v>11142.1</v>
      </c>
      <c r="M1944" s="4" t="str">
        <f t="shared" si="482"/>
        <v>NO</v>
      </c>
      <c r="N1944" s="4" t="str">
        <f t="shared" si="483"/>
        <v>NO</v>
      </c>
      <c r="O1944" s="4" t="str">
        <f t="shared" si="484"/>
        <v>NO</v>
      </c>
      <c r="P1944" s="5">
        <f t="shared" si="485"/>
        <v>11360</v>
      </c>
      <c r="Q1944" s="5">
        <f t="shared" si="486"/>
        <v>11546.45</v>
      </c>
      <c r="R1944" s="4">
        <f t="shared" si="487"/>
        <v>2013</v>
      </c>
      <c r="T1944" s="7">
        <f t="shared" si="488"/>
        <v>0</v>
      </c>
      <c r="V1944" s="5">
        <f t="shared" si="489"/>
        <v>11220</v>
      </c>
      <c r="W1944" s="5">
        <f t="shared" si="490"/>
        <v>11220</v>
      </c>
      <c r="X1944" s="7">
        <f t="shared" si="491"/>
        <v>0</v>
      </c>
      <c r="Z1944" s="7">
        <f t="shared" si="492"/>
        <v>624449.17000000016</v>
      </c>
      <c r="AC1944" s="5">
        <f t="shared" si="477"/>
        <v>-44568.399999999994</v>
      </c>
      <c r="AD1944" s="5">
        <f t="shared" si="493"/>
        <v>-11142.099999999999</v>
      </c>
    </row>
    <row r="1945" spans="1:30">
      <c r="A1945" s="15">
        <v>41380</v>
      </c>
      <c r="B1945">
        <v>11550</v>
      </c>
      <c r="C1945">
        <v>11896.35</v>
      </c>
      <c r="D1945">
        <v>11525.4</v>
      </c>
      <c r="E1945">
        <v>11868.95</v>
      </c>
      <c r="G1945" s="5">
        <f t="shared" si="478"/>
        <v>11646.25</v>
      </c>
      <c r="H1945" s="5">
        <f t="shared" si="479"/>
        <v>11525.1</v>
      </c>
      <c r="J1945" s="10" t="str">
        <f t="shared" si="480"/>
        <v>BUY</v>
      </c>
      <c r="L1945" s="5">
        <f t="shared" si="481"/>
        <v>11161.65</v>
      </c>
      <c r="M1945" s="4" t="str">
        <f t="shared" si="482"/>
        <v>NO</v>
      </c>
      <c r="N1945" s="4" t="str">
        <f t="shared" si="483"/>
        <v>NO</v>
      </c>
      <c r="O1945" s="4" t="str">
        <f t="shared" si="484"/>
        <v>NO</v>
      </c>
      <c r="P1945" s="5">
        <f t="shared" si="485"/>
        <v>11550</v>
      </c>
      <c r="Q1945" s="5">
        <f t="shared" si="486"/>
        <v>11868.95</v>
      </c>
      <c r="R1945" s="4">
        <f t="shared" si="487"/>
        <v>2013</v>
      </c>
      <c r="T1945" s="7">
        <f t="shared" si="488"/>
        <v>0</v>
      </c>
      <c r="V1945" s="5">
        <f t="shared" si="489"/>
        <v>11220</v>
      </c>
      <c r="W1945" s="5">
        <f t="shared" si="490"/>
        <v>11220</v>
      </c>
      <c r="X1945" s="7">
        <f t="shared" si="491"/>
        <v>0</v>
      </c>
      <c r="Z1945" s="7">
        <f t="shared" si="492"/>
        <v>624449.17000000016</v>
      </c>
      <c r="AC1945" s="5">
        <f t="shared" si="477"/>
        <v>-44646.600000000006</v>
      </c>
      <c r="AD1945" s="5">
        <f t="shared" si="493"/>
        <v>-11161.650000000001</v>
      </c>
    </row>
    <row r="1946" spans="1:30">
      <c r="A1946" s="15">
        <v>41381</v>
      </c>
      <c r="B1946">
        <v>11924.55</v>
      </c>
      <c r="C1946">
        <v>12086</v>
      </c>
      <c r="D1946">
        <v>11852.4</v>
      </c>
      <c r="E1946">
        <v>11975.3</v>
      </c>
      <c r="G1946" s="5">
        <f t="shared" si="478"/>
        <v>11810.78</v>
      </c>
      <c r="H1946" s="5">
        <f t="shared" si="479"/>
        <v>11675.17</v>
      </c>
      <c r="J1946" s="10" t="str">
        <f t="shared" si="480"/>
        <v>BUY</v>
      </c>
      <c r="L1946" s="5">
        <f t="shared" si="481"/>
        <v>11268.34</v>
      </c>
      <c r="M1946" s="4" t="str">
        <f t="shared" si="482"/>
        <v>NO</v>
      </c>
      <c r="N1946" s="4" t="str">
        <f t="shared" si="483"/>
        <v>NO</v>
      </c>
      <c r="O1946" s="4" t="str">
        <f t="shared" si="484"/>
        <v>NO</v>
      </c>
      <c r="P1946" s="5">
        <f t="shared" si="485"/>
        <v>11924.55</v>
      </c>
      <c r="Q1946" s="5">
        <f t="shared" si="486"/>
        <v>11975.3</v>
      </c>
      <c r="R1946" s="4">
        <f t="shared" si="487"/>
        <v>2013</v>
      </c>
      <c r="T1946" s="7">
        <f t="shared" si="488"/>
        <v>0</v>
      </c>
      <c r="V1946" s="5">
        <f t="shared" si="489"/>
        <v>11220</v>
      </c>
      <c r="W1946" s="5">
        <f t="shared" si="490"/>
        <v>11220</v>
      </c>
      <c r="X1946" s="7">
        <f t="shared" si="491"/>
        <v>0</v>
      </c>
      <c r="Z1946" s="7">
        <f t="shared" si="492"/>
        <v>624449.17000000016</v>
      </c>
      <c r="AC1946" s="5">
        <f t="shared" si="477"/>
        <v>-45073.359999999986</v>
      </c>
      <c r="AD1946" s="5">
        <f t="shared" si="493"/>
        <v>-11268.339999999997</v>
      </c>
    </row>
    <row r="1947" spans="1:30">
      <c r="A1947" s="15">
        <v>41382</v>
      </c>
      <c r="B1947">
        <v>11930</v>
      </c>
      <c r="C1947">
        <v>12295</v>
      </c>
      <c r="D1947">
        <v>11878.3</v>
      </c>
      <c r="E1947">
        <v>12265.4</v>
      </c>
      <c r="G1947" s="5">
        <f t="shared" si="478"/>
        <v>12038.09</v>
      </c>
      <c r="H1947" s="5">
        <f t="shared" si="479"/>
        <v>11871.91</v>
      </c>
      <c r="J1947" s="10" t="str">
        <f t="shared" si="480"/>
        <v>BUY</v>
      </c>
      <c r="L1947" s="5">
        <f t="shared" si="481"/>
        <v>11373.37</v>
      </c>
      <c r="M1947" s="4" t="str">
        <f t="shared" si="482"/>
        <v>NO</v>
      </c>
      <c r="N1947" s="4" t="str">
        <f t="shared" si="483"/>
        <v>NO</v>
      </c>
      <c r="O1947" s="4" t="str">
        <f t="shared" si="484"/>
        <v>NO</v>
      </c>
      <c r="P1947" s="5">
        <f t="shared" si="485"/>
        <v>11930</v>
      </c>
      <c r="Q1947" s="5">
        <f t="shared" si="486"/>
        <v>12265.4</v>
      </c>
      <c r="R1947" s="4">
        <f t="shared" si="487"/>
        <v>2013</v>
      </c>
      <c r="T1947" s="7">
        <f t="shared" si="488"/>
        <v>0</v>
      </c>
      <c r="V1947" s="5">
        <f t="shared" si="489"/>
        <v>11220</v>
      </c>
      <c r="W1947" s="5">
        <f t="shared" si="490"/>
        <v>11220</v>
      </c>
      <c r="X1947" s="7">
        <f t="shared" si="491"/>
        <v>0</v>
      </c>
      <c r="Z1947" s="7">
        <f t="shared" si="492"/>
        <v>624449.17000000016</v>
      </c>
      <c r="AC1947" s="5">
        <f t="shared" si="477"/>
        <v>-45493.479999999981</v>
      </c>
      <c r="AD1947" s="5">
        <f t="shared" si="493"/>
        <v>-11373.369999999995</v>
      </c>
    </row>
    <row r="1948" spans="1:30">
      <c r="A1948" s="15">
        <v>41386</v>
      </c>
      <c r="B1948">
        <v>12299</v>
      </c>
      <c r="C1948">
        <v>12651.75</v>
      </c>
      <c r="D1948">
        <v>12299</v>
      </c>
      <c r="E1948">
        <v>12567.85</v>
      </c>
      <c r="G1948" s="5">
        <f t="shared" si="478"/>
        <v>12302.97</v>
      </c>
      <c r="H1948" s="5">
        <f t="shared" si="479"/>
        <v>12103.89</v>
      </c>
      <c r="J1948" s="10" t="str">
        <f t="shared" si="480"/>
        <v>BUY</v>
      </c>
      <c r="L1948" s="5">
        <f t="shared" si="481"/>
        <v>11506.65</v>
      </c>
      <c r="M1948" s="4" t="str">
        <f t="shared" si="482"/>
        <v>NO</v>
      </c>
      <c r="N1948" s="4" t="str">
        <f t="shared" si="483"/>
        <v>NO</v>
      </c>
      <c r="O1948" s="4" t="str">
        <f t="shared" si="484"/>
        <v>NO</v>
      </c>
      <c r="P1948" s="5">
        <f t="shared" si="485"/>
        <v>12299</v>
      </c>
      <c r="Q1948" s="5">
        <f t="shared" si="486"/>
        <v>12567.85</v>
      </c>
      <c r="R1948" s="4">
        <f t="shared" si="487"/>
        <v>2013</v>
      </c>
      <c r="T1948" s="7">
        <f t="shared" si="488"/>
        <v>0</v>
      </c>
      <c r="V1948" s="5">
        <f t="shared" si="489"/>
        <v>11220</v>
      </c>
      <c r="W1948" s="5">
        <f t="shared" si="490"/>
        <v>11220</v>
      </c>
      <c r="X1948" s="7">
        <f t="shared" si="491"/>
        <v>0</v>
      </c>
      <c r="Z1948" s="7">
        <f t="shared" si="492"/>
        <v>624449.17000000016</v>
      </c>
      <c r="AC1948" s="5">
        <f t="shared" si="477"/>
        <v>-46026.600000000006</v>
      </c>
      <c r="AD1948" s="5">
        <f t="shared" si="493"/>
        <v>-11506.650000000001</v>
      </c>
    </row>
    <row r="1949" spans="1:30">
      <c r="A1949" s="15">
        <v>41387</v>
      </c>
      <c r="B1949">
        <v>12600.05</v>
      </c>
      <c r="C1949">
        <v>12619.45</v>
      </c>
      <c r="D1949">
        <v>12345.5</v>
      </c>
      <c r="E1949">
        <v>12553.55</v>
      </c>
      <c r="G1949" s="5">
        <f t="shared" si="478"/>
        <v>12428.26</v>
      </c>
      <c r="H1949" s="5">
        <f t="shared" si="479"/>
        <v>12253.78</v>
      </c>
      <c r="J1949" s="10" t="str">
        <f t="shared" si="480"/>
        <v>BUY</v>
      </c>
      <c r="L1949" s="5">
        <f t="shared" si="481"/>
        <v>11730.34</v>
      </c>
      <c r="M1949" s="4" t="str">
        <f t="shared" si="482"/>
        <v>NO</v>
      </c>
      <c r="N1949" s="4" t="str">
        <f t="shared" si="483"/>
        <v>NO</v>
      </c>
      <c r="O1949" s="4" t="str">
        <f t="shared" si="484"/>
        <v>NO</v>
      </c>
      <c r="P1949" s="5">
        <f t="shared" si="485"/>
        <v>12600.05</v>
      </c>
      <c r="Q1949" s="5">
        <f t="shared" si="486"/>
        <v>12553.55</v>
      </c>
      <c r="R1949" s="4">
        <f t="shared" si="487"/>
        <v>2013</v>
      </c>
      <c r="T1949" s="7">
        <f t="shared" si="488"/>
        <v>0</v>
      </c>
      <c r="V1949" s="5">
        <f t="shared" si="489"/>
        <v>11220</v>
      </c>
      <c r="W1949" s="5">
        <f t="shared" si="490"/>
        <v>11220</v>
      </c>
      <c r="X1949" s="7">
        <f t="shared" si="491"/>
        <v>0</v>
      </c>
      <c r="Z1949" s="7">
        <f t="shared" si="492"/>
        <v>624449.17000000016</v>
      </c>
      <c r="AC1949" s="5">
        <f t="shared" si="477"/>
        <v>-46921.360000000015</v>
      </c>
      <c r="AD1949" s="5">
        <f t="shared" si="493"/>
        <v>-11730.340000000004</v>
      </c>
    </row>
    <row r="1950" spans="1:30">
      <c r="A1950" s="15">
        <v>41389</v>
      </c>
      <c r="B1950">
        <v>12583</v>
      </c>
      <c r="C1950">
        <v>12769.9</v>
      </c>
      <c r="D1950">
        <v>12583</v>
      </c>
      <c r="E1950">
        <v>12723.35</v>
      </c>
      <c r="G1950" s="5">
        <f t="shared" si="478"/>
        <v>12575.81</v>
      </c>
      <c r="H1950" s="5">
        <f t="shared" si="479"/>
        <v>12410.3</v>
      </c>
      <c r="J1950" s="10" t="str">
        <f t="shared" si="480"/>
        <v>BUY</v>
      </c>
      <c r="L1950" s="5">
        <f t="shared" si="481"/>
        <v>11913.77</v>
      </c>
      <c r="M1950" s="4" t="str">
        <f t="shared" si="482"/>
        <v>NO</v>
      </c>
      <c r="N1950" s="4" t="str">
        <f t="shared" si="483"/>
        <v>NO</v>
      </c>
      <c r="O1950" s="4" t="str">
        <f t="shared" si="484"/>
        <v>NO</v>
      </c>
      <c r="P1950" s="5">
        <f t="shared" si="485"/>
        <v>12583</v>
      </c>
      <c r="Q1950" s="5">
        <f t="shared" si="486"/>
        <v>12723.35</v>
      </c>
      <c r="R1950" s="4">
        <f t="shared" si="487"/>
        <v>2013</v>
      </c>
      <c r="T1950" s="7">
        <f t="shared" si="488"/>
        <v>0</v>
      </c>
      <c r="V1950" s="5">
        <f t="shared" si="489"/>
        <v>11220</v>
      </c>
      <c r="W1950" s="5">
        <f t="shared" si="490"/>
        <v>11220</v>
      </c>
      <c r="X1950" s="7">
        <f t="shared" si="491"/>
        <v>0</v>
      </c>
      <c r="Z1950" s="7">
        <f t="shared" si="492"/>
        <v>624449.17000000016</v>
      </c>
      <c r="AC1950" s="5">
        <f t="shared" si="477"/>
        <v>-47655.079999999987</v>
      </c>
      <c r="AD1950" s="5">
        <f t="shared" si="493"/>
        <v>-11913.769999999997</v>
      </c>
    </row>
    <row r="1951" spans="1:30">
      <c r="A1951" s="15">
        <v>41390</v>
      </c>
      <c r="B1951">
        <v>12649</v>
      </c>
      <c r="C1951">
        <v>12670</v>
      </c>
      <c r="D1951">
        <v>12471</v>
      </c>
      <c r="E1951">
        <v>12504.65</v>
      </c>
      <c r="G1951" s="5">
        <f t="shared" si="478"/>
        <v>12540.23</v>
      </c>
      <c r="H1951" s="5">
        <f t="shared" si="479"/>
        <v>12441.75</v>
      </c>
      <c r="J1951" s="10" t="str">
        <f t="shared" si="480"/>
        <v>BUY</v>
      </c>
      <c r="L1951" s="5">
        <f t="shared" si="481"/>
        <v>12146.31</v>
      </c>
      <c r="M1951" s="4" t="str">
        <f t="shared" si="482"/>
        <v>NO</v>
      </c>
      <c r="N1951" s="4" t="str">
        <f t="shared" si="483"/>
        <v>NO</v>
      </c>
      <c r="O1951" s="4" t="str">
        <f t="shared" si="484"/>
        <v>NO</v>
      </c>
      <c r="P1951" s="5">
        <f t="shared" si="485"/>
        <v>12649</v>
      </c>
      <c r="Q1951" s="5">
        <f t="shared" si="486"/>
        <v>12504.65</v>
      </c>
      <c r="R1951" s="4">
        <f t="shared" si="487"/>
        <v>2013</v>
      </c>
      <c r="T1951" s="7">
        <f t="shared" si="488"/>
        <v>0</v>
      </c>
      <c r="V1951" s="5">
        <f t="shared" si="489"/>
        <v>11220</v>
      </c>
      <c r="W1951" s="5">
        <f t="shared" si="490"/>
        <v>11220</v>
      </c>
      <c r="X1951" s="7">
        <f t="shared" si="491"/>
        <v>0</v>
      </c>
      <c r="Z1951" s="7">
        <f t="shared" si="492"/>
        <v>624449.17000000016</v>
      </c>
      <c r="AC1951" s="5">
        <f t="shared" si="477"/>
        <v>-48585.239999999991</v>
      </c>
      <c r="AD1951" s="5">
        <f t="shared" si="493"/>
        <v>-12146.309999999998</v>
      </c>
    </row>
    <row r="1952" spans="1:30">
      <c r="A1952" s="15">
        <v>41393</v>
      </c>
      <c r="B1952">
        <v>12451</v>
      </c>
      <c r="C1952">
        <v>12650</v>
      </c>
      <c r="D1952">
        <v>12451</v>
      </c>
      <c r="E1952">
        <v>12583.45</v>
      </c>
      <c r="G1952" s="5">
        <f t="shared" si="478"/>
        <v>12561.84</v>
      </c>
      <c r="H1952" s="5">
        <f t="shared" si="479"/>
        <v>12488.98</v>
      </c>
      <c r="J1952" s="10" t="str">
        <f t="shared" si="480"/>
        <v>BUY</v>
      </c>
      <c r="L1952" s="5">
        <f t="shared" si="481"/>
        <v>12270.4</v>
      </c>
      <c r="M1952" s="4" t="str">
        <f t="shared" si="482"/>
        <v>NO</v>
      </c>
      <c r="N1952" s="4" t="str">
        <f t="shared" si="483"/>
        <v>NO</v>
      </c>
      <c r="O1952" s="4" t="str">
        <f t="shared" si="484"/>
        <v>NO</v>
      </c>
      <c r="P1952" s="5">
        <f t="shared" si="485"/>
        <v>12451</v>
      </c>
      <c r="Q1952" s="5">
        <f t="shared" si="486"/>
        <v>12583.45</v>
      </c>
      <c r="R1952" s="4">
        <f t="shared" si="487"/>
        <v>2013</v>
      </c>
      <c r="T1952" s="7">
        <f t="shared" si="488"/>
        <v>0</v>
      </c>
      <c r="V1952" s="5">
        <f t="shared" si="489"/>
        <v>11220</v>
      </c>
      <c r="W1952" s="5">
        <f t="shared" si="490"/>
        <v>11220</v>
      </c>
      <c r="X1952" s="7">
        <f t="shared" si="491"/>
        <v>0</v>
      </c>
      <c r="Z1952" s="7">
        <f t="shared" si="492"/>
        <v>624449.17000000016</v>
      </c>
      <c r="AC1952" s="5">
        <f t="shared" si="477"/>
        <v>-49081.599999999977</v>
      </c>
      <c r="AD1952" s="5">
        <f t="shared" si="493"/>
        <v>-12270.399999999994</v>
      </c>
    </row>
    <row r="1953" spans="1:30">
      <c r="A1953" s="15">
        <v>41394</v>
      </c>
      <c r="B1953">
        <v>12600</v>
      </c>
      <c r="C1953">
        <v>12670</v>
      </c>
      <c r="D1953">
        <v>12352.15</v>
      </c>
      <c r="E1953">
        <v>12495.4</v>
      </c>
      <c r="G1953" s="5">
        <f t="shared" si="478"/>
        <v>12528.62</v>
      </c>
      <c r="H1953" s="5">
        <f t="shared" si="479"/>
        <v>12491.12</v>
      </c>
      <c r="J1953" s="10" t="str">
        <f t="shared" si="480"/>
        <v>BUY</v>
      </c>
      <c r="L1953" s="5">
        <f t="shared" si="481"/>
        <v>12378.62</v>
      </c>
      <c r="M1953" s="4" t="str">
        <f t="shared" si="482"/>
        <v>NO</v>
      </c>
      <c r="N1953" s="4" t="str">
        <f t="shared" si="483"/>
        <v>NO</v>
      </c>
      <c r="O1953" s="4" t="str">
        <f t="shared" si="484"/>
        <v>NO</v>
      </c>
      <c r="P1953" s="5">
        <f t="shared" si="485"/>
        <v>12600</v>
      </c>
      <c r="Q1953" s="5">
        <f t="shared" si="486"/>
        <v>12495.4</v>
      </c>
      <c r="R1953" s="4">
        <f t="shared" si="487"/>
        <v>2013</v>
      </c>
      <c r="T1953" s="7">
        <f t="shared" si="488"/>
        <v>0</v>
      </c>
      <c r="V1953" s="5">
        <f t="shared" si="489"/>
        <v>11220</v>
      </c>
      <c r="W1953" s="5">
        <f t="shared" si="490"/>
        <v>11220</v>
      </c>
      <c r="X1953" s="7">
        <f t="shared" si="491"/>
        <v>0</v>
      </c>
      <c r="Z1953" s="7">
        <f t="shared" si="492"/>
        <v>624449.17000000016</v>
      </c>
      <c r="AC1953" s="5">
        <f t="shared" si="477"/>
        <v>-49514.48000000001</v>
      </c>
      <c r="AD1953" s="5">
        <f t="shared" si="493"/>
        <v>-12378.620000000003</v>
      </c>
    </row>
    <row r="1954" spans="1:30">
      <c r="A1954" s="15">
        <v>41396</v>
      </c>
      <c r="B1954">
        <v>12500.15</v>
      </c>
      <c r="C1954">
        <v>12726.45</v>
      </c>
      <c r="D1954">
        <v>12500.15</v>
      </c>
      <c r="E1954">
        <v>12673.35</v>
      </c>
      <c r="G1954" s="5">
        <f t="shared" si="478"/>
        <v>12600.99</v>
      </c>
      <c r="H1954" s="5">
        <f t="shared" si="479"/>
        <v>12551.86</v>
      </c>
      <c r="J1954" s="10" t="str">
        <f t="shared" si="480"/>
        <v>BUY</v>
      </c>
      <c r="L1954" s="5">
        <f t="shared" si="481"/>
        <v>12404.47</v>
      </c>
      <c r="M1954" s="4" t="str">
        <f t="shared" si="482"/>
        <v>NO</v>
      </c>
      <c r="N1954" s="4" t="str">
        <f t="shared" si="483"/>
        <v>NO</v>
      </c>
      <c r="O1954" s="4" t="str">
        <f t="shared" si="484"/>
        <v>NO</v>
      </c>
      <c r="P1954" s="5">
        <f t="shared" si="485"/>
        <v>12500.15</v>
      </c>
      <c r="Q1954" s="5">
        <f t="shared" si="486"/>
        <v>12673.35</v>
      </c>
      <c r="R1954" s="4">
        <f t="shared" si="487"/>
        <v>2013</v>
      </c>
      <c r="T1954" s="7">
        <f t="shared" si="488"/>
        <v>0</v>
      </c>
      <c r="V1954" s="5">
        <f t="shared" si="489"/>
        <v>11220</v>
      </c>
      <c r="W1954" s="5">
        <f t="shared" si="490"/>
        <v>12404.47</v>
      </c>
      <c r="X1954" s="7">
        <f t="shared" si="491"/>
        <v>1184.4699999999993</v>
      </c>
      <c r="Z1954" s="7">
        <f t="shared" si="492"/>
        <v>654060.92000000016</v>
      </c>
      <c r="AC1954" s="5">
        <f t="shared" si="477"/>
        <v>-49617.880000000005</v>
      </c>
      <c r="AD1954" s="5">
        <f t="shared" si="493"/>
        <v>-12404.470000000001</v>
      </c>
    </row>
    <row r="1955" spans="1:30">
      <c r="A1955" s="15">
        <v>41397</v>
      </c>
      <c r="B1955">
        <v>12610</v>
      </c>
      <c r="C1955">
        <v>12649.85</v>
      </c>
      <c r="D1955">
        <v>12310.1</v>
      </c>
      <c r="E1955">
        <v>12337.45</v>
      </c>
      <c r="G1955" s="5">
        <f t="shared" si="478"/>
        <v>12469.22</v>
      </c>
      <c r="H1955" s="5">
        <f t="shared" si="479"/>
        <v>12480.39</v>
      </c>
      <c r="J1955" s="10" t="str">
        <f t="shared" si="480"/>
        <v>SELL</v>
      </c>
      <c r="L1955" s="5">
        <f t="shared" si="481"/>
        <v>12513.9</v>
      </c>
      <c r="M1955" s="4" t="str">
        <f t="shared" si="482"/>
        <v>YES</v>
      </c>
      <c r="N1955" s="4" t="str">
        <f t="shared" si="483"/>
        <v>NO</v>
      </c>
      <c r="O1955" s="4" t="str">
        <f t="shared" si="484"/>
        <v>NO</v>
      </c>
      <c r="P1955" s="5">
        <f t="shared" si="485"/>
        <v>12610</v>
      </c>
      <c r="Q1955" s="5">
        <f t="shared" si="486"/>
        <v>12337.45</v>
      </c>
      <c r="R1955" s="4">
        <f t="shared" si="487"/>
        <v>2013</v>
      </c>
      <c r="T1955" s="7">
        <f t="shared" si="488"/>
        <v>0</v>
      </c>
      <c r="V1955" s="5">
        <f t="shared" si="489"/>
        <v>12404.47</v>
      </c>
      <c r="W1955" s="5">
        <f t="shared" si="490"/>
        <v>12404.47</v>
      </c>
      <c r="X1955" s="7">
        <f t="shared" si="491"/>
        <v>0</v>
      </c>
      <c r="Z1955" s="7">
        <f t="shared" si="492"/>
        <v>654060.92000000016</v>
      </c>
      <c r="AC1955" s="5">
        <f t="shared" si="477"/>
        <v>-50055.600000000006</v>
      </c>
      <c r="AD1955" s="5">
        <f t="shared" si="493"/>
        <v>-12513.900000000001</v>
      </c>
    </row>
    <row r="1956" spans="1:30">
      <c r="A1956" s="15">
        <v>41400</v>
      </c>
      <c r="B1956">
        <v>12313.5</v>
      </c>
      <c r="C1956">
        <v>12379</v>
      </c>
      <c r="D1956">
        <v>12139.5</v>
      </c>
      <c r="E1956">
        <v>12340.1</v>
      </c>
      <c r="G1956" s="5">
        <f t="shared" si="478"/>
        <v>12404.66</v>
      </c>
      <c r="H1956" s="5">
        <f t="shared" si="479"/>
        <v>12433.63</v>
      </c>
      <c r="J1956" s="10" t="str">
        <f t="shared" si="480"/>
        <v>SELL</v>
      </c>
      <c r="L1956" s="5">
        <f t="shared" si="481"/>
        <v>12520.54</v>
      </c>
      <c r="M1956" s="4" t="str">
        <f t="shared" si="482"/>
        <v>NO</v>
      </c>
      <c r="N1956" s="4" t="str">
        <f t="shared" si="483"/>
        <v>NO</v>
      </c>
      <c r="O1956" s="4" t="str">
        <f t="shared" si="484"/>
        <v>NO</v>
      </c>
      <c r="P1956" s="5">
        <f t="shared" si="485"/>
        <v>12313.5</v>
      </c>
      <c r="Q1956" s="5">
        <f t="shared" si="486"/>
        <v>12340.1</v>
      </c>
      <c r="R1956" s="4">
        <f t="shared" si="487"/>
        <v>2013</v>
      </c>
      <c r="T1956" s="7">
        <f t="shared" si="488"/>
        <v>0</v>
      </c>
      <c r="V1956" s="5">
        <f t="shared" si="489"/>
        <v>12404.47</v>
      </c>
      <c r="W1956" s="5">
        <f t="shared" si="490"/>
        <v>12520.54</v>
      </c>
      <c r="X1956" s="7">
        <f t="shared" si="491"/>
        <v>-116.07000000000153</v>
      </c>
      <c r="Z1956" s="7">
        <f t="shared" si="492"/>
        <v>651159.17000000016</v>
      </c>
      <c r="AC1956" s="5">
        <f t="shared" si="477"/>
        <v>-50082.16</v>
      </c>
      <c r="AD1956" s="5">
        <f t="shared" si="493"/>
        <v>-12520.54</v>
      </c>
    </row>
    <row r="1957" spans="1:30">
      <c r="A1957" s="15">
        <v>41401</v>
      </c>
      <c r="B1957">
        <v>12380</v>
      </c>
      <c r="C1957">
        <v>12617.8</v>
      </c>
      <c r="D1957">
        <v>12380</v>
      </c>
      <c r="E1957">
        <v>12596.6</v>
      </c>
      <c r="G1957" s="5">
        <f t="shared" si="478"/>
        <v>12500.63</v>
      </c>
      <c r="H1957" s="5">
        <f t="shared" si="479"/>
        <v>12487.95</v>
      </c>
      <c r="J1957" s="10" t="str">
        <f t="shared" si="480"/>
        <v>BUY</v>
      </c>
      <c r="L1957" s="5">
        <f t="shared" si="481"/>
        <v>12449.91</v>
      </c>
      <c r="M1957" s="4" t="str">
        <f t="shared" si="482"/>
        <v>YES</v>
      </c>
      <c r="N1957" s="4" t="str">
        <f t="shared" si="483"/>
        <v>NO</v>
      </c>
      <c r="O1957" s="4" t="str">
        <f t="shared" si="484"/>
        <v>NO</v>
      </c>
      <c r="P1957" s="5">
        <f t="shared" si="485"/>
        <v>12380</v>
      </c>
      <c r="Q1957" s="5">
        <f t="shared" si="486"/>
        <v>12596.6</v>
      </c>
      <c r="R1957" s="4">
        <f t="shared" si="487"/>
        <v>2013</v>
      </c>
      <c r="T1957" s="7">
        <f t="shared" si="488"/>
        <v>0</v>
      </c>
      <c r="V1957" s="5">
        <f t="shared" si="489"/>
        <v>12520.54</v>
      </c>
      <c r="W1957" s="5">
        <f t="shared" si="490"/>
        <v>12520.54</v>
      </c>
      <c r="X1957" s="7">
        <f t="shared" si="491"/>
        <v>0</v>
      </c>
      <c r="Z1957" s="7">
        <f t="shared" si="492"/>
        <v>651159.17000000016</v>
      </c>
      <c r="AC1957" s="5">
        <f t="shared" si="477"/>
        <v>-49799.640000000014</v>
      </c>
      <c r="AD1957" s="5">
        <f t="shared" si="493"/>
        <v>-12449.910000000003</v>
      </c>
    </row>
    <row r="1958" spans="1:30">
      <c r="A1958" s="15">
        <v>41402</v>
      </c>
      <c r="B1958">
        <v>12632.5</v>
      </c>
      <c r="C1958">
        <v>12660</v>
      </c>
      <c r="D1958">
        <v>12466.6</v>
      </c>
      <c r="E1958">
        <v>12604.3</v>
      </c>
      <c r="G1958" s="5">
        <f t="shared" si="478"/>
        <v>12552.47</v>
      </c>
      <c r="H1958" s="5">
        <f t="shared" si="479"/>
        <v>12526.73</v>
      </c>
      <c r="J1958" s="10" t="str">
        <f t="shared" si="480"/>
        <v>BUY</v>
      </c>
      <c r="L1958" s="5">
        <f t="shared" si="481"/>
        <v>12449.51</v>
      </c>
      <c r="M1958" s="4" t="str">
        <f t="shared" si="482"/>
        <v>NO</v>
      </c>
      <c r="N1958" s="4" t="str">
        <f t="shared" si="483"/>
        <v>NO</v>
      </c>
      <c r="O1958" s="4" t="str">
        <f t="shared" si="484"/>
        <v>NO</v>
      </c>
      <c r="P1958" s="5">
        <f t="shared" si="485"/>
        <v>12632.5</v>
      </c>
      <c r="Q1958" s="5">
        <f t="shared" si="486"/>
        <v>12604.3</v>
      </c>
      <c r="R1958" s="4">
        <f t="shared" si="487"/>
        <v>2013</v>
      </c>
      <c r="T1958" s="7">
        <f t="shared" si="488"/>
        <v>0</v>
      </c>
      <c r="V1958" s="5">
        <f t="shared" si="489"/>
        <v>12520.54</v>
      </c>
      <c r="W1958" s="5">
        <f t="shared" si="490"/>
        <v>12520.54</v>
      </c>
      <c r="X1958" s="7">
        <f t="shared" si="491"/>
        <v>0</v>
      </c>
      <c r="Z1958" s="7">
        <f t="shared" si="492"/>
        <v>651159.17000000016</v>
      </c>
      <c r="AC1958" s="5">
        <f t="shared" si="477"/>
        <v>-49798.040000000008</v>
      </c>
      <c r="AD1958" s="5">
        <f t="shared" si="493"/>
        <v>-12449.510000000002</v>
      </c>
    </row>
    <row r="1959" spans="1:30">
      <c r="A1959" s="15">
        <v>41403</v>
      </c>
      <c r="B1959">
        <v>12600</v>
      </c>
      <c r="C1959">
        <v>12682.05</v>
      </c>
      <c r="D1959">
        <v>12486.05</v>
      </c>
      <c r="E1959">
        <v>12529.45</v>
      </c>
      <c r="G1959" s="5">
        <f t="shared" si="478"/>
        <v>12540.96</v>
      </c>
      <c r="H1959" s="5">
        <f t="shared" si="479"/>
        <v>12527.64</v>
      </c>
      <c r="J1959" s="10" t="str">
        <f t="shared" si="480"/>
        <v>BUY</v>
      </c>
      <c r="L1959" s="5">
        <f t="shared" si="481"/>
        <v>12487.68</v>
      </c>
      <c r="M1959" s="4" t="str">
        <f t="shared" si="482"/>
        <v>NO</v>
      </c>
      <c r="N1959" s="4" t="str">
        <f t="shared" si="483"/>
        <v>NO</v>
      </c>
      <c r="O1959" s="4" t="str">
        <f t="shared" si="484"/>
        <v>NO</v>
      </c>
      <c r="P1959" s="5">
        <f t="shared" si="485"/>
        <v>12600</v>
      </c>
      <c r="Q1959" s="5">
        <f t="shared" si="486"/>
        <v>12529.45</v>
      </c>
      <c r="R1959" s="4">
        <f t="shared" si="487"/>
        <v>2013</v>
      </c>
      <c r="T1959" s="7">
        <f t="shared" si="488"/>
        <v>0</v>
      </c>
      <c r="V1959" s="5">
        <f t="shared" si="489"/>
        <v>12520.54</v>
      </c>
      <c r="W1959" s="5">
        <f t="shared" si="490"/>
        <v>12520.54</v>
      </c>
      <c r="X1959" s="7">
        <f t="shared" si="491"/>
        <v>0</v>
      </c>
      <c r="Z1959" s="7">
        <f t="shared" si="492"/>
        <v>651159.17000000016</v>
      </c>
      <c r="AC1959" s="5">
        <f t="shared" si="477"/>
        <v>-49950.720000000001</v>
      </c>
      <c r="AD1959" s="5">
        <f t="shared" si="493"/>
        <v>-12487.68</v>
      </c>
    </row>
    <row r="1960" spans="1:30">
      <c r="A1960" s="15">
        <v>41404</v>
      </c>
      <c r="B1960">
        <v>12520</v>
      </c>
      <c r="C1960">
        <v>12747</v>
      </c>
      <c r="D1960">
        <v>12512.25</v>
      </c>
      <c r="E1960">
        <v>12724.85</v>
      </c>
      <c r="G1960" s="5">
        <f t="shared" si="478"/>
        <v>12632.91</v>
      </c>
      <c r="H1960" s="5">
        <f t="shared" si="479"/>
        <v>12593.38</v>
      </c>
      <c r="J1960" s="10" t="str">
        <f t="shared" si="480"/>
        <v>BUY</v>
      </c>
      <c r="L1960" s="5">
        <f t="shared" si="481"/>
        <v>12474.79</v>
      </c>
      <c r="M1960" s="4" t="str">
        <f t="shared" si="482"/>
        <v>NO</v>
      </c>
      <c r="N1960" s="4" t="str">
        <f t="shared" si="483"/>
        <v>NO</v>
      </c>
      <c r="O1960" s="4" t="str">
        <f t="shared" si="484"/>
        <v>NO</v>
      </c>
      <c r="P1960" s="5">
        <f t="shared" si="485"/>
        <v>12520</v>
      </c>
      <c r="Q1960" s="5">
        <f t="shared" si="486"/>
        <v>12724.85</v>
      </c>
      <c r="R1960" s="4">
        <f t="shared" si="487"/>
        <v>2013</v>
      </c>
      <c r="T1960" s="7">
        <f t="shared" si="488"/>
        <v>0</v>
      </c>
      <c r="V1960" s="5">
        <f t="shared" si="489"/>
        <v>12520.54</v>
      </c>
      <c r="W1960" s="5">
        <f t="shared" si="490"/>
        <v>12520.54</v>
      </c>
      <c r="X1960" s="7">
        <f t="shared" si="491"/>
        <v>0</v>
      </c>
      <c r="Z1960" s="7">
        <f t="shared" si="492"/>
        <v>651159.17000000016</v>
      </c>
      <c r="AC1960" s="5">
        <f t="shared" si="477"/>
        <v>-49899.16</v>
      </c>
      <c r="AD1960" s="5">
        <f t="shared" si="493"/>
        <v>-12474.79</v>
      </c>
    </row>
    <row r="1961" spans="1:30">
      <c r="A1961" s="15">
        <v>41405</v>
      </c>
      <c r="B1961">
        <v>12696.8</v>
      </c>
      <c r="C1961">
        <v>12790</v>
      </c>
      <c r="D1961">
        <v>12690</v>
      </c>
      <c r="E1961">
        <v>12749.6</v>
      </c>
      <c r="G1961" s="5">
        <f t="shared" si="478"/>
        <v>12691.26</v>
      </c>
      <c r="H1961" s="5">
        <f t="shared" si="479"/>
        <v>12645.45</v>
      </c>
      <c r="J1961" s="10" t="str">
        <f t="shared" si="480"/>
        <v>BUY</v>
      </c>
      <c r="L1961" s="5">
        <f t="shared" si="481"/>
        <v>12508.02</v>
      </c>
      <c r="M1961" s="4" t="str">
        <f t="shared" si="482"/>
        <v>NO</v>
      </c>
      <c r="N1961" s="4" t="str">
        <f t="shared" si="483"/>
        <v>NO</v>
      </c>
      <c r="O1961" s="4" t="str">
        <f t="shared" si="484"/>
        <v>NO</v>
      </c>
      <c r="P1961" s="5">
        <f t="shared" si="485"/>
        <v>12696.8</v>
      </c>
      <c r="Q1961" s="5">
        <f t="shared" si="486"/>
        <v>12749.6</v>
      </c>
      <c r="R1961" s="4">
        <f t="shared" si="487"/>
        <v>2013</v>
      </c>
      <c r="T1961" s="7">
        <f t="shared" si="488"/>
        <v>0</v>
      </c>
      <c r="V1961" s="5">
        <f t="shared" si="489"/>
        <v>12520.54</v>
      </c>
      <c r="W1961" s="5">
        <f t="shared" si="490"/>
        <v>12520.54</v>
      </c>
      <c r="X1961" s="7">
        <f t="shared" si="491"/>
        <v>0</v>
      </c>
      <c r="Z1961" s="7">
        <f t="shared" si="492"/>
        <v>651159.17000000016</v>
      </c>
      <c r="AC1961" s="5">
        <f t="shared" si="477"/>
        <v>-50032.080000000016</v>
      </c>
      <c r="AD1961" s="5">
        <f t="shared" si="493"/>
        <v>-12508.020000000004</v>
      </c>
    </row>
    <row r="1962" spans="1:30">
      <c r="A1962" s="15">
        <v>41407</v>
      </c>
      <c r="B1962">
        <v>12785</v>
      </c>
      <c r="C1962">
        <v>12835.5</v>
      </c>
      <c r="D1962">
        <v>12502.15</v>
      </c>
      <c r="E1962">
        <v>12531.5</v>
      </c>
      <c r="G1962" s="5">
        <f t="shared" si="478"/>
        <v>12611.38</v>
      </c>
      <c r="H1962" s="5">
        <f t="shared" si="479"/>
        <v>12607.47</v>
      </c>
      <c r="J1962" s="10" t="str">
        <f t="shared" si="480"/>
        <v>BUY</v>
      </c>
      <c r="L1962" s="5">
        <f t="shared" si="481"/>
        <v>12595.74</v>
      </c>
      <c r="M1962" s="4" t="str">
        <f t="shared" si="482"/>
        <v>YES</v>
      </c>
      <c r="N1962" s="4" t="str">
        <f t="shared" si="483"/>
        <v>YES</v>
      </c>
      <c r="O1962" s="4" t="str">
        <f t="shared" si="484"/>
        <v>NO</v>
      </c>
      <c r="P1962" s="5">
        <f t="shared" si="485"/>
        <v>12785</v>
      </c>
      <c r="Q1962" s="5">
        <f t="shared" si="486"/>
        <v>12531.5</v>
      </c>
      <c r="R1962" s="4">
        <f t="shared" si="487"/>
        <v>2013</v>
      </c>
      <c r="T1962" s="7">
        <f t="shared" si="488"/>
        <v>-23.48</v>
      </c>
      <c r="V1962" s="5">
        <f t="shared" si="489"/>
        <v>12520.54</v>
      </c>
      <c r="W1962" s="5">
        <f t="shared" si="490"/>
        <v>12547</v>
      </c>
      <c r="X1962" s="7">
        <f t="shared" si="491"/>
        <v>26.459999999999127</v>
      </c>
      <c r="Z1962" s="7">
        <f t="shared" si="492"/>
        <v>650646.67000000016</v>
      </c>
      <c r="AC1962" s="5">
        <f t="shared" si="477"/>
        <v>-50382.959999999992</v>
      </c>
      <c r="AD1962" s="5">
        <f t="shared" si="493"/>
        <v>-12595.739999999998</v>
      </c>
    </row>
    <row r="1963" spans="1:30">
      <c r="A1963" s="15">
        <v>41408</v>
      </c>
      <c r="B1963">
        <v>12547</v>
      </c>
      <c r="C1963">
        <v>12676.2</v>
      </c>
      <c r="D1963">
        <v>12469.8</v>
      </c>
      <c r="E1963">
        <v>12531.4</v>
      </c>
      <c r="G1963" s="5">
        <f t="shared" si="478"/>
        <v>12571.39</v>
      </c>
      <c r="H1963" s="5">
        <f t="shared" si="479"/>
        <v>12582.11</v>
      </c>
      <c r="J1963" s="10" t="str">
        <f t="shared" si="480"/>
        <v>SELL</v>
      </c>
      <c r="L1963" s="5">
        <f t="shared" si="481"/>
        <v>12614.27</v>
      </c>
      <c r="M1963" s="4" t="str">
        <f t="shared" si="482"/>
        <v>YES</v>
      </c>
      <c r="N1963" s="4" t="str">
        <f t="shared" si="483"/>
        <v>NO</v>
      </c>
      <c r="O1963" s="4" t="str">
        <f t="shared" si="484"/>
        <v>YES</v>
      </c>
      <c r="P1963" s="5">
        <f t="shared" si="485"/>
        <v>12547</v>
      </c>
      <c r="Q1963" s="5">
        <f t="shared" si="486"/>
        <v>12531.4</v>
      </c>
      <c r="R1963" s="4">
        <f t="shared" si="487"/>
        <v>2013</v>
      </c>
      <c r="T1963" s="7">
        <f t="shared" si="488"/>
        <v>0</v>
      </c>
      <c r="V1963" s="5">
        <f t="shared" si="489"/>
        <v>12547</v>
      </c>
      <c r="W1963" s="5">
        <f t="shared" si="490"/>
        <v>12614.27</v>
      </c>
      <c r="X1963" s="7">
        <f t="shared" si="491"/>
        <v>-67.270000000000437</v>
      </c>
      <c r="Z1963" s="7">
        <f t="shared" si="492"/>
        <v>648964.92000000016</v>
      </c>
      <c r="AC1963" s="5">
        <f t="shared" si="477"/>
        <v>-50457.080000000016</v>
      </c>
      <c r="AD1963" s="5">
        <f t="shared" si="493"/>
        <v>-12614.270000000004</v>
      </c>
    </row>
    <row r="1964" spans="1:30">
      <c r="A1964" s="15">
        <v>41409</v>
      </c>
      <c r="B1964">
        <v>12596.8</v>
      </c>
      <c r="C1964">
        <v>13065.15</v>
      </c>
      <c r="D1964">
        <v>12585.5</v>
      </c>
      <c r="E1964">
        <v>13042.45</v>
      </c>
      <c r="G1964" s="5">
        <f t="shared" si="478"/>
        <v>12806.92</v>
      </c>
      <c r="H1964" s="5">
        <f t="shared" si="479"/>
        <v>12735.56</v>
      </c>
      <c r="J1964" s="10" t="str">
        <f t="shared" si="480"/>
        <v>BUY</v>
      </c>
      <c r="L1964" s="5">
        <f t="shared" si="481"/>
        <v>12521.48</v>
      </c>
      <c r="M1964" s="4" t="str">
        <f t="shared" si="482"/>
        <v>YES</v>
      </c>
      <c r="N1964" s="4" t="str">
        <f t="shared" si="483"/>
        <v>NO</v>
      </c>
      <c r="O1964" s="4" t="str">
        <f t="shared" si="484"/>
        <v>NO</v>
      </c>
      <c r="P1964" s="5">
        <f t="shared" si="485"/>
        <v>12596.8</v>
      </c>
      <c r="Q1964" s="5">
        <f t="shared" si="486"/>
        <v>13042.45</v>
      </c>
      <c r="R1964" s="4">
        <f t="shared" si="487"/>
        <v>2013</v>
      </c>
      <c r="T1964" s="7">
        <f t="shared" si="488"/>
        <v>0</v>
      </c>
      <c r="V1964" s="5">
        <f t="shared" si="489"/>
        <v>12614.27</v>
      </c>
      <c r="W1964" s="5">
        <f t="shared" si="490"/>
        <v>12614.27</v>
      </c>
      <c r="X1964" s="7">
        <f t="shared" si="491"/>
        <v>0</v>
      </c>
      <c r="Z1964" s="7">
        <f t="shared" si="492"/>
        <v>648964.92000000016</v>
      </c>
      <c r="AC1964" s="5">
        <f t="shared" si="477"/>
        <v>-50085.919999999984</v>
      </c>
      <c r="AD1964" s="5">
        <f t="shared" si="493"/>
        <v>-12521.479999999996</v>
      </c>
    </row>
    <row r="1965" spans="1:30">
      <c r="A1965" s="15">
        <v>41410</v>
      </c>
      <c r="B1965">
        <v>13005.8</v>
      </c>
      <c r="C1965">
        <v>13249</v>
      </c>
      <c r="D1965">
        <v>13000</v>
      </c>
      <c r="E1965">
        <v>13175.1</v>
      </c>
      <c r="G1965" s="5">
        <f t="shared" si="478"/>
        <v>12991.01</v>
      </c>
      <c r="H1965" s="5">
        <f t="shared" si="479"/>
        <v>12882.07</v>
      </c>
      <c r="J1965" s="10" t="str">
        <f t="shared" si="480"/>
        <v>BUY</v>
      </c>
      <c r="L1965" s="5">
        <f t="shared" si="481"/>
        <v>12555.25</v>
      </c>
      <c r="M1965" s="4" t="str">
        <f t="shared" si="482"/>
        <v>NO</v>
      </c>
      <c r="N1965" s="4" t="str">
        <f t="shared" si="483"/>
        <v>NO</v>
      </c>
      <c r="O1965" s="4" t="str">
        <f t="shared" si="484"/>
        <v>NO</v>
      </c>
      <c r="P1965" s="5">
        <f t="shared" si="485"/>
        <v>13005.8</v>
      </c>
      <c r="Q1965" s="5">
        <f t="shared" si="486"/>
        <v>13175.1</v>
      </c>
      <c r="R1965" s="4">
        <f t="shared" si="487"/>
        <v>2013</v>
      </c>
      <c r="T1965" s="7">
        <f t="shared" si="488"/>
        <v>0</v>
      </c>
      <c r="V1965" s="5">
        <f t="shared" si="489"/>
        <v>12614.27</v>
      </c>
      <c r="W1965" s="5">
        <f t="shared" si="490"/>
        <v>12614.27</v>
      </c>
      <c r="X1965" s="7">
        <f t="shared" si="491"/>
        <v>0</v>
      </c>
      <c r="Z1965" s="7">
        <f t="shared" si="492"/>
        <v>648964.92000000016</v>
      </c>
      <c r="AC1965" s="5">
        <f t="shared" si="477"/>
        <v>-50221</v>
      </c>
      <c r="AD1965" s="5">
        <f t="shared" si="493"/>
        <v>-12555.25</v>
      </c>
    </row>
    <row r="1966" spans="1:30">
      <c r="A1966" s="15">
        <v>41411</v>
      </c>
      <c r="B1966">
        <v>13174.5</v>
      </c>
      <c r="C1966">
        <v>13304.45</v>
      </c>
      <c r="D1966">
        <v>13055.35</v>
      </c>
      <c r="E1966">
        <v>13265.95</v>
      </c>
      <c r="G1966" s="5">
        <f t="shared" si="478"/>
        <v>13128.48</v>
      </c>
      <c r="H1966" s="5">
        <f t="shared" si="479"/>
        <v>13010.03</v>
      </c>
      <c r="J1966" s="10" t="str">
        <f t="shared" si="480"/>
        <v>BUY</v>
      </c>
      <c r="L1966" s="5">
        <f t="shared" si="481"/>
        <v>12654.68</v>
      </c>
      <c r="M1966" s="4" t="str">
        <f t="shared" si="482"/>
        <v>NO</v>
      </c>
      <c r="N1966" s="4" t="str">
        <f t="shared" si="483"/>
        <v>NO</v>
      </c>
      <c r="O1966" s="4" t="str">
        <f t="shared" si="484"/>
        <v>NO</v>
      </c>
      <c r="P1966" s="5">
        <f t="shared" si="485"/>
        <v>13174.5</v>
      </c>
      <c r="Q1966" s="5">
        <f t="shared" si="486"/>
        <v>13265.95</v>
      </c>
      <c r="R1966" s="4">
        <f t="shared" si="487"/>
        <v>2013</v>
      </c>
      <c r="T1966" s="7">
        <f t="shared" si="488"/>
        <v>0</v>
      </c>
      <c r="V1966" s="5">
        <f t="shared" si="489"/>
        <v>12614.27</v>
      </c>
      <c r="W1966" s="5">
        <f t="shared" si="490"/>
        <v>12614.27</v>
      </c>
      <c r="X1966" s="7">
        <f t="shared" si="491"/>
        <v>0</v>
      </c>
      <c r="Z1966" s="7">
        <f t="shared" si="492"/>
        <v>648964.92000000016</v>
      </c>
      <c r="AC1966" s="5">
        <f t="shared" si="477"/>
        <v>-50618.720000000001</v>
      </c>
      <c r="AD1966" s="5">
        <f t="shared" si="493"/>
        <v>-12654.68</v>
      </c>
    </row>
    <row r="1967" spans="1:30">
      <c r="A1967" s="15">
        <v>41414</v>
      </c>
      <c r="B1967">
        <v>13297.45</v>
      </c>
      <c r="C1967">
        <v>13348.7</v>
      </c>
      <c r="D1967">
        <v>13101.3</v>
      </c>
      <c r="E1967">
        <v>13130.95</v>
      </c>
      <c r="G1967" s="5">
        <f t="shared" si="478"/>
        <v>13129.72</v>
      </c>
      <c r="H1967" s="5">
        <f t="shared" si="479"/>
        <v>13050.34</v>
      </c>
      <c r="J1967" s="10" t="str">
        <f t="shared" si="480"/>
        <v>BUY</v>
      </c>
      <c r="L1967" s="5">
        <f t="shared" si="481"/>
        <v>12812.2</v>
      </c>
      <c r="M1967" s="4" t="str">
        <f t="shared" si="482"/>
        <v>NO</v>
      </c>
      <c r="N1967" s="4" t="str">
        <f t="shared" si="483"/>
        <v>NO</v>
      </c>
      <c r="O1967" s="4" t="str">
        <f t="shared" si="484"/>
        <v>NO</v>
      </c>
      <c r="P1967" s="5">
        <f t="shared" si="485"/>
        <v>13297.45</v>
      </c>
      <c r="Q1967" s="5">
        <f t="shared" si="486"/>
        <v>13130.95</v>
      </c>
      <c r="R1967" s="4">
        <f t="shared" si="487"/>
        <v>2013</v>
      </c>
      <c r="T1967" s="7">
        <f t="shared" si="488"/>
        <v>0</v>
      </c>
      <c r="V1967" s="5">
        <f t="shared" si="489"/>
        <v>12614.27</v>
      </c>
      <c r="W1967" s="5">
        <f t="shared" si="490"/>
        <v>12614.27</v>
      </c>
      <c r="X1967" s="7">
        <f t="shared" si="491"/>
        <v>0</v>
      </c>
      <c r="Z1967" s="7">
        <f t="shared" si="492"/>
        <v>648964.92000000016</v>
      </c>
      <c r="AC1967" s="5">
        <f t="shared" si="477"/>
        <v>-51248.800000000017</v>
      </c>
      <c r="AD1967" s="5">
        <f t="shared" si="493"/>
        <v>-12812.200000000004</v>
      </c>
    </row>
    <row r="1968" spans="1:30">
      <c r="A1968" s="15">
        <v>41415</v>
      </c>
      <c r="B1968">
        <v>13150</v>
      </c>
      <c r="C1968">
        <v>13232.3</v>
      </c>
      <c r="D1968">
        <v>12986.1</v>
      </c>
      <c r="E1968">
        <v>13011.45</v>
      </c>
      <c r="G1968" s="5">
        <f t="shared" si="478"/>
        <v>13070.59</v>
      </c>
      <c r="H1968" s="5">
        <f t="shared" si="479"/>
        <v>13037.38</v>
      </c>
      <c r="J1968" s="10" t="str">
        <f t="shared" si="480"/>
        <v>BUY</v>
      </c>
      <c r="L1968" s="5">
        <f t="shared" si="481"/>
        <v>12937.75</v>
      </c>
      <c r="M1968" s="4" t="str">
        <f t="shared" si="482"/>
        <v>NO</v>
      </c>
      <c r="N1968" s="4" t="str">
        <f t="shared" si="483"/>
        <v>NO</v>
      </c>
      <c r="O1968" s="4" t="str">
        <f t="shared" si="484"/>
        <v>NO</v>
      </c>
      <c r="P1968" s="5">
        <f t="shared" si="485"/>
        <v>13150</v>
      </c>
      <c r="Q1968" s="5">
        <f t="shared" si="486"/>
        <v>13011.45</v>
      </c>
      <c r="R1968" s="4">
        <f t="shared" si="487"/>
        <v>2013</v>
      </c>
      <c r="T1968" s="7">
        <f t="shared" si="488"/>
        <v>0</v>
      </c>
      <c r="V1968" s="5">
        <f t="shared" si="489"/>
        <v>12614.27</v>
      </c>
      <c r="W1968" s="5">
        <f t="shared" si="490"/>
        <v>12614.27</v>
      </c>
      <c r="X1968" s="7">
        <f t="shared" si="491"/>
        <v>0</v>
      </c>
      <c r="Z1968" s="7">
        <f t="shared" si="492"/>
        <v>648964.92000000016</v>
      </c>
      <c r="AC1968" s="5">
        <f t="shared" si="477"/>
        <v>-51750.999999999971</v>
      </c>
      <c r="AD1968" s="5">
        <f t="shared" si="493"/>
        <v>-12937.749999999993</v>
      </c>
    </row>
    <row r="1969" spans="1:30">
      <c r="A1969" s="15">
        <v>41416</v>
      </c>
      <c r="B1969">
        <v>13033</v>
      </c>
      <c r="C1969">
        <v>13128</v>
      </c>
      <c r="D1969">
        <v>12882</v>
      </c>
      <c r="E1969">
        <v>12963.45</v>
      </c>
      <c r="G1969" s="5">
        <f t="shared" si="478"/>
        <v>13017.02</v>
      </c>
      <c r="H1969" s="5">
        <f t="shared" si="479"/>
        <v>13012.74</v>
      </c>
      <c r="J1969" s="10" t="str">
        <f t="shared" si="480"/>
        <v>BUY</v>
      </c>
      <c r="L1969" s="5">
        <f t="shared" si="481"/>
        <v>12999.9</v>
      </c>
      <c r="M1969" s="4" t="str">
        <f t="shared" si="482"/>
        <v>YES</v>
      </c>
      <c r="N1969" s="4" t="str">
        <f t="shared" si="483"/>
        <v>YES</v>
      </c>
      <c r="O1969" s="4" t="str">
        <f t="shared" si="484"/>
        <v>NO</v>
      </c>
      <c r="P1969" s="5">
        <f t="shared" si="485"/>
        <v>13033</v>
      </c>
      <c r="Q1969" s="5">
        <f t="shared" si="486"/>
        <v>12963.45</v>
      </c>
      <c r="R1969" s="4">
        <f t="shared" si="487"/>
        <v>2013</v>
      </c>
      <c r="T1969" s="7">
        <f t="shared" si="488"/>
        <v>-25.7</v>
      </c>
      <c r="V1969" s="5">
        <f t="shared" si="489"/>
        <v>12614.27</v>
      </c>
      <c r="W1969" s="5">
        <f t="shared" si="490"/>
        <v>12885</v>
      </c>
      <c r="X1969" s="7">
        <f t="shared" si="491"/>
        <v>270.72999999999956</v>
      </c>
      <c r="Z1969" s="7">
        <f t="shared" si="492"/>
        <v>654448.17000000016</v>
      </c>
      <c r="AC1969" s="5">
        <f t="shared" si="477"/>
        <v>-51999.600000000006</v>
      </c>
      <c r="AD1969" s="5">
        <f t="shared" si="493"/>
        <v>-12999.900000000001</v>
      </c>
    </row>
    <row r="1970" spans="1:30">
      <c r="A1970" s="15">
        <v>41417</v>
      </c>
      <c r="B1970">
        <v>12885</v>
      </c>
      <c r="C1970">
        <v>12890</v>
      </c>
      <c r="D1970">
        <v>12540</v>
      </c>
      <c r="E1970">
        <v>12592.05</v>
      </c>
      <c r="G1970" s="5">
        <f t="shared" si="478"/>
        <v>12804.54</v>
      </c>
      <c r="H1970" s="5">
        <f t="shared" si="479"/>
        <v>12872.51</v>
      </c>
      <c r="J1970" s="10" t="str">
        <f t="shared" si="480"/>
        <v>SELL</v>
      </c>
      <c r="L1970" s="5">
        <f t="shared" si="481"/>
        <v>13076.42</v>
      </c>
      <c r="M1970" s="4" t="str">
        <f t="shared" si="482"/>
        <v>YES</v>
      </c>
      <c r="N1970" s="4" t="str">
        <f t="shared" si="483"/>
        <v>NO</v>
      </c>
      <c r="O1970" s="4" t="str">
        <f t="shared" si="484"/>
        <v>YES</v>
      </c>
      <c r="P1970" s="5">
        <f t="shared" si="485"/>
        <v>12885</v>
      </c>
      <c r="Q1970" s="5">
        <f t="shared" si="486"/>
        <v>12592.05</v>
      </c>
      <c r="R1970" s="4">
        <f t="shared" si="487"/>
        <v>2013</v>
      </c>
      <c r="T1970" s="7">
        <f t="shared" si="488"/>
        <v>0</v>
      </c>
      <c r="V1970" s="5">
        <f t="shared" si="489"/>
        <v>12885</v>
      </c>
      <c r="W1970" s="5">
        <f t="shared" si="490"/>
        <v>12885</v>
      </c>
      <c r="X1970" s="7">
        <f t="shared" si="491"/>
        <v>0</v>
      </c>
      <c r="Z1970" s="7">
        <f t="shared" si="492"/>
        <v>654448.17000000016</v>
      </c>
      <c r="AC1970" s="5">
        <f t="shared" si="477"/>
        <v>-52305.679999999993</v>
      </c>
      <c r="AD1970" s="5">
        <f t="shared" si="493"/>
        <v>-13076.419999999998</v>
      </c>
    </row>
    <row r="1971" spans="1:30">
      <c r="A1971" s="15">
        <v>41418</v>
      </c>
      <c r="B1971">
        <v>12672.3</v>
      </c>
      <c r="C1971">
        <v>12776.95</v>
      </c>
      <c r="D1971">
        <v>12510</v>
      </c>
      <c r="E1971">
        <v>12706.6</v>
      </c>
      <c r="G1971" s="5">
        <f t="shared" si="478"/>
        <v>12755.57</v>
      </c>
      <c r="H1971" s="5">
        <f t="shared" si="479"/>
        <v>12817.21</v>
      </c>
      <c r="J1971" s="10" t="str">
        <f t="shared" si="480"/>
        <v>SELL</v>
      </c>
      <c r="L1971" s="5">
        <f t="shared" si="481"/>
        <v>13002.13</v>
      </c>
      <c r="M1971" s="4" t="str">
        <f t="shared" si="482"/>
        <v>NO</v>
      </c>
      <c r="N1971" s="4" t="str">
        <f t="shared" si="483"/>
        <v>NO</v>
      </c>
      <c r="O1971" s="4" t="str">
        <f t="shared" si="484"/>
        <v>NO</v>
      </c>
      <c r="P1971" s="5">
        <f t="shared" si="485"/>
        <v>12672.3</v>
      </c>
      <c r="Q1971" s="5">
        <f t="shared" si="486"/>
        <v>12706.6</v>
      </c>
      <c r="R1971" s="4">
        <f t="shared" si="487"/>
        <v>2013</v>
      </c>
      <c r="T1971" s="7">
        <f t="shared" si="488"/>
        <v>0</v>
      </c>
      <c r="V1971" s="5">
        <f t="shared" si="489"/>
        <v>12885</v>
      </c>
      <c r="W1971" s="5">
        <f t="shared" si="490"/>
        <v>12885</v>
      </c>
      <c r="X1971" s="7">
        <f t="shared" si="491"/>
        <v>0</v>
      </c>
      <c r="Z1971" s="7">
        <f t="shared" si="492"/>
        <v>654448.17000000016</v>
      </c>
      <c r="AC1971" s="5">
        <f t="shared" si="477"/>
        <v>-52008.51999999999</v>
      </c>
      <c r="AD1971" s="5">
        <f t="shared" si="493"/>
        <v>-13002.129999999997</v>
      </c>
    </row>
    <row r="1972" spans="1:30">
      <c r="A1972" s="15">
        <v>41421</v>
      </c>
      <c r="B1972">
        <v>12716.5</v>
      </c>
      <c r="C1972">
        <v>12963.85</v>
      </c>
      <c r="D1972">
        <v>12678</v>
      </c>
      <c r="E1972">
        <v>12910.8</v>
      </c>
      <c r="G1972" s="5">
        <f t="shared" si="478"/>
        <v>12833.19</v>
      </c>
      <c r="H1972" s="5">
        <f t="shared" si="479"/>
        <v>12848.41</v>
      </c>
      <c r="J1972" s="10" t="str">
        <f t="shared" si="480"/>
        <v>SELL</v>
      </c>
      <c r="L1972" s="5">
        <f t="shared" si="481"/>
        <v>12894.07</v>
      </c>
      <c r="M1972" s="4" t="str">
        <f t="shared" si="482"/>
        <v>NO</v>
      </c>
      <c r="N1972" s="4" t="str">
        <f t="shared" si="483"/>
        <v>NO</v>
      </c>
      <c r="O1972" s="4" t="str">
        <f t="shared" si="484"/>
        <v>NO</v>
      </c>
      <c r="P1972" s="5">
        <f t="shared" si="485"/>
        <v>12716.5</v>
      </c>
      <c r="Q1972" s="5">
        <f t="shared" si="486"/>
        <v>12910.8</v>
      </c>
      <c r="R1972" s="4">
        <f t="shared" si="487"/>
        <v>2013</v>
      </c>
      <c r="T1972" s="7">
        <f t="shared" si="488"/>
        <v>0</v>
      </c>
      <c r="V1972" s="5">
        <f t="shared" si="489"/>
        <v>12885</v>
      </c>
      <c r="W1972" s="5">
        <f t="shared" si="490"/>
        <v>12901.05</v>
      </c>
      <c r="X1972" s="7">
        <f t="shared" si="491"/>
        <v>-16.049999999999272</v>
      </c>
      <c r="Z1972" s="7">
        <f t="shared" si="492"/>
        <v>654046.92000000016</v>
      </c>
      <c r="AC1972" s="5">
        <f t="shared" si="477"/>
        <v>-51576.28</v>
      </c>
      <c r="AD1972" s="5">
        <f t="shared" si="493"/>
        <v>-12894.07</v>
      </c>
    </row>
    <row r="1973" spans="1:30">
      <c r="A1973" s="15">
        <v>41422</v>
      </c>
      <c r="B1973">
        <v>12901.05</v>
      </c>
      <c r="C1973">
        <v>12978.8</v>
      </c>
      <c r="D1973">
        <v>12820.15</v>
      </c>
      <c r="E1973">
        <v>12899.1</v>
      </c>
      <c r="G1973" s="5">
        <f t="shared" si="478"/>
        <v>12866.15</v>
      </c>
      <c r="H1973" s="5">
        <f t="shared" si="479"/>
        <v>12865.31</v>
      </c>
      <c r="J1973" s="10" t="str">
        <f t="shared" si="480"/>
        <v>BUY</v>
      </c>
      <c r="L1973" s="5">
        <f t="shared" si="481"/>
        <v>12862.79</v>
      </c>
      <c r="M1973" s="4" t="str">
        <f t="shared" si="482"/>
        <v>YES</v>
      </c>
      <c r="N1973" s="4" t="str">
        <f t="shared" si="483"/>
        <v>NO</v>
      </c>
      <c r="O1973" s="4" t="str">
        <f t="shared" si="484"/>
        <v>YES</v>
      </c>
      <c r="P1973" s="5">
        <f t="shared" si="485"/>
        <v>12901.05</v>
      </c>
      <c r="Q1973" s="5">
        <f t="shared" si="486"/>
        <v>12899.1</v>
      </c>
      <c r="R1973" s="4">
        <f t="shared" si="487"/>
        <v>2013</v>
      </c>
      <c r="T1973" s="7">
        <f t="shared" si="488"/>
        <v>0</v>
      </c>
      <c r="V1973" s="5">
        <f t="shared" si="489"/>
        <v>12901.05</v>
      </c>
      <c r="W1973" s="5">
        <f t="shared" si="490"/>
        <v>12862.79</v>
      </c>
      <c r="X1973" s="7">
        <f t="shared" si="491"/>
        <v>-38.259999999998399</v>
      </c>
      <c r="Z1973" s="7">
        <f t="shared" si="492"/>
        <v>653090.42000000016</v>
      </c>
      <c r="AC1973" s="5">
        <f t="shared" si="477"/>
        <v>-51451.16</v>
      </c>
      <c r="AD1973" s="5">
        <f t="shared" si="493"/>
        <v>-12862.79</v>
      </c>
    </row>
    <row r="1974" spans="1:30">
      <c r="A1974" s="15">
        <v>41423</v>
      </c>
      <c r="B1974">
        <v>12898.85</v>
      </c>
      <c r="C1974">
        <v>12898.85</v>
      </c>
      <c r="D1974">
        <v>12704.1</v>
      </c>
      <c r="E1974">
        <v>12797.7</v>
      </c>
      <c r="G1974" s="5">
        <f t="shared" si="478"/>
        <v>12831.93</v>
      </c>
      <c r="H1974" s="5">
        <f t="shared" si="479"/>
        <v>12842.77</v>
      </c>
      <c r="J1974" s="10" t="str">
        <f t="shared" si="480"/>
        <v>SELL</v>
      </c>
      <c r="L1974" s="5">
        <f t="shared" si="481"/>
        <v>12875.29</v>
      </c>
      <c r="M1974" s="4" t="str">
        <f t="shared" si="482"/>
        <v>YES</v>
      </c>
      <c r="N1974" s="4" t="str">
        <f t="shared" si="483"/>
        <v>NO</v>
      </c>
      <c r="O1974" s="4" t="str">
        <f t="shared" si="484"/>
        <v>NO</v>
      </c>
      <c r="P1974" s="5">
        <f t="shared" si="485"/>
        <v>12898.85</v>
      </c>
      <c r="Q1974" s="5">
        <f t="shared" si="486"/>
        <v>12797.7</v>
      </c>
      <c r="R1974" s="4">
        <f t="shared" si="487"/>
        <v>2013</v>
      </c>
      <c r="T1974" s="7">
        <f t="shared" si="488"/>
        <v>0</v>
      </c>
      <c r="V1974" s="5">
        <f t="shared" si="489"/>
        <v>12862.79</v>
      </c>
      <c r="W1974" s="5">
        <f t="shared" si="490"/>
        <v>12862.79</v>
      </c>
      <c r="X1974" s="7">
        <f t="shared" si="491"/>
        <v>0</v>
      </c>
      <c r="Z1974" s="7">
        <f t="shared" si="492"/>
        <v>653090.42000000016</v>
      </c>
      <c r="AC1974" s="5">
        <f t="shared" si="477"/>
        <v>-51501.16</v>
      </c>
      <c r="AD1974" s="5">
        <f t="shared" si="493"/>
        <v>-12875.29</v>
      </c>
    </row>
    <row r="1975" spans="1:30">
      <c r="A1975" s="15">
        <v>41424</v>
      </c>
      <c r="B1975">
        <v>12740</v>
      </c>
      <c r="C1975">
        <v>12840</v>
      </c>
      <c r="D1975">
        <v>12720.1</v>
      </c>
      <c r="E1975">
        <v>12806.7</v>
      </c>
      <c r="G1975" s="5">
        <f t="shared" si="478"/>
        <v>12819.32</v>
      </c>
      <c r="H1975" s="5">
        <f t="shared" si="479"/>
        <v>12830.75</v>
      </c>
      <c r="J1975" s="10" t="str">
        <f t="shared" si="480"/>
        <v>SELL</v>
      </c>
      <c r="L1975" s="5">
        <f t="shared" si="481"/>
        <v>12865.04</v>
      </c>
      <c r="M1975" s="4" t="str">
        <f t="shared" si="482"/>
        <v>NO</v>
      </c>
      <c r="N1975" s="4" t="str">
        <f t="shared" si="483"/>
        <v>NO</v>
      </c>
      <c r="O1975" s="4" t="str">
        <f t="shared" si="484"/>
        <v>NO</v>
      </c>
      <c r="P1975" s="5">
        <f t="shared" si="485"/>
        <v>12740</v>
      </c>
      <c r="Q1975" s="5">
        <f t="shared" si="486"/>
        <v>12806.7</v>
      </c>
      <c r="R1975" s="4">
        <f t="shared" si="487"/>
        <v>2013</v>
      </c>
      <c r="T1975" s="7">
        <f t="shared" si="488"/>
        <v>0</v>
      </c>
      <c r="V1975" s="5">
        <f t="shared" si="489"/>
        <v>12862.79</v>
      </c>
      <c r="W1975" s="5">
        <f t="shared" si="490"/>
        <v>12862.79</v>
      </c>
      <c r="X1975" s="7">
        <f t="shared" si="491"/>
        <v>0</v>
      </c>
      <c r="Z1975" s="7">
        <f t="shared" si="492"/>
        <v>653090.42000000016</v>
      </c>
      <c r="AC1975" s="5">
        <f t="shared" si="477"/>
        <v>-51460.160000000003</v>
      </c>
      <c r="AD1975" s="5">
        <f t="shared" si="493"/>
        <v>-12865.04</v>
      </c>
    </row>
    <row r="1976" spans="1:30">
      <c r="A1976" s="15">
        <v>41425</v>
      </c>
      <c r="B1976">
        <v>12740</v>
      </c>
      <c r="C1976">
        <v>12775</v>
      </c>
      <c r="D1976">
        <v>12461</v>
      </c>
      <c r="E1976">
        <v>12484.05</v>
      </c>
      <c r="G1976" s="5">
        <f t="shared" si="478"/>
        <v>12651.69</v>
      </c>
      <c r="H1976" s="5">
        <f t="shared" si="479"/>
        <v>12715.18</v>
      </c>
      <c r="J1976" s="10" t="str">
        <f t="shared" si="480"/>
        <v>SELL</v>
      </c>
      <c r="L1976" s="5">
        <f t="shared" si="481"/>
        <v>12905.65</v>
      </c>
      <c r="M1976" s="4" t="str">
        <f t="shared" si="482"/>
        <v>NO</v>
      </c>
      <c r="N1976" s="4" t="str">
        <f t="shared" si="483"/>
        <v>NO</v>
      </c>
      <c r="O1976" s="4" t="str">
        <f t="shared" si="484"/>
        <v>NO</v>
      </c>
      <c r="P1976" s="5">
        <f t="shared" si="485"/>
        <v>12740</v>
      </c>
      <c r="Q1976" s="5">
        <f t="shared" si="486"/>
        <v>12484.05</v>
      </c>
      <c r="R1976" s="4">
        <f t="shared" si="487"/>
        <v>2013</v>
      </c>
      <c r="T1976" s="7">
        <f t="shared" si="488"/>
        <v>0</v>
      </c>
      <c r="V1976" s="5">
        <f t="shared" si="489"/>
        <v>12862.79</v>
      </c>
      <c r="W1976" s="5">
        <f t="shared" si="490"/>
        <v>12862.79</v>
      </c>
      <c r="X1976" s="7">
        <f t="shared" si="491"/>
        <v>0</v>
      </c>
      <c r="Z1976" s="7">
        <f t="shared" si="492"/>
        <v>653090.42000000016</v>
      </c>
      <c r="AC1976" s="5">
        <f t="shared" si="477"/>
        <v>-51622.600000000006</v>
      </c>
      <c r="AD1976" s="5">
        <f t="shared" si="493"/>
        <v>-12905.650000000001</v>
      </c>
    </row>
    <row r="1977" spans="1:30">
      <c r="A1977" s="15">
        <v>41428</v>
      </c>
      <c r="B1977">
        <v>12501</v>
      </c>
      <c r="C1977">
        <v>12529.95</v>
      </c>
      <c r="D1977">
        <v>12321.1</v>
      </c>
      <c r="E1977">
        <v>12417.5</v>
      </c>
      <c r="G1977" s="5">
        <f t="shared" si="478"/>
        <v>12534.6</v>
      </c>
      <c r="H1977" s="5">
        <f t="shared" si="479"/>
        <v>12615.95</v>
      </c>
      <c r="J1977" s="10" t="str">
        <f t="shared" si="480"/>
        <v>SELL</v>
      </c>
      <c r="L1977" s="5">
        <f t="shared" si="481"/>
        <v>12860</v>
      </c>
      <c r="M1977" s="4" t="str">
        <f t="shared" si="482"/>
        <v>NO</v>
      </c>
      <c r="N1977" s="4" t="str">
        <f t="shared" si="483"/>
        <v>NO</v>
      </c>
      <c r="O1977" s="4" t="str">
        <f t="shared" si="484"/>
        <v>NO</v>
      </c>
      <c r="P1977" s="5">
        <f t="shared" si="485"/>
        <v>12501</v>
      </c>
      <c r="Q1977" s="5">
        <f t="shared" si="486"/>
        <v>12417.5</v>
      </c>
      <c r="R1977" s="4">
        <f t="shared" si="487"/>
        <v>2013</v>
      </c>
      <c r="T1977" s="7">
        <f t="shared" si="488"/>
        <v>0</v>
      </c>
      <c r="V1977" s="5">
        <f t="shared" si="489"/>
        <v>12862.79</v>
      </c>
      <c r="W1977" s="5">
        <f t="shared" si="490"/>
        <v>12862.79</v>
      </c>
      <c r="X1977" s="7">
        <f t="shared" si="491"/>
        <v>0</v>
      </c>
      <c r="Z1977" s="7">
        <f t="shared" si="492"/>
        <v>653090.42000000016</v>
      </c>
      <c r="AC1977" s="5">
        <f t="shared" si="477"/>
        <v>-51440</v>
      </c>
      <c r="AD1977" s="5">
        <f t="shared" si="493"/>
        <v>-12860</v>
      </c>
    </row>
    <row r="1978" spans="1:30">
      <c r="A1978" s="15">
        <v>41429</v>
      </c>
      <c r="B1978">
        <v>12421</v>
      </c>
      <c r="C1978">
        <v>12525</v>
      </c>
      <c r="D1978">
        <v>12254.75</v>
      </c>
      <c r="E1978">
        <v>12287.3</v>
      </c>
      <c r="G1978" s="5">
        <f t="shared" si="478"/>
        <v>12410.95</v>
      </c>
      <c r="H1978" s="5">
        <f t="shared" si="479"/>
        <v>12506.4</v>
      </c>
      <c r="J1978" s="10" t="str">
        <f t="shared" si="480"/>
        <v>SELL</v>
      </c>
      <c r="L1978" s="5">
        <f t="shared" si="481"/>
        <v>12792.75</v>
      </c>
      <c r="M1978" s="4" t="str">
        <f t="shared" si="482"/>
        <v>NO</v>
      </c>
      <c r="N1978" s="4" t="str">
        <f t="shared" si="483"/>
        <v>NO</v>
      </c>
      <c r="O1978" s="4" t="str">
        <f t="shared" si="484"/>
        <v>NO</v>
      </c>
      <c r="P1978" s="5">
        <f t="shared" si="485"/>
        <v>12421</v>
      </c>
      <c r="Q1978" s="5">
        <f t="shared" si="486"/>
        <v>12287.3</v>
      </c>
      <c r="R1978" s="4">
        <f t="shared" si="487"/>
        <v>2013</v>
      </c>
      <c r="T1978" s="7">
        <f t="shared" si="488"/>
        <v>0</v>
      </c>
      <c r="V1978" s="5">
        <f t="shared" si="489"/>
        <v>12862.79</v>
      </c>
      <c r="W1978" s="5">
        <f t="shared" si="490"/>
        <v>12862.79</v>
      </c>
      <c r="X1978" s="7">
        <f t="shared" si="491"/>
        <v>0</v>
      </c>
      <c r="Z1978" s="7">
        <f t="shared" si="492"/>
        <v>653090.42000000016</v>
      </c>
      <c r="AC1978" s="5">
        <f t="shared" si="477"/>
        <v>-51170.999999999971</v>
      </c>
      <c r="AD1978" s="5">
        <f t="shared" si="493"/>
        <v>-12792.749999999993</v>
      </c>
    </row>
    <row r="1979" spans="1:30">
      <c r="A1979" s="15">
        <v>41430</v>
      </c>
      <c r="B1979">
        <v>12266.2</v>
      </c>
      <c r="C1979">
        <v>12364.4</v>
      </c>
      <c r="D1979">
        <v>12211.1</v>
      </c>
      <c r="E1979">
        <v>12310.3</v>
      </c>
      <c r="G1979" s="5">
        <f t="shared" si="478"/>
        <v>12360.63</v>
      </c>
      <c r="H1979" s="5">
        <f t="shared" si="479"/>
        <v>12441.03</v>
      </c>
      <c r="J1979" s="10" t="str">
        <f t="shared" si="480"/>
        <v>SELL</v>
      </c>
      <c r="L1979" s="5">
        <f t="shared" si="481"/>
        <v>12682.23</v>
      </c>
      <c r="M1979" s="4" t="str">
        <f t="shared" si="482"/>
        <v>NO</v>
      </c>
      <c r="N1979" s="4" t="str">
        <f t="shared" si="483"/>
        <v>NO</v>
      </c>
      <c r="O1979" s="4" t="str">
        <f t="shared" si="484"/>
        <v>NO</v>
      </c>
      <c r="P1979" s="5">
        <f t="shared" si="485"/>
        <v>12266.2</v>
      </c>
      <c r="Q1979" s="5">
        <f t="shared" si="486"/>
        <v>12310.3</v>
      </c>
      <c r="R1979" s="4">
        <f t="shared" si="487"/>
        <v>2013</v>
      </c>
      <c r="T1979" s="7">
        <f t="shared" si="488"/>
        <v>0</v>
      </c>
      <c r="V1979" s="5">
        <f t="shared" si="489"/>
        <v>12862.79</v>
      </c>
      <c r="W1979" s="5">
        <f t="shared" si="490"/>
        <v>12862.79</v>
      </c>
      <c r="X1979" s="7">
        <f t="shared" si="491"/>
        <v>0</v>
      </c>
      <c r="Z1979" s="7">
        <f t="shared" si="492"/>
        <v>653090.42000000016</v>
      </c>
      <c r="AC1979" s="5">
        <f t="shared" si="477"/>
        <v>-50728.920000000013</v>
      </c>
      <c r="AD1979" s="5">
        <f t="shared" si="493"/>
        <v>-12682.230000000003</v>
      </c>
    </row>
    <row r="1980" spans="1:30">
      <c r="A1980" s="15">
        <v>41431</v>
      </c>
      <c r="B1980">
        <v>12245</v>
      </c>
      <c r="C1980">
        <v>12484</v>
      </c>
      <c r="D1980">
        <v>12191.1</v>
      </c>
      <c r="E1980">
        <v>12403.55</v>
      </c>
      <c r="G1980" s="5">
        <f t="shared" si="478"/>
        <v>12382.09</v>
      </c>
      <c r="H1980" s="5">
        <f t="shared" si="479"/>
        <v>12428.54</v>
      </c>
      <c r="J1980" s="10" t="str">
        <f t="shared" si="480"/>
        <v>SELL</v>
      </c>
      <c r="L1980" s="5">
        <f t="shared" si="481"/>
        <v>12567.89</v>
      </c>
      <c r="M1980" s="4" t="str">
        <f t="shared" si="482"/>
        <v>NO</v>
      </c>
      <c r="N1980" s="4" t="str">
        <f t="shared" si="483"/>
        <v>NO</v>
      </c>
      <c r="O1980" s="4" t="str">
        <f t="shared" si="484"/>
        <v>NO</v>
      </c>
      <c r="P1980" s="5">
        <f t="shared" si="485"/>
        <v>12245</v>
      </c>
      <c r="Q1980" s="5">
        <f t="shared" si="486"/>
        <v>12403.55</v>
      </c>
      <c r="R1980" s="4">
        <f t="shared" si="487"/>
        <v>2013</v>
      </c>
      <c r="T1980" s="7">
        <f t="shared" si="488"/>
        <v>0</v>
      </c>
      <c r="V1980" s="5">
        <f t="shared" si="489"/>
        <v>12862.79</v>
      </c>
      <c r="W1980" s="5">
        <f t="shared" si="490"/>
        <v>12862.79</v>
      </c>
      <c r="X1980" s="7">
        <f t="shared" si="491"/>
        <v>0</v>
      </c>
      <c r="Z1980" s="7">
        <f t="shared" si="492"/>
        <v>653090.42000000016</v>
      </c>
      <c r="AC1980" s="5">
        <f t="shared" si="477"/>
        <v>-50271.56</v>
      </c>
      <c r="AD1980" s="5">
        <f t="shared" si="493"/>
        <v>-12567.89</v>
      </c>
    </row>
    <row r="1981" spans="1:30">
      <c r="A1981" s="15">
        <v>41432</v>
      </c>
      <c r="B1981">
        <v>12355</v>
      </c>
      <c r="C1981">
        <v>12494.4</v>
      </c>
      <c r="D1981">
        <v>12205</v>
      </c>
      <c r="E1981">
        <v>12227.35</v>
      </c>
      <c r="G1981" s="5">
        <f t="shared" si="478"/>
        <v>12304.72</v>
      </c>
      <c r="H1981" s="5">
        <f t="shared" si="479"/>
        <v>12361.48</v>
      </c>
      <c r="J1981" s="10" t="str">
        <f t="shared" si="480"/>
        <v>SELL</v>
      </c>
      <c r="L1981" s="5">
        <f t="shared" si="481"/>
        <v>12531.76</v>
      </c>
      <c r="M1981" s="4" t="str">
        <f t="shared" si="482"/>
        <v>NO</v>
      </c>
      <c r="N1981" s="4" t="str">
        <f t="shared" si="483"/>
        <v>NO</v>
      </c>
      <c r="O1981" s="4" t="str">
        <f t="shared" si="484"/>
        <v>NO</v>
      </c>
      <c r="P1981" s="5">
        <f t="shared" si="485"/>
        <v>12355</v>
      </c>
      <c r="Q1981" s="5">
        <f t="shared" si="486"/>
        <v>12227.35</v>
      </c>
      <c r="R1981" s="4">
        <f t="shared" si="487"/>
        <v>2013</v>
      </c>
      <c r="T1981" s="7">
        <f t="shared" si="488"/>
        <v>0</v>
      </c>
      <c r="V1981" s="5">
        <f t="shared" si="489"/>
        <v>12862.79</v>
      </c>
      <c r="W1981" s="5">
        <f t="shared" si="490"/>
        <v>12862.79</v>
      </c>
      <c r="X1981" s="7">
        <f t="shared" si="491"/>
        <v>0</v>
      </c>
      <c r="Z1981" s="7">
        <f t="shared" si="492"/>
        <v>653090.42000000016</v>
      </c>
      <c r="AC1981" s="5">
        <f t="shared" si="477"/>
        <v>-50127.040000000008</v>
      </c>
      <c r="AD1981" s="5">
        <f t="shared" si="493"/>
        <v>-12531.760000000002</v>
      </c>
    </row>
    <row r="1982" spans="1:30">
      <c r="A1982" s="15">
        <v>41435</v>
      </c>
      <c r="B1982">
        <v>12305</v>
      </c>
      <c r="C1982">
        <v>12355</v>
      </c>
      <c r="D1982">
        <v>12007.1</v>
      </c>
      <c r="E1982">
        <v>12094.9</v>
      </c>
      <c r="G1982" s="5">
        <f t="shared" si="478"/>
        <v>12199.81</v>
      </c>
      <c r="H1982" s="5">
        <f t="shared" si="479"/>
        <v>12272.62</v>
      </c>
      <c r="J1982" s="10" t="str">
        <f t="shared" si="480"/>
        <v>SELL</v>
      </c>
      <c r="L1982" s="5">
        <f t="shared" si="481"/>
        <v>12491.05</v>
      </c>
      <c r="M1982" s="4" t="str">
        <f t="shared" si="482"/>
        <v>NO</v>
      </c>
      <c r="N1982" s="4" t="str">
        <f t="shared" si="483"/>
        <v>NO</v>
      </c>
      <c r="O1982" s="4" t="str">
        <f t="shared" si="484"/>
        <v>NO</v>
      </c>
      <c r="P1982" s="5">
        <f t="shared" si="485"/>
        <v>12305</v>
      </c>
      <c r="Q1982" s="5">
        <f t="shared" si="486"/>
        <v>12094.9</v>
      </c>
      <c r="R1982" s="4">
        <f t="shared" si="487"/>
        <v>2013</v>
      </c>
      <c r="T1982" s="7">
        <f t="shared" si="488"/>
        <v>0</v>
      </c>
      <c r="V1982" s="5">
        <f t="shared" si="489"/>
        <v>12862.79</v>
      </c>
      <c r="W1982" s="5">
        <f t="shared" si="490"/>
        <v>12862.79</v>
      </c>
      <c r="X1982" s="7">
        <f t="shared" si="491"/>
        <v>0</v>
      </c>
      <c r="Z1982" s="7">
        <f t="shared" si="492"/>
        <v>653090.42000000016</v>
      </c>
      <c r="AC1982" s="5">
        <f t="shared" si="477"/>
        <v>-49964.200000000012</v>
      </c>
      <c r="AD1982" s="5">
        <f t="shared" si="493"/>
        <v>-12491.050000000003</v>
      </c>
    </row>
    <row r="1983" spans="1:30">
      <c r="A1983" s="15">
        <v>41436</v>
      </c>
      <c r="B1983">
        <v>12026</v>
      </c>
      <c r="C1983">
        <v>12074.95</v>
      </c>
      <c r="D1983">
        <v>11801.3</v>
      </c>
      <c r="E1983">
        <v>11820.05</v>
      </c>
      <c r="G1983" s="5">
        <f t="shared" si="478"/>
        <v>12009.93</v>
      </c>
      <c r="H1983" s="5">
        <f t="shared" si="479"/>
        <v>12121.76</v>
      </c>
      <c r="J1983" s="10" t="str">
        <f t="shared" si="480"/>
        <v>SELL</v>
      </c>
      <c r="L1983" s="5">
        <f t="shared" si="481"/>
        <v>12457.25</v>
      </c>
      <c r="M1983" s="4" t="str">
        <f t="shared" si="482"/>
        <v>NO</v>
      </c>
      <c r="N1983" s="4" t="str">
        <f t="shared" si="483"/>
        <v>NO</v>
      </c>
      <c r="O1983" s="4" t="str">
        <f t="shared" si="484"/>
        <v>NO</v>
      </c>
      <c r="P1983" s="5">
        <f t="shared" si="485"/>
        <v>12026</v>
      </c>
      <c r="Q1983" s="5">
        <f t="shared" si="486"/>
        <v>11820.05</v>
      </c>
      <c r="R1983" s="4">
        <f t="shared" si="487"/>
        <v>2013</v>
      </c>
      <c r="T1983" s="7">
        <f t="shared" si="488"/>
        <v>0</v>
      </c>
      <c r="V1983" s="5">
        <f t="shared" si="489"/>
        <v>12862.79</v>
      </c>
      <c r="W1983" s="5">
        <f t="shared" si="490"/>
        <v>12862.79</v>
      </c>
      <c r="X1983" s="7">
        <f t="shared" si="491"/>
        <v>0</v>
      </c>
      <c r="Z1983" s="7">
        <f t="shared" si="492"/>
        <v>653090.42000000016</v>
      </c>
      <c r="AC1983" s="5">
        <f t="shared" si="477"/>
        <v>-49829</v>
      </c>
      <c r="AD1983" s="5">
        <f t="shared" si="493"/>
        <v>-12457.25</v>
      </c>
    </row>
    <row r="1984" spans="1:30">
      <c r="A1984" s="15">
        <v>41437</v>
      </c>
      <c r="B1984">
        <v>11798.8</v>
      </c>
      <c r="C1984">
        <v>11904</v>
      </c>
      <c r="D1984">
        <v>11721.8</v>
      </c>
      <c r="E1984">
        <v>11814.35</v>
      </c>
      <c r="G1984" s="5">
        <f t="shared" si="478"/>
        <v>11912.14</v>
      </c>
      <c r="H1984" s="5">
        <f t="shared" si="479"/>
        <v>12019.29</v>
      </c>
      <c r="J1984" s="10" t="str">
        <f t="shared" si="480"/>
        <v>SELL</v>
      </c>
      <c r="L1984" s="5">
        <f t="shared" si="481"/>
        <v>12340.74</v>
      </c>
      <c r="M1984" s="4" t="str">
        <f t="shared" si="482"/>
        <v>NO</v>
      </c>
      <c r="N1984" s="4" t="str">
        <f t="shared" si="483"/>
        <v>NO</v>
      </c>
      <c r="O1984" s="4" t="str">
        <f t="shared" si="484"/>
        <v>NO</v>
      </c>
      <c r="P1984" s="5">
        <f t="shared" si="485"/>
        <v>11798.8</v>
      </c>
      <c r="Q1984" s="5">
        <f t="shared" si="486"/>
        <v>11814.35</v>
      </c>
      <c r="R1984" s="4">
        <f t="shared" si="487"/>
        <v>2013</v>
      </c>
      <c r="T1984" s="7">
        <f t="shared" si="488"/>
        <v>0</v>
      </c>
      <c r="V1984" s="5">
        <f t="shared" si="489"/>
        <v>12862.79</v>
      </c>
      <c r="W1984" s="5">
        <f t="shared" si="490"/>
        <v>12862.79</v>
      </c>
      <c r="X1984" s="7">
        <f t="shared" si="491"/>
        <v>0</v>
      </c>
      <c r="Z1984" s="7">
        <f t="shared" si="492"/>
        <v>653090.42000000016</v>
      </c>
      <c r="AC1984" s="5">
        <f t="shared" si="477"/>
        <v>-49362.960000000021</v>
      </c>
      <c r="AD1984" s="5">
        <f t="shared" si="493"/>
        <v>-12340.740000000005</v>
      </c>
    </row>
    <row r="1985" spans="1:30">
      <c r="A1985" s="15">
        <v>41438</v>
      </c>
      <c r="B1985">
        <v>11711</v>
      </c>
      <c r="C1985">
        <v>11829</v>
      </c>
      <c r="D1985">
        <v>11687.25</v>
      </c>
      <c r="E1985">
        <v>11719.8</v>
      </c>
      <c r="G1985" s="5">
        <f t="shared" si="478"/>
        <v>11815.97</v>
      </c>
      <c r="H1985" s="5">
        <f t="shared" si="479"/>
        <v>11919.46</v>
      </c>
      <c r="J1985" s="10" t="str">
        <f t="shared" si="480"/>
        <v>SELL</v>
      </c>
      <c r="L1985" s="5">
        <f t="shared" si="481"/>
        <v>12229.93</v>
      </c>
      <c r="M1985" s="4" t="str">
        <f t="shared" si="482"/>
        <v>NO</v>
      </c>
      <c r="N1985" s="4" t="str">
        <f t="shared" si="483"/>
        <v>NO</v>
      </c>
      <c r="O1985" s="4" t="str">
        <f t="shared" si="484"/>
        <v>NO</v>
      </c>
      <c r="P1985" s="5">
        <f t="shared" si="485"/>
        <v>11711</v>
      </c>
      <c r="Q1985" s="5">
        <f t="shared" si="486"/>
        <v>11719.8</v>
      </c>
      <c r="R1985" s="4">
        <f t="shared" si="487"/>
        <v>2013</v>
      </c>
      <c r="T1985" s="7">
        <f t="shared" si="488"/>
        <v>0</v>
      </c>
      <c r="V1985" s="5">
        <f t="shared" si="489"/>
        <v>12862.79</v>
      </c>
      <c r="W1985" s="5">
        <f t="shared" si="490"/>
        <v>12862.79</v>
      </c>
      <c r="X1985" s="7">
        <f t="shared" si="491"/>
        <v>0</v>
      </c>
      <c r="Z1985" s="7">
        <f t="shared" si="492"/>
        <v>653090.42000000016</v>
      </c>
      <c r="AC1985" s="5">
        <f t="shared" si="477"/>
        <v>-48919.72</v>
      </c>
      <c r="AD1985" s="5">
        <f t="shared" si="493"/>
        <v>-12229.93</v>
      </c>
    </row>
    <row r="1986" spans="1:30">
      <c r="A1986" s="15">
        <v>41439</v>
      </c>
      <c r="B1986">
        <v>11845</v>
      </c>
      <c r="C1986">
        <v>11966.9</v>
      </c>
      <c r="D1986">
        <v>11820</v>
      </c>
      <c r="E1986">
        <v>11931.8</v>
      </c>
      <c r="G1986" s="5">
        <f t="shared" si="478"/>
        <v>11873.89</v>
      </c>
      <c r="H1986" s="5">
        <f t="shared" si="479"/>
        <v>11923.57</v>
      </c>
      <c r="J1986" s="10" t="str">
        <f t="shared" si="480"/>
        <v>SELL</v>
      </c>
      <c r="L1986" s="5">
        <f t="shared" si="481"/>
        <v>12072.61</v>
      </c>
      <c r="M1986" s="4" t="str">
        <f t="shared" si="482"/>
        <v>NO</v>
      </c>
      <c r="N1986" s="4" t="str">
        <f t="shared" si="483"/>
        <v>NO</v>
      </c>
      <c r="O1986" s="4" t="str">
        <f t="shared" si="484"/>
        <v>NO</v>
      </c>
      <c r="P1986" s="5">
        <f t="shared" si="485"/>
        <v>11845</v>
      </c>
      <c r="Q1986" s="5">
        <f t="shared" si="486"/>
        <v>11931.8</v>
      </c>
      <c r="R1986" s="4">
        <f t="shared" si="487"/>
        <v>2013</v>
      </c>
      <c r="T1986" s="7">
        <f t="shared" si="488"/>
        <v>0</v>
      </c>
      <c r="V1986" s="5">
        <f t="shared" si="489"/>
        <v>12862.79</v>
      </c>
      <c r="W1986" s="5">
        <f t="shared" si="490"/>
        <v>12862.79</v>
      </c>
      <c r="X1986" s="7">
        <f t="shared" si="491"/>
        <v>0</v>
      </c>
      <c r="Z1986" s="7">
        <f t="shared" si="492"/>
        <v>653090.42000000016</v>
      </c>
      <c r="AC1986" s="5">
        <f t="shared" si="477"/>
        <v>-48290.44</v>
      </c>
      <c r="AD1986" s="5">
        <f t="shared" si="493"/>
        <v>-12072.61</v>
      </c>
    </row>
    <row r="1987" spans="1:30">
      <c r="A1987" s="15">
        <v>41442</v>
      </c>
      <c r="B1987">
        <v>11934.7</v>
      </c>
      <c r="C1987">
        <v>12009</v>
      </c>
      <c r="D1987">
        <v>11732</v>
      </c>
      <c r="E1987">
        <v>11984.45</v>
      </c>
      <c r="G1987" s="5">
        <f t="shared" si="478"/>
        <v>11929.17</v>
      </c>
      <c r="H1987" s="5">
        <f t="shared" si="479"/>
        <v>11943.86</v>
      </c>
      <c r="J1987" s="10" t="str">
        <f t="shared" si="480"/>
        <v>SELL</v>
      </c>
      <c r="L1987" s="5">
        <f t="shared" si="481"/>
        <v>11987.93</v>
      </c>
      <c r="M1987" s="4" t="str">
        <f t="shared" si="482"/>
        <v>NO</v>
      </c>
      <c r="N1987" s="4" t="str">
        <f t="shared" si="483"/>
        <v>NO</v>
      </c>
      <c r="O1987" s="4" t="str">
        <f t="shared" si="484"/>
        <v>NO</v>
      </c>
      <c r="P1987" s="5">
        <f t="shared" si="485"/>
        <v>11934.7</v>
      </c>
      <c r="Q1987" s="5">
        <f t="shared" si="486"/>
        <v>11984.45</v>
      </c>
      <c r="R1987" s="4">
        <f t="shared" si="487"/>
        <v>2013</v>
      </c>
      <c r="T1987" s="7">
        <f t="shared" si="488"/>
        <v>0</v>
      </c>
      <c r="V1987" s="5">
        <f t="shared" si="489"/>
        <v>12862.79</v>
      </c>
      <c r="W1987" s="5">
        <f t="shared" si="490"/>
        <v>12862.79</v>
      </c>
      <c r="X1987" s="7">
        <f t="shared" si="491"/>
        <v>0</v>
      </c>
      <c r="Z1987" s="7">
        <f t="shared" si="492"/>
        <v>653090.42000000016</v>
      </c>
      <c r="AC1987" s="5">
        <f t="shared" si="477"/>
        <v>-47951.72</v>
      </c>
      <c r="AD1987" s="5">
        <f t="shared" si="493"/>
        <v>-11987.93</v>
      </c>
    </row>
    <row r="1988" spans="1:30">
      <c r="A1988" s="15">
        <v>41443</v>
      </c>
      <c r="B1988">
        <v>11950</v>
      </c>
      <c r="C1988">
        <v>11977.8</v>
      </c>
      <c r="D1988">
        <v>11806.1</v>
      </c>
      <c r="E1988">
        <v>11830.4</v>
      </c>
      <c r="G1988" s="5">
        <f t="shared" si="478"/>
        <v>11879.79</v>
      </c>
      <c r="H1988" s="5">
        <f t="shared" si="479"/>
        <v>11906.04</v>
      </c>
      <c r="J1988" s="10" t="str">
        <f t="shared" si="480"/>
        <v>SELL</v>
      </c>
      <c r="L1988" s="5">
        <f t="shared" si="481"/>
        <v>11984.79</v>
      </c>
      <c r="M1988" s="4" t="str">
        <f t="shared" si="482"/>
        <v>NO</v>
      </c>
      <c r="N1988" s="4" t="str">
        <f t="shared" si="483"/>
        <v>NO</v>
      </c>
      <c r="O1988" s="4" t="str">
        <f t="shared" si="484"/>
        <v>NO</v>
      </c>
      <c r="P1988" s="5">
        <f t="shared" si="485"/>
        <v>11950</v>
      </c>
      <c r="Q1988" s="5">
        <f t="shared" si="486"/>
        <v>11830.4</v>
      </c>
      <c r="R1988" s="4">
        <f t="shared" si="487"/>
        <v>2013</v>
      </c>
      <c r="T1988" s="7">
        <f t="shared" si="488"/>
        <v>0</v>
      </c>
      <c r="V1988" s="5">
        <f t="shared" si="489"/>
        <v>12862.79</v>
      </c>
      <c r="W1988" s="5">
        <f t="shared" si="490"/>
        <v>12862.79</v>
      </c>
      <c r="X1988" s="7">
        <f t="shared" si="491"/>
        <v>0</v>
      </c>
      <c r="Z1988" s="7">
        <f t="shared" si="492"/>
        <v>653090.42000000016</v>
      </c>
      <c r="AC1988" s="5">
        <f t="shared" si="477"/>
        <v>-47939.16</v>
      </c>
      <c r="AD1988" s="5">
        <f t="shared" si="493"/>
        <v>-11984.79</v>
      </c>
    </row>
    <row r="1989" spans="1:30">
      <c r="A1989" s="15">
        <v>41444</v>
      </c>
      <c r="B1989">
        <v>11801</v>
      </c>
      <c r="C1989">
        <v>11879</v>
      </c>
      <c r="D1989">
        <v>11741</v>
      </c>
      <c r="E1989">
        <v>11862.1</v>
      </c>
      <c r="G1989" s="5">
        <f t="shared" si="478"/>
        <v>11870.95</v>
      </c>
      <c r="H1989" s="5">
        <f t="shared" si="479"/>
        <v>11891.39</v>
      </c>
      <c r="J1989" s="10" t="str">
        <f t="shared" si="480"/>
        <v>SELL</v>
      </c>
      <c r="L1989" s="5">
        <f t="shared" si="481"/>
        <v>11952.71</v>
      </c>
      <c r="M1989" s="4" t="str">
        <f t="shared" si="482"/>
        <v>NO</v>
      </c>
      <c r="N1989" s="4" t="str">
        <f t="shared" si="483"/>
        <v>NO</v>
      </c>
      <c r="O1989" s="4" t="str">
        <f t="shared" si="484"/>
        <v>NO</v>
      </c>
      <c r="P1989" s="5">
        <f t="shared" si="485"/>
        <v>11801</v>
      </c>
      <c r="Q1989" s="5">
        <f t="shared" si="486"/>
        <v>11862.1</v>
      </c>
      <c r="R1989" s="4">
        <f t="shared" si="487"/>
        <v>2013</v>
      </c>
      <c r="T1989" s="7">
        <f t="shared" si="488"/>
        <v>0</v>
      </c>
      <c r="V1989" s="5">
        <f t="shared" si="489"/>
        <v>12862.79</v>
      </c>
      <c r="W1989" s="5">
        <f t="shared" si="490"/>
        <v>12862.79</v>
      </c>
      <c r="X1989" s="7">
        <f t="shared" si="491"/>
        <v>0</v>
      </c>
      <c r="Z1989" s="7">
        <f t="shared" si="492"/>
        <v>653090.42000000016</v>
      </c>
      <c r="AC1989" s="5">
        <f t="shared" si="477"/>
        <v>-47810.839999999967</v>
      </c>
      <c r="AD1989" s="5">
        <f t="shared" si="493"/>
        <v>-11952.709999999992</v>
      </c>
    </row>
    <row r="1990" spans="1:30">
      <c r="A1990" s="15">
        <v>41445</v>
      </c>
      <c r="B1990">
        <v>11700</v>
      </c>
      <c r="C1990">
        <v>11712.15</v>
      </c>
      <c r="D1990">
        <v>11342.05</v>
      </c>
      <c r="E1990">
        <v>11373.85</v>
      </c>
      <c r="G1990" s="5">
        <f t="shared" si="478"/>
        <v>11622.4</v>
      </c>
      <c r="H1990" s="5">
        <f t="shared" si="479"/>
        <v>11718.88</v>
      </c>
      <c r="J1990" s="10" t="str">
        <f t="shared" si="480"/>
        <v>SELL</v>
      </c>
      <c r="L1990" s="5">
        <f t="shared" si="481"/>
        <v>12008.32</v>
      </c>
      <c r="M1990" s="4" t="str">
        <f t="shared" si="482"/>
        <v>NO</v>
      </c>
      <c r="N1990" s="4" t="str">
        <f t="shared" si="483"/>
        <v>NO</v>
      </c>
      <c r="O1990" s="4" t="str">
        <f t="shared" si="484"/>
        <v>NO</v>
      </c>
      <c r="P1990" s="5">
        <f t="shared" si="485"/>
        <v>11700</v>
      </c>
      <c r="Q1990" s="5">
        <f t="shared" si="486"/>
        <v>11373.85</v>
      </c>
      <c r="R1990" s="4">
        <f t="shared" si="487"/>
        <v>2013</v>
      </c>
      <c r="T1990" s="7">
        <f t="shared" si="488"/>
        <v>0</v>
      </c>
      <c r="V1990" s="5">
        <f t="shared" si="489"/>
        <v>12862.79</v>
      </c>
      <c r="W1990" s="5">
        <f t="shared" si="490"/>
        <v>12862.79</v>
      </c>
      <c r="X1990" s="7">
        <f t="shared" si="491"/>
        <v>0</v>
      </c>
      <c r="Z1990" s="7">
        <f t="shared" si="492"/>
        <v>653090.42000000016</v>
      </c>
      <c r="AC1990" s="5">
        <f t="shared" si="477"/>
        <v>-48033.279999999999</v>
      </c>
      <c r="AD1990" s="5">
        <f t="shared" si="493"/>
        <v>-12008.32</v>
      </c>
    </row>
    <row r="1991" spans="1:30">
      <c r="A1991" s="15">
        <v>41446</v>
      </c>
      <c r="B1991">
        <v>11359.95</v>
      </c>
      <c r="C1991">
        <v>11434</v>
      </c>
      <c r="D1991">
        <v>11212.25</v>
      </c>
      <c r="E1991">
        <v>11346.9</v>
      </c>
      <c r="G1991" s="5">
        <f t="shared" si="478"/>
        <v>11484.65</v>
      </c>
      <c r="H1991" s="5">
        <f t="shared" si="479"/>
        <v>11594.89</v>
      </c>
      <c r="J1991" s="10" t="str">
        <f t="shared" si="480"/>
        <v>SELL</v>
      </c>
      <c r="L1991" s="5">
        <f t="shared" si="481"/>
        <v>11925.61</v>
      </c>
      <c r="M1991" s="4" t="str">
        <f t="shared" si="482"/>
        <v>NO</v>
      </c>
      <c r="N1991" s="4" t="str">
        <f t="shared" si="483"/>
        <v>NO</v>
      </c>
      <c r="O1991" s="4" t="str">
        <f t="shared" si="484"/>
        <v>NO</v>
      </c>
      <c r="P1991" s="5">
        <f t="shared" si="485"/>
        <v>11359.95</v>
      </c>
      <c r="Q1991" s="5">
        <f t="shared" si="486"/>
        <v>11346.9</v>
      </c>
      <c r="R1991" s="4">
        <f t="shared" si="487"/>
        <v>2013</v>
      </c>
      <c r="T1991" s="7">
        <f t="shared" si="488"/>
        <v>0</v>
      </c>
      <c r="V1991" s="5">
        <f t="shared" si="489"/>
        <v>12862.79</v>
      </c>
      <c r="W1991" s="5">
        <f t="shared" si="490"/>
        <v>12862.79</v>
      </c>
      <c r="X1991" s="7">
        <f t="shared" si="491"/>
        <v>0</v>
      </c>
      <c r="Z1991" s="7">
        <f t="shared" si="492"/>
        <v>653090.42000000016</v>
      </c>
      <c r="AC1991" s="5">
        <f t="shared" si="477"/>
        <v>-47702.44</v>
      </c>
      <c r="AD1991" s="5">
        <f t="shared" si="493"/>
        <v>-11925.61</v>
      </c>
    </row>
    <row r="1992" spans="1:30">
      <c r="A1992" s="15">
        <v>41449</v>
      </c>
      <c r="B1992">
        <v>11280</v>
      </c>
      <c r="C1992">
        <v>11287</v>
      </c>
      <c r="D1992">
        <v>11132</v>
      </c>
      <c r="E1992">
        <v>11188.25</v>
      </c>
      <c r="G1992" s="5">
        <f t="shared" si="478"/>
        <v>11336.45</v>
      </c>
      <c r="H1992" s="5">
        <f t="shared" si="479"/>
        <v>11459.34</v>
      </c>
      <c r="J1992" s="10" t="str">
        <f t="shared" si="480"/>
        <v>SELL</v>
      </c>
      <c r="L1992" s="5">
        <f t="shared" si="481"/>
        <v>11828.01</v>
      </c>
      <c r="M1992" s="4" t="str">
        <f t="shared" si="482"/>
        <v>NO</v>
      </c>
      <c r="N1992" s="4" t="str">
        <f t="shared" si="483"/>
        <v>NO</v>
      </c>
      <c r="O1992" s="4" t="str">
        <f t="shared" si="484"/>
        <v>NO</v>
      </c>
      <c r="P1992" s="5">
        <f t="shared" si="485"/>
        <v>11280</v>
      </c>
      <c r="Q1992" s="5">
        <f t="shared" si="486"/>
        <v>11188.25</v>
      </c>
      <c r="R1992" s="4">
        <f t="shared" si="487"/>
        <v>2013</v>
      </c>
      <c r="T1992" s="7">
        <f t="shared" si="488"/>
        <v>0</v>
      </c>
      <c r="V1992" s="5">
        <f t="shared" si="489"/>
        <v>12862.79</v>
      </c>
      <c r="W1992" s="5">
        <f t="shared" si="490"/>
        <v>12862.79</v>
      </c>
      <c r="X1992" s="7">
        <f t="shared" si="491"/>
        <v>0</v>
      </c>
      <c r="Z1992" s="7">
        <f t="shared" si="492"/>
        <v>653090.42000000016</v>
      </c>
      <c r="AC1992" s="5">
        <f t="shared" si="477"/>
        <v>-47312.039999999979</v>
      </c>
      <c r="AD1992" s="5">
        <f t="shared" si="493"/>
        <v>-11828.009999999995</v>
      </c>
    </row>
    <row r="1993" spans="1:30">
      <c r="A1993" s="15">
        <v>41450</v>
      </c>
      <c r="B1993">
        <v>11200</v>
      </c>
      <c r="C1993">
        <v>11343</v>
      </c>
      <c r="D1993">
        <v>11118.5</v>
      </c>
      <c r="E1993">
        <v>11199.3</v>
      </c>
      <c r="G1993" s="5">
        <f t="shared" si="478"/>
        <v>11267.88</v>
      </c>
      <c r="H1993" s="5">
        <f t="shared" si="479"/>
        <v>11372.66</v>
      </c>
      <c r="J1993" s="10" t="str">
        <f t="shared" si="480"/>
        <v>SELL</v>
      </c>
      <c r="L1993" s="5">
        <f t="shared" si="481"/>
        <v>11687</v>
      </c>
      <c r="M1993" s="4" t="str">
        <f t="shared" si="482"/>
        <v>NO</v>
      </c>
      <c r="N1993" s="4" t="str">
        <f t="shared" si="483"/>
        <v>NO</v>
      </c>
      <c r="O1993" s="4" t="str">
        <f t="shared" si="484"/>
        <v>NO</v>
      </c>
      <c r="P1993" s="5">
        <f t="shared" si="485"/>
        <v>11200</v>
      </c>
      <c r="Q1993" s="5">
        <f t="shared" si="486"/>
        <v>11199.3</v>
      </c>
      <c r="R1993" s="4">
        <f t="shared" si="487"/>
        <v>2013</v>
      </c>
      <c r="T1993" s="7">
        <f t="shared" si="488"/>
        <v>0</v>
      </c>
      <c r="V1993" s="5">
        <f t="shared" si="489"/>
        <v>12862.79</v>
      </c>
      <c r="W1993" s="5">
        <f t="shared" si="490"/>
        <v>12862.79</v>
      </c>
      <c r="X1993" s="7">
        <f t="shared" si="491"/>
        <v>0</v>
      </c>
      <c r="Z1993" s="7">
        <f t="shared" si="492"/>
        <v>653090.42000000016</v>
      </c>
      <c r="AC1993" s="5">
        <f t="shared" si="477"/>
        <v>-46748</v>
      </c>
      <c r="AD1993" s="5">
        <f t="shared" si="493"/>
        <v>-11687</v>
      </c>
    </row>
    <row r="1994" spans="1:30">
      <c r="A1994" s="15">
        <v>41451</v>
      </c>
      <c r="B1994">
        <v>11224</v>
      </c>
      <c r="C1994">
        <v>11258.45</v>
      </c>
      <c r="D1994">
        <v>11040</v>
      </c>
      <c r="E1994">
        <v>11074.6</v>
      </c>
      <c r="G1994" s="5">
        <f t="shared" si="478"/>
        <v>11171.24</v>
      </c>
      <c r="H1994" s="5">
        <f t="shared" si="479"/>
        <v>11273.31</v>
      </c>
      <c r="J1994" s="10" t="str">
        <f t="shared" si="480"/>
        <v>SELL</v>
      </c>
      <c r="L1994" s="5">
        <f t="shared" si="481"/>
        <v>11579.52</v>
      </c>
      <c r="M1994" s="4" t="str">
        <f t="shared" si="482"/>
        <v>NO</v>
      </c>
      <c r="N1994" s="4" t="str">
        <f t="shared" si="483"/>
        <v>NO</v>
      </c>
      <c r="O1994" s="4" t="str">
        <f t="shared" si="484"/>
        <v>NO</v>
      </c>
      <c r="P1994" s="5">
        <f t="shared" si="485"/>
        <v>11224</v>
      </c>
      <c r="Q1994" s="5">
        <f t="shared" si="486"/>
        <v>11074.6</v>
      </c>
      <c r="R1994" s="4">
        <f t="shared" si="487"/>
        <v>2013</v>
      </c>
      <c r="T1994" s="7">
        <f t="shared" si="488"/>
        <v>0</v>
      </c>
      <c r="V1994" s="5">
        <f t="shared" si="489"/>
        <v>12862.79</v>
      </c>
      <c r="W1994" s="5">
        <f t="shared" si="490"/>
        <v>12862.79</v>
      </c>
      <c r="X1994" s="7">
        <f t="shared" si="491"/>
        <v>0</v>
      </c>
      <c r="Z1994" s="7">
        <f t="shared" si="492"/>
        <v>653090.42000000016</v>
      </c>
      <c r="AC1994" s="5">
        <f t="shared" si="477"/>
        <v>-46318.079999999987</v>
      </c>
      <c r="AD1994" s="5">
        <f t="shared" si="493"/>
        <v>-11579.519999999997</v>
      </c>
    </row>
    <row r="1995" spans="1:30">
      <c r="A1995" s="15">
        <v>41452</v>
      </c>
      <c r="B1995">
        <v>11205.5</v>
      </c>
      <c r="C1995">
        <v>11274.9</v>
      </c>
      <c r="D1995">
        <v>11158.05</v>
      </c>
      <c r="E1995">
        <v>11234.3</v>
      </c>
      <c r="G1995" s="5">
        <f t="shared" si="478"/>
        <v>11202.77</v>
      </c>
      <c r="H1995" s="5">
        <f t="shared" si="479"/>
        <v>11260.31</v>
      </c>
      <c r="J1995" s="10" t="str">
        <f t="shared" si="480"/>
        <v>SELL</v>
      </c>
      <c r="L1995" s="5">
        <f t="shared" si="481"/>
        <v>11432.93</v>
      </c>
      <c r="M1995" s="4" t="str">
        <f t="shared" si="482"/>
        <v>NO</v>
      </c>
      <c r="N1995" s="4" t="str">
        <f t="shared" si="483"/>
        <v>NO</v>
      </c>
      <c r="O1995" s="4" t="str">
        <f t="shared" si="484"/>
        <v>NO</v>
      </c>
      <c r="P1995" s="5">
        <f t="shared" si="485"/>
        <v>11205.5</v>
      </c>
      <c r="Q1995" s="5">
        <f t="shared" si="486"/>
        <v>11234.3</v>
      </c>
      <c r="R1995" s="4">
        <f t="shared" si="487"/>
        <v>2013</v>
      </c>
      <c r="T1995" s="7">
        <f t="shared" si="488"/>
        <v>0</v>
      </c>
      <c r="V1995" s="5">
        <f t="shared" si="489"/>
        <v>12862.79</v>
      </c>
      <c r="W1995" s="5">
        <f t="shared" si="490"/>
        <v>11439.9</v>
      </c>
      <c r="X1995" s="7">
        <f t="shared" si="491"/>
        <v>1422.8900000000012</v>
      </c>
      <c r="Z1995" s="7">
        <f t="shared" si="492"/>
        <v>688662.67000000016</v>
      </c>
      <c r="AC1995" s="5">
        <f t="shared" ref="AC1995:AC2058" si="494">G1995*12-H1995*16</f>
        <v>-45731.72</v>
      </c>
      <c r="AD1995" s="5">
        <f t="shared" si="493"/>
        <v>-11432.93</v>
      </c>
    </row>
    <row r="1996" spans="1:30">
      <c r="A1996" s="15">
        <v>41453</v>
      </c>
      <c r="B1996">
        <v>11439.9</v>
      </c>
      <c r="C1996">
        <v>11669.4</v>
      </c>
      <c r="D1996">
        <v>11370</v>
      </c>
      <c r="E1996">
        <v>11641.45</v>
      </c>
      <c r="G1996" s="5">
        <f t="shared" ref="G1996:G2059" si="495">ROUND((E1996*G$1)+(G1995*(1-G$1)),2)</f>
        <v>11422.11</v>
      </c>
      <c r="H1996" s="5">
        <f t="shared" ref="H1996:H2059" si="496">ROUND((E1996*H$1)+(H1995*(1-H$1)),2)</f>
        <v>11387.36</v>
      </c>
      <c r="J1996" s="10" t="str">
        <f t="shared" ref="J1996:J2059" si="497">IF(G1996&gt;H1996,"BUY","SELL")</f>
        <v>BUY</v>
      </c>
      <c r="L1996" s="5">
        <f t="shared" ref="L1996:L2059" si="498">ROUND((G1996*((2/4)-1)-(H1996)*((2/6)-1))/ (2 /4- 2 /6),2)</f>
        <v>11283.11</v>
      </c>
      <c r="M1996" s="4" t="str">
        <f t="shared" ref="M1996:M2059" si="499">IF(J1995="SELL",IF(C1996&gt;L1995,"YES","NO"),IF(D1996&lt;L1995,"YES","NO"))</f>
        <v>YES</v>
      </c>
      <c r="N1996" s="4" t="str">
        <f t="shared" ref="N1996:N2059" si="500">IF(AND(M1996="YES",J1996=J1995),"YES","NO")</f>
        <v>NO</v>
      </c>
      <c r="O1996" s="4" t="str">
        <f t="shared" ref="O1996:O2059" si="501">IF(AND(J1995="BUY",B1996&lt;L1995),"YES",IF(AND(J1995="SELL",B1996&gt;L1995),"YES","NO"))</f>
        <v>YES</v>
      </c>
      <c r="P1996" s="5">
        <f t="shared" ref="P1996:P2059" si="502">B1996</f>
        <v>11439.9</v>
      </c>
      <c r="Q1996" s="5">
        <f t="shared" ref="Q1996:Q2059" si="503">E1996</f>
        <v>11641.45</v>
      </c>
      <c r="R1996" s="4">
        <f t="shared" ref="R1996:R2059" si="504">YEAR(A1996)</f>
        <v>2013</v>
      </c>
      <c r="T1996" s="7">
        <f t="shared" ref="T1996:T2059" si="505">ROUND(IF(N1996="YES",IF(J1996="SELL",IF(O1996="YES",Q1996-P1996,Q1996-L1995),IF(O1996="YES",P1996-Q1996,L1995-Q1996)),0),2)</f>
        <v>0</v>
      </c>
      <c r="V1996" s="5">
        <f t="shared" ref="V1996:V2059" si="506">IF(J1996=J1995,V1995,IF(O1996="YES",P1996,L1995))</f>
        <v>11439.9</v>
      </c>
      <c r="W1996" s="5">
        <f t="shared" ref="W1996:W2059" si="507">IF(V1997="",E1996,V1997)</f>
        <v>11439.9</v>
      </c>
      <c r="X1996" s="7">
        <f t="shared" ref="X1996:X2059" si="508">IF(J1996="BUY",W1996-V1996,V1996-W1996)</f>
        <v>0</v>
      </c>
      <c r="Z1996" s="7">
        <f t="shared" ref="Z1996:Z2059" si="509">Z1995+(T1996*25*2)+(X1996*25)</f>
        <v>688662.67000000016</v>
      </c>
      <c r="AC1996" s="5">
        <f t="shared" si="494"/>
        <v>-45132.44</v>
      </c>
      <c r="AD1996" s="5">
        <f t="shared" ref="AD1996:AD2059" si="510">AC1996/4</f>
        <v>-11283.11</v>
      </c>
    </row>
    <row r="1997" spans="1:30">
      <c r="A1997" s="15">
        <v>41456</v>
      </c>
      <c r="B1997">
        <v>11616.5</v>
      </c>
      <c r="C1997">
        <v>11755</v>
      </c>
      <c r="D1997">
        <v>11600</v>
      </c>
      <c r="E1997">
        <v>11739.5</v>
      </c>
      <c r="G1997" s="5">
        <f t="shared" si="495"/>
        <v>11580.81</v>
      </c>
      <c r="H1997" s="5">
        <f t="shared" si="496"/>
        <v>11504.74</v>
      </c>
      <c r="J1997" s="10" t="str">
        <f t="shared" si="497"/>
        <v>BUY</v>
      </c>
      <c r="L1997" s="5">
        <f t="shared" si="498"/>
        <v>11276.53</v>
      </c>
      <c r="M1997" s="4" t="str">
        <f t="shared" si="499"/>
        <v>NO</v>
      </c>
      <c r="N1997" s="4" t="str">
        <f t="shared" si="500"/>
        <v>NO</v>
      </c>
      <c r="O1997" s="4" t="str">
        <f t="shared" si="501"/>
        <v>NO</v>
      </c>
      <c r="P1997" s="5">
        <f t="shared" si="502"/>
        <v>11616.5</v>
      </c>
      <c r="Q1997" s="5">
        <f t="shared" si="503"/>
        <v>11739.5</v>
      </c>
      <c r="R1997" s="4">
        <f t="shared" si="504"/>
        <v>2013</v>
      </c>
      <c r="T1997" s="7">
        <f t="shared" si="505"/>
        <v>0</v>
      </c>
      <c r="V1997" s="5">
        <f t="shared" si="506"/>
        <v>11439.9</v>
      </c>
      <c r="W1997" s="5">
        <f t="shared" si="507"/>
        <v>11439.9</v>
      </c>
      <c r="X1997" s="7">
        <f t="shared" si="508"/>
        <v>0</v>
      </c>
      <c r="Z1997" s="7">
        <f t="shared" si="509"/>
        <v>688662.67000000016</v>
      </c>
      <c r="AC1997" s="5">
        <f t="shared" si="494"/>
        <v>-45106.119999999995</v>
      </c>
      <c r="AD1997" s="5">
        <f t="shared" si="510"/>
        <v>-11276.529999999999</v>
      </c>
    </row>
    <row r="1998" spans="1:30">
      <c r="A1998" s="15">
        <v>41457</v>
      </c>
      <c r="B1998">
        <v>11720</v>
      </c>
      <c r="C1998">
        <v>11767.7</v>
      </c>
      <c r="D1998">
        <v>11602</v>
      </c>
      <c r="E1998">
        <v>11632.45</v>
      </c>
      <c r="G1998" s="5">
        <f t="shared" si="495"/>
        <v>11606.63</v>
      </c>
      <c r="H1998" s="5">
        <f t="shared" si="496"/>
        <v>11547.31</v>
      </c>
      <c r="J1998" s="10" t="str">
        <f t="shared" si="497"/>
        <v>BUY</v>
      </c>
      <c r="L1998" s="5">
        <f t="shared" si="498"/>
        <v>11369.35</v>
      </c>
      <c r="M1998" s="4" t="str">
        <f t="shared" si="499"/>
        <v>NO</v>
      </c>
      <c r="N1998" s="4" t="str">
        <f t="shared" si="500"/>
        <v>NO</v>
      </c>
      <c r="O1998" s="4" t="str">
        <f t="shared" si="501"/>
        <v>NO</v>
      </c>
      <c r="P1998" s="5">
        <f t="shared" si="502"/>
        <v>11720</v>
      </c>
      <c r="Q1998" s="5">
        <f t="shared" si="503"/>
        <v>11632.45</v>
      </c>
      <c r="R1998" s="4">
        <f t="shared" si="504"/>
        <v>2013</v>
      </c>
      <c r="T1998" s="7">
        <f t="shared" si="505"/>
        <v>0</v>
      </c>
      <c r="V1998" s="5">
        <f t="shared" si="506"/>
        <v>11439.9</v>
      </c>
      <c r="W1998" s="5">
        <f t="shared" si="507"/>
        <v>11369.35</v>
      </c>
      <c r="X1998" s="7">
        <f t="shared" si="508"/>
        <v>-70.549999999999272</v>
      </c>
      <c r="Z1998" s="7">
        <f t="shared" si="509"/>
        <v>686898.92000000016</v>
      </c>
      <c r="AC1998" s="5">
        <f t="shared" si="494"/>
        <v>-45477.399999999994</v>
      </c>
      <c r="AD1998" s="5">
        <f t="shared" si="510"/>
        <v>-11369.349999999999</v>
      </c>
    </row>
    <row r="1999" spans="1:30">
      <c r="A1999" s="15">
        <v>41458</v>
      </c>
      <c r="B1999">
        <v>11559</v>
      </c>
      <c r="C1999">
        <v>11594.75</v>
      </c>
      <c r="D1999">
        <v>11329.05</v>
      </c>
      <c r="E1999">
        <v>11362.45</v>
      </c>
      <c r="G1999" s="5">
        <f t="shared" si="495"/>
        <v>11484.54</v>
      </c>
      <c r="H1999" s="5">
        <f t="shared" si="496"/>
        <v>11485.69</v>
      </c>
      <c r="J1999" s="10" t="str">
        <f t="shared" si="497"/>
        <v>SELL</v>
      </c>
      <c r="L1999" s="5">
        <f t="shared" si="498"/>
        <v>11489.14</v>
      </c>
      <c r="M1999" s="4" t="str">
        <f t="shared" si="499"/>
        <v>YES</v>
      </c>
      <c r="N1999" s="4" t="str">
        <f t="shared" si="500"/>
        <v>NO</v>
      </c>
      <c r="O1999" s="4" t="str">
        <f t="shared" si="501"/>
        <v>NO</v>
      </c>
      <c r="P1999" s="5">
        <f t="shared" si="502"/>
        <v>11559</v>
      </c>
      <c r="Q1999" s="5">
        <f t="shared" si="503"/>
        <v>11362.45</v>
      </c>
      <c r="R1999" s="4">
        <f t="shared" si="504"/>
        <v>2013</v>
      </c>
      <c r="T1999" s="7">
        <f t="shared" si="505"/>
        <v>0</v>
      </c>
      <c r="V1999" s="5">
        <f t="shared" si="506"/>
        <v>11369.35</v>
      </c>
      <c r="W1999" s="5">
        <f t="shared" si="507"/>
        <v>11369.35</v>
      </c>
      <c r="X1999" s="7">
        <f t="shared" si="508"/>
        <v>0</v>
      </c>
      <c r="Z1999" s="7">
        <f t="shared" si="509"/>
        <v>686898.92000000016</v>
      </c>
      <c r="AC1999" s="5">
        <f t="shared" si="494"/>
        <v>-45956.56</v>
      </c>
      <c r="AD1999" s="5">
        <f t="shared" si="510"/>
        <v>-11489.14</v>
      </c>
    </row>
    <row r="2000" spans="1:30">
      <c r="A2000" s="15">
        <v>41459</v>
      </c>
      <c r="B2000">
        <v>11400</v>
      </c>
      <c r="C2000">
        <v>11492</v>
      </c>
      <c r="D2000">
        <v>11285.05</v>
      </c>
      <c r="E2000">
        <v>11417.15</v>
      </c>
      <c r="G2000" s="5">
        <f t="shared" si="495"/>
        <v>11450.85</v>
      </c>
      <c r="H2000" s="5">
        <f t="shared" si="496"/>
        <v>11462.84</v>
      </c>
      <c r="J2000" s="10" t="str">
        <f t="shared" si="497"/>
        <v>SELL</v>
      </c>
      <c r="L2000" s="5">
        <f t="shared" si="498"/>
        <v>11498.81</v>
      </c>
      <c r="M2000" s="4" t="str">
        <f t="shared" si="499"/>
        <v>YES</v>
      </c>
      <c r="N2000" s="4" t="str">
        <f t="shared" si="500"/>
        <v>YES</v>
      </c>
      <c r="O2000" s="4" t="str">
        <f t="shared" si="501"/>
        <v>NO</v>
      </c>
      <c r="P2000" s="5">
        <f t="shared" si="502"/>
        <v>11400</v>
      </c>
      <c r="Q2000" s="5">
        <f t="shared" si="503"/>
        <v>11417.15</v>
      </c>
      <c r="R2000" s="4">
        <f t="shared" si="504"/>
        <v>2013</v>
      </c>
      <c r="T2000" s="7">
        <f t="shared" si="505"/>
        <v>-71.989999999999995</v>
      </c>
      <c r="V2000" s="5">
        <f t="shared" si="506"/>
        <v>11369.35</v>
      </c>
      <c r="W2000" s="5">
        <f t="shared" si="507"/>
        <v>11369.35</v>
      </c>
      <c r="X2000" s="7">
        <f t="shared" si="508"/>
        <v>0</v>
      </c>
      <c r="Z2000" s="7">
        <f t="shared" si="509"/>
        <v>683299.42000000016</v>
      </c>
      <c r="AC2000" s="5">
        <f t="shared" si="494"/>
        <v>-45995.239999999991</v>
      </c>
      <c r="AD2000" s="5">
        <f t="shared" si="510"/>
        <v>-11498.809999999998</v>
      </c>
    </row>
    <row r="2001" spans="1:30">
      <c r="A2001" s="15">
        <v>41460</v>
      </c>
      <c r="B2001">
        <v>11515.1</v>
      </c>
      <c r="C2001">
        <v>11579</v>
      </c>
      <c r="D2001">
        <v>11450.2</v>
      </c>
      <c r="E2001">
        <v>11479.75</v>
      </c>
      <c r="G2001" s="5">
        <f t="shared" si="495"/>
        <v>11465.3</v>
      </c>
      <c r="H2001" s="5">
        <f t="shared" si="496"/>
        <v>11468.48</v>
      </c>
      <c r="J2001" s="10" t="str">
        <f t="shared" si="497"/>
        <v>SELL</v>
      </c>
      <c r="L2001" s="5">
        <f t="shared" si="498"/>
        <v>11478.02</v>
      </c>
      <c r="M2001" s="4" t="str">
        <f t="shared" si="499"/>
        <v>YES</v>
      </c>
      <c r="N2001" s="4" t="str">
        <f t="shared" si="500"/>
        <v>YES</v>
      </c>
      <c r="O2001" s="4" t="str">
        <f t="shared" si="501"/>
        <v>YES</v>
      </c>
      <c r="P2001" s="5">
        <f t="shared" si="502"/>
        <v>11515.1</v>
      </c>
      <c r="Q2001" s="5">
        <f t="shared" si="503"/>
        <v>11479.75</v>
      </c>
      <c r="R2001" s="4">
        <f t="shared" si="504"/>
        <v>2013</v>
      </c>
      <c r="T2001" s="7">
        <f t="shared" si="505"/>
        <v>-35.35</v>
      </c>
      <c r="V2001" s="5">
        <f t="shared" si="506"/>
        <v>11369.35</v>
      </c>
      <c r="W2001" s="5">
        <f t="shared" si="507"/>
        <v>11369.35</v>
      </c>
      <c r="X2001" s="7">
        <f t="shared" si="508"/>
        <v>0</v>
      </c>
      <c r="Z2001" s="7">
        <f t="shared" si="509"/>
        <v>681531.92000000016</v>
      </c>
      <c r="AC2001" s="5">
        <f t="shared" si="494"/>
        <v>-45912.080000000016</v>
      </c>
      <c r="AD2001" s="5">
        <f t="shared" si="510"/>
        <v>-11478.020000000004</v>
      </c>
    </row>
    <row r="2002" spans="1:30">
      <c r="A2002" s="15">
        <v>41463</v>
      </c>
      <c r="B2002">
        <v>11256.45</v>
      </c>
      <c r="C2002">
        <v>11405</v>
      </c>
      <c r="D2002">
        <v>11205</v>
      </c>
      <c r="E2002">
        <v>11336.45</v>
      </c>
      <c r="G2002" s="5">
        <f t="shared" si="495"/>
        <v>11400.88</v>
      </c>
      <c r="H2002" s="5">
        <f t="shared" si="496"/>
        <v>11424.47</v>
      </c>
      <c r="J2002" s="10" t="str">
        <f t="shared" si="497"/>
        <v>SELL</v>
      </c>
      <c r="L2002" s="5">
        <f t="shared" si="498"/>
        <v>11495.24</v>
      </c>
      <c r="M2002" s="4" t="str">
        <f t="shared" si="499"/>
        <v>NO</v>
      </c>
      <c r="N2002" s="4" t="str">
        <f t="shared" si="500"/>
        <v>NO</v>
      </c>
      <c r="O2002" s="4" t="str">
        <f t="shared" si="501"/>
        <v>NO</v>
      </c>
      <c r="P2002" s="5">
        <f t="shared" si="502"/>
        <v>11256.45</v>
      </c>
      <c r="Q2002" s="5">
        <f t="shared" si="503"/>
        <v>11336.45</v>
      </c>
      <c r="R2002" s="4">
        <f t="shared" si="504"/>
        <v>2013</v>
      </c>
      <c r="T2002" s="7">
        <f t="shared" si="505"/>
        <v>0</v>
      </c>
      <c r="V2002" s="5">
        <f t="shared" si="506"/>
        <v>11369.35</v>
      </c>
      <c r="W2002" s="5">
        <f t="shared" si="507"/>
        <v>11369.35</v>
      </c>
      <c r="X2002" s="7">
        <f t="shared" si="508"/>
        <v>0</v>
      </c>
      <c r="Z2002" s="7">
        <f t="shared" si="509"/>
        <v>681531.92000000016</v>
      </c>
      <c r="AC2002" s="5">
        <f t="shared" si="494"/>
        <v>-45980.959999999992</v>
      </c>
      <c r="AD2002" s="5">
        <f t="shared" si="510"/>
        <v>-11495.239999999998</v>
      </c>
    </row>
    <row r="2003" spans="1:30">
      <c r="A2003" s="15">
        <v>41464</v>
      </c>
      <c r="B2003">
        <v>11390</v>
      </c>
      <c r="C2003">
        <v>11500</v>
      </c>
      <c r="D2003">
        <v>11390</v>
      </c>
      <c r="E2003">
        <v>11482.5</v>
      </c>
      <c r="G2003" s="5">
        <f t="shared" si="495"/>
        <v>11441.69</v>
      </c>
      <c r="H2003" s="5">
        <f t="shared" si="496"/>
        <v>11443.81</v>
      </c>
      <c r="J2003" s="10" t="str">
        <f t="shared" si="497"/>
        <v>SELL</v>
      </c>
      <c r="L2003" s="5">
        <f t="shared" si="498"/>
        <v>11450.17</v>
      </c>
      <c r="M2003" s="4" t="str">
        <f t="shared" si="499"/>
        <v>YES</v>
      </c>
      <c r="N2003" s="4" t="str">
        <f t="shared" si="500"/>
        <v>YES</v>
      </c>
      <c r="O2003" s="4" t="str">
        <f t="shared" si="501"/>
        <v>NO</v>
      </c>
      <c r="P2003" s="5">
        <f t="shared" si="502"/>
        <v>11390</v>
      </c>
      <c r="Q2003" s="5">
        <f t="shared" si="503"/>
        <v>11482.5</v>
      </c>
      <c r="R2003" s="4">
        <f t="shared" si="504"/>
        <v>2013</v>
      </c>
      <c r="T2003" s="7">
        <f t="shared" si="505"/>
        <v>-12.74</v>
      </c>
      <c r="V2003" s="5">
        <f t="shared" si="506"/>
        <v>11369.35</v>
      </c>
      <c r="W2003" s="5">
        <f t="shared" si="507"/>
        <v>11369.35</v>
      </c>
      <c r="X2003" s="7">
        <f t="shared" si="508"/>
        <v>0</v>
      </c>
      <c r="Z2003" s="7">
        <f t="shared" si="509"/>
        <v>680894.92000000016</v>
      </c>
      <c r="AC2003" s="5">
        <f t="shared" si="494"/>
        <v>-45800.679999999993</v>
      </c>
      <c r="AD2003" s="5">
        <f t="shared" si="510"/>
        <v>-11450.169999999998</v>
      </c>
    </row>
    <row r="2004" spans="1:30">
      <c r="A2004" s="15">
        <v>41465</v>
      </c>
      <c r="B2004">
        <v>11512</v>
      </c>
      <c r="C2004">
        <v>11588</v>
      </c>
      <c r="D2004">
        <v>11348.1</v>
      </c>
      <c r="E2004">
        <v>11388.4</v>
      </c>
      <c r="G2004" s="5">
        <f t="shared" si="495"/>
        <v>11415.05</v>
      </c>
      <c r="H2004" s="5">
        <f t="shared" si="496"/>
        <v>11425.34</v>
      </c>
      <c r="J2004" s="10" t="str">
        <f t="shared" si="497"/>
        <v>SELL</v>
      </c>
      <c r="L2004" s="5">
        <f t="shared" si="498"/>
        <v>11456.21</v>
      </c>
      <c r="M2004" s="4" t="str">
        <f t="shared" si="499"/>
        <v>YES</v>
      </c>
      <c r="N2004" s="4" t="str">
        <f t="shared" si="500"/>
        <v>YES</v>
      </c>
      <c r="O2004" s="4" t="str">
        <f t="shared" si="501"/>
        <v>YES</v>
      </c>
      <c r="P2004" s="5">
        <f t="shared" si="502"/>
        <v>11512</v>
      </c>
      <c r="Q2004" s="5">
        <f t="shared" si="503"/>
        <v>11388.4</v>
      </c>
      <c r="R2004" s="4">
        <f t="shared" si="504"/>
        <v>2013</v>
      </c>
      <c r="T2004" s="7">
        <f t="shared" si="505"/>
        <v>-123.6</v>
      </c>
      <c r="V2004" s="5">
        <f t="shared" si="506"/>
        <v>11369.35</v>
      </c>
      <c r="W2004" s="5">
        <f t="shared" si="507"/>
        <v>11605</v>
      </c>
      <c r="X2004" s="7">
        <f t="shared" si="508"/>
        <v>-235.64999999999964</v>
      </c>
      <c r="Z2004" s="7">
        <f t="shared" si="509"/>
        <v>668823.67000000016</v>
      </c>
      <c r="AC2004" s="5">
        <f t="shared" si="494"/>
        <v>-45824.840000000026</v>
      </c>
      <c r="AD2004" s="5">
        <f t="shared" si="510"/>
        <v>-11456.210000000006</v>
      </c>
    </row>
    <row r="2005" spans="1:30">
      <c r="A2005" s="15">
        <v>41466</v>
      </c>
      <c r="B2005">
        <v>11605</v>
      </c>
      <c r="C2005">
        <v>11743</v>
      </c>
      <c r="D2005">
        <v>11525</v>
      </c>
      <c r="E2005">
        <v>11673.9</v>
      </c>
      <c r="G2005" s="5">
        <f t="shared" si="495"/>
        <v>11544.48</v>
      </c>
      <c r="H2005" s="5">
        <f t="shared" si="496"/>
        <v>11508.19</v>
      </c>
      <c r="J2005" s="10" t="str">
        <f t="shared" si="497"/>
        <v>BUY</v>
      </c>
      <c r="L2005" s="5">
        <f t="shared" si="498"/>
        <v>11399.32</v>
      </c>
      <c r="M2005" s="4" t="str">
        <f t="shared" si="499"/>
        <v>YES</v>
      </c>
      <c r="N2005" s="4" t="str">
        <f t="shared" si="500"/>
        <v>NO</v>
      </c>
      <c r="O2005" s="4" t="str">
        <f t="shared" si="501"/>
        <v>YES</v>
      </c>
      <c r="P2005" s="5">
        <f t="shared" si="502"/>
        <v>11605</v>
      </c>
      <c r="Q2005" s="5">
        <f t="shared" si="503"/>
        <v>11673.9</v>
      </c>
      <c r="R2005" s="4">
        <f t="shared" si="504"/>
        <v>2013</v>
      </c>
      <c r="T2005" s="7">
        <f t="shared" si="505"/>
        <v>0</v>
      </c>
      <c r="V2005" s="5">
        <f t="shared" si="506"/>
        <v>11605</v>
      </c>
      <c r="W2005" s="5">
        <f t="shared" si="507"/>
        <v>11605</v>
      </c>
      <c r="X2005" s="7">
        <f t="shared" si="508"/>
        <v>0</v>
      </c>
      <c r="Z2005" s="7">
        <f t="shared" si="509"/>
        <v>668823.67000000016</v>
      </c>
      <c r="AC2005" s="5">
        <f t="shared" si="494"/>
        <v>-45597.279999999999</v>
      </c>
      <c r="AD2005" s="5">
        <f t="shared" si="510"/>
        <v>-11399.32</v>
      </c>
    </row>
    <row r="2006" spans="1:30">
      <c r="A2006" s="15">
        <v>41467</v>
      </c>
      <c r="B2006">
        <v>11751.55</v>
      </c>
      <c r="C2006">
        <v>11854.75</v>
      </c>
      <c r="D2006">
        <v>11602.55</v>
      </c>
      <c r="E2006">
        <v>11740.9</v>
      </c>
      <c r="G2006" s="5">
        <f t="shared" si="495"/>
        <v>11642.69</v>
      </c>
      <c r="H2006" s="5">
        <f t="shared" si="496"/>
        <v>11585.76</v>
      </c>
      <c r="J2006" s="10" t="str">
        <f t="shared" si="497"/>
        <v>BUY</v>
      </c>
      <c r="L2006" s="5">
        <f t="shared" si="498"/>
        <v>11414.97</v>
      </c>
      <c r="M2006" s="4" t="str">
        <f t="shared" si="499"/>
        <v>NO</v>
      </c>
      <c r="N2006" s="4" t="str">
        <f t="shared" si="500"/>
        <v>NO</v>
      </c>
      <c r="O2006" s="4" t="str">
        <f t="shared" si="501"/>
        <v>NO</v>
      </c>
      <c r="P2006" s="5">
        <f t="shared" si="502"/>
        <v>11751.55</v>
      </c>
      <c r="Q2006" s="5">
        <f t="shared" si="503"/>
        <v>11740.9</v>
      </c>
      <c r="R2006" s="4">
        <f t="shared" si="504"/>
        <v>2013</v>
      </c>
      <c r="T2006" s="7">
        <f t="shared" si="505"/>
        <v>0</v>
      </c>
      <c r="V2006" s="5">
        <f t="shared" si="506"/>
        <v>11605</v>
      </c>
      <c r="W2006" s="5">
        <f t="shared" si="507"/>
        <v>11605</v>
      </c>
      <c r="X2006" s="7">
        <f t="shared" si="508"/>
        <v>0</v>
      </c>
      <c r="Z2006" s="7">
        <f t="shared" si="509"/>
        <v>668823.67000000016</v>
      </c>
      <c r="AC2006" s="5">
        <f t="shared" si="494"/>
        <v>-45659.880000000005</v>
      </c>
      <c r="AD2006" s="5">
        <f t="shared" si="510"/>
        <v>-11414.970000000001</v>
      </c>
    </row>
    <row r="2007" spans="1:30">
      <c r="A2007" s="15">
        <v>41470</v>
      </c>
      <c r="B2007">
        <v>11682.35</v>
      </c>
      <c r="C2007">
        <v>11839.9</v>
      </c>
      <c r="D2007">
        <v>11650</v>
      </c>
      <c r="E2007">
        <v>11819.85</v>
      </c>
      <c r="G2007" s="5">
        <f t="shared" si="495"/>
        <v>11731.27</v>
      </c>
      <c r="H2007" s="5">
        <f t="shared" si="496"/>
        <v>11663.79</v>
      </c>
      <c r="J2007" s="10" t="str">
        <f t="shared" si="497"/>
        <v>BUY</v>
      </c>
      <c r="L2007" s="5">
        <f t="shared" si="498"/>
        <v>11461.35</v>
      </c>
      <c r="M2007" s="4" t="str">
        <f t="shared" si="499"/>
        <v>NO</v>
      </c>
      <c r="N2007" s="4" t="str">
        <f t="shared" si="500"/>
        <v>NO</v>
      </c>
      <c r="O2007" s="4" t="str">
        <f t="shared" si="501"/>
        <v>NO</v>
      </c>
      <c r="P2007" s="5">
        <f t="shared" si="502"/>
        <v>11682.35</v>
      </c>
      <c r="Q2007" s="5">
        <f t="shared" si="503"/>
        <v>11819.85</v>
      </c>
      <c r="R2007" s="4">
        <f t="shared" si="504"/>
        <v>2013</v>
      </c>
      <c r="T2007" s="7">
        <f t="shared" si="505"/>
        <v>0</v>
      </c>
      <c r="V2007" s="5">
        <f t="shared" si="506"/>
        <v>11605</v>
      </c>
      <c r="W2007" s="5">
        <f t="shared" si="507"/>
        <v>11461.35</v>
      </c>
      <c r="X2007" s="7">
        <f t="shared" si="508"/>
        <v>-143.64999999999964</v>
      </c>
      <c r="Z2007" s="7">
        <f t="shared" si="509"/>
        <v>665232.42000000016</v>
      </c>
      <c r="AC2007" s="5">
        <f t="shared" si="494"/>
        <v>-45845.400000000023</v>
      </c>
      <c r="AD2007" s="5">
        <f t="shared" si="510"/>
        <v>-11461.350000000006</v>
      </c>
    </row>
    <row r="2008" spans="1:30">
      <c r="A2008" s="15">
        <v>41471</v>
      </c>
      <c r="B2008">
        <v>11525</v>
      </c>
      <c r="C2008">
        <v>11570</v>
      </c>
      <c r="D2008">
        <v>11227.65</v>
      </c>
      <c r="E2008">
        <v>11255.85</v>
      </c>
      <c r="G2008" s="5">
        <f t="shared" si="495"/>
        <v>11493.56</v>
      </c>
      <c r="H2008" s="5">
        <f t="shared" si="496"/>
        <v>11527.81</v>
      </c>
      <c r="J2008" s="10" t="str">
        <f t="shared" si="497"/>
        <v>SELL</v>
      </c>
      <c r="L2008" s="5">
        <f t="shared" si="498"/>
        <v>11630.56</v>
      </c>
      <c r="M2008" s="4" t="str">
        <f t="shared" si="499"/>
        <v>YES</v>
      </c>
      <c r="N2008" s="4" t="str">
        <f t="shared" si="500"/>
        <v>NO</v>
      </c>
      <c r="O2008" s="4" t="str">
        <f t="shared" si="501"/>
        <v>NO</v>
      </c>
      <c r="P2008" s="5">
        <f t="shared" si="502"/>
        <v>11525</v>
      </c>
      <c r="Q2008" s="5">
        <f t="shared" si="503"/>
        <v>11255.85</v>
      </c>
      <c r="R2008" s="4">
        <f t="shared" si="504"/>
        <v>2013</v>
      </c>
      <c r="T2008" s="7">
        <f t="shared" si="505"/>
        <v>0</v>
      </c>
      <c r="V2008" s="5">
        <f t="shared" si="506"/>
        <v>11461.35</v>
      </c>
      <c r="W2008" s="5">
        <f t="shared" si="507"/>
        <v>11461.35</v>
      </c>
      <c r="X2008" s="7">
        <f t="shared" si="508"/>
        <v>0</v>
      </c>
      <c r="Z2008" s="7">
        <f t="shared" si="509"/>
        <v>665232.42000000016</v>
      </c>
      <c r="AC2008" s="5">
        <f t="shared" si="494"/>
        <v>-46522.239999999991</v>
      </c>
      <c r="AD2008" s="5">
        <f t="shared" si="510"/>
        <v>-11630.559999999998</v>
      </c>
    </row>
    <row r="2009" spans="1:30">
      <c r="A2009" s="15">
        <v>41472</v>
      </c>
      <c r="B2009">
        <v>11281</v>
      </c>
      <c r="C2009">
        <v>11297.7</v>
      </c>
      <c r="D2009">
        <v>10838.85</v>
      </c>
      <c r="E2009">
        <v>10978.8</v>
      </c>
      <c r="G2009" s="5">
        <f t="shared" si="495"/>
        <v>11236.18</v>
      </c>
      <c r="H2009" s="5">
        <f t="shared" si="496"/>
        <v>11344.81</v>
      </c>
      <c r="J2009" s="10" t="str">
        <f t="shared" si="497"/>
        <v>SELL</v>
      </c>
      <c r="L2009" s="5">
        <f t="shared" si="498"/>
        <v>11670.7</v>
      </c>
      <c r="M2009" s="4" t="str">
        <f t="shared" si="499"/>
        <v>NO</v>
      </c>
      <c r="N2009" s="4" t="str">
        <f t="shared" si="500"/>
        <v>NO</v>
      </c>
      <c r="O2009" s="4" t="str">
        <f t="shared" si="501"/>
        <v>NO</v>
      </c>
      <c r="P2009" s="5">
        <f t="shared" si="502"/>
        <v>11281</v>
      </c>
      <c r="Q2009" s="5">
        <f t="shared" si="503"/>
        <v>10978.8</v>
      </c>
      <c r="R2009" s="4">
        <f t="shared" si="504"/>
        <v>2013</v>
      </c>
      <c r="T2009" s="7">
        <f t="shared" si="505"/>
        <v>0</v>
      </c>
      <c r="V2009" s="5">
        <f t="shared" si="506"/>
        <v>11461.35</v>
      </c>
      <c r="W2009" s="5">
        <f t="shared" si="507"/>
        <v>11461.35</v>
      </c>
      <c r="X2009" s="7">
        <f t="shared" si="508"/>
        <v>0</v>
      </c>
      <c r="Z2009" s="7">
        <f t="shared" si="509"/>
        <v>665232.42000000016</v>
      </c>
      <c r="AC2009" s="5">
        <f t="shared" si="494"/>
        <v>-46682.799999999988</v>
      </c>
      <c r="AD2009" s="5">
        <f t="shared" si="510"/>
        <v>-11670.699999999997</v>
      </c>
    </row>
    <row r="2010" spans="1:30">
      <c r="A2010" s="15">
        <v>41473</v>
      </c>
      <c r="B2010">
        <v>11050</v>
      </c>
      <c r="C2010">
        <v>11257.95</v>
      </c>
      <c r="D2010">
        <v>10842.4</v>
      </c>
      <c r="E2010">
        <v>11206.25</v>
      </c>
      <c r="G2010" s="5">
        <f t="shared" si="495"/>
        <v>11221.22</v>
      </c>
      <c r="H2010" s="5">
        <f t="shared" si="496"/>
        <v>11298.62</v>
      </c>
      <c r="J2010" s="10" t="str">
        <f t="shared" si="497"/>
        <v>SELL</v>
      </c>
      <c r="L2010" s="5">
        <f t="shared" si="498"/>
        <v>11530.82</v>
      </c>
      <c r="M2010" s="4" t="str">
        <f t="shared" si="499"/>
        <v>NO</v>
      </c>
      <c r="N2010" s="4" t="str">
        <f t="shared" si="500"/>
        <v>NO</v>
      </c>
      <c r="O2010" s="4" t="str">
        <f t="shared" si="501"/>
        <v>NO</v>
      </c>
      <c r="P2010" s="5">
        <f t="shared" si="502"/>
        <v>11050</v>
      </c>
      <c r="Q2010" s="5">
        <f t="shared" si="503"/>
        <v>11206.25</v>
      </c>
      <c r="R2010" s="4">
        <f t="shared" si="504"/>
        <v>2013</v>
      </c>
      <c r="T2010" s="7">
        <f t="shared" si="505"/>
        <v>0</v>
      </c>
      <c r="V2010" s="5">
        <f t="shared" si="506"/>
        <v>11461.35</v>
      </c>
      <c r="W2010" s="5">
        <f t="shared" si="507"/>
        <v>11461.35</v>
      </c>
      <c r="X2010" s="7">
        <f t="shared" si="508"/>
        <v>0</v>
      </c>
      <c r="Z2010" s="7">
        <f t="shared" si="509"/>
        <v>665232.42000000016</v>
      </c>
      <c r="AC2010" s="5">
        <f t="shared" si="494"/>
        <v>-46123.280000000028</v>
      </c>
      <c r="AD2010" s="5">
        <f t="shared" si="510"/>
        <v>-11530.820000000007</v>
      </c>
    </row>
    <row r="2011" spans="1:30">
      <c r="A2011" s="15">
        <v>41474</v>
      </c>
      <c r="B2011">
        <v>11244</v>
      </c>
      <c r="C2011">
        <v>11260</v>
      </c>
      <c r="D2011">
        <v>10951.1</v>
      </c>
      <c r="E2011">
        <v>10997.6</v>
      </c>
      <c r="G2011" s="5">
        <f t="shared" si="495"/>
        <v>11109.41</v>
      </c>
      <c r="H2011" s="5">
        <f t="shared" si="496"/>
        <v>11198.28</v>
      </c>
      <c r="J2011" s="10" t="str">
        <f t="shared" si="497"/>
        <v>SELL</v>
      </c>
      <c r="L2011" s="5">
        <f t="shared" si="498"/>
        <v>11464.89</v>
      </c>
      <c r="M2011" s="4" t="str">
        <f t="shared" si="499"/>
        <v>NO</v>
      </c>
      <c r="N2011" s="4" t="str">
        <f t="shared" si="500"/>
        <v>NO</v>
      </c>
      <c r="O2011" s="4" t="str">
        <f t="shared" si="501"/>
        <v>NO</v>
      </c>
      <c r="P2011" s="5">
        <f t="shared" si="502"/>
        <v>11244</v>
      </c>
      <c r="Q2011" s="5">
        <f t="shared" si="503"/>
        <v>10997.6</v>
      </c>
      <c r="R2011" s="4">
        <f t="shared" si="504"/>
        <v>2013</v>
      </c>
      <c r="T2011" s="7">
        <f t="shared" si="505"/>
        <v>0</v>
      </c>
      <c r="V2011" s="5">
        <f t="shared" si="506"/>
        <v>11461.35</v>
      </c>
      <c r="W2011" s="5">
        <f t="shared" si="507"/>
        <v>11461.35</v>
      </c>
      <c r="X2011" s="7">
        <f t="shared" si="508"/>
        <v>0</v>
      </c>
      <c r="Z2011" s="7">
        <f t="shared" si="509"/>
        <v>665232.42000000016</v>
      </c>
      <c r="AC2011" s="5">
        <f t="shared" si="494"/>
        <v>-45859.560000000027</v>
      </c>
      <c r="AD2011" s="5">
        <f t="shared" si="510"/>
        <v>-11464.890000000007</v>
      </c>
    </row>
    <row r="2012" spans="1:30">
      <c r="A2012" s="15">
        <v>41477</v>
      </c>
      <c r="B2012">
        <v>10987</v>
      </c>
      <c r="C2012">
        <v>11150</v>
      </c>
      <c r="D2012">
        <v>10960</v>
      </c>
      <c r="E2012">
        <v>11099.55</v>
      </c>
      <c r="G2012" s="5">
        <f t="shared" si="495"/>
        <v>11104.48</v>
      </c>
      <c r="H2012" s="5">
        <f t="shared" si="496"/>
        <v>11165.37</v>
      </c>
      <c r="J2012" s="10" t="str">
        <f t="shared" si="497"/>
        <v>SELL</v>
      </c>
      <c r="L2012" s="5">
        <f t="shared" si="498"/>
        <v>11348.04</v>
      </c>
      <c r="M2012" s="4" t="str">
        <f t="shared" si="499"/>
        <v>NO</v>
      </c>
      <c r="N2012" s="4" t="str">
        <f t="shared" si="500"/>
        <v>NO</v>
      </c>
      <c r="O2012" s="4" t="str">
        <f t="shared" si="501"/>
        <v>NO</v>
      </c>
      <c r="P2012" s="5">
        <f t="shared" si="502"/>
        <v>10987</v>
      </c>
      <c r="Q2012" s="5">
        <f t="shared" si="503"/>
        <v>11099.55</v>
      </c>
      <c r="R2012" s="4">
        <f t="shared" si="504"/>
        <v>2013</v>
      </c>
      <c r="T2012" s="7">
        <f t="shared" si="505"/>
        <v>0</v>
      </c>
      <c r="V2012" s="5">
        <f t="shared" si="506"/>
        <v>11461.35</v>
      </c>
      <c r="W2012" s="5">
        <f t="shared" si="507"/>
        <v>11461.35</v>
      </c>
      <c r="X2012" s="7">
        <f t="shared" si="508"/>
        <v>0</v>
      </c>
      <c r="Z2012" s="7">
        <f t="shared" si="509"/>
        <v>665232.42000000016</v>
      </c>
      <c r="AC2012" s="5">
        <f t="shared" si="494"/>
        <v>-45392.160000000003</v>
      </c>
      <c r="AD2012" s="5">
        <f t="shared" si="510"/>
        <v>-11348.04</v>
      </c>
    </row>
    <row r="2013" spans="1:30">
      <c r="A2013" s="15">
        <v>41478</v>
      </c>
      <c r="B2013">
        <v>11180.1</v>
      </c>
      <c r="C2013">
        <v>11308.65</v>
      </c>
      <c r="D2013">
        <v>11180.1</v>
      </c>
      <c r="E2013">
        <v>11250.8</v>
      </c>
      <c r="G2013" s="5">
        <f t="shared" si="495"/>
        <v>11177.64</v>
      </c>
      <c r="H2013" s="5">
        <f t="shared" si="496"/>
        <v>11193.85</v>
      </c>
      <c r="J2013" s="10" t="str">
        <f t="shared" si="497"/>
        <v>SELL</v>
      </c>
      <c r="L2013" s="5">
        <f t="shared" si="498"/>
        <v>11242.48</v>
      </c>
      <c r="M2013" s="4" t="str">
        <f t="shared" si="499"/>
        <v>NO</v>
      </c>
      <c r="N2013" s="4" t="str">
        <f t="shared" si="500"/>
        <v>NO</v>
      </c>
      <c r="O2013" s="4" t="str">
        <f t="shared" si="501"/>
        <v>NO</v>
      </c>
      <c r="P2013" s="5">
        <f t="shared" si="502"/>
        <v>11180.1</v>
      </c>
      <c r="Q2013" s="5">
        <f t="shared" si="503"/>
        <v>11250.8</v>
      </c>
      <c r="R2013" s="4">
        <f t="shared" si="504"/>
        <v>2013</v>
      </c>
      <c r="T2013" s="7">
        <f t="shared" si="505"/>
        <v>0</v>
      </c>
      <c r="V2013" s="5">
        <f t="shared" si="506"/>
        <v>11461.35</v>
      </c>
      <c r="W2013" s="5">
        <f t="shared" si="507"/>
        <v>11461.35</v>
      </c>
      <c r="X2013" s="7">
        <f t="shared" si="508"/>
        <v>0</v>
      </c>
      <c r="Z2013" s="7">
        <f t="shared" si="509"/>
        <v>665232.42000000016</v>
      </c>
      <c r="AC2013" s="5">
        <f t="shared" si="494"/>
        <v>-44969.920000000013</v>
      </c>
      <c r="AD2013" s="5">
        <f t="shared" si="510"/>
        <v>-11242.480000000003</v>
      </c>
    </row>
    <row r="2014" spans="1:30">
      <c r="A2014" s="15">
        <v>41479</v>
      </c>
      <c r="B2014">
        <v>10974</v>
      </c>
      <c r="C2014">
        <v>11020</v>
      </c>
      <c r="D2014">
        <v>10675.1</v>
      </c>
      <c r="E2014">
        <v>10734.55</v>
      </c>
      <c r="G2014" s="5">
        <f t="shared" si="495"/>
        <v>10956.1</v>
      </c>
      <c r="H2014" s="5">
        <f t="shared" si="496"/>
        <v>11040.75</v>
      </c>
      <c r="J2014" s="10" t="str">
        <f t="shared" si="497"/>
        <v>SELL</v>
      </c>
      <c r="L2014" s="5">
        <f t="shared" si="498"/>
        <v>11294.7</v>
      </c>
      <c r="M2014" s="4" t="str">
        <f t="shared" si="499"/>
        <v>NO</v>
      </c>
      <c r="N2014" s="4" t="str">
        <f t="shared" si="500"/>
        <v>NO</v>
      </c>
      <c r="O2014" s="4" t="str">
        <f t="shared" si="501"/>
        <v>NO</v>
      </c>
      <c r="P2014" s="5">
        <f t="shared" si="502"/>
        <v>10974</v>
      </c>
      <c r="Q2014" s="5">
        <f t="shared" si="503"/>
        <v>10734.55</v>
      </c>
      <c r="R2014" s="4">
        <f t="shared" si="504"/>
        <v>2013</v>
      </c>
      <c r="T2014" s="7">
        <f t="shared" si="505"/>
        <v>0</v>
      </c>
      <c r="V2014" s="5">
        <f t="shared" si="506"/>
        <v>11461.35</v>
      </c>
      <c r="W2014" s="5">
        <f t="shared" si="507"/>
        <v>11461.35</v>
      </c>
      <c r="X2014" s="7">
        <f t="shared" si="508"/>
        <v>0</v>
      </c>
      <c r="Z2014" s="7">
        <f t="shared" si="509"/>
        <v>665232.42000000016</v>
      </c>
      <c r="AC2014" s="5">
        <f t="shared" si="494"/>
        <v>-45178.799999999988</v>
      </c>
      <c r="AD2014" s="5">
        <f t="shared" si="510"/>
        <v>-11294.699999999997</v>
      </c>
    </row>
    <row r="2015" spans="1:30">
      <c r="A2015" s="15">
        <v>41480</v>
      </c>
      <c r="B2015">
        <v>10625.55</v>
      </c>
      <c r="C2015">
        <v>10773</v>
      </c>
      <c r="D2015">
        <v>10590</v>
      </c>
      <c r="E2015">
        <v>10619.2</v>
      </c>
      <c r="G2015" s="5">
        <f t="shared" si="495"/>
        <v>10787.65</v>
      </c>
      <c r="H2015" s="5">
        <f t="shared" si="496"/>
        <v>10900.23</v>
      </c>
      <c r="J2015" s="10" t="str">
        <f t="shared" si="497"/>
        <v>SELL</v>
      </c>
      <c r="L2015" s="5">
        <f t="shared" si="498"/>
        <v>11237.97</v>
      </c>
      <c r="M2015" s="4" t="str">
        <f t="shared" si="499"/>
        <v>NO</v>
      </c>
      <c r="N2015" s="4" t="str">
        <f t="shared" si="500"/>
        <v>NO</v>
      </c>
      <c r="O2015" s="4" t="str">
        <f t="shared" si="501"/>
        <v>NO</v>
      </c>
      <c r="P2015" s="5">
        <f t="shared" si="502"/>
        <v>10625.55</v>
      </c>
      <c r="Q2015" s="5">
        <f t="shared" si="503"/>
        <v>10619.2</v>
      </c>
      <c r="R2015" s="4">
        <f t="shared" si="504"/>
        <v>2013</v>
      </c>
      <c r="T2015" s="7">
        <f t="shared" si="505"/>
        <v>0</v>
      </c>
      <c r="V2015" s="5">
        <f t="shared" si="506"/>
        <v>11461.35</v>
      </c>
      <c r="W2015" s="5">
        <f t="shared" si="507"/>
        <v>11461.35</v>
      </c>
      <c r="X2015" s="7">
        <f t="shared" si="508"/>
        <v>0</v>
      </c>
      <c r="Z2015" s="7">
        <f t="shared" si="509"/>
        <v>665232.42000000016</v>
      </c>
      <c r="AC2015" s="5">
        <f t="shared" si="494"/>
        <v>-44951.880000000005</v>
      </c>
      <c r="AD2015" s="5">
        <f t="shared" si="510"/>
        <v>-11237.970000000001</v>
      </c>
    </row>
    <row r="2016" spans="1:30">
      <c r="A2016" s="15">
        <v>41481</v>
      </c>
      <c r="B2016">
        <v>10747.8</v>
      </c>
      <c r="C2016">
        <v>10805</v>
      </c>
      <c r="D2016">
        <v>10414.200000000001</v>
      </c>
      <c r="E2016">
        <v>10533.55</v>
      </c>
      <c r="G2016" s="5">
        <f t="shared" si="495"/>
        <v>10660.6</v>
      </c>
      <c r="H2016" s="5">
        <f t="shared" si="496"/>
        <v>10778</v>
      </c>
      <c r="J2016" s="10" t="str">
        <f t="shared" si="497"/>
        <v>SELL</v>
      </c>
      <c r="L2016" s="5">
        <f t="shared" si="498"/>
        <v>11130.2</v>
      </c>
      <c r="M2016" s="4" t="str">
        <f t="shared" si="499"/>
        <v>NO</v>
      </c>
      <c r="N2016" s="4" t="str">
        <f t="shared" si="500"/>
        <v>NO</v>
      </c>
      <c r="O2016" s="4" t="str">
        <f t="shared" si="501"/>
        <v>NO</v>
      </c>
      <c r="P2016" s="5">
        <f t="shared" si="502"/>
        <v>10747.8</v>
      </c>
      <c r="Q2016" s="5">
        <f t="shared" si="503"/>
        <v>10533.55</v>
      </c>
      <c r="R2016" s="4">
        <f t="shared" si="504"/>
        <v>2013</v>
      </c>
      <c r="T2016" s="7">
        <f t="shared" si="505"/>
        <v>0</v>
      </c>
      <c r="V2016" s="5">
        <f t="shared" si="506"/>
        <v>11461.35</v>
      </c>
      <c r="W2016" s="5">
        <f t="shared" si="507"/>
        <v>11461.35</v>
      </c>
      <c r="X2016" s="7">
        <f t="shared" si="508"/>
        <v>0</v>
      </c>
      <c r="Z2016" s="7">
        <f t="shared" si="509"/>
        <v>665232.42000000016</v>
      </c>
      <c r="AC2016" s="5">
        <f t="shared" si="494"/>
        <v>-44520.799999999988</v>
      </c>
      <c r="AD2016" s="5">
        <f t="shared" si="510"/>
        <v>-11130.199999999997</v>
      </c>
    </row>
    <row r="2017" spans="1:30">
      <c r="A2017" s="15">
        <v>41484</v>
      </c>
      <c r="B2017">
        <v>10500</v>
      </c>
      <c r="C2017">
        <v>10530</v>
      </c>
      <c r="D2017">
        <v>10407.35</v>
      </c>
      <c r="E2017">
        <v>10431.75</v>
      </c>
      <c r="G2017" s="5">
        <f t="shared" si="495"/>
        <v>10546.18</v>
      </c>
      <c r="H2017" s="5">
        <f t="shared" si="496"/>
        <v>10662.58</v>
      </c>
      <c r="J2017" s="10" t="str">
        <f t="shared" si="497"/>
        <v>SELL</v>
      </c>
      <c r="L2017" s="5">
        <f t="shared" si="498"/>
        <v>11011.78</v>
      </c>
      <c r="M2017" s="4" t="str">
        <f t="shared" si="499"/>
        <v>NO</v>
      </c>
      <c r="N2017" s="4" t="str">
        <f t="shared" si="500"/>
        <v>NO</v>
      </c>
      <c r="O2017" s="4" t="str">
        <f t="shared" si="501"/>
        <v>NO</v>
      </c>
      <c r="P2017" s="5">
        <f t="shared" si="502"/>
        <v>10500</v>
      </c>
      <c r="Q2017" s="5">
        <f t="shared" si="503"/>
        <v>10431.75</v>
      </c>
      <c r="R2017" s="4">
        <f t="shared" si="504"/>
        <v>2013</v>
      </c>
      <c r="T2017" s="7">
        <f t="shared" si="505"/>
        <v>0</v>
      </c>
      <c r="V2017" s="5">
        <f t="shared" si="506"/>
        <v>11461.35</v>
      </c>
      <c r="W2017" s="5">
        <f t="shared" si="507"/>
        <v>11461.35</v>
      </c>
      <c r="X2017" s="7">
        <f t="shared" si="508"/>
        <v>0</v>
      </c>
      <c r="Z2017" s="7">
        <f t="shared" si="509"/>
        <v>665232.42000000016</v>
      </c>
      <c r="AC2017" s="5">
        <f t="shared" si="494"/>
        <v>-44047.119999999995</v>
      </c>
      <c r="AD2017" s="5">
        <f t="shared" si="510"/>
        <v>-11011.779999999999</v>
      </c>
    </row>
    <row r="2018" spans="1:30">
      <c r="A2018" s="15">
        <v>41485</v>
      </c>
      <c r="B2018">
        <v>10574</v>
      </c>
      <c r="C2018">
        <v>10574</v>
      </c>
      <c r="D2018">
        <v>10268.15</v>
      </c>
      <c r="E2018">
        <v>10301.799999999999</v>
      </c>
      <c r="G2018" s="5">
        <f t="shared" si="495"/>
        <v>10423.99</v>
      </c>
      <c r="H2018" s="5">
        <f t="shared" si="496"/>
        <v>10542.32</v>
      </c>
      <c r="J2018" s="10" t="str">
        <f t="shared" si="497"/>
        <v>SELL</v>
      </c>
      <c r="L2018" s="5">
        <f t="shared" si="498"/>
        <v>10897.31</v>
      </c>
      <c r="M2018" s="4" t="str">
        <f t="shared" si="499"/>
        <v>NO</v>
      </c>
      <c r="N2018" s="4" t="str">
        <f t="shared" si="500"/>
        <v>NO</v>
      </c>
      <c r="O2018" s="4" t="str">
        <f t="shared" si="501"/>
        <v>NO</v>
      </c>
      <c r="P2018" s="5">
        <f t="shared" si="502"/>
        <v>10574</v>
      </c>
      <c r="Q2018" s="5">
        <f t="shared" si="503"/>
        <v>10301.799999999999</v>
      </c>
      <c r="R2018" s="4">
        <f t="shared" si="504"/>
        <v>2013</v>
      </c>
      <c r="T2018" s="7">
        <f t="shared" si="505"/>
        <v>0</v>
      </c>
      <c r="V2018" s="5">
        <f t="shared" si="506"/>
        <v>11461.35</v>
      </c>
      <c r="W2018" s="5">
        <f t="shared" si="507"/>
        <v>11461.35</v>
      </c>
      <c r="X2018" s="7">
        <f t="shared" si="508"/>
        <v>0</v>
      </c>
      <c r="Z2018" s="7">
        <f t="shared" si="509"/>
        <v>665232.42000000016</v>
      </c>
      <c r="AC2018" s="5">
        <f t="shared" si="494"/>
        <v>-43589.239999999991</v>
      </c>
      <c r="AD2018" s="5">
        <f t="shared" si="510"/>
        <v>-10897.309999999998</v>
      </c>
    </row>
    <row r="2019" spans="1:30">
      <c r="A2019" s="15">
        <v>41486</v>
      </c>
      <c r="B2019">
        <v>10279.950000000001</v>
      </c>
      <c r="C2019">
        <v>10279.950000000001</v>
      </c>
      <c r="D2019">
        <v>9955</v>
      </c>
      <c r="E2019">
        <v>10115.9</v>
      </c>
      <c r="G2019" s="5">
        <f t="shared" si="495"/>
        <v>10269.950000000001</v>
      </c>
      <c r="H2019" s="5">
        <f t="shared" si="496"/>
        <v>10400.18</v>
      </c>
      <c r="J2019" s="10" t="str">
        <f t="shared" si="497"/>
        <v>SELL</v>
      </c>
      <c r="L2019" s="5">
        <f t="shared" si="498"/>
        <v>10790.87</v>
      </c>
      <c r="M2019" s="4" t="str">
        <f t="shared" si="499"/>
        <v>NO</v>
      </c>
      <c r="N2019" s="4" t="str">
        <f t="shared" si="500"/>
        <v>NO</v>
      </c>
      <c r="O2019" s="4" t="str">
        <f t="shared" si="501"/>
        <v>NO</v>
      </c>
      <c r="P2019" s="5">
        <f t="shared" si="502"/>
        <v>10279.950000000001</v>
      </c>
      <c r="Q2019" s="5">
        <f t="shared" si="503"/>
        <v>10115.9</v>
      </c>
      <c r="R2019" s="4">
        <f t="shared" si="504"/>
        <v>2013</v>
      </c>
      <c r="T2019" s="7">
        <f t="shared" si="505"/>
        <v>0</v>
      </c>
      <c r="V2019" s="5">
        <f t="shared" si="506"/>
        <v>11461.35</v>
      </c>
      <c r="W2019" s="5">
        <f t="shared" si="507"/>
        <v>11461.35</v>
      </c>
      <c r="X2019" s="7">
        <f t="shared" si="508"/>
        <v>0</v>
      </c>
      <c r="Z2019" s="7">
        <f t="shared" si="509"/>
        <v>665232.42000000016</v>
      </c>
      <c r="AC2019" s="5">
        <f t="shared" si="494"/>
        <v>-43163.479999999996</v>
      </c>
      <c r="AD2019" s="5">
        <f t="shared" si="510"/>
        <v>-10790.869999999999</v>
      </c>
    </row>
    <row r="2020" spans="1:30">
      <c r="A2020" s="15">
        <v>41487</v>
      </c>
      <c r="B2020">
        <v>10210</v>
      </c>
      <c r="C2020">
        <v>10289</v>
      </c>
      <c r="D2020">
        <v>9911.5499999999993</v>
      </c>
      <c r="E2020">
        <v>10207.200000000001</v>
      </c>
      <c r="G2020" s="5">
        <f t="shared" si="495"/>
        <v>10238.58</v>
      </c>
      <c r="H2020" s="5">
        <f t="shared" si="496"/>
        <v>10335.85</v>
      </c>
      <c r="J2020" s="10" t="str">
        <f t="shared" si="497"/>
        <v>SELL</v>
      </c>
      <c r="L2020" s="5">
        <f t="shared" si="498"/>
        <v>10627.66</v>
      </c>
      <c r="M2020" s="4" t="str">
        <f t="shared" si="499"/>
        <v>NO</v>
      </c>
      <c r="N2020" s="4" t="str">
        <f t="shared" si="500"/>
        <v>NO</v>
      </c>
      <c r="O2020" s="4" t="str">
        <f t="shared" si="501"/>
        <v>NO</v>
      </c>
      <c r="P2020" s="5">
        <f t="shared" si="502"/>
        <v>10210</v>
      </c>
      <c r="Q2020" s="5">
        <f t="shared" si="503"/>
        <v>10207.200000000001</v>
      </c>
      <c r="R2020" s="4">
        <f t="shared" si="504"/>
        <v>2013</v>
      </c>
      <c r="T2020" s="7">
        <f t="shared" si="505"/>
        <v>0</v>
      </c>
      <c r="V2020" s="5">
        <f t="shared" si="506"/>
        <v>11461.35</v>
      </c>
      <c r="W2020" s="5">
        <f t="shared" si="507"/>
        <v>11461.35</v>
      </c>
      <c r="X2020" s="7">
        <f t="shared" si="508"/>
        <v>0</v>
      </c>
      <c r="Z2020" s="7">
        <f t="shared" si="509"/>
        <v>665232.42000000016</v>
      </c>
      <c r="AC2020" s="5">
        <f t="shared" si="494"/>
        <v>-42510.640000000014</v>
      </c>
      <c r="AD2020" s="5">
        <f t="shared" si="510"/>
        <v>-10627.660000000003</v>
      </c>
    </row>
    <row r="2021" spans="1:30">
      <c r="A2021" s="15">
        <v>41488</v>
      </c>
      <c r="B2021">
        <v>10220</v>
      </c>
      <c r="C2021">
        <v>10279</v>
      </c>
      <c r="D2021">
        <v>10011</v>
      </c>
      <c r="E2021">
        <v>10060.299999999999</v>
      </c>
      <c r="G2021" s="5">
        <f t="shared" si="495"/>
        <v>10149.44</v>
      </c>
      <c r="H2021" s="5">
        <f t="shared" si="496"/>
        <v>10244</v>
      </c>
      <c r="J2021" s="10" t="str">
        <f t="shared" si="497"/>
        <v>SELL</v>
      </c>
      <c r="L2021" s="5">
        <f t="shared" si="498"/>
        <v>10527.68</v>
      </c>
      <c r="M2021" s="4" t="str">
        <f t="shared" si="499"/>
        <v>NO</v>
      </c>
      <c r="N2021" s="4" t="str">
        <f t="shared" si="500"/>
        <v>NO</v>
      </c>
      <c r="O2021" s="4" t="str">
        <f t="shared" si="501"/>
        <v>NO</v>
      </c>
      <c r="P2021" s="5">
        <f t="shared" si="502"/>
        <v>10220</v>
      </c>
      <c r="Q2021" s="5">
        <f t="shared" si="503"/>
        <v>10060.299999999999</v>
      </c>
      <c r="R2021" s="4">
        <f t="shared" si="504"/>
        <v>2013</v>
      </c>
      <c r="T2021" s="7">
        <f t="shared" si="505"/>
        <v>0</v>
      </c>
      <c r="V2021" s="5">
        <f t="shared" si="506"/>
        <v>11461.35</v>
      </c>
      <c r="W2021" s="5">
        <f t="shared" si="507"/>
        <v>11461.35</v>
      </c>
      <c r="X2021" s="7">
        <f t="shared" si="508"/>
        <v>0</v>
      </c>
      <c r="Z2021" s="7">
        <f t="shared" si="509"/>
        <v>665232.42000000016</v>
      </c>
      <c r="AC2021" s="5">
        <f t="shared" si="494"/>
        <v>-42110.720000000001</v>
      </c>
      <c r="AD2021" s="5">
        <f t="shared" si="510"/>
        <v>-10527.68</v>
      </c>
    </row>
    <row r="2022" spans="1:30">
      <c r="A2022" s="15">
        <v>41491</v>
      </c>
      <c r="B2022">
        <v>10090.65</v>
      </c>
      <c r="C2022">
        <v>10205.85</v>
      </c>
      <c r="D2022">
        <v>9870.0499999999993</v>
      </c>
      <c r="E2022">
        <v>10178.049999999999</v>
      </c>
      <c r="G2022" s="5">
        <f t="shared" si="495"/>
        <v>10163.75</v>
      </c>
      <c r="H2022" s="5">
        <f t="shared" si="496"/>
        <v>10222.02</v>
      </c>
      <c r="J2022" s="10" t="str">
        <f t="shared" si="497"/>
        <v>SELL</v>
      </c>
      <c r="L2022" s="5">
        <f t="shared" si="498"/>
        <v>10396.83</v>
      </c>
      <c r="M2022" s="4" t="str">
        <f t="shared" si="499"/>
        <v>NO</v>
      </c>
      <c r="N2022" s="4" t="str">
        <f t="shared" si="500"/>
        <v>NO</v>
      </c>
      <c r="O2022" s="4" t="str">
        <f t="shared" si="501"/>
        <v>NO</v>
      </c>
      <c r="P2022" s="5">
        <f t="shared" si="502"/>
        <v>10090.65</v>
      </c>
      <c r="Q2022" s="5">
        <f t="shared" si="503"/>
        <v>10178.049999999999</v>
      </c>
      <c r="R2022" s="4">
        <f t="shared" si="504"/>
        <v>2013</v>
      </c>
      <c r="T2022" s="7">
        <f t="shared" si="505"/>
        <v>0</v>
      </c>
      <c r="V2022" s="5">
        <f t="shared" si="506"/>
        <v>11461.35</v>
      </c>
      <c r="W2022" s="5">
        <f t="shared" si="507"/>
        <v>11461.35</v>
      </c>
      <c r="X2022" s="7">
        <f t="shared" si="508"/>
        <v>0</v>
      </c>
      <c r="Z2022" s="7">
        <f t="shared" si="509"/>
        <v>665232.42000000016</v>
      </c>
      <c r="AC2022" s="5">
        <f t="shared" si="494"/>
        <v>-41587.320000000007</v>
      </c>
      <c r="AD2022" s="5">
        <f t="shared" si="510"/>
        <v>-10396.830000000002</v>
      </c>
    </row>
    <row r="2023" spans="1:30">
      <c r="A2023" s="15">
        <v>41492</v>
      </c>
      <c r="B2023">
        <v>10092</v>
      </c>
      <c r="C2023">
        <v>10092</v>
      </c>
      <c r="D2023">
        <v>9713.2000000000007</v>
      </c>
      <c r="E2023">
        <v>9760.1</v>
      </c>
      <c r="G2023" s="5">
        <f t="shared" si="495"/>
        <v>9961.93</v>
      </c>
      <c r="H2023" s="5">
        <f t="shared" si="496"/>
        <v>10068.049999999999</v>
      </c>
      <c r="J2023" s="10" t="str">
        <f t="shared" si="497"/>
        <v>SELL</v>
      </c>
      <c r="L2023" s="5">
        <f t="shared" si="498"/>
        <v>10386.41</v>
      </c>
      <c r="M2023" s="4" t="str">
        <f t="shared" si="499"/>
        <v>NO</v>
      </c>
      <c r="N2023" s="4" t="str">
        <f t="shared" si="500"/>
        <v>NO</v>
      </c>
      <c r="O2023" s="4" t="str">
        <f t="shared" si="501"/>
        <v>NO</v>
      </c>
      <c r="P2023" s="5">
        <f t="shared" si="502"/>
        <v>10092</v>
      </c>
      <c r="Q2023" s="5">
        <f t="shared" si="503"/>
        <v>9760.1</v>
      </c>
      <c r="R2023" s="4">
        <f t="shared" si="504"/>
        <v>2013</v>
      </c>
      <c r="T2023" s="7">
        <f t="shared" si="505"/>
        <v>0</v>
      </c>
      <c r="V2023" s="5">
        <f t="shared" si="506"/>
        <v>11461.35</v>
      </c>
      <c r="W2023" s="5">
        <f t="shared" si="507"/>
        <v>11461.35</v>
      </c>
      <c r="X2023" s="7">
        <f t="shared" si="508"/>
        <v>0</v>
      </c>
      <c r="Z2023" s="7">
        <f t="shared" si="509"/>
        <v>665232.42000000016</v>
      </c>
      <c r="AC2023" s="5">
        <f t="shared" si="494"/>
        <v>-41545.639999999985</v>
      </c>
      <c r="AD2023" s="5">
        <f t="shared" si="510"/>
        <v>-10386.409999999996</v>
      </c>
    </row>
    <row r="2024" spans="1:30">
      <c r="A2024" s="15">
        <v>41493</v>
      </c>
      <c r="B2024">
        <v>9784.4</v>
      </c>
      <c r="C2024">
        <v>9929.9500000000007</v>
      </c>
      <c r="D2024">
        <v>9721</v>
      </c>
      <c r="E2024">
        <v>9827.75</v>
      </c>
      <c r="G2024" s="5">
        <f t="shared" si="495"/>
        <v>9894.84</v>
      </c>
      <c r="H2024" s="5">
        <f t="shared" si="496"/>
        <v>9987.9500000000007</v>
      </c>
      <c r="J2024" s="10" t="str">
        <f t="shared" si="497"/>
        <v>SELL</v>
      </c>
      <c r="L2024" s="5">
        <f t="shared" si="498"/>
        <v>10267.280000000001</v>
      </c>
      <c r="M2024" s="4" t="str">
        <f t="shared" si="499"/>
        <v>NO</v>
      </c>
      <c r="N2024" s="4" t="str">
        <f t="shared" si="500"/>
        <v>NO</v>
      </c>
      <c r="O2024" s="4" t="str">
        <f t="shared" si="501"/>
        <v>NO</v>
      </c>
      <c r="P2024" s="5">
        <f t="shared" si="502"/>
        <v>9784.4</v>
      </c>
      <c r="Q2024" s="5">
        <f t="shared" si="503"/>
        <v>9827.75</v>
      </c>
      <c r="R2024" s="4">
        <f t="shared" si="504"/>
        <v>2013</v>
      </c>
      <c r="T2024" s="7">
        <f t="shared" si="505"/>
        <v>0</v>
      </c>
      <c r="V2024" s="5">
        <f t="shared" si="506"/>
        <v>11461.35</v>
      </c>
      <c r="W2024" s="5">
        <f t="shared" si="507"/>
        <v>11461.35</v>
      </c>
      <c r="X2024" s="7">
        <f t="shared" si="508"/>
        <v>0</v>
      </c>
      <c r="Z2024" s="7">
        <f t="shared" si="509"/>
        <v>665232.42000000016</v>
      </c>
      <c r="AC2024" s="5">
        <f t="shared" si="494"/>
        <v>-41069.12000000001</v>
      </c>
      <c r="AD2024" s="5">
        <f t="shared" si="510"/>
        <v>-10267.280000000002</v>
      </c>
    </row>
    <row r="2025" spans="1:30">
      <c r="A2025" s="15">
        <v>41494</v>
      </c>
      <c r="B2025">
        <v>9845</v>
      </c>
      <c r="C2025">
        <v>9975</v>
      </c>
      <c r="D2025">
        <v>9780</v>
      </c>
      <c r="E2025">
        <v>9879.85</v>
      </c>
      <c r="G2025" s="5">
        <f t="shared" si="495"/>
        <v>9887.35</v>
      </c>
      <c r="H2025" s="5">
        <f t="shared" si="496"/>
        <v>9951.92</v>
      </c>
      <c r="J2025" s="10" t="str">
        <f t="shared" si="497"/>
        <v>SELL</v>
      </c>
      <c r="L2025" s="5">
        <f t="shared" si="498"/>
        <v>10145.629999999999</v>
      </c>
      <c r="M2025" s="4" t="str">
        <f t="shared" si="499"/>
        <v>NO</v>
      </c>
      <c r="N2025" s="4" t="str">
        <f t="shared" si="500"/>
        <v>NO</v>
      </c>
      <c r="O2025" s="4" t="str">
        <f t="shared" si="501"/>
        <v>NO</v>
      </c>
      <c r="P2025" s="5">
        <f t="shared" si="502"/>
        <v>9845</v>
      </c>
      <c r="Q2025" s="5">
        <f t="shared" si="503"/>
        <v>9879.85</v>
      </c>
      <c r="R2025" s="4">
        <f t="shared" si="504"/>
        <v>2013</v>
      </c>
      <c r="T2025" s="7">
        <f t="shared" si="505"/>
        <v>0</v>
      </c>
      <c r="V2025" s="5">
        <f t="shared" si="506"/>
        <v>11461.35</v>
      </c>
      <c r="W2025" s="5">
        <f t="shared" si="507"/>
        <v>11461.35</v>
      </c>
      <c r="X2025" s="7">
        <f t="shared" si="508"/>
        <v>0</v>
      </c>
      <c r="Z2025" s="7">
        <f t="shared" si="509"/>
        <v>665232.42000000016</v>
      </c>
      <c r="AC2025" s="5">
        <f t="shared" si="494"/>
        <v>-40582.51999999999</v>
      </c>
      <c r="AD2025" s="5">
        <f t="shared" si="510"/>
        <v>-10145.629999999997</v>
      </c>
    </row>
    <row r="2026" spans="1:30">
      <c r="A2026" s="15">
        <v>41498</v>
      </c>
      <c r="B2026">
        <v>9950</v>
      </c>
      <c r="C2026">
        <v>9950</v>
      </c>
      <c r="D2026">
        <v>9702</v>
      </c>
      <c r="E2026">
        <v>9741.7000000000007</v>
      </c>
      <c r="G2026" s="5">
        <f t="shared" si="495"/>
        <v>9814.5300000000007</v>
      </c>
      <c r="H2026" s="5">
        <f t="shared" si="496"/>
        <v>9881.85</v>
      </c>
      <c r="J2026" s="10" t="str">
        <f t="shared" si="497"/>
        <v>SELL</v>
      </c>
      <c r="L2026" s="5">
        <f t="shared" si="498"/>
        <v>10083.81</v>
      </c>
      <c r="M2026" s="4" t="str">
        <f t="shared" si="499"/>
        <v>NO</v>
      </c>
      <c r="N2026" s="4" t="str">
        <f t="shared" si="500"/>
        <v>NO</v>
      </c>
      <c r="O2026" s="4" t="str">
        <f t="shared" si="501"/>
        <v>NO</v>
      </c>
      <c r="P2026" s="5">
        <f t="shared" si="502"/>
        <v>9950</v>
      </c>
      <c r="Q2026" s="5">
        <f t="shared" si="503"/>
        <v>9741.7000000000007</v>
      </c>
      <c r="R2026" s="4">
        <f t="shared" si="504"/>
        <v>2013</v>
      </c>
      <c r="T2026" s="7">
        <f t="shared" si="505"/>
        <v>0</v>
      </c>
      <c r="V2026" s="5">
        <f t="shared" si="506"/>
        <v>11461.35</v>
      </c>
      <c r="W2026" s="5">
        <f t="shared" si="507"/>
        <v>11461.35</v>
      </c>
      <c r="X2026" s="7">
        <f t="shared" si="508"/>
        <v>0</v>
      </c>
      <c r="Z2026" s="7">
        <f t="shared" si="509"/>
        <v>665232.42000000016</v>
      </c>
      <c r="AC2026" s="5">
        <f t="shared" si="494"/>
        <v>-40335.239999999991</v>
      </c>
      <c r="AD2026" s="5">
        <f t="shared" si="510"/>
        <v>-10083.809999999998</v>
      </c>
    </row>
    <row r="2027" spans="1:30">
      <c r="A2027" s="15">
        <v>41499</v>
      </c>
      <c r="B2027">
        <v>9718.4500000000007</v>
      </c>
      <c r="C2027">
        <v>10054.200000000001</v>
      </c>
      <c r="D2027">
        <v>9612.7999999999993</v>
      </c>
      <c r="E2027">
        <v>10023.85</v>
      </c>
      <c r="G2027" s="5">
        <f t="shared" si="495"/>
        <v>9919.19</v>
      </c>
      <c r="H2027" s="5">
        <f t="shared" si="496"/>
        <v>9929.18</v>
      </c>
      <c r="J2027" s="10" t="str">
        <f t="shared" si="497"/>
        <v>SELL</v>
      </c>
      <c r="L2027" s="5">
        <f t="shared" si="498"/>
        <v>9959.15</v>
      </c>
      <c r="M2027" s="4" t="str">
        <f t="shared" si="499"/>
        <v>NO</v>
      </c>
      <c r="N2027" s="4" t="str">
        <f t="shared" si="500"/>
        <v>NO</v>
      </c>
      <c r="O2027" s="4" t="str">
        <f t="shared" si="501"/>
        <v>NO</v>
      </c>
      <c r="P2027" s="5">
        <f t="shared" si="502"/>
        <v>9718.4500000000007</v>
      </c>
      <c r="Q2027" s="5">
        <f t="shared" si="503"/>
        <v>10023.85</v>
      </c>
      <c r="R2027" s="4">
        <f t="shared" si="504"/>
        <v>2013</v>
      </c>
      <c r="T2027" s="7">
        <f t="shared" si="505"/>
        <v>0</v>
      </c>
      <c r="V2027" s="5">
        <f t="shared" si="506"/>
        <v>11461.35</v>
      </c>
      <c r="W2027" s="5">
        <f t="shared" si="507"/>
        <v>10030</v>
      </c>
      <c r="X2027" s="7">
        <f t="shared" si="508"/>
        <v>1431.3500000000004</v>
      </c>
      <c r="Z2027" s="7">
        <f t="shared" si="509"/>
        <v>701016.17000000016</v>
      </c>
      <c r="AC2027" s="5">
        <f t="shared" si="494"/>
        <v>-39836.600000000006</v>
      </c>
      <c r="AD2027" s="5">
        <f t="shared" si="510"/>
        <v>-9959.1500000000015</v>
      </c>
    </row>
    <row r="2028" spans="1:30">
      <c r="A2028" s="15">
        <v>41500</v>
      </c>
      <c r="B2028">
        <v>10030</v>
      </c>
      <c r="C2028">
        <v>10097.9</v>
      </c>
      <c r="D2028">
        <v>9923.15</v>
      </c>
      <c r="E2028">
        <v>10039.799999999999</v>
      </c>
      <c r="G2028" s="5">
        <f t="shared" si="495"/>
        <v>9979.5</v>
      </c>
      <c r="H2028" s="5">
        <f t="shared" si="496"/>
        <v>9966.0499999999993</v>
      </c>
      <c r="J2028" s="10" t="str">
        <f t="shared" si="497"/>
        <v>BUY</v>
      </c>
      <c r="L2028" s="5">
        <f t="shared" si="498"/>
        <v>9925.7000000000007</v>
      </c>
      <c r="M2028" s="4" t="str">
        <f t="shared" si="499"/>
        <v>YES</v>
      </c>
      <c r="N2028" s="4" t="str">
        <f t="shared" si="500"/>
        <v>NO</v>
      </c>
      <c r="O2028" s="4" t="str">
        <f t="shared" si="501"/>
        <v>YES</v>
      </c>
      <c r="P2028" s="5">
        <f t="shared" si="502"/>
        <v>10030</v>
      </c>
      <c r="Q2028" s="5">
        <f t="shared" si="503"/>
        <v>10039.799999999999</v>
      </c>
      <c r="R2028" s="4">
        <f t="shared" si="504"/>
        <v>2013</v>
      </c>
      <c r="T2028" s="7">
        <f t="shared" si="505"/>
        <v>0</v>
      </c>
      <c r="V2028" s="5">
        <f t="shared" si="506"/>
        <v>10030</v>
      </c>
      <c r="W2028" s="5">
        <f t="shared" si="507"/>
        <v>9905.0499999999993</v>
      </c>
      <c r="X2028" s="7">
        <f t="shared" si="508"/>
        <v>-124.95000000000073</v>
      </c>
      <c r="Z2028" s="7">
        <f t="shared" si="509"/>
        <v>697892.42000000016</v>
      </c>
      <c r="AC2028" s="5">
        <f t="shared" si="494"/>
        <v>-39702.799999999988</v>
      </c>
      <c r="AD2028" s="5">
        <f t="shared" si="510"/>
        <v>-9925.6999999999971</v>
      </c>
    </row>
    <row r="2029" spans="1:30">
      <c r="A2029" s="15">
        <v>41502</v>
      </c>
      <c r="B2029">
        <v>9905.0499999999993</v>
      </c>
      <c r="C2029">
        <v>9985</v>
      </c>
      <c r="D2029">
        <v>9415.6</v>
      </c>
      <c r="E2029">
        <v>9450.85</v>
      </c>
      <c r="G2029" s="5">
        <f t="shared" si="495"/>
        <v>9715.18</v>
      </c>
      <c r="H2029" s="5">
        <f t="shared" si="496"/>
        <v>9794.32</v>
      </c>
      <c r="J2029" s="10" t="str">
        <f t="shared" si="497"/>
        <v>SELL</v>
      </c>
      <c r="L2029" s="5">
        <f t="shared" si="498"/>
        <v>10031.74</v>
      </c>
      <c r="M2029" s="4" t="str">
        <f t="shared" si="499"/>
        <v>YES</v>
      </c>
      <c r="N2029" s="4" t="str">
        <f t="shared" si="500"/>
        <v>NO</v>
      </c>
      <c r="O2029" s="4" t="str">
        <f t="shared" si="501"/>
        <v>YES</v>
      </c>
      <c r="P2029" s="5">
        <f t="shared" si="502"/>
        <v>9905.0499999999993</v>
      </c>
      <c r="Q2029" s="5">
        <f t="shared" si="503"/>
        <v>9450.85</v>
      </c>
      <c r="R2029" s="4">
        <f t="shared" si="504"/>
        <v>2013</v>
      </c>
      <c r="T2029" s="7">
        <f t="shared" si="505"/>
        <v>0</v>
      </c>
      <c r="V2029" s="5">
        <f t="shared" si="506"/>
        <v>9905.0499999999993</v>
      </c>
      <c r="W2029" s="5">
        <f t="shared" si="507"/>
        <v>9905.0499999999993</v>
      </c>
      <c r="X2029" s="7">
        <f t="shared" si="508"/>
        <v>0</v>
      </c>
      <c r="Z2029" s="7">
        <f t="shared" si="509"/>
        <v>697892.42000000016</v>
      </c>
      <c r="AC2029" s="5">
        <f t="shared" si="494"/>
        <v>-40126.959999999992</v>
      </c>
      <c r="AD2029" s="5">
        <f t="shared" si="510"/>
        <v>-10031.739999999998</v>
      </c>
    </row>
    <row r="2030" spans="1:30">
      <c r="A2030" s="15">
        <v>41505</v>
      </c>
      <c r="B2030">
        <v>9350</v>
      </c>
      <c r="C2030">
        <v>9389</v>
      </c>
      <c r="D2030">
        <v>9100.2000000000007</v>
      </c>
      <c r="E2030">
        <v>9154.5499999999993</v>
      </c>
      <c r="G2030" s="5">
        <f t="shared" si="495"/>
        <v>9434.8700000000008</v>
      </c>
      <c r="H2030" s="5">
        <f t="shared" si="496"/>
        <v>9581.06</v>
      </c>
      <c r="J2030" s="10" t="str">
        <f t="shared" si="497"/>
        <v>SELL</v>
      </c>
      <c r="L2030" s="5">
        <f t="shared" si="498"/>
        <v>10019.629999999999</v>
      </c>
      <c r="M2030" s="4" t="str">
        <f t="shared" si="499"/>
        <v>NO</v>
      </c>
      <c r="N2030" s="4" t="str">
        <f t="shared" si="500"/>
        <v>NO</v>
      </c>
      <c r="O2030" s="4" t="str">
        <f t="shared" si="501"/>
        <v>NO</v>
      </c>
      <c r="P2030" s="5">
        <f t="shared" si="502"/>
        <v>9350</v>
      </c>
      <c r="Q2030" s="5">
        <f t="shared" si="503"/>
        <v>9154.5499999999993</v>
      </c>
      <c r="R2030" s="4">
        <f t="shared" si="504"/>
        <v>2013</v>
      </c>
      <c r="T2030" s="7">
        <f t="shared" si="505"/>
        <v>0</v>
      </c>
      <c r="V2030" s="5">
        <f t="shared" si="506"/>
        <v>9905.0499999999993</v>
      </c>
      <c r="W2030" s="5">
        <f t="shared" si="507"/>
        <v>9905.0499999999993</v>
      </c>
      <c r="X2030" s="7">
        <f t="shared" si="508"/>
        <v>0</v>
      </c>
      <c r="Z2030" s="7">
        <f t="shared" si="509"/>
        <v>697892.42000000016</v>
      </c>
      <c r="AC2030" s="5">
        <f t="shared" si="494"/>
        <v>-40078.51999999999</v>
      </c>
      <c r="AD2030" s="5">
        <f t="shared" si="510"/>
        <v>-10019.629999999997</v>
      </c>
    </row>
    <row r="2031" spans="1:30">
      <c r="A2031" s="15">
        <v>41506</v>
      </c>
      <c r="B2031">
        <v>8960</v>
      </c>
      <c r="C2031">
        <v>9285.25</v>
      </c>
      <c r="D2031">
        <v>8855</v>
      </c>
      <c r="E2031">
        <v>9219.6</v>
      </c>
      <c r="G2031" s="5">
        <f t="shared" si="495"/>
        <v>9327.24</v>
      </c>
      <c r="H2031" s="5">
        <f t="shared" si="496"/>
        <v>9460.57</v>
      </c>
      <c r="J2031" s="10" t="str">
        <f t="shared" si="497"/>
        <v>SELL</v>
      </c>
      <c r="L2031" s="5">
        <f t="shared" si="498"/>
        <v>9860.56</v>
      </c>
      <c r="M2031" s="4" t="str">
        <f t="shared" si="499"/>
        <v>NO</v>
      </c>
      <c r="N2031" s="4" t="str">
        <f t="shared" si="500"/>
        <v>NO</v>
      </c>
      <c r="O2031" s="4" t="str">
        <f t="shared" si="501"/>
        <v>NO</v>
      </c>
      <c r="P2031" s="5">
        <f t="shared" si="502"/>
        <v>8960</v>
      </c>
      <c r="Q2031" s="5">
        <f t="shared" si="503"/>
        <v>9219.6</v>
      </c>
      <c r="R2031" s="4">
        <f t="shared" si="504"/>
        <v>2013</v>
      </c>
      <c r="T2031" s="7">
        <f t="shared" si="505"/>
        <v>0</v>
      </c>
      <c r="V2031" s="5">
        <f t="shared" si="506"/>
        <v>9905.0499999999993</v>
      </c>
      <c r="W2031" s="5">
        <f t="shared" si="507"/>
        <v>9905.0499999999993</v>
      </c>
      <c r="X2031" s="7">
        <f t="shared" si="508"/>
        <v>0</v>
      </c>
      <c r="Z2031" s="7">
        <f t="shared" si="509"/>
        <v>697892.42000000016</v>
      </c>
      <c r="AC2031" s="5">
        <f t="shared" si="494"/>
        <v>-39442.239999999991</v>
      </c>
      <c r="AD2031" s="5">
        <f t="shared" si="510"/>
        <v>-9860.5599999999977</v>
      </c>
    </row>
    <row r="2032" spans="1:30">
      <c r="A2032" s="15">
        <v>41507</v>
      </c>
      <c r="B2032">
        <v>9700</v>
      </c>
      <c r="C2032">
        <v>9799</v>
      </c>
      <c r="D2032">
        <v>9113.4500000000007</v>
      </c>
      <c r="E2032">
        <v>9255.35</v>
      </c>
      <c r="G2032" s="5">
        <f t="shared" si="495"/>
        <v>9291.2999999999993</v>
      </c>
      <c r="H2032" s="5">
        <f t="shared" si="496"/>
        <v>9392.16</v>
      </c>
      <c r="J2032" s="10" t="str">
        <f t="shared" si="497"/>
        <v>SELL</v>
      </c>
      <c r="L2032" s="5">
        <f t="shared" si="498"/>
        <v>9694.74</v>
      </c>
      <c r="M2032" s="4" t="str">
        <f t="shared" si="499"/>
        <v>NO</v>
      </c>
      <c r="N2032" s="4" t="str">
        <f t="shared" si="500"/>
        <v>NO</v>
      </c>
      <c r="O2032" s="4" t="str">
        <f t="shared" si="501"/>
        <v>NO</v>
      </c>
      <c r="P2032" s="5">
        <f t="shared" si="502"/>
        <v>9700</v>
      </c>
      <c r="Q2032" s="5">
        <f t="shared" si="503"/>
        <v>9255.35</v>
      </c>
      <c r="R2032" s="4">
        <f t="shared" si="504"/>
        <v>2013</v>
      </c>
      <c r="T2032" s="7">
        <f t="shared" si="505"/>
        <v>0</v>
      </c>
      <c r="V2032" s="5">
        <f t="shared" si="506"/>
        <v>9905.0499999999993</v>
      </c>
      <c r="W2032" s="5">
        <f t="shared" si="507"/>
        <v>9905.0499999999993</v>
      </c>
      <c r="X2032" s="7">
        <f t="shared" si="508"/>
        <v>0</v>
      </c>
      <c r="Z2032" s="7">
        <f t="shared" si="509"/>
        <v>697892.42000000016</v>
      </c>
      <c r="AC2032" s="5">
        <f t="shared" si="494"/>
        <v>-38778.960000000006</v>
      </c>
      <c r="AD2032" s="5">
        <f t="shared" si="510"/>
        <v>-9694.7400000000016</v>
      </c>
    </row>
    <row r="2033" spans="1:30">
      <c r="A2033" s="15">
        <v>41508</v>
      </c>
      <c r="B2033">
        <v>9152.2999999999993</v>
      </c>
      <c r="C2033">
        <v>9424.7999999999993</v>
      </c>
      <c r="D2033">
        <v>9011</v>
      </c>
      <c r="E2033">
        <v>9307.6</v>
      </c>
      <c r="G2033" s="5">
        <f t="shared" si="495"/>
        <v>9299.4500000000007</v>
      </c>
      <c r="H2033" s="5">
        <f t="shared" si="496"/>
        <v>9363.9699999999993</v>
      </c>
      <c r="J2033" s="10" t="str">
        <f t="shared" si="497"/>
        <v>SELL</v>
      </c>
      <c r="L2033" s="5">
        <f t="shared" si="498"/>
        <v>9557.5300000000007</v>
      </c>
      <c r="M2033" s="4" t="str">
        <f t="shared" si="499"/>
        <v>NO</v>
      </c>
      <c r="N2033" s="4" t="str">
        <f t="shared" si="500"/>
        <v>NO</v>
      </c>
      <c r="O2033" s="4" t="str">
        <f t="shared" si="501"/>
        <v>NO</v>
      </c>
      <c r="P2033" s="5">
        <f t="shared" si="502"/>
        <v>9152.2999999999993</v>
      </c>
      <c r="Q2033" s="5">
        <f t="shared" si="503"/>
        <v>9307.6</v>
      </c>
      <c r="R2033" s="4">
        <f t="shared" si="504"/>
        <v>2013</v>
      </c>
      <c r="T2033" s="7">
        <f t="shared" si="505"/>
        <v>0</v>
      </c>
      <c r="V2033" s="5">
        <f t="shared" si="506"/>
        <v>9905.0499999999993</v>
      </c>
      <c r="W2033" s="5">
        <f t="shared" si="507"/>
        <v>9905.0499999999993</v>
      </c>
      <c r="X2033" s="7">
        <f t="shared" si="508"/>
        <v>0</v>
      </c>
      <c r="Z2033" s="7">
        <f t="shared" si="509"/>
        <v>697892.42000000016</v>
      </c>
      <c r="AC2033" s="5">
        <f t="shared" si="494"/>
        <v>-38230.119999999981</v>
      </c>
      <c r="AD2033" s="5">
        <f t="shared" si="510"/>
        <v>-9557.5299999999952</v>
      </c>
    </row>
    <row r="2034" spans="1:30">
      <c r="A2034" s="15">
        <v>41509</v>
      </c>
      <c r="B2034">
        <v>9335</v>
      </c>
      <c r="C2034">
        <v>9480</v>
      </c>
      <c r="D2034">
        <v>9220.0499999999993</v>
      </c>
      <c r="E2034">
        <v>9455.7000000000007</v>
      </c>
      <c r="G2034" s="5">
        <f t="shared" si="495"/>
        <v>9377.58</v>
      </c>
      <c r="H2034" s="5">
        <f t="shared" si="496"/>
        <v>9394.5499999999993</v>
      </c>
      <c r="J2034" s="10" t="str">
        <f t="shared" si="497"/>
        <v>SELL</v>
      </c>
      <c r="L2034" s="5">
        <f t="shared" si="498"/>
        <v>9445.4599999999991</v>
      </c>
      <c r="M2034" s="4" t="str">
        <f t="shared" si="499"/>
        <v>NO</v>
      </c>
      <c r="N2034" s="4" t="str">
        <f t="shared" si="500"/>
        <v>NO</v>
      </c>
      <c r="O2034" s="4" t="str">
        <f t="shared" si="501"/>
        <v>NO</v>
      </c>
      <c r="P2034" s="5">
        <f t="shared" si="502"/>
        <v>9335</v>
      </c>
      <c r="Q2034" s="5">
        <f t="shared" si="503"/>
        <v>9455.7000000000007</v>
      </c>
      <c r="R2034" s="4">
        <f t="shared" si="504"/>
        <v>2013</v>
      </c>
      <c r="T2034" s="7">
        <f t="shared" si="505"/>
        <v>0</v>
      </c>
      <c r="V2034" s="5">
        <f t="shared" si="506"/>
        <v>9905.0499999999993</v>
      </c>
      <c r="W2034" s="5">
        <f t="shared" si="507"/>
        <v>9905.0499999999993</v>
      </c>
      <c r="X2034" s="7">
        <f t="shared" si="508"/>
        <v>0</v>
      </c>
      <c r="Z2034" s="7">
        <f t="shared" si="509"/>
        <v>697892.42000000016</v>
      </c>
      <c r="AC2034" s="5">
        <f t="shared" si="494"/>
        <v>-37781.839999999997</v>
      </c>
      <c r="AD2034" s="5">
        <f t="shared" si="510"/>
        <v>-9445.4599999999991</v>
      </c>
    </row>
    <row r="2035" spans="1:30">
      <c r="A2035" s="15">
        <v>41512</v>
      </c>
      <c r="B2035">
        <v>9475</v>
      </c>
      <c r="C2035">
        <v>9592.35</v>
      </c>
      <c r="D2035">
        <v>9275.4500000000007</v>
      </c>
      <c r="E2035">
        <v>9355.15</v>
      </c>
      <c r="G2035" s="5">
        <f t="shared" si="495"/>
        <v>9366.3700000000008</v>
      </c>
      <c r="H2035" s="5">
        <f t="shared" si="496"/>
        <v>9381.42</v>
      </c>
      <c r="J2035" s="10" t="str">
        <f t="shared" si="497"/>
        <v>SELL</v>
      </c>
      <c r="L2035" s="5">
        <f t="shared" si="498"/>
        <v>9426.57</v>
      </c>
      <c r="M2035" s="4" t="str">
        <f t="shared" si="499"/>
        <v>YES</v>
      </c>
      <c r="N2035" s="4" t="str">
        <f t="shared" si="500"/>
        <v>YES</v>
      </c>
      <c r="O2035" s="4" t="str">
        <f t="shared" si="501"/>
        <v>YES</v>
      </c>
      <c r="P2035" s="5">
        <f t="shared" si="502"/>
        <v>9475</v>
      </c>
      <c r="Q2035" s="5">
        <f t="shared" si="503"/>
        <v>9355.15</v>
      </c>
      <c r="R2035" s="4">
        <f t="shared" si="504"/>
        <v>2013</v>
      </c>
      <c r="T2035" s="7">
        <f t="shared" si="505"/>
        <v>-119.85</v>
      </c>
      <c r="V2035" s="5">
        <f t="shared" si="506"/>
        <v>9905.0499999999993</v>
      </c>
      <c r="W2035" s="5">
        <f t="shared" si="507"/>
        <v>9905.0499999999993</v>
      </c>
      <c r="X2035" s="7">
        <f t="shared" si="508"/>
        <v>0</v>
      </c>
      <c r="Z2035" s="7">
        <f t="shared" si="509"/>
        <v>691899.92000000016</v>
      </c>
      <c r="AC2035" s="5">
        <f t="shared" si="494"/>
        <v>-37706.28</v>
      </c>
      <c r="AD2035" s="5">
        <f t="shared" si="510"/>
        <v>-9426.57</v>
      </c>
    </row>
    <row r="2036" spans="1:30">
      <c r="A2036" s="15">
        <v>41513</v>
      </c>
      <c r="B2036">
        <v>9228.7999999999993</v>
      </c>
      <c r="C2036">
        <v>9228.7999999999993</v>
      </c>
      <c r="D2036">
        <v>8825.9500000000007</v>
      </c>
      <c r="E2036">
        <v>8864.5</v>
      </c>
      <c r="G2036" s="5">
        <f t="shared" si="495"/>
        <v>9115.44</v>
      </c>
      <c r="H2036" s="5">
        <f t="shared" si="496"/>
        <v>9209.11</v>
      </c>
      <c r="J2036" s="10" t="str">
        <f t="shared" si="497"/>
        <v>SELL</v>
      </c>
      <c r="L2036" s="5">
        <f t="shared" si="498"/>
        <v>9490.1200000000008</v>
      </c>
      <c r="M2036" s="4" t="str">
        <f t="shared" si="499"/>
        <v>NO</v>
      </c>
      <c r="N2036" s="4" t="str">
        <f t="shared" si="500"/>
        <v>NO</v>
      </c>
      <c r="O2036" s="4" t="str">
        <f t="shared" si="501"/>
        <v>NO</v>
      </c>
      <c r="P2036" s="5">
        <f t="shared" si="502"/>
        <v>9228.7999999999993</v>
      </c>
      <c r="Q2036" s="5">
        <f t="shared" si="503"/>
        <v>8864.5</v>
      </c>
      <c r="R2036" s="4">
        <f t="shared" si="504"/>
        <v>2013</v>
      </c>
      <c r="T2036" s="7">
        <f t="shared" si="505"/>
        <v>0</v>
      </c>
      <c r="V2036" s="5">
        <f t="shared" si="506"/>
        <v>9905.0499999999993</v>
      </c>
      <c r="W2036" s="5">
        <f t="shared" si="507"/>
        <v>9905.0499999999993</v>
      </c>
      <c r="X2036" s="7">
        <f t="shared" si="508"/>
        <v>0</v>
      </c>
      <c r="Z2036" s="7">
        <f t="shared" si="509"/>
        <v>691899.92000000016</v>
      </c>
      <c r="AC2036" s="5">
        <f t="shared" si="494"/>
        <v>-37960.48000000001</v>
      </c>
      <c r="AD2036" s="5">
        <f t="shared" si="510"/>
        <v>-9490.1200000000026</v>
      </c>
    </row>
    <row r="2037" spans="1:30">
      <c r="A2037" s="15">
        <v>41514</v>
      </c>
      <c r="B2037">
        <v>8725</v>
      </c>
      <c r="C2037">
        <v>8855</v>
      </c>
      <c r="D2037">
        <v>8349.4</v>
      </c>
      <c r="E2037">
        <v>8747.2000000000007</v>
      </c>
      <c r="G2037" s="5">
        <f t="shared" si="495"/>
        <v>8931.32</v>
      </c>
      <c r="H2037" s="5">
        <f t="shared" si="496"/>
        <v>9055.14</v>
      </c>
      <c r="J2037" s="10" t="str">
        <f t="shared" si="497"/>
        <v>SELL</v>
      </c>
      <c r="L2037" s="5">
        <f t="shared" si="498"/>
        <v>9426.6</v>
      </c>
      <c r="M2037" s="4" t="str">
        <f t="shared" si="499"/>
        <v>NO</v>
      </c>
      <c r="N2037" s="4" t="str">
        <f t="shared" si="500"/>
        <v>NO</v>
      </c>
      <c r="O2037" s="4" t="str">
        <f t="shared" si="501"/>
        <v>NO</v>
      </c>
      <c r="P2037" s="5">
        <f t="shared" si="502"/>
        <v>8725</v>
      </c>
      <c r="Q2037" s="5">
        <f t="shared" si="503"/>
        <v>8747.2000000000007</v>
      </c>
      <c r="R2037" s="4">
        <f t="shared" si="504"/>
        <v>2013</v>
      </c>
      <c r="T2037" s="7">
        <f t="shared" si="505"/>
        <v>0</v>
      </c>
      <c r="V2037" s="5">
        <f t="shared" si="506"/>
        <v>9905.0499999999993</v>
      </c>
      <c r="W2037" s="5">
        <f t="shared" si="507"/>
        <v>9905.0499999999993</v>
      </c>
      <c r="X2037" s="7">
        <f t="shared" si="508"/>
        <v>0</v>
      </c>
      <c r="Z2037" s="7">
        <f t="shared" si="509"/>
        <v>691899.92000000016</v>
      </c>
      <c r="AC2037" s="5">
        <f t="shared" si="494"/>
        <v>-37706.399999999994</v>
      </c>
      <c r="AD2037" s="5">
        <f t="shared" si="510"/>
        <v>-9426.5999999999985</v>
      </c>
    </row>
    <row r="2038" spans="1:30">
      <c r="A2038" s="15">
        <v>41515</v>
      </c>
      <c r="B2038">
        <v>8895.5</v>
      </c>
      <c r="C2038">
        <v>8951.5</v>
      </c>
      <c r="D2038">
        <v>8745.4</v>
      </c>
      <c r="E2038">
        <v>8904.4500000000007</v>
      </c>
      <c r="G2038" s="5">
        <f t="shared" si="495"/>
        <v>8917.89</v>
      </c>
      <c r="H2038" s="5">
        <f t="shared" si="496"/>
        <v>9004.91</v>
      </c>
      <c r="J2038" s="10" t="str">
        <f t="shared" si="497"/>
        <v>SELL</v>
      </c>
      <c r="L2038" s="5">
        <f t="shared" si="498"/>
        <v>9265.9699999999993</v>
      </c>
      <c r="M2038" s="4" t="str">
        <f t="shared" si="499"/>
        <v>NO</v>
      </c>
      <c r="N2038" s="4" t="str">
        <f t="shared" si="500"/>
        <v>NO</v>
      </c>
      <c r="O2038" s="4" t="str">
        <f t="shared" si="501"/>
        <v>NO</v>
      </c>
      <c r="P2038" s="5">
        <f t="shared" si="502"/>
        <v>8895.5</v>
      </c>
      <c r="Q2038" s="5">
        <f t="shared" si="503"/>
        <v>8904.4500000000007</v>
      </c>
      <c r="R2038" s="4">
        <f t="shared" si="504"/>
        <v>2013</v>
      </c>
      <c r="T2038" s="7">
        <f t="shared" si="505"/>
        <v>0</v>
      </c>
      <c r="V2038" s="5">
        <f t="shared" si="506"/>
        <v>9905.0499999999993</v>
      </c>
      <c r="W2038" s="5">
        <f t="shared" si="507"/>
        <v>9905.0499999999993</v>
      </c>
      <c r="X2038" s="7">
        <f t="shared" si="508"/>
        <v>0</v>
      </c>
      <c r="Z2038" s="7">
        <f t="shared" si="509"/>
        <v>691899.92000000016</v>
      </c>
      <c r="AC2038" s="5">
        <f t="shared" si="494"/>
        <v>-37063.880000000005</v>
      </c>
      <c r="AD2038" s="5">
        <f t="shared" si="510"/>
        <v>-9265.9700000000012</v>
      </c>
    </row>
    <row r="2039" spans="1:30">
      <c r="A2039" s="15">
        <v>41516</v>
      </c>
      <c r="B2039">
        <v>8920</v>
      </c>
      <c r="C2039">
        <v>9188</v>
      </c>
      <c r="D2039">
        <v>8852</v>
      </c>
      <c r="E2039">
        <v>9065.1</v>
      </c>
      <c r="G2039" s="5">
        <f t="shared" si="495"/>
        <v>8991.5</v>
      </c>
      <c r="H2039" s="5">
        <f t="shared" si="496"/>
        <v>9024.9699999999993</v>
      </c>
      <c r="J2039" s="10" t="str">
        <f t="shared" si="497"/>
        <v>SELL</v>
      </c>
      <c r="L2039" s="5">
        <f t="shared" si="498"/>
        <v>9125.3799999999992</v>
      </c>
      <c r="M2039" s="4" t="str">
        <f t="shared" si="499"/>
        <v>NO</v>
      </c>
      <c r="N2039" s="4" t="str">
        <f t="shared" si="500"/>
        <v>NO</v>
      </c>
      <c r="O2039" s="4" t="str">
        <f t="shared" si="501"/>
        <v>NO</v>
      </c>
      <c r="P2039" s="5">
        <f t="shared" si="502"/>
        <v>8920</v>
      </c>
      <c r="Q2039" s="5">
        <f t="shared" si="503"/>
        <v>9065.1</v>
      </c>
      <c r="R2039" s="4">
        <f t="shared" si="504"/>
        <v>2013</v>
      </c>
      <c r="T2039" s="7">
        <f t="shared" si="505"/>
        <v>0</v>
      </c>
      <c r="V2039" s="5">
        <f t="shared" si="506"/>
        <v>9905.0499999999993</v>
      </c>
      <c r="W2039" s="5">
        <f t="shared" si="507"/>
        <v>9125.3799999999992</v>
      </c>
      <c r="X2039" s="7">
        <f t="shared" si="508"/>
        <v>779.67000000000007</v>
      </c>
      <c r="Z2039" s="7">
        <f t="shared" si="509"/>
        <v>711391.67000000016</v>
      </c>
      <c r="AC2039" s="5">
        <f t="shared" si="494"/>
        <v>-36501.51999999999</v>
      </c>
      <c r="AD2039" s="5">
        <f t="shared" si="510"/>
        <v>-9125.3799999999974</v>
      </c>
    </row>
    <row r="2040" spans="1:30">
      <c r="A2040" s="15">
        <v>41519</v>
      </c>
      <c r="B2040">
        <v>9090</v>
      </c>
      <c r="C2040">
        <v>9290</v>
      </c>
      <c r="D2040">
        <v>9065.1</v>
      </c>
      <c r="E2040">
        <v>9189</v>
      </c>
      <c r="G2040" s="5">
        <f t="shared" si="495"/>
        <v>9090.25</v>
      </c>
      <c r="H2040" s="5">
        <f t="shared" si="496"/>
        <v>9079.65</v>
      </c>
      <c r="J2040" s="10" t="str">
        <f t="shared" si="497"/>
        <v>BUY</v>
      </c>
      <c r="L2040" s="5">
        <f t="shared" si="498"/>
        <v>9047.85</v>
      </c>
      <c r="M2040" s="4" t="str">
        <f t="shared" si="499"/>
        <v>YES</v>
      </c>
      <c r="N2040" s="4" t="str">
        <f t="shared" si="500"/>
        <v>NO</v>
      </c>
      <c r="O2040" s="4" t="str">
        <f t="shared" si="501"/>
        <v>NO</v>
      </c>
      <c r="P2040" s="5">
        <f t="shared" si="502"/>
        <v>9090</v>
      </c>
      <c r="Q2040" s="5">
        <f t="shared" si="503"/>
        <v>9189</v>
      </c>
      <c r="R2040" s="4">
        <f t="shared" si="504"/>
        <v>2013</v>
      </c>
      <c r="T2040" s="7">
        <f t="shared" si="505"/>
        <v>0</v>
      </c>
      <c r="V2040" s="5">
        <f t="shared" si="506"/>
        <v>9125.3799999999992</v>
      </c>
      <c r="W2040" s="5">
        <f t="shared" si="507"/>
        <v>9047.85</v>
      </c>
      <c r="X2040" s="7">
        <f t="shared" si="508"/>
        <v>-77.529999999998836</v>
      </c>
      <c r="Z2040" s="7">
        <f t="shared" si="509"/>
        <v>709453.42000000016</v>
      </c>
      <c r="AC2040" s="5">
        <f t="shared" si="494"/>
        <v>-36191.399999999994</v>
      </c>
      <c r="AD2040" s="5">
        <f t="shared" si="510"/>
        <v>-9047.8499999999985</v>
      </c>
    </row>
    <row r="2041" spans="1:30">
      <c r="A2041" s="15">
        <v>41520</v>
      </c>
      <c r="B2041">
        <v>9221</v>
      </c>
      <c r="C2041">
        <v>9250</v>
      </c>
      <c r="D2041">
        <v>8646.7000000000007</v>
      </c>
      <c r="E2041">
        <v>8689.4</v>
      </c>
      <c r="G2041" s="5">
        <f t="shared" si="495"/>
        <v>8889.83</v>
      </c>
      <c r="H2041" s="5">
        <f t="shared" si="496"/>
        <v>8949.57</v>
      </c>
      <c r="J2041" s="10" t="str">
        <f t="shared" si="497"/>
        <v>SELL</v>
      </c>
      <c r="L2041" s="5">
        <f t="shared" si="498"/>
        <v>9128.7900000000009</v>
      </c>
      <c r="M2041" s="4" t="str">
        <f t="shared" si="499"/>
        <v>YES</v>
      </c>
      <c r="N2041" s="4" t="str">
        <f t="shared" si="500"/>
        <v>NO</v>
      </c>
      <c r="O2041" s="4" t="str">
        <f t="shared" si="501"/>
        <v>NO</v>
      </c>
      <c r="P2041" s="5">
        <f t="shared" si="502"/>
        <v>9221</v>
      </c>
      <c r="Q2041" s="5">
        <f t="shared" si="503"/>
        <v>8689.4</v>
      </c>
      <c r="R2041" s="4">
        <f t="shared" si="504"/>
        <v>2013</v>
      </c>
      <c r="T2041" s="7">
        <f t="shared" si="505"/>
        <v>0</v>
      </c>
      <c r="V2041" s="5">
        <f t="shared" si="506"/>
        <v>9047.85</v>
      </c>
      <c r="W2041" s="5">
        <f t="shared" si="507"/>
        <v>9047.85</v>
      </c>
      <c r="X2041" s="7">
        <f t="shared" si="508"/>
        <v>0</v>
      </c>
      <c r="Z2041" s="7">
        <f t="shared" si="509"/>
        <v>709453.42000000016</v>
      </c>
      <c r="AC2041" s="5">
        <f t="shared" si="494"/>
        <v>-36515.160000000003</v>
      </c>
      <c r="AD2041" s="5">
        <f t="shared" si="510"/>
        <v>-9128.7900000000009</v>
      </c>
    </row>
    <row r="2042" spans="1:30">
      <c r="A2042" s="15">
        <v>41521</v>
      </c>
      <c r="B2042">
        <v>8501.2999999999993</v>
      </c>
      <c r="C2042">
        <v>8968.9500000000007</v>
      </c>
      <c r="D2042">
        <v>8501.2999999999993</v>
      </c>
      <c r="E2042">
        <v>8899.15</v>
      </c>
      <c r="G2042" s="5">
        <f t="shared" si="495"/>
        <v>8894.49</v>
      </c>
      <c r="H2042" s="5">
        <f t="shared" si="496"/>
        <v>8932.76</v>
      </c>
      <c r="J2042" s="10" t="str">
        <f t="shared" si="497"/>
        <v>SELL</v>
      </c>
      <c r="L2042" s="5">
        <f t="shared" si="498"/>
        <v>9047.57</v>
      </c>
      <c r="M2042" s="4" t="str">
        <f t="shared" si="499"/>
        <v>NO</v>
      </c>
      <c r="N2042" s="4" t="str">
        <f t="shared" si="500"/>
        <v>NO</v>
      </c>
      <c r="O2042" s="4" t="str">
        <f t="shared" si="501"/>
        <v>NO</v>
      </c>
      <c r="P2042" s="5">
        <f t="shared" si="502"/>
        <v>8501.2999999999993</v>
      </c>
      <c r="Q2042" s="5">
        <f t="shared" si="503"/>
        <v>8899.15</v>
      </c>
      <c r="R2042" s="4">
        <f t="shared" si="504"/>
        <v>2013</v>
      </c>
      <c r="T2042" s="7">
        <f t="shared" si="505"/>
        <v>0</v>
      </c>
      <c r="V2042" s="5">
        <f t="shared" si="506"/>
        <v>9047.85</v>
      </c>
      <c r="W2042" s="5">
        <f t="shared" si="507"/>
        <v>9225</v>
      </c>
      <c r="X2042" s="7">
        <f t="shared" si="508"/>
        <v>-177.14999999999964</v>
      </c>
      <c r="Z2042" s="7">
        <f t="shared" si="509"/>
        <v>705024.67000000016</v>
      </c>
      <c r="AC2042" s="5">
        <f t="shared" si="494"/>
        <v>-36190.28</v>
      </c>
      <c r="AD2042" s="5">
        <f t="shared" si="510"/>
        <v>-9047.57</v>
      </c>
    </row>
    <row r="2043" spans="1:30">
      <c r="A2043" s="15">
        <v>41522</v>
      </c>
      <c r="B2043">
        <v>9225</v>
      </c>
      <c r="C2043">
        <v>9750</v>
      </c>
      <c r="D2043">
        <v>9225</v>
      </c>
      <c r="E2043">
        <v>9720.4</v>
      </c>
      <c r="G2043" s="5">
        <f t="shared" si="495"/>
        <v>9307.4500000000007</v>
      </c>
      <c r="H2043" s="5">
        <f t="shared" si="496"/>
        <v>9195.31</v>
      </c>
      <c r="J2043" s="10" t="str">
        <f t="shared" si="497"/>
        <v>BUY</v>
      </c>
      <c r="L2043" s="5">
        <f t="shared" si="498"/>
        <v>8858.89</v>
      </c>
      <c r="M2043" s="4" t="str">
        <f t="shared" si="499"/>
        <v>YES</v>
      </c>
      <c r="N2043" s="4" t="str">
        <f t="shared" si="500"/>
        <v>NO</v>
      </c>
      <c r="O2043" s="4" t="str">
        <f t="shared" si="501"/>
        <v>YES</v>
      </c>
      <c r="P2043" s="5">
        <f t="shared" si="502"/>
        <v>9225</v>
      </c>
      <c r="Q2043" s="5">
        <f t="shared" si="503"/>
        <v>9720.4</v>
      </c>
      <c r="R2043" s="4">
        <f t="shared" si="504"/>
        <v>2013</v>
      </c>
      <c r="T2043" s="7">
        <f t="shared" si="505"/>
        <v>0</v>
      </c>
      <c r="V2043" s="5">
        <f t="shared" si="506"/>
        <v>9225</v>
      </c>
      <c r="W2043" s="5">
        <f t="shared" si="507"/>
        <v>9225</v>
      </c>
      <c r="X2043" s="7">
        <f t="shared" si="508"/>
        <v>0</v>
      </c>
      <c r="Z2043" s="7">
        <f t="shared" si="509"/>
        <v>705024.67000000016</v>
      </c>
      <c r="AC2043" s="5">
        <f t="shared" si="494"/>
        <v>-35435.559999999983</v>
      </c>
      <c r="AD2043" s="5">
        <f t="shared" si="510"/>
        <v>-8858.8899999999958</v>
      </c>
    </row>
    <row r="2044" spans="1:30">
      <c r="A2044" s="15">
        <v>41523</v>
      </c>
      <c r="B2044">
        <v>9774</v>
      </c>
      <c r="C2044">
        <v>10012.65</v>
      </c>
      <c r="D2044">
        <v>9604.2000000000007</v>
      </c>
      <c r="E2044">
        <v>9982.9</v>
      </c>
      <c r="G2044" s="5">
        <f t="shared" si="495"/>
        <v>9645.18</v>
      </c>
      <c r="H2044" s="5">
        <f t="shared" si="496"/>
        <v>9457.84</v>
      </c>
      <c r="J2044" s="10" t="str">
        <f t="shared" si="497"/>
        <v>BUY</v>
      </c>
      <c r="L2044" s="5">
        <f t="shared" si="498"/>
        <v>8895.82</v>
      </c>
      <c r="M2044" s="4" t="str">
        <f t="shared" si="499"/>
        <v>NO</v>
      </c>
      <c r="N2044" s="4" t="str">
        <f t="shared" si="500"/>
        <v>NO</v>
      </c>
      <c r="O2044" s="4" t="str">
        <f t="shared" si="501"/>
        <v>NO</v>
      </c>
      <c r="P2044" s="5">
        <f t="shared" si="502"/>
        <v>9774</v>
      </c>
      <c r="Q2044" s="5">
        <f t="shared" si="503"/>
        <v>9982.9</v>
      </c>
      <c r="R2044" s="4">
        <f t="shared" si="504"/>
        <v>2013</v>
      </c>
      <c r="T2044" s="7">
        <f t="shared" si="505"/>
        <v>0</v>
      </c>
      <c r="V2044" s="5">
        <f t="shared" si="506"/>
        <v>9225</v>
      </c>
      <c r="W2044" s="5">
        <f t="shared" si="507"/>
        <v>9225</v>
      </c>
      <c r="X2044" s="7">
        <f t="shared" si="508"/>
        <v>0</v>
      </c>
      <c r="Z2044" s="7">
        <f t="shared" si="509"/>
        <v>705024.67000000016</v>
      </c>
      <c r="AC2044" s="5">
        <f t="shared" si="494"/>
        <v>-35583.279999999999</v>
      </c>
      <c r="AD2044" s="5">
        <f t="shared" si="510"/>
        <v>-8895.82</v>
      </c>
    </row>
    <row r="2045" spans="1:30">
      <c r="A2045" s="15">
        <v>41527</v>
      </c>
      <c r="B2045">
        <v>10144</v>
      </c>
      <c r="C2045">
        <v>10320</v>
      </c>
      <c r="D2045">
        <v>10125</v>
      </c>
      <c r="E2045">
        <v>10192.15</v>
      </c>
      <c r="G2045" s="5">
        <f t="shared" si="495"/>
        <v>9918.67</v>
      </c>
      <c r="H2045" s="5">
        <f t="shared" si="496"/>
        <v>9702.61</v>
      </c>
      <c r="J2045" s="10" t="str">
        <f t="shared" si="497"/>
        <v>BUY</v>
      </c>
      <c r="L2045" s="5">
        <f t="shared" si="498"/>
        <v>9054.43</v>
      </c>
      <c r="M2045" s="4" t="str">
        <f t="shared" si="499"/>
        <v>NO</v>
      </c>
      <c r="N2045" s="4" t="str">
        <f t="shared" si="500"/>
        <v>NO</v>
      </c>
      <c r="O2045" s="4" t="str">
        <f t="shared" si="501"/>
        <v>NO</v>
      </c>
      <c r="P2045" s="5">
        <f t="shared" si="502"/>
        <v>10144</v>
      </c>
      <c r="Q2045" s="5">
        <f t="shared" si="503"/>
        <v>10192.15</v>
      </c>
      <c r="R2045" s="4">
        <f t="shared" si="504"/>
        <v>2013</v>
      </c>
      <c r="T2045" s="7">
        <f t="shared" si="505"/>
        <v>0</v>
      </c>
      <c r="V2045" s="5">
        <f t="shared" si="506"/>
        <v>9225</v>
      </c>
      <c r="W2045" s="5">
        <f t="shared" si="507"/>
        <v>9225</v>
      </c>
      <c r="X2045" s="7">
        <f t="shared" si="508"/>
        <v>0</v>
      </c>
      <c r="Z2045" s="7">
        <f t="shared" si="509"/>
        <v>705024.67000000016</v>
      </c>
      <c r="AC2045" s="5">
        <f t="shared" si="494"/>
        <v>-36217.72</v>
      </c>
      <c r="AD2045" s="5">
        <f t="shared" si="510"/>
        <v>-9054.43</v>
      </c>
    </row>
    <row r="2046" spans="1:30">
      <c r="A2046" s="15">
        <v>41528</v>
      </c>
      <c r="B2046">
        <v>10124</v>
      </c>
      <c r="C2046">
        <v>10460.5</v>
      </c>
      <c r="D2046">
        <v>10010.549999999999</v>
      </c>
      <c r="E2046">
        <v>10409.5</v>
      </c>
      <c r="G2046" s="5">
        <f t="shared" si="495"/>
        <v>10164.09</v>
      </c>
      <c r="H2046" s="5">
        <f t="shared" si="496"/>
        <v>9938.24</v>
      </c>
      <c r="J2046" s="10" t="str">
        <f t="shared" si="497"/>
        <v>BUY</v>
      </c>
      <c r="L2046" s="5">
        <f t="shared" si="498"/>
        <v>9260.69</v>
      </c>
      <c r="M2046" s="4" t="str">
        <f t="shared" si="499"/>
        <v>NO</v>
      </c>
      <c r="N2046" s="4" t="str">
        <f t="shared" si="500"/>
        <v>NO</v>
      </c>
      <c r="O2046" s="4" t="str">
        <f t="shared" si="501"/>
        <v>NO</v>
      </c>
      <c r="P2046" s="5">
        <f t="shared" si="502"/>
        <v>10124</v>
      </c>
      <c r="Q2046" s="5">
        <f t="shared" si="503"/>
        <v>10409.5</v>
      </c>
      <c r="R2046" s="4">
        <f t="shared" si="504"/>
        <v>2013</v>
      </c>
      <c r="T2046" s="7">
        <f t="shared" si="505"/>
        <v>0</v>
      </c>
      <c r="V2046" s="5">
        <f t="shared" si="506"/>
        <v>9225</v>
      </c>
      <c r="W2046" s="5">
        <f t="shared" si="507"/>
        <v>9225</v>
      </c>
      <c r="X2046" s="7">
        <f t="shared" si="508"/>
        <v>0</v>
      </c>
      <c r="Z2046" s="7">
        <f t="shared" si="509"/>
        <v>705024.67000000016</v>
      </c>
      <c r="AC2046" s="5">
        <f t="shared" si="494"/>
        <v>-37042.759999999995</v>
      </c>
      <c r="AD2046" s="5">
        <f t="shared" si="510"/>
        <v>-9260.6899999999987</v>
      </c>
    </row>
    <row r="2047" spans="1:30">
      <c r="A2047" s="15">
        <v>41529</v>
      </c>
      <c r="B2047">
        <v>10399.950000000001</v>
      </c>
      <c r="C2047">
        <v>10405.4</v>
      </c>
      <c r="D2047">
        <v>10072.049999999999</v>
      </c>
      <c r="E2047">
        <v>10173.5</v>
      </c>
      <c r="G2047" s="5">
        <f t="shared" si="495"/>
        <v>10168.799999999999</v>
      </c>
      <c r="H2047" s="5">
        <f t="shared" si="496"/>
        <v>10016.66</v>
      </c>
      <c r="J2047" s="10" t="str">
        <f t="shared" si="497"/>
        <v>BUY</v>
      </c>
      <c r="L2047" s="5">
        <f t="shared" si="498"/>
        <v>9560.24</v>
      </c>
      <c r="M2047" s="4" t="str">
        <f t="shared" si="499"/>
        <v>NO</v>
      </c>
      <c r="N2047" s="4" t="str">
        <f t="shared" si="500"/>
        <v>NO</v>
      </c>
      <c r="O2047" s="4" t="str">
        <f t="shared" si="501"/>
        <v>NO</v>
      </c>
      <c r="P2047" s="5">
        <f t="shared" si="502"/>
        <v>10399.950000000001</v>
      </c>
      <c r="Q2047" s="5">
        <f t="shared" si="503"/>
        <v>10173.5</v>
      </c>
      <c r="R2047" s="4">
        <f t="shared" si="504"/>
        <v>2013</v>
      </c>
      <c r="T2047" s="7">
        <f t="shared" si="505"/>
        <v>0</v>
      </c>
      <c r="V2047" s="5">
        <f t="shared" si="506"/>
        <v>9225</v>
      </c>
      <c r="W2047" s="5">
        <f t="shared" si="507"/>
        <v>9225</v>
      </c>
      <c r="X2047" s="7">
        <f t="shared" si="508"/>
        <v>0</v>
      </c>
      <c r="Z2047" s="7">
        <f t="shared" si="509"/>
        <v>705024.67000000016</v>
      </c>
      <c r="AC2047" s="5">
        <f t="shared" si="494"/>
        <v>-38240.960000000006</v>
      </c>
      <c r="AD2047" s="5">
        <f t="shared" si="510"/>
        <v>-9560.2400000000016</v>
      </c>
    </row>
    <row r="2048" spans="1:30">
      <c r="A2048" s="15">
        <v>41530</v>
      </c>
      <c r="B2048">
        <v>10080.049999999999</v>
      </c>
      <c r="C2048">
        <v>10310</v>
      </c>
      <c r="D2048">
        <v>10053.6</v>
      </c>
      <c r="E2048">
        <v>10202.950000000001</v>
      </c>
      <c r="G2048" s="5">
        <f t="shared" si="495"/>
        <v>10185.879999999999</v>
      </c>
      <c r="H2048" s="5">
        <f t="shared" si="496"/>
        <v>10078.76</v>
      </c>
      <c r="J2048" s="10" t="str">
        <f t="shared" si="497"/>
        <v>BUY</v>
      </c>
      <c r="L2048" s="5">
        <f t="shared" si="498"/>
        <v>9757.4</v>
      </c>
      <c r="M2048" s="4" t="str">
        <f t="shared" si="499"/>
        <v>NO</v>
      </c>
      <c r="N2048" s="4" t="str">
        <f t="shared" si="500"/>
        <v>NO</v>
      </c>
      <c r="O2048" s="4" t="str">
        <f t="shared" si="501"/>
        <v>NO</v>
      </c>
      <c r="P2048" s="5">
        <f t="shared" si="502"/>
        <v>10080.049999999999</v>
      </c>
      <c r="Q2048" s="5">
        <f t="shared" si="503"/>
        <v>10202.950000000001</v>
      </c>
      <c r="R2048" s="4">
        <f t="shared" si="504"/>
        <v>2013</v>
      </c>
      <c r="T2048" s="7">
        <f t="shared" si="505"/>
        <v>0</v>
      </c>
      <c r="V2048" s="5">
        <f t="shared" si="506"/>
        <v>9225</v>
      </c>
      <c r="W2048" s="5">
        <f t="shared" si="507"/>
        <v>9225</v>
      </c>
      <c r="X2048" s="7">
        <f t="shared" si="508"/>
        <v>0</v>
      </c>
      <c r="Z2048" s="7">
        <f t="shared" si="509"/>
        <v>705024.67000000016</v>
      </c>
      <c r="AC2048" s="5">
        <f t="shared" si="494"/>
        <v>-39029.600000000006</v>
      </c>
      <c r="AD2048" s="5">
        <f t="shared" si="510"/>
        <v>-9757.4000000000015</v>
      </c>
    </row>
    <row r="2049" spans="1:30">
      <c r="A2049" s="15">
        <v>41533</v>
      </c>
      <c r="B2049">
        <v>10478</v>
      </c>
      <c r="C2049">
        <v>10566.9</v>
      </c>
      <c r="D2049">
        <v>10179.85</v>
      </c>
      <c r="E2049">
        <v>10388.700000000001</v>
      </c>
      <c r="G2049" s="5">
        <f t="shared" si="495"/>
        <v>10287.290000000001</v>
      </c>
      <c r="H2049" s="5">
        <f t="shared" si="496"/>
        <v>10182.07</v>
      </c>
      <c r="J2049" s="10" t="str">
        <f t="shared" si="497"/>
        <v>BUY</v>
      </c>
      <c r="L2049" s="5">
        <f t="shared" si="498"/>
        <v>9866.41</v>
      </c>
      <c r="M2049" s="4" t="str">
        <f t="shared" si="499"/>
        <v>NO</v>
      </c>
      <c r="N2049" s="4" t="str">
        <f t="shared" si="500"/>
        <v>NO</v>
      </c>
      <c r="O2049" s="4" t="str">
        <f t="shared" si="501"/>
        <v>NO</v>
      </c>
      <c r="P2049" s="5">
        <f t="shared" si="502"/>
        <v>10478</v>
      </c>
      <c r="Q2049" s="5">
        <f t="shared" si="503"/>
        <v>10388.700000000001</v>
      </c>
      <c r="R2049" s="4">
        <f t="shared" si="504"/>
        <v>2013</v>
      </c>
      <c r="T2049" s="7">
        <f t="shared" si="505"/>
        <v>0</v>
      </c>
      <c r="V2049" s="5">
        <f t="shared" si="506"/>
        <v>9225</v>
      </c>
      <c r="W2049" s="5">
        <f t="shared" si="507"/>
        <v>9225</v>
      </c>
      <c r="X2049" s="7">
        <f t="shared" si="508"/>
        <v>0</v>
      </c>
      <c r="Z2049" s="7">
        <f t="shared" si="509"/>
        <v>705024.67000000016</v>
      </c>
      <c r="AC2049" s="5">
        <f t="shared" si="494"/>
        <v>-39465.639999999985</v>
      </c>
      <c r="AD2049" s="5">
        <f t="shared" si="510"/>
        <v>-9866.4099999999962</v>
      </c>
    </row>
    <row r="2050" spans="1:30">
      <c r="A2050" s="15">
        <v>41534</v>
      </c>
      <c r="B2050">
        <v>10298</v>
      </c>
      <c r="C2050">
        <v>10358</v>
      </c>
      <c r="D2050">
        <v>10241</v>
      </c>
      <c r="E2050">
        <v>10331.950000000001</v>
      </c>
      <c r="G2050" s="5">
        <f t="shared" si="495"/>
        <v>10309.620000000001</v>
      </c>
      <c r="H2050" s="5">
        <f t="shared" si="496"/>
        <v>10232.030000000001</v>
      </c>
      <c r="J2050" s="10" t="str">
        <f t="shared" si="497"/>
        <v>BUY</v>
      </c>
      <c r="L2050" s="5">
        <f t="shared" si="498"/>
        <v>9999.26</v>
      </c>
      <c r="M2050" s="4" t="str">
        <f t="shared" si="499"/>
        <v>NO</v>
      </c>
      <c r="N2050" s="4" t="str">
        <f t="shared" si="500"/>
        <v>NO</v>
      </c>
      <c r="O2050" s="4" t="str">
        <f t="shared" si="501"/>
        <v>NO</v>
      </c>
      <c r="P2050" s="5">
        <f t="shared" si="502"/>
        <v>10298</v>
      </c>
      <c r="Q2050" s="5">
        <f t="shared" si="503"/>
        <v>10331.950000000001</v>
      </c>
      <c r="R2050" s="4">
        <f t="shared" si="504"/>
        <v>2013</v>
      </c>
      <c r="T2050" s="7">
        <f t="shared" si="505"/>
        <v>0</v>
      </c>
      <c r="V2050" s="5">
        <f t="shared" si="506"/>
        <v>9225</v>
      </c>
      <c r="W2050" s="5">
        <f t="shared" si="507"/>
        <v>9225</v>
      </c>
      <c r="X2050" s="7">
        <f t="shared" si="508"/>
        <v>0</v>
      </c>
      <c r="Z2050" s="7">
        <f t="shared" si="509"/>
        <v>705024.67000000016</v>
      </c>
      <c r="AC2050" s="5">
        <f t="shared" si="494"/>
        <v>-39997.040000000008</v>
      </c>
      <c r="AD2050" s="5">
        <f t="shared" si="510"/>
        <v>-9999.260000000002</v>
      </c>
    </row>
    <row r="2051" spans="1:30">
      <c r="A2051" s="15">
        <v>41535</v>
      </c>
      <c r="B2051">
        <v>10365</v>
      </c>
      <c r="C2051">
        <v>10538.95</v>
      </c>
      <c r="D2051">
        <v>10285</v>
      </c>
      <c r="E2051">
        <v>10499.6</v>
      </c>
      <c r="G2051" s="5">
        <f t="shared" si="495"/>
        <v>10404.61</v>
      </c>
      <c r="H2051" s="5">
        <f t="shared" si="496"/>
        <v>10321.219999999999</v>
      </c>
      <c r="J2051" s="10" t="str">
        <f t="shared" si="497"/>
        <v>BUY</v>
      </c>
      <c r="L2051" s="5">
        <f t="shared" si="498"/>
        <v>10071.049999999999</v>
      </c>
      <c r="M2051" s="4" t="str">
        <f t="shared" si="499"/>
        <v>NO</v>
      </c>
      <c r="N2051" s="4" t="str">
        <f t="shared" si="500"/>
        <v>NO</v>
      </c>
      <c r="O2051" s="4" t="str">
        <f t="shared" si="501"/>
        <v>NO</v>
      </c>
      <c r="P2051" s="5">
        <f t="shared" si="502"/>
        <v>10365</v>
      </c>
      <c r="Q2051" s="5">
        <f t="shared" si="503"/>
        <v>10499.6</v>
      </c>
      <c r="R2051" s="4">
        <f t="shared" si="504"/>
        <v>2013</v>
      </c>
      <c r="T2051" s="7">
        <f t="shared" si="505"/>
        <v>0</v>
      </c>
      <c r="V2051" s="5">
        <f t="shared" si="506"/>
        <v>9225</v>
      </c>
      <c r="W2051" s="5">
        <f t="shared" si="507"/>
        <v>9225</v>
      </c>
      <c r="X2051" s="7">
        <f t="shared" si="508"/>
        <v>0</v>
      </c>
      <c r="Z2051" s="7">
        <f t="shared" si="509"/>
        <v>705024.67000000016</v>
      </c>
      <c r="AC2051" s="5">
        <f t="shared" si="494"/>
        <v>-40284.199999999983</v>
      </c>
      <c r="AD2051" s="5">
        <f t="shared" si="510"/>
        <v>-10071.049999999996</v>
      </c>
    </row>
    <row r="2052" spans="1:30">
      <c r="A2052" s="15">
        <v>41536</v>
      </c>
      <c r="B2052">
        <v>11011</v>
      </c>
      <c r="C2052">
        <v>11287</v>
      </c>
      <c r="D2052">
        <v>10925</v>
      </c>
      <c r="E2052">
        <v>11214.1</v>
      </c>
      <c r="G2052" s="5">
        <f t="shared" si="495"/>
        <v>10809.36</v>
      </c>
      <c r="H2052" s="5">
        <f t="shared" si="496"/>
        <v>10618.85</v>
      </c>
      <c r="J2052" s="10" t="str">
        <f t="shared" si="497"/>
        <v>BUY</v>
      </c>
      <c r="L2052" s="5">
        <f t="shared" si="498"/>
        <v>10047.32</v>
      </c>
      <c r="M2052" s="4" t="str">
        <f t="shared" si="499"/>
        <v>NO</v>
      </c>
      <c r="N2052" s="4" t="str">
        <f t="shared" si="500"/>
        <v>NO</v>
      </c>
      <c r="O2052" s="4" t="str">
        <f t="shared" si="501"/>
        <v>NO</v>
      </c>
      <c r="P2052" s="5">
        <f t="shared" si="502"/>
        <v>11011</v>
      </c>
      <c r="Q2052" s="5">
        <f t="shared" si="503"/>
        <v>11214.1</v>
      </c>
      <c r="R2052" s="4">
        <f t="shared" si="504"/>
        <v>2013</v>
      </c>
      <c r="T2052" s="7">
        <f t="shared" si="505"/>
        <v>0</v>
      </c>
      <c r="V2052" s="5">
        <f t="shared" si="506"/>
        <v>9225</v>
      </c>
      <c r="W2052" s="5">
        <f t="shared" si="507"/>
        <v>9225</v>
      </c>
      <c r="X2052" s="7">
        <f t="shared" si="508"/>
        <v>0</v>
      </c>
      <c r="Z2052" s="7">
        <f t="shared" si="509"/>
        <v>705024.67000000016</v>
      </c>
      <c r="AC2052" s="5">
        <f t="shared" si="494"/>
        <v>-40189.279999999999</v>
      </c>
      <c r="AD2052" s="5">
        <f t="shared" si="510"/>
        <v>-10047.32</v>
      </c>
    </row>
    <row r="2053" spans="1:30">
      <c r="A2053" s="15">
        <v>41537</v>
      </c>
      <c r="B2053">
        <v>11165.55</v>
      </c>
      <c r="C2053">
        <v>11239.7</v>
      </c>
      <c r="D2053">
        <v>10435</v>
      </c>
      <c r="E2053">
        <v>10722.3</v>
      </c>
      <c r="G2053" s="5">
        <f t="shared" si="495"/>
        <v>10765.83</v>
      </c>
      <c r="H2053" s="5">
        <f t="shared" si="496"/>
        <v>10653.33</v>
      </c>
      <c r="J2053" s="10" t="str">
        <f t="shared" si="497"/>
        <v>BUY</v>
      </c>
      <c r="L2053" s="5">
        <f t="shared" si="498"/>
        <v>10315.83</v>
      </c>
      <c r="M2053" s="4" t="str">
        <f t="shared" si="499"/>
        <v>NO</v>
      </c>
      <c r="N2053" s="4" t="str">
        <f t="shared" si="500"/>
        <v>NO</v>
      </c>
      <c r="O2053" s="4" t="str">
        <f t="shared" si="501"/>
        <v>NO</v>
      </c>
      <c r="P2053" s="5">
        <f t="shared" si="502"/>
        <v>11165.55</v>
      </c>
      <c r="Q2053" s="5">
        <f t="shared" si="503"/>
        <v>10722.3</v>
      </c>
      <c r="R2053" s="4">
        <f t="shared" si="504"/>
        <v>2013</v>
      </c>
      <c r="T2053" s="7">
        <f t="shared" si="505"/>
        <v>0</v>
      </c>
      <c r="V2053" s="5">
        <f t="shared" si="506"/>
        <v>9225</v>
      </c>
      <c r="W2053" s="5">
        <f t="shared" si="507"/>
        <v>10315.83</v>
      </c>
      <c r="X2053" s="7">
        <f t="shared" si="508"/>
        <v>1090.83</v>
      </c>
      <c r="Z2053" s="7">
        <f t="shared" si="509"/>
        <v>732295.42000000016</v>
      </c>
      <c r="AC2053" s="5">
        <f t="shared" si="494"/>
        <v>-41263.320000000007</v>
      </c>
      <c r="AD2053" s="5">
        <f t="shared" si="510"/>
        <v>-10315.830000000002</v>
      </c>
    </row>
    <row r="2054" spans="1:30">
      <c r="A2054" s="15">
        <v>41540</v>
      </c>
      <c r="B2054">
        <v>10515.65</v>
      </c>
      <c r="C2054">
        <v>10550</v>
      </c>
      <c r="D2054">
        <v>10205.5</v>
      </c>
      <c r="E2054">
        <v>10244.450000000001</v>
      </c>
      <c r="G2054" s="5">
        <f t="shared" si="495"/>
        <v>10505.14</v>
      </c>
      <c r="H2054" s="5">
        <f t="shared" si="496"/>
        <v>10517.04</v>
      </c>
      <c r="J2054" s="10" t="str">
        <f t="shared" si="497"/>
        <v>SELL</v>
      </c>
      <c r="L2054" s="5">
        <f t="shared" si="498"/>
        <v>10552.74</v>
      </c>
      <c r="M2054" s="4" t="str">
        <f t="shared" si="499"/>
        <v>YES</v>
      </c>
      <c r="N2054" s="4" t="str">
        <f t="shared" si="500"/>
        <v>NO</v>
      </c>
      <c r="O2054" s="4" t="str">
        <f t="shared" si="501"/>
        <v>NO</v>
      </c>
      <c r="P2054" s="5">
        <f t="shared" si="502"/>
        <v>10515.65</v>
      </c>
      <c r="Q2054" s="5">
        <f t="shared" si="503"/>
        <v>10244.450000000001</v>
      </c>
      <c r="R2054" s="4">
        <f t="shared" si="504"/>
        <v>2013</v>
      </c>
      <c r="T2054" s="7">
        <f t="shared" si="505"/>
        <v>0</v>
      </c>
      <c r="V2054" s="5">
        <f t="shared" si="506"/>
        <v>10315.83</v>
      </c>
      <c r="W2054" s="5">
        <f t="shared" si="507"/>
        <v>10315.83</v>
      </c>
      <c r="X2054" s="7">
        <f t="shared" si="508"/>
        <v>0</v>
      </c>
      <c r="Z2054" s="7">
        <f t="shared" si="509"/>
        <v>732295.42000000016</v>
      </c>
      <c r="AC2054" s="5">
        <f t="shared" si="494"/>
        <v>-42210.960000000021</v>
      </c>
      <c r="AD2054" s="5">
        <f t="shared" si="510"/>
        <v>-10552.740000000005</v>
      </c>
    </row>
    <row r="2055" spans="1:30">
      <c r="A2055" s="15">
        <v>41541</v>
      </c>
      <c r="B2055">
        <v>10100</v>
      </c>
      <c r="C2055">
        <v>10327.950000000001</v>
      </c>
      <c r="D2055">
        <v>10039.950000000001</v>
      </c>
      <c r="E2055">
        <v>10203.4</v>
      </c>
      <c r="G2055" s="5">
        <f t="shared" si="495"/>
        <v>10354.27</v>
      </c>
      <c r="H2055" s="5">
        <f t="shared" si="496"/>
        <v>10412.49</v>
      </c>
      <c r="J2055" s="10" t="str">
        <f t="shared" si="497"/>
        <v>SELL</v>
      </c>
      <c r="L2055" s="5">
        <f t="shared" si="498"/>
        <v>10587.15</v>
      </c>
      <c r="M2055" s="4" t="str">
        <f t="shared" si="499"/>
        <v>NO</v>
      </c>
      <c r="N2055" s="4" t="str">
        <f t="shared" si="500"/>
        <v>NO</v>
      </c>
      <c r="O2055" s="4" t="str">
        <f t="shared" si="501"/>
        <v>NO</v>
      </c>
      <c r="P2055" s="5">
        <f t="shared" si="502"/>
        <v>10100</v>
      </c>
      <c r="Q2055" s="5">
        <f t="shared" si="503"/>
        <v>10203.4</v>
      </c>
      <c r="R2055" s="4">
        <f t="shared" si="504"/>
        <v>2013</v>
      </c>
      <c r="T2055" s="7">
        <f t="shared" si="505"/>
        <v>0</v>
      </c>
      <c r="V2055" s="5">
        <f t="shared" si="506"/>
        <v>10315.83</v>
      </c>
      <c r="W2055" s="5">
        <f t="shared" si="507"/>
        <v>10315.83</v>
      </c>
      <c r="X2055" s="7">
        <f t="shared" si="508"/>
        <v>0</v>
      </c>
      <c r="Z2055" s="7">
        <f t="shared" si="509"/>
        <v>732295.42000000016</v>
      </c>
      <c r="AC2055" s="5">
        <f t="shared" si="494"/>
        <v>-42348.599999999991</v>
      </c>
      <c r="AD2055" s="5">
        <f t="shared" si="510"/>
        <v>-10587.149999999998</v>
      </c>
    </row>
    <row r="2056" spans="1:30">
      <c r="A2056" s="15">
        <v>41542</v>
      </c>
      <c r="B2056">
        <v>10310</v>
      </c>
      <c r="C2056">
        <v>10320</v>
      </c>
      <c r="D2056">
        <v>9930.2000000000007</v>
      </c>
      <c r="E2056">
        <v>10102.4</v>
      </c>
      <c r="G2056" s="5">
        <f t="shared" si="495"/>
        <v>10228.34</v>
      </c>
      <c r="H2056" s="5">
        <f t="shared" si="496"/>
        <v>10309.129999999999</v>
      </c>
      <c r="J2056" s="10" t="str">
        <f t="shared" si="497"/>
        <v>SELL</v>
      </c>
      <c r="L2056" s="5">
        <f t="shared" si="498"/>
        <v>10551.5</v>
      </c>
      <c r="M2056" s="4" t="str">
        <f t="shared" si="499"/>
        <v>NO</v>
      </c>
      <c r="N2056" s="4" t="str">
        <f t="shared" si="500"/>
        <v>NO</v>
      </c>
      <c r="O2056" s="4" t="str">
        <f t="shared" si="501"/>
        <v>NO</v>
      </c>
      <c r="P2056" s="5">
        <f t="shared" si="502"/>
        <v>10310</v>
      </c>
      <c r="Q2056" s="5">
        <f t="shared" si="503"/>
        <v>10102.4</v>
      </c>
      <c r="R2056" s="4">
        <f t="shared" si="504"/>
        <v>2013</v>
      </c>
      <c r="T2056" s="7">
        <f t="shared" si="505"/>
        <v>0</v>
      </c>
      <c r="V2056" s="5">
        <f t="shared" si="506"/>
        <v>10315.83</v>
      </c>
      <c r="W2056" s="5">
        <f t="shared" si="507"/>
        <v>10315.83</v>
      </c>
      <c r="X2056" s="7">
        <f t="shared" si="508"/>
        <v>0</v>
      </c>
      <c r="Z2056" s="7">
        <f t="shared" si="509"/>
        <v>732295.42000000016</v>
      </c>
      <c r="AC2056" s="5">
        <f t="shared" si="494"/>
        <v>-42205.999999999985</v>
      </c>
      <c r="AD2056" s="5">
        <f t="shared" si="510"/>
        <v>-10551.499999999996</v>
      </c>
    </row>
    <row r="2057" spans="1:30">
      <c r="A2057" s="15">
        <v>41543</v>
      </c>
      <c r="B2057">
        <v>10108.75</v>
      </c>
      <c r="C2057">
        <v>10194.5</v>
      </c>
      <c r="D2057">
        <v>10061</v>
      </c>
      <c r="E2057">
        <v>10100.299999999999</v>
      </c>
      <c r="G2057" s="5">
        <f t="shared" si="495"/>
        <v>10164.32</v>
      </c>
      <c r="H2057" s="5">
        <f t="shared" si="496"/>
        <v>10239.52</v>
      </c>
      <c r="J2057" s="10" t="str">
        <f t="shared" si="497"/>
        <v>SELL</v>
      </c>
      <c r="L2057" s="5">
        <f t="shared" si="498"/>
        <v>10465.120000000001</v>
      </c>
      <c r="M2057" s="4" t="str">
        <f t="shared" si="499"/>
        <v>NO</v>
      </c>
      <c r="N2057" s="4" t="str">
        <f t="shared" si="500"/>
        <v>NO</v>
      </c>
      <c r="O2057" s="4" t="str">
        <f t="shared" si="501"/>
        <v>NO</v>
      </c>
      <c r="P2057" s="5">
        <f t="shared" si="502"/>
        <v>10108.75</v>
      </c>
      <c r="Q2057" s="5">
        <f t="shared" si="503"/>
        <v>10100.299999999999</v>
      </c>
      <c r="R2057" s="4">
        <f t="shared" si="504"/>
        <v>2013</v>
      </c>
      <c r="T2057" s="7">
        <f t="shared" si="505"/>
        <v>0</v>
      </c>
      <c r="V2057" s="5">
        <f t="shared" si="506"/>
        <v>10315.83</v>
      </c>
      <c r="W2057" s="5">
        <f t="shared" si="507"/>
        <v>10315.83</v>
      </c>
      <c r="X2057" s="7">
        <f t="shared" si="508"/>
        <v>0</v>
      </c>
      <c r="Z2057" s="7">
        <f t="shared" si="509"/>
        <v>732295.42000000016</v>
      </c>
      <c r="AC2057" s="5">
        <f t="shared" si="494"/>
        <v>-41860.48000000001</v>
      </c>
      <c r="AD2057" s="5">
        <f t="shared" si="510"/>
        <v>-10465.120000000003</v>
      </c>
    </row>
    <row r="2058" spans="1:30">
      <c r="A2058" s="15">
        <v>41544</v>
      </c>
      <c r="B2058">
        <v>10227.85</v>
      </c>
      <c r="C2058">
        <v>10247.299999999999</v>
      </c>
      <c r="D2058">
        <v>9967.9500000000007</v>
      </c>
      <c r="E2058">
        <v>9993.25</v>
      </c>
      <c r="G2058" s="5">
        <f t="shared" si="495"/>
        <v>10078.790000000001</v>
      </c>
      <c r="H2058" s="5">
        <f t="shared" si="496"/>
        <v>10157.43</v>
      </c>
      <c r="J2058" s="10" t="str">
        <f t="shared" si="497"/>
        <v>SELL</v>
      </c>
      <c r="L2058" s="5">
        <f t="shared" si="498"/>
        <v>10393.35</v>
      </c>
      <c r="M2058" s="4" t="str">
        <f t="shared" si="499"/>
        <v>NO</v>
      </c>
      <c r="N2058" s="4" t="str">
        <f t="shared" si="500"/>
        <v>NO</v>
      </c>
      <c r="O2058" s="4" t="str">
        <f t="shared" si="501"/>
        <v>NO</v>
      </c>
      <c r="P2058" s="5">
        <f t="shared" si="502"/>
        <v>10227.85</v>
      </c>
      <c r="Q2058" s="5">
        <f t="shared" si="503"/>
        <v>9993.25</v>
      </c>
      <c r="R2058" s="4">
        <f t="shared" si="504"/>
        <v>2013</v>
      </c>
      <c r="T2058" s="7">
        <f t="shared" si="505"/>
        <v>0</v>
      </c>
      <c r="V2058" s="5">
        <f t="shared" si="506"/>
        <v>10315.83</v>
      </c>
      <c r="W2058" s="5">
        <f t="shared" si="507"/>
        <v>10315.83</v>
      </c>
      <c r="X2058" s="7">
        <f t="shared" si="508"/>
        <v>0</v>
      </c>
      <c r="Z2058" s="7">
        <f t="shared" si="509"/>
        <v>732295.42000000016</v>
      </c>
      <c r="AC2058" s="5">
        <f t="shared" si="494"/>
        <v>-41573.399999999994</v>
      </c>
      <c r="AD2058" s="5">
        <f t="shared" si="510"/>
        <v>-10393.349999999999</v>
      </c>
    </row>
    <row r="2059" spans="1:30">
      <c r="A2059" s="15">
        <v>41547</v>
      </c>
      <c r="B2059">
        <v>9830</v>
      </c>
      <c r="C2059">
        <v>9908.9500000000007</v>
      </c>
      <c r="D2059">
        <v>9675.15</v>
      </c>
      <c r="E2059">
        <v>9700.6</v>
      </c>
      <c r="G2059" s="5">
        <f t="shared" si="495"/>
        <v>9889.7000000000007</v>
      </c>
      <c r="H2059" s="5">
        <f t="shared" si="496"/>
        <v>10005.15</v>
      </c>
      <c r="J2059" s="10" t="str">
        <f t="shared" si="497"/>
        <v>SELL</v>
      </c>
      <c r="L2059" s="5">
        <f t="shared" si="498"/>
        <v>10351.5</v>
      </c>
      <c r="M2059" s="4" t="str">
        <f t="shared" si="499"/>
        <v>NO</v>
      </c>
      <c r="N2059" s="4" t="str">
        <f t="shared" si="500"/>
        <v>NO</v>
      </c>
      <c r="O2059" s="4" t="str">
        <f t="shared" si="501"/>
        <v>NO</v>
      </c>
      <c r="P2059" s="5">
        <f t="shared" si="502"/>
        <v>9830</v>
      </c>
      <c r="Q2059" s="5">
        <f t="shared" si="503"/>
        <v>9700.6</v>
      </c>
      <c r="R2059" s="4">
        <f t="shared" si="504"/>
        <v>2013</v>
      </c>
      <c r="T2059" s="7">
        <f t="shared" si="505"/>
        <v>0</v>
      </c>
      <c r="V2059" s="5">
        <f t="shared" si="506"/>
        <v>10315.83</v>
      </c>
      <c r="W2059" s="5">
        <f t="shared" si="507"/>
        <v>10315.83</v>
      </c>
      <c r="X2059" s="7">
        <f t="shared" si="508"/>
        <v>0</v>
      </c>
      <c r="Z2059" s="7">
        <f t="shared" si="509"/>
        <v>732295.42000000016</v>
      </c>
      <c r="AC2059" s="5">
        <f t="shared" ref="AC2059:AC2122" si="511">G2059*12-H2059*16</f>
        <v>-41405.999999999985</v>
      </c>
      <c r="AD2059" s="5">
        <f t="shared" si="510"/>
        <v>-10351.499999999996</v>
      </c>
    </row>
    <row r="2060" spans="1:30">
      <c r="A2060" s="15">
        <v>41548</v>
      </c>
      <c r="B2060">
        <v>9750</v>
      </c>
      <c r="C2060">
        <v>9983</v>
      </c>
      <c r="D2060">
        <v>9657</v>
      </c>
      <c r="E2060">
        <v>9959.75</v>
      </c>
      <c r="G2060" s="5">
        <f t="shared" ref="G2060:G2123" si="512">ROUND((E2060*G$1)+(G2059*(1-G$1)),2)</f>
        <v>9924.73</v>
      </c>
      <c r="H2060" s="5">
        <f t="shared" ref="H2060:H2123" si="513">ROUND((E2060*H$1)+(H2059*(1-H$1)),2)</f>
        <v>9990.02</v>
      </c>
      <c r="J2060" s="10" t="str">
        <f t="shared" ref="J2060:J2123" si="514">IF(G2060&gt;H2060,"BUY","SELL")</f>
        <v>SELL</v>
      </c>
      <c r="L2060" s="5">
        <f t="shared" ref="L2060:L2123" si="515">ROUND((G2060*((2/4)-1)-(H2060)*((2/6)-1))/ (2 /4- 2 /6),2)</f>
        <v>10185.89</v>
      </c>
      <c r="M2060" s="4" t="str">
        <f t="shared" ref="M2060:M2123" si="516">IF(J2059="SELL",IF(C2060&gt;L2059,"YES","NO"),IF(D2060&lt;L2059,"YES","NO"))</f>
        <v>NO</v>
      </c>
      <c r="N2060" s="4" t="str">
        <f t="shared" ref="N2060:N2123" si="517">IF(AND(M2060="YES",J2060=J2059),"YES","NO")</f>
        <v>NO</v>
      </c>
      <c r="O2060" s="4" t="str">
        <f t="shared" ref="O2060:O2123" si="518">IF(AND(J2059="BUY",B2060&lt;L2059),"YES",IF(AND(J2059="SELL",B2060&gt;L2059),"YES","NO"))</f>
        <v>NO</v>
      </c>
      <c r="P2060" s="5">
        <f t="shared" ref="P2060:P2123" si="519">B2060</f>
        <v>9750</v>
      </c>
      <c r="Q2060" s="5">
        <f t="shared" ref="Q2060:Q2123" si="520">E2060</f>
        <v>9959.75</v>
      </c>
      <c r="R2060" s="4">
        <f t="shared" ref="R2060:R2123" si="521">YEAR(A2060)</f>
        <v>2013</v>
      </c>
      <c r="T2060" s="7">
        <f t="shared" ref="T2060:T2123" si="522">ROUND(IF(N2060="YES",IF(J2060="SELL",IF(O2060="YES",Q2060-P2060,Q2060-L2059),IF(O2060="YES",P2060-Q2060,L2059-Q2060)),0),2)</f>
        <v>0</v>
      </c>
      <c r="V2060" s="5">
        <f t="shared" ref="V2060:V2123" si="523">IF(J2060=J2059,V2059,IF(O2060="YES",P2060,L2059))</f>
        <v>10315.83</v>
      </c>
      <c r="W2060" s="5">
        <f t="shared" ref="W2060:W2123" si="524">IF(V2061="",E2060,V2061)</f>
        <v>10185.89</v>
      </c>
      <c r="X2060" s="7">
        <f t="shared" ref="X2060:X2123" si="525">IF(J2060="BUY",W2060-V2060,V2060-W2060)</f>
        <v>129.94000000000051</v>
      </c>
      <c r="Z2060" s="7">
        <f t="shared" ref="Z2060:Z2123" si="526">Z2059+(T2060*25*2)+(X2060*25)</f>
        <v>735543.92000000016</v>
      </c>
      <c r="AC2060" s="5">
        <f t="shared" si="511"/>
        <v>-40743.560000000012</v>
      </c>
      <c r="AD2060" s="5">
        <f t="shared" ref="AD2060:AD2123" si="527">AC2060/4</f>
        <v>-10185.890000000003</v>
      </c>
    </row>
    <row r="2061" spans="1:30">
      <c r="A2061" s="15">
        <v>41550</v>
      </c>
      <c r="B2061">
        <v>10056.200000000001</v>
      </c>
      <c r="C2061">
        <v>10338.049999999999</v>
      </c>
      <c r="D2061">
        <v>9958</v>
      </c>
      <c r="E2061">
        <v>10318.049999999999</v>
      </c>
      <c r="G2061" s="5">
        <f t="shared" si="512"/>
        <v>10121.39</v>
      </c>
      <c r="H2061" s="5">
        <f t="shared" si="513"/>
        <v>10099.36</v>
      </c>
      <c r="J2061" s="10" t="str">
        <f t="shared" si="514"/>
        <v>BUY</v>
      </c>
      <c r="L2061" s="5">
        <f t="shared" si="515"/>
        <v>10033.27</v>
      </c>
      <c r="M2061" s="4" t="str">
        <f t="shared" si="516"/>
        <v>YES</v>
      </c>
      <c r="N2061" s="4" t="str">
        <f t="shared" si="517"/>
        <v>NO</v>
      </c>
      <c r="O2061" s="4" t="str">
        <f t="shared" si="518"/>
        <v>NO</v>
      </c>
      <c r="P2061" s="5">
        <f t="shared" si="519"/>
        <v>10056.200000000001</v>
      </c>
      <c r="Q2061" s="5">
        <f t="shared" si="520"/>
        <v>10318.049999999999</v>
      </c>
      <c r="R2061" s="4">
        <f t="shared" si="521"/>
        <v>2013</v>
      </c>
      <c r="T2061" s="7">
        <f t="shared" si="522"/>
        <v>0</v>
      </c>
      <c r="V2061" s="5">
        <f t="shared" si="523"/>
        <v>10185.89</v>
      </c>
      <c r="W2061" s="5">
        <f t="shared" si="524"/>
        <v>10185.89</v>
      </c>
      <c r="X2061" s="7">
        <f t="shared" si="525"/>
        <v>0</v>
      </c>
      <c r="Z2061" s="7">
        <f t="shared" si="526"/>
        <v>735543.92000000016</v>
      </c>
      <c r="AC2061" s="5">
        <f t="shared" si="511"/>
        <v>-40133.080000000016</v>
      </c>
      <c r="AD2061" s="5">
        <f t="shared" si="527"/>
        <v>-10033.270000000004</v>
      </c>
    </row>
    <row r="2062" spans="1:30">
      <c r="A2062" s="15">
        <v>41551</v>
      </c>
      <c r="B2062">
        <v>10299</v>
      </c>
      <c r="C2062">
        <v>10499</v>
      </c>
      <c r="D2062">
        <v>10171.75</v>
      </c>
      <c r="E2062">
        <v>10261.35</v>
      </c>
      <c r="G2062" s="5">
        <f t="shared" si="512"/>
        <v>10191.370000000001</v>
      </c>
      <c r="H2062" s="5">
        <f t="shared" si="513"/>
        <v>10153.36</v>
      </c>
      <c r="J2062" s="10" t="str">
        <f t="shared" si="514"/>
        <v>BUY</v>
      </c>
      <c r="L2062" s="5">
        <f t="shared" si="515"/>
        <v>10039.33</v>
      </c>
      <c r="M2062" s="4" t="str">
        <f t="shared" si="516"/>
        <v>NO</v>
      </c>
      <c r="N2062" s="4" t="str">
        <f t="shared" si="517"/>
        <v>NO</v>
      </c>
      <c r="O2062" s="4" t="str">
        <f t="shared" si="518"/>
        <v>NO</v>
      </c>
      <c r="P2062" s="5">
        <f t="shared" si="519"/>
        <v>10299</v>
      </c>
      <c r="Q2062" s="5">
        <f t="shared" si="520"/>
        <v>10261.35</v>
      </c>
      <c r="R2062" s="4">
        <f t="shared" si="521"/>
        <v>2013</v>
      </c>
      <c r="T2062" s="7">
        <f t="shared" si="522"/>
        <v>0</v>
      </c>
      <c r="V2062" s="5">
        <f t="shared" si="523"/>
        <v>10185.89</v>
      </c>
      <c r="W2062" s="5">
        <f t="shared" si="524"/>
        <v>10185.89</v>
      </c>
      <c r="X2062" s="7">
        <f t="shared" si="525"/>
        <v>0</v>
      </c>
      <c r="Z2062" s="7">
        <f t="shared" si="526"/>
        <v>735543.92000000016</v>
      </c>
      <c r="AC2062" s="5">
        <f t="shared" si="511"/>
        <v>-40157.320000000007</v>
      </c>
      <c r="AD2062" s="5">
        <f t="shared" si="527"/>
        <v>-10039.330000000002</v>
      </c>
    </row>
    <row r="2063" spans="1:30">
      <c r="A2063" s="15">
        <v>41554</v>
      </c>
      <c r="B2063">
        <v>10201</v>
      </c>
      <c r="C2063">
        <v>10228</v>
      </c>
      <c r="D2063">
        <v>9930.5499999999993</v>
      </c>
      <c r="E2063">
        <v>10141.85</v>
      </c>
      <c r="G2063" s="5">
        <f t="shared" si="512"/>
        <v>10166.61</v>
      </c>
      <c r="H2063" s="5">
        <f t="shared" si="513"/>
        <v>10149.52</v>
      </c>
      <c r="J2063" s="10" t="str">
        <f t="shared" si="514"/>
        <v>BUY</v>
      </c>
      <c r="L2063" s="5">
        <f t="shared" si="515"/>
        <v>10098.25</v>
      </c>
      <c r="M2063" s="4" t="str">
        <f t="shared" si="516"/>
        <v>YES</v>
      </c>
      <c r="N2063" s="4" t="str">
        <f t="shared" si="517"/>
        <v>YES</v>
      </c>
      <c r="O2063" s="4" t="str">
        <f t="shared" si="518"/>
        <v>NO</v>
      </c>
      <c r="P2063" s="5">
        <f t="shared" si="519"/>
        <v>10201</v>
      </c>
      <c r="Q2063" s="5">
        <f t="shared" si="520"/>
        <v>10141.85</v>
      </c>
      <c r="R2063" s="4">
        <f t="shared" si="521"/>
        <v>2013</v>
      </c>
      <c r="T2063" s="7">
        <f t="shared" si="522"/>
        <v>-102.52</v>
      </c>
      <c r="V2063" s="5">
        <f t="shared" si="523"/>
        <v>10185.89</v>
      </c>
      <c r="W2063" s="5">
        <f t="shared" si="524"/>
        <v>10185.89</v>
      </c>
      <c r="X2063" s="7">
        <f t="shared" si="525"/>
        <v>0</v>
      </c>
      <c r="Z2063" s="7">
        <f t="shared" si="526"/>
        <v>730417.92000000016</v>
      </c>
      <c r="AC2063" s="5">
        <f t="shared" si="511"/>
        <v>-40393</v>
      </c>
      <c r="AD2063" s="5">
        <f t="shared" si="527"/>
        <v>-10098.25</v>
      </c>
    </row>
    <row r="2064" spans="1:30">
      <c r="A2064" s="15">
        <v>41555</v>
      </c>
      <c r="B2064">
        <v>10472.5</v>
      </c>
      <c r="C2064">
        <v>10530.6</v>
      </c>
      <c r="D2064">
        <v>10150.1</v>
      </c>
      <c r="E2064">
        <v>10197.1</v>
      </c>
      <c r="G2064" s="5">
        <f t="shared" si="512"/>
        <v>10181.86</v>
      </c>
      <c r="H2064" s="5">
        <f t="shared" si="513"/>
        <v>10165.379999999999</v>
      </c>
      <c r="J2064" s="10" t="str">
        <f t="shared" si="514"/>
        <v>BUY</v>
      </c>
      <c r="L2064" s="5">
        <f t="shared" si="515"/>
        <v>10115.94</v>
      </c>
      <c r="M2064" s="4" t="str">
        <f t="shared" si="516"/>
        <v>NO</v>
      </c>
      <c r="N2064" s="4" t="str">
        <f t="shared" si="517"/>
        <v>NO</v>
      </c>
      <c r="O2064" s="4" t="str">
        <f t="shared" si="518"/>
        <v>NO</v>
      </c>
      <c r="P2064" s="5">
        <f t="shared" si="519"/>
        <v>10472.5</v>
      </c>
      <c r="Q2064" s="5">
        <f t="shared" si="520"/>
        <v>10197.1</v>
      </c>
      <c r="R2064" s="4">
        <f t="shared" si="521"/>
        <v>2013</v>
      </c>
      <c r="T2064" s="7">
        <f t="shared" si="522"/>
        <v>0</v>
      </c>
      <c r="V2064" s="5">
        <f t="shared" si="523"/>
        <v>10185.89</v>
      </c>
      <c r="W2064" s="5">
        <f t="shared" si="524"/>
        <v>10185.89</v>
      </c>
      <c r="X2064" s="7">
        <f t="shared" si="525"/>
        <v>0</v>
      </c>
      <c r="Z2064" s="7">
        <f t="shared" si="526"/>
        <v>730417.92000000016</v>
      </c>
      <c r="AC2064" s="5">
        <f t="shared" si="511"/>
        <v>-40463.75999999998</v>
      </c>
      <c r="AD2064" s="5">
        <f t="shared" si="527"/>
        <v>-10115.939999999995</v>
      </c>
    </row>
    <row r="2065" spans="1:30">
      <c r="A2065" s="15">
        <v>41556</v>
      </c>
      <c r="B2065">
        <v>10089</v>
      </c>
      <c r="C2065">
        <v>10422.25</v>
      </c>
      <c r="D2065">
        <v>10002.299999999999</v>
      </c>
      <c r="E2065">
        <v>10400</v>
      </c>
      <c r="G2065" s="5">
        <f t="shared" si="512"/>
        <v>10290.93</v>
      </c>
      <c r="H2065" s="5">
        <f t="shared" si="513"/>
        <v>10243.59</v>
      </c>
      <c r="J2065" s="10" t="str">
        <f t="shared" si="514"/>
        <v>BUY</v>
      </c>
      <c r="L2065" s="5">
        <f t="shared" si="515"/>
        <v>10101.57</v>
      </c>
      <c r="M2065" s="4" t="str">
        <f t="shared" si="516"/>
        <v>YES</v>
      </c>
      <c r="N2065" s="4" t="str">
        <f t="shared" si="517"/>
        <v>YES</v>
      </c>
      <c r="O2065" s="4" t="str">
        <f t="shared" si="518"/>
        <v>YES</v>
      </c>
      <c r="P2065" s="5">
        <f t="shared" si="519"/>
        <v>10089</v>
      </c>
      <c r="Q2065" s="5">
        <f t="shared" si="520"/>
        <v>10400</v>
      </c>
      <c r="R2065" s="4">
        <f t="shared" si="521"/>
        <v>2013</v>
      </c>
      <c r="T2065" s="7">
        <f t="shared" si="522"/>
        <v>-311</v>
      </c>
      <c r="V2065" s="5">
        <f t="shared" si="523"/>
        <v>10185.89</v>
      </c>
      <c r="W2065" s="5">
        <f t="shared" si="524"/>
        <v>10185.89</v>
      </c>
      <c r="X2065" s="7">
        <f t="shared" si="525"/>
        <v>0</v>
      </c>
      <c r="Z2065" s="7">
        <f t="shared" si="526"/>
        <v>714867.92000000016</v>
      </c>
      <c r="AC2065" s="5">
        <f t="shared" si="511"/>
        <v>-40406.28</v>
      </c>
      <c r="AD2065" s="5">
        <f t="shared" si="527"/>
        <v>-10101.57</v>
      </c>
    </row>
    <row r="2066" spans="1:30">
      <c r="A2066" s="15">
        <v>41557</v>
      </c>
      <c r="B2066">
        <v>10375</v>
      </c>
      <c r="C2066">
        <v>10439.5</v>
      </c>
      <c r="D2066">
        <v>10253.1</v>
      </c>
      <c r="E2066">
        <v>10363.6</v>
      </c>
      <c r="G2066" s="5">
        <f t="shared" si="512"/>
        <v>10327.27</v>
      </c>
      <c r="H2066" s="5">
        <f t="shared" si="513"/>
        <v>10283.59</v>
      </c>
      <c r="J2066" s="10" t="str">
        <f t="shared" si="514"/>
        <v>BUY</v>
      </c>
      <c r="L2066" s="5">
        <f t="shared" si="515"/>
        <v>10152.549999999999</v>
      </c>
      <c r="M2066" s="4" t="str">
        <f t="shared" si="516"/>
        <v>NO</v>
      </c>
      <c r="N2066" s="4" t="str">
        <f t="shared" si="517"/>
        <v>NO</v>
      </c>
      <c r="O2066" s="4" t="str">
        <f t="shared" si="518"/>
        <v>NO</v>
      </c>
      <c r="P2066" s="5">
        <f t="shared" si="519"/>
        <v>10375</v>
      </c>
      <c r="Q2066" s="5">
        <f t="shared" si="520"/>
        <v>10363.6</v>
      </c>
      <c r="R2066" s="4">
        <f t="shared" si="521"/>
        <v>2013</v>
      </c>
      <c r="T2066" s="7">
        <f t="shared" si="522"/>
        <v>0</v>
      </c>
      <c r="V2066" s="5">
        <f t="shared" si="523"/>
        <v>10185.89</v>
      </c>
      <c r="W2066" s="5">
        <f t="shared" si="524"/>
        <v>10185.89</v>
      </c>
      <c r="X2066" s="7">
        <f t="shared" si="525"/>
        <v>0</v>
      </c>
      <c r="Z2066" s="7">
        <f t="shared" si="526"/>
        <v>714867.92000000016</v>
      </c>
      <c r="AC2066" s="5">
        <f t="shared" si="511"/>
        <v>-40610.199999999997</v>
      </c>
      <c r="AD2066" s="5">
        <f t="shared" si="527"/>
        <v>-10152.549999999999</v>
      </c>
    </row>
    <row r="2067" spans="1:30">
      <c r="A2067" s="15">
        <v>41558</v>
      </c>
      <c r="B2067">
        <v>10600</v>
      </c>
      <c r="C2067">
        <v>10708.55</v>
      </c>
      <c r="D2067">
        <v>10357.15</v>
      </c>
      <c r="E2067">
        <v>10675.35</v>
      </c>
      <c r="G2067" s="5">
        <f t="shared" si="512"/>
        <v>10501.31</v>
      </c>
      <c r="H2067" s="5">
        <f t="shared" si="513"/>
        <v>10414.18</v>
      </c>
      <c r="J2067" s="10" t="str">
        <f t="shared" si="514"/>
        <v>BUY</v>
      </c>
      <c r="L2067" s="5">
        <f t="shared" si="515"/>
        <v>10152.790000000001</v>
      </c>
      <c r="M2067" s="4" t="str">
        <f t="shared" si="516"/>
        <v>NO</v>
      </c>
      <c r="N2067" s="4" t="str">
        <f t="shared" si="517"/>
        <v>NO</v>
      </c>
      <c r="O2067" s="4" t="str">
        <f t="shared" si="518"/>
        <v>NO</v>
      </c>
      <c r="P2067" s="5">
        <f t="shared" si="519"/>
        <v>10600</v>
      </c>
      <c r="Q2067" s="5">
        <f t="shared" si="520"/>
        <v>10675.35</v>
      </c>
      <c r="R2067" s="4">
        <f t="shared" si="521"/>
        <v>2013</v>
      </c>
      <c r="T2067" s="7">
        <f t="shared" si="522"/>
        <v>0</v>
      </c>
      <c r="V2067" s="5">
        <f t="shared" si="523"/>
        <v>10185.89</v>
      </c>
      <c r="W2067" s="5">
        <f t="shared" si="524"/>
        <v>10185.89</v>
      </c>
      <c r="X2067" s="7">
        <f t="shared" si="525"/>
        <v>0</v>
      </c>
      <c r="Z2067" s="7">
        <f t="shared" si="526"/>
        <v>714867.92000000016</v>
      </c>
      <c r="AC2067" s="5">
        <f t="shared" si="511"/>
        <v>-40611.160000000003</v>
      </c>
      <c r="AD2067" s="5">
        <f t="shared" si="527"/>
        <v>-10152.790000000001</v>
      </c>
    </row>
    <row r="2068" spans="1:30">
      <c r="A2068" s="15">
        <v>41561</v>
      </c>
      <c r="B2068">
        <v>10638</v>
      </c>
      <c r="C2068">
        <v>10769.45</v>
      </c>
      <c r="D2068">
        <v>10592.6</v>
      </c>
      <c r="E2068">
        <v>10711.85</v>
      </c>
      <c r="G2068" s="5">
        <f t="shared" si="512"/>
        <v>10606.58</v>
      </c>
      <c r="H2068" s="5">
        <f t="shared" si="513"/>
        <v>10513.4</v>
      </c>
      <c r="J2068" s="10" t="str">
        <f t="shared" si="514"/>
        <v>BUY</v>
      </c>
      <c r="L2068" s="5">
        <f t="shared" si="515"/>
        <v>10233.86</v>
      </c>
      <c r="M2068" s="4" t="str">
        <f t="shared" si="516"/>
        <v>NO</v>
      </c>
      <c r="N2068" s="4" t="str">
        <f t="shared" si="517"/>
        <v>NO</v>
      </c>
      <c r="O2068" s="4" t="str">
        <f t="shared" si="518"/>
        <v>NO</v>
      </c>
      <c r="P2068" s="5">
        <f t="shared" si="519"/>
        <v>10638</v>
      </c>
      <c r="Q2068" s="5">
        <f t="shared" si="520"/>
        <v>10711.85</v>
      </c>
      <c r="R2068" s="4">
        <f t="shared" si="521"/>
        <v>2013</v>
      </c>
      <c r="T2068" s="7">
        <f t="shared" si="522"/>
        <v>0</v>
      </c>
      <c r="V2068" s="5">
        <f t="shared" si="523"/>
        <v>10185.89</v>
      </c>
      <c r="W2068" s="5">
        <f t="shared" si="524"/>
        <v>10185.89</v>
      </c>
      <c r="X2068" s="7">
        <f t="shared" si="525"/>
        <v>0</v>
      </c>
      <c r="Z2068" s="7">
        <f t="shared" si="526"/>
        <v>714867.92000000016</v>
      </c>
      <c r="AC2068" s="5">
        <f t="shared" si="511"/>
        <v>-40935.440000000002</v>
      </c>
      <c r="AD2068" s="5">
        <f t="shared" si="527"/>
        <v>-10233.86</v>
      </c>
    </row>
    <row r="2069" spans="1:30">
      <c r="A2069" s="15">
        <v>41562</v>
      </c>
      <c r="B2069">
        <v>10774</v>
      </c>
      <c r="C2069">
        <v>10789</v>
      </c>
      <c r="D2069">
        <v>10381.5</v>
      </c>
      <c r="E2069">
        <v>10427.200000000001</v>
      </c>
      <c r="G2069" s="5">
        <f t="shared" si="512"/>
        <v>10516.89</v>
      </c>
      <c r="H2069" s="5">
        <f t="shared" si="513"/>
        <v>10484.67</v>
      </c>
      <c r="J2069" s="10" t="str">
        <f t="shared" si="514"/>
        <v>BUY</v>
      </c>
      <c r="L2069" s="5">
        <f t="shared" si="515"/>
        <v>10388.01</v>
      </c>
      <c r="M2069" s="4" t="str">
        <f t="shared" si="516"/>
        <v>NO</v>
      </c>
      <c r="N2069" s="4" t="str">
        <f t="shared" si="517"/>
        <v>NO</v>
      </c>
      <c r="O2069" s="4" t="str">
        <f t="shared" si="518"/>
        <v>NO</v>
      </c>
      <c r="P2069" s="5">
        <f t="shared" si="519"/>
        <v>10774</v>
      </c>
      <c r="Q2069" s="5">
        <f t="shared" si="520"/>
        <v>10427.200000000001</v>
      </c>
      <c r="R2069" s="4">
        <f t="shared" si="521"/>
        <v>2013</v>
      </c>
      <c r="T2069" s="7">
        <f t="shared" si="522"/>
        <v>0</v>
      </c>
      <c r="V2069" s="5">
        <f t="shared" si="523"/>
        <v>10185.89</v>
      </c>
      <c r="W2069" s="5">
        <f t="shared" si="524"/>
        <v>10388.01</v>
      </c>
      <c r="X2069" s="7">
        <f t="shared" si="525"/>
        <v>202.1200000000008</v>
      </c>
      <c r="Z2069" s="7">
        <f t="shared" si="526"/>
        <v>719920.92000000016</v>
      </c>
      <c r="AC2069" s="5">
        <f t="shared" si="511"/>
        <v>-41552.040000000008</v>
      </c>
      <c r="AD2069" s="5">
        <f t="shared" si="527"/>
        <v>-10388.010000000002</v>
      </c>
    </row>
    <row r="2070" spans="1:30">
      <c r="A2070" s="15">
        <v>41564</v>
      </c>
      <c r="B2070">
        <v>10427</v>
      </c>
      <c r="C2070">
        <v>10463.5</v>
      </c>
      <c r="D2070">
        <v>10295</v>
      </c>
      <c r="E2070">
        <v>10374.450000000001</v>
      </c>
      <c r="G2070" s="5">
        <f t="shared" si="512"/>
        <v>10445.67</v>
      </c>
      <c r="H2070" s="5">
        <f t="shared" si="513"/>
        <v>10447.93</v>
      </c>
      <c r="J2070" s="10" t="str">
        <f t="shared" si="514"/>
        <v>SELL</v>
      </c>
      <c r="L2070" s="5">
        <f t="shared" si="515"/>
        <v>10454.709999999999</v>
      </c>
      <c r="M2070" s="4" t="str">
        <f t="shared" si="516"/>
        <v>YES</v>
      </c>
      <c r="N2070" s="4" t="str">
        <f t="shared" si="517"/>
        <v>NO</v>
      </c>
      <c r="O2070" s="4" t="str">
        <f t="shared" si="518"/>
        <v>NO</v>
      </c>
      <c r="P2070" s="5">
        <f t="shared" si="519"/>
        <v>10427</v>
      </c>
      <c r="Q2070" s="5">
        <f t="shared" si="520"/>
        <v>10374.450000000001</v>
      </c>
      <c r="R2070" s="4">
        <f t="shared" si="521"/>
        <v>2013</v>
      </c>
      <c r="T2070" s="7">
        <f t="shared" si="522"/>
        <v>0</v>
      </c>
      <c r="V2070" s="5">
        <f t="shared" si="523"/>
        <v>10388.01</v>
      </c>
      <c r="W2070" s="5">
        <f t="shared" si="524"/>
        <v>10454.709999999999</v>
      </c>
      <c r="X2070" s="7">
        <f t="shared" si="525"/>
        <v>-66.699999999998909</v>
      </c>
      <c r="Z2070" s="7">
        <f t="shared" si="526"/>
        <v>718253.42000000016</v>
      </c>
      <c r="AC2070" s="5">
        <f t="shared" si="511"/>
        <v>-41818.839999999997</v>
      </c>
      <c r="AD2070" s="5">
        <f t="shared" si="527"/>
        <v>-10454.709999999999</v>
      </c>
    </row>
    <row r="2071" spans="1:30">
      <c r="A2071" s="15">
        <v>41565</v>
      </c>
      <c r="B2071">
        <v>10432</v>
      </c>
      <c r="C2071">
        <v>10845.5</v>
      </c>
      <c r="D2071">
        <v>10421.65</v>
      </c>
      <c r="E2071">
        <v>10803.05</v>
      </c>
      <c r="G2071" s="5">
        <f t="shared" si="512"/>
        <v>10624.36</v>
      </c>
      <c r="H2071" s="5">
        <f t="shared" si="513"/>
        <v>10566.3</v>
      </c>
      <c r="J2071" s="10" t="str">
        <f t="shared" si="514"/>
        <v>BUY</v>
      </c>
      <c r="L2071" s="5">
        <f t="shared" si="515"/>
        <v>10392.120000000001</v>
      </c>
      <c r="M2071" s="4" t="str">
        <f t="shared" si="516"/>
        <v>YES</v>
      </c>
      <c r="N2071" s="4" t="str">
        <f t="shared" si="517"/>
        <v>NO</v>
      </c>
      <c r="O2071" s="4" t="str">
        <f t="shared" si="518"/>
        <v>NO</v>
      </c>
      <c r="P2071" s="5">
        <f t="shared" si="519"/>
        <v>10432</v>
      </c>
      <c r="Q2071" s="5">
        <f t="shared" si="520"/>
        <v>10803.05</v>
      </c>
      <c r="R2071" s="4">
        <f t="shared" si="521"/>
        <v>2013</v>
      </c>
      <c r="T2071" s="7">
        <f t="shared" si="522"/>
        <v>0</v>
      </c>
      <c r="V2071" s="5">
        <f t="shared" si="523"/>
        <v>10454.709999999999</v>
      </c>
      <c r="W2071" s="5">
        <f t="shared" si="524"/>
        <v>10454.709999999999</v>
      </c>
      <c r="X2071" s="7">
        <f t="shared" si="525"/>
        <v>0</v>
      </c>
      <c r="Z2071" s="7">
        <f t="shared" si="526"/>
        <v>718253.42000000016</v>
      </c>
      <c r="AC2071" s="5">
        <f t="shared" si="511"/>
        <v>-41568.479999999981</v>
      </c>
      <c r="AD2071" s="5">
        <f t="shared" si="527"/>
        <v>-10392.119999999995</v>
      </c>
    </row>
    <row r="2072" spans="1:30">
      <c r="A2072" s="15">
        <v>41568</v>
      </c>
      <c r="B2072">
        <v>10809</v>
      </c>
      <c r="C2072">
        <v>10919.75</v>
      </c>
      <c r="D2072">
        <v>10733.05</v>
      </c>
      <c r="E2072">
        <v>10837.6</v>
      </c>
      <c r="G2072" s="5">
        <f t="shared" si="512"/>
        <v>10730.98</v>
      </c>
      <c r="H2072" s="5">
        <f t="shared" si="513"/>
        <v>10656.73</v>
      </c>
      <c r="J2072" s="10" t="str">
        <f t="shared" si="514"/>
        <v>BUY</v>
      </c>
      <c r="L2072" s="5">
        <f t="shared" si="515"/>
        <v>10433.98</v>
      </c>
      <c r="M2072" s="4" t="str">
        <f t="shared" si="516"/>
        <v>NO</v>
      </c>
      <c r="N2072" s="4" t="str">
        <f t="shared" si="517"/>
        <v>NO</v>
      </c>
      <c r="O2072" s="4" t="str">
        <f t="shared" si="518"/>
        <v>NO</v>
      </c>
      <c r="P2072" s="5">
        <f t="shared" si="519"/>
        <v>10809</v>
      </c>
      <c r="Q2072" s="5">
        <f t="shared" si="520"/>
        <v>10837.6</v>
      </c>
      <c r="R2072" s="4">
        <f t="shared" si="521"/>
        <v>2013</v>
      </c>
      <c r="T2072" s="7">
        <f t="shared" si="522"/>
        <v>0</v>
      </c>
      <c r="V2072" s="5">
        <f t="shared" si="523"/>
        <v>10454.709999999999</v>
      </c>
      <c r="W2072" s="5">
        <f t="shared" si="524"/>
        <v>10454.709999999999</v>
      </c>
      <c r="X2072" s="7">
        <f t="shared" si="525"/>
        <v>0</v>
      </c>
      <c r="Z2072" s="7">
        <f t="shared" si="526"/>
        <v>718253.42000000016</v>
      </c>
      <c r="AC2072" s="5">
        <f t="shared" si="511"/>
        <v>-41735.919999999998</v>
      </c>
      <c r="AD2072" s="5">
        <f t="shared" si="527"/>
        <v>-10433.98</v>
      </c>
    </row>
    <row r="2073" spans="1:30">
      <c r="A2073" s="15">
        <v>41569</v>
      </c>
      <c r="B2073">
        <v>10780.05</v>
      </c>
      <c r="C2073">
        <v>10949.95</v>
      </c>
      <c r="D2073">
        <v>10742.95</v>
      </c>
      <c r="E2073">
        <v>10851.55</v>
      </c>
      <c r="G2073" s="5">
        <f t="shared" si="512"/>
        <v>10791.27</v>
      </c>
      <c r="H2073" s="5">
        <f t="shared" si="513"/>
        <v>10721.67</v>
      </c>
      <c r="J2073" s="10" t="str">
        <f t="shared" si="514"/>
        <v>BUY</v>
      </c>
      <c r="L2073" s="5">
        <f t="shared" si="515"/>
        <v>10512.87</v>
      </c>
      <c r="M2073" s="4" t="str">
        <f t="shared" si="516"/>
        <v>NO</v>
      </c>
      <c r="N2073" s="4" t="str">
        <f t="shared" si="517"/>
        <v>NO</v>
      </c>
      <c r="O2073" s="4" t="str">
        <f t="shared" si="518"/>
        <v>NO</v>
      </c>
      <c r="P2073" s="5">
        <f t="shared" si="519"/>
        <v>10780.05</v>
      </c>
      <c r="Q2073" s="5">
        <f t="shared" si="520"/>
        <v>10851.55</v>
      </c>
      <c r="R2073" s="4">
        <f t="shared" si="521"/>
        <v>2013</v>
      </c>
      <c r="T2073" s="7">
        <f t="shared" si="522"/>
        <v>0</v>
      </c>
      <c r="V2073" s="5">
        <f t="shared" si="523"/>
        <v>10454.709999999999</v>
      </c>
      <c r="W2073" s="5">
        <f t="shared" si="524"/>
        <v>10454.709999999999</v>
      </c>
      <c r="X2073" s="7">
        <f t="shared" si="525"/>
        <v>0</v>
      </c>
      <c r="Z2073" s="7">
        <f t="shared" si="526"/>
        <v>718253.42000000016</v>
      </c>
      <c r="AC2073" s="5">
        <f t="shared" si="511"/>
        <v>-42051.479999999996</v>
      </c>
      <c r="AD2073" s="5">
        <f t="shared" si="527"/>
        <v>-10512.869999999999</v>
      </c>
    </row>
    <row r="2074" spans="1:30">
      <c r="A2074" s="15">
        <v>41570</v>
      </c>
      <c r="B2074">
        <v>10898</v>
      </c>
      <c r="C2074">
        <v>10943.3</v>
      </c>
      <c r="D2074">
        <v>10751.55</v>
      </c>
      <c r="E2074">
        <v>10916.15</v>
      </c>
      <c r="G2074" s="5">
        <f t="shared" si="512"/>
        <v>10853.71</v>
      </c>
      <c r="H2074" s="5">
        <f t="shared" si="513"/>
        <v>10786.5</v>
      </c>
      <c r="J2074" s="10" t="str">
        <f t="shared" si="514"/>
        <v>BUY</v>
      </c>
      <c r="L2074" s="5">
        <f t="shared" si="515"/>
        <v>10584.87</v>
      </c>
      <c r="M2074" s="4" t="str">
        <f t="shared" si="516"/>
        <v>NO</v>
      </c>
      <c r="N2074" s="4" t="str">
        <f t="shared" si="517"/>
        <v>NO</v>
      </c>
      <c r="O2074" s="4" t="str">
        <f t="shared" si="518"/>
        <v>NO</v>
      </c>
      <c r="P2074" s="5">
        <f t="shared" si="519"/>
        <v>10898</v>
      </c>
      <c r="Q2074" s="5">
        <f t="shared" si="520"/>
        <v>10916.15</v>
      </c>
      <c r="R2074" s="4">
        <f t="shared" si="521"/>
        <v>2013</v>
      </c>
      <c r="T2074" s="7">
        <f t="shared" si="522"/>
        <v>0</v>
      </c>
      <c r="V2074" s="5">
        <f t="shared" si="523"/>
        <v>10454.709999999999</v>
      </c>
      <c r="W2074" s="5">
        <f t="shared" si="524"/>
        <v>10454.709999999999</v>
      </c>
      <c r="X2074" s="7">
        <f t="shared" si="525"/>
        <v>0</v>
      </c>
      <c r="Z2074" s="7">
        <f t="shared" si="526"/>
        <v>718253.42000000016</v>
      </c>
      <c r="AC2074" s="5">
        <f t="shared" si="511"/>
        <v>-42339.48000000001</v>
      </c>
      <c r="AD2074" s="5">
        <f t="shared" si="527"/>
        <v>-10584.870000000003</v>
      </c>
    </row>
    <row r="2075" spans="1:30">
      <c r="A2075" s="15">
        <v>41571</v>
      </c>
      <c r="B2075">
        <v>10899.85</v>
      </c>
      <c r="C2075">
        <v>11127.95</v>
      </c>
      <c r="D2075">
        <v>10852.65</v>
      </c>
      <c r="E2075">
        <v>10917.05</v>
      </c>
      <c r="G2075" s="5">
        <f t="shared" si="512"/>
        <v>10885.38</v>
      </c>
      <c r="H2075" s="5">
        <f t="shared" si="513"/>
        <v>10830.02</v>
      </c>
      <c r="J2075" s="10" t="str">
        <f t="shared" si="514"/>
        <v>BUY</v>
      </c>
      <c r="L2075" s="5">
        <f t="shared" si="515"/>
        <v>10663.94</v>
      </c>
      <c r="M2075" s="4" t="str">
        <f t="shared" si="516"/>
        <v>NO</v>
      </c>
      <c r="N2075" s="4" t="str">
        <f t="shared" si="517"/>
        <v>NO</v>
      </c>
      <c r="O2075" s="4" t="str">
        <f t="shared" si="518"/>
        <v>NO</v>
      </c>
      <c r="P2075" s="5">
        <f t="shared" si="519"/>
        <v>10899.85</v>
      </c>
      <c r="Q2075" s="5">
        <f t="shared" si="520"/>
        <v>10917.05</v>
      </c>
      <c r="R2075" s="4">
        <f t="shared" si="521"/>
        <v>2013</v>
      </c>
      <c r="T2075" s="7">
        <f t="shared" si="522"/>
        <v>0</v>
      </c>
      <c r="V2075" s="5">
        <f t="shared" si="523"/>
        <v>10454.709999999999</v>
      </c>
      <c r="W2075" s="5">
        <f t="shared" si="524"/>
        <v>10454.709999999999</v>
      </c>
      <c r="X2075" s="7">
        <f t="shared" si="525"/>
        <v>0</v>
      </c>
      <c r="Z2075" s="7">
        <f t="shared" si="526"/>
        <v>718253.42000000016</v>
      </c>
      <c r="AC2075" s="5">
        <f t="shared" si="511"/>
        <v>-42655.760000000009</v>
      </c>
      <c r="AD2075" s="5">
        <f t="shared" si="527"/>
        <v>-10663.940000000002</v>
      </c>
    </row>
    <row r="2076" spans="1:30">
      <c r="A2076" s="15">
        <v>41572</v>
      </c>
      <c r="B2076">
        <v>10820</v>
      </c>
      <c r="C2076">
        <v>10975</v>
      </c>
      <c r="D2076">
        <v>10800</v>
      </c>
      <c r="E2076">
        <v>10908.15</v>
      </c>
      <c r="G2076" s="5">
        <f t="shared" si="512"/>
        <v>10896.77</v>
      </c>
      <c r="H2076" s="5">
        <f t="shared" si="513"/>
        <v>10856.06</v>
      </c>
      <c r="J2076" s="10" t="str">
        <f t="shared" si="514"/>
        <v>BUY</v>
      </c>
      <c r="L2076" s="5">
        <f t="shared" si="515"/>
        <v>10733.93</v>
      </c>
      <c r="M2076" s="4" t="str">
        <f t="shared" si="516"/>
        <v>NO</v>
      </c>
      <c r="N2076" s="4" t="str">
        <f t="shared" si="517"/>
        <v>NO</v>
      </c>
      <c r="O2076" s="4" t="str">
        <f t="shared" si="518"/>
        <v>NO</v>
      </c>
      <c r="P2076" s="5">
        <f t="shared" si="519"/>
        <v>10820</v>
      </c>
      <c r="Q2076" s="5">
        <f t="shared" si="520"/>
        <v>10908.15</v>
      </c>
      <c r="R2076" s="4">
        <f t="shared" si="521"/>
        <v>2013</v>
      </c>
      <c r="T2076" s="7">
        <f t="shared" si="522"/>
        <v>0</v>
      </c>
      <c r="V2076" s="5">
        <f t="shared" si="523"/>
        <v>10454.709999999999</v>
      </c>
      <c r="W2076" s="5">
        <f t="shared" si="524"/>
        <v>10454.709999999999</v>
      </c>
      <c r="X2076" s="7">
        <f t="shared" si="525"/>
        <v>0</v>
      </c>
      <c r="Z2076" s="7">
        <f t="shared" si="526"/>
        <v>718253.42000000016</v>
      </c>
      <c r="AC2076" s="5">
        <f t="shared" si="511"/>
        <v>-42935.719999999987</v>
      </c>
      <c r="AD2076" s="5">
        <f t="shared" si="527"/>
        <v>-10733.929999999997</v>
      </c>
    </row>
    <row r="2077" spans="1:30">
      <c r="A2077" s="15">
        <v>41575</v>
      </c>
      <c r="B2077">
        <v>10877.65</v>
      </c>
      <c r="C2077">
        <v>11018.6</v>
      </c>
      <c r="D2077">
        <v>10756.25</v>
      </c>
      <c r="E2077">
        <v>10775.75</v>
      </c>
      <c r="G2077" s="5">
        <f t="shared" si="512"/>
        <v>10836.26</v>
      </c>
      <c r="H2077" s="5">
        <f t="shared" si="513"/>
        <v>10829.29</v>
      </c>
      <c r="J2077" s="10" t="str">
        <f t="shared" si="514"/>
        <v>BUY</v>
      </c>
      <c r="L2077" s="5">
        <f t="shared" si="515"/>
        <v>10808.38</v>
      </c>
      <c r="M2077" s="4" t="str">
        <f t="shared" si="516"/>
        <v>NO</v>
      </c>
      <c r="N2077" s="4" t="str">
        <f t="shared" si="517"/>
        <v>NO</v>
      </c>
      <c r="O2077" s="4" t="str">
        <f t="shared" si="518"/>
        <v>NO</v>
      </c>
      <c r="P2077" s="5">
        <f t="shared" si="519"/>
        <v>10877.65</v>
      </c>
      <c r="Q2077" s="5">
        <f t="shared" si="520"/>
        <v>10775.75</v>
      </c>
      <c r="R2077" s="4">
        <f t="shared" si="521"/>
        <v>2013</v>
      </c>
      <c r="T2077" s="7">
        <f t="shared" si="522"/>
        <v>0</v>
      </c>
      <c r="V2077" s="5">
        <f t="shared" si="523"/>
        <v>10454.709999999999</v>
      </c>
      <c r="W2077" s="5">
        <f t="shared" si="524"/>
        <v>10454.709999999999</v>
      </c>
      <c r="X2077" s="7">
        <f t="shared" si="525"/>
        <v>0</v>
      </c>
      <c r="Z2077" s="7">
        <f t="shared" si="526"/>
        <v>718253.42000000016</v>
      </c>
      <c r="AC2077" s="5">
        <f t="shared" si="511"/>
        <v>-43233.520000000019</v>
      </c>
      <c r="AD2077" s="5">
        <f t="shared" si="527"/>
        <v>-10808.380000000005</v>
      </c>
    </row>
    <row r="2078" spans="1:30">
      <c r="A2078" s="15">
        <v>41576</v>
      </c>
      <c r="B2078">
        <v>10750</v>
      </c>
      <c r="C2078">
        <v>11270</v>
      </c>
      <c r="D2078">
        <v>10621</v>
      </c>
      <c r="E2078">
        <v>11249.1</v>
      </c>
      <c r="G2078" s="5">
        <f t="shared" si="512"/>
        <v>11042.68</v>
      </c>
      <c r="H2078" s="5">
        <f t="shared" si="513"/>
        <v>10969.23</v>
      </c>
      <c r="J2078" s="10" t="str">
        <f t="shared" si="514"/>
        <v>BUY</v>
      </c>
      <c r="L2078" s="5">
        <f t="shared" si="515"/>
        <v>10748.88</v>
      </c>
      <c r="M2078" s="4" t="str">
        <f t="shared" si="516"/>
        <v>YES</v>
      </c>
      <c r="N2078" s="4" t="str">
        <f t="shared" si="517"/>
        <v>YES</v>
      </c>
      <c r="O2078" s="4" t="str">
        <f t="shared" si="518"/>
        <v>YES</v>
      </c>
      <c r="P2078" s="5">
        <f t="shared" si="519"/>
        <v>10750</v>
      </c>
      <c r="Q2078" s="5">
        <f t="shared" si="520"/>
        <v>11249.1</v>
      </c>
      <c r="R2078" s="4">
        <f t="shared" si="521"/>
        <v>2013</v>
      </c>
      <c r="T2078" s="7">
        <f t="shared" si="522"/>
        <v>-499.1</v>
      </c>
      <c r="V2078" s="5">
        <f t="shared" si="523"/>
        <v>10454.709999999999</v>
      </c>
      <c r="W2078" s="5">
        <f t="shared" si="524"/>
        <v>10454.709999999999</v>
      </c>
      <c r="X2078" s="7">
        <f t="shared" si="525"/>
        <v>0</v>
      </c>
      <c r="Z2078" s="7">
        <f t="shared" si="526"/>
        <v>693298.42000000016</v>
      </c>
      <c r="AC2078" s="5">
        <f t="shared" si="511"/>
        <v>-42995.51999999999</v>
      </c>
      <c r="AD2078" s="5">
        <f t="shared" si="527"/>
        <v>-10748.879999999997</v>
      </c>
    </row>
    <row r="2079" spans="1:30">
      <c r="A2079" s="15">
        <v>41577</v>
      </c>
      <c r="B2079">
        <v>11441</v>
      </c>
      <c r="C2079">
        <v>11441</v>
      </c>
      <c r="D2079">
        <v>11200</v>
      </c>
      <c r="E2079">
        <v>11249.7</v>
      </c>
      <c r="G2079" s="5">
        <f t="shared" si="512"/>
        <v>11146.19</v>
      </c>
      <c r="H2079" s="5">
        <f t="shared" si="513"/>
        <v>11062.72</v>
      </c>
      <c r="J2079" s="10" t="str">
        <f t="shared" si="514"/>
        <v>BUY</v>
      </c>
      <c r="L2079" s="5">
        <f t="shared" si="515"/>
        <v>10812.31</v>
      </c>
      <c r="M2079" s="4" t="str">
        <f t="shared" si="516"/>
        <v>NO</v>
      </c>
      <c r="N2079" s="4" t="str">
        <f t="shared" si="517"/>
        <v>NO</v>
      </c>
      <c r="O2079" s="4" t="str">
        <f t="shared" si="518"/>
        <v>NO</v>
      </c>
      <c r="P2079" s="5">
        <f t="shared" si="519"/>
        <v>11441</v>
      </c>
      <c r="Q2079" s="5">
        <f t="shared" si="520"/>
        <v>11249.7</v>
      </c>
      <c r="R2079" s="4">
        <f t="shared" si="521"/>
        <v>2013</v>
      </c>
      <c r="T2079" s="7">
        <f t="shared" si="522"/>
        <v>0</v>
      </c>
      <c r="V2079" s="5">
        <f t="shared" si="523"/>
        <v>10454.709999999999</v>
      </c>
      <c r="W2079" s="5">
        <f t="shared" si="524"/>
        <v>10454.709999999999</v>
      </c>
      <c r="X2079" s="7">
        <f t="shared" si="525"/>
        <v>0</v>
      </c>
      <c r="Z2079" s="7">
        <f t="shared" si="526"/>
        <v>693298.42000000016</v>
      </c>
      <c r="AC2079" s="5">
        <f t="shared" si="511"/>
        <v>-43249.239999999991</v>
      </c>
      <c r="AD2079" s="5">
        <f t="shared" si="527"/>
        <v>-10812.309999999998</v>
      </c>
    </row>
    <row r="2080" spans="1:30">
      <c r="A2080" s="15">
        <v>41578</v>
      </c>
      <c r="B2080">
        <v>11219.95</v>
      </c>
      <c r="C2080">
        <v>11482</v>
      </c>
      <c r="D2080">
        <v>11166.45</v>
      </c>
      <c r="E2080">
        <v>11456.45</v>
      </c>
      <c r="G2080" s="5">
        <f t="shared" si="512"/>
        <v>11301.32</v>
      </c>
      <c r="H2080" s="5">
        <f t="shared" si="513"/>
        <v>11193.96</v>
      </c>
      <c r="J2080" s="10" t="str">
        <f t="shared" si="514"/>
        <v>BUY</v>
      </c>
      <c r="L2080" s="5">
        <f t="shared" si="515"/>
        <v>10871.88</v>
      </c>
      <c r="M2080" s="4" t="str">
        <f t="shared" si="516"/>
        <v>NO</v>
      </c>
      <c r="N2080" s="4" t="str">
        <f t="shared" si="517"/>
        <v>NO</v>
      </c>
      <c r="O2080" s="4" t="str">
        <f t="shared" si="518"/>
        <v>NO</v>
      </c>
      <c r="P2080" s="5">
        <f t="shared" si="519"/>
        <v>11219.95</v>
      </c>
      <c r="Q2080" s="5">
        <f t="shared" si="520"/>
        <v>11456.45</v>
      </c>
      <c r="R2080" s="4">
        <f t="shared" si="521"/>
        <v>2013</v>
      </c>
      <c r="T2080" s="7">
        <f t="shared" si="522"/>
        <v>0</v>
      </c>
      <c r="V2080" s="5">
        <f t="shared" si="523"/>
        <v>10454.709999999999</v>
      </c>
      <c r="W2080" s="5">
        <f t="shared" si="524"/>
        <v>10454.709999999999</v>
      </c>
      <c r="X2080" s="7">
        <f t="shared" si="525"/>
        <v>0</v>
      </c>
      <c r="Z2080" s="7">
        <f t="shared" si="526"/>
        <v>693298.42000000016</v>
      </c>
      <c r="AC2080" s="5">
        <f t="shared" si="511"/>
        <v>-43487.51999999999</v>
      </c>
      <c r="AD2080" s="5">
        <f t="shared" si="527"/>
        <v>-10871.879999999997</v>
      </c>
    </row>
    <row r="2081" spans="1:30">
      <c r="A2081" s="15">
        <v>41579</v>
      </c>
      <c r="B2081">
        <v>10589.5</v>
      </c>
      <c r="C2081">
        <v>11799</v>
      </c>
      <c r="D2081">
        <v>10589.5</v>
      </c>
      <c r="E2081">
        <v>11731.3</v>
      </c>
      <c r="G2081" s="5">
        <f t="shared" si="512"/>
        <v>11516.31</v>
      </c>
      <c r="H2081" s="5">
        <f t="shared" si="513"/>
        <v>11373.07</v>
      </c>
      <c r="J2081" s="10" t="str">
        <f t="shared" si="514"/>
        <v>BUY</v>
      </c>
      <c r="L2081" s="5">
        <f t="shared" si="515"/>
        <v>10943.35</v>
      </c>
      <c r="M2081" s="4" t="str">
        <f t="shared" si="516"/>
        <v>YES</v>
      </c>
      <c r="N2081" s="4" t="str">
        <f t="shared" si="517"/>
        <v>YES</v>
      </c>
      <c r="O2081" s="4" t="str">
        <f t="shared" si="518"/>
        <v>YES</v>
      </c>
      <c r="P2081" s="5">
        <f t="shared" si="519"/>
        <v>10589.5</v>
      </c>
      <c r="Q2081" s="5">
        <f t="shared" si="520"/>
        <v>11731.3</v>
      </c>
      <c r="R2081" s="4">
        <f t="shared" si="521"/>
        <v>2013</v>
      </c>
      <c r="T2081" s="7">
        <f t="shared" si="522"/>
        <v>-1141.8</v>
      </c>
      <c r="V2081" s="5">
        <f t="shared" si="523"/>
        <v>10454.709999999999</v>
      </c>
      <c r="W2081" s="5">
        <f t="shared" si="524"/>
        <v>10454.709999999999</v>
      </c>
      <c r="X2081" s="7">
        <f t="shared" si="525"/>
        <v>0</v>
      </c>
      <c r="Z2081" s="7">
        <f t="shared" si="526"/>
        <v>636208.42000000016</v>
      </c>
      <c r="AC2081" s="5">
        <f t="shared" si="511"/>
        <v>-43773.399999999994</v>
      </c>
      <c r="AD2081" s="5">
        <f t="shared" si="527"/>
        <v>-10943.349999999999</v>
      </c>
    </row>
    <row r="2082" spans="1:30">
      <c r="A2082" s="15">
        <v>41581</v>
      </c>
      <c r="B2082">
        <v>11733</v>
      </c>
      <c r="C2082">
        <v>11773.95</v>
      </c>
      <c r="D2082">
        <v>11656</v>
      </c>
      <c r="E2082">
        <v>11684.95</v>
      </c>
      <c r="G2082" s="5">
        <f t="shared" si="512"/>
        <v>11600.63</v>
      </c>
      <c r="H2082" s="5">
        <f t="shared" si="513"/>
        <v>11477.03</v>
      </c>
      <c r="J2082" s="10" t="str">
        <f t="shared" si="514"/>
        <v>BUY</v>
      </c>
      <c r="L2082" s="5">
        <f t="shared" si="515"/>
        <v>11106.23</v>
      </c>
      <c r="M2082" s="4" t="str">
        <f t="shared" si="516"/>
        <v>NO</v>
      </c>
      <c r="N2082" s="4" t="str">
        <f t="shared" si="517"/>
        <v>NO</v>
      </c>
      <c r="O2082" s="4" t="str">
        <f t="shared" si="518"/>
        <v>NO</v>
      </c>
      <c r="P2082" s="5">
        <f t="shared" si="519"/>
        <v>11733</v>
      </c>
      <c r="Q2082" s="5">
        <f t="shared" si="520"/>
        <v>11684.95</v>
      </c>
      <c r="R2082" s="4">
        <f t="shared" si="521"/>
        <v>2013</v>
      </c>
      <c r="T2082" s="7">
        <f t="shared" si="522"/>
        <v>0</v>
      </c>
      <c r="V2082" s="5">
        <f t="shared" si="523"/>
        <v>10454.709999999999</v>
      </c>
      <c r="W2082" s="5">
        <f t="shared" si="524"/>
        <v>10454.709999999999</v>
      </c>
      <c r="X2082" s="7">
        <f t="shared" si="525"/>
        <v>0</v>
      </c>
      <c r="Z2082" s="7">
        <f t="shared" si="526"/>
        <v>636208.42000000016</v>
      </c>
      <c r="AC2082" s="5">
        <f t="shared" si="511"/>
        <v>-44424.920000000013</v>
      </c>
      <c r="AD2082" s="5">
        <f t="shared" si="527"/>
        <v>-11106.230000000003</v>
      </c>
    </row>
    <row r="2083" spans="1:30">
      <c r="A2083" s="15">
        <v>41583</v>
      </c>
      <c r="B2083">
        <v>11630</v>
      </c>
      <c r="C2083">
        <v>11835</v>
      </c>
      <c r="D2083">
        <v>11560</v>
      </c>
      <c r="E2083">
        <v>11594.35</v>
      </c>
      <c r="G2083" s="5">
        <f t="shared" si="512"/>
        <v>11597.49</v>
      </c>
      <c r="H2083" s="5">
        <f t="shared" si="513"/>
        <v>11516.14</v>
      </c>
      <c r="J2083" s="10" t="str">
        <f t="shared" si="514"/>
        <v>BUY</v>
      </c>
      <c r="L2083" s="5">
        <f t="shared" si="515"/>
        <v>11272.09</v>
      </c>
      <c r="M2083" s="4" t="str">
        <f t="shared" si="516"/>
        <v>NO</v>
      </c>
      <c r="N2083" s="4" t="str">
        <f t="shared" si="517"/>
        <v>NO</v>
      </c>
      <c r="O2083" s="4" t="str">
        <f t="shared" si="518"/>
        <v>NO</v>
      </c>
      <c r="P2083" s="5">
        <f t="shared" si="519"/>
        <v>11630</v>
      </c>
      <c r="Q2083" s="5">
        <f t="shared" si="520"/>
        <v>11594.35</v>
      </c>
      <c r="R2083" s="4">
        <f t="shared" si="521"/>
        <v>2013</v>
      </c>
      <c r="T2083" s="7">
        <f t="shared" si="522"/>
        <v>0</v>
      </c>
      <c r="V2083" s="5">
        <f t="shared" si="523"/>
        <v>10454.709999999999</v>
      </c>
      <c r="W2083" s="5">
        <f t="shared" si="524"/>
        <v>10454.709999999999</v>
      </c>
      <c r="X2083" s="7">
        <f t="shared" si="525"/>
        <v>0</v>
      </c>
      <c r="Z2083" s="7">
        <f t="shared" si="526"/>
        <v>636208.42000000016</v>
      </c>
      <c r="AC2083" s="5">
        <f t="shared" si="511"/>
        <v>-45088.359999999986</v>
      </c>
      <c r="AD2083" s="5">
        <f t="shared" si="527"/>
        <v>-11272.089999999997</v>
      </c>
    </row>
    <row r="2084" spans="1:30">
      <c r="A2084" s="15">
        <v>41584</v>
      </c>
      <c r="B2084">
        <v>11594</v>
      </c>
      <c r="C2084">
        <v>11618.85</v>
      </c>
      <c r="D2084">
        <v>11360.1</v>
      </c>
      <c r="E2084">
        <v>11376.75</v>
      </c>
      <c r="G2084" s="5">
        <f t="shared" si="512"/>
        <v>11487.12</v>
      </c>
      <c r="H2084" s="5">
        <f t="shared" si="513"/>
        <v>11469.68</v>
      </c>
      <c r="J2084" s="10" t="str">
        <f t="shared" si="514"/>
        <v>BUY</v>
      </c>
      <c r="L2084" s="5">
        <f t="shared" si="515"/>
        <v>11417.36</v>
      </c>
      <c r="M2084" s="4" t="str">
        <f t="shared" si="516"/>
        <v>NO</v>
      </c>
      <c r="N2084" s="4" t="str">
        <f t="shared" si="517"/>
        <v>NO</v>
      </c>
      <c r="O2084" s="4" t="str">
        <f t="shared" si="518"/>
        <v>NO</v>
      </c>
      <c r="P2084" s="5">
        <f t="shared" si="519"/>
        <v>11594</v>
      </c>
      <c r="Q2084" s="5">
        <f t="shared" si="520"/>
        <v>11376.75</v>
      </c>
      <c r="R2084" s="4">
        <f t="shared" si="521"/>
        <v>2013</v>
      </c>
      <c r="T2084" s="7">
        <f t="shared" si="522"/>
        <v>0</v>
      </c>
      <c r="V2084" s="5">
        <f t="shared" si="523"/>
        <v>10454.709999999999</v>
      </c>
      <c r="W2084" s="5">
        <f t="shared" si="524"/>
        <v>11351.2</v>
      </c>
      <c r="X2084" s="7">
        <f t="shared" si="525"/>
        <v>896.4900000000016</v>
      </c>
      <c r="Z2084" s="7">
        <f t="shared" si="526"/>
        <v>658620.67000000016</v>
      </c>
      <c r="AC2084" s="5">
        <f t="shared" si="511"/>
        <v>-45669.440000000002</v>
      </c>
      <c r="AD2084" s="5">
        <f t="shared" si="527"/>
        <v>-11417.36</v>
      </c>
    </row>
    <row r="2085" spans="1:30">
      <c r="A2085" s="15">
        <v>41585</v>
      </c>
      <c r="B2085">
        <v>11351.2</v>
      </c>
      <c r="C2085">
        <v>11496</v>
      </c>
      <c r="D2085">
        <v>11120</v>
      </c>
      <c r="E2085">
        <v>11148.3</v>
      </c>
      <c r="G2085" s="5">
        <f t="shared" si="512"/>
        <v>11317.71</v>
      </c>
      <c r="H2085" s="5">
        <f t="shared" si="513"/>
        <v>11362.55</v>
      </c>
      <c r="J2085" s="10" t="str">
        <f t="shared" si="514"/>
        <v>SELL</v>
      </c>
      <c r="L2085" s="5">
        <f t="shared" si="515"/>
        <v>11497.07</v>
      </c>
      <c r="M2085" s="4" t="str">
        <f t="shared" si="516"/>
        <v>YES</v>
      </c>
      <c r="N2085" s="4" t="str">
        <f t="shared" si="517"/>
        <v>NO</v>
      </c>
      <c r="O2085" s="4" t="str">
        <f t="shared" si="518"/>
        <v>YES</v>
      </c>
      <c r="P2085" s="5">
        <f t="shared" si="519"/>
        <v>11351.2</v>
      </c>
      <c r="Q2085" s="5">
        <f t="shared" si="520"/>
        <v>11148.3</v>
      </c>
      <c r="R2085" s="4">
        <f t="shared" si="521"/>
        <v>2013</v>
      </c>
      <c r="T2085" s="7">
        <f t="shared" si="522"/>
        <v>0</v>
      </c>
      <c r="V2085" s="5">
        <f t="shared" si="523"/>
        <v>11351.2</v>
      </c>
      <c r="W2085" s="5">
        <f t="shared" si="524"/>
        <v>11351.2</v>
      </c>
      <c r="X2085" s="7">
        <f t="shared" si="525"/>
        <v>0</v>
      </c>
      <c r="Z2085" s="7">
        <f t="shared" si="526"/>
        <v>658620.67000000016</v>
      </c>
      <c r="AC2085" s="5">
        <f t="shared" si="511"/>
        <v>-45988.28</v>
      </c>
      <c r="AD2085" s="5">
        <f t="shared" si="527"/>
        <v>-11497.07</v>
      </c>
    </row>
    <row r="2086" spans="1:30">
      <c r="A2086" s="15">
        <v>41586</v>
      </c>
      <c r="B2086">
        <v>11052.05</v>
      </c>
      <c r="C2086">
        <v>11155.95</v>
      </c>
      <c r="D2086">
        <v>10925</v>
      </c>
      <c r="E2086">
        <v>10988.4</v>
      </c>
      <c r="G2086" s="5">
        <f t="shared" si="512"/>
        <v>11153.06</v>
      </c>
      <c r="H2086" s="5">
        <f t="shared" si="513"/>
        <v>11237.83</v>
      </c>
      <c r="J2086" s="10" t="str">
        <f t="shared" si="514"/>
        <v>SELL</v>
      </c>
      <c r="L2086" s="5">
        <f t="shared" si="515"/>
        <v>11492.14</v>
      </c>
      <c r="M2086" s="4" t="str">
        <f t="shared" si="516"/>
        <v>NO</v>
      </c>
      <c r="N2086" s="4" t="str">
        <f t="shared" si="517"/>
        <v>NO</v>
      </c>
      <c r="O2086" s="4" t="str">
        <f t="shared" si="518"/>
        <v>NO</v>
      </c>
      <c r="P2086" s="5">
        <f t="shared" si="519"/>
        <v>11052.05</v>
      </c>
      <c r="Q2086" s="5">
        <f t="shared" si="520"/>
        <v>10988.4</v>
      </c>
      <c r="R2086" s="4">
        <f t="shared" si="521"/>
        <v>2013</v>
      </c>
      <c r="T2086" s="7">
        <f t="shared" si="522"/>
        <v>0</v>
      </c>
      <c r="V2086" s="5">
        <f t="shared" si="523"/>
        <v>11351.2</v>
      </c>
      <c r="W2086" s="5">
        <f t="shared" si="524"/>
        <v>11351.2</v>
      </c>
      <c r="X2086" s="7">
        <f t="shared" si="525"/>
        <v>0</v>
      </c>
      <c r="Z2086" s="7">
        <f t="shared" si="526"/>
        <v>658620.67000000016</v>
      </c>
      <c r="AC2086" s="5">
        <f t="shared" si="511"/>
        <v>-45968.56</v>
      </c>
      <c r="AD2086" s="5">
        <f t="shared" si="527"/>
        <v>-11492.14</v>
      </c>
    </row>
    <row r="2087" spans="1:30">
      <c r="A2087" s="15">
        <v>41589</v>
      </c>
      <c r="B2087">
        <v>10862</v>
      </c>
      <c r="C2087">
        <v>11020</v>
      </c>
      <c r="D2087">
        <v>10761.1</v>
      </c>
      <c r="E2087">
        <v>10840.7</v>
      </c>
      <c r="G2087" s="5">
        <f t="shared" si="512"/>
        <v>10996.88</v>
      </c>
      <c r="H2087" s="5">
        <f t="shared" si="513"/>
        <v>11105.45</v>
      </c>
      <c r="J2087" s="10" t="str">
        <f t="shared" si="514"/>
        <v>SELL</v>
      </c>
      <c r="L2087" s="5">
        <f t="shared" si="515"/>
        <v>11431.16</v>
      </c>
      <c r="M2087" s="4" t="str">
        <f t="shared" si="516"/>
        <v>NO</v>
      </c>
      <c r="N2087" s="4" t="str">
        <f t="shared" si="517"/>
        <v>NO</v>
      </c>
      <c r="O2087" s="4" t="str">
        <f t="shared" si="518"/>
        <v>NO</v>
      </c>
      <c r="P2087" s="5">
        <f t="shared" si="519"/>
        <v>10862</v>
      </c>
      <c r="Q2087" s="5">
        <f t="shared" si="520"/>
        <v>10840.7</v>
      </c>
      <c r="R2087" s="4">
        <f t="shared" si="521"/>
        <v>2013</v>
      </c>
      <c r="T2087" s="7">
        <f t="shared" si="522"/>
        <v>0</v>
      </c>
      <c r="V2087" s="5">
        <f t="shared" si="523"/>
        <v>11351.2</v>
      </c>
      <c r="W2087" s="5">
        <f t="shared" si="524"/>
        <v>11351.2</v>
      </c>
      <c r="X2087" s="7">
        <f t="shared" si="525"/>
        <v>0</v>
      </c>
      <c r="Z2087" s="7">
        <f t="shared" si="526"/>
        <v>658620.67000000016</v>
      </c>
      <c r="AC2087" s="5">
        <f t="shared" si="511"/>
        <v>-45724.640000000014</v>
      </c>
      <c r="AD2087" s="5">
        <f t="shared" si="527"/>
        <v>-11431.160000000003</v>
      </c>
    </row>
    <row r="2088" spans="1:30">
      <c r="A2088" s="15">
        <v>41590</v>
      </c>
      <c r="B2088">
        <v>10883.75</v>
      </c>
      <c r="C2088">
        <v>10945.5</v>
      </c>
      <c r="D2088">
        <v>10643.45</v>
      </c>
      <c r="E2088">
        <v>10685.3</v>
      </c>
      <c r="G2088" s="5">
        <f t="shared" si="512"/>
        <v>10841.09</v>
      </c>
      <c r="H2088" s="5">
        <f t="shared" si="513"/>
        <v>10965.4</v>
      </c>
      <c r="J2088" s="10" t="str">
        <f t="shared" si="514"/>
        <v>SELL</v>
      </c>
      <c r="L2088" s="5">
        <f t="shared" si="515"/>
        <v>11338.33</v>
      </c>
      <c r="M2088" s="4" t="str">
        <f t="shared" si="516"/>
        <v>NO</v>
      </c>
      <c r="N2088" s="4" t="str">
        <f t="shared" si="517"/>
        <v>NO</v>
      </c>
      <c r="O2088" s="4" t="str">
        <f t="shared" si="518"/>
        <v>NO</v>
      </c>
      <c r="P2088" s="5">
        <f t="shared" si="519"/>
        <v>10883.75</v>
      </c>
      <c r="Q2088" s="5">
        <f t="shared" si="520"/>
        <v>10685.3</v>
      </c>
      <c r="R2088" s="4">
        <f t="shared" si="521"/>
        <v>2013</v>
      </c>
      <c r="T2088" s="7">
        <f t="shared" si="522"/>
        <v>0</v>
      </c>
      <c r="V2088" s="5">
        <f t="shared" si="523"/>
        <v>11351.2</v>
      </c>
      <c r="W2088" s="5">
        <f t="shared" si="524"/>
        <v>11351.2</v>
      </c>
      <c r="X2088" s="7">
        <f t="shared" si="525"/>
        <v>0</v>
      </c>
      <c r="Z2088" s="7">
        <f t="shared" si="526"/>
        <v>658620.67000000016</v>
      </c>
      <c r="AC2088" s="5">
        <f t="shared" si="511"/>
        <v>-45353.319999999992</v>
      </c>
      <c r="AD2088" s="5">
        <f t="shared" si="527"/>
        <v>-11338.329999999998</v>
      </c>
    </row>
    <row r="2089" spans="1:30">
      <c r="A2089" s="15">
        <v>41591</v>
      </c>
      <c r="B2089">
        <v>10505.55</v>
      </c>
      <c r="C2089">
        <v>10740</v>
      </c>
      <c r="D2089">
        <v>10481.1</v>
      </c>
      <c r="E2089">
        <v>10601</v>
      </c>
      <c r="G2089" s="5">
        <f t="shared" si="512"/>
        <v>10721.05</v>
      </c>
      <c r="H2089" s="5">
        <f t="shared" si="513"/>
        <v>10843.93</v>
      </c>
      <c r="J2089" s="10" t="str">
        <f t="shared" si="514"/>
        <v>SELL</v>
      </c>
      <c r="L2089" s="5">
        <f t="shared" si="515"/>
        <v>11212.57</v>
      </c>
      <c r="M2089" s="4" t="str">
        <f t="shared" si="516"/>
        <v>NO</v>
      </c>
      <c r="N2089" s="4" t="str">
        <f t="shared" si="517"/>
        <v>NO</v>
      </c>
      <c r="O2089" s="4" t="str">
        <f t="shared" si="518"/>
        <v>NO</v>
      </c>
      <c r="P2089" s="5">
        <f t="shared" si="519"/>
        <v>10505.55</v>
      </c>
      <c r="Q2089" s="5">
        <f t="shared" si="520"/>
        <v>10601</v>
      </c>
      <c r="R2089" s="4">
        <f t="shared" si="521"/>
        <v>2013</v>
      </c>
      <c r="T2089" s="7">
        <f t="shared" si="522"/>
        <v>0</v>
      </c>
      <c r="V2089" s="5">
        <f t="shared" si="523"/>
        <v>11351.2</v>
      </c>
      <c r="W2089" s="5">
        <f t="shared" si="524"/>
        <v>11351.2</v>
      </c>
      <c r="X2089" s="7">
        <f t="shared" si="525"/>
        <v>0</v>
      </c>
      <c r="Z2089" s="7">
        <f t="shared" si="526"/>
        <v>658620.67000000016</v>
      </c>
      <c r="AC2089" s="5">
        <f t="shared" si="511"/>
        <v>-44850.280000000013</v>
      </c>
      <c r="AD2089" s="5">
        <f t="shared" si="527"/>
        <v>-11212.570000000003</v>
      </c>
    </row>
    <row r="2090" spans="1:30">
      <c r="A2090" s="15">
        <v>41592</v>
      </c>
      <c r="B2090">
        <v>10750</v>
      </c>
      <c r="C2090">
        <v>10939.75</v>
      </c>
      <c r="D2090">
        <v>10749.95</v>
      </c>
      <c r="E2090">
        <v>10862.25</v>
      </c>
      <c r="G2090" s="5">
        <f t="shared" si="512"/>
        <v>10791.65</v>
      </c>
      <c r="H2090" s="5">
        <f t="shared" si="513"/>
        <v>10850.04</v>
      </c>
      <c r="J2090" s="10" t="str">
        <f t="shared" si="514"/>
        <v>SELL</v>
      </c>
      <c r="L2090" s="5">
        <f t="shared" si="515"/>
        <v>11025.21</v>
      </c>
      <c r="M2090" s="4" t="str">
        <f t="shared" si="516"/>
        <v>NO</v>
      </c>
      <c r="N2090" s="4" t="str">
        <f t="shared" si="517"/>
        <v>NO</v>
      </c>
      <c r="O2090" s="4" t="str">
        <f t="shared" si="518"/>
        <v>NO</v>
      </c>
      <c r="P2090" s="5">
        <f t="shared" si="519"/>
        <v>10750</v>
      </c>
      <c r="Q2090" s="5">
        <f t="shared" si="520"/>
        <v>10862.25</v>
      </c>
      <c r="R2090" s="4">
        <f t="shared" si="521"/>
        <v>2013</v>
      </c>
      <c r="T2090" s="7">
        <f t="shared" si="522"/>
        <v>0</v>
      </c>
      <c r="V2090" s="5">
        <f t="shared" si="523"/>
        <v>11351.2</v>
      </c>
      <c r="W2090" s="5">
        <f t="shared" si="524"/>
        <v>11025.21</v>
      </c>
      <c r="X2090" s="7">
        <f t="shared" si="525"/>
        <v>325.9900000000016</v>
      </c>
      <c r="Z2090" s="7">
        <f t="shared" si="526"/>
        <v>666770.42000000016</v>
      </c>
      <c r="AC2090" s="5">
        <f t="shared" si="511"/>
        <v>-44100.840000000026</v>
      </c>
      <c r="AD2090" s="5">
        <f t="shared" si="527"/>
        <v>-11025.210000000006</v>
      </c>
    </row>
    <row r="2091" spans="1:30">
      <c r="A2091" s="15">
        <v>41596</v>
      </c>
      <c r="B2091">
        <v>11005.5</v>
      </c>
      <c r="C2091">
        <v>11210</v>
      </c>
      <c r="D2091">
        <v>11000</v>
      </c>
      <c r="E2091">
        <v>11196</v>
      </c>
      <c r="G2091" s="5">
        <f t="shared" si="512"/>
        <v>10993.83</v>
      </c>
      <c r="H2091" s="5">
        <f t="shared" si="513"/>
        <v>10965.36</v>
      </c>
      <c r="J2091" s="10" t="str">
        <f t="shared" si="514"/>
        <v>BUY</v>
      </c>
      <c r="L2091" s="5">
        <f t="shared" si="515"/>
        <v>10879.95</v>
      </c>
      <c r="M2091" s="4" t="str">
        <f t="shared" si="516"/>
        <v>YES</v>
      </c>
      <c r="N2091" s="4" t="str">
        <f t="shared" si="517"/>
        <v>NO</v>
      </c>
      <c r="O2091" s="4" t="str">
        <f t="shared" si="518"/>
        <v>NO</v>
      </c>
      <c r="P2091" s="5">
        <f t="shared" si="519"/>
        <v>11005.5</v>
      </c>
      <c r="Q2091" s="5">
        <f t="shared" si="520"/>
        <v>11196</v>
      </c>
      <c r="R2091" s="4">
        <f t="shared" si="521"/>
        <v>2013</v>
      </c>
      <c r="T2091" s="7">
        <f t="shared" si="522"/>
        <v>0</v>
      </c>
      <c r="V2091" s="5">
        <f t="shared" si="523"/>
        <v>11025.21</v>
      </c>
      <c r="W2091" s="5">
        <f t="shared" si="524"/>
        <v>11025.21</v>
      </c>
      <c r="X2091" s="7">
        <f t="shared" si="525"/>
        <v>0</v>
      </c>
      <c r="Z2091" s="7">
        <f t="shared" si="526"/>
        <v>666770.42000000016</v>
      </c>
      <c r="AC2091" s="5">
        <f t="shared" si="511"/>
        <v>-43519.800000000017</v>
      </c>
      <c r="AD2091" s="5">
        <f t="shared" si="527"/>
        <v>-10879.950000000004</v>
      </c>
    </row>
    <row r="2092" spans="1:30">
      <c r="A2092" s="15">
        <v>41597</v>
      </c>
      <c r="B2092">
        <v>11198.95</v>
      </c>
      <c r="C2092">
        <v>11265.55</v>
      </c>
      <c r="D2092">
        <v>11145.1</v>
      </c>
      <c r="E2092">
        <v>11233.2</v>
      </c>
      <c r="G2092" s="5">
        <f t="shared" si="512"/>
        <v>11113.52</v>
      </c>
      <c r="H2092" s="5">
        <f t="shared" si="513"/>
        <v>11054.64</v>
      </c>
      <c r="J2092" s="10" t="str">
        <f t="shared" si="514"/>
        <v>BUY</v>
      </c>
      <c r="L2092" s="5">
        <f t="shared" si="515"/>
        <v>10878</v>
      </c>
      <c r="M2092" s="4" t="str">
        <f t="shared" si="516"/>
        <v>NO</v>
      </c>
      <c r="N2092" s="4" t="str">
        <f t="shared" si="517"/>
        <v>NO</v>
      </c>
      <c r="O2092" s="4" t="str">
        <f t="shared" si="518"/>
        <v>NO</v>
      </c>
      <c r="P2092" s="5">
        <f t="shared" si="519"/>
        <v>11198.95</v>
      </c>
      <c r="Q2092" s="5">
        <f t="shared" si="520"/>
        <v>11233.2</v>
      </c>
      <c r="R2092" s="4">
        <f t="shared" si="521"/>
        <v>2013</v>
      </c>
      <c r="T2092" s="7">
        <f t="shared" si="522"/>
        <v>0</v>
      </c>
      <c r="V2092" s="5">
        <f t="shared" si="523"/>
        <v>11025.21</v>
      </c>
      <c r="W2092" s="5">
        <f t="shared" si="524"/>
        <v>11025.21</v>
      </c>
      <c r="X2092" s="7">
        <f t="shared" si="525"/>
        <v>0</v>
      </c>
      <c r="Z2092" s="7">
        <f t="shared" si="526"/>
        <v>666770.42000000016</v>
      </c>
      <c r="AC2092" s="5">
        <f t="shared" si="511"/>
        <v>-43512</v>
      </c>
      <c r="AD2092" s="5">
        <f t="shared" si="527"/>
        <v>-10878</v>
      </c>
    </row>
    <row r="2093" spans="1:30">
      <c r="A2093" s="15">
        <v>41598</v>
      </c>
      <c r="B2093">
        <v>11150</v>
      </c>
      <c r="C2093">
        <v>11213</v>
      </c>
      <c r="D2093">
        <v>10955</v>
      </c>
      <c r="E2093">
        <v>11024.05</v>
      </c>
      <c r="G2093" s="5">
        <f t="shared" si="512"/>
        <v>11068.79</v>
      </c>
      <c r="H2093" s="5">
        <f t="shared" si="513"/>
        <v>11044.44</v>
      </c>
      <c r="J2093" s="10" t="str">
        <f t="shared" si="514"/>
        <v>BUY</v>
      </c>
      <c r="L2093" s="5">
        <f t="shared" si="515"/>
        <v>10971.39</v>
      </c>
      <c r="M2093" s="4" t="str">
        <f t="shared" si="516"/>
        <v>NO</v>
      </c>
      <c r="N2093" s="4" t="str">
        <f t="shared" si="517"/>
        <v>NO</v>
      </c>
      <c r="O2093" s="4" t="str">
        <f t="shared" si="518"/>
        <v>NO</v>
      </c>
      <c r="P2093" s="5">
        <f t="shared" si="519"/>
        <v>11150</v>
      </c>
      <c r="Q2093" s="5">
        <f t="shared" si="520"/>
        <v>11024.05</v>
      </c>
      <c r="R2093" s="4">
        <f t="shared" si="521"/>
        <v>2013</v>
      </c>
      <c r="T2093" s="7">
        <f t="shared" si="522"/>
        <v>0</v>
      </c>
      <c r="V2093" s="5">
        <f t="shared" si="523"/>
        <v>11025.21</v>
      </c>
      <c r="W2093" s="5">
        <f t="shared" si="524"/>
        <v>10899.8</v>
      </c>
      <c r="X2093" s="7">
        <f t="shared" si="525"/>
        <v>-125.40999999999985</v>
      </c>
      <c r="Z2093" s="7">
        <f t="shared" si="526"/>
        <v>663635.17000000016</v>
      </c>
      <c r="AC2093" s="5">
        <f t="shared" si="511"/>
        <v>-43885.56</v>
      </c>
      <c r="AD2093" s="5">
        <f t="shared" si="527"/>
        <v>-10971.39</v>
      </c>
    </row>
    <row r="2094" spans="1:30">
      <c r="A2094" s="15">
        <v>41599</v>
      </c>
      <c r="B2094">
        <v>10899.8</v>
      </c>
      <c r="C2094">
        <v>10915.65</v>
      </c>
      <c r="D2094">
        <v>10685.1</v>
      </c>
      <c r="E2094">
        <v>10730.85</v>
      </c>
      <c r="G2094" s="5">
        <f t="shared" si="512"/>
        <v>10899.82</v>
      </c>
      <c r="H2094" s="5">
        <f t="shared" si="513"/>
        <v>10939.91</v>
      </c>
      <c r="J2094" s="10" t="str">
        <f t="shared" si="514"/>
        <v>SELL</v>
      </c>
      <c r="L2094" s="5">
        <f t="shared" si="515"/>
        <v>11060.18</v>
      </c>
      <c r="M2094" s="4" t="str">
        <f t="shared" si="516"/>
        <v>YES</v>
      </c>
      <c r="N2094" s="4" t="str">
        <f t="shared" si="517"/>
        <v>NO</v>
      </c>
      <c r="O2094" s="4" t="str">
        <f t="shared" si="518"/>
        <v>YES</v>
      </c>
      <c r="P2094" s="5">
        <f t="shared" si="519"/>
        <v>10899.8</v>
      </c>
      <c r="Q2094" s="5">
        <f t="shared" si="520"/>
        <v>10730.85</v>
      </c>
      <c r="R2094" s="4">
        <f t="shared" si="521"/>
        <v>2013</v>
      </c>
      <c r="T2094" s="7">
        <f t="shared" si="522"/>
        <v>0</v>
      </c>
      <c r="V2094" s="5">
        <f t="shared" si="523"/>
        <v>10899.8</v>
      </c>
      <c r="W2094" s="5">
        <f t="shared" si="524"/>
        <v>10899.8</v>
      </c>
      <c r="X2094" s="7">
        <f t="shared" si="525"/>
        <v>0</v>
      </c>
      <c r="Z2094" s="7">
        <f t="shared" si="526"/>
        <v>663635.17000000016</v>
      </c>
      <c r="AC2094" s="5">
        <f t="shared" si="511"/>
        <v>-44240.72</v>
      </c>
      <c r="AD2094" s="5">
        <f t="shared" si="527"/>
        <v>-11060.18</v>
      </c>
    </row>
    <row r="2095" spans="1:30">
      <c r="A2095" s="15">
        <v>41600</v>
      </c>
      <c r="B2095">
        <v>10825</v>
      </c>
      <c r="C2095">
        <v>10848</v>
      </c>
      <c r="D2095">
        <v>10660</v>
      </c>
      <c r="E2095">
        <v>10713.25</v>
      </c>
      <c r="G2095" s="5">
        <f t="shared" si="512"/>
        <v>10806.54</v>
      </c>
      <c r="H2095" s="5">
        <f t="shared" si="513"/>
        <v>10864.36</v>
      </c>
      <c r="J2095" s="10" t="str">
        <f t="shared" si="514"/>
        <v>SELL</v>
      </c>
      <c r="L2095" s="5">
        <f t="shared" si="515"/>
        <v>11037.82</v>
      </c>
      <c r="M2095" s="4" t="str">
        <f t="shared" si="516"/>
        <v>NO</v>
      </c>
      <c r="N2095" s="4" t="str">
        <f t="shared" si="517"/>
        <v>NO</v>
      </c>
      <c r="O2095" s="4" t="str">
        <f t="shared" si="518"/>
        <v>NO</v>
      </c>
      <c r="P2095" s="5">
        <f t="shared" si="519"/>
        <v>10825</v>
      </c>
      <c r="Q2095" s="5">
        <f t="shared" si="520"/>
        <v>10713.25</v>
      </c>
      <c r="R2095" s="4">
        <f t="shared" si="521"/>
        <v>2013</v>
      </c>
      <c r="T2095" s="7">
        <f t="shared" si="522"/>
        <v>0</v>
      </c>
      <c r="V2095" s="5">
        <f t="shared" si="523"/>
        <v>10899.8</v>
      </c>
      <c r="W2095" s="5">
        <f t="shared" si="524"/>
        <v>11037.82</v>
      </c>
      <c r="X2095" s="7">
        <f t="shared" si="525"/>
        <v>-138.02000000000044</v>
      </c>
      <c r="Z2095" s="7">
        <f t="shared" si="526"/>
        <v>660184.67000000016</v>
      </c>
      <c r="AC2095" s="5">
        <f t="shared" si="511"/>
        <v>-44151.28</v>
      </c>
      <c r="AD2095" s="5">
        <f t="shared" si="527"/>
        <v>-11037.82</v>
      </c>
    </row>
    <row r="2096" spans="1:30">
      <c r="A2096" s="15">
        <v>41603</v>
      </c>
      <c r="B2096">
        <v>10820</v>
      </c>
      <c r="C2096">
        <v>11133.3</v>
      </c>
      <c r="D2096">
        <v>10810.75</v>
      </c>
      <c r="E2096">
        <v>11116</v>
      </c>
      <c r="G2096" s="5">
        <f t="shared" si="512"/>
        <v>10961.27</v>
      </c>
      <c r="H2096" s="5">
        <f t="shared" si="513"/>
        <v>10948.24</v>
      </c>
      <c r="J2096" s="10" t="str">
        <f t="shared" si="514"/>
        <v>BUY</v>
      </c>
      <c r="L2096" s="5">
        <f t="shared" si="515"/>
        <v>10909.15</v>
      </c>
      <c r="M2096" s="4" t="str">
        <f t="shared" si="516"/>
        <v>YES</v>
      </c>
      <c r="N2096" s="4" t="str">
        <f t="shared" si="517"/>
        <v>NO</v>
      </c>
      <c r="O2096" s="4" t="str">
        <f t="shared" si="518"/>
        <v>NO</v>
      </c>
      <c r="P2096" s="5">
        <f t="shared" si="519"/>
        <v>10820</v>
      </c>
      <c r="Q2096" s="5">
        <f t="shared" si="520"/>
        <v>11116</v>
      </c>
      <c r="R2096" s="4">
        <f t="shared" si="521"/>
        <v>2013</v>
      </c>
      <c r="T2096" s="7">
        <f t="shared" si="522"/>
        <v>0</v>
      </c>
      <c r="V2096" s="5">
        <f t="shared" si="523"/>
        <v>11037.82</v>
      </c>
      <c r="W2096" s="5">
        <f t="shared" si="524"/>
        <v>11037.82</v>
      </c>
      <c r="X2096" s="7">
        <f t="shared" si="525"/>
        <v>0</v>
      </c>
      <c r="Z2096" s="7">
        <f t="shared" si="526"/>
        <v>660184.67000000016</v>
      </c>
      <c r="AC2096" s="5">
        <f t="shared" si="511"/>
        <v>-43636.600000000006</v>
      </c>
      <c r="AD2096" s="5">
        <f t="shared" si="527"/>
        <v>-10909.150000000001</v>
      </c>
    </row>
    <row r="2097" spans="1:30">
      <c r="A2097" s="15">
        <v>41604</v>
      </c>
      <c r="B2097">
        <v>11072</v>
      </c>
      <c r="C2097">
        <v>11158.5</v>
      </c>
      <c r="D2097">
        <v>10910.5</v>
      </c>
      <c r="E2097">
        <v>10927.85</v>
      </c>
      <c r="G2097" s="5">
        <f t="shared" si="512"/>
        <v>10944.56</v>
      </c>
      <c r="H2097" s="5">
        <f t="shared" si="513"/>
        <v>10941.44</v>
      </c>
      <c r="J2097" s="10" t="str">
        <f t="shared" si="514"/>
        <v>BUY</v>
      </c>
      <c r="L2097" s="5">
        <f t="shared" si="515"/>
        <v>10932.08</v>
      </c>
      <c r="M2097" s="4" t="str">
        <f t="shared" si="516"/>
        <v>NO</v>
      </c>
      <c r="N2097" s="4" t="str">
        <f t="shared" si="517"/>
        <v>NO</v>
      </c>
      <c r="O2097" s="4" t="str">
        <f t="shared" si="518"/>
        <v>NO</v>
      </c>
      <c r="P2097" s="5">
        <f t="shared" si="519"/>
        <v>11072</v>
      </c>
      <c r="Q2097" s="5">
        <f t="shared" si="520"/>
        <v>10927.85</v>
      </c>
      <c r="R2097" s="4">
        <f t="shared" si="521"/>
        <v>2013</v>
      </c>
      <c r="T2097" s="7">
        <f t="shared" si="522"/>
        <v>0</v>
      </c>
      <c r="V2097" s="5">
        <f t="shared" si="523"/>
        <v>11037.82</v>
      </c>
      <c r="W2097" s="5">
        <f t="shared" si="524"/>
        <v>10932.08</v>
      </c>
      <c r="X2097" s="7">
        <f t="shared" si="525"/>
        <v>-105.73999999999978</v>
      </c>
      <c r="Z2097" s="7">
        <f t="shared" si="526"/>
        <v>657541.17000000016</v>
      </c>
      <c r="AC2097" s="5">
        <f t="shared" si="511"/>
        <v>-43728.320000000007</v>
      </c>
      <c r="AD2097" s="5">
        <f t="shared" si="527"/>
        <v>-10932.080000000002</v>
      </c>
    </row>
    <row r="2098" spans="1:30">
      <c r="A2098" s="15">
        <v>41605</v>
      </c>
      <c r="B2098">
        <v>10955</v>
      </c>
      <c r="C2098">
        <v>11044.3</v>
      </c>
      <c r="D2098">
        <v>10841</v>
      </c>
      <c r="E2098">
        <v>10924</v>
      </c>
      <c r="G2098" s="5">
        <f t="shared" si="512"/>
        <v>10934.28</v>
      </c>
      <c r="H2098" s="5">
        <f t="shared" si="513"/>
        <v>10935.63</v>
      </c>
      <c r="J2098" s="10" t="str">
        <f t="shared" si="514"/>
        <v>SELL</v>
      </c>
      <c r="L2098" s="5">
        <f t="shared" si="515"/>
        <v>10939.68</v>
      </c>
      <c r="M2098" s="4" t="str">
        <f t="shared" si="516"/>
        <v>YES</v>
      </c>
      <c r="N2098" s="4" t="str">
        <f t="shared" si="517"/>
        <v>NO</v>
      </c>
      <c r="O2098" s="4" t="str">
        <f t="shared" si="518"/>
        <v>NO</v>
      </c>
      <c r="P2098" s="5">
        <f t="shared" si="519"/>
        <v>10955</v>
      </c>
      <c r="Q2098" s="5">
        <f t="shared" si="520"/>
        <v>10924</v>
      </c>
      <c r="R2098" s="4">
        <f t="shared" si="521"/>
        <v>2013</v>
      </c>
      <c r="T2098" s="7">
        <f t="shared" si="522"/>
        <v>0</v>
      </c>
      <c r="V2098" s="5">
        <f t="shared" si="523"/>
        <v>10932.08</v>
      </c>
      <c r="W2098" s="5">
        <f t="shared" si="524"/>
        <v>10932.08</v>
      </c>
      <c r="X2098" s="7">
        <f t="shared" si="525"/>
        <v>0</v>
      </c>
      <c r="Z2098" s="7">
        <f t="shared" si="526"/>
        <v>657541.17000000016</v>
      </c>
      <c r="AC2098" s="5">
        <f t="shared" si="511"/>
        <v>-43758.719999999972</v>
      </c>
      <c r="AD2098" s="5">
        <f t="shared" si="527"/>
        <v>-10939.679999999993</v>
      </c>
    </row>
    <row r="2099" spans="1:30">
      <c r="A2099" s="15">
        <v>41606</v>
      </c>
      <c r="B2099">
        <v>11125.65</v>
      </c>
      <c r="C2099">
        <v>11125.65</v>
      </c>
      <c r="D2099">
        <v>10846</v>
      </c>
      <c r="E2099">
        <v>10891.85</v>
      </c>
      <c r="G2099" s="5">
        <f t="shared" si="512"/>
        <v>10913.07</v>
      </c>
      <c r="H2099" s="5">
        <f t="shared" si="513"/>
        <v>10921.04</v>
      </c>
      <c r="J2099" s="10" t="str">
        <f t="shared" si="514"/>
        <v>SELL</v>
      </c>
      <c r="L2099" s="5">
        <f t="shared" si="515"/>
        <v>10944.95</v>
      </c>
      <c r="M2099" s="4" t="str">
        <f t="shared" si="516"/>
        <v>YES</v>
      </c>
      <c r="N2099" s="4" t="str">
        <f t="shared" si="517"/>
        <v>YES</v>
      </c>
      <c r="O2099" s="4" t="str">
        <f t="shared" si="518"/>
        <v>YES</v>
      </c>
      <c r="P2099" s="5">
        <f t="shared" si="519"/>
        <v>11125.65</v>
      </c>
      <c r="Q2099" s="5">
        <f t="shared" si="520"/>
        <v>10891.85</v>
      </c>
      <c r="R2099" s="4">
        <f t="shared" si="521"/>
        <v>2013</v>
      </c>
      <c r="T2099" s="7">
        <f t="shared" si="522"/>
        <v>-233.8</v>
      </c>
      <c r="V2099" s="5">
        <f t="shared" si="523"/>
        <v>10932.08</v>
      </c>
      <c r="W2099" s="5">
        <f t="shared" si="524"/>
        <v>11080</v>
      </c>
      <c r="X2099" s="7">
        <f t="shared" si="525"/>
        <v>-147.92000000000007</v>
      </c>
      <c r="Z2099" s="7">
        <f t="shared" si="526"/>
        <v>642153.17000000016</v>
      </c>
      <c r="AC2099" s="5">
        <f t="shared" si="511"/>
        <v>-43779.800000000017</v>
      </c>
      <c r="AD2099" s="5">
        <f t="shared" si="527"/>
        <v>-10944.950000000004</v>
      </c>
    </row>
    <row r="2100" spans="1:30">
      <c r="A2100" s="15">
        <v>41607</v>
      </c>
      <c r="B2100">
        <v>11080</v>
      </c>
      <c r="C2100">
        <v>11292</v>
      </c>
      <c r="D2100">
        <v>11031.85</v>
      </c>
      <c r="E2100">
        <v>11270.5</v>
      </c>
      <c r="G2100" s="5">
        <f t="shared" si="512"/>
        <v>11091.79</v>
      </c>
      <c r="H2100" s="5">
        <f t="shared" si="513"/>
        <v>11037.53</v>
      </c>
      <c r="J2100" s="10" t="str">
        <f t="shared" si="514"/>
        <v>BUY</v>
      </c>
      <c r="L2100" s="5">
        <f t="shared" si="515"/>
        <v>10874.75</v>
      </c>
      <c r="M2100" s="4" t="str">
        <f t="shared" si="516"/>
        <v>YES</v>
      </c>
      <c r="N2100" s="4" t="str">
        <f t="shared" si="517"/>
        <v>NO</v>
      </c>
      <c r="O2100" s="4" t="str">
        <f t="shared" si="518"/>
        <v>YES</v>
      </c>
      <c r="P2100" s="5">
        <f t="shared" si="519"/>
        <v>11080</v>
      </c>
      <c r="Q2100" s="5">
        <f t="shared" si="520"/>
        <v>11270.5</v>
      </c>
      <c r="R2100" s="4">
        <f t="shared" si="521"/>
        <v>2013</v>
      </c>
      <c r="T2100" s="7">
        <f t="shared" si="522"/>
        <v>0</v>
      </c>
      <c r="V2100" s="5">
        <f t="shared" si="523"/>
        <v>11080</v>
      </c>
      <c r="W2100" s="5">
        <f t="shared" si="524"/>
        <v>11080</v>
      </c>
      <c r="X2100" s="7">
        <f t="shared" si="525"/>
        <v>0</v>
      </c>
      <c r="Z2100" s="7">
        <f t="shared" si="526"/>
        <v>642153.17000000016</v>
      </c>
      <c r="AC2100" s="5">
        <f t="shared" si="511"/>
        <v>-43499</v>
      </c>
      <c r="AD2100" s="5">
        <f t="shared" si="527"/>
        <v>-10874.75</v>
      </c>
    </row>
    <row r="2101" spans="1:30">
      <c r="A2101" s="15">
        <v>41610</v>
      </c>
      <c r="B2101">
        <v>11299</v>
      </c>
      <c r="C2101">
        <v>11432</v>
      </c>
      <c r="D2101">
        <v>11271.15</v>
      </c>
      <c r="E2101">
        <v>11383.2</v>
      </c>
      <c r="G2101" s="5">
        <f t="shared" si="512"/>
        <v>11237.5</v>
      </c>
      <c r="H2101" s="5">
        <f t="shared" si="513"/>
        <v>11152.75</v>
      </c>
      <c r="J2101" s="10" t="str">
        <f t="shared" si="514"/>
        <v>BUY</v>
      </c>
      <c r="L2101" s="5">
        <f t="shared" si="515"/>
        <v>10898.5</v>
      </c>
      <c r="M2101" s="4" t="str">
        <f t="shared" si="516"/>
        <v>NO</v>
      </c>
      <c r="N2101" s="4" t="str">
        <f t="shared" si="517"/>
        <v>NO</v>
      </c>
      <c r="O2101" s="4" t="str">
        <f t="shared" si="518"/>
        <v>NO</v>
      </c>
      <c r="P2101" s="5">
        <f t="shared" si="519"/>
        <v>11299</v>
      </c>
      <c r="Q2101" s="5">
        <f t="shared" si="520"/>
        <v>11383.2</v>
      </c>
      <c r="R2101" s="4">
        <f t="shared" si="521"/>
        <v>2013</v>
      </c>
      <c r="T2101" s="7">
        <f t="shared" si="522"/>
        <v>0</v>
      </c>
      <c r="V2101" s="5">
        <f t="shared" si="523"/>
        <v>11080</v>
      </c>
      <c r="W2101" s="5">
        <f t="shared" si="524"/>
        <v>11080</v>
      </c>
      <c r="X2101" s="7">
        <f t="shared" si="525"/>
        <v>0</v>
      </c>
      <c r="Z2101" s="7">
        <f t="shared" si="526"/>
        <v>642153.17000000016</v>
      </c>
      <c r="AC2101" s="5">
        <f t="shared" si="511"/>
        <v>-43594</v>
      </c>
      <c r="AD2101" s="5">
        <f t="shared" si="527"/>
        <v>-10898.5</v>
      </c>
    </row>
    <row r="2102" spans="1:30">
      <c r="A2102" s="15">
        <v>41611</v>
      </c>
      <c r="B2102">
        <v>11375</v>
      </c>
      <c r="C2102">
        <v>11395</v>
      </c>
      <c r="D2102">
        <v>11250.2</v>
      </c>
      <c r="E2102">
        <v>11302</v>
      </c>
      <c r="G2102" s="5">
        <f t="shared" si="512"/>
        <v>11269.75</v>
      </c>
      <c r="H2102" s="5">
        <f t="shared" si="513"/>
        <v>11202.5</v>
      </c>
      <c r="J2102" s="10" t="str">
        <f t="shared" si="514"/>
        <v>BUY</v>
      </c>
      <c r="L2102" s="5">
        <f t="shared" si="515"/>
        <v>11000.75</v>
      </c>
      <c r="M2102" s="4" t="str">
        <f t="shared" si="516"/>
        <v>NO</v>
      </c>
      <c r="N2102" s="4" t="str">
        <f t="shared" si="517"/>
        <v>NO</v>
      </c>
      <c r="O2102" s="4" t="str">
        <f t="shared" si="518"/>
        <v>NO</v>
      </c>
      <c r="P2102" s="5">
        <f t="shared" si="519"/>
        <v>11375</v>
      </c>
      <c r="Q2102" s="5">
        <f t="shared" si="520"/>
        <v>11302</v>
      </c>
      <c r="R2102" s="4">
        <f t="shared" si="521"/>
        <v>2013</v>
      </c>
      <c r="T2102" s="7">
        <f t="shared" si="522"/>
        <v>0</v>
      </c>
      <c r="V2102" s="5">
        <f t="shared" si="523"/>
        <v>11080</v>
      </c>
      <c r="W2102" s="5">
        <f t="shared" si="524"/>
        <v>11080</v>
      </c>
      <c r="X2102" s="7">
        <f t="shared" si="525"/>
        <v>0</v>
      </c>
      <c r="Z2102" s="7">
        <f t="shared" si="526"/>
        <v>642153.17000000016</v>
      </c>
      <c r="AC2102" s="5">
        <f t="shared" si="511"/>
        <v>-44003</v>
      </c>
      <c r="AD2102" s="5">
        <f t="shared" si="527"/>
        <v>-11000.75</v>
      </c>
    </row>
    <row r="2103" spans="1:30">
      <c r="A2103" s="15">
        <v>41612</v>
      </c>
      <c r="B2103">
        <v>11252.45</v>
      </c>
      <c r="C2103">
        <v>11308</v>
      </c>
      <c r="D2103">
        <v>11181.5</v>
      </c>
      <c r="E2103">
        <v>11225.25</v>
      </c>
      <c r="G2103" s="5">
        <f t="shared" si="512"/>
        <v>11247.5</v>
      </c>
      <c r="H2103" s="5">
        <f t="shared" si="513"/>
        <v>11210.08</v>
      </c>
      <c r="J2103" s="10" t="str">
        <f t="shared" si="514"/>
        <v>BUY</v>
      </c>
      <c r="L2103" s="5">
        <f t="shared" si="515"/>
        <v>11097.82</v>
      </c>
      <c r="M2103" s="4" t="str">
        <f t="shared" si="516"/>
        <v>NO</v>
      </c>
      <c r="N2103" s="4" t="str">
        <f t="shared" si="517"/>
        <v>NO</v>
      </c>
      <c r="O2103" s="4" t="str">
        <f t="shared" si="518"/>
        <v>NO</v>
      </c>
      <c r="P2103" s="5">
        <f t="shared" si="519"/>
        <v>11252.45</v>
      </c>
      <c r="Q2103" s="5">
        <f t="shared" si="520"/>
        <v>11225.25</v>
      </c>
      <c r="R2103" s="4">
        <f t="shared" si="521"/>
        <v>2013</v>
      </c>
      <c r="T2103" s="7">
        <f t="shared" si="522"/>
        <v>0</v>
      </c>
      <c r="V2103" s="5">
        <f t="shared" si="523"/>
        <v>11080</v>
      </c>
      <c r="W2103" s="5">
        <f t="shared" si="524"/>
        <v>11080</v>
      </c>
      <c r="X2103" s="7">
        <f t="shared" si="525"/>
        <v>0</v>
      </c>
      <c r="Z2103" s="7">
        <f t="shared" si="526"/>
        <v>642153.17000000016</v>
      </c>
      <c r="AC2103" s="5">
        <f t="shared" si="511"/>
        <v>-44391.28</v>
      </c>
      <c r="AD2103" s="5">
        <f t="shared" si="527"/>
        <v>-11097.82</v>
      </c>
    </row>
    <row r="2104" spans="1:30">
      <c r="A2104" s="15">
        <v>41613</v>
      </c>
      <c r="B2104">
        <v>11511.1</v>
      </c>
      <c r="C2104">
        <v>11747</v>
      </c>
      <c r="D2104">
        <v>11475</v>
      </c>
      <c r="E2104">
        <v>11726.55</v>
      </c>
      <c r="G2104" s="5">
        <f t="shared" si="512"/>
        <v>11487.03</v>
      </c>
      <c r="H2104" s="5">
        <f t="shared" si="513"/>
        <v>11382.24</v>
      </c>
      <c r="J2104" s="10" t="str">
        <f t="shared" si="514"/>
        <v>BUY</v>
      </c>
      <c r="L2104" s="5">
        <f t="shared" si="515"/>
        <v>11067.87</v>
      </c>
      <c r="M2104" s="4" t="str">
        <f t="shared" si="516"/>
        <v>NO</v>
      </c>
      <c r="N2104" s="4" t="str">
        <f t="shared" si="517"/>
        <v>NO</v>
      </c>
      <c r="O2104" s="4" t="str">
        <f t="shared" si="518"/>
        <v>NO</v>
      </c>
      <c r="P2104" s="5">
        <f t="shared" si="519"/>
        <v>11511.1</v>
      </c>
      <c r="Q2104" s="5">
        <f t="shared" si="520"/>
        <v>11726.55</v>
      </c>
      <c r="R2104" s="4">
        <f t="shared" si="521"/>
        <v>2013</v>
      </c>
      <c r="T2104" s="7">
        <f t="shared" si="522"/>
        <v>0</v>
      </c>
      <c r="V2104" s="5">
        <f t="shared" si="523"/>
        <v>11080</v>
      </c>
      <c r="W2104" s="5">
        <f t="shared" si="524"/>
        <v>11080</v>
      </c>
      <c r="X2104" s="7">
        <f t="shared" si="525"/>
        <v>0</v>
      </c>
      <c r="Z2104" s="7">
        <f t="shared" si="526"/>
        <v>642153.17000000016</v>
      </c>
      <c r="AC2104" s="5">
        <f t="shared" si="511"/>
        <v>-44271.479999999981</v>
      </c>
      <c r="AD2104" s="5">
        <f t="shared" si="527"/>
        <v>-11067.869999999995</v>
      </c>
    </row>
    <row r="2105" spans="1:30">
      <c r="A2105" s="15">
        <v>41614</v>
      </c>
      <c r="B2105">
        <v>11740</v>
      </c>
      <c r="C2105">
        <v>11870</v>
      </c>
      <c r="D2105">
        <v>11650</v>
      </c>
      <c r="E2105">
        <v>11811.4</v>
      </c>
      <c r="G2105" s="5">
        <f t="shared" si="512"/>
        <v>11649.22</v>
      </c>
      <c r="H2105" s="5">
        <f t="shared" si="513"/>
        <v>11525.29</v>
      </c>
      <c r="J2105" s="10" t="str">
        <f t="shared" si="514"/>
        <v>BUY</v>
      </c>
      <c r="L2105" s="5">
        <f t="shared" si="515"/>
        <v>11153.5</v>
      </c>
      <c r="M2105" s="4" t="str">
        <f t="shared" si="516"/>
        <v>NO</v>
      </c>
      <c r="N2105" s="4" t="str">
        <f t="shared" si="517"/>
        <v>NO</v>
      </c>
      <c r="O2105" s="4" t="str">
        <f t="shared" si="518"/>
        <v>NO</v>
      </c>
      <c r="P2105" s="5">
        <f t="shared" si="519"/>
        <v>11740</v>
      </c>
      <c r="Q2105" s="5">
        <f t="shared" si="520"/>
        <v>11811.4</v>
      </c>
      <c r="R2105" s="4">
        <f t="shared" si="521"/>
        <v>2013</v>
      </c>
      <c r="T2105" s="7">
        <f t="shared" si="522"/>
        <v>0</v>
      </c>
      <c r="V2105" s="5">
        <f t="shared" si="523"/>
        <v>11080</v>
      </c>
      <c r="W2105" s="5">
        <f t="shared" si="524"/>
        <v>11080</v>
      </c>
      <c r="X2105" s="7">
        <f t="shared" si="525"/>
        <v>0</v>
      </c>
      <c r="Z2105" s="7">
        <f t="shared" si="526"/>
        <v>642153.17000000016</v>
      </c>
      <c r="AC2105" s="5">
        <f t="shared" si="511"/>
        <v>-44614.000000000029</v>
      </c>
      <c r="AD2105" s="5">
        <f t="shared" si="527"/>
        <v>-11153.500000000007</v>
      </c>
    </row>
    <row r="2106" spans="1:30">
      <c r="A2106" s="15">
        <v>41617</v>
      </c>
      <c r="B2106">
        <v>12315.65</v>
      </c>
      <c r="C2106">
        <v>12349.8</v>
      </c>
      <c r="D2106">
        <v>12061</v>
      </c>
      <c r="E2106">
        <v>12109.7</v>
      </c>
      <c r="G2106" s="5">
        <f t="shared" si="512"/>
        <v>11879.46</v>
      </c>
      <c r="H2106" s="5">
        <f t="shared" si="513"/>
        <v>11720.09</v>
      </c>
      <c r="J2106" s="10" t="str">
        <f t="shared" si="514"/>
        <v>BUY</v>
      </c>
      <c r="L2106" s="5">
        <f t="shared" si="515"/>
        <v>11241.98</v>
      </c>
      <c r="M2106" s="4" t="str">
        <f t="shared" si="516"/>
        <v>NO</v>
      </c>
      <c r="N2106" s="4" t="str">
        <f t="shared" si="517"/>
        <v>NO</v>
      </c>
      <c r="O2106" s="4" t="str">
        <f t="shared" si="518"/>
        <v>NO</v>
      </c>
      <c r="P2106" s="5">
        <f t="shared" si="519"/>
        <v>12315.65</v>
      </c>
      <c r="Q2106" s="5">
        <f t="shared" si="520"/>
        <v>12109.7</v>
      </c>
      <c r="R2106" s="4">
        <f t="shared" si="521"/>
        <v>2013</v>
      </c>
      <c r="T2106" s="7">
        <f t="shared" si="522"/>
        <v>0</v>
      </c>
      <c r="V2106" s="5">
        <f t="shared" si="523"/>
        <v>11080</v>
      </c>
      <c r="W2106" s="5">
        <f t="shared" si="524"/>
        <v>11080</v>
      </c>
      <c r="X2106" s="7">
        <f t="shared" si="525"/>
        <v>0</v>
      </c>
      <c r="Z2106" s="7">
        <f t="shared" si="526"/>
        <v>642153.17000000016</v>
      </c>
      <c r="AC2106" s="5">
        <f t="shared" si="511"/>
        <v>-44967.920000000013</v>
      </c>
      <c r="AD2106" s="5">
        <f t="shared" si="527"/>
        <v>-11241.980000000003</v>
      </c>
    </row>
    <row r="2107" spans="1:30">
      <c r="A2107" s="15">
        <v>41618</v>
      </c>
      <c r="B2107">
        <v>12121.1</v>
      </c>
      <c r="C2107">
        <v>12173.7</v>
      </c>
      <c r="D2107">
        <v>11836.8</v>
      </c>
      <c r="E2107">
        <v>11924.3</v>
      </c>
      <c r="G2107" s="5">
        <f t="shared" si="512"/>
        <v>11901.88</v>
      </c>
      <c r="H2107" s="5">
        <f t="shared" si="513"/>
        <v>11788.16</v>
      </c>
      <c r="J2107" s="10" t="str">
        <f t="shared" si="514"/>
        <v>BUY</v>
      </c>
      <c r="L2107" s="5">
        <f t="shared" si="515"/>
        <v>11447</v>
      </c>
      <c r="M2107" s="4" t="str">
        <f t="shared" si="516"/>
        <v>NO</v>
      </c>
      <c r="N2107" s="4" t="str">
        <f t="shared" si="517"/>
        <v>NO</v>
      </c>
      <c r="O2107" s="4" t="str">
        <f t="shared" si="518"/>
        <v>NO</v>
      </c>
      <c r="P2107" s="5">
        <f t="shared" si="519"/>
        <v>12121.1</v>
      </c>
      <c r="Q2107" s="5">
        <f t="shared" si="520"/>
        <v>11924.3</v>
      </c>
      <c r="R2107" s="4">
        <f t="shared" si="521"/>
        <v>2013</v>
      </c>
      <c r="T2107" s="7">
        <f t="shared" si="522"/>
        <v>0</v>
      </c>
      <c r="V2107" s="5">
        <f t="shared" si="523"/>
        <v>11080</v>
      </c>
      <c r="W2107" s="5">
        <f t="shared" si="524"/>
        <v>11080</v>
      </c>
      <c r="X2107" s="7">
        <f t="shared" si="525"/>
        <v>0</v>
      </c>
      <c r="Z2107" s="7">
        <f t="shared" si="526"/>
        <v>642153.17000000016</v>
      </c>
      <c r="AC2107" s="5">
        <f t="shared" si="511"/>
        <v>-45788</v>
      </c>
      <c r="AD2107" s="5">
        <f t="shared" si="527"/>
        <v>-11447</v>
      </c>
    </row>
    <row r="2108" spans="1:30">
      <c r="A2108" s="15">
        <v>41619</v>
      </c>
      <c r="B2108">
        <v>11825.25</v>
      </c>
      <c r="C2108">
        <v>11960</v>
      </c>
      <c r="D2108">
        <v>11701</v>
      </c>
      <c r="E2108">
        <v>11877.85</v>
      </c>
      <c r="G2108" s="5">
        <f t="shared" si="512"/>
        <v>11889.87</v>
      </c>
      <c r="H2108" s="5">
        <f t="shared" si="513"/>
        <v>11818.06</v>
      </c>
      <c r="J2108" s="10" t="str">
        <f t="shared" si="514"/>
        <v>BUY</v>
      </c>
      <c r="L2108" s="5">
        <f t="shared" si="515"/>
        <v>11602.63</v>
      </c>
      <c r="M2108" s="4" t="str">
        <f t="shared" si="516"/>
        <v>NO</v>
      </c>
      <c r="N2108" s="4" t="str">
        <f t="shared" si="517"/>
        <v>NO</v>
      </c>
      <c r="O2108" s="4" t="str">
        <f t="shared" si="518"/>
        <v>NO</v>
      </c>
      <c r="P2108" s="5">
        <f t="shared" si="519"/>
        <v>11825.25</v>
      </c>
      <c r="Q2108" s="5">
        <f t="shared" si="520"/>
        <v>11877.85</v>
      </c>
      <c r="R2108" s="4">
        <f t="shared" si="521"/>
        <v>2013</v>
      </c>
      <c r="T2108" s="7">
        <f t="shared" si="522"/>
        <v>0</v>
      </c>
      <c r="V2108" s="5">
        <f t="shared" si="523"/>
        <v>11080</v>
      </c>
      <c r="W2108" s="5">
        <f t="shared" si="524"/>
        <v>11080</v>
      </c>
      <c r="X2108" s="7">
        <f t="shared" si="525"/>
        <v>0</v>
      </c>
      <c r="Z2108" s="7">
        <f t="shared" si="526"/>
        <v>642153.17000000016</v>
      </c>
      <c r="AC2108" s="5">
        <f t="shared" si="511"/>
        <v>-46410.51999999999</v>
      </c>
      <c r="AD2108" s="5">
        <f t="shared" si="527"/>
        <v>-11602.629999999997</v>
      </c>
    </row>
    <row r="2109" spans="1:30">
      <c r="A2109" s="15">
        <v>41620</v>
      </c>
      <c r="B2109">
        <v>11858.8</v>
      </c>
      <c r="C2109">
        <v>11858.8</v>
      </c>
      <c r="D2109">
        <v>11678.05</v>
      </c>
      <c r="E2109">
        <v>11692.95</v>
      </c>
      <c r="G2109" s="5">
        <f t="shared" si="512"/>
        <v>11791.41</v>
      </c>
      <c r="H2109" s="5">
        <f t="shared" si="513"/>
        <v>11776.36</v>
      </c>
      <c r="J2109" s="10" t="str">
        <f t="shared" si="514"/>
        <v>BUY</v>
      </c>
      <c r="L2109" s="5">
        <f t="shared" si="515"/>
        <v>11731.21</v>
      </c>
      <c r="M2109" s="4" t="str">
        <f t="shared" si="516"/>
        <v>NO</v>
      </c>
      <c r="N2109" s="4" t="str">
        <f t="shared" si="517"/>
        <v>NO</v>
      </c>
      <c r="O2109" s="4" t="str">
        <f t="shared" si="518"/>
        <v>NO</v>
      </c>
      <c r="P2109" s="5">
        <f t="shared" si="519"/>
        <v>11858.8</v>
      </c>
      <c r="Q2109" s="5">
        <f t="shared" si="520"/>
        <v>11692.95</v>
      </c>
      <c r="R2109" s="4">
        <f t="shared" si="521"/>
        <v>2013</v>
      </c>
      <c r="T2109" s="7">
        <f t="shared" si="522"/>
        <v>0</v>
      </c>
      <c r="V2109" s="5">
        <f t="shared" si="523"/>
        <v>11080</v>
      </c>
      <c r="W2109" s="5">
        <f t="shared" si="524"/>
        <v>11568.8</v>
      </c>
      <c r="X2109" s="7">
        <f t="shared" si="525"/>
        <v>488.79999999999927</v>
      </c>
      <c r="Z2109" s="7">
        <f t="shared" si="526"/>
        <v>654373.17000000016</v>
      </c>
      <c r="AC2109" s="5">
        <f t="shared" si="511"/>
        <v>-46924.840000000026</v>
      </c>
      <c r="AD2109" s="5">
        <f t="shared" si="527"/>
        <v>-11731.210000000006</v>
      </c>
    </row>
    <row r="2110" spans="1:30">
      <c r="A2110" s="15">
        <v>41621</v>
      </c>
      <c r="B2110">
        <v>11568.8</v>
      </c>
      <c r="C2110">
        <v>11579.95</v>
      </c>
      <c r="D2110">
        <v>11414.6</v>
      </c>
      <c r="E2110">
        <v>11429.1</v>
      </c>
      <c r="G2110" s="5">
        <f t="shared" si="512"/>
        <v>11610.26</v>
      </c>
      <c r="H2110" s="5">
        <f t="shared" si="513"/>
        <v>11660.61</v>
      </c>
      <c r="J2110" s="10" t="str">
        <f t="shared" si="514"/>
        <v>SELL</v>
      </c>
      <c r="L2110" s="5">
        <f t="shared" si="515"/>
        <v>11811.66</v>
      </c>
      <c r="M2110" s="4" t="str">
        <f t="shared" si="516"/>
        <v>YES</v>
      </c>
      <c r="N2110" s="4" t="str">
        <f t="shared" si="517"/>
        <v>NO</v>
      </c>
      <c r="O2110" s="4" t="str">
        <f t="shared" si="518"/>
        <v>YES</v>
      </c>
      <c r="P2110" s="5">
        <f t="shared" si="519"/>
        <v>11568.8</v>
      </c>
      <c r="Q2110" s="5">
        <f t="shared" si="520"/>
        <v>11429.1</v>
      </c>
      <c r="R2110" s="4">
        <f t="shared" si="521"/>
        <v>2013</v>
      </c>
      <c r="T2110" s="7">
        <f t="shared" si="522"/>
        <v>0</v>
      </c>
      <c r="V2110" s="5">
        <f t="shared" si="523"/>
        <v>11568.8</v>
      </c>
      <c r="W2110" s="5">
        <f t="shared" si="524"/>
        <v>11568.8</v>
      </c>
      <c r="X2110" s="7">
        <f t="shared" si="525"/>
        <v>0</v>
      </c>
      <c r="Z2110" s="7">
        <f t="shared" si="526"/>
        <v>654373.17000000016</v>
      </c>
      <c r="AC2110" s="5">
        <f t="shared" si="511"/>
        <v>-47246.640000000014</v>
      </c>
      <c r="AD2110" s="5">
        <f t="shared" si="527"/>
        <v>-11811.660000000003</v>
      </c>
    </row>
    <row r="2111" spans="1:30">
      <c r="A2111" s="15">
        <v>41624</v>
      </c>
      <c r="B2111">
        <v>11401</v>
      </c>
      <c r="C2111">
        <v>11484.95</v>
      </c>
      <c r="D2111">
        <v>11362</v>
      </c>
      <c r="E2111">
        <v>11420.2</v>
      </c>
      <c r="G2111" s="5">
        <f t="shared" si="512"/>
        <v>11515.23</v>
      </c>
      <c r="H2111" s="5">
        <f t="shared" si="513"/>
        <v>11580.47</v>
      </c>
      <c r="J2111" s="10" t="str">
        <f t="shared" si="514"/>
        <v>SELL</v>
      </c>
      <c r="L2111" s="5">
        <f t="shared" si="515"/>
        <v>11776.19</v>
      </c>
      <c r="M2111" s="4" t="str">
        <f t="shared" si="516"/>
        <v>NO</v>
      </c>
      <c r="N2111" s="4" t="str">
        <f t="shared" si="517"/>
        <v>NO</v>
      </c>
      <c r="O2111" s="4" t="str">
        <f t="shared" si="518"/>
        <v>NO</v>
      </c>
      <c r="P2111" s="5">
        <f t="shared" si="519"/>
        <v>11401</v>
      </c>
      <c r="Q2111" s="5">
        <f t="shared" si="520"/>
        <v>11420.2</v>
      </c>
      <c r="R2111" s="4">
        <f t="shared" si="521"/>
        <v>2013</v>
      </c>
      <c r="T2111" s="7">
        <f t="shared" si="522"/>
        <v>0</v>
      </c>
      <c r="V2111" s="5">
        <f t="shared" si="523"/>
        <v>11568.8</v>
      </c>
      <c r="W2111" s="5">
        <f t="shared" si="524"/>
        <v>11568.8</v>
      </c>
      <c r="X2111" s="7">
        <f t="shared" si="525"/>
        <v>0</v>
      </c>
      <c r="Z2111" s="7">
        <f t="shared" si="526"/>
        <v>654373.17000000016</v>
      </c>
      <c r="AC2111" s="5">
        <f t="shared" si="511"/>
        <v>-47104.75999999998</v>
      </c>
      <c r="AD2111" s="5">
        <f t="shared" si="527"/>
        <v>-11776.189999999995</v>
      </c>
    </row>
    <row r="2112" spans="1:30">
      <c r="A2112" s="15">
        <v>41625</v>
      </c>
      <c r="B2112">
        <v>11490</v>
      </c>
      <c r="C2112">
        <v>11490</v>
      </c>
      <c r="D2112">
        <v>11202.95</v>
      </c>
      <c r="E2112">
        <v>11243.7</v>
      </c>
      <c r="G2112" s="5">
        <f t="shared" si="512"/>
        <v>11379.47</v>
      </c>
      <c r="H2112" s="5">
        <f t="shared" si="513"/>
        <v>11468.21</v>
      </c>
      <c r="J2112" s="10" t="str">
        <f t="shared" si="514"/>
        <v>SELL</v>
      </c>
      <c r="L2112" s="5">
        <f t="shared" si="515"/>
        <v>11734.43</v>
      </c>
      <c r="M2112" s="4" t="str">
        <f t="shared" si="516"/>
        <v>NO</v>
      </c>
      <c r="N2112" s="4" t="str">
        <f t="shared" si="517"/>
        <v>NO</v>
      </c>
      <c r="O2112" s="4" t="str">
        <f t="shared" si="518"/>
        <v>NO</v>
      </c>
      <c r="P2112" s="5">
        <f t="shared" si="519"/>
        <v>11490</v>
      </c>
      <c r="Q2112" s="5">
        <f t="shared" si="520"/>
        <v>11243.7</v>
      </c>
      <c r="R2112" s="4">
        <f t="shared" si="521"/>
        <v>2013</v>
      </c>
      <c r="T2112" s="7">
        <f t="shared" si="522"/>
        <v>0</v>
      </c>
      <c r="V2112" s="5">
        <f t="shared" si="523"/>
        <v>11568.8</v>
      </c>
      <c r="W2112" s="5">
        <f t="shared" si="524"/>
        <v>11568.8</v>
      </c>
      <c r="X2112" s="7">
        <f t="shared" si="525"/>
        <v>0</v>
      </c>
      <c r="Z2112" s="7">
        <f t="shared" si="526"/>
        <v>654373.17000000016</v>
      </c>
      <c r="AC2112" s="5">
        <f t="shared" si="511"/>
        <v>-46937.72</v>
      </c>
      <c r="AD2112" s="5">
        <f t="shared" si="527"/>
        <v>-11734.43</v>
      </c>
    </row>
    <row r="2113" spans="1:30">
      <c r="A2113" s="15">
        <v>41626</v>
      </c>
      <c r="B2113">
        <v>11189</v>
      </c>
      <c r="C2113">
        <v>11635</v>
      </c>
      <c r="D2113">
        <v>11148.55</v>
      </c>
      <c r="E2113">
        <v>11425.4</v>
      </c>
      <c r="G2113" s="5">
        <f t="shared" si="512"/>
        <v>11402.44</v>
      </c>
      <c r="H2113" s="5">
        <f t="shared" si="513"/>
        <v>11453.94</v>
      </c>
      <c r="J2113" s="10" t="str">
        <f t="shared" si="514"/>
        <v>SELL</v>
      </c>
      <c r="L2113" s="5">
        <f t="shared" si="515"/>
        <v>11608.44</v>
      </c>
      <c r="M2113" s="4" t="str">
        <f t="shared" si="516"/>
        <v>NO</v>
      </c>
      <c r="N2113" s="4" t="str">
        <f t="shared" si="517"/>
        <v>NO</v>
      </c>
      <c r="O2113" s="4" t="str">
        <f t="shared" si="518"/>
        <v>NO</v>
      </c>
      <c r="P2113" s="5">
        <f t="shared" si="519"/>
        <v>11189</v>
      </c>
      <c r="Q2113" s="5">
        <f t="shared" si="520"/>
        <v>11425.4</v>
      </c>
      <c r="R2113" s="4">
        <f t="shared" si="521"/>
        <v>2013</v>
      </c>
      <c r="T2113" s="7">
        <f t="shared" si="522"/>
        <v>0</v>
      </c>
      <c r="V2113" s="5">
        <f t="shared" si="523"/>
        <v>11568.8</v>
      </c>
      <c r="W2113" s="5">
        <f t="shared" si="524"/>
        <v>11568.8</v>
      </c>
      <c r="X2113" s="7">
        <f t="shared" si="525"/>
        <v>0</v>
      </c>
      <c r="Z2113" s="7">
        <f t="shared" si="526"/>
        <v>654373.17000000016</v>
      </c>
      <c r="AC2113" s="5">
        <f t="shared" si="511"/>
        <v>-46433.760000000009</v>
      </c>
      <c r="AD2113" s="5">
        <f t="shared" si="527"/>
        <v>-11608.440000000002</v>
      </c>
    </row>
    <row r="2114" spans="1:30">
      <c r="A2114" s="15">
        <v>41627</v>
      </c>
      <c r="B2114">
        <v>11500</v>
      </c>
      <c r="C2114">
        <v>11549.9</v>
      </c>
      <c r="D2114">
        <v>11062.85</v>
      </c>
      <c r="E2114">
        <v>11112.85</v>
      </c>
      <c r="G2114" s="5">
        <f t="shared" si="512"/>
        <v>11257.65</v>
      </c>
      <c r="H2114" s="5">
        <f t="shared" si="513"/>
        <v>11340.24</v>
      </c>
      <c r="J2114" s="10" t="str">
        <f t="shared" si="514"/>
        <v>SELL</v>
      </c>
      <c r="L2114" s="5">
        <f t="shared" si="515"/>
        <v>11588.01</v>
      </c>
      <c r="M2114" s="4" t="str">
        <f t="shared" si="516"/>
        <v>NO</v>
      </c>
      <c r="N2114" s="4" t="str">
        <f t="shared" si="517"/>
        <v>NO</v>
      </c>
      <c r="O2114" s="4" t="str">
        <f t="shared" si="518"/>
        <v>NO</v>
      </c>
      <c r="P2114" s="5">
        <f t="shared" si="519"/>
        <v>11500</v>
      </c>
      <c r="Q2114" s="5">
        <f t="shared" si="520"/>
        <v>11112.85</v>
      </c>
      <c r="R2114" s="4">
        <f t="shared" si="521"/>
        <v>2013</v>
      </c>
      <c r="T2114" s="7">
        <f t="shared" si="522"/>
        <v>0</v>
      </c>
      <c r="V2114" s="5">
        <f t="shared" si="523"/>
        <v>11568.8</v>
      </c>
      <c r="W2114" s="5">
        <f t="shared" si="524"/>
        <v>11568.8</v>
      </c>
      <c r="X2114" s="7">
        <f t="shared" si="525"/>
        <v>0</v>
      </c>
      <c r="Z2114" s="7">
        <f t="shared" si="526"/>
        <v>654373.17000000016</v>
      </c>
      <c r="AC2114" s="5">
        <f t="shared" si="511"/>
        <v>-46352.040000000008</v>
      </c>
      <c r="AD2114" s="5">
        <f t="shared" si="527"/>
        <v>-11588.010000000002</v>
      </c>
    </row>
    <row r="2115" spans="1:30">
      <c r="A2115" s="15">
        <v>41628</v>
      </c>
      <c r="B2115">
        <v>11137</v>
      </c>
      <c r="C2115">
        <v>11352</v>
      </c>
      <c r="D2115">
        <v>11081</v>
      </c>
      <c r="E2115">
        <v>11326.55</v>
      </c>
      <c r="G2115" s="5">
        <f t="shared" si="512"/>
        <v>11292.1</v>
      </c>
      <c r="H2115" s="5">
        <f t="shared" si="513"/>
        <v>11335.68</v>
      </c>
      <c r="J2115" s="10" t="str">
        <f t="shared" si="514"/>
        <v>SELL</v>
      </c>
      <c r="L2115" s="5">
        <f t="shared" si="515"/>
        <v>11466.42</v>
      </c>
      <c r="M2115" s="4" t="str">
        <f t="shared" si="516"/>
        <v>NO</v>
      </c>
      <c r="N2115" s="4" t="str">
        <f t="shared" si="517"/>
        <v>NO</v>
      </c>
      <c r="O2115" s="4" t="str">
        <f t="shared" si="518"/>
        <v>NO</v>
      </c>
      <c r="P2115" s="5">
        <f t="shared" si="519"/>
        <v>11137</v>
      </c>
      <c r="Q2115" s="5">
        <f t="shared" si="520"/>
        <v>11326.55</v>
      </c>
      <c r="R2115" s="4">
        <f t="shared" si="521"/>
        <v>2013</v>
      </c>
      <c r="T2115" s="7">
        <f t="shared" si="522"/>
        <v>0</v>
      </c>
      <c r="V2115" s="5">
        <f t="shared" si="523"/>
        <v>11568.8</v>
      </c>
      <c r="W2115" s="5">
        <f t="shared" si="524"/>
        <v>11568.8</v>
      </c>
      <c r="X2115" s="7">
        <f t="shared" si="525"/>
        <v>0</v>
      </c>
      <c r="Z2115" s="7">
        <f t="shared" si="526"/>
        <v>654373.17000000016</v>
      </c>
      <c r="AC2115" s="5">
        <f t="shared" si="511"/>
        <v>-45865.679999999993</v>
      </c>
      <c r="AD2115" s="5">
        <f t="shared" si="527"/>
        <v>-11466.419999999998</v>
      </c>
    </row>
    <row r="2116" spans="1:30">
      <c r="A2116" s="15">
        <v>41631</v>
      </c>
      <c r="B2116">
        <v>11374</v>
      </c>
      <c r="C2116">
        <v>11500</v>
      </c>
      <c r="D2116">
        <v>11300</v>
      </c>
      <c r="E2116">
        <v>11415.65</v>
      </c>
      <c r="G2116" s="5">
        <f t="shared" si="512"/>
        <v>11353.88</v>
      </c>
      <c r="H2116" s="5">
        <f t="shared" si="513"/>
        <v>11362.34</v>
      </c>
      <c r="J2116" s="10" t="str">
        <f t="shared" si="514"/>
        <v>SELL</v>
      </c>
      <c r="L2116" s="5">
        <f t="shared" si="515"/>
        <v>11387.72</v>
      </c>
      <c r="M2116" s="4" t="str">
        <f t="shared" si="516"/>
        <v>YES</v>
      </c>
      <c r="N2116" s="4" t="str">
        <f t="shared" si="517"/>
        <v>YES</v>
      </c>
      <c r="O2116" s="4" t="str">
        <f t="shared" si="518"/>
        <v>NO</v>
      </c>
      <c r="P2116" s="5">
        <f t="shared" si="519"/>
        <v>11374</v>
      </c>
      <c r="Q2116" s="5">
        <f t="shared" si="520"/>
        <v>11415.65</v>
      </c>
      <c r="R2116" s="4">
        <f t="shared" si="521"/>
        <v>2013</v>
      </c>
      <c r="T2116" s="7">
        <f t="shared" si="522"/>
        <v>-50.77</v>
      </c>
      <c r="V2116" s="5">
        <f t="shared" si="523"/>
        <v>11568.8</v>
      </c>
      <c r="W2116" s="5">
        <f t="shared" si="524"/>
        <v>11568.8</v>
      </c>
      <c r="X2116" s="7">
        <f t="shared" si="525"/>
        <v>0</v>
      </c>
      <c r="Z2116" s="7">
        <f t="shared" si="526"/>
        <v>651834.67000000016</v>
      </c>
      <c r="AC2116" s="5">
        <f t="shared" si="511"/>
        <v>-45550.880000000005</v>
      </c>
      <c r="AD2116" s="5">
        <f t="shared" si="527"/>
        <v>-11387.720000000001</v>
      </c>
    </row>
    <row r="2117" spans="1:30">
      <c r="A2117" s="15">
        <v>41632</v>
      </c>
      <c r="B2117">
        <v>11427.85</v>
      </c>
      <c r="C2117">
        <v>11435</v>
      </c>
      <c r="D2117">
        <v>11311</v>
      </c>
      <c r="E2117">
        <v>11357.15</v>
      </c>
      <c r="G2117" s="5">
        <f t="shared" si="512"/>
        <v>11355.52</v>
      </c>
      <c r="H2117" s="5">
        <f t="shared" si="513"/>
        <v>11360.61</v>
      </c>
      <c r="J2117" s="10" t="str">
        <f t="shared" si="514"/>
        <v>SELL</v>
      </c>
      <c r="L2117" s="5">
        <f t="shared" si="515"/>
        <v>11375.88</v>
      </c>
      <c r="M2117" s="4" t="str">
        <f t="shared" si="516"/>
        <v>YES</v>
      </c>
      <c r="N2117" s="4" t="str">
        <f t="shared" si="517"/>
        <v>YES</v>
      </c>
      <c r="O2117" s="4" t="str">
        <f t="shared" si="518"/>
        <v>YES</v>
      </c>
      <c r="P2117" s="5">
        <f t="shared" si="519"/>
        <v>11427.85</v>
      </c>
      <c r="Q2117" s="5">
        <f t="shared" si="520"/>
        <v>11357.15</v>
      </c>
      <c r="R2117" s="4">
        <f t="shared" si="521"/>
        <v>2013</v>
      </c>
      <c r="T2117" s="7">
        <f t="shared" si="522"/>
        <v>-70.7</v>
      </c>
      <c r="V2117" s="5">
        <f t="shared" si="523"/>
        <v>11568.8</v>
      </c>
      <c r="W2117" s="5">
        <f t="shared" si="524"/>
        <v>11375.88</v>
      </c>
      <c r="X2117" s="7">
        <f t="shared" si="525"/>
        <v>192.92000000000007</v>
      </c>
      <c r="Z2117" s="7">
        <f t="shared" si="526"/>
        <v>653122.67000000016</v>
      </c>
      <c r="AC2117" s="5">
        <f t="shared" si="511"/>
        <v>-45503.520000000019</v>
      </c>
      <c r="AD2117" s="5">
        <f t="shared" si="527"/>
        <v>-11375.880000000005</v>
      </c>
    </row>
    <row r="2118" spans="1:30">
      <c r="A2118" s="15">
        <v>41634</v>
      </c>
      <c r="B2118">
        <v>11307.4</v>
      </c>
      <c r="C2118">
        <v>11440</v>
      </c>
      <c r="D2118">
        <v>11261.1</v>
      </c>
      <c r="E2118">
        <v>11380.45</v>
      </c>
      <c r="G2118" s="5">
        <f t="shared" si="512"/>
        <v>11367.99</v>
      </c>
      <c r="H2118" s="5">
        <f t="shared" si="513"/>
        <v>11367.22</v>
      </c>
      <c r="J2118" s="10" t="str">
        <f t="shared" si="514"/>
        <v>BUY</v>
      </c>
      <c r="L2118" s="5">
        <f t="shared" si="515"/>
        <v>11364.91</v>
      </c>
      <c r="M2118" s="4" t="str">
        <f t="shared" si="516"/>
        <v>YES</v>
      </c>
      <c r="N2118" s="4" t="str">
        <f t="shared" si="517"/>
        <v>NO</v>
      </c>
      <c r="O2118" s="4" t="str">
        <f t="shared" si="518"/>
        <v>NO</v>
      </c>
      <c r="P2118" s="5">
        <f t="shared" si="519"/>
        <v>11307.4</v>
      </c>
      <c r="Q2118" s="5">
        <f t="shared" si="520"/>
        <v>11380.45</v>
      </c>
      <c r="R2118" s="4">
        <f t="shared" si="521"/>
        <v>2013</v>
      </c>
      <c r="T2118" s="7">
        <f t="shared" si="522"/>
        <v>0</v>
      </c>
      <c r="V2118" s="5">
        <f t="shared" si="523"/>
        <v>11375.88</v>
      </c>
      <c r="W2118" s="5">
        <f t="shared" si="524"/>
        <v>11375.88</v>
      </c>
      <c r="X2118" s="7">
        <f t="shared" si="525"/>
        <v>0</v>
      </c>
      <c r="Z2118" s="7">
        <f t="shared" si="526"/>
        <v>653122.67000000016</v>
      </c>
      <c r="AC2118" s="5">
        <f t="shared" si="511"/>
        <v>-45459.639999999985</v>
      </c>
      <c r="AD2118" s="5">
        <f t="shared" si="527"/>
        <v>-11364.909999999996</v>
      </c>
    </row>
    <row r="2119" spans="1:30">
      <c r="A2119" s="15">
        <v>41635</v>
      </c>
      <c r="B2119">
        <v>11484</v>
      </c>
      <c r="C2119">
        <v>11625</v>
      </c>
      <c r="D2119">
        <v>11484</v>
      </c>
      <c r="E2119">
        <v>11566.85</v>
      </c>
      <c r="G2119" s="5">
        <f t="shared" si="512"/>
        <v>11467.42</v>
      </c>
      <c r="H2119" s="5">
        <f t="shared" si="513"/>
        <v>11433.76</v>
      </c>
      <c r="J2119" s="10" t="str">
        <f t="shared" si="514"/>
        <v>BUY</v>
      </c>
      <c r="L2119" s="5">
        <f t="shared" si="515"/>
        <v>11332.78</v>
      </c>
      <c r="M2119" s="4" t="str">
        <f t="shared" si="516"/>
        <v>NO</v>
      </c>
      <c r="N2119" s="4" t="str">
        <f t="shared" si="517"/>
        <v>NO</v>
      </c>
      <c r="O2119" s="4" t="str">
        <f t="shared" si="518"/>
        <v>NO</v>
      </c>
      <c r="P2119" s="5">
        <f t="shared" si="519"/>
        <v>11484</v>
      </c>
      <c r="Q2119" s="5">
        <f t="shared" si="520"/>
        <v>11566.85</v>
      </c>
      <c r="R2119" s="4">
        <f t="shared" si="521"/>
        <v>2013</v>
      </c>
      <c r="T2119" s="7">
        <f t="shared" si="522"/>
        <v>0</v>
      </c>
      <c r="V2119" s="5">
        <f t="shared" si="523"/>
        <v>11375.88</v>
      </c>
      <c r="W2119" s="5">
        <f t="shared" si="524"/>
        <v>11375.88</v>
      </c>
      <c r="X2119" s="7">
        <f t="shared" si="525"/>
        <v>0</v>
      </c>
      <c r="Z2119" s="7">
        <f t="shared" si="526"/>
        <v>653122.67000000016</v>
      </c>
      <c r="AC2119" s="5">
        <f t="shared" si="511"/>
        <v>-45331.119999999995</v>
      </c>
      <c r="AD2119" s="5">
        <f t="shared" si="527"/>
        <v>-11332.779999999999</v>
      </c>
    </row>
    <row r="2120" spans="1:30">
      <c r="A2120" s="15">
        <v>41638</v>
      </c>
      <c r="B2120">
        <v>11620</v>
      </c>
      <c r="C2120">
        <v>11646.85</v>
      </c>
      <c r="D2120">
        <v>11445.5</v>
      </c>
      <c r="E2120">
        <v>11464.45</v>
      </c>
      <c r="G2120" s="5">
        <f t="shared" si="512"/>
        <v>11465.94</v>
      </c>
      <c r="H2120" s="5">
        <f t="shared" si="513"/>
        <v>11443.99</v>
      </c>
      <c r="J2120" s="10" t="str">
        <f t="shared" si="514"/>
        <v>BUY</v>
      </c>
      <c r="L2120" s="5">
        <f t="shared" si="515"/>
        <v>11378.14</v>
      </c>
      <c r="M2120" s="4" t="str">
        <f t="shared" si="516"/>
        <v>NO</v>
      </c>
      <c r="N2120" s="4" t="str">
        <f t="shared" si="517"/>
        <v>NO</v>
      </c>
      <c r="O2120" s="4" t="str">
        <f t="shared" si="518"/>
        <v>NO</v>
      </c>
      <c r="P2120" s="5">
        <f t="shared" si="519"/>
        <v>11620</v>
      </c>
      <c r="Q2120" s="5">
        <f t="shared" si="520"/>
        <v>11464.45</v>
      </c>
      <c r="R2120" s="4">
        <f t="shared" si="521"/>
        <v>2013</v>
      </c>
      <c r="T2120" s="7">
        <f t="shared" si="522"/>
        <v>0</v>
      </c>
      <c r="V2120" s="5">
        <f t="shared" si="523"/>
        <v>11375.88</v>
      </c>
      <c r="W2120" s="5">
        <f t="shared" si="524"/>
        <v>11375.88</v>
      </c>
      <c r="X2120" s="7">
        <f t="shared" si="525"/>
        <v>0</v>
      </c>
      <c r="Z2120" s="7">
        <f t="shared" si="526"/>
        <v>653122.67000000016</v>
      </c>
      <c r="AC2120" s="5">
        <f t="shared" si="511"/>
        <v>-45512.56</v>
      </c>
      <c r="AD2120" s="5">
        <f t="shared" si="527"/>
        <v>-11378.14</v>
      </c>
    </row>
    <row r="2121" spans="1:30">
      <c r="A2121" s="15">
        <v>41639</v>
      </c>
      <c r="B2121">
        <v>11465</v>
      </c>
      <c r="C2121">
        <v>11514</v>
      </c>
      <c r="D2121">
        <v>11411</v>
      </c>
      <c r="E2121">
        <v>11479.65</v>
      </c>
      <c r="G2121" s="5">
        <f t="shared" si="512"/>
        <v>11472.8</v>
      </c>
      <c r="H2121" s="5">
        <f t="shared" si="513"/>
        <v>11455.88</v>
      </c>
      <c r="J2121" s="10" t="str">
        <f t="shared" si="514"/>
        <v>BUY</v>
      </c>
      <c r="L2121" s="5">
        <f t="shared" si="515"/>
        <v>11405.12</v>
      </c>
      <c r="M2121" s="4" t="str">
        <f t="shared" si="516"/>
        <v>NO</v>
      </c>
      <c r="N2121" s="4" t="str">
        <f t="shared" si="517"/>
        <v>NO</v>
      </c>
      <c r="O2121" s="4" t="str">
        <f t="shared" si="518"/>
        <v>NO</v>
      </c>
      <c r="P2121" s="5">
        <f t="shared" si="519"/>
        <v>11465</v>
      </c>
      <c r="Q2121" s="5">
        <f t="shared" si="520"/>
        <v>11479.65</v>
      </c>
      <c r="R2121" s="4">
        <f t="shared" si="521"/>
        <v>2013</v>
      </c>
      <c r="T2121" s="7">
        <f t="shared" si="522"/>
        <v>0</v>
      </c>
      <c r="V2121" s="5">
        <f t="shared" si="523"/>
        <v>11375.88</v>
      </c>
      <c r="W2121" s="5">
        <f t="shared" si="524"/>
        <v>11375.88</v>
      </c>
      <c r="X2121" s="7">
        <f t="shared" si="525"/>
        <v>0</v>
      </c>
      <c r="Z2121" s="7">
        <f t="shared" si="526"/>
        <v>653122.67000000016</v>
      </c>
      <c r="AC2121" s="5">
        <f t="shared" si="511"/>
        <v>-45620.48000000001</v>
      </c>
      <c r="AD2121" s="5">
        <f t="shared" si="527"/>
        <v>-11405.120000000003</v>
      </c>
    </row>
    <row r="2122" spans="1:30">
      <c r="A2122" s="15">
        <v>41640</v>
      </c>
      <c r="B2122">
        <v>11481.2</v>
      </c>
      <c r="C2122">
        <v>11535</v>
      </c>
      <c r="D2122">
        <v>11447.05</v>
      </c>
      <c r="E2122">
        <v>11500.55</v>
      </c>
      <c r="G2122" s="5">
        <f t="shared" si="512"/>
        <v>11486.68</v>
      </c>
      <c r="H2122" s="5">
        <f t="shared" si="513"/>
        <v>11470.77</v>
      </c>
      <c r="J2122" s="10" t="str">
        <f t="shared" si="514"/>
        <v>BUY</v>
      </c>
      <c r="L2122" s="5">
        <f t="shared" si="515"/>
        <v>11423.04</v>
      </c>
      <c r="M2122" s="4" t="str">
        <f t="shared" si="516"/>
        <v>NO</v>
      </c>
      <c r="N2122" s="4" t="str">
        <f t="shared" si="517"/>
        <v>NO</v>
      </c>
      <c r="O2122" s="4" t="str">
        <f t="shared" si="518"/>
        <v>NO</v>
      </c>
      <c r="P2122" s="5">
        <f t="shared" si="519"/>
        <v>11481.2</v>
      </c>
      <c r="Q2122" s="5">
        <f t="shared" si="520"/>
        <v>11500.55</v>
      </c>
      <c r="R2122" s="4">
        <f t="shared" si="521"/>
        <v>2014</v>
      </c>
      <c r="T2122" s="7">
        <f t="shared" si="522"/>
        <v>0</v>
      </c>
      <c r="V2122" s="5">
        <f t="shared" si="523"/>
        <v>11375.88</v>
      </c>
      <c r="W2122" s="5">
        <f t="shared" si="524"/>
        <v>11423.04</v>
      </c>
      <c r="X2122" s="7">
        <f t="shared" si="525"/>
        <v>47.160000000001673</v>
      </c>
      <c r="Z2122" s="7">
        <f t="shared" si="526"/>
        <v>654301.67000000016</v>
      </c>
      <c r="AC2122" s="5">
        <f t="shared" si="511"/>
        <v>-45692.160000000003</v>
      </c>
      <c r="AD2122" s="5">
        <f t="shared" si="527"/>
        <v>-11423.04</v>
      </c>
    </row>
    <row r="2123" spans="1:30">
      <c r="A2123" s="15">
        <v>41641</v>
      </c>
      <c r="B2123">
        <v>11495</v>
      </c>
      <c r="C2123">
        <v>11677.4</v>
      </c>
      <c r="D2123">
        <v>11220.55</v>
      </c>
      <c r="E2123">
        <v>11252.25</v>
      </c>
      <c r="G2123" s="5">
        <f t="shared" si="512"/>
        <v>11369.47</v>
      </c>
      <c r="H2123" s="5">
        <f t="shared" si="513"/>
        <v>11397.93</v>
      </c>
      <c r="J2123" s="10" t="str">
        <f t="shared" si="514"/>
        <v>SELL</v>
      </c>
      <c r="L2123" s="5">
        <f t="shared" si="515"/>
        <v>11483.31</v>
      </c>
      <c r="M2123" s="4" t="str">
        <f t="shared" si="516"/>
        <v>YES</v>
      </c>
      <c r="N2123" s="4" t="str">
        <f t="shared" si="517"/>
        <v>NO</v>
      </c>
      <c r="O2123" s="4" t="str">
        <f t="shared" si="518"/>
        <v>NO</v>
      </c>
      <c r="P2123" s="5">
        <f t="shared" si="519"/>
        <v>11495</v>
      </c>
      <c r="Q2123" s="5">
        <f t="shared" si="520"/>
        <v>11252.25</v>
      </c>
      <c r="R2123" s="4">
        <f t="shared" si="521"/>
        <v>2014</v>
      </c>
      <c r="T2123" s="7">
        <f t="shared" si="522"/>
        <v>0</v>
      </c>
      <c r="V2123" s="5">
        <f t="shared" si="523"/>
        <v>11423.04</v>
      </c>
      <c r="W2123" s="5">
        <f t="shared" si="524"/>
        <v>11423.04</v>
      </c>
      <c r="X2123" s="7">
        <f t="shared" si="525"/>
        <v>0</v>
      </c>
      <c r="Z2123" s="7">
        <f t="shared" si="526"/>
        <v>654301.67000000016</v>
      </c>
      <c r="AC2123" s="5">
        <f t="shared" ref="AC2123:AC2186" si="528">G2123*12-H2123*16</f>
        <v>-45933.24000000002</v>
      </c>
      <c r="AD2123" s="5">
        <f t="shared" si="527"/>
        <v>-11483.310000000005</v>
      </c>
    </row>
    <row r="2124" spans="1:30">
      <c r="A2124" s="15">
        <v>41642</v>
      </c>
      <c r="B2124">
        <v>11177.7</v>
      </c>
      <c r="C2124">
        <v>11302.95</v>
      </c>
      <c r="D2124">
        <v>11101.3</v>
      </c>
      <c r="E2124">
        <v>11276.65</v>
      </c>
      <c r="G2124" s="5">
        <f t="shared" ref="G2124:G2187" si="529">ROUND((E2124*G$1)+(G2123*(1-G$1)),2)</f>
        <v>11323.06</v>
      </c>
      <c r="H2124" s="5">
        <f t="shared" ref="H2124:H2187" si="530">ROUND((E2124*H$1)+(H2123*(1-H$1)),2)</f>
        <v>11357.5</v>
      </c>
      <c r="J2124" s="10" t="str">
        <f t="shared" ref="J2124:J2187" si="531">IF(G2124&gt;H2124,"BUY","SELL")</f>
        <v>SELL</v>
      </c>
      <c r="L2124" s="5">
        <f t="shared" ref="L2124:L2187" si="532">ROUND((G2124*((2/4)-1)-(H2124)*((2/6)-1))/ (2 /4- 2 /6),2)</f>
        <v>11460.82</v>
      </c>
      <c r="M2124" s="4" t="str">
        <f t="shared" ref="M2124:M2187" si="533">IF(J2123="SELL",IF(C2124&gt;L2123,"YES","NO"),IF(D2124&lt;L2123,"YES","NO"))</f>
        <v>NO</v>
      </c>
      <c r="N2124" s="4" t="str">
        <f t="shared" ref="N2124:N2187" si="534">IF(AND(M2124="YES",J2124=J2123),"YES","NO")</f>
        <v>NO</v>
      </c>
      <c r="O2124" s="4" t="str">
        <f t="shared" ref="O2124:O2187" si="535">IF(AND(J2123="BUY",B2124&lt;L2123),"YES",IF(AND(J2123="SELL",B2124&gt;L2123),"YES","NO"))</f>
        <v>NO</v>
      </c>
      <c r="P2124" s="5">
        <f t="shared" ref="P2124:P2187" si="536">B2124</f>
        <v>11177.7</v>
      </c>
      <c r="Q2124" s="5">
        <f t="shared" ref="Q2124:Q2187" si="537">E2124</f>
        <v>11276.65</v>
      </c>
      <c r="R2124" s="4">
        <f t="shared" ref="R2124:R2187" si="538">YEAR(A2124)</f>
        <v>2014</v>
      </c>
      <c r="T2124" s="7">
        <f t="shared" ref="T2124:T2187" si="539">ROUND(IF(N2124="YES",IF(J2124="SELL",IF(O2124="YES",Q2124-P2124,Q2124-L2123),IF(O2124="YES",P2124-Q2124,L2123-Q2124)),0),2)</f>
        <v>0</v>
      </c>
      <c r="V2124" s="5">
        <f t="shared" ref="V2124:V2187" si="540">IF(J2124=J2123,V2123,IF(O2124="YES",P2124,L2123))</f>
        <v>11423.04</v>
      </c>
      <c r="W2124" s="5">
        <f t="shared" ref="W2124:W2187" si="541">IF(V2125="",E2124,V2125)</f>
        <v>11423.04</v>
      </c>
      <c r="X2124" s="7">
        <f t="shared" ref="X2124:X2187" si="542">IF(J2124="BUY",W2124-V2124,V2124-W2124)</f>
        <v>0</v>
      </c>
      <c r="Z2124" s="7">
        <f t="shared" ref="Z2124:Z2187" si="543">Z2123+(T2124*25*2)+(X2124*25)</f>
        <v>654301.67000000016</v>
      </c>
      <c r="AC2124" s="5">
        <f t="shared" si="528"/>
        <v>-45843.28</v>
      </c>
      <c r="AD2124" s="5">
        <f t="shared" ref="AD2124:AD2187" si="544">AC2124/4</f>
        <v>-11460.82</v>
      </c>
    </row>
    <row r="2125" spans="1:30">
      <c r="A2125" s="15">
        <v>41645</v>
      </c>
      <c r="B2125">
        <v>11252.05</v>
      </c>
      <c r="C2125">
        <v>11265.5</v>
      </c>
      <c r="D2125">
        <v>11055.25</v>
      </c>
      <c r="E2125">
        <v>11119</v>
      </c>
      <c r="G2125" s="5">
        <f t="shared" si="529"/>
        <v>11221.03</v>
      </c>
      <c r="H2125" s="5">
        <f t="shared" si="530"/>
        <v>11278</v>
      </c>
      <c r="J2125" s="10" t="str">
        <f t="shared" si="531"/>
        <v>SELL</v>
      </c>
      <c r="L2125" s="5">
        <f t="shared" si="532"/>
        <v>11448.91</v>
      </c>
      <c r="M2125" s="4" t="str">
        <f t="shared" si="533"/>
        <v>NO</v>
      </c>
      <c r="N2125" s="4" t="str">
        <f t="shared" si="534"/>
        <v>NO</v>
      </c>
      <c r="O2125" s="4" t="str">
        <f t="shared" si="535"/>
        <v>NO</v>
      </c>
      <c r="P2125" s="5">
        <f t="shared" si="536"/>
        <v>11252.05</v>
      </c>
      <c r="Q2125" s="5">
        <f t="shared" si="537"/>
        <v>11119</v>
      </c>
      <c r="R2125" s="4">
        <f t="shared" si="538"/>
        <v>2014</v>
      </c>
      <c r="T2125" s="7">
        <f t="shared" si="539"/>
        <v>0</v>
      </c>
      <c r="V2125" s="5">
        <f t="shared" si="540"/>
        <v>11423.04</v>
      </c>
      <c r="W2125" s="5">
        <f t="shared" si="541"/>
        <v>11423.04</v>
      </c>
      <c r="X2125" s="7">
        <f t="shared" si="542"/>
        <v>0</v>
      </c>
      <c r="Z2125" s="7">
        <f t="shared" si="543"/>
        <v>654301.67000000016</v>
      </c>
      <c r="AC2125" s="5">
        <f t="shared" si="528"/>
        <v>-45795.639999999985</v>
      </c>
      <c r="AD2125" s="5">
        <f t="shared" si="544"/>
        <v>-11448.909999999996</v>
      </c>
    </row>
    <row r="2126" spans="1:30">
      <c r="A2126" s="15">
        <v>41646</v>
      </c>
      <c r="B2126">
        <v>11166</v>
      </c>
      <c r="C2126">
        <v>11220</v>
      </c>
      <c r="D2126">
        <v>10937.8</v>
      </c>
      <c r="E2126">
        <v>11099.7</v>
      </c>
      <c r="G2126" s="5">
        <f t="shared" si="529"/>
        <v>11160.37</v>
      </c>
      <c r="H2126" s="5">
        <f t="shared" si="530"/>
        <v>11218.57</v>
      </c>
      <c r="J2126" s="10" t="str">
        <f t="shared" si="531"/>
        <v>SELL</v>
      </c>
      <c r="L2126" s="5">
        <f t="shared" si="532"/>
        <v>11393.17</v>
      </c>
      <c r="M2126" s="4" t="str">
        <f t="shared" si="533"/>
        <v>NO</v>
      </c>
      <c r="N2126" s="4" t="str">
        <f t="shared" si="534"/>
        <v>NO</v>
      </c>
      <c r="O2126" s="4" t="str">
        <f t="shared" si="535"/>
        <v>NO</v>
      </c>
      <c r="P2126" s="5">
        <f t="shared" si="536"/>
        <v>11166</v>
      </c>
      <c r="Q2126" s="5">
        <f t="shared" si="537"/>
        <v>11099.7</v>
      </c>
      <c r="R2126" s="4">
        <f t="shared" si="538"/>
        <v>2014</v>
      </c>
      <c r="T2126" s="7">
        <f t="shared" si="539"/>
        <v>0</v>
      </c>
      <c r="V2126" s="5">
        <f t="shared" si="540"/>
        <v>11423.04</v>
      </c>
      <c r="W2126" s="5">
        <f t="shared" si="541"/>
        <v>11423.04</v>
      </c>
      <c r="X2126" s="7">
        <f t="shared" si="542"/>
        <v>0</v>
      </c>
      <c r="Z2126" s="7">
        <f t="shared" si="543"/>
        <v>654301.67000000016</v>
      </c>
      <c r="AC2126" s="5">
        <f t="shared" si="528"/>
        <v>-45572.679999999993</v>
      </c>
      <c r="AD2126" s="5">
        <f t="shared" si="544"/>
        <v>-11393.169999999998</v>
      </c>
    </row>
    <row r="2127" spans="1:30">
      <c r="A2127" s="15">
        <v>41647</v>
      </c>
      <c r="B2127">
        <v>11150</v>
      </c>
      <c r="C2127">
        <v>11181</v>
      </c>
      <c r="D2127">
        <v>11035.35</v>
      </c>
      <c r="E2127">
        <v>11102.45</v>
      </c>
      <c r="G2127" s="5">
        <f t="shared" si="529"/>
        <v>11131.41</v>
      </c>
      <c r="H2127" s="5">
        <f t="shared" si="530"/>
        <v>11179.86</v>
      </c>
      <c r="J2127" s="10" t="str">
        <f t="shared" si="531"/>
        <v>SELL</v>
      </c>
      <c r="L2127" s="5">
        <f t="shared" si="532"/>
        <v>11325.21</v>
      </c>
      <c r="M2127" s="4" t="str">
        <f t="shared" si="533"/>
        <v>NO</v>
      </c>
      <c r="N2127" s="4" t="str">
        <f t="shared" si="534"/>
        <v>NO</v>
      </c>
      <c r="O2127" s="4" t="str">
        <f t="shared" si="535"/>
        <v>NO</v>
      </c>
      <c r="P2127" s="5">
        <f t="shared" si="536"/>
        <v>11150</v>
      </c>
      <c r="Q2127" s="5">
        <f t="shared" si="537"/>
        <v>11102.45</v>
      </c>
      <c r="R2127" s="4">
        <f t="shared" si="538"/>
        <v>2014</v>
      </c>
      <c r="T2127" s="7">
        <f t="shared" si="539"/>
        <v>0</v>
      </c>
      <c r="V2127" s="5">
        <f t="shared" si="540"/>
        <v>11423.04</v>
      </c>
      <c r="W2127" s="5">
        <f t="shared" si="541"/>
        <v>11423.04</v>
      </c>
      <c r="X2127" s="7">
        <f t="shared" si="542"/>
        <v>0</v>
      </c>
      <c r="Z2127" s="7">
        <f t="shared" si="543"/>
        <v>654301.67000000016</v>
      </c>
      <c r="AC2127" s="5">
        <f t="shared" si="528"/>
        <v>-45300.840000000026</v>
      </c>
      <c r="AD2127" s="5">
        <f t="shared" si="544"/>
        <v>-11325.210000000006</v>
      </c>
    </row>
    <row r="2128" spans="1:30">
      <c r="A2128" s="15">
        <v>41648</v>
      </c>
      <c r="B2128">
        <v>11105</v>
      </c>
      <c r="C2128">
        <v>11133.65</v>
      </c>
      <c r="D2128">
        <v>10951</v>
      </c>
      <c r="E2128">
        <v>11008.4</v>
      </c>
      <c r="G2128" s="5">
        <f t="shared" si="529"/>
        <v>11069.91</v>
      </c>
      <c r="H2128" s="5">
        <f t="shared" si="530"/>
        <v>11122.71</v>
      </c>
      <c r="J2128" s="10" t="str">
        <f t="shared" si="531"/>
        <v>SELL</v>
      </c>
      <c r="L2128" s="5">
        <f t="shared" si="532"/>
        <v>11281.11</v>
      </c>
      <c r="M2128" s="4" t="str">
        <f t="shared" si="533"/>
        <v>NO</v>
      </c>
      <c r="N2128" s="4" t="str">
        <f t="shared" si="534"/>
        <v>NO</v>
      </c>
      <c r="O2128" s="4" t="str">
        <f t="shared" si="535"/>
        <v>NO</v>
      </c>
      <c r="P2128" s="5">
        <f t="shared" si="536"/>
        <v>11105</v>
      </c>
      <c r="Q2128" s="5">
        <f t="shared" si="537"/>
        <v>11008.4</v>
      </c>
      <c r="R2128" s="4">
        <f t="shared" si="538"/>
        <v>2014</v>
      </c>
      <c r="T2128" s="7">
        <f t="shared" si="539"/>
        <v>0</v>
      </c>
      <c r="V2128" s="5">
        <f t="shared" si="540"/>
        <v>11423.04</v>
      </c>
      <c r="W2128" s="5">
        <f t="shared" si="541"/>
        <v>11423.04</v>
      </c>
      <c r="X2128" s="7">
        <f t="shared" si="542"/>
        <v>0</v>
      </c>
      <c r="Z2128" s="7">
        <f t="shared" si="543"/>
        <v>654301.67000000016</v>
      </c>
      <c r="AC2128" s="5">
        <f t="shared" si="528"/>
        <v>-45124.44</v>
      </c>
      <c r="AD2128" s="5">
        <f t="shared" si="544"/>
        <v>-11281.11</v>
      </c>
    </row>
    <row r="2129" spans="1:30">
      <c r="A2129" s="15">
        <v>41649</v>
      </c>
      <c r="B2129">
        <v>11044</v>
      </c>
      <c r="C2129">
        <v>11116.3</v>
      </c>
      <c r="D2129">
        <v>10810</v>
      </c>
      <c r="E2129">
        <v>10836.25</v>
      </c>
      <c r="G2129" s="5">
        <f t="shared" si="529"/>
        <v>10953.08</v>
      </c>
      <c r="H2129" s="5">
        <f t="shared" si="530"/>
        <v>11027.22</v>
      </c>
      <c r="J2129" s="10" t="str">
        <f t="shared" si="531"/>
        <v>SELL</v>
      </c>
      <c r="L2129" s="5">
        <f t="shared" si="532"/>
        <v>11249.64</v>
      </c>
      <c r="M2129" s="4" t="str">
        <f t="shared" si="533"/>
        <v>NO</v>
      </c>
      <c r="N2129" s="4" t="str">
        <f t="shared" si="534"/>
        <v>NO</v>
      </c>
      <c r="O2129" s="4" t="str">
        <f t="shared" si="535"/>
        <v>NO</v>
      </c>
      <c r="P2129" s="5">
        <f t="shared" si="536"/>
        <v>11044</v>
      </c>
      <c r="Q2129" s="5">
        <f t="shared" si="537"/>
        <v>10836.25</v>
      </c>
      <c r="R2129" s="4">
        <f t="shared" si="538"/>
        <v>2014</v>
      </c>
      <c r="T2129" s="7">
        <f t="shared" si="539"/>
        <v>0</v>
      </c>
      <c r="V2129" s="5">
        <f t="shared" si="540"/>
        <v>11423.04</v>
      </c>
      <c r="W2129" s="5">
        <f t="shared" si="541"/>
        <v>11423.04</v>
      </c>
      <c r="X2129" s="7">
        <f t="shared" si="542"/>
        <v>0</v>
      </c>
      <c r="Z2129" s="7">
        <f t="shared" si="543"/>
        <v>654301.67000000016</v>
      </c>
      <c r="AC2129" s="5">
        <f t="shared" si="528"/>
        <v>-44998.559999999998</v>
      </c>
      <c r="AD2129" s="5">
        <f t="shared" si="544"/>
        <v>-11249.64</v>
      </c>
    </row>
    <row r="2130" spans="1:30">
      <c r="A2130" s="15">
        <v>41652</v>
      </c>
      <c r="B2130">
        <v>10875</v>
      </c>
      <c r="C2130">
        <v>11100</v>
      </c>
      <c r="D2130">
        <v>10821.5</v>
      </c>
      <c r="E2130">
        <v>11050.5</v>
      </c>
      <c r="G2130" s="5">
        <f t="shared" si="529"/>
        <v>11001.79</v>
      </c>
      <c r="H2130" s="5">
        <f t="shared" si="530"/>
        <v>11034.98</v>
      </c>
      <c r="J2130" s="10" t="str">
        <f t="shared" si="531"/>
        <v>SELL</v>
      </c>
      <c r="L2130" s="5">
        <f t="shared" si="532"/>
        <v>11134.55</v>
      </c>
      <c r="M2130" s="4" t="str">
        <f t="shared" si="533"/>
        <v>NO</v>
      </c>
      <c r="N2130" s="4" t="str">
        <f t="shared" si="534"/>
        <v>NO</v>
      </c>
      <c r="O2130" s="4" t="str">
        <f t="shared" si="535"/>
        <v>NO</v>
      </c>
      <c r="P2130" s="5">
        <f t="shared" si="536"/>
        <v>10875</v>
      </c>
      <c r="Q2130" s="5">
        <f t="shared" si="537"/>
        <v>11050.5</v>
      </c>
      <c r="R2130" s="4">
        <f t="shared" si="538"/>
        <v>2014</v>
      </c>
      <c r="T2130" s="7">
        <f t="shared" si="539"/>
        <v>0</v>
      </c>
      <c r="V2130" s="5">
        <f t="shared" si="540"/>
        <v>11423.04</v>
      </c>
      <c r="W2130" s="5">
        <f t="shared" si="541"/>
        <v>11423.04</v>
      </c>
      <c r="X2130" s="7">
        <f t="shared" si="542"/>
        <v>0</v>
      </c>
      <c r="Z2130" s="7">
        <f t="shared" si="543"/>
        <v>654301.67000000016</v>
      </c>
      <c r="AC2130" s="5">
        <f t="shared" si="528"/>
        <v>-44538.199999999983</v>
      </c>
      <c r="AD2130" s="5">
        <f t="shared" si="544"/>
        <v>-11134.549999999996</v>
      </c>
    </row>
    <row r="2131" spans="1:30">
      <c r="A2131" s="15">
        <v>41653</v>
      </c>
      <c r="B2131">
        <v>11045</v>
      </c>
      <c r="C2131">
        <v>11086.3</v>
      </c>
      <c r="D2131">
        <v>10931.05</v>
      </c>
      <c r="E2131">
        <v>10966.2</v>
      </c>
      <c r="G2131" s="5">
        <f t="shared" si="529"/>
        <v>10984</v>
      </c>
      <c r="H2131" s="5">
        <f t="shared" si="530"/>
        <v>11012.05</v>
      </c>
      <c r="J2131" s="10" t="str">
        <f t="shared" si="531"/>
        <v>SELL</v>
      </c>
      <c r="L2131" s="5">
        <f t="shared" si="532"/>
        <v>11096.2</v>
      </c>
      <c r="M2131" s="4" t="str">
        <f t="shared" si="533"/>
        <v>NO</v>
      </c>
      <c r="N2131" s="4" t="str">
        <f t="shared" si="534"/>
        <v>NO</v>
      </c>
      <c r="O2131" s="4" t="str">
        <f t="shared" si="535"/>
        <v>NO</v>
      </c>
      <c r="P2131" s="5">
        <f t="shared" si="536"/>
        <v>11045</v>
      </c>
      <c r="Q2131" s="5">
        <f t="shared" si="537"/>
        <v>10966.2</v>
      </c>
      <c r="R2131" s="4">
        <f t="shared" si="538"/>
        <v>2014</v>
      </c>
      <c r="T2131" s="7">
        <f t="shared" si="539"/>
        <v>0</v>
      </c>
      <c r="V2131" s="5">
        <f t="shared" si="540"/>
        <v>11423.04</v>
      </c>
      <c r="W2131" s="5">
        <f t="shared" si="541"/>
        <v>11096.2</v>
      </c>
      <c r="X2131" s="7">
        <f t="shared" si="542"/>
        <v>326.84000000000015</v>
      </c>
      <c r="Z2131" s="7">
        <f t="shared" si="543"/>
        <v>662472.67000000016</v>
      </c>
      <c r="AC2131" s="5">
        <f t="shared" si="528"/>
        <v>-44384.799999999988</v>
      </c>
      <c r="AD2131" s="5">
        <f t="shared" si="544"/>
        <v>-11096.199999999997</v>
      </c>
    </row>
    <row r="2132" spans="1:30">
      <c r="A2132" s="15">
        <v>41654</v>
      </c>
      <c r="B2132">
        <v>11015</v>
      </c>
      <c r="C2132">
        <v>11199</v>
      </c>
      <c r="D2132">
        <v>10991.1</v>
      </c>
      <c r="E2132">
        <v>11147.45</v>
      </c>
      <c r="G2132" s="5">
        <f t="shared" si="529"/>
        <v>11065.73</v>
      </c>
      <c r="H2132" s="5">
        <f t="shared" si="530"/>
        <v>11057.18</v>
      </c>
      <c r="J2132" s="10" t="str">
        <f t="shared" si="531"/>
        <v>BUY</v>
      </c>
      <c r="L2132" s="5">
        <f t="shared" si="532"/>
        <v>11031.53</v>
      </c>
      <c r="M2132" s="4" t="str">
        <f t="shared" si="533"/>
        <v>YES</v>
      </c>
      <c r="N2132" s="4" t="str">
        <f t="shared" si="534"/>
        <v>NO</v>
      </c>
      <c r="O2132" s="4" t="str">
        <f t="shared" si="535"/>
        <v>NO</v>
      </c>
      <c r="P2132" s="5">
        <f t="shared" si="536"/>
        <v>11015</v>
      </c>
      <c r="Q2132" s="5">
        <f t="shared" si="537"/>
        <v>11147.45</v>
      </c>
      <c r="R2132" s="4">
        <f t="shared" si="538"/>
        <v>2014</v>
      </c>
      <c r="T2132" s="7">
        <f t="shared" si="539"/>
        <v>0</v>
      </c>
      <c r="V2132" s="5">
        <f t="shared" si="540"/>
        <v>11096.2</v>
      </c>
      <c r="W2132" s="5">
        <f t="shared" si="541"/>
        <v>11096.2</v>
      </c>
      <c r="X2132" s="7">
        <f t="shared" si="542"/>
        <v>0</v>
      </c>
      <c r="Z2132" s="7">
        <f t="shared" si="543"/>
        <v>662472.67000000016</v>
      </c>
      <c r="AC2132" s="5">
        <f t="shared" si="528"/>
        <v>-44126.119999999995</v>
      </c>
      <c r="AD2132" s="5">
        <f t="shared" si="544"/>
        <v>-11031.529999999999</v>
      </c>
    </row>
    <row r="2133" spans="1:30">
      <c r="A2133" s="15">
        <v>41655</v>
      </c>
      <c r="B2133">
        <v>11187</v>
      </c>
      <c r="C2133">
        <v>11200</v>
      </c>
      <c r="D2133">
        <v>11075</v>
      </c>
      <c r="E2133">
        <v>11110.35</v>
      </c>
      <c r="G2133" s="5">
        <f t="shared" si="529"/>
        <v>11088.04</v>
      </c>
      <c r="H2133" s="5">
        <f t="shared" si="530"/>
        <v>11074.9</v>
      </c>
      <c r="J2133" s="10" t="str">
        <f t="shared" si="531"/>
        <v>BUY</v>
      </c>
      <c r="L2133" s="5">
        <f t="shared" si="532"/>
        <v>11035.48</v>
      </c>
      <c r="M2133" s="4" t="str">
        <f t="shared" si="533"/>
        <v>NO</v>
      </c>
      <c r="N2133" s="4" t="str">
        <f t="shared" si="534"/>
        <v>NO</v>
      </c>
      <c r="O2133" s="4" t="str">
        <f t="shared" si="535"/>
        <v>NO</v>
      </c>
      <c r="P2133" s="5">
        <f t="shared" si="536"/>
        <v>11187</v>
      </c>
      <c r="Q2133" s="5">
        <f t="shared" si="537"/>
        <v>11110.35</v>
      </c>
      <c r="R2133" s="4">
        <f t="shared" si="538"/>
        <v>2014</v>
      </c>
      <c r="T2133" s="7">
        <f t="shared" si="539"/>
        <v>0</v>
      </c>
      <c r="V2133" s="5">
        <f t="shared" si="540"/>
        <v>11096.2</v>
      </c>
      <c r="W2133" s="5">
        <f t="shared" si="541"/>
        <v>11035.48</v>
      </c>
      <c r="X2133" s="7">
        <f t="shared" si="542"/>
        <v>-60.720000000001164</v>
      </c>
      <c r="Z2133" s="7">
        <f t="shared" si="543"/>
        <v>660954.67000000016</v>
      </c>
      <c r="AC2133" s="5">
        <f t="shared" si="528"/>
        <v>-44141.919999999984</v>
      </c>
      <c r="AD2133" s="5">
        <f t="shared" si="544"/>
        <v>-11035.479999999996</v>
      </c>
    </row>
    <row r="2134" spans="1:30">
      <c r="A2134" s="15">
        <v>41656</v>
      </c>
      <c r="B2134">
        <v>11080</v>
      </c>
      <c r="C2134">
        <v>11103.95</v>
      </c>
      <c r="D2134">
        <v>10902.6</v>
      </c>
      <c r="E2134">
        <v>10923.9</v>
      </c>
      <c r="G2134" s="5">
        <f t="shared" si="529"/>
        <v>11005.97</v>
      </c>
      <c r="H2134" s="5">
        <f t="shared" si="530"/>
        <v>11024.57</v>
      </c>
      <c r="J2134" s="10" t="str">
        <f t="shared" si="531"/>
        <v>SELL</v>
      </c>
      <c r="L2134" s="5">
        <f t="shared" si="532"/>
        <v>11080.37</v>
      </c>
      <c r="M2134" s="4" t="str">
        <f t="shared" si="533"/>
        <v>YES</v>
      </c>
      <c r="N2134" s="4" t="str">
        <f t="shared" si="534"/>
        <v>NO</v>
      </c>
      <c r="O2134" s="4" t="str">
        <f t="shared" si="535"/>
        <v>NO</v>
      </c>
      <c r="P2134" s="5">
        <f t="shared" si="536"/>
        <v>11080</v>
      </c>
      <c r="Q2134" s="5">
        <f t="shared" si="537"/>
        <v>10923.9</v>
      </c>
      <c r="R2134" s="4">
        <f t="shared" si="538"/>
        <v>2014</v>
      </c>
      <c r="T2134" s="7">
        <f t="shared" si="539"/>
        <v>0</v>
      </c>
      <c r="V2134" s="5">
        <f t="shared" si="540"/>
        <v>11035.48</v>
      </c>
      <c r="W2134" s="5">
        <f t="shared" si="541"/>
        <v>11035.48</v>
      </c>
      <c r="X2134" s="7">
        <f t="shared" si="542"/>
        <v>0</v>
      </c>
      <c r="Z2134" s="7">
        <f t="shared" si="543"/>
        <v>660954.67000000016</v>
      </c>
      <c r="AC2134" s="5">
        <f t="shared" si="528"/>
        <v>-44321.48000000001</v>
      </c>
      <c r="AD2134" s="5">
        <f t="shared" si="544"/>
        <v>-11080.370000000003</v>
      </c>
    </row>
    <row r="2135" spans="1:30">
      <c r="A2135" s="15">
        <v>41659</v>
      </c>
      <c r="B2135">
        <v>10900</v>
      </c>
      <c r="C2135">
        <v>11056</v>
      </c>
      <c r="D2135">
        <v>10875.15</v>
      </c>
      <c r="E2135">
        <v>11037.2</v>
      </c>
      <c r="G2135" s="5">
        <f t="shared" si="529"/>
        <v>11021.59</v>
      </c>
      <c r="H2135" s="5">
        <f t="shared" si="530"/>
        <v>11028.78</v>
      </c>
      <c r="J2135" s="10" t="str">
        <f t="shared" si="531"/>
        <v>SELL</v>
      </c>
      <c r="L2135" s="5">
        <f t="shared" si="532"/>
        <v>11050.35</v>
      </c>
      <c r="M2135" s="4" t="str">
        <f t="shared" si="533"/>
        <v>NO</v>
      </c>
      <c r="N2135" s="4" t="str">
        <f t="shared" si="534"/>
        <v>NO</v>
      </c>
      <c r="O2135" s="4" t="str">
        <f t="shared" si="535"/>
        <v>NO</v>
      </c>
      <c r="P2135" s="5">
        <f t="shared" si="536"/>
        <v>10900</v>
      </c>
      <c r="Q2135" s="5">
        <f t="shared" si="537"/>
        <v>11037.2</v>
      </c>
      <c r="R2135" s="4">
        <f t="shared" si="538"/>
        <v>2014</v>
      </c>
      <c r="T2135" s="7">
        <f t="shared" si="539"/>
        <v>0</v>
      </c>
      <c r="V2135" s="5">
        <f t="shared" si="540"/>
        <v>11035.48</v>
      </c>
      <c r="W2135" s="5">
        <f t="shared" si="541"/>
        <v>11078.95</v>
      </c>
      <c r="X2135" s="7">
        <f t="shared" si="542"/>
        <v>-43.470000000001164</v>
      </c>
      <c r="Z2135" s="7">
        <f t="shared" si="543"/>
        <v>659867.92000000016</v>
      </c>
      <c r="AC2135" s="5">
        <f t="shared" si="528"/>
        <v>-44201.399999999994</v>
      </c>
      <c r="AD2135" s="5">
        <f t="shared" si="544"/>
        <v>-11050.349999999999</v>
      </c>
    </row>
    <row r="2136" spans="1:30">
      <c r="A2136" s="15">
        <v>41660</v>
      </c>
      <c r="B2136">
        <v>11078.95</v>
      </c>
      <c r="C2136">
        <v>11211</v>
      </c>
      <c r="D2136">
        <v>11048.4</v>
      </c>
      <c r="E2136">
        <v>11189.2</v>
      </c>
      <c r="G2136" s="5">
        <f t="shared" si="529"/>
        <v>11105.4</v>
      </c>
      <c r="H2136" s="5">
        <f t="shared" si="530"/>
        <v>11082.25</v>
      </c>
      <c r="J2136" s="10" t="str">
        <f t="shared" si="531"/>
        <v>BUY</v>
      </c>
      <c r="L2136" s="5">
        <f t="shared" si="532"/>
        <v>11012.8</v>
      </c>
      <c r="M2136" s="4" t="str">
        <f t="shared" si="533"/>
        <v>YES</v>
      </c>
      <c r="N2136" s="4" t="str">
        <f t="shared" si="534"/>
        <v>NO</v>
      </c>
      <c r="O2136" s="4" t="str">
        <f t="shared" si="535"/>
        <v>YES</v>
      </c>
      <c r="P2136" s="5">
        <f t="shared" si="536"/>
        <v>11078.95</v>
      </c>
      <c r="Q2136" s="5">
        <f t="shared" si="537"/>
        <v>11189.2</v>
      </c>
      <c r="R2136" s="4">
        <f t="shared" si="538"/>
        <v>2014</v>
      </c>
      <c r="T2136" s="7">
        <f t="shared" si="539"/>
        <v>0</v>
      </c>
      <c r="V2136" s="5">
        <f t="shared" si="540"/>
        <v>11078.95</v>
      </c>
      <c r="W2136" s="5">
        <f t="shared" si="541"/>
        <v>11078.95</v>
      </c>
      <c r="X2136" s="7">
        <f t="shared" si="542"/>
        <v>0</v>
      </c>
      <c r="Z2136" s="7">
        <f t="shared" si="543"/>
        <v>659867.92000000016</v>
      </c>
      <c r="AC2136" s="5">
        <f t="shared" si="528"/>
        <v>-44051.200000000012</v>
      </c>
      <c r="AD2136" s="5">
        <f t="shared" si="544"/>
        <v>-11012.800000000003</v>
      </c>
    </row>
    <row r="2137" spans="1:30">
      <c r="A2137" s="15">
        <v>41661</v>
      </c>
      <c r="B2137">
        <v>11201</v>
      </c>
      <c r="C2137">
        <v>11264.7</v>
      </c>
      <c r="D2137">
        <v>11103.15</v>
      </c>
      <c r="E2137">
        <v>11223.25</v>
      </c>
      <c r="G2137" s="5">
        <f t="shared" si="529"/>
        <v>11164.33</v>
      </c>
      <c r="H2137" s="5">
        <f t="shared" si="530"/>
        <v>11129.25</v>
      </c>
      <c r="J2137" s="10" t="str">
        <f t="shared" si="531"/>
        <v>BUY</v>
      </c>
      <c r="L2137" s="5">
        <f t="shared" si="532"/>
        <v>11024.01</v>
      </c>
      <c r="M2137" s="4" t="str">
        <f t="shared" si="533"/>
        <v>NO</v>
      </c>
      <c r="N2137" s="4" t="str">
        <f t="shared" si="534"/>
        <v>NO</v>
      </c>
      <c r="O2137" s="4" t="str">
        <f t="shared" si="535"/>
        <v>NO</v>
      </c>
      <c r="P2137" s="5">
        <f t="shared" si="536"/>
        <v>11201</v>
      </c>
      <c r="Q2137" s="5">
        <f t="shared" si="537"/>
        <v>11223.25</v>
      </c>
      <c r="R2137" s="4">
        <f t="shared" si="538"/>
        <v>2014</v>
      </c>
      <c r="T2137" s="7">
        <f t="shared" si="539"/>
        <v>0</v>
      </c>
      <c r="V2137" s="5">
        <f t="shared" si="540"/>
        <v>11078.95</v>
      </c>
      <c r="W2137" s="5">
        <f t="shared" si="541"/>
        <v>11078.95</v>
      </c>
      <c r="X2137" s="7">
        <f t="shared" si="542"/>
        <v>0</v>
      </c>
      <c r="Z2137" s="7">
        <f t="shared" si="543"/>
        <v>659867.92000000016</v>
      </c>
      <c r="AC2137" s="5">
        <f t="shared" si="528"/>
        <v>-44096.040000000008</v>
      </c>
      <c r="AD2137" s="5">
        <f t="shared" si="544"/>
        <v>-11024.010000000002</v>
      </c>
    </row>
    <row r="2138" spans="1:30">
      <c r="A2138" s="15">
        <v>41662</v>
      </c>
      <c r="B2138">
        <v>11199</v>
      </c>
      <c r="C2138">
        <v>11244</v>
      </c>
      <c r="D2138">
        <v>11127.2</v>
      </c>
      <c r="E2138">
        <v>11204.65</v>
      </c>
      <c r="G2138" s="5">
        <f t="shared" si="529"/>
        <v>11184.49</v>
      </c>
      <c r="H2138" s="5">
        <f t="shared" si="530"/>
        <v>11154.38</v>
      </c>
      <c r="J2138" s="10" t="str">
        <f t="shared" si="531"/>
        <v>BUY</v>
      </c>
      <c r="L2138" s="5">
        <f t="shared" si="532"/>
        <v>11064.05</v>
      </c>
      <c r="M2138" s="4" t="str">
        <f t="shared" si="533"/>
        <v>NO</v>
      </c>
      <c r="N2138" s="4" t="str">
        <f t="shared" si="534"/>
        <v>NO</v>
      </c>
      <c r="O2138" s="4" t="str">
        <f t="shared" si="535"/>
        <v>NO</v>
      </c>
      <c r="P2138" s="5">
        <f t="shared" si="536"/>
        <v>11199</v>
      </c>
      <c r="Q2138" s="5">
        <f t="shared" si="537"/>
        <v>11204.65</v>
      </c>
      <c r="R2138" s="4">
        <f t="shared" si="538"/>
        <v>2014</v>
      </c>
      <c r="T2138" s="7">
        <f t="shared" si="539"/>
        <v>0</v>
      </c>
      <c r="V2138" s="5">
        <f t="shared" si="540"/>
        <v>11078.95</v>
      </c>
      <c r="W2138" s="5">
        <f t="shared" si="541"/>
        <v>11064.05</v>
      </c>
      <c r="X2138" s="7">
        <f t="shared" si="542"/>
        <v>-14.900000000001455</v>
      </c>
      <c r="Z2138" s="7">
        <f t="shared" si="543"/>
        <v>659495.42000000016</v>
      </c>
      <c r="AC2138" s="5">
        <f t="shared" si="528"/>
        <v>-44256.199999999983</v>
      </c>
      <c r="AD2138" s="5">
        <f t="shared" si="544"/>
        <v>-11064.049999999996</v>
      </c>
    </row>
    <row r="2139" spans="1:30">
      <c r="A2139" s="15">
        <v>41663</v>
      </c>
      <c r="B2139">
        <v>11111</v>
      </c>
      <c r="C2139">
        <v>11149</v>
      </c>
      <c r="D2139">
        <v>10970.1</v>
      </c>
      <c r="E2139">
        <v>10992.2</v>
      </c>
      <c r="G2139" s="5">
        <f t="shared" si="529"/>
        <v>11088.35</v>
      </c>
      <c r="H2139" s="5">
        <f t="shared" si="530"/>
        <v>11100.32</v>
      </c>
      <c r="J2139" s="10" t="str">
        <f t="shared" si="531"/>
        <v>SELL</v>
      </c>
      <c r="L2139" s="5">
        <f t="shared" si="532"/>
        <v>11136.23</v>
      </c>
      <c r="M2139" s="4" t="str">
        <f t="shared" si="533"/>
        <v>YES</v>
      </c>
      <c r="N2139" s="4" t="str">
        <f t="shared" si="534"/>
        <v>NO</v>
      </c>
      <c r="O2139" s="4" t="str">
        <f t="shared" si="535"/>
        <v>NO</v>
      </c>
      <c r="P2139" s="5">
        <f t="shared" si="536"/>
        <v>11111</v>
      </c>
      <c r="Q2139" s="5">
        <f t="shared" si="537"/>
        <v>10992.2</v>
      </c>
      <c r="R2139" s="4">
        <f t="shared" si="538"/>
        <v>2014</v>
      </c>
      <c r="T2139" s="7">
        <f t="shared" si="539"/>
        <v>0</v>
      </c>
      <c r="V2139" s="5">
        <f t="shared" si="540"/>
        <v>11064.05</v>
      </c>
      <c r="W2139" s="5">
        <f t="shared" si="541"/>
        <v>11064.05</v>
      </c>
      <c r="X2139" s="7">
        <f t="shared" si="542"/>
        <v>0</v>
      </c>
      <c r="Z2139" s="7">
        <f t="shared" si="543"/>
        <v>659495.42000000016</v>
      </c>
      <c r="AC2139" s="5">
        <f t="shared" si="528"/>
        <v>-44544.919999999984</v>
      </c>
      <c r="AD2139" s="5">
        <f t="shared" si="544"/>
        <v>-11136.229999999996</v>
      </c>
    </row>
    <row r="2140" spans="1:30">
      <c r="A2140" s="15">
        <v>41666</v>
      </c>
      <c r="B2140">
        <v>10810.2</v>
      </c>
      <c r="C2140">
        <v>10849.8</v>
      </c>
      <c r="D2140">
        <v>10536.15</v>
      </c>
      <c r="E2140">
        <v>10554.2</v>
      </c>
      <c r="G2140" s="5">
        <f t="shared" si="529"/>
        <v>10821.28</v>
      </c>
      <c r="H2140" s="5">
        <f t="shared" si="530"/>
        <v>10918.28</v>
      </c>
      <c r="J2140" s="10" t="str">
        <f t="shared" si="531"/>
        <v>SELL</v>
      </c>
      <c r="L2140" s="5">
        <f t="shared" si="532"/>
        <v>11209.28</v>
      </c>
      <c r="M2140" s="4" t="str">
        <f t="shared" si="533"/>
        <v>NO</v>
      </c>
      <c r="N2140" s="4" t="str">
        <f t="shared" si="534"/>
        <v>NO</v>
      </c>
      <c r="O2140" s="4" t="str">
        <f t="shared" si="535"/>
        <v>NO</v>
      </c>
      <c r="P2140" s="5">
        <f t="shared" si="536"/>
        <v>10810.2</v>
      </c>
      <c r="Q2140" s="5">
        <f t="shared" si="537"/>
        <v>10554.2</v>
      </c>
      <c r="R2140" s="4">
        <f t="shared" si="538"/>
        <v>2014</v>
      </c>
      <c r="T2140" s="7">
        <f t="shared" si="539"/>
        <v>0</v>
      </c>
      <c r="V2140" s="5">
        <f t="shared" si="540"/>
        <v>11064.05</v>
      </c>
      <c r="W2140" s="5">
        <f t="shared" si="541"/>
        <v>11064.05</v>
      </c>
      <c r="X2140" s="7">
        <f t="shared" si="542"/>
        <v>0</v>
      </c>
      <c r="Z2140" s="7">
        <f t="shared" si="543"/>
        <v>659495.42000000016</v>
      </c>
      <c r="AC2140" s="5">
        <f t="shared" si="528"/>
        <v>-44837.119999999995</v>
      </c>
      <c r="AD2140" s="5">
        <f t="shared" si="544"/>
        <v>-11209.279999999999</v>
      </c>
    </row>
    <row r="2141" spans="1:30">
      <c r="A2141" s="15">
        <v>41667</v>
      </c>
      <c r="B2141">
        <v>10553</v>
      </c>
      <c r="C2141">
        <v>10724.45</v>
      </c>
      <c r="D2141">
        <v>10330</v>
      </c>
      <c r="E2141">
        <v>10522.45</v>
      </c>
      <c r="G2141" s="5">
        <f t="shared" si="529"/>
        <v>10671.87</v>
      </c>
      <c r="H2141" s="5">
        <f t="shared" si="530"/>
        <v>10786.34</v>
      </c>
      <c r="J2141" s="10" t="str">
        <f t="shared" si="531"/>
        <v>SELL</v>
      </c>
      <c r="L2141" s="5">
        <f t="shared" si="532"/>
        <v>11129.75</v>
      </c>
      <c r="M2141" s="4" t="str">
        <f t="shared" si="533"/>
        <v>NO</v>
      </c>
      <c r="N2141" s="4" t="str">
        <f t="shared" si="534"/>
        <v>NO</v>
      </c>
      <c r="O2141" s="4" t="str">
        <f t="shared" si="535"/>
        <v>NO</v>
      </c>
      <c r="P2141" s="5">
        <f t="shared" si="536"/>
        <v>10553</v>
      </c>
      <c r="Q2141" s="5">
        <f t="shared" si="537"/>
        <v>10522.45</v>
      </c>
      <c r="R2141" s="4">
        <f t="shared" si="538"/>
        <v>2014</v>
      </c>
      <c r="T2141" s="7">
        <f t="shared" si="539"/>
        <v>0</v>
      </c>
      <c r="V2141" s="5">
        <f t="shared" si="540"/>
        <v>11064.05</v>
      </c>
      <c r="W2141" s="5">
        <f t="shared" si="541"/>
        <v>11064.05</v>
      </c>
      <c r="X2141" s="7">
        <f t="shared" si="542"/>
        <v>0</v>
      </c>
      <c r="Z2141" s="7">
        <f t="shared" si="543"/>
        <v>659495.42000000016</v>
      </c>
      <c r="AC2141" s="5">
        <f t="shared" si="528"/>
        <v>-44519</v>
      </c>
      <c r="AD2141" s="5">
        <f t="shared" si="544"/>
        <v>-11129.75</v>
      </c>
    </row>
    <row r="2142" spans="1:30">
      <c r="A2142" s="15">
        <v>41668</v>
      </c>
      <c r="B2142">
        <v>10590</v>
      </c>
      <c r="C2142">
        <v>10660</v>
      </c>
      <c r="D2142">
        <v>10395.15</v>
      </c>
      <c r="E2142">
        <v>10437.5</v>
      </c>
      <c r="G2142" s="5">
        <f t="shared" si="529"/>
        <v>10554.69</v>
      </c>
      <c r="H2142" s="5">
        <f t="shared" si="530"/>
        <v>10670.06</v>
      </c>
      <c r="J2142" s="10" t="str">
        <f t="shared" si="531"/>
        <v>SELL</v>
      </c>
      <c r="L2142" s="5">
        <f t="shared" si="532"/>
        <v>11016.17</v>
      </c>
      <c r="M2142" s="4" t="str">
        <f t="shared" si="533"/>
        <v>NO</v>
      </c>
      <c r="N2142" s="4" t="str">
        <f t="shared" si="534"/>
        <v>NO</v>
      </c>
      <c r="O2142" s="4" t="str">
        <f t="shared" si="535"/>
        <v>NO</v>
      </c>
      <c r="P2142" s="5">
        <f t="shared" si="536"/>
        <v>10590</v>
      </c>
      <c r="Q2142" s="5">
        <f t="shared" si="537"/>
        <v>10437.5</v>
      </c>
      <c r="R2142" s="4">
        <f t="shared" si="538"/>
        <v>2014</v>
      </c>
      <c r="T2142" s="7">
        <f t="shared" si="539"/>
        <v>0</v>
      </c>
      <c r="V2142" s="5">
        <f t="shared" si="540"/>
        <v>11064.05</v>
      </c>
      <c r="W2142" s="5">
        <f t="shared" si="541"/>
        <v>11064.05</v>
      </c>
      <c r="X2142" s="7">
        <f t="shared" si="542"/>
        <v>0</v>
      </c>
      <c r="Z2142" s="7">
        <f t="shared" si="543"/>
        <v>659495.42000000016</v>
      </c>
      <c r="AC2142" s="5">
        <f t="shared" si="528"/>
        <v>-44064.679999999993</v>
      </c>
      <c r="AD2142" s="5">
        <f t="shared" si="544"/>
        <v>-11016.169999999998</v>
      </c>
    </row>
    <row r="2143" spans="1:30">
      <c r="A2143" s="15">
        <v>41669</v>
      </c>
      <c r="B2143">
        <v>10274</v>
      </c>
      <c r="C2143">
        <v>10325.6</v>
      </c>
      <c r="D2143">
        <v>10103</v>
      </c>
      <c r="E2143">
        <v>10153.25</v>
      </c>
      <c r="G2143" s="5">
        <f t="shared" si="529"/>
        <v>10353.969999999999</v>
      </c>
      <c r="H2143" s="5">
        <f t="shared" si="530"/>
        <v>10497.79</v>
      </c>
      <c r="J2143" s="10" t="str">
        <f t="shared" si="531"/>
        <v>SELL</v>
      </c>
      <c r="L2143" s="5">
        <f t="shared" si="532"/>
        <v>10929.25</v>
      </c>
      <c r="M2143" s="4" t="str">
        <f t="shared" si="533"/>
        <v>NO</v>
      </c>
      <c r="N2143" s="4" t="str">
        <f t="shared" si="534"/>
        <v>NO</v>
      </c>
      <c r="O2143" s="4" t="str">
        <f t="shared" si="535"/>
        <v>NO</v>
      </c>
      <c r="P2143" s="5">
        <f t="shared" si="536"/>
        <v>10274</v>
      </c>
      <c r="Q2143" s="5">
        <f t="shared" si="537"/>
        <v>10153.25</v>
      </c>
      <c r="R2143" s="4">
        <f t="shared" si="538"/>
        <v>2014</v>
      </c>
      <c r="T2143" s="7">
        <f t="shared" si="539"/>
        <v>0</v>
      </c>
      <c r="V2143" s="5">
        <f t="shared" si="540"/>
        <v>11064.05</v>
      </c>
      <c r="W2143" s="5">
        <f t="shared" si="541"/>
        <v>11064.05</v>
      </c>
      <c r="X2143" s="7">
        <f t="shared" si="542"/>
        <v>0</v>
      </c>
      <c r="Z2143" s="7">
        <f t="shared" si="543"/>
        <v>659495.42000000016</v>
      </c>
      <c r="AC2143" s="5">
        <f t="shared" si="528"/>
        <v>-43717.000000000029</v>
      </c>
      <c r="AD2143" s="5">
        <f t="shared" si="544"/>
        <v>-10929.250000000007</v>
      </c>
    </row>
    <row r="2144" spans="1:30">
      <c r="A2144" s="15">
        <v>41670</v>
      </c>
      <c r="B2144">
        <v>10298.799999999999</v>
      </c>
      <c r="C2144">
        <v>10315</v>
      </c>
      <c r="D2144">
        <v>10183.700000000001</v>
      </c>
      <c r="E2144">
        <v>10276.65</v>
      </c>
      <c r="G2144" s="5">
        <f t="shared" si="529"/>
        <v>10315.31</v>
      </c>
      <c r="H2144" s="5">
        <f t="shared" si="530"/>
        <v>10424.08</v>
      </c>
      <c r="J2144" s="10" t="str">
        <f t="shared" si="531"/>
        <v>SELL</v>
      </c>
      <c r="L2144" s="5">
        <f t="shared" si="532"/>
        <v>10750.39</v>
      </c>
      <c r="M2144" s="4" t="str">
        <f t="shared" si="533"/>
        <v>NO</v>
      </c>
      <c r="N2144" s="4" t="str">
        <f t="shared" si="534"/>
        <v>NO</v>
      </c>
      <c r="O2144" s="4" t="str">
        <f t="shared" si="535"/>
        <v>NO</v>
      </c>
      <c r="P2144" s="5">
        <f t="shared" si="536"/>
        <v>10298.799999999999</v>
      </c>
      <c r="Q2144" s="5">
        <f t="shared" si="537"/>
        <v>10276.65</v>
      </c>
      <c r="R2144" s="4">
        <f t="shared" si="538"/>
        <v>2014</v>
      </c>
      <c r="T2144" s="7">
        <f t="shared" si="539"/>
        <v>0</v>
      </c>
      <c r="V2144" s="5">
        <f t="shared" si="540"/>
        <v>11064.05</v>
      </c>
      <c r="W2144" s="5">
        <f t="shared" si="541"/>
        <v>11064.05</v>
      </c>
      <c r="X2144" s="7">
        <f t="shared" si="542"/>
        <v>0</v>
      </c>
      <c r="Z2144" s="7">
        <f t="shared" si="543"/>
        <v>659495.42000000016</v>
      </c>
      <c r="AC2144" s="5">
        <f t="shared" si="528"/>
        <v>-43001.56</v>
      </c>
      <c r="AD2144" s="5">
        <f t="shared" si="544"/>
        <v>-10750.39</v>
      </c>
    </row>
    <row r="2145" spans="1:30">
      <c r="A2145" s="15">
        <v>41673</v>
      </c>
      <c r="B2145">
        <v>10236.700000000001</v>
      </c>
      <c r="C2145">
        <v>10262.5</v>
      </c>
      <c r="D2145">
        <v>10135.15</v>
      </c>
      <c r="E2145">
        <v>10155.75</v>
      </c>
      <c r="G2145" s="5">
        <f t="shared" si="529"/>
        <v>10235.530000000001</v>
      </c>
      <c r="H2145" s="5">
        <f t="shared" si="530"/>
        <v>10334.64</v>
      </c>
      <c r="J2145" s="10" t="str">
        <f t="shared" si="531"/>
        <v>SELL</v>
      </c>
      <c r="L2145" s="5">
        <f t="shared" si="532"/>
        <v>10631.97</v>
      </c>
      <c r="M2145" s="4" t="str">
        <f t="shared" si="533"/>
        <v>NO</v>
      </c>
      <c r="N2145" s="4" t="str">
        <f t="shared" si="534"/>
        <v>NO</v>
      </c>
      <c r="O2145" s="4" t="str">
        <f t="shared" si="535"/>
        <v>NO</v>
      </c>
      <c r="P2145" s="5">
        <f t="shared" si="536"/>
        <v>10236.700000000001</v>
      </c>
      <c r="Q2145" s="5">
        <f t="shared" si="537"/>
        <v>10155.75</v>
      </c>
      <c r="R2145" s="4">
        <f t="shared" si="538"/>
        <v>2014</v>
      </c>
      <c r="T2145" s="7">
        <f t="shared" si="539"/>
        <v>0</v>
      </c>
      <c r="V2145" s="5">
        <f t="shared" si="540"/>
        <v>11064.05</v>
      </c>
      <c r="W2145" s="5">
        <f t="shared" si="541"/>
        <v>11064.05</v>
      </c>
      <c r="X2145" s="7">
        <f t="shared" si="542"/>
        <v>0</v>
      </c>
      <c r="Z2145" s="7">
        <f t="shared" si="543"/>
        <v>659495.42000000016</v>
      </c>
      <c r="AC2145" s="5">
        <f t="shared" si="528"/>
        <v>-42527.879999999976</v>
      </c>
      <c r="AD2145" s="5">
        <f t="shared" si="544"/>
        <v>-10631.969999999994</v>
      </c>
    </row>
    <row r="2146" spans="1:30">
      <c r="A2146" s="15">
        <v>41674</v>
      </c>
      <c r="B2146">
        <v>10011</v>
      </c>
      <c r="C2146">
        <v>10300</v>
      </c>
      <c r="D2146">
        <v>9967.2000000000007</v>
      </c>
      <c r="E2146">
        <v>10255.25</v>
      </c>
      <c r="G2146" s="5">
        <f t="shared" si="529"/>
        <v>10245.39</v>
      </c>
      <c r="H2146" s="5">
        <f t="shared" si="530"/>
        <v>10308.18</v>
      </c>
      <c r="J2146" s="10" t="str">
        <f t="shared" si="531"/>
        <v>SELL</v>
      </c>
      <c r="L2146" s="5">
        <f t="shared" si="532"/>
        <v>10496.55</v>
      </c>
      <c r="M2146" s="4" t="str">
        <f t="shared" si="533"/>
        <v>NO</v>
      </c>
      <c r="N2146" s="4" t="str">
        <f t="shared" si="534"/>
        <v>NO</v>
      </c>
      <c r="O2146" s="4" t="str">
        <f t="shared" si="535"/>
        <v>NO</v>
      </c>
      <c r="P2146" s="5">
        <f t="shared" si="536"/>
        <v>10011</v>
      </c>
      <c r="Q2146" s="5">
        <f t="shared" si="537"/>
        <v>10255.25</v>
      </c>
      <c r="R2146" s="4">
        <f t="shared" si="538"/>
        <v>2014</v>
      </c>
      <c r="T2146" s="7">
        <f t="shared" si="539"/>
        <v>0</v>
      </c>
      <c r="V2146" s="5">
        <f t="shared" si="540"/>
        <v>11064.05</v>
      </c>
      <c r="W2146" s="5">
        <f t="shared" si="541"/>
        <v>11064.05</v>
      </c>
      <c r="X2146" s="7">
        <f t="shared" si="542"/>
        <v>0</v>
      </c>
      <c r="Z2146" s="7">
        <f t="shared" si="543"/>
        <v>659495.42000000016</v>
      </c>
      <c r="AC2146" s="5">
        <f t="shared" si="528"/>
        <v>-41986.200000000012</v>
      </c>
      <c r="AD2146" s="5">
        <f t="shared" si="544"/>
        <v>-10496.550000000003</v>
      </c>
    </row>
    <row r="2147" spans="1:30">
      <c r="A2147" s="15">
        <v>41675</v>
      </c>
      <c r="B2147">
        <v>10274.950000000001</v>
      </c>
      <c r="C2147">
        <v>10297</v>
      </c>
      <c r="D2147">
        <v>10141.549999999999</v>
      </c>
      <c r="E2147">
        <v>10266.1</v>
      </c>
      <c r="G2147" s="5">
        <f t="shared" si="529"/>
        <v>10255.75</v>
      </c>
      <c r="H2147" s="5">
        <f t="shared" si="530"/>
        <v>10294.15</v>
      </c>
      <c r="J2147" s="10" t="str">
        <f t="shared" si="531"/>
        <v>SELL</v>
      </c>
      <c r="L2147" s="5">
        <f t="shared" si="532"/>
        <v>10409.35</v>
      </c>
      <c r="M2147" s="4" t="str">
        <f t="shared" si="533"/>
        <v>NO</v>
      </c>
      <c r="N2147" s="4" t="str">
        <f t="shared" si="534"/>
        <v>NO</v>
      </c>
      <c r="O2147" s="4" t="str">
        <f t="shared" si="535"/>
        <v>NO</v>
      </c>
      <c r="P2147" s="5">
        <f t="shared" si="536"/>
        <v>10274.950000000001</v>
      </c>
      <c r="Q2147" s="5">
        <f t="shared" si="537"/>
        <v>10266.1</v>
      </c>
      <c r="R2147" s="4">
        <f t="shared" si="538"/>
        <v>2014</v>
      </c>
      <c r="T2147" s="7">
        <f t="shared" si="539"/>
        <v>0</v>
      </c>
      <c r="V2147" s="5">
        <f t="shared" si="540"/>
        <v>11064.05</v>
      </c>
      <c r="W2147" s="5">
        <f t="shared" si="541"/>
        <v>11064.05</v>
      </c>
      <c r="X2147" s="7">
        <f t="shared" si="542"/>
        <v>0</v>
      </c>
      <c r="Z2147" s="7">
        <f t="shared" si="543"/>
        <v>659495.42000000016</v>
      </c>
      <c r="AC2147" s="5">
        <f t="shared" si="528"/>
        <v>-41637.399999999994</v>
      </c>
      <c r="AD2147" s="5">
        <f t="shared" si="544"/>
        <v>-10409.349999999999</v>
      </c>
    </row>
    <row r="2148" spans="1:30">
      <c r="A2148" s="15">
        <v>41676</v>
      </c>
      <c r="B2148">
        <v>10300</v>
      </c>
      <c r="C2148">
        <v>10358.9</v>
      </c>
      <c r="D2148">
        <v>10113.35</v>
      </c>
      <c r="E2148">
        <v>10220.85</v>
      </c>
      <c r="G2148" s="5">
        <f t="shared" si="529"/>
        <v>10238.299999999999</v>
      </c>
      <c r="H2148" s="5">
        <f t="shared" si="530"/>
        <v>10269.719999999999</v>
      </c>
      <c r="J2148" s="10" t="str">
        <f t="shared" si="531"/>
        <v>SELL</v>
      </c>
      <c r="L2148" s="5">
        <f t="shared" si="532"/>
        <v>10363.98</v>
      </c>
      <c r="M2148" s="4" t="str">
        <f t="shared" si="533"/>
        <v>NO</v>
      </c>
      <c r="N2148" s="4" t="str">
        <f t="shared" si="534"/>
        <v>NO</v>
      </c>
      <c r="O2148" s="4" t="str">
        <f t="shared" si="535"/>
        <v>NO</v>
      </c>
      <c r="P2148" s="5">
        <f t="shared" si="536"/>
        <v>10300</v>
      </c>
      <c r="Q2148" s="5">
        <f t="shared" si="537"/>
        <v>10220.85</v>
      </c>
      <c r="R2148" s="4">
        <f t="shared" si="538"/>
        <v>2014</v>
      </c>
      <c r="T2148" s="7">
        <f t="shared" si="539"/>
        <v>0</v>
      </c>
      <c r="V2148" s="5">
        <f t="shared" si="540"/>
        <v>11064.05</v>
      </c>
      <c r="W2148" s="5">
        <f t="shared" si="541"/>
        <v>11064.05</v>
      </c>
      <c r="X2148" s="7">
        <f t="shared" si="542"/>
        <v>0</v>
      </c>
      <c r="Z2148" s="7">
        <f t="shared" si="543"/>
        <v>659495.42000000016</v>
      </c>
      <c r="AC2148" s="5">
        <f t="shared" si="528"/>
        <v>-41455.919999999998</v>
      </c>
      <c r="AD2148" s="5">
        <f t="shared" si="544"/>
        <v>-10363.98</v>
      </c>
    </row>
    <row r="2149" spans="1:30">
      <c r="A2149" s="15">
        <v>41677</v>
      </c>
      <c r="B2149">
        <v>10325.65</v>
      </c>
      <c r="C2149">
        <v>10348</v>
      </c>
      <c r="D2149">
        <v>10182</v>
      </c>
      <c r="E2149">
        <v>10281.25</v>
      </c>
      <c r="G2149" s="5">
        <f t="shared" si="529"/>
        <v>10259.780000000001</v>
      </c>
      <c r="H2149" s="5">
        <f t="shared" si="530"/>
        <v>10273.56</v>
      </c>
      <c r="J2149" s="10" t="str">
        <f t="shared" si="531"/>
        <v>SELL</v>
      </c>
      <c r="L2149" s="5">
        <f t="shared" si="532"/>
        <v>10314.9</v>
      </c>
      <c r="M2149" s="4" t="str">
        <f t="shared" si="533"/>
        <v>NO</v>
      </c>
      <c r="N2149" s="4" t="str">
        <f t="shared" si="534"/>
        <v>NO</v>
      </c>
      <c r="O2149" s="4" t="str">
        <f t="shared" si="535"/>
        <v>NO</v>
      </c>
      <c r="P2149" s="5">
        <f t="shared" si="536"/>
        <v>10325.65</v>
      </c>
      <c r="Q2149" s="5">
        <f t="shared" si="537"/>
        <v>10281.25</v>
      </c>
      <c r="R2149" s="4">
        <f t="shared" si="538"/>
        <v>2014</v>
      </c>
      <c r="T2149" s="7">
        <f t="shared" si="539"/>
        <v>0</v>
      </c>
      <c r="V2149" s="5">
        <f t="shared" si="540"/>
        <v>11064.05</v>
      </c>
      <c r="W2149" s="5">
        <f t="shared" si="541"/>
        <v>11064.05</v>
      </c>
      <c r="X2149" s="7">
        <f t="shared" si="542"/>
        <v>0</v>
      </c>
      <c r="Z2149" s="7">
        <f t="shared" si="543"/>
        <v>659495.42000000016</v>
      </c>
      <c r="AC2149" s="5">
        <f t="shared" si="528"/>
        <v>-41259.599999999977</v>
      </c>
      <c r="AD2149" s="5">
        <f t="shared" si="544"/>
        <v>-10314.899999999994</v>
      </c>
    </row>
    <row r="2150" spans="1:30">
      <c r="A2150" s="15">
        <v>41680</v>
      </c>
      <c r="B2150">
        <v>10334</v>
      </c>
      <c r="C2150">
        <v>10334</v>
      </c>
      <c r="D2150">
        <v>10195.200000000001</v>
      </c>
      <c r="E2150">
        <v>10220.200000000001</v>
      </c>
      <c r="G2150" s="5">
        <f t="shared" si="529"/>
        <v>10239.99</v>
      </c>
      <c r="H2150" s="5">
        <f t="shared" si="530"/>
        <v>10255.77</v>
      </c>
      <c r="J2150" s="10" t="str">
        <f t="shared" si="531"/>
        <v>SELL</v>
      </c>
      <c r="L2150" s="5">
        <f t="shared" si="532"/>
        <v>10303.11</v>
      </c>
      <c r="M2150" s="4" t="str">
        <f t="shared" si="533"/>
        <v>YES</v>
      </c>
      <c r="N2150" s="4" t="str">
        <f t="shared" si="534"/>
        <v>YES</v>
      </c>
      <c r="O2150" s="4" t="str">
        <f t="shared" si="535"/>
        <v>YES</v>
      </c>
      <c r="P2150" s="5">
        <f t="shared" si="536"/>
        <v>10334</v>
      </c>
      <c r="Q2150" s="5">
        <f t="shared" si="537"/>
        <v>10220.200000000001</v>
      </c>
      <c r="R2150" s="4">
        <f t="shared" si="538"/>
        <v>2014</v>
      </c>
      <c r="T2150" s="7">
        <f t="shared" si="539"/>
        <v>-113.8</v>
      </c>
      <c r="V2150" s="5">
        <f t="shared" si="540"/>
        <v>11064.05</v>
      </c>
      <c r="W2150" s="5">
        <f t="shared" si="541"/>
        <v>11064.05</v>
      </c>
      <c r="X2150" s="7">
        <f t="shared" si="542"/>
        <v>0</v>
      </c>
      <c r="Z2150" s="7">
        <f t="shared" si="543"/>
        <v>653805.42000000016</v>
      </c>
      <c r="AC2150" s="5">
        <f t="shared" si="528"/>
        <v>-41212.44</v>
      </c>
      <c r="AD2150" s="5">
        <f t="shared" si="544"/>
        <v>-10303.11</v>
      </c>
    </row>
    <row r="2151" spans="1:30">
      <c r="A2151" s="15">
        <v>41681</v>
      </c>
      <c r="B2151">
        <v>10264.65</v>
      </c>
      <c r="C2151">
        <v>10325</v>
      </c>
      <c r="D2151">
        <v>10215</v>
      </c>
      <c r="E2151">
        <v>10263.6</v>
      </c>
      <c r="G2151" s="5">
        <f t="shared" si="529"/>
        <v>10251.799999999999</v>
      </c>
      <c r="H2151" s="5">
        <f t="shared" si="530"/>
        <v>10258.379999999999</v>
      </c>
      <c r="J2151" s="10" t="str">
        <f t="shared" si="531"/>
        <v>SELL</v>
      </c>
      <c r="L2151" s="5">
        <f t="shared" si="532"/>
        <v>10278.120000000001</v>
      </c>
      <c r="M2151" s="4" t="str">
        <f t="shared" si="533"/>
        <v>YES</v>
      </c>
      <c r="N2151" s="4" t="str">
        <f t="shared" si="534"/>
        <v>YES</v>
      </c>
      <c r="O2151" s="4" t="str">
        <f t="shared" si="535"/>
        <v>NO</v>
      </c>
      <c r="P2151" s="5">
        <f t="shared" si="536"/>
        <v>10264.65</v>
      </c>
      <c r="Q2151" s="5">
        <f t="shared" si="537"/>
        <v>10263.6</v>
      </c>
      <c r="R2151" s="4">
        <f t="shared" si="538"/>
        <v>2014</v>
      </c>
      <c r="T2151" s="7">
        <f t="shared" si="539"/>
        <v>-39.51</v>
      </c>
      <c r="V2151" s="5">
        <f t="shared" si="540"/>
        <v>11064.05</v>
      </c>
      <c r="W2151" s="5">
        <f t="shared" si="541"/>
        <v>10345.5</v>
      </c>
      <c r="X2151" s="7">
        <f t="shared" si="542"/>
        <v>718.54999999999927</v>
      </c>
      <c r="Z2151" s="7">
        <f t="shared" si="543"/>
        <v>669793.67000000016</v>
      </c>
      <c r="AC2151" s="5">
        <f t="shared" si="528"/>
        <v>-41112.479999999996</v>
      </c>
      <c r="AD2151" s="5">
        <f t="shared" si="544"/>
        <v>-10278.119999999999</v>
      </c>
    </row>
    <row r="2152" spans="1:30">
      <c r="A2152" s="15">
        <v>41682</v>
      </c>
      <c r="B2152">
        <v>10345.5</v>
      </c>
      <c r="C2152">
        <v>10421</v>
      </c>
      <c r="D2152">
        <v>10317.5</v>
      </c>
      <c r="E2152">
        <v>10374.75</v>
      </c>
      <c r="G2152" s="5">
        <f t="shared" si="529"/>
        <v>10313.280000000001</v>
      </c>
      <c r="H2152" s="5">
        <f t="shared" si="530"/>
        <v>10297.17</v>
      </c>
      <c r="J2152" s="10" t="str">
        <f t="shared" si="531"/>
        <v>BUY</v>
      </c>
      <c r="L2152" s="5">
        <f t="shared" si="532"/>
        <v>10248.84</v>
      </c>
      <c r="M2152" s="4" t="str">
        <f t="shared" si="533"/>
        <v>YES</v>
      </c>
      <c r="N2152" s="4" t="str">
        <f t="shared" si="534"/>
        <v>NO</v>
      </c>
      <c r="O2152" s="4" t="str">
        <f t="shared" si="535"/>
        <v>YES</v>
      </c>
      <c r="P2152" s="5">
        <f t="shared" si="536"/>
        <v>10345.5</v>
      </c>
      <c r="Q2152" s="5">
        <f t="shared" si="537"/>
        <v>10374.75</v>
      </c>
      <c r="R2152" s="4">
        <f t="shared" si="538"/>
        <v>2014</v>
      </c>
      <c r="T2152" s="7">
        <f t="shared" si="539"/>
        <v>0</v>
      </c>
      <c r="V2152" s="5">
        <f t="shared" si="540"/>
        <v>10345.5</v>
      </c>
      <c r="W2152" s="5">
        <f t="shared" si="541"/>
        <v>10248.84</v>
      </c>
      <c r="X2152" s="7">
        <f t="shared" si="542"/>
        <v>-96.659999999999854</v>
      </c>
      <c r="Z2152" s="7">
        <f t="shared" si="543"/>
        <v>667377.17000000016</v>
      </c>
      <c r="AC2152" s="5">
        <f t="shared" si="528"/>
        <v>-40995.359999999986</v>
      </c>
      <c r="AD2152" s="5">
        <f t="shared" si="544"/>
        <v>-10248.839999999997</v>
      </c>
    </row>
    <row r="2153" spans="1:30">
      <c r="A2153" s="15">
        <v>41683</v>
      </c>
      <c r="B2153">
        <v>10385</v>
      </c>
      <c r="C2153">
        <v>10399</v>
      </c>
      <c r="D2153">
        <v>10125.6</v>
      </c>
      <c r="E2153">
        <v>10145.799999999999</v>
      </c>
      <c r="G2153" s="5">
        <f t="shared" si="529"/>
        <v>10229.540000000001</v>
      </c>
      <c r="H2153" s="5">
        <f t="shared" si="530"/>
        <v>10246.709999999999</v>
      </c>
      <c r="J2153" s="10" t="str">
        <f t="shared" si="531"/>
        <v>SELL</v>
      </c>
      <c r="L2153" s="5">
        <f t="shared" si="532"/>
        <v>10298.219999999999</v>
      </c>
      <c r="M2153" s="4" t="str">
        <f t="shared" si="533"/>
        <v>YES</v>
      </c>
      <c r="N2153" s="4" t="str">
        <f t="shared" si="534"/>
        <v>NO</v>
      </c>
      <c r="O2153" s="4" t="str">
        <f t="shared" si="535"/>
        <v>NO</v>
      </c>
      <c r="P2153" s="5">
        <f t="shared" si="536"/>
        <v>10385</v>
      </c>
      <c r="Q2153" s="5">
        <f t="shared" si="537"/>
        <v>10145.799999999999</v>
      </c>
      <c r="R2153" s="4">
        <f t="shared" si="538"/>
        <v>2014</v>
      </c>
      <c r="T2153" s="7">
        <f t="shared" si="539"/>
        <v>0</v>
      </c>
      <c r="V2153" s="5">
        <f t="shared" si="540"/>
        <v>10248.84</v>
      </c>
      <c r="W2153" s="5">
        <f t="shared" si="541"/>
        <v>10248.84</v>
      </c>
      <c r="X2153" s="7">
        <f t="shared" si="542"/>
        <v>0</v>
      </c>
      <c r="Z2153" s="7">
        <f t="shared" si="543"/>
        <v>667377.17000000016</v>
      </c>
      <c r="AC2153" s="5">
        <f t="shared" si="528"/>
        <v>-41192.879999999976</v>
      </c>
      <c r="AD2153" s="5">
        <f t="shared" si="544"/>
        <v>-10298.219999999994</v>
      </c>
    </row>
    <row r="2154" spans="1:30">
      <c r="A2154" s="15">
        <v>41684</v>
      </c>
      <c r="B2154">
        <v>10199</v>
      </c>
      <c r="C2154">
        <v>10265.85</v>
      </c>
      <c r="D2154">
        <v>10079.1</v>
      </c>
      <c r="E2154">
        <v>10239.9</v>
      </c>
      <c r="G2154" s="5">
        <f t="shared" si="529"/>
        <v>10234.719999999999</v>
      </c>
      <c r="H2154" s="5">
        <f t="shared" si="530"/>
        <v>10244.44</v>
      </c>
      <c r="J2154" s="10" t="str">
        <f t="shared" si="531"/>
        <v>SELL</v>
      </c>
      <c r="L2154" s="5">
        <f t="shared" si="532"/>
        <v>10273.6</v>
      </c>
      <c r="M2154" s="4" t="str">
        <f t="shared" si="533"/>
        <v>NO</v>
      </c>
      <c r="N2154" s="4" t="str">
        <f t="shared" si="534"/>
        <v>NO</v>
      </c>
      <c r="O2154" s="4" t="str">
        <f t="shared" si="535"/>
        <v>NO</v>
      </c>
      <c r="P2154" s="5">
        <f t="shared" si="536"/>
        <v>10199</v>
      </c>
      <c r="Q2154" s="5">
        <f t="shared" si="537"/>
        <v>10239.9</v>
      </c>
      <c r="R2154" s="4">
        <f t="shared" si="538"/>
        <v>2014</v>
      </c>
      <c r="T2154" s="7">
        <f t="shared" si="539"/>
        <v>0</v>
      </c>
      <c r="V2154" s="5">
        <f t="shared" si="540"/>
        <v>10248.84</v>
      </c>
      <c r="W2154" s="5">
        <f t="shared" si="541"/>
        <v>10273.6</v>
      </c>
      <c r="X2154" s="7">
        <f t="shared" si="542"/>
        <v>-24.760000000000218</v>
      </c>
      <c r="Z2154" s="7">
        <f t="shared" si="543"/>
        <v>666758.17000000016</v>
      </c>
      <c r="AC2154" s="5">
        <f t="shared" si="528"/>
        <v>-41094.400000000023</v>
      </c>
      <c r="AD2154" s="5">
        <f t="shared" si="544"/>
        <v>-10273.600000000006</v>
      </c>
    </row>
    <row r="2155" spans="1:30">
      <c r="A2155" s="15">
        <v>41687</v>
      </c>
      <c r="B2155">
        <v>10270.15</v>
      </c>
      <c r="C2155">
        <v>10371</v>
      </c>
      <c r="D2155">
        <v>10210</v>
      </c>
      <c r="E2155">
        <v>10342.4</v>
      </c>
      <c r="G2155" s="5">
        <f t="shared" si="529"/>
        <v>10288.56</v>
      </c>
      <c r="H2155" s="5">
        <f t="shared" si="530"/>
        <v>10277.09</v>
      </c>
      <c r="J2155" s="10" t="str">
        <f t="shared" si="531"/>
        <v>BUY</v>
      </c>
      <c r="L2155" s="5">
        <f t="shared" si="532"/>
        <v>10242.68</v>
      </c>
      <c r="M2155" s="4" t="str">
        <f t="shared" si="533"/>
        <v>YES</v>
      </c>
      <c r="N2155" s="4" t="str">
        <f t="shared" si="534"/>
        <v>NO</v>
      </c>
      <c r="O2155" s="4" t="str">
        <f t="shared" si="535"/>
        <v>NO</v>
      </c>
      <c r="P2155" s="5">
        <f t="shared" si="536"/>
        <v>10270.15</v>
      </c>
      <c r="Q2155" s="5">
        <f t="shared" si="537"/>
        <v>10342.4</v>
      </c>
      <c r="R2155" s="4">
        <f t="shared" si="538"/>
        <v>2014</v>
      </c>
      <c r="T2155" s="7">
        <f t="shared" si="539"/>
        <v>0</v>
      </c>
      <c r="V2155" s="5">
        <f t="shared" si="540"/>
        <v>10273.6</v>
      </c>
      <c r="W2155" s="5">
        <f t="shared" si="541"/>
        <v>10273.6</v>
      </c>
      <c r="X2155" s="7">
        <f t="shared" si="542"/>
        <v>0</v>
      </c>
      <c r="Z2155" s="7">
        <f t="shared" si="543"/>
        <v>666758.17000000016</v>
      </c>
      <c r="AC2155" s="5">
        <f t="shared" si="528"/>
        <v>-40970.720000000001</v>
      </c>
      <c r="AD2155" s="5">
        <f t="shared" si="544"/>
        <v>-10242.68</v>
      </c>
    </row>
    <row r="2156" spans="1:30">
      <c r="A2156" s="15">
        <v>41688</v>
      </c>
      <c r="B2156">
        <v>10350.049999999999</v>
      </c>
      <c r="C2156">
        <v>10620</v>
      </c>
      <c r="D2156">
        <v>10312.65</v>
      </c>
      <c r="E2156">
        <v>10571.95</v>
      </c>
      <c r="G2156" s="5">
        <f t="shared" si="529"/>
        <v>10430.26</v>
      </c>
      <c r="H2156" s="5">
        <f t="shared" si="530"/>
        <v>10375.379999999999</v>
      </c>
      <c r="J2156" s="10" t="str">
        <f t="shared" si="531"/>
        <v>BUY</v>
      </c>
      <c r="L2156" s="5">
        <f t="shared" si="532"/>
        <v>10210.74</v>
      </c>
      <c r="M2156" s="4" t="str">
        <f t="shared" si="533"/>
        <v>NO</v>
      </c>
      <c r="N2156" s="4" t="str">
        <f t="shared" si="534"/>
        <v>NO</v>
      </c>
      <c r="O2156" s="4" t="str">
        <f t="shared" si="535"/>
        <v>NO</v>
      </c>
      <c r="P2156" s="5">
        <f t="shared" si="536"/>
        <v>10350.049999999999</v>
      </c>
      <c r="Q2156" s="5">
        <f t="shared" si="537"/>
        <v>10571.95</v>
      </c>
      <c r="R2156" s="4">
        <f t="shared" si="538"/>
        <v>2014</v>
      </c>
      <c r="T2156" s="7">
        <f t="shared" si="539"/>
        <v>0</v>
      </c>
      <c r="V2156" s="5">
        <f t="shared" si="540"/>
        <v>10273.6</v>
      </c>
      <c r="W2156" s="5">
        <f t="shared" si="541"/>
        <v>10273.6</v>
      </c>
      <c r="X2156" s="7">
        <f t="shared" si="542"/>
        <v>0</v>
      </c>
      <c r="Z2156" s="7">
        <f t="shared" si="543"/>
        <v>666758.17000000016</v>
      </c>
      <c r="AC2156" s="5">
        <f t="shared" si="528"/>
        <v>-40842.959999999992</v>
      </c>
      <c r="AD2156" s="5">
        <f t="shared" si="544"/>
        <v>-10210.739999999998</v>
      </c>
    </row>
    <row r="2157" spans="1:30">
      <c r="A2157" s="15">
        <v>41689</v>
      </c>
      <c r="B2157">
        <v>10552.05</v>
      </c>
      <c r="C2157">
        <v>10644</v>
      </c>
      <c r="D2157">
        <v>10514.4</v>
      </c>
      <c r="E2157">
        <v>10621.6</v>
      </c>
      <c r="G2157" s="5">
        <f t="shared" si="529"/>
        <v>10525.93</v>
      </c>
      <c r="H2157" s="5">
        <f t="shared" si="530"/>
        <v>10457.450000000001</v>
      </c>
      <c r="J2157" s="10" t="str">
        <f t="shared" si="531"/>
        <v>BUY</v>
      </c>
      <c r="L2157" s="5">
        <f t="shared" si="532"/>
        <v>10252.01</v>
      </c>
      <c r="M2157" s="4" t="str">
        <f t="shared" si="533"/>
        <v>NO</v>
      </c>
      <c r="N2157" s="4" t="str">
        <f t="shared" si="534"/>
        <v>NO</v>
      </c>
      <c r="O2157" s="4" t="str">
        <f t="shared" si="535"/>
        <v>NO</v>
      </c>
      <c r="P2157" s="5">
        <f t="shared" si="536"/>
        <v>10552.05</v>
      </c>
      <c r="Q2157" s="5">
        <f t="shared" si="537"/>
        <v>10621.6</v>
      </c>
      <c r="R2157" s="4">
        <f t="shared" si="538"/>
        <v>2014</v>
      </c>
      <c r="T2157" s="7">
        <f t="shared" si="539"/>
        <v>0</v>
      </c>
      <c r="V2157" s="5">
        <f t="shared" si="540"/>
        <v>10273.6</v>
      </c>
      <c r="W2157" s="5">
        <f t="shared" si="541"/>
        <v>10273.6</v>
      </c>
      <c r="X2157" s="7">
        <f t="shared" si="542"/>
        <v>0</v>
      </c>
      <c r="Z2157" s="7">
        <f t="shared" si="543"/>
        <v>666758.17000000016</v>
      </c>
      <c r="AC2157" s="5">
        <f t="shared" si="528"/>
        <v>-41008.040000000008</v>
      </c>
      <c r="AD2157" s="5">
        <f t="shared" si="544"/>
        <v>-10252.010000000002</v>
      </c>
    </row>
    <row r="2158" spans="1:30">
      <c r="A2158" s="15">
        <v>41690</v>
      </c>
      <c r="B2158">
        <v>10550</v>
      </c>
      <c r="C2158">
        <v>10560.1</v>
      </c>
      <c r="D2158">
        <v>10430.1</v>
      </c>
      <c r="E2158">
        <v>10450.25</v>
      </c>
      <c r="G2158" s="5">
        <f t="shared" si="529"/>
        <v>10488.09</v>
      </c>
      <c r="H2158" s="5">
        <f t="shared" si="530"/>
        <v>10455.049999999999</v>
      </c>
      <c r="J2158" s="10" t="str">
        <f t="shared" si="531"/>
        <v>BUY</v>
      </c>
      <c r="L2158" s="5">
        <f t="shared" si="532"/>
        <v>10355.93</v>
      </c>
      <c r="M2158" s="4" t="str">
        <f t="shared" si="533"/>
        <v>NO</v>
      </c>
      <c r="N2158" s="4" t="str">
        <f t="shared" si="534"/>
        <v>NO</v>
      </c>
      <c r="O2158" s="4" t="str">
        <f t="shared" si="535"/>
        <v>NO</v>
      </c>
      <c r="P2158" s="5">
        <f t="shared" si="536"/>
        <v>10550</v>
      </c>
      <c r="Q2158" s="5">
        <f t="shared" si="537"/>
        <v>10450.25</v>
      </c>
      <c r="R2158" s="4">
        <f t="shared" si="538"/>
        <v>2014</v>
      </c>
      <c r="T2158" s="7">
        <f t="shared" si="539"/>
        <v>0</v>
      </c>
      <c r="V2158" s="5">
        <f t="shared" si="540"/>
        <v>10273.6</v>
      </c>
      <c r="W2158" s="5">
        <f t="shared" si="541"/>
        <v>10273.6</v>
      </c>
      <c r="X2158" s="7">
        <f t="shared" si="542"/>
        <v>0</v>
      </c>
      <c r="Z2158" s="7">
        <f t="shared" si="543"/>
        <v>666758.17000000016</v>
      </c>
      <c r="AC2158" s="5">
        <f t="shared" si="528"/>
        <v>-41423.719999999987</v>
      </c>
      <c r="AD2158" s="5">
        <f t="shared" si="544"/>
        <v>-10355.929999999997</v>
      </c>
    </row>
    <row r="2159" spans="1:30">
      <c r="A2159" s="15">
        <v>41691</v>
      </c>
      <c r="B2159">
        <v>10460</v>
      </c>
      <c r="C2159">
        <v>10600</v>
      </c>
      <c r="D2159">
        <v>10460</v>
      </c>
      <c r="E2159">
        <v>10567.05</v>
      </c>
      <c r="G2159" s="5">
        <f t="shared" si="529"/>
        <v>10527.57</v>
      </c>
      <c r="H2159" s="5">
        <f t="shared" si="530"/>
        <v>10492.38</v>
      </c>
      <c r="J2159" s="10" t="str">
        <f t="shared" si="531"/>
        <v>BUY</v>
      </c>
      <c r="L2159" s="5">
        <f t="shared" si="532"/>
        <v>10386.81</v>
      </c>
      <c r="M2159" s="4" t="str">
        <f t="shared" si="533"/>
        <v>NO</v>
      </c>
      <c r="N2159" s="4" t="str">
        <f t="shared" si="534"/>
        <v>NO</v>
      </c>
      <c r="O2159" s="4" t="str">
        <f t="shared" si="535"/>
        <v>NO</v>
      </c>
      <c r="P2159" s="5">
        <f t="shared" si="536"/>
        <v>10460</v>
      </c>
      <c r="Q2159" s="5">
        <f t="shared" si="537"/>
        <v>10567.05</v>
      </c>
      <c r="R2159" s="4">
        <f t="shared" si="538"/>
        <v>2014</v>
      </c>
      <c r="T2159" s="7">
        <f t="shared" si="539"/>
        <v>0</v>
      </c>
      <c r="V2159" s="5">
        <f t="shared" si="540"/>
        <v>10273.6</v>
      </c>
      <c r="W2159" s="5">
        <f t="shared" si="541"/>
        <v>10273.6</v>
      </c>
      <c r="X2159" s="7">
        <f t="shared" si="542"/>
        <v>0</v>
      </c>
      <c r="Z2159" s="7">
        <f t="shared" si="543"/>
        <v>666758.17000000016</v>
      </c>
      <c r="AC2159" s="5">
        <f t="shared" si="528"/>
        <v>-41547.239999999991</v>
      </c>
      <c r="AD2159" s="5">
        <f t="shared" si="544"/>
        <v>-10386.809999999998</v>
      </c>
    </row>
    <row r="2160" spans="1:30">
      <c r="A2160" s="15">
        <v>41694</v>
      </c>
      <c r="B2160">
        <v>10520.05</v>
      </c>
      <c r="C2160">
        <v>10729.1</v>
      </c>
      <c r="D2160">
        <v>10477</v>
      </c>
      <c r="E2160">
        <v>10695.5</v>
      </c>
      <c r="G2160" s="5">
        <f t="shared" si="529"/>
        <v>10611.54</v>
      </c>
      <c r="H2160" s="5">
        <f t="shared" si="530"/>
        <v>10560.09</v>
      </c>
      <c r="J2160" s="10" t="str">
        <f t="shared" si="531"/>
        <v>BUY</v>
      </c>
      <c r="L2160" s="5">
        <f t="shared" si="532"/>
        <v>10405.74</v>
      </c>
      <c r="M2160" s="4" t="str">
        <f t="shared" si="533"/>
        <v>NO</v>
      </c>
      <c r="N2160" s="4" t="str">
        <f t="shared" si="534"/>
        <v>NO</v>
      </c>
      <c r="O2160" s="4" t="str">
        <f t="shared" si="535"/>
        <v>NO</v>
      </c>
      <c r="P2160" s="5">
        <f t="shared" si="536"/>
        <v>10520.05</v>
      </c>
      <c r="Q2160" s="5">
        <f t="shared" si="537"/>
        <v>10695.5</v>
      </c>
      <c r="R2160" s="4">
        <f t="shared" si="538"/>
        <v>2014</v>
      </c>
      <c r="T2160" s="7">
        <f t="shared" si="539"/>
        <v>0</v>
      </c>
      <c r="V2160" s="5">
        <f t="shared" si="540"/>
        <v>10273.6</v>
      </c>
      <c r="W2160" s="5">
        <f t="shared" si="541"/>
        <v>10273.6</v>
      </c>
      <c r="X2160" s="7">
        <f t="shared" si="542"/>
        <v>0</v>
      </c>
      <c r="Z2160" s="7">
        <f t="shared" si="543"/>
        <v>666758.17000000016</v>
      </c>
      <c r="AC2160" s="5">
        <f t="shared" si="528"/>
        <v>-41622.959999999992</v>
      </c>
      <c r="AD2160" s="5">
        <f t="shared" si="544"/>
        <v>-10405.739999999998</v>
      </c>
    </row>
    <row r="2161" spans="1:30">
      <c r="A2161" s="15">
        <v>41695</v>
      </c>
      <c r="B2161">
        <v>11000</v>
      </c>
      <c r="C2161">
        <v>11000</v>
      </c>
      <c r="D2161">
        <v>10620</v>
      </c>
      <c r="E2161">
        <v>10673.35</v>
      </c>
      <c r="G2161" s="5">
        <f t="shared" si="529"/>
        <v>10642.45</v>
      </c>
      <c r="H2161" s="5">
        <f t="shared" si="530"/>
        <v>10597.84</v>
      </c>
      <c r="J2161" s="10" t="str">
        <f t="shared" si="531"/>
        <v>BUY</v>
      </c>
      <c r="L2161" s="5">
        <f t="shared" si="532"/>
        <v>10464.01</v>
      </c>
      <c r="M2161" s="4" t="str">
        <f t="shared" si="533"/>
        <v>NO</v>
      </c>
      <c r="N2161" s="4" t="str">
        <f t="shared" si="534"/>
        <v>NO</v>
      </c>
      <c r="O2161" s="4" t="str">
        <f t="shared" si="535"/>
        <v>NO</v>
      </c>
      <c r="P2161" s="5">
        <f t="shared" si="536"/>
        <v>11000</v>
      </c>
      <c r="Q2161" s="5">
        <f t="shared" si="537"/>
        <v>10673.35</v>
      </c>
      <c r="R2161" s="4">
        <f t="shared" si="538"/>
        <v>2014</v>
      </c>
      <c r="T2161" s="7">
        <f t="shared" si="539"/>
        <v>0</v>
      </c>
      <c r="V2161" s="5">
        <f t="shared" si="540"/>
        <v>10273.6</v>
      </c>
      <c r="W2161" s="5">
        <f t="shared" si="541"/>
        <v>10273.6</v>
      </c>
      <c r="X2161" s="7">
        <f t="shared" si="542"/>
        <v>0</v>
      </c>
      <c r="Z2161" s="7">
        <f t="shared" si="543"/>
        <v>666758.17000000016</v>
      </c>
      <c r="AC2161" s="5">
        <f t="shared" si="528"/>
        <v>-41856.039999999994</v>
      </c>
      <c r="AD2161" s="5">
        <f t="shared" si="544"/>
        <v>-10464.009999999998</v>
      </c>
    </row>
    <row r="2162" spans="1:30">
      <c r="A2162" s="15">
        <v>41696</v>
      </c>
      <c r="B2162">
        <v>10675</v>
      </c>
      <c r="C2162">
        <v>10767.65</v>
      </c>
      <c r="D2162">
        <v>10657.4</v>
      </c>
      <c r="E2162">
        <v>10731.45</v>
      </c>
      <c r="G2162" s="5">
        <f t="shared" si="529"/>
        <v>10686.95</v>
      </c>
      <c r="H2162" s="5">
        <f t="shared" si="530"/>
        <v>10642.38</v>
      </c>
      <c r="J2162" s="10" t="str">
        <f t="shared" si="531"/>
        <v>BUY</v>
      </c>
      <c r="L2162" s="5">
        <f t="shared" si="532"/>
        <v>10508.67</v>
      </c>
      <c r="M2162" s="4" t="str">
        <f t="shared" si="533"/>
        <v>NO</v>
      </c>
      <c r="N2162" s="4" t="str">
        <f t="shared" si="534"/>
        <v>NO</v>
      </c>
      <c r="O2162" s="4" t="str">
        <f t="shared" si="535"/>
        <v>NO</v>
      </c>
      <c r="P2162" s="5">
        <f t="shared" si="536"/>
        <v>10675</v>
      </c>
      <c r="Q2162" s="5">
        <f t="shared" si="537"/>
        <v>10731.45</v>
      </c>
      <c r="R2162" s="4">
        <f t="shared" si="538"/>
        <v>2014</v>
      </c>
      <c r="T2162" s="7">
        <f t="shared" si="539"/>
        <v>0</v>
      </c>
      <c r="V2162" s="5">
        <f t="shared" si="540"/>
        <v>10273.6</v>
      </c>
      <c r="W2162" s="5">
        <f t="shared" si="541"/>
        <v>10273.6</v>
      </c>
      <c r="X2162" s="7">
        <f t="shared" si="542"/>
        <v>0</v>
      </c>
      <c r="Z2162" s="7">
        <f t="shared" si="543"/>
        <v>666758.17000000016</v>
      </c>
      <c r="AC2162" s="5">
        <f t="shared" si="528"/>
        <v>-42034.679999999978</v>
      </c>
      <c r="AD2162" s="5">
        <f t="shared" si="544"/>
        <v>-10508.669999999995</v>
      </c>
    </row>
    <row r="2163" spans="1:30">
      <c r="A2163" s="15">
        <v>41698</v>
      </c>
      <c r="B2163">
        <v>10813.65</v>
      </c>
      <c r="C2163">
        <v>10820</v>
      </c>
      <c r="D2163">
        <v>10715</v>
      </c>
      <c r="E2163">
        <v>10782.05</v>
      </c>
      <c r="G2163" s="5">
        <f t="shared" si="529"/>
        <v>10734.5</v>
      </c>
      <c r="H2163" s="5">
        <f t="shared" si="530"/>
        <v>10688.94</v>
      </c>
      <c r="J2163" s="10" t="str">
        <f t="shared" si="531"/>
        <v>BUY</v>
      </c>
      <c r="L2163" s="5">
        <f t="shared" si="532"/>
        <v>10552.26</v>
      </c>
      <c r="M2163" s="4" t="str">
        <f t="shared" si="533"/>
        <v>NO</v>
      </c>
      <c r="N2163" s="4" t="str">
        <f t="shared" si="534"/>
        <v>NO</v>
      </c>
      <c r="O2163" s="4" t="str">
        <f t="shared" si="535"/>
        <v>NO</v>
      </c>
      <c r="P2163" s="5">
        <f t="shared" si="536"/>
        <v>10813.65</v>
      </c>
      <c r="Q2163" s="5">
        <f t="shared" si="537"/>
        <v>10782.05</v>
      </c>
      <c r="R2163" s="4">
        <f t="shared" si="538"/>
        <v>2014</v>
      </c>
      <c r="T2163" s="7">
        <f t="shared" si="539"/>
        <v>0</v>
      </c>
      <c r="V2163" s="5">
        <f t="shared" si="540"/>
        <v>10273.6</v>
      </c>
      <c r="W2163" s="5">
        <f t="shared" si="541"/>
        <v>10273.6</v>
      </c>
      <c r="X2163" s="7">
        <f t="shared" si="542"/>
        <v>0</v>
      </c>
      <c r="Z2163" s="7">
        <f t="shared" si="543"/>
        <v>666758.17000000016</v>
      </c>
      <c r="AC2163" s="5">
        <f t="shared" si="528"/>
        <v>-42209.040000000008</v>
      </c>
      <c r="AD2163" s="5">
        <f t="shared" si="544"/>
        <v>-10552.260000000002</v>
      </c>
    </row>
    <row r="2164" spans="1:30">
      <c r="A2164" s="15">
        <v>41701</v>
      </c>
      <c r="B2164">
        <v>10734.95</v>
      </c>
      <c r="C2164">
        <v>10864</v>
      </c>
      <c r="D2164">
        <v>10611</v>
      </c>
      <c r="E2164">
        <v>10657.45</v>
      </c>
      <c r="G2164" s="5">
        <f t="shared" si="529"/>
        <v>10695.98</v>
      </c>
      <c r="H2164" s="5">
        <f t="shared" si="530"/>
        <v>10678.44</v>
      </c>
      <c r="J2164" s="10" t="str">
        <f t="shared" si="531"/>
        <v>BUY</v>
      </c>
      <c r="L2164" s="5">
        <f t="shared" si="532"/>
        <v>10625.82</v>
      </c>
      <c r="M2164" s="4" t="str">
        <f t="shared" si="533"/>
        <v>NO</v>
      </c>
      <c r="N2164" s="4" t="str">
        <f t="shared" si="534"/>
        <v>NO</v>
      </c>
      <c r="O2164" s="4" t="str">
        <f t="shared" si="535"/>
        <v>NO</v>
      </c>
      <c r="P2164" s="5">
        <f t="shared" si="536"/>
        <v>10734.95</v>
      </c>
      <c r="Q2164" s="5">
        <f t="shared" si="537"/>
        <v>10657.45</v>
      </c>
      <c r="R2164" s="4">
        <f t="shared" si="538"/>
        <v>2014</v>
      </c>
      <c r="T2164" s="7">
        <f t="shared" si="539"/>
        <v>0</v>
      </c>
      <c r="V2164" s="5">
        <f t="shared" si="540"/>
        <v>10273.6</v>
      </c>
      <c r="W2164" s="5">
        <f t="shared" si="541"/>
        <v>10273.6</v>
      </c>
      <c r="X2164" s="7">
        <f t="shared" si="542"/>
        <v>0</v>
      </c>
      <c r="Z2164" s="7">
        <f t="shared" si="543"/>
        <v>666758.17000000016</v>
      </c>
      <c r="AC2164" s="5">
        <f t="shared" si="528"/>
        <v>-42503.280000000013</v>
      </c>
      <c r="AD2164" s="5">
        <f t="shared" si="544"/>
        <v>-10625.820000000003</v>
      </c>
    </row>
    <row r="2165" spans="1:30">
      <c r="A2165" s="15">
        <v>41702</v>
      </c>
      <c r="B2165">
        <v>10675</v>
      </c>
      <c r="C2165">
        <v>10978</v>
      </c>
      <c r="D2165">
        <v>10656.95</v>
      </c>
      <c r="E2165">
        <v>10962.85</v>
      </c>
      <c r="G2165" s="5">
        <f t="shared" si="529"/>
        <v>10829.42</v>
      </c>
      <c r="H2165" s="5">
        <f t="shared" si="530"/>
        <v>10773.24</v>
      </c>
      <c r="J2165" s="10" t="str">
        <f t="shared" si="531"/>
        <v>BUY</v>
      </c>
      <c r="L2165" s="5">
        <f t="shared" si="532"/>
        <v>10604.7</v>
      </c>
      <c r="M2165" s="4" t="str">
        <f t="shared" si="533"/>
        <v>NO</v>
      </c>
      <c r="N2165" s="4" t="str">
        <f t="shared" si="534"/>
        <v>NO</v>
      </c>
      <c r="O2165" s="4" t="str">
        <f t="shared" si="535"/>
        <v>NO</v>
      </c>
      <c r="P2165" s="5">
        <f t="shared" si="536"/>
        <v>10675</v>
      </c>
      <c r="Q2165" s="5">
        <f t="shared" si="537"/>
        <v>10962.85</v>
      </c>
      <c r="R2165" s="4">
        <f t="shared" si="538"/>
        <v>2014</v>
      </c>
      <c r="T2165" s="7">
        <f t="shared" si="539"/>
        <v>0</v>
      </c>
      <c r="V2165" s="5">
        <f t="shared" si="540"/>
        <v>10273.6</v>
      </c>
      <c r="W2165" s="5">
        <f t="shared" si="541"/>
        <v>10273.6</v>
      </c>
      <c r="X2165" s="7">
        <f t="shared" si="542"/>
        <v>0</v>
      </c>
      <c r="Z2165" s="7">
        <f t="shared" si="543"/>
        <v>666758.17000000016</v>
      </c>
      <c r="AC2165" s="5">
        <f t="shared" si="528"/>
        <v>-42418.799999999988</v>
      </c>
      <c r="AD2165" s="5">
        <f t="shared" si="544"/>
        <v>-10604.699999999997</v>
      </c>
    </row>
    <row r="2166" spans="1:30">
      <c r="A2166" s="15">
        <v>41703</v>
      </c>
      <c r="B2166">
        <v>10999</v>
      </c>
      <c r="C2166">
        <v>11149.05</v>
      </c>
      <c r="D2166">
        <v>10890</v>
      </c>
      <c r="E2166">
        <v>11118.55</v>
      </c>
      <c r="G2166" s="5">
        <f t="shared" si="529"/>
        <v>10973.99</v>
      </c>
      <c r="H2166" s="5">
        <f t="shared" si="530"/>
        <v>10888.34</v>
      </c>
      <c r="J2166" s="10" t="str">
        <f t="shared" si="531"/>
        <v>BUY</v>
      </c>
      <c r="L2166" s="5">
        <f t="shared" si="532"/>
        <v>10631.39</v>
      </c>
      <c r="M2166" s="4" t="str">
        <f t="shared" si="533"/>
        <v>NO</v>
      </c>
      <c r="N2166" s="4" t="str">
        <f t="shared" si="534"/>
        <v>NO</v>
      </c>
      <c r="O2166" s="4" t="str">
        <f t="shared" si="535"/>
        <v>NO</v>
      </c>
      <c r="P2166" s="5">
        <f t="shared" si="536"/>
        <v>10999</v>
      </c>
      <c r="Q2166" s="5">
        <f t="shared" si="537"/>
        <v>11118.55</v>
      </c>
      <c r="R2166" s="4">
        <f t="shared" si="538"/>
        <v>2014</v>
      </c>
      <c r="T2166" s="7">
        <f t="shared" si="539"/>
        <v>0</v>
      </c>
      <c r="V2166" s="5">
        <f t="shared" si="540"/>
        <v>10273.6</v>
      </c>
      <c r="W2166" s="5">
        <f t="shared" si="541"/>
        <v>10273.6</v>
      </c>
      <c r="X2166" s="7">
        <f t="shared" si="542"/>
        <v>0</v>
      </c>
      <c r="Z2166" s="7">
        <f t="shared" si="543"/>
        <v>666758.17000000016</v>
      </c>
      <c r="AC2166" s="5">
        <f t="shared" si="528"/>
        <v>-42525.56</v>
      </c>
      <c r="AD2166" s="5">
        <f t="shared" si="544"/>
        <v>-10631.39</v>
      </c>
    </row>
    <row r="2167" spans="1:30">
      <c r="A2167" s="15">
        <v>41704</v>
      </c>
      <c r="B2167">
        <v>11125</v>
      </c>
      <c r="C2167">
        <v>11339</v>
      </c>
      <c r="D2167">
        <v>11105</v>
      </c>
      <c r="E2167">
        <v>11310.9</v>
      </c>
      <c r="G2167" s="5">
        <f t="shared" si="529"/>
        <v>11142.45</v>
      </c>
      <c r="H2167" s="5">
        <f t="shared" si="530"/>
        <v>11029.19</v>
      </c>
      <c r="J2167" s="10" t="str">
        <f t="shared" si="531"/>
        <v>BUY</v>
      </c>
      <c r="L2167" s="5">
        <f t="shared" si="532"/>
        <v>10689.41</v>
      </c>
      <c r="M2167" s="4" t="str">
        <f t="shared" si="533"/>
        <v>NO</v>
      </c>
      <c r="N2167" s="4" t="str">
        <f t="shared" si="534"/>
        <v>NO</v>
      </c>
      <c r="O2167" s="4" t="str">
        <f t="shared" si="535"/>
        <v>NO</v>
      </c>
      <c r="P2167" s="5">
        <f t="shared" si="536"/>
        <v>11125</v>
      </c>
      <c r="Q2167" s="5">
        <f t="shared" si="537"/>
        <v>11310.9</v>
      </c>
      <c r="R2167" s="4">
        <f t="shared" si="538"/>
        <v>2014</v>
      </c>
      <c r="T2167" s="7">
        <f t="shared" si="539"/>
        <v>0</v>
      </c>
      <c r="V2167" s="5">
        <f t="shared" si="540"/>
        <v>10273.6</v>
      </c>
      <c r="W2167" s="5">
        <f t="shared" si="541"/>
        <v>10273.6</v>
      </c>
      <c r="X2167" s="7">
        <f t="shared" si="542"/>
        <v>0</v>
      </c>
      <c r="Z2167" s="7">
        <f t="shared" si="543"/>
        <v>666758.17000000016</v>
      </c>
      <c r="AC2167" s="5">
        <f t="shared" si="528"/>
        <v>-42757.639999999985</v>
      </c>
      <c r="AD2167" s="5">
        <f t="shared" si="544"/>
        <v>-10689.409999999996</v>
      </c>
    </row>
    <row r="2168" spans="1:30">
      <c r="A2168" s="15">
        <v>41705</v>
      </c>
      <c r="B2168">
        <v>11340.05</v>
      </c>
      <c r="C2168">
        <v>11992.9</v>
      </c>
      <c r="D2168">
        <v>11340.05</v>
      </c>
      <c r="E2168">
        <v>11932.25</v>
      </c>
      <c r="G2168" s="5">
        <f t="shared" si="529"/>
        <v>11537.35</v>
      </c>
      <c r="H2168" s="5">
        <f t="shared" si="530"/>
        <v>11330.21</v>
      </c>
      <c r="J2168" s="10" t="str">
        <f t="shared" si="531"/>
        <v>BUY</v>
      </c>
      <c r="L2168" s="5">
        <f t="shared" si="532"/>
        <v>10708.79</v>
      </c>
      <c r="M2168" s="4" t="str">
        <f t="shared" si="533"/>
        <v>NO</v>
      </c>
      <c r="N2168" s="4" t="str">
        <f t="shared" si="534"/>
        <v>NO</v>
      </c>
      <c r="O2168" s="4" t="str">
        <f t="shared" si="535"/>
        <v>NO</v>
      </c>
      <c r="P2168" s="5">
        <f t="shared" si="536"/>
        <v>11340.05</v>
      </c>
      <c r="Q2168" s="5">
        <f t="shared" si="537"/>
        <v>11932.25</v>
      </c>
      <c r="R2168" s="4">
        <f t="shared" si="538"/>
        <v>2014</v>
      </c>
      <c r="T2168" s="7">
        <f t="shared" si="539"/>
        <v>0</v>
      </c>
      <c r="V2168" s="5">
        <f t="shared" si="540"/>
        <v>10273.6</v>
      </c>
      <c r="W2168" s="5">
        <f t="shared" si="541"/>
        <v>10273.6</v>
      </c>
      <c r="X2168" s="7">
        <f t="shared" si="542"/>
        <v>0</v>
      </c>
      <c r="Z2168" s="7">
        <f t="shared" si="543"/>
        <v>666758.17000000016</v>
      </c>
      <c r="AC2168" s="5">
        <f t="shared" si="528"/>
        <v>-42835.159999999974</v>
      </c>
      <c r="AD2168" s="5">
        <f t="shared" si="544"/>
        <v>-10708.789999999994</v>
      </c>
    </row>
    <row r="2169" spans="1:30">
      <c r="A2169" s="15">
        <v>41708</v>
      </c>
      <c r="B2169">
        <v>11874</v>
      </c>
      <c r="C2169">
        <v>12199</v>
      </c>
      <c r="D2169">
        <v>11821.15</v>
      </c>
      <c r="E2169">
        <v>12151.15</v>
      </c>
      <c r="G2169" s="5">
        <f t="shared" si="529"/>
        <v>11844.25</v>
      </c>
      <c r="H2169" s="5">
        <f t="shared" si="530"/>
        <v>11603.86</v>
      </c>
      <c r="J2169" s="10" t="str">
        <f t="shared" si="531"/>
        <v>BUY</v>
      </c>
      <c r="L2169" s="5">
        <f t="shared" si="532"/>
        <v>10882.69</v>
      </c>
      <c r="M2169" s="4" t="str">
        <f t="shared" si="533"/>
        <v>NO</v>
      </c>
      <c r="N2169" s="4" t="str">
        <f t="shared" si="534"/>
        <v>NO</v>
      </c>
      <c r="O2169" s="4" t="str">
        <f t="shared" si="535"/>
        <v>NO</v>
      </c>
      <c r="P2169" s="5">
        <f t="shared" si="536"/>
        <v>11874</v>
      </c>
      <c r="Q2169" s="5">
        <f t="shared" si="537"/>
        <v>12151.15</v>
      </c>
      <c r="R2169" s="4">
        <f t="shared" si="538"/>
        <v>2014</v>
      </c>
      <c r="T2169" s="7">
        <f t="shared" si="539"/>
        <v>0</v>
      </c>
      <c r="V2169" s="5">
        <f t="shared" si="540"/>
        <v>10273.6</v>
      </c>
      <c r="W2169" s="5">
        <f t="shared" si="541"/>
        <v>10273.6</v>
      </c>
      <c r="X2169" s="7">
        <f t="shared" si="542"/>
        <v>0</v>
      </c>
      <c r="Z2169" s="7">
        <f t="shared" si="543"/>
        <v>666758.17000000016</v>
      </c>
      <c r="AC2169" s="5">
        <f t="shared" si="528"/>
        <v>-43530.760000000009</v>
      </c>
      <c r="AD2169" s="5">
        <f t="shared" si="544"/>
        <v>-10882.690000000002</v>
      </c>
    </row>
    <row r="2170" spans="1:30">
      <c r="A2170" s="15">
        <v>41709</v>
      </c>
      <c r="B2170">
        <v>12197.55</v>
      </c>
      <c r="C2170">
        <v>12335</v>
      </c>
      <c r="D2170">
        <v>12046.5</v>
      </c>
      <c r="E2170">
        <v>12109.1</v>
      </c>
      <c r="G2170" s="5">
        <f t="shared" si="529"/>
        <v>11976.68</v>
      </c>
      <c r="H2170" s="5">
        <f t="shared" si="530"/>
        <v>11772.27</v>
      </c>
      <c r="J2170" s="10" t="str">
        <f t="shared" si="531"/>
        <v>BUY</v>
      </c>
      <c r="L2170" s="5">
        <f t="shared" si="532"/>
        <v>11159.04</v>
      </c>
      <c r="M2170" s="4" t="str">
        <f t="shared" si="533"/>
        <v>NO</v>
      </c>
      <c r="N2170" s="4" t="str">
        <f t="shared" si="534"/>
        <v>NO</v>
      </c>
      <c r="O2170" s="4" t="str">
        <f t="shared" si="535"/>
        <v>NO</v>
      </c>
      <c r="P2170" s="5">
        <f t="shared" si="536"/>
        <v>12197.55</v>
      </c>
      <c r="Q2170" s="5">
        <f t="shared" si="537"/>
        <v>12109.1</v>
      </c>
      <c r="R2170" s="4">
        <f t="shared" si="538"/>
        <v>2014</v>
      </c>
      <c r="T2170" s="7">
        <f t="shared" si="539"/>
        <v>0</v>
      </c>
      <c r="V2170" s="5">
        <f t="shared" si="540"/>
        <v>10273.6</v>
      </c>
      <c r="W2170" s="5">
        <f t="shared" si="541"/>
        <v>10273.6</v>
      </c>
      <c r="X2170" s="7">
        <f t="shared" si="542"/>
        <v>0</v>
      </c>
      <c r="Z2170" s="7">
        <f t="shared" si="543"/>
        <v>666758.17000000016</v>
      </c>
      <c r="AC2170" s="5">
        <f t="shared" si="528"/>
        <v>-44636.160000000003</v>
      </c>
      <c r="AD2170" s="5">
        <f t="shared" si="544"/>
        <v>-11159.04</v>
      </c>
    </row>
    <row r="2171" spans="1:30">
      <c r="A2171" s="15">
        <v>41710</v>
      </c>
      <c r="B2171">
        <v>12050.05</v>
      </c>
      <c r="C2171">
        <v>12225</v>
      </c>
      <c r="D2171">
        <v>11942.35</v>
      </c>
      <c r="E2171">
        <v>12090.6</v>
      </c>
      <c r="G2171" s="5">
        <f t="shared" si="529"/>
        <v>12033.64</v>
      </c>
      <c r="H2171" s="5">
        <f t="shared" si="530"/>
        <v>11878.38</v>
      </c>
      <c r="J2171" s="10" t="str">
        <f t="shared" si="531"/>
        <v>BUY</v>
      </c>
      <c r="L2171" s="5">
        <f t="shared" si="532"/>
        <v>11412.6</v>
      </c>
      <c r="M2171" s="4" t="str">
        <f t="shared" si="533"/>
        <v>NO</v>
      </c>
      <c r="N2171" s="4" t="str">
        <f t="shared" si="534"/>
        <v>NO</v>
      </c>
      <c r="O2171" s="4" t="str">
        <f t="shared" si="535"/>
        <v>NO</v>
      </c>
      <c r="P2171" s="5">
        <f t="shared" si="536"/>
        <v>12050.05</v>
      </c>
      <c r="Q2171" s="5">
        <f t="shared" si="537"/>
        <v>12090.6</v>
      </c>
      <c r="R2171" s="4">
        <f t="shared" si="538"/>
        <v>2014</v>
      </c>
      <c r="T2171" s="7">
        <f t="shared" si="539"/>
        <v>0</v>
      </c>
      <c r="V2171" s="5">
        <f t="shared" si="540"/>
        <v>10273.6</v>
      </c>
      <c r="W2171" s="5">
        <f t="shared" si="541"/>
        <v>10273.6</v>
      </c>
      <c r="X2171" s="7">
        <f t="shared" si="542"/>
        <v>0</v>
      </c>
      <c r="Z2171" s="7">
        <f t="shared" si="543"/>
        <v>666758.17000000016</v>
      </c>
      <c r="AC2171" s="5">
        <f t="shared" si="528"/>
        <v>-45650.399999999994</v>
      </c>
      <c r="AD2171" s="5">
        <f t="shared" si="544"/>
        <v>-11412.599999999999</v>
      </c>
    </row>
    <row r="2172" spans="1:30">
      <c r="A2172" s="15">
        <v>41711</v>
      </c>
      <c r="B2172">
        <v>12149</v>
      </c>
      <c r="C2172">
        <v>12379.5</v>
      </c>
      <c r="D2172">
        <v>12115.5</v>
      </c>
      <c r="E2172">
        <v>12196.2</v>
      </c>
      <c r="G2172" s="5">
        <f t="shared" si="529"/>
        <v>12114.92</v>
      </c>
      <c r="H2172" s="5">
        <f t="shared" si="530"/>
        <v>11984.32</v>
      </c>
      <c r="J2172" s="10" t="str">
        <f t="shared" si="531"/>
        <v>BUY</v>
      </c>
      <c r="L2172" s="5">
        <f t="shared" si="532"/>
        <v>11592.52</v>
      </c>
      <c r="M2172" s="4" t="str">
        <f t="shared" si="533"/>
        <v>NO</v>
      </c>
      <c r="N2172" s="4" t="str">
        <f t="shared" si="534"/>
        <v>NO</v>
      </c>
      <c r="O2172" s="4" t="str">
        <f t="shared" si="535"/>
        <v>NO</v>
      </c>
      <c r="P2172" s="5">
        <f t="shared" si="536"/>
        <v>12149</v>
      </c>
      <c r="Q2172" s="5">
        <f t="shared" si="537"/>
        <v>12196.2</v>
      </c>
      <c r="R2172" s="4">
        <f t="shared" si="538"/>
        <v>2014</v>
      </c>
      <c r="T2172" s="7">
        <f t="shared" si="539"/>
        <v>0</v>
      </c>
      <c r="V2172" s="5">
        <f t="shared" si="540"/>
        <v>10273.6</v>
      </c>
      <c r="W2172" s="5">
        <f t="shared" si="541"/>
        <v>10273.6</v>
      </c>
      <c r="X2172" s="7">
        <f t="shared" si="542"/>
        <v>0</v>
      </c>
      <c r="Z2172" s="7">
        <f t="shared" si="543"/>
        <v>666758.17000000016</v>
      </c>
      <c r="AC2172" s="5">
        <f t="shared" si="528"/>
        <v>-46370.079999999987</v>
      </c>
      <c r="AD2172" s="5">
        <f t="shared" si="544"/>
        <v>-11592.519999999997</v>
      </c>
    </row>
    <row r="2173" spans="1:30">
      <c r="A2173" s="15">
        <v>41712</v>
      </c>
      <c r="B2173">
        <v>12030</v>
      </c>
      <c r="C2173">
        <v>12169.8</v>
      </c>
      <c r="D2173">
        <v>11926.3</v>
      </c>
      <c r="E2173">
        <v>12128.8</v>
      </c>
      <c r="G2173" s="5">
        <f t="shared" si="529"/>
        <v>12121.86</v>
      </c>
      <c r="H2173" s="5">
        <f t="shared" si="530"/>
        <v>12032.48</v>
      </c>
      <c r="J2173" s="10" t="str">
        <f t="shared" si="531"/>
        <v>BUY</v>
      </c>
      <c r="L2173" s="5">
        <f t="shared" si="532"/>
        <v>11764.34</v>
      </c>
      <c r="M2173" s="4" t="str">
        <f t="shared" si="533"/>
        <v>NO</v>
      </c>
      <c r="N2173" s="4" t="str">
        <f t="shared" si="534"/>
        <v>NO</v>
      </c>
      <c r="O2173" s="4" t="str">
        <f t="shared" si="535"/>
        <v>NO</v>
      </c>
      <c r="P2173" s="5">
        <f t="shared" si="536"/>
        <v>12030</v>
      </c>
      <c r="Q2173" s="5">
        <f t="shared" si="537"/>
        <v>12128.8</v>
      </c>
      <c r="R2173" s="4">
        <f t="shared" si="538"/>
        <v>2014</v>
      </c>
      <c r="T2173" s="7">
        <f t="shared" si="539"/>
        <v>0</v>
      </c>
      <c r="V2173" s="5">
        <f t="shared" si="540"/>
        <v>10273.6</v>
      </c>
      <c r="W2173" s="5">
        <f t="shared" si="541"/>
        <v>10273.6</v>
      </c>
      <c r="X2173" s="7">
        <f t="shared" si="542"/>
        <v>0</v>
      </c>
      <c r="Z2173" s="7">
        <f t="shared" si="543"/>
        <v>666758.17000000016</v>
      </c>
      <c r="AC2173" s="5">
        <f t="shared" si="528"/>
        <v>-47057.359999999986</v>
      </c>
      <c r="AD2173" s="5">
        <f t="shared" si="544"/>
        <v>-11764.339999999997</v>
      </c>
    </row>
    <row r="2174" spans="1:30">
      <c r="A2174" s="15">
        <v>41716</v>
      </c>
      <c r="B2174">
        <v>12200</v>
      </c>
      <c r="C2174">
        <v>12340</v>
      </c>
      <c r="D2174">
        <v>12105.55</v>
      </c>
      <c r="E2174">
        <v>12180.8</v>
      </c>
      <c r="G2174" s="5">
        <f t="shared" si="529"/>
        <v>12151.33</v>
      </c>
      <c r="H2174" s="5">
        <f t="shared" si="530"/>
        <v>12081.92</v>
      </c>
      <c r="J2174" s="10" t="str">
        <f t="shared" si="531"/>
        <v>BUY</v>
      </c>
      <c r="L2174" s="5">
        <f t="shared" si="532"/>
        <v>11873.69</v>
      </c>
      <c r="M2174" s="4" t="str">
        <f t="shared" si="533"/>
        <v>NO</v>
      </c>
      <c r="N2174" s="4" t="str">
        <f t="shared" si="534"/>
        <v>NO</v>
      </c>
      <c r="O2174" s="4" t="str">
        <f t="shared" si="535"/>
        <v>NO</v>
      </c>
      <c r="P2174" s="5">
        <f t="shared" si="536"/>
        <v>12200</v>
      </c>
      <c r="Q2174" s="5">
        <f t="shared" si="537"/>
        <v>12180.8</v>
      </c>
      <c r="R2174" s="4">
        <f t="shared" si="538"/>
        <v>2014</v>
      </c>
      <c r="T2174" s="7">
        <f t="shared" si="539"/>
        <v>0</v>
      </c>
      <c r="V2174" s="5">
        <f t="shared" si="540"/>
        <v>10273.6</v>
      </c>
      <c r="W2174" s="5">
        <f t="shared" si="541"/>
        <v>10273.6</v>
      </c>
      <c r="X2174" s="7">
        <f t="shared" si="542"/>
        <v>0</v>
      </c>
      <c r="Z2174" s="7">
        <f t="shared" si="543"/>
        <v>666758.17000000016</v>
      </c>
      <c r="AC2174" s="5">
        <f t="shared" si="528"/>
        <v>-47494.760000000009</v>
      </c>
      <c r="AD2174" s="5">
        <f t="shared" si="544"/>
        <v>-11873.690000000002</v>
      </c>
    </row>
    <row r="2175" spans="1:30">
      <c r="A2175" s="15">
        <v>41717</v>
      </c>
      <c r="B2175">
        <v>12270.95</v>
      </c>
      <c r="C2175">
        <v>12315</v>
      </c>
      <c r="D2175">
        <v>12178.2</v>
      </c>
      <c r="E2175">
        <v>12249.25</v>
      </c>
      <c r="G2175" s="5">
        <f t="shared" si="529"/>
        <v>12200.29</v>
      </c>
      <c r="H2175" s="5">
        <f t="shared" si="530"/>
        <v>12137.7</v>
      </c>
      <c r="J2175" s="10" t="str">
        <f t="shared" si="531"/>
        <v>BUY</v>
      </c>
      <c r="L2175" s="5">
        <f t="shared" si="532"/>
        <v>11949.93</v>
      </c>
      <c r="M2175" s="4" t="str">
        <f t="shared" si="533"/>
        <v>NO</v>
      </c>
      <c r="N2175" s="4" t="str">
        <f t="shared" si="534"/>
        <v>NO</v>
      </c>
      <c r="O2175" s="4" t="str">
        <f t="shared" si="535"/>
        <v>NO</v>
      </c>
      <c r="P2175" s="5">
        <f t="shared" si="536"/>
        <v>12270.95</v>
      </c>
      <c r="Q2175" s="5">
        <f t="shared" si="537"/>
        <v>12249.25</v>
      </c>
      <c r="R2175" s="4">
        <f t="shared" si="538"/>
        <v>2014</v>
      </c>
      <c r="T2175" s="7">
        <f t="shared" si="539"/>
        <v>0</v>
      </c>
      <c r="V2175" s="5">
        <f t="shared" si="540"/>
        <v>10273.6</v>
      </c>
      <c r="W2175" s="5">
        <f t="shared" si="541"/>
        <v>10273.6</v>
      </c>
      <c r="X2175" s="7">
        <f t="shared" si="542"/>
        <v>0</v>
      </c>
      <c r="Z2175" s="7">
        <f t="shared" si="543"/>
        <v>666758.17000000016</v>
      </c>
      <c r="AC2175" s="5">
        <f t="shared" si="528"/>
        <v>-47799.72</v>
      </c>
      <c r="AD2175" s="5">
        <f t="shared" si="544"/>
        <v>-11949.93</v>
      </c>
    </row>
    <row r="2176" spans="1:30">
      <c r="A2176" s="15">
        <v>41718</v>
      </c>
      <c r="B2176">
        <v>12187</v>
      </c>
      <c r="C2176">
        <v>12220</v>
      </c>
      <c r="D2176">
        <v>12033.45</v>
      </c>
      <c r="E2176">
        <v>12066.8</v>
      </c>
      <c r="G2176" s="5">
        <f t="shared" si="529"/>
        <v>12133.55</v>
      </c>
      <c r="H2176" s="5">
        <f t="shared" si="530"/>
        <v>12114.07</v>
      </c>
      <c r="J2176" s="10" t="str">
        <f t="shared" si="531"/>
        <v>BUY</v>
      </c>
      <c r="L2176" s="5">
        <f t="shared" si="532"/>
        <v>12055.63</v>
      </c>
      <c r="M2176" s="4" t="str">
        <f t="shared" si="533"/>
        <v>NO</v>
      </c>
      <c r="N2176" s="4" t="str">
        <f t="shared" si="534"/>
        <v>NO</v>
      </c>
      <c r="O2176" s="4" t="str">
        <f t="shared" si="535"/>
        <v>NO</v>
      </c>
      <c r="P2176" s="5">
        <f t="shared" si="536"/>
        <v>12187</v>
      </c>
      <c r="Q2176" s="5">
        <f t="shared" si="537"/>
        <v>12066.8</v>
      </c>
      <c r="R2176" s="4">
        <f t="shared" si="538"/>
        <v>2014</v>
      </c>
      <c r="T2176" s="7">
        <f t="shared" si="539"/>
        <v>0</v>
      </c>
      <c r="V2176" s="5">
        <f t="shared" si="540"/>
        <v>10273.6</v>
      </c>
      <c r="W2176" s="5">
        <f t="shared" si="541"/>
        <v>10273.6</v>
      </c>
      <c r="X2176" s="7">
        <f t="shared" si="542"/>
        <v>0</v>
      </c>
      <c r="Z2176" s="7">
        <f t="shared" si="543"/>
        <v>666758.17000000016</v>
      </c>
      <c r="AC2176" s="5">
        <f t="shared" si="528"/>
        <v>-48222.520000000019</v>
      </c>
      <c r="AD2176" s="5">
        <f t="shared" si="544"/>
        <v>-12055.630000000005</v>
      </c>
    </row>
    <row r="2177" spans="1:30">
      <c r="A2177" s="15">
        <v>41719</v>
      </c>
      <c r="B2177">
        <v>12110.2</v>
      </c>
      <c r="C2177">
        <v>12180</v>
      </c>
      <c r="D2177">
        <v>12082</v>
      </c>
      <c r="E2177">
        <v>12124.6</v>
      </c>
      <c r="G2177" s="5">
        <f t="shared" si="529"/>
        <v>12129.08</v>
      </c>
      <c r="H2177" s="5">
        <f t="shared" si="530"/>
        <v>12117.58</v>
      </c>
      <c r="J2177" s="10" t="str">
        <f t="shared" si="531"/>
        <v>BUY</v>
      </c>
      <c r="L2177" s="5">
        <f t="shared" si="532"/>
        <v>12083.08</v>
      </c>
      <c r="M2177" s="4" t="str">
        <f t="shared" si="533"/>
        <v>NO</v>
      </c>
      <c r="N2177" s="4" t="str">
        <f t="shared" si="534"/>
        <v>NO</v>
      </c>
      <c r="O2177" s="4" t="str">
        <f t="shared" si="535"/>
        <v>NO</v>
      </c>
      <c r="P2177" s="5">
        <f t="shared" si="536"/>
        <v>12110.2</v>
      </c>
      <c r="Q2177" s="5">
        <f t="shared" si="537"/>
        <v>12124.6</v>
      </c>
      <c r="R2177" s="4">
        <f t="shared" si="538"/>
        <v>2014</v>
      </c>
      <c r="T2177" s="7">
        <f t="shared" si="539"/>
        <v>0</v>
      </c>
      <c r="V2177" s="5">
        <f t="shared" si="540"/>
        <v>10273.6</v>
      </c>
      <c r="W2177" s="5">
        <f t="shared" si="541"/>
        <v>10273.6</v>
      </c>
      <c r="X2177" s="7">
        <f t="shared" si="542"/>
        <v>0</v>
      </c>
      <c r="Z2177" s="7">
        <f t="shared" si="543"/>
        <v>666758.17000000016</v>
      </c>
      <c r="AC2177" s="5">
        <f t="shared" si="528"/>
        <v>-48332.320000000007</v>
      </c>
      <c r="AD2177" s="5">
        <f t="shared" si="544"/>
        <v>-12083.080000000002</v>
      </c>
    </row>
    <row r="2178" spans="1:30">
      <c r="A2178" s="15">
        <v>41720</v>
      </c>
      <c r="B2178">
        <v>12120</v>
      </c>
      <c r="C2178">
        <v>12136</v>
      </c>
      <c r="D2178">
        <v>12091.45</v>
      </c>
      <c r="E2178">
        <v>12102.6</v>
      </c>
      <c r="G2178" s="5">
        <f t="shared" si="529"/>
        <v>12115.84</v>
      </c>
      <c r="H2178" s="5">
        <f t="shared" si="530"/>
        <v>12112.59</v>
      </c>
      <c r="J2178" s="10" t="str">
        <f t="shared" si="531"/>
        <v>BUY</v>
      </c>
      <c r="L2178" s="5">
        <f t="shared" si="532"/>
        <v>12102.84</v>
      </c>
      <c r="M2178" s="4" t="str">
        <f t="shared" si="533"/>
        <v>NO</v>
      </c>
      <c r="N2178" s="4" t="str">
        <f t="shared" si="534"/>
        <v>NO</v>
      </c>
      <c r="O2178" s="4" t="str">
        <f t="shared" si="535"/>
        <v>NO</v>
      </c>
      <c r="P2178" s="5">
        <f t="shared" si="536"/>
        <v>12120</v>
      </c>
      <c r="Q2178" s="5">
        <f t="shared" si="537"/>
        <v>12102.6</v>
      </c>
      <c r="R2178" s="4">
        <f t="shared" si="538"/>
        <v>2014</v>
      </c>
      <c r="T2178" s="7">
        <f t="shared" si="539"/>
        <v>0</v>
      </c>
      <c r="V2178" s="5">
        <f t="shared" si="540"/>
        <v>10273.6</v>
      </c>
      <c r="W2178" s="5">
        <f t="shared" si="541"/>
        <v>10273.6</v>
      </c>
      <c r="X2178" s="7">
        <f t="shared" si="542"/>
        <v>0</v>
      </c>
      <c r="Z2178" s="7">
        <f t="shared" si="543"/>
        <v>666758.17000000016</v>
      </c>
      <c r="AC2178" s="5">
        <f t="shared" si="528"/>
        <v>-48411.359999999986</v>
      </c>
      <c r="AD2178" s="5">
        <f t="shared" si="544"/>
        <v>-12102.839999999997</v>
      </c>
    </row>
    <row r="2179" spans="1:30">
      <c r="A2179" s="15">
        <v>41722</v>
      </c>
      <c r="B2179">
        <v>12150</v>
      </c>
      <c r="C2179">
        <v>12469.8</v>
      </c>
      <c r="D2179">
        <v>12150</v>
      </c>
      <c r="E2179">
        <v>12455.3</v>
      </c>
      <c r="G2179" s="5">
        <f t="shared" si="529"/>
        <v>12285.57</v>
      </c>
      <c r="H2179" s="5">
        <f t="shared" si="530"/>
        <v>12226.83</v>
      </c>
      <c r="J2179" s="10" t="str">
        <f t="shared" si="531"/>
        <v>BUY</v>
      </c>
      <c r="L2179" s="5">
        <f t="shared" si="532"/>
        <v>12050.61</v>
      </c>
      <c r="M2179" s="4" t="str">
        <f t="shared" si="533"/>
        <v>NO</v>
      </c>
      <c r="N2179" s="4" t="str">
        <f t="shared" si="534"/>
        <v>NO</v>
      </c>
      <c r="O2179" s="4" t="str">
        <f t="shared" si="535"/>
        <v>NO</v>
      </c>
      <c r="P2179" s="5">
        <f t="shared" si="536"/>
        <v>12150</v>
      </c>
      <c r="Q2179" s="5">
        <f t="shared" si="537"/>
        <v>12455.3</v>
      </c>
      <c r="R2179" s="4">
        <f t="shared" si="538"/>
        <v>2014</v>
      </c>
      <c r="T2179" s="7">
        <f t="shared" si="539"/>
        <v>0</v>
      </c>
      <c r="V2179" s="5">
        <f t="shared" si="540"/>
        <v>10273.6</v>
      </c>
      <c r="W2179" s="5">
        <f t="shared" si="541"/>
        <v>10273.6</v>
      </c>
      <c r="X2179" s="7">
        <f t="shared" si="542"/>
        <v>0</v>
      </c>
      <c r="Z2179" s="7">
        <f t="shared" si="543"/>
        <v>666758.17000000016</v>
      </c>
      <c r="AC2179" s="5">
        <f t="shared" si="528"/>
        <v>-48202.44</v>
      </c>
      <c r="AD2179" s="5">
        <f t="shared" si="544"/>
        <v>-12050.61</v>
      </c>
    </row>
    <row r="2180" spans="1:30">
      <c r="A2180" s="15">
        <v>41723</v>
      </c>
      <c r="B2180">
        <v>12400.5</v>
      </c>
      <c r="C2180">
        <v>12574.75</v>
      </c>
      <c r="D2180">
        <v>12400.5</v>
      </c>
      <c r="E2180">
        <v>12486.85</v>
      </c>
      <c r="G2180" s="5">
        <f t="shared" si="529"/>
        <v>12386.21</v>
      </c>
      <c r="H2180" s="5">
        <f t="shared" si="530"/>
        <v>12313.5</v>
      </c>
      <c r="J2180" s="10" t="str">
        <f t="shared" si="531"/>
        <v>BUY</v>
      </c>
      <c r="L2180" s="5">
        <f t="shared" si="532"/>
        <v>12095.37</v>
      </c>
      <c r="M2180" s="4" t="str">
        <f t="shared" si="533"/>
        <v>NO</v>
      </c>
      <c r="N2180" s="4" t="str">
        <f t="shared" si="534"/>
        <v>NO</v>
      </c>
      <c r="O2180" s="4" t="str">
        <f t="shared" si="535"/>
        <v>NO</v>
      </c>
      <c r="P2180" s="5">
        <f t="shared" si="536"/>
        <v>12400.5</v>
      </c>
      <c r="Q2180" s="5">
        <f t="shared" si="537"/>
        <v>12486.85</v>
      </c>
      <c r="R2180" s="4">
        <f t="shared" si="538"/>
        <v>2014</v>
      </c>
      <c r="T2180" s="7">
        <f t="shared" si="539"/>
        <v>0</v>
      </c>
      <c r="V2180" s="5">
        <f t="shared" si="540"/>
        <v>10273.6</v>
      </c>
      <c r="W2180" s="5">
        <f t="shared" si="541"/>
        <v>10273.6</v>
      </c>
      <c r="X2180" s="7">
        <f t="shared" si="542"/>
        <v>0</v>
      </c>
      <c r="Z2180" s="7">
        <f t="shared" si="543"/>
        <v>666758.17000000016</v>
      </c>
      <c r="AC2180" s="5">
        <f t="shared" si="528"/>
        <v>-48381.48000000001</v>
      </c>
      <c r="AD2180" s="5">
        <f t="shared" si="544"/>
        <v>-12095.370000000003</v>
      </c>
    </row>
    <row r="2181" spans="1:30">
      <c r="A2181" s="15">
        <v>41724</v>
      </c>
      <c r="B2181">
        <v>12540</v>
      </c>
      <c r="C2181">
        <v>12611.55</v>
      </c>
      <c r="D2181">
        <v>12501</v>
      </c>
      <c r="E2181">
        <v>12551.2</v>
      </c>
      <c r="G2181" s="5">
        <f t="shared" si="529"/>
        <v>12468.71</v>
      </c>
      <c r="H2181" s="5">
        <f t="shared" si="530"/>
        <v>12392.73</v>
      </c>
      <c r="J2181" s="10" t="str">
        <f t="shared" si="531"/>
        <v>BUY</v>
      </c>
      <c r="L2181" s="5">
        <f t="shared" si="532"/>
        <v>12164.79</v>
      </c>
      <c r="M2181" s="4" t="str">
        <f t="shared" si="533"/>
        <v>NO</v>
      </c>
      <c r="N2181" s="4" t="str">
        <f t="shared" si="534"/>
        <v>NO</v>
      </c>
      <c r="O2181" s="4" t="str">
        <f t="shared" si="535"/>
        <v>NO</v>
      </c>
      <c r="P2181" s="5">
        <f t="shared" si="536"/>
        <v>12540</v>
      </c>
      <c r="Q2181" s="5">
        <f t="shared" si="537"/>
        <v>12551.2</v>
      </c>
      <c r="R2181" s="4">
        <f t="shared" si="538"/>
        <v>2014</v>
      </c>
      <c r="T2181" s="7">
        <f t="shared" si="539"/>
        <v>0</v>
      </c>
      <c r="V2181" s="5">
        <f t="shared" si="540"/>
        <v>10273.6</v>
      </c>
      <c r="W2181" s="5">
        <f t="shared" si="541"/>
        <v>10273.6</v>
      </c>
      <c r="X2181" s="7">
        <f t="shared" si="542"/>
        <v>0</v>
      </c>
      <c r="Z2181" s="7">
        <f t="shared" si="543"/>
        <v>666758.17000000016</v>
      </c>
      <c r="AC2181" s="5">
        <f t="shared" si="528"/>
        <v>-48659.16</v>
      </c>
      <c r="AD2181" s="5">
        <f t="shared" si="544"/>
        <v>-12164.79</v>
      </c>
    </row>
    <row r="2182" spans="1:30">
      <c r="A2182" s="15">
        <v>41725</v>
      </c>
      <c r="B2182">
        <v>12552.95</v>
      </c>
      <c r="C2182">
        <v>12786.15</v>
      </c>
      <c r="D2182">
        <v>12515</v>
      </c>
      <c r="E2182">
        <v>12628.35</v>
      </c>
      <c r="G2182" s="5">
        <f t="shared" si="529"/>
        <v>12548.53</v>
      </c>
      <c r="H2182" s="5">
        <f t="shared" si="530"/>
        <v>12471.27</v>
      </c>
      <c r="J2182" s="10" t="str">
        <f t="shared" si="531"/>
        <v>BUY</v>
      </c>
      <c r="L2182" s="5">
        <f t="shared" si="532"/>
        <v>12239.49</v>
      </c>
      <c r="M2182" s="4" t="str">
        <f t="shared" si="533"/>
        <v>NO</v>
      </c>
      <c r="N2182" s="4" t="str">
        <f t="shared" si="534"/>
        <v>NO</v>
      </c>
      <c r="O2182" s="4" t="str">
        <f t="shared" si="535"/>
        <v>NO</v>
      </c>
      <c r="P2182" s="5">
        <f t="shared" si="536"/>
        <v>12552.95</v>
      </c>
      <c r="Q2182" s="5">
        <f t="shared" si="537"/>
        <v>12628.35</v>
      </c>
      <c r="R2182" s="4">
        <f t="shared" si="538"/>
        <v>2014</v>
      </c>
      <c r="T2182" s="7">
        <f t="shared" si="539"/>
        <v>0</v>
      </c>
      <c r="V2182" s="5">
        <f t="shared" si="540"/>
        <v>10273.6</v>
      </c>
      <c r="W2182" s="5">
        <f t="shared" si="541"/>
        <v>10273.6</v>
      </c>
      <c r="X2182" s="7">
        <f t="shared" si="542"/>
        <v>0</v>
      </c>
      <c r="Z2182" s="7">
        <f t="shared" si="543"/>
        <v>666758.17000000016</v>
      </c>
      <c r="AC2182" s="5">
        <f t="shared" si="528"/>
        <v>-48957.959999999992</v>
      </c>
      <c r="AD2182" s="5">
        <f t="shared" si="544"/>
        <v>-12239.489999999998</v>
      </c>
    </row>
    <row r="2183" spans="1:30">
      <c r="A2183" s="15">
        <v>41726</v>
      </c>
      <c r="B2183">
        <v>12798</v>
      </c>
      <c r="C2183">
        <v>12879</v>
      </c>
      <c r="D2183">
        <v>12712.15</v>
      </c>
      <c r="E2183">
        <v>12834.65</v>
      </c>
      <c r="G2183" s="5">
        <f t="shared" si="529"/>
        <v>12691.59</v>
      </c>
      <c r="H2183" s="5">
        <f t="shared" si="530"/>
        <v>12592.4</v>
      </c>
      <c r="J2183" s="10" t="str">
        <f t="shared" si="531"/>
        <v>BUY</v>
      </c>
      <c r="L2183" s="5">
        <f t="shared" si="532"/>
        <v>12294.83</v>
      </c>
      <c r="M2183" s="4" t="str">
        <f t="shared" si="533"/>
        <v>NO</v>
      </c>
      <c r="N2183" s="4" t="str">
        <f t="shared" si="534"/>
        <v>NO</v>
      </c>
      <c r="O2183" s="4" t="str">
        <f t="shared" si="535"/>
        <v>NO</v>
      </c>
      <c r="P2183" s="5">
        <f t="shared" si="536"/>
        <v>12798</v>
      </c>
      <c r="Q2183" s="5">
        <f t="shared" si="537"/>
        <v>12834.65</v>
      </c>
      <c r="R2183" s="4">
        <f t="shared" si="538"/>
        <v>2014</v>
      </c>
      <c r="T2183" s="7">
        <f t="shared" si="539"/>
        <v>0</v>
      </c>
      <c r="V2183" s="5">
        <f t="shared" si="540"/>
        <v>10273.6</v>
      </c>
      <c r="W2183" s="5">
        <f t="shared" si="541"/>
        <v>10273.6</v>
      </c>
      <c r="X2183" s="7">
        <f t="shared" si="542"/>
        <v>0</v>
      </c>
      <c r="Z2183" s="7">
        <f t="shared" si="543"/>
        <v>666758.17000000016</v>
      </c>
      <c r="AC2183" s="5">
        <f t="shared" si="528"/>
        <v>-49179.319999999978</v>
      </c>
      <c r="AD2183" s="5">
        <f t="shared" si="544"/>
        <v>-12294.829999999994</v>
      </c>
    </row>
    <row r="2184" spans="1:30">
      <c r="A2184" s="15">
        <v>41729</v>
      </c>
      <c r="B2184">
        <v>12910.1</v>
      </c>
      <c r="C2184">
        <v>12949.95</v>
      </c>
      <c r="D2184">
        <v>12750.2</v>
      </c>
      <c r="E2184">
        <v>12824.75</v>
      </c>
      <c r="G2184" s="5">
        <f t="shared" si="529"/>
        <v>12758.17</v>
      </c>
      <c r="H2184" s="5">
        <f t="shared" si="530"/>
        <v>12669.85</v>
      </c>
      <c r="J2184" s="10" t="str">
        <f t="shared" si="531"/>
        <v>BUY</v>
      </c>
      <c r="L2184" s="5">
        <f t="shared" si="532"/>
        <v>12404.89</v>
      </c>
      <c r="M2184" s="4" t="str">
        <f t="shared" si="533"/>
        <v>NO</v>
      </c>
      <c r="N2184" s="4" t="str">
        <f t="shared" si="534"/>
        <v>NO</v>
      </c>
      <c r="O2184" s="4" t="str">
        <f t="shared" si="535"/>
        <v>NO</v>
      </c>
      <c r="P2184" s="5">
        <f t="shared" si="536"/>
        <v>12910.1</v>
      </c>
      <c r="Q2184" s="5">
        <f t="shared" si="537"/>
        <v>12824.75</v>
      </c>
      <c r="R2184" s="4">
        <f t="shared" si="538"/>
        <v>2014</v>
      </c>
      <c r="T2184" s="7">
        <f t="shared" si="539"/>
        <v>0</v>
      </c>
      <c r="V2184" s="5">
        <f t="shared" si="540"/>
        <v>10273.6</v>
      </c>
      <c r="W2184" s="5">
        <f t="shared" si="541"/>
        <v>10273.6</v>
      </c>
      <c r="X2184" s="7">
        <f t="shared" si="542"/>
        <v>0</v>
      </c>
      <c r="Z2184" s="7">
        <f t="shared" si="543"/>
        <v>666758.17000000016</v>
      </c>
      <c r="AC2184" s="5">
        <f t="shared" si="528"/>
        <v>-49619.56</v>
      </c>
      <c r="AD2184" s="5">
        <f t="shared" si="544"/>
        <v>-12404.89</v>
      </c>
    </row>
    <row r="2185" spans="1:30">
      <c r="A2185" s="15">
        <v>41730</v>
      </c>
      <c r="B2185">
        <v>12853.7</v>
      </c>
      <c r="C2185">
        <v>12893.4</v>
      </c>
      <c r="D2185">
        <v>12565</v>
      </c>
      <c r="E2185">
        <v>12659.5</v>
      </c>
      <c r="G2185" s="5">
        <f t="shared" si="529"/>
        <v>12708.84</v>
      </c>
      <c r="H2185" s="5">
        <f t="shared" si="530"/>
        <v>12666.4</v>
      </c>
      <c r="J2185" s="10" t="str">
        <f t="shared" si="531"/>
        <v>BUY</v>
      </c>
      <c r="L2185" s="5">
        <f t="shared" si="532"/>
        <v>12539.08</v>
      </c>
      <c r="M2185" s="4" t="str">
        <f t="shared" si="533"/>
        <v>NO</v>
      </c>
      <c r="N2185" s="4" t="str">
        <f t="shared" si="534"/>
        <v>NO</v>
      </c>
      <c r="O2185" s="4" t="str">
        <f t="shared" si="535"/>
        <v>NO</v>
      </c>
      <c r="P2185" s="5">
        <f t="shared" si="536"/>
        <v>12853.7</v>
      </c>
      <c r="Q2185" s="5">
        <f t="shared" si="537"/>
        <v>12659.5</v>
      </c>
      <c r="R2185" s="4">
        <f t="shared" si="538"/>
        <v>2014</v>
      </c>
      <c r="T2185" s="7">
        <f t="shared" si="539"/>
        <v>0</v>
      </c>
      <c r="V2185" s="5">
        <f t="shared" si="540"/>
        <v>10273.6</v>
      </c>
      <c r="W2185" s="5">
        <f t="shared" si="541"/>
        <v>10273.6</v>
      </c>
      <c r="X2185" s="7">
        <f t="shared" si="542"/>
        <v>0</v>
      </c>
      <c r="Z2185" s="7">
        <f t="shared" si="543"/>
        <v>666758.17000000016</v>
      </c>
      <c r="AC2185" s="5">
        <f t="shared" si="528"/>
        <v>-50156.319999999978</v>
      </c>
      <c r="AD2185" s="5">
        <f t="shared" si="544"/>
        <v>-12539.079999999994</v>
      </c>
    </row>
    <row r="2186" spans="1:30">
      <c r="A2186" s="15">
        <v>41731</v>
      </c>
      <c r="B2186">
        <v>12800</v>
      </c>
      <c r="C2186">
        <v>12834.5</v>
      </c>
      <c r="D2186">
        <v>12592</v>
      </c>
      <c r="E2186">
        <v>12805.9</v>
      </c>
      <c r="G2186" s="5">
        <f t="shared" si="529"/>
        <v>12757.37</v>
      </c>
      <c r="H2186" s="5">
        <f t="shared" si="530"/>
        <v>12712.9</v>
      </c>
      <c r="J2186" s="10" t="str">
        <f t="shared" si="531"/>
        <v>BUY</v>
      </c>
      <c r="L2186" s="5">
        <f t="shared" si="532"/>
        <v>12579.49</v>
      </c>
      <c r="M2186" s="4" t="str">
        <f t="shared" si="533"/>
        <v>NO</v>
      </c>
      <c r="N2186" s="4" t="str">
        <f t="shared" si="534"/>
        <v>NO</v>
      </c>
      <c r="O2186" s="4" t="str">
        <f t="shared" si="535"/>
        <v>NO</v>
      </c>
      <c r="P2186" s="5">
        <f t="shared" si="536"/>
        <v>12800</v>
      </c>
      <c r="Q2186" s="5">
        <f t="shared" si="537"/>
        <v>12805.9</v>
      </c>
      <c r="R2186" s="4">
        <f t="shared" si="538"/>
        <v>2014</v>
      </c>
      <c r="T2186" s="7">
        <f t="shared" si="539"/>
        <v>0</v>
      </c>
      <c r="V2186" s="5">
        <f t="shared" si="540"/>
        <v>10273.6</v>
      </c>
      <c r="W2186" s="5">
        <f t="shared" si="541"/>
        <v>10273.6</v>
      </c>
      <c r="X2186" s="7">
        <f t="shared" si="542"/>
        <v>0</v>
      </c>
      <c r="Z2186" s="7">
        <f t="shared" si="543"/>
        <v>666758.17000000016</v>
      </c>
      <c r="AC2186" s="5">
        <f t="shared" si="528"/>
        <v>-50317.959999999992</v>
      </c>
      <c r="AD2186" s="5">
        <f t="shared" si="544"/>
        <v>-12579.489999999998</v>
      </c>
    </row>
    <row r="2187" spans="1:30">
      <c r="A2187" s="15">
        <v>41732</v>
      </c>
      <c r="B2187">
        <v>12810.1</v>
      </c>
      <c r="C2187">
        <v>12827.1</v>
      </c>
      <c r="D2187">
        <v>12602</v>
      </c>
      <c r="E2187">
        <v>12662.15</v>
      </c>
      <c r="G2187" s="5">
        <f t="shared" si="529"/>
        <v>12709.76</v>
      </c>
      <c r="H2187" s="5">
        <f t="shared" si="530"/>
        <v>12695.98</v>
      </c>
      <c r="J2187" s="10" t="str">
        <f t="shared" si="531"/>
        <v>BUY</v>
      </c>
      <c r="L2187" s="5">
        <f t="shared" si="532"/>
        <v>12654.64</v>
      </c>
      <c r="M2187" s="4" t="str">
        <f t="shared" si="533"/>
        <v>NO</v>
      </c>
      <c r="N2187" s="4" t="str">
        <f t="shared" si="534"/>
        <v>NO</v>
      </c>
      <c r="O2187" s="4" t="str">
        <f t="shared" si="535"/>
        <v>NO</v>
      </c>
      <c r="P2187" s="5">
        <f t="shared" si="536"/>
        <v>12810.1</v>
      </c>
      <c r="Q2187" s="5">
        <f t="shared" si="537"/>
        <v>12662.15</v>
      </c>
      <c r="R2187" s="4">
        <f t="shared" si="538"/>
        <v>2014</v>
      </c>
      <c r="T2187" s="7">
        <f t="shared" si="539"/>
        <v>0</v>
      </c>
      <c r="V2187" s="5">
        <f t="shared" si="540"/>
        <v>10273.6</v>
      </c>
      <c r="W2187" s="5">
        <f t="shared" si="541"/>
        <v>10273.6</v>
      </c>
      <c r="X2187" s="7">
        <f t="shared" si="542"/>
        <v>0</v>
      </c>
      <c r="Z2187" s="7">
        <f t="shared" si="543"/>
        <v>666758.17000000016</v>
      </c>
      <c r="AC2187" s="5">
        <f t="shared" ref="AC2187:AC2250" si="545">G2187*12-H2187*16</f>
        <v>-50618.559999999998</v>
      </c>
      <c r="AD2187" s="5">
        <f t="shared" si="544"/>
        <v>-12654.64</v>
      </c>
    </row>
    <row r="2188" spans="1:30">
      <c r="A2188" s="15">
        <v>41733</v>
      </c>
      <c r="B2188">
        <v>12645</v>
      </c>
      <c r="C2188">
        <v>12758</v>
      </c>
      <c r="D2188">
        <v>12505</v>
      </c>
      <c r="E2188">
        <v>12659.8</v>
      </c>
      <c r="G2188" s="5">
        <f t="shared" ref="G2188:G2251" si="546">ROUND((E2188*G$1)+(G2187*(1-G$1)),2)</f>
        <v>12684.78</v>
      </c>
      <c r="H2188" s="5">
        <f t="shared" ref="H2188:H2251" si="547">ROUND((E2188*H$1)+(H2187*(1-H$1)),2)</f>
        <v>12683.92</v>
      </c>
      <c r="J2188" s="10" t="str">
        <f t="shared" ref="J2188:J2251" si="548">IF(G2188&gt;H2188,"BUY","SELL")</f>
        <v>BUY</v>
      </c>
      <c r="L2188" s="5">
        <f t="shared" ref="L2188:L2251" si="549">ROUND((G2188*((2/4)-1)-(H2188)*((2/6)-1))/ (2 /4- 2 /6),2)</f>
        <v>12681.34</v>
      </c>
      <c r="M2188" s="4" t="str">
        <f t="shared" ref="M2188:M2251" si="550">IF(J2187="SELL",IF(C2188&gt;L2187,"YES","NO"),IF(D2188&lt;L2187,"YES","NO"))</f>
        <v>YES</v>
      </c>
      <c r="N2188" s="4" t="str">
        <f t="shared" ref="N2188:N2251" si="551">IF(AND(M2188="YES",J2188=J2187),"YES","NO")</f>
        <v>YES</v>
      </c>
      <c r="O2188" s="4" t="str">
        <f t="shared" ref="O2188:O2251" si="552">IF(AND(J2187="BUY",B2188&lt;L2187),"YES",IF(AND(J2187="SELL",B2188&gt;L2187),"YES","NO"))</f>
        <v>YES</v>
      </c>
      <c r="P2188" s="5">
        <f t="shared" ref="P2188:P2251" si="553">B2188</f>
        <v>12645</v>
      </c>
      <c r="Q2188" s="5">
        <f t="shared" ref="Q2188:Q2251" si="554">E2188</f>
        <v>12659.8</v>
      </c>
      <c r="R2188" s="4">
        <f t="shared" ref="R2188:R2251" si="555">YEAR(A2188)</f>
        <v>2014</v>
      </c>
      <c r="T2188" s="7">
        <f t="shared" ref="T2188:T2251" si="556">ROUND(IF(N2188="YES",IF(J2188="SELL",IF(O2188="YES",Q2188-P2188,Q2188-L2187),IF(O2188="YES",P2188-Q2188,L2187-Q2188)),0),2)</f>
        <v>-14.8</v>
      </c>
      <c r="V2188" s="5">
        <f t="shared" ref="V2188:V2251" si="557">IF(J2188=J2187,V2187,IF(O2188="YES",P2188,L2187))</f>
        <v>10273.6</v>
      </c>
      <c r="W2188" s="5">
        <f t="shared" ref="W2188:W2251" si="558">IF(V2189="",E2188,V2189)</f>
        <v>12681.34</v>
      </c>
      <c r="X2188" s="7">
        <f t="shared" ref="X2188:X2251" si="559">IF(J2188="BUY",W2188-V2188,V2188-W2188)</f>
        <v>2407.7399999999998</v>
      </c>
      <c r="Z2188" s="7">
        <f t="shared" ref="Z2188:Z2251" si="560">Z2187+(T2188*25*2)+(X2188*25)</f>
        <v>726211.67000000016</v>
      </c>
      <c r="AC2188" s="5">
        <f t="shared" si="545"/>
        <v>-50725.359999999986</v>
      </c>
      <c r="AD2188" s="5">
        <f t="shared" ref="AD2188:AD2251" si="561">AC2188/4</f>
        <v>-12681.339999999997</v>
      </c>
    </row>
    <row r="2189" spans="1:30">
      <c r="A2189" s="15">
        <v>41736</v>
      </c>
      <c r="B2189">
        <v>12685</v>
      </c>
      <c r="C2189">
        <v>12723.35</v>
      </c>
      <c r="D2189">
        <v>12524.85</v>
      </c>
      <c r="E2189">
        <v>12614.35</v>
      </c>
      <c r="G2189" s="5">
        <f t="shared" si="546"/>
        <v>12649.57</v>
      </c>
      <c r="H2189" s="5">
        <f t="shared" si="547"/>
        <v>12660.73</v>
      </c>
      <c r="J2189" s="10" t="str">
        <f t="shared" si="548"/>
        <v>SELL</v>
      </c>
      <c r="L2189" s="5">
        <f t="shared" si="549"/>
        <v>12694.21</v>
      </c>
      <c r="M2189" s="4" t="str">
        <f t="shared" si="550"/>
        <v>YES</v>
      </c>
      <c r="N2189" s="4" t="str">
        <f t="shared" si="551"/>
        <v>NO</v>
      </c>
      <c r="O2189" s="4" t="str">
        <f t="shared" si="552"/>
        <v>NO</v>
      </c>
      <c r="P2189" s="5">
        <f t="shared" si="553"/>
        <v>12685</v>
      </c>
      <c r="Q2189" s="5">
        <f t="shared" si="554"/>
        <v>12614.35</v>
      </c>
      <c r="R2189" s="4">
        <f t="shared" si="555"/>
        <v>2014</v>
      </c>
      <c r="T2189" s="7">
        <f t="shared" si="556"/>
        <v>0</v>
      </c>
      <c r="V2189" s="5">
        <f t="shared" si="557"/>
        <v>12681.34</v>
      </c>
      <c r="W2189" s="5">
        <f t="shared" si="558"/>
        <v>12700</v>
      </c>
      <c r="X2189" s="7">
        <f t="shared" si="559"/>
        <v>-18.659999999999854</v>
      </c>
      <c r="Z2189" s="7">
        <f t="shared" si="560"/>
        <v>725745.17000000016</v>
      </c>
      <c r="AC2189" s="5">
        <f t="shared" si="545"/>
        <v>-50776.84</v>
      </c>
      <c r="AD2189" s="5">
        <f t="shared" si="561"/>
        <v>-12694.21</v>
      </c>
    </row>
    <row r="2190" spans="1:30">
      <c r="A2190" s="15">
        <v>41738</v>
      </c>
      <c r="B2190">
        <v>12700</v>
      </c>
      <c r="C2190">
        <v>13048</v>
      </c>
      <c r="D2190">
        <v>12626</v>
      </c>
      <c r="E2190">
        <v>13027.6</v>
      </c>
      <c r="G2190" s="5">
        <f t="shared" si="546"/>
        <v>12838.59</v>
      </c>
      <c r="H2190" s="5">
        <f t="shared" si="547"/>
        <v>12783.02</v>
      </c>
      <c r="J2190" s="10" t="str">
        <f t="shared" si="548"/>
        <v>BUY</v>
      </c>
      <c r="L2190" s="5">
        <f t="shared" si="549"/>
        <v>12616.31</v>
      </c>
      <c r="M2190" s="4" t="str">
        <f t="shared" si="550"/>
        <v>YES</v>
      </c>
      <c r="N2190" s="4" t="str">
        <f t="shared" si="551"/>
        <v>NO</v>
      </c>
      <c r="O2190" s="4" t="str">
        <f t="shared" si="552"/>
        <v>YES</v>
      </c>
      <c r="P2190" s="5">
        <f t="shared" si="553"/>
        <v>12700</v>
      </c>
      <c r="Q2190" s="5">
        <f t="shared" si="554"/>
        <v>13027.6</v>
      </c>
      <c r="R2190" s="4">
        <f t="shared" si="555"/>
        <v>2014</v>
      </c>
      <c r="T2190" s="7">
        <f t="shared" si="556"/>
        <v>0</v>
      </c>
      <c r="V2190" s="5">
        <f t="shared" si="557"/>
        <v>12700</v>
      </c>
      <c r="W2190" s="5">
        <f t="shared" si="558"/>
        <v>12700</v>
      </c>
      <c r="X2190" s="7">
        <f t="shared" si="559"/>
        <v>0</v>
      </c>
      <c r="Z2190" s="7">
        <f t="shared" si="560"/>
        <v>725745.17000000016</v>
      </c>
      <c r="AC2190" s="5">
        <f t="shared" si="545"/>
        <v>-50465.239999999991</v>
      </c>
      <c r="AD2190" s="5">
        <f t="shared" si="561"/>
        <v>-12616.309999999998</v>
      </c>
    </row>
    <row r="2191" spans="1:30">
      <c r="A2191" s="15">
        <v>41739</v>
      </c>
      <c r="B2191">
        <v>13049</v>
      </c>
      <c r="C2191">
        <v>13142.4</v>
      </c>
      <c r="D2191">
        <v>12936</v>
      </c>
      <c r="E2191">
        <v>13005.95</v>
      </c>
      <c r="G2191" s="5">
        <f t="shared" si="546"/>
        <v>12922.27</v>
      </c>
      <c r="H2191" s="5">
        <f t="shared" si="547"/>
        <v>12857.33</v>
      </c>
      <c r="J2191" s="10" t="str">
        <f t="shared" si="548"/>
        <v>BUY</v>
      </c>
      <c r="L2191" s="5">
        <f t="shared" si="549"/>
        <v>12662.51</v>
      </c>
      <c r="M2191" s="4" t="str">
        <f t="shared" si="550"/>
        <v>NO</v>
      </c>
      <c r="N2191" s="4" t="str">
        <f t="shared" si="551"/>
        <v>NO</v>
      </c>
      <c r="O2191" s="4" t="str">
        <f t="shared" si="552"/>
        <v>NO</v>
      </c>
      <c r="P2191" s="5">
        <f t="shared" si="553"/>
        <v>13049</v>
      </c>
      <c r="Q2191" s="5">
        <f t="shared" si="554"/>
        <v>13005.95</v>
      </c>
      <c r="R2191" s="4">
        <f t="shared" si="555"/>
        <v>2014</v>
      </c>
      <c r="T2191" s="7">
        <f t="shared" si="556"/>
        <v>0</v>
      </c>
      <c r="V2191" s="5">
        <f t="shared" si="557"/>
        <v>12700</v>
      </c>
      <c r="W2191" s="5">
        <f t="shared" si="558"/>
        <v>12700</v>
      </c>
      <c r="X2191" s="7">
        <f t="shared" si="559"/>
        <v>0</v>
      </c>
      <c r="Z2191" s="7">
        <f t="shared" si="560"/>
        <v>725745.17000000016</v>
      </c>
      <c r="AC2191" s="5">
        <f t="shared" si="545"/>
        <v>-50650.040000000008</v>
      </c>
      <c r="AD2191" s="5">
        <f t="shared" si="561"/>
        <v>-12662.510000000002</v>
      </c>
    </row>
    <row r="2192" spans="1:30">
      <c r="A2192" s="15">
        <v>41740</v>
      </c>
      <c r="B2192">
        <v>12855</v>
      </c>
      <c r="C2192">
        <v>13024</v>
      </c>
      <c r="D2192">
        <v>12845</v>
      </c>
      <c r="E2192">
        <v>12907.45</v>
      </c>
      <c r="G2192" s="5">
        <f t="shared" si="546"/>
        <v>12914.86</v>
      </c>
      <c r="H2192" s="5">
        <f t="shared" si="547"/>
        <v>12874.04</v>
      </c>
      <c r="J2192" s="10" t="str">
        <f t="shared" si="548"/>
        <v>BUY</v>
      </c>
      <c r="L2192" s="5">
        <f t="shared" si="549"/>
        <v>12751.58</v>
      </c>
      <c r="M2192" s="4" t="str">
        <f t="shared" si="550"/>
        <v>NO</v>
      </c>
      <c r="N2192" s="4" t="str">
        <f t="shared" si="551"/>
        <v>NO</v>
      </c>
      <c r="O2192" s="4" t="str">
        <f t="shared" si="552"/>
        <v>NO</v>
      </c>
      <c r="P2192" s="5">
        <f t="shared" si="553"/>
        <v>12855</v>
      </c>
      <c r="Q2192" s="5">
        <f t="shared" si="554"/>
        <v>12907.45</v>
      </c>
      <c r="R2192" s="4">
        <f t="shared" si="555"/>
        <v>2014</v>
      </c>
      <c r="T2192" s="7">
        <f t="shared" si="556"/>
        <v>0</v>
      </c>
      <c r="V2192" s="5">
        <f t="shared" si="557"/>
        <v>12700</v>
      </c>
      <c r="W2192" s="5">
        <f t="shared" si="558"/>
        <v>12751.58</v>
      </c>
      <c r="X2192" s="7">
        <f t="shared" si="559"/>
        <v>51.579999999999927</v>
      </c>
      <c r="Z2192" s="7">
        <f t="shared" si="560"/>
        <v>727034.67000000016</v>
      </c>
      <c r="AC2192" s="5">
        <f t="shared" si="545"/>
        <v>-51006.320000000007</v>
      </c>
      <c r="AD2192" s="5">
        <f t="shared" si="561"/>
        <v>-12751.580000000002</v>
      </c>
    </row>
    <row r="2193" spans="1:30">
      <c r="A2193" s="15">
        <v>41744</v>
      </c>
      <c r="B2193">
        <v>12910</v>
      </c>
      <c r="C2193">
        <v>12920</v>
      </c>
      <c r="D2193">
        <v>12575</v>
      </c>
      <c r="E2193">
        <v>12616.7</v>
      </c>
      <c r="G2193" s="5">
        <f t="shared" si="546"/>
        <v>12765.78</v>
      </c>
      <c r="H2193" s="5">
        <f t="shared" si="547"/>
        <v>12788.26</v>
      </c>
      <c r="J2193" s="10" t="str">
        <f t="shared" si="548"/>
        <v>SELL</v>
      </c>
      <c r="L2193" s="5">
        <f t="shared" si="549"/>
        <v>12855.7</v>
      </c>
      <c r="M2193" s="4" t="str">
        <f t="shared" si="550"/>
        <v>YES</v>
      </c>
      <c r="N2193" s="4" t="str">
        <f t="shared" si="551"/>
        <v>NO</v>
      </c>
      <c r="O2193" s="4" t="str">
        <f t="shared" si="552"/>
        <v>NO</v>
      </c>
      <c r="P2193" s="5">
        <f t="shared" si="553"/>
        <v>12910</v>
      </c>
      <c r="Q2193" s="5">
        <f t="shared" si="554"/>
        <v>12616.7</v>
      </c>
      <c r="R2193" s="4">
        <f t="shared" si="555"/>
        <v>2014</v>
      </c>
      <c r="T2193" s="7">
        <f t="shared" si="556"/>
        <v>0</v>
      </c>
      <c r="V2193" s="5">
        <f t="shared" si="557"/>
        <v>12751.58</v>
      </c>
      <c r="W2193" s="5">
        <f t="shared" si="558"/>
        <v>12751.58</v>
      </c>
      <c r="X2193" s="7">
        <f t="shared" si="559"/>
        <v>0</v>
      </c>
      <c r="Z2193" s="7">
        <f t="shared" si="560"/>
        <v>727034.67000000016</v>
      </c>
      <c r="AC2193" s="5">
        <f t="shared" si="545"/>
        <v>-51422.799999999988</v>
      </c>
      <c r="AD2193" s="5">
        <f t="shared" si="561"/>
        <v>-12855.699999999997</v>
      </c>
    </row>
    <row r="2194" spans="1:30">
      <c r="A2194" s="15">
        <v>41745</v>
      </c>
      <c r="B2194">
        <v>12620</v>
      </c>
      <c r="C2194">
        <v>12768.35</v>
      </c>
      <c r="D2194">
        <v>12550.45</v>
      </c>
      <c r="E2194">
        <v>12603.85</v>
      </c>
      <c r="G2194" s="5">
        <f t="shared" si="546"/>
        <v>12684.82</v>
      </c>
      <c r="H2194" s="5">
        <f t="shared" si="547"/>
        <v>12726.79</v>
      </c>
      <c r="J2194" s="10" t="str">
        <f t="shared" si="548"/>
        <v>SELL</v>
      </c>
      <c r="L2194" s="5">
        <f t="shared" si="549"/>
        <v>12852.7</v>
      </c>
      <c r="M2194" s="4" t="str">
        <f t="shared" si="550"/>
        <v>NO</v>
      </c>
      <c r="N2194" s="4" t="str">
        <f t="shared" si="551"/>
        <v>NO</v>
      </c>
      <c r="O2194" s="4" t="str">
        <f t="shared" si="552"/>
        <v>NO</v>
      </c>
      <c r="P2194" s="5">
        <f t="shared" si="553"/>
        <v>12620</v>
      </c>
      <c r="Q2194" s="5">
        <f t="shared" si="554"/>
        <v>12603.85</v>
      </c>
      <c r="R2194" s="4">
        <f t="shared" si="555"/>
        <v>2014</v>
      </c>
      <c r="T2194" s="7">
        <f t="shared" si="556"/>
        <v>0</v>
      </c>
      <c r="V2194" s="5">
        <f t="shared" si="557"/>
        <v>12751.58</v>
      </c>
      <c r="W2194" s="5">
        <f t="shared" si="558"/>
        <v>12751.58</v>
      </c>
      <c r="X2194" s="7">
        <f t="shared" si="559"/>
        <v>0</v>
      </c>
      <c r="Z2194" s="7">
        <f t="shared" si="560"/>
        <v>727034.67000000016</v>
      </c>
      <c r="AC2194" s="5">
        <f t="shared" si="545"/>
        <v>-51410.800000000017</v>
      </c>
      <c r="AD2194" s="5">
        <f t="shared" si="561"/>
        <v>-12852.700000000004</v>
      </c>
    </row>
    <row r="2195" spans="1:30">
      <c r="A2195" s="15">
        <v>41746</v>
      </c>
      <c r="B2195">
        <v>12641.85</v>
      </c>
      <c r="C2195">
        <v>12868</v>
      </c>
      <c r="D2195">
        <v>12555</v>
      </c>
      <c r="E2195">
        <v>12828.6</v>
      </c>
      <c r="G2195" s="5">
        <f t="shared" si="546"/>
        <v>12756.71</v>
      </c>
      <c r="H2195" s="5">
        <f t="shared" si="547"/>
        <v>12760.73</v>
      </c>
      <c r="J2195" s="10" t="str">
        <f t="shared" si="548"/>
        <v>SELL</v>
      </c>
      <c r="L2195" s="5">
        <f t="shared" si="549"/>
        <v>12772.79</v>
      </c>
      <c r="M2195" s="4" t="str">
        <f t="shared" si="550"/>
        <v>YES</v>
      </c>
      <c r="N2195" s="4" t="str">
        <f t="shared" si="551"/>
        <v>YES</v>
      </c>
      <c r="O2195" s="4" t="str">
        <f t="shared" si="552"/>
        <v>NO</v>
      </c>
      <c r="P2195" s="5">
        <f t="shared" si="553"/>
        <v>12641.85</v>
      </c>
      <c r="Q2195" s="5">
        <f t="shared" si="554"/>
        <v>12828.6</v>
      </c>
      <c r="R2195" s="4">
        <f t="shared" si="555"/>
        <v>2014</v>
      </c>
      <c r="T2195" s="7">
        <f t="shared" si="556"/>
        <v>-24.1</v>
      </c>
      <c r="V2195" s="5">
        <f t="shared" si="557"/>
        <v>12751.58</v>
      </c>
      <c r="W2195" s="5">
        <f t="shared" si="558"/>
        <v>12850</v>
      </c>
      <c r="X2195" s="7">
        <f t="shared" si="559"/>
        <v>-98.420000000000073</v>
      </c>
      <c r="Z2195" s="7">
        <f t="shared" si="560"/>
        <v>723369.17000000016</v>
      </c>
      <c r="AC2195" s="5">
        <f t="shared" si="545"/>
        <v>-51091.16</v>
      </c>
      <c r="AD2195" s="5">
        <f t="shared" si="561"/>
        <v>-12772.79</v>
      </c>
    </row>
    <row r="2196" spans="1:30">
      <c r="A2196" s="15">
        <v>41750</v>
      </c>
      <c r="B2196">
        <v>12850</v>
      </c>
      <c r="C2196">
        <v>13045</v>
      </c>
      <c r="D2196">
        <v>12850</v>
      </c>
      <c r="E2196">
        <v>12996.15</v>
      </c>
      <c r="G2196" s="5">
        <f t="shared" si="546"/>
        <v>12876.43</v>
      </c>
      <c r="H2196" s="5">
        <f t="shared" si="547"/>
        <v>12839.2</v>
      </c>
      <c r="J2196" s="10" t="str">
        <f t="shared" si="548"/>
        <v>BUY</v>
      </c>
      <c r="L2196" s="5">
        <f t="shared" si="549"/>
        <v>12727.51</v>
      </c>
      <c r="M2196" s="4" t="str">
        <f t="shared" si="550"/>
        <v>YES</v>
      </c>
      <c r="N2196" s="4" t="str">
        <f t="shared" si="551"/>
        <v>NO</v>
      </c>
      <c r="O2196" s="4" t="str">
        <f t="shared" si="552"/>
        <v>YES</v>
      </c>
      <c r="P2196" s="5">
        <f t="shared" si="553"/>
        <v>12850</v>
      </c>
      <c r="Q2196" s="5">
        <f t="shared" si="554"/>
        <v>12996.15</v>
      </c>
      <c r="R2196" s="4">
        <f t="shared" si="555"/>
        <v>2014</v>
      </c>
      <c r="T2196" s="7">
        <f t="shared" si="556"/>
        <v>0</v>
      </c>
      <c r="V2196" s="5">
        <f t="shared" si="557"/>
        <v>12850</v>
      </c>
      <c r="W2196" s="5">
        <f t="shared" si="558"/>
        <v>12850</v>
      </c>
      <c r="X2196" s="7">
        <f t="shared" si="559"/>
        <v>0</v>
      </c>
      <c r="Z2196" s="7">
        <f t="shared" si="560"/>
        <v>723369.17000000016</v>
      </c>
      <c r="AC2196" s="5">
        <f t="shared" si="545"/>
        <v>-50910.040000000008</v>
      </c>
      <c r="AD2196" s="5">
        <f t="shared" si="561"/>
        <v>-12727.510000000002</v>
      </c>
    </row>
    <row r="2197" spans="1:30">
      <c r="A2197" s="15">
        <v>41751</v>
      </c>
      <c r="B2197">
        <v>13010.05</v>
      </c>
      <c r="C2197">
        <v>13059.9</v>
      </c>
      <c r="D2197">
        <v>12922</v>
      </c>
      <c r="E2197">
        <v>13001.85</v>
      </c>
      <c r="G2197" s="5">
        <f t="shared" si="546"/>
        <v>12939.14</v>
      </c>
      <c r="H2197" s="5">
        <f t="shared" si="547"/>
        <v>12893.42</v>
      </c>
      <c r="J2197" s="10" t="str">
        <f t="shared" si="548"/>
        <v>BUY</v>
      </c>
      <c r="L2197" s="5">
        <f t="shared" si="549"/>
        <v>12756.26</v>
      </c>
      <c r="M2197" s="4" t="str">
        <f t="shared" si="550"/>
        <v>NO</v>
      </c>
      <c r="N2197" s="4" t="str">
        <f t="shared" si="551"/>
        <v>NO</v>
      </c>
      <c r="O2197" s="4" t="str">
        <f t="shared" si="552"/>
        <v>NO</v>
      </c>
      <c r="P2197" s="5">
        <f t="shared" si="553"/>
        <v>13010.05</v>
      </c>
      <c r="Q2197" s="5">
        <f t="shared" si="554"/>
        <v>13001.85</v>
      </c>
      <c r="R2197" s="4">
        <f t="shared" si="555"/>
        <v>2014</v>
      </c>
      <c r="T2197" s="7">
        <f t="shared" si="556"/>
        <v>0</v>
      </c>
      <c r="V2197" s="5">
        <f t="shared" si="557"/>
        <v>12850</v>
      </c>
      <c r="W2197" s="5">
        <f t="shared" si="558"/>
        <v>12850</v>
      </c>
      <c r="X2197" s="7">
        <f t="shared" si="559"/>
        <v>0</v>
      </c>
      <c r="Z2197" s="7">
        <f t="shared" si="560"/>
        <v>723369.17000000016</v>
      </c>
      <c r="AC2197" s="5">
        <f t="shared" si="545"/>
        <v>-51025.040000000008</v>
      </c>
      <c r="AD2197" s="5">
        <f t="shared" si="561"/>
        <v>-12756.260000000002</v>
      </c>
    </row>
    <row r="2198" spans="1:30">
      <c r="A2198" s="15">
        <v>41752</v>
      </c>
      <c r="B2198">
        <v>12978</v>
      </c>
      <c r="C2198">
        <v>13133</v>
      </c>
      <c r="D2198">
        <v>12955.25</v>
      </c>
      <c r="E2198">
        <v>13106.55</v>
      </c>
      <c r="G2198" s="5">
        <f t="shared" si="546"/>
        <v>13022.85</v>
      </c>
      <c r="H2198" s="5">
        <f t="shared" si="547"/>
        <v>12964.46</v>
      </c>
      <c r="J2198" s="10" t="str">
        <f t="shared" si="548"/>
        <v>BUY</v>
      </c>
      <c r="L2198" s="5">
        <f t="shared" si="549"/>
        <v>12789.29</v>
      </c>
      <c r="M2198" s="4" t="str">
        <f t="shared" si="550"/>
        <v>NO</v>
      </c>
      <c r="N2198" s="4" t="str">
        <f t="shared" si="551"/>
        <v>NO</v>
      </c>
      <c r="O2198" s="4" t="str">
        <f t="shared" si="552"/>
        <v>NO</v>
      </c>
      <c r="P2198" s="5">
        <f t="shared" si="553"/>
        <v>12978</v>
      </c>
      <c r="Q2198" s="5">
        <f t="shared" si="554"/>
        <v>13106.55</v>
      </c>
      <c r="R2198" s="4">
        <f t="shared" si="555"/>
        <v>2014</v>
      </c>
      <c r="T2198" s="7">
        <f t="shared" si="556"/>
        <v>0</v>
      </c>
      <c r="V2198" s="5">
        <f t="shared" si="557"/>
        <v>12850</v>
      </c>
      <c r="W2198" s="5">
        <f t="shared" si="558"/>
        <v>12850</v>
      </c>
      <c r="X2198" s="7">
        <f t="shared" si="559"/>
        <v>0</v>
      </c>
      <c r="Z2198" s="7">
        <f t="shared" si="560"/>
        <v>723369.17000000016</v>
      </c>
      <c r="AC2198" s="5">
        <f t="shared" si="545"/>
        <v>-51157.159999999974</v>
      </c>
      <c r="AD2198" s="5">
        <f t="shared" si="561"/>
        <v>-12789.289999999994</v>
      </c>
    </row>
    <row r="2199" spans="1:30">
      <c r="A2199" s="15">
        <v>41754</v>
      </c>
      <c r="B2199">
        <v>13252.35</v>
      </c>
      <c r="C2199">
        <v>13328.9</v>
      </c>
      <c r="D2199">
        <v>13062</v>
      </c>
      <c r="E2199">
        <v>13134.35</v>
      </c>
      <c r="G2199" s="5">
        <f t="shared" si="546"/>
        <v>13078.6</v>
      </c>
      <c r="H2199" s="5">
        <f t="shared" si="547"/>
        <v>13021.09</v>
      </c>
      <c r="J2199" s="10" t="str">
        <f t="shared" si="548"/>
        <v>BUY</v>
      </c>
      <c r="L2199" s="5">
        <f t="shared" si="549"/>
        <v>12848.56</v>
      </c>
      <c r="M2199" s="4" t="str">
        <f t="shared" si="550"/>
        <v>NO</v>
      </c>
      <c r="N2199" s="4" t="str">
        <f t="shared" si="551"/>
        <v>NO</v>
      </c>
      <c r="O2199" s="4" t="str">
        <f t="shared" si="552"/>
        <v>NO</v>
      </c>
      <c r="P2199" s="5">
        <f t="shared" si="553"/>
        <v>13252.35</v>
      </c>
      <c r="Q2199" s="5">
        <f t="shared" si="554"/>
        <v>13134.35</v>
      </c>
      <c r="R2199" s="4">
        <f t="shared" si="555"/>
        <v>2014</v>
      </c>
      <c r="T2199" s="7">
        <f t="shared" si="556"/>
        <v>0</v>
      </c>
      <c r="V2199" s="5">
        <f t="shared" si="557"/>
        <v>12850</v>
      </c>
      <c r="W2199" s="5">
        <f t="shared" si="558"/>
        <v>12850</v>
      </c>
      <c r="X2199" s="7">
        <f t="shared" si="559"/>
        <v>0</v>
      </c>
      <c r="Z2199" s="7">
        <f t="shared" si="560"/>
        <v>723369.17000000016</v>
      </c>
      <c r="AC2199" s="5">
        <f t="shared" si="545"/>
        <v>-51394.239999999991</v>
      </c>
      <c r="AD2199" s="5">
        <f t="shared" si="561"/>
        <v>-12848.559999999998</v>
      </c>
    </row>
    <row r="2200" spans="1:30">
      <c r="A2200" s="15">
        <v>41757</v>
      </c>
      <c r="B2200">
        <v>13134.4</v>
      </c>
      <c r="C2200">
        <v>13228.9</v>
      </c>
      <c r="D2200">
        <v>13014.05</v>
      </c>
      <c r="E2200">
        <v>13195.4</v>
      </c>
      <c r="G2200" s="5">
        <f t="shared" si="546"/>
        <v>13137</v>
      </c>
      <c r="H2200" s="5">
        <f t="shared" si="547"/>
        <v>13079.19</v>
      </c>
      <c r="J2200" s="10" t="str">
        <f t="shared" si="548"/>
        <v>BUY</v>
      </c>
      <c r="L2200" s="5">
        <f t="shared" si="549"/>
        <v>12905.76</v>
      </c>
      <c r="M2200" s="4" t="str">
        <f t="shared" si="550"/>
        <v>NO</v>
      </c>
      <c r="N2200" s="4" t="str">
        <f t="shared" si="551"/>
        <v>NO</v>
      </c>
      <c r="O2200" s="4" t="str">
        <f t="shared" si="552"/>
        <v>NO</v>
      </c>
      <c r="P2200" s="5">
        <f t="shared" si="553"/>
        <v>13134.4</v>
      </c>
      <c r="Q2200" s="5">
        <f t="shared" si="554"/>
        <v>13195.4</v>
      </c>
      <c r="R2200" s="4">
        <f t="shared" si="555"/>
        <v>2014</v>
      </c>
      <c r="T2200" s="7">
        <f t="shared" si="556"/>
        <v>0</v>
      </c>
      <c r="V2200" s="5">
        <f t="shared" si="557"/>
        <v>12850</v>
      </c>
      <c r="W2200" s="5">
        <f t="shared" si="558"/>
        <v>12850</v>
      </c>
      <c r="X2200" s="7">
        <f t="shared" si="559"/>
        <v>0</v>
      </c>
      <c r="Z2200" s="7">
        <f t="shared" si="560"/>
        <v>723369.17000000016</v>
      </c>
      <c r="AC2200" s="5">
        <f t="shared" si="545"/>
        <v>-51623.040000000008</v>
      </c>
      <c r="AD2200" s="5">
        <f t="shared" si="561"/>
        <v>-12905.760000000002</v>
      </c>
    </row>
    <row r="2201" spans="1:30">
      <c r="A2201" s="15">
        <v>41758</v>
      </c>
      <c r="B2201">
        <v>13205.95</v>
      </c>
      <c r="C2201">
        <v>13249</v>
      </c>
      <c r="D2201">
        <v>12970.1</v>
      </c>
      <c r="E2201">
        <v>13012.35</v>
      </c>
      <c r="G2201" s="5">
        <f t="shared" si="546"/>
        <v>13074.68</v>
      </c>
      <c r="H2201" s="5">
        <f t="shared" si="547"/>
        <v>13056.91</v>
      </c>
      <c r="J2201" s="10" t="str">
        <f t="shared" si="548"/>
        <v>BUY</v>
      </c>
      <c r="L2201" s="5">
        <f t="shared" si="549"/>
        <v>13003.6</v>
      </c>
      <c r="M2201" s="4" t="str">
        <f t="shared" si="550"/>
        <v>NO</v>
      </c>
      <c r="N2201" s="4" t="str">
        <f t="shared" si="551"/>
        <v>NO</v>
      </c>
      <c r="O2201" s="4" t="str">
        <f t="shared" si="552"/>
        <v>NO</v>
      </c>
      <c r="P2201" s="5">
        <f t="shared" si="553"/>
        <v>13205.95</v>
      </c>
      <c r="Q2201" s="5">
        <f t="shared" si="554"/>
        <v>13012.35</v>
      </c>
      <c r="R2201" s="4">
        <f t="shared" si="555"/>
        <v>2014</v>
      </c>
      <c r="T2201" s="7">
        <f t="shared" si="556"/>
        <v>0</v>
      </c>
      <c r="V2201" s="5">
        <f t="shared" si="557"/>
        <v>12850</v>
      </c>
      <c r="W2201" s="5">
        <f t="shared" si="558"/>
        <v>13003.6</v>
      </c>
      <c r="X2201" s="7">
        <f t="shared" si="559"/>
        <v>153.60000000000036</v>
      </c>
      <c r="Z2201" s="7">
        <f t="shared" si="560"/>
        <v>727209.17000000016</v>
      </c>
      <c r="AC2201" s="5">
        <f t="shared" si="545"/>
        <v>-52014.399999999994</v>
      </c>
      <c r="AD2201" s="5">
        <f t="shared" si="561"/>
        <v>-13003.599999999999</v>
      </c>
    </row>
    <row r="2202" spans="1:30">
      <c r="A2202" s="15">
        <v>41759</v>
      </c>
      <c r="B2202">
        <v>13022.35</v>
      </c>
      <c r="C2202">
        <v>13215</v>
      </c>
      <c r="D2202">
        <v>12822</v>
      </c>
      <c r="E2202">
        <v>12936.05</v>
      </c>
      <c r="G2202" s="5">
        <f t="shared" si="546"/>
        <v>13005.37</v>
      </c>
      <c r="H2202" s="5">
        <f t="shared" si="547"/>
        <v>13016.62</v>
      </c>
      <c r="J2202" s="10" t="str">
        <f t="shared" si="548"/>
        <v>SELL</v>
      </c>
      <c r="L2202" s="5">
        <f t="shared" si="549"/>
        <v>13050.37</v>
      </c>
      <c r="M2202" s="4" t="str">
        <f t="shared" si="550"/>
        <v>YES</v>
      </c>
      <c r="N2202" s="4" t="str">
        <f t="shared" si="551"/>
        <v>NO</v>
      </c>
      <c r="O2202" s="4" t="str">
        <f t="shared" si="552"/>
        <v>NO</v>
      </c>
      <c r="P2202" s="5">
        <f t="shared" si="553"/>
        <v>13022.35</v>
      </c>
      <c r="Q2202" s="5">
        <f t="shared" si="554"/>
        <v>12936.05</v>
      </c>
      <c r="R2202" s="4">
        <f t="shared" si="555"/>
        <v>2014</v>
      </c>
      <c r="T2202" s="7">
        <f t="shared" si="556"/>
        <v>0</v>
      </c>
      <c r="V2202" s="5">
        <f t="shared" si="557"/>
        <v>13003.6</v>
      </c>
      <c r="W2202" s="5">
        <f t="shared" si="558"/>
        <v>13003.6</v>
      </c>
      <c r="X2202" s="7">
        <f t="shared" si="559"/>
        <v>0</v>
      </c>
      <c r="Z2202" s="7">
        <f t="shared" si="560"/>
        <v>727209.17000000016</v>
      </c>
      <c r="AC2202" s="5">
        <f t="shared" si="545"/>
        <v>-52201.48000000001</v>
      </c>
      <c r="AD2202" s="5">
        <f t="shared" si="561"/>
        <v>-13050.370000000003</v>
      </c>
    </row>
    <row r="2203" spans="1:30">
      <c r="A2203" s="15">
        <v>41761</v>
      </c>
      <c r="B2203">
        <v>13010.05</v>
      </c>
      <c r="C2203">
        <v>13086.65</v>
      </c>
      <c r="D2203">
        <v>12895.55</v>
      </c>
      <c r="E2203">
        <v>12934.05</v>
      </c>
      <c r="G2203" s="5">
        <f t="shared" si="546"/>
        <v>12969.71</v>
      </c>
      <c r="H2203" s="5">
        <f t="shared" si="547"/>
        <v>12989.1</v>
      </c>
      <c r="J2203" s="10" t="str">
        <f t="shared" si="548"/>
        <v>SELL</v>
      </c>
      <c r="L2203" s="5">
        <f t="shared" si="549"/>
        <v>13047.27</v>
      </c>
      <c r="M2203" s="4" t="str">
        <f t="shared" si="550"/>
        <v>YES</v>
      </c>
      <c r="N2203" s="4" t="str">
        <f t="shared" si="551"/>
        <v>YES</v>
      </c>
      <c r="O2203" s="4" t="str">
        <f t="shared" si="552"/>
        <v>NO</v>
      </c>
      <c r="P2203" s="5">
        <f t="shared" si="553"/>
        <v>13010.05</v>
      </c>
      <c r="Q2203" s="5">
        <f t="shared" si="554"/>
        <v>12934.05</v>
      </c>
      <c r="R2203" s="4">
        <f t="shared" si="555"/>
        <v>2014</v>
      </c>
      <c r="T2203" s="7">
        <f t="shared" si="556"/>
        <v>-116.32</v>
      </c>
      <c r="V2203" s="5">
        <f t="shared" si="557"/>
        <v>13003.6</v>
      </c>
      <c r="W2203" s="5">
        <f t="shared" si="558"/>
        <v>13003.6</v>
      </c>
      <c r="X2203" s="7">
        <f t="shared" si="559"/>
        <v>0</v>
      </c>
      <c r="Z2203" s="7">
        <f t="shared" si="560"/>
        <v>721393.17000000016</v>
      </c>
      <c r="AC2203" s="5">
        <f t="shared" si="545"/>
        <v>-52189.080000000016</v>
      </c>
      <c r="AD2203" s="5">
        <f t="shared" si="561"/>
        <v>-13047.270000000004</v>
      </c>
    </row>
    <row r="2204" spans="1:30">
      <c r="A2204" s="15">
        <v>41764</v>
      </c>
      <c r="B2204">
        <v>12936</v>
      </c>
      <c r="C2204">
        <v>13086.9</v>
      </c>
      <c r="D2204">
        <v>12857</v>
      </c>
      <c r="E2204">
        <v>12973.65</v>
      </c>
      <c r="G2204" s="5">
        <f t="shared" si="546"/>
        <v>12971.68</v>
      </c>
      <c r="H2204" s="5">
        <f t="shared" si="547"/>
        <v>12983.95</v>
      </c>
      <c r="J2204" s="10" t="str">
        <f t="shared" si="548"/>
        <v>SELL</v>
      </c>
      <c r="L2204" s="5">
        <f t="shared" si="549"/>
        <v>13020.76</v>
      </c>
      <c r="M2204" s="4" t="str">
        <f t="shared" si="550"/>
        <v>YES</v>
      </c>
      <c r="N2204" s="4" t="str">
        <f t="shared" si="551"/>
        <v>YES</v>
      </c>
      <c r="O2204" s="4" t="str">
        <f t="shared" si="552"/>
        <v>NO</v>
      </c>
      <c r="P2204" s="5">
        <f t="shared" si="553"/>
        <v>12936</v>
      </c>
      <c r="Q2204" s="5">
        <f t="shared" si="554"/>
        <v>12973.65</v>
      </c>
      <c r="R2204" s="4">
        <f t="shared" si="555"/>
        <v>2014</v>
      </c>
      <c r="T2204" s="7">
        <f t="shared" si="556"/>
        <v>-73.62</v>
      </c>
      <c r="V2204" s="5">
        <f t="shared" si="557"/>
        <v>13003.6</v>
      </c>
      <c r="W2204" s="5">
        <f t="shared" si="558"/>
        <v>13030</v>
      </c>
      <c r="X2204" s="7">
        <f t="shared" si="559"/>
        <v>-26.399999999999636</v>
      </c>
      <c r="Z2204" s="7">
        <f t="shared" si="560"/>
        <v>717052.17000000016</v>
      </c>
      <c r="AC2204" s="5">
        <f t="shared" si="545"/>
        <v>-52083.040000000008</v>
      </c>
      <c r="AD2204" s="5">
        <f t="shared" si="561"/>
        <v>-13020.760000000002</v>
      </c>
    </row>
    <row r="2205" spans="1:30">
      <c r="A2205" s="15">
        <v>41765</v>
      </c>
      <c r="B2205">
        <v>13030</v>
      </c>
      <c r="C2205">
        <v>13098.95</v>
      </c>
      <c r="D2205">
        <v>13000.45</v>
      </c>
      <c r="E2205">
        <v>13057.4</v>
      </c>
      <c r="G2205" s="5">
        <f t="shared" si="546"/>
        <v>13014.54</v>
      </c>
      <c r="H2205" s="5">
        <f t="shared" si="547"/>
        <v>13008.43</v>
      </c>
      <c r="J2205" s="10" t="str">
        <f t="shared" si="548"/>
        <v>BUY</v>
      </c>
      <c r="L2205" s="5">
        <f t="shared" si="549"/>
        <v>12990.1</v>
      </c>
      <c r="M2205" s="4" t="str">
        <f t="shared" si="550"/>
        <v>YES</v>
      </c>
      <c r="N2205" s="4" t="str">
        <f t="shared" si="551"/>
        <v>NO</v>
      </c>
      <c r="O2205" s="4" t="str">
        <f t="shared" si="552"/>
        <v>YES</v>
      </c>
      <c r="P2205" s="5">
        <f t="shared" si="553"/>
        <v>13030</v>
      </c>
      <c r="Q2205" s="5">
        <f t="shared" si="554"/>
        <v>13057.4</v>
      </c>
      <c r="R2205" s="4">
        <f t="shared" si="555"/>
        <v>2014</v>
      </c>
      <c r="T2205" s="7">
        <f t="shared" si="556"/>
        <v>0</v>
      </c>
      <c r="V2205" s="5">
        <f t="shared" si="557"/>
        <v>13030</v>
      </c>
      <c r="W2205" s="5">
        <f t="shared" si="558"/>
        <v>13030</v>
      </c>
      <c r="X2205" s="7">
        <f t="shared" si="559"/>
        <v>0</v>
      </c>
      <c r="Z2205" s="7">
        <f t="shared" si="560"/>
        <v>717052.17000000016</v>
      </c>
      <c r="AC2205" s="5">
        <f t="shared" si="545"/>
        <v>-51960.399999999994</v>
      </c>
      <c r="AD2205" s="5">
        <f t="shared" si="561"/>
        <v>-12990.099999999999</v>
      </c>
    </row>
    <row r="2206" spans="1:30">
      <c r="A2206" s="15">
        <v>41766</v>
      </c>
      <c r="B2206">
        <v>13010.55</v>
      </c>
      <c r="C2206">
        <v>13136</v>
      </c>
      <c r="D2206">
        <v>12960</v>
      </c>
      <c r="E2206">
        <v>13013.15</v>
      </c>
      <c r="G2206" s="5">
        <f t="shared" si="546"/>
        <v>13013.85</v>
      </c>
      <c r="H2206" s="5">
        <f t="shared" si="547"/>
        <v>13010</v>
      </c>
      <c r="J2206" s="10" t="str">
        <f t="shared" si="548"/>
        <v>BUY</v>
      </c>
      <c r="L2206" s="5">
        <f t="shared" si="549"/>
        <v>12998.45</v>
      </c>
      <c r="M2206" s="4" t="str">
        <f t="shared" si="550"/>
        <v>YES</v>
      </c>
      <c r="N2206" s="4" t="str">
        <f t="shared" si="551"/>
        <v>YES</v>
      </c>
      <c r="O2206" s="4" t="str">
        <f t="shared" si="552"/>
        <v>NO</v>
      </c>
      <c r="P2206" s="5">
        <f t="shared" si="553"/>
        <v>13010.55</v>
      </c>
      <c r="Q2206" s="5">
        <f t="shared" si="554"/>
        <v>13013.15</v>
      </c>
      <c r="R2206" s="4">
        <f t="shared" si="555"/>
        <v>2014</v>
      </c>
      <c r="T2206" s="7">
        <f t="shared" si="556"/>
        <v>-23.05</v>
      </c>
      <c r="V2206" s="5">
        <f t="shared" si="557"/>
        <v>13030</v>
      </c>
      <c r="W2206" s="5">
        <f t="shared" si="558"/>
        <v>13030</v>
      </c>
      <c r="X2206" s="7">
        <f t="shared" si="559"/>
        <v>0</v>
      </c>
      <c r="Z2206" s="7">
        <f t="shared" si="560"/>
        <v>715899.67000000016</v>
      </c>
      <c r="AC2206" s="5">
        <f t="shared" si="545"/>
        <v>-51993.799999999988</v>
      </c>
      <c r="AD2206" s="5">
        <f t="shared" si="561"/>
        <v>-12998.449999999997</v>
      </c>
    </row>
    <row r="2207" spans="1:30">
      <c r="A2207" s="15">
        <v>41767</v>
      </c>
      <c r="B2207">
        <v>13078</v>
      </c>
      <c r="C2207">
        <v>13163</v>
      </c>
      <c r="D2207">
        <v>13022.45</v>
      </c>
      <c r="E2207">
        <v>13112.5</v>
      </c>
      <c r="G2207" s="5">
        <f t="shared" si="546"/>
        <v>13063.18</v>
      </c>
      <c r="H2207" s="5">
        <f t="shared" si="547"/>
        <v>13044.17</v>
      </c>
      <c r="J2207" s="10" t="str">
        <f t="shared" si="548"/>
        <v>BUY</v>
      </c>
      <c r="L2207" s="5">
        <f t="shared" si="549"/>
        <v>12987.14</v>
      </c>
      <c r="M2207" s="4" t="str">
        <f t="shared" si="550"/>
        <v>NO</v>
      </c>
      <c r="N2207" s="4" t="str">
        <f t="shared" si="551"/>
        <v>NO</v>
      </c>
      <c r="O2207" s="4" t="str">
        <f t="shared" si="552"/>
        <v>NO</v>
      </c>
      <c r="P2207" s="5">
        <f t="shared" si="553"/>
        <v>13078</v>
      </c>
      <c r="Q2207" s="5">
        <f t="shared" si="554"/>
        <v>13112.5</v>
      </c>
      <c r="R2207" s="4">
        <f t="shared" si="555"/>
        <v>2014</v>
      </c>
      <c r="T2207" s="7">
        <f t="shared" si="556"/>
        <v>0</v>
      </c>
      <c r="V2207" s="5">
        <f t="shared" si="557"/>
        <v>13030</v>
      </c>
      <c r="W2207" s="5">
        <f t="shared" si="558"/>
        <v>13030</v>
      </c>
      <c r="X2207" s="7">
        <f t="shared" si="559"/>
        <v>0</v>
      </c>
      <c r="Z2207" s="7">
        <f t="shared" si="560"/>
        <v>715899.67000000016</v>
      </c>
      <c r="AC2207" s="5">
        <f t="shared" si="545"/>
        <v>-51948.56</v>
      </c>
      <c r="AD2207" s="5">
        <f t="shared" si="561"/>
        <v>-12987.14</v>
      </c>
    </row>
    <row r="2208" spans="1:30">
      <c r="A2208" s="15">
        <v>41768</v>
      </c>
      <c r="B2208">
        <v>13145</v>
      </c>
      <c r="C2208">
        <v>13905</v>
      </c>
      <c r="D2208">
        <v>13077.25</v>
      </c>
      <c r="E2208">
        <v>13838.95</v>
      </c>
      <c r="G2208" s="5">
        <f t="shared" si="546"/>
        <v>13451.07</v>
      </c>
      <c r="H2208" s="5">
        <f t="shared" si="547"/>
        <v>13309.1</v>
      </c>
      <c r="J2208" s="10" t="str">
        <f t="shared" si="548"/>
        <v>BUY</v>
      </c>
      <c r="L2208" s="5">
        <f t="shared" si="549"/>
        <v>12883.19</v>
      </c>
      <c r="M2208" s="4" t="str">
        <f t="shared" si="550"/>
        <v>NO</v>
      </c>
      <c r="N2208" s="4" t="str">
        <f t="shared" si="551"/>
        <v>NO</v>
      </c>
      <c r="O2208" s="4" t="str">
        <f t="shared" si="552"/>
        <v>NO</v>
      </c>
      <c r="P2208" s="5">
        <f t="shared" si="553"/>
        <v>13145</v>
      </c>
      <c r="Q2208" s="5">
        <f t="shared" si="554"/>
        <v>13838.95</v>
      </c>
      <c r="R2208" s="4">
        <f t="shared" si="555"/>
        <v>2014</v>
      </c>
      <c r="T2208" s="7">
        <f t="shared" si="556"/>
        <v>0</v>
      </c>
      <c r="V2208" s="5">
        <f t="shared" si="557"/>
        <v>13030</v>
      </c>
      <c r="W2208" s="5">
        <f t="shared" si="558"/>
        <v>13030</v>
      </c>
      <c r="X2208" s="7">
        <f t="shared" si="559"/>
        <v>0</v>
      </c>
      <c r="Z2208" s="7">
        <f t="shared" si="560"/>
        <v>715899.67000000016</v>
      </c>
      <c r="AC2208" s="5">
        <f t="shared" si="545"/>
        <v>-51532.760000000009</v>
      </c>
      <c r="AD2208" s="5">
        <f t="shared" si="561"/>
        <v>-12883.190000000002</v>
      </c>
    </row>
    <row r="2209" spans="1:30">
      <c r="A2209" s="15">
        <v>41771</v>
      </c>
      <c r="B2209">
        <v>13900</v>
      </c>
      <c r="C2209">
        <v>14260</v>
      </c>
      <c r="D2209">
        <v>13900</v>
      </c>
      <c r="E2209">
        <v>14181.8</v>
      </c>
      <c r="G2209" s="5">
        <f t="shared" si="546"/>
        <v>13816.44</v>
      </c>
      <c r="H2209" s="5">
        <f t="shared" si="547"/>
        <v>13600</v>
      </c>
      <c r="J2209" s="10" t="str">
        <f t="shared" si="548"/>
        <v>BUY</v>
      </c>
      <c r="L2209" s="5">
        <f t="shared" si="549"/>
        <v>12950.68</v>
      </c>
      <c r="M2209" s="4" t="str">
        <f t="shared" si="550"/>
        <v>NO</v>
      </c>
      <c r="N2209" s="4" t="str">
        <f t="shared" si="551"/>
        <v>NO</v>
      </c>
      <c r="O2209" s="4" t="str">
        <f t="shared" si="552"/>
        <v>NO</v>
      </c>
      <c r="P2209" s="5">
        <f t="shared" si="553"/>
        <v>13900</v>
      </c>
      <c r="Q2209" s="5">
        <f t="shared" si="554"/>
        <v>14181.8</v>
      </c>
      <c r="R2209" s="4">
        <f t="shared" si="555"/>
        <v>2014</v>
      </c>
      <c r="T2209" s="7">
        <f t="shared" si="556"/>
        <v>0</v>
      </c>
      <c r="V2209" s="5">
        <f t="shared" si="557"/>
        <v>13030</v>
      </c>
      <c r="W2209" s="5">
        <f t="shared" si="558"/>
        <v>13030</v>
      </c>
      <c r="X2209" s="7">
        <f t="shared" si="559"/>
        <v>0</v>
      </c>
      <c r="Z2209" s="7">
        <f t="shared" si="560"/>
        <v>715899.67000000016</v>
      </c>
      <c r="AC2209" s="5">
        <f t="shared" si="545"/>
        <v>-51802.720000000001</v>
      </c>
      <c r="AD2209" s="5">
        <f t="shared" si="561"/>
        <v>-12950.68</v>
      </c>
    </row>
    <row r="2210" spans="1:30">
      <c r="A2210" s="15">
        <v>41772</v>
      </c>
      <c r="B2210">
        <v>14350</v>
      </c>
      <c r="C2210">
        <v>14488.7</v>
      </c>
      <c r="D2210">
        <v>14160.05</v>
      </c>
      <c r="E2210">
        <v>14257.35</v>
      </c>
      <c r="G2210" s="5">
        <f t="shared" si="546"/>
        <v>14036.9</v>
      </c>
      <c r="H2210" s="5">
        <f t="shared" si="547"/>
        <v>13819.12</v>
      </c>
      <c r="J2210" s="10" t="str">
        <f t="shared" si="548"/>
        <v>BUY</v>
      </c>
      <c r="L2210" s="5">
        <f t="shared" si="549"/>
        <v>13165.78</v>
      </c>
      <c r="M2210" s="4" t="str">
        <f t="shared" si="550"/>
        <v>NO</v>
      </c>
      <c r="N2210" s="4" t="str">
        <f t="shared" si="551"/>
        <v>NO</v>
      </c>
      <c r="O2210" s="4" t="str">
        <f t="shared" si="552"/>
        <v>NO</v>
      </c>
      <c r="P2210" s="5">
        <f t="shared" si="553"/>
        <v>14350</v>
      </c>
      <c r="Q2210" s="5">
        <f t="shared" si="554"/>
        <v>14257.35</v>
      </c>
      <c r="R2210" s="4">
        <f t="shared" si="555"/>
        <v>2014</v>
      </c>
      <c r="T2210" s="7">
        <f t="shared" si="556"/>
        <v>0</v>
      </c>
      <c r="V2210" s="5">
        <f t="shared" si="557"/>
        <v>13030</v>
      </c>
      <c r="W2210" s="5">
        <f t="shared" si="558"/>
        <v>13030</v>
      </c>
      <c r="X2210" s="7">
        <f t="shared" si="559"/>
        <v>0</v>
      </c>
      <c r="Z2210" s="7">
        <f t="shared" si="560"/>
        <v>715899.67000000016</v>
      </c>
      <c r="AC2210" s="5">
        <f t="shared" si="545"/>
        <v>-52663.120000000024</v>
      </c>
      <c r="AD2210" s="5">
        <f t="shared" si="561"/>
        <v>-13165.780000000006</v>
      </c>
    </row>
    <row r="2211" spans="1:30">
      <c r="A2211" s="15">
        <v>41773</v>
      </c>
      <c r="B2211">
        <v>14220.55</v>
      </c>
      <c r="C2211">
        <v>14405</v>
      </c>
      <c r="D2211">
        <v>14131.6</v>
      </c>
      <c r="E2211">
        <v>14305.2</v>
      </c>
      <c r="G2211" s="5">
        <f t="shared" si="546"/>
        <v>14171.05</v>
      </c>
      <c r="H2211" s="5">
        <f t="shared" si="547"/>
        <v>13981.15</v>
      </c>
      <c r="J2211" s="10" t="str">
        <f t="shared" si="548"/>
        <v>BUY</v>
      </c>
      <c r="L2211" s="5">
        <f t="shared" si="549"/>
        <v>13411.45</v>
      </c>
      <c r="M2211" s="4" t="str">
        <f t="shared" si="550"/>
        <v>NO</v>
      </c>
      <c r="N2211" s="4" t="str">
        <f t="shared" si="551"/>
        <v>NO</v>
      </c>
      <c r="O2211" s="4" t="str">
        <f t="shared" si="552"/>
        <v>NO</v>
      </c>
      <c r="P2211" s="5">
        <f t="shared" si="553"/>
        <v>14220.55</v>
      </c>
      <c r="Q2211" s="5">
        <f t="shared" si="554"/>
        <v>14305.2</v>
      </c>
      <c r="R2211" s="4">
        <f t="shared" si="555"/>
        <v>2014</v>
      </c>
      <c r="T2211" s="7">
        <f t="shared" si="556"/>
        <v>0</v>
      </c>
      <c r="V2211" s="5">
        <f t="shared" si="557"/>
        <v>13030</v>
      </c>
      <c r="W2211" s="5">
        <f t="shared" si="558"/>
        <v>13030</v>
      </c>
      <c r="X2211" s="7">
        <f t="shared" si="559"/>
        <v>0</v>
      </c>
      <c r="Z2211" s="7">
        <f t="shared" si="560"/>
        <v>715899.67000000016</v>
      </c>
      <c r="AC2211" s="5">
        <f t="shared" si="545"/>
        <v>-53645.800000000017</v>
      </c>
      <c r="AD2211" s="5">
        <f t="shared" si="561"/>
        <v>-13411.450000000004</v>
      </c>
    </row>
    <row r="2212" spans="1:30">
      <c r="A2212" s="15">
        <v>41774</v>
      </c>
      <c r="B2212">
        <v>14352</v>
      </c>
      <c r="C2212">
        <v>14390</v>
      </c>
      <c r="D2212">
        <v>14250.1</v>
      </c>
      <c r="E2212">
        <v>14300.35</v>
      </c>
      <c r="G2212" s="5">
        <f t="shared" si="546"/>
        <v>14235.7</v>
      </c>
      <c r="H2212" s="5">
        <f t="shared" si="547"/>
        <v>14087.55</v>
      </c>
      <c r="J2212" s="10" t="str">
        <f t="shared" si="548"/>
        <v>BUY</v>
      </c>
      <c r="L2212" s="5">
        <f t="shared" si="549"/>
        <v>13643.1</v>
      </c>
      <c r="M2212" s="4" t="str">
        <f t="shared" si="550"/>
        <v>NO</v>
      </c>
      <c r="N2212" s="4" t="str">
        <f t="shared" si="551"/>
        <v>NO</v>
      </c>
      <c r="O2212" s="4" t="str">
        <f t="shared" si="552"/>
        <v>NO</v>
      </c>
      <c r="P2212" s="5">
        <f t="shared" si="553"/>
        <v>14352</v>
      </c>
      <c r="Q2212" s="5">
        <f t="shared" si="554"/>
        <v>14300.35</v>
      </c>
      <c r="R2212" s="4">
        <f t="shared" si="555"/>
        <v>2014</v>
      </c>
      <c r="T2212" s="7">
        <f t="shared" si="556"/>
        <v>0</v>
      </c>
      <c r="V2212" s="5">
        <f t="shared" si="557"/>
        <v>13030</v>
      </c>
      <c r="W2212" s="5">
        <f t="shared" si="558"/>
        <v>13030</v>
      </c>
      <c r="X2212" s="7">
        <f t="shared" si="559"/>
        <v>0</v>
      </c>
      <c r="Z2212" s="7">
        <f t="shared" si="560"/>
        <v>715899.67000000016</v>
      </c>
      <c r="AC2212" s="5">
        <f t="shared" si="545"/>
        <v>-54572.399999999965</v>
      </c>
      <c r="AD2212" s="5">
        <f t="shared" si="561"/>
        <v>-13643.099999999991</v>
      </c>
    </row>
    <row r="2213" spans="1:30">
      <c r="A2213" s="15">
        <v>41775</v>
      </c>
      <c r="B2213">
        <v>14679</v>
      </c>
      <c r="C2213">
        <v>15996.85</v>
      </c>
      <c r="D2213">
        <v>14300</v>
      </c>
      <c r="E2213">
        <v>14947.8</v>
      </c>
      <c r="G2213" s="5">
        <f t="shared" si="546"/>
        <v>14591.75</v>
      </c>
      <c r="H2213" s="5">
        <f t="shared" si="547"/>
        <v>14374.3</v>
      </c>
      <c r="J2213" s="10" t="str">
        <f t="shared" si="548"/>
        <v>BUY</v>
      </c>
      <c r="L2213" s="5">
        <f t="shared" si="549"/>
        <v>13721.95</v>
      </c>
      <c r="M2213" s="4" t="str">
        <f t="shared" si="550"/>
        <v>NO</v>
      </c>
      <c r="N2213" s="4" t="str">
        <f t="shared" si="551"/>
        <v>NO</v>
      </c>
      <c r="O2213" s="4" t="str">
        <f t="shared" si="552"/>
        <v>NO</v>
      </c>
      <c r="P2213" s="5">
        <f t="shared" si="553"/>
        <v>14679</v>
      </c>
      <c r="Q2213" s="5">
        <f t="shared" si="554"/>
        <v>14947.8</v>
      </c>
      <c r="R2213" s="4">
        <f t="shared" si="555"/>
        <v>2014</v>
      </c>
      <c r="T2213" s="7">
        <f t="shared" si="556"/>
        <v>0</v>
      </c>
      <c r="V2213" s="5">
        <f t="shared" si="557"/>
        <v>13030</v>
      </c>
      <c r="W2213" s="5">
        <f t="shared" si="558"/>
        <v>13030</v>
      </c>
      <c r="X2213" s="7">
        <f t="shared" si="559"/>
        <v>0</v>
      </c>
      <c r="Z2213" s="7">
        <f t="shared" si="560"/>
        <v>715899.67000000016</v>
      </c>
      <c r="AC2213" s="5">
        <f t="shared" si="545"/>
        <v>-54887.799999999988</v>
      </c>
      <c r="AD2213" s="5">
        <f t="shared" si="561"/>
        <v>-13721.949999999997</v>
      </c>
    </row>
    <row r="2214" spans="1:30">
      <c r="A2214" s="15">
        <v>41778</v>
      </c>
      <c r="B2214">
        <v>15117.65</v>
      </c>
      <c r="C2214">
        <v>15380</v>
      </c>
      <c r="D2214">
        <v>15108.25</v>
      </c>
      <c r="E2214">
        <v>15296.4</v>
      </c>
      <c r="G2214" s="5">
        <f t="shared" si="546"/>
        <v>14944.08</v>
      </c>
      <c r="H2214" s="5">
        <f t="shared" si="547"/>
        <v>14681.67</v>
      </c>
      <c r="J2214" s="10" t="str">
        <f t="shared" si="548"/>
        <v>BUY</v>
      </c>
      <c r="L2214" s="5">
        <f t="shared" si="549"/>
        <v>13894.44</v>
      </c>
      <c r="M2214" s="4" t="str">
        <f t="shared" si="550"/>
        <v>NO</v>
      </c>
      <c r="N2214" s="4" t="str">
        <f t="shared" si="551"/>
        <v>NO</v>
      </c>
      <c r="O2214" s="4" t="str">
        <f t="shared" si="552"/>
        <v>NO</v>
      </c>
      <c r="P2214" s="5">
        <f t="shared" si="553"/>
        <v>15117.65</v>
      </c>
      <c r="Q2214" s="5">
        <f t="shared" si="554"/>
        <v>15296.4</v>
      </c>
      <c r="R2214" s="4">
        <f t="shared" si="555"/>
        <v>2014</v>
      </c>
      <c r="T2214" s="7">
        <f t="shared" si="556"/>
        <v>0</v>
      </c>
      <c r="V2214" s="5">
        <f t="shared" si="557"/>
        <v>13030</v>
      </c>
      <c r="W2214" s="5">
        <f t="shared" si="558"/>
        <v>13030</v>
      </c>
      <c r="X2214" s="7">
        <f t="shared" si="559"/>
        <v>0</v>
      </c>
      <c r="Z2214" s="7">
        <f t="shared" si="560"/>
        <v>715899.67000000016</v>
      </c>
      <c r="AC2214" s="5">
        <f t="shared" si="545"/>
        <v>-55577.760000000009</v>
      </c>
      <c r="AD2214" s="5">
        <f t="shared" si="561"/>
        <v>-13894.440000000002</v>
      </c>
    </row>
    <row r="2215" spans="1:30">
      <c r="A2215" s="15">
        <v>41779</v>
      </c>
      <c r="B2215">
        <v>15375.4</v>
      </c>
      <c r="C2215">
        <v>15444</v>
      </c>
      <c r="D2215">
        <v>15171.1</v>
      </c>
      <c r="E2215">
        <v>15202.55</v>
      </c>
      <c r="G2215" s="5">
        <f t="shared" si="546"/>
        <v>15073.32</v>
      </c>
      <c r="H2215" s="5">
        <f t="shared" si="547"/>
        <v>14855.3</v>
      </c>
      <c r="J2215" s="10" t="str">
        <f t="shared" si="548"/>
        <v>BUY</v>
      </c>
      <c r="L2215" s="5">
        <f t="shared" si="549"/>
        <v>14201.24</v>
      </c>
      <c r="M2215" s="4" t="str">
        <f t="shared" si="550"/>
        <v>NO</v>
      </c>
      <c r="N2215" s="4" t="str">
        <f t="shared" si="551"/>
        <v>NO</v>
      </c>
      <c r="O2215" s="4" t="str">
        <f t="shared" si="552"/>
        <v>NO</v>
      </c>
      <c r="P2215" s="5">
        <f t="shared" si="553"/>
        <v>15375.4</v>
      </c>
      <c r="Q2215" s="5">
        <f t="shared" si="554"/>
        <v>15202.55</v>
      </c>
      <c r="R2215" s="4">
        <f t="shared" si="555"/>
        <v>2014</v>
      </c>
      <c r="T2215" s="7">
        <f t="shared" si="556"/>
        <v>0</v>
      </c>
      <c r="V2215" s="5">
        <f t="shared" si="557"/>
        <v>13030</v>
      </c>
      <c r="W2215" s="5">
        <f t="shared" si="558"/>
        <v>13030</v>
      </c>
      <c r="X2215" s="7">
        <f t="shared" si="559"/>
        <v>0</v>
      </c>
      <c r="Z2215" s="7">
        <f t="shared" si="560"/>
        <v>715899.67000000016</v>
      </c>
      <c r="AC2215" s="5">
        <f t="shared" si="545"/>
        <v>-56804.959999999992</v>
      </c>
      <c r="AD2215" s="5">
        <f t="shared" si="561"/>
        <v>-14201.239999999998</v>
      </c>
    </row>
    <row r="2216" spans="1:30">
      <c r="A2216" s="15">
        <v>41780</v>
      </c>
      <c r="B2216">
        <v>15244</v>
      </c>
      <c r="C2216">
        <v>15244</v>
      </c>
      <c r="D2216">
        <v>14931.6</v>
      </c>
      <c r="E2216">
        <v>15036.55</v>
      </c>
      <c r="G2216" s="5">
        <f t="shared" si="546"/>
        <v>15054.94</v>
      </c>
      <c r="H2216" s="5">
        <f t="shared" si="547"/>
        <v>14915.72</v>
      </c>
      <c r="J2216" s="10" t="str">
        <f t="shared" si="548"/>
        <v>BUY</v>
      </c>
      <c r="L2216" s="5">
        <f t="shared" si="549"/>
        <v>14498.06</v>
      </c>
      <c r="M2216" s="4" t="str">
        <f t="shared" si="550"/>
        <v>NO</v>
      </c>
      <c r="N2216" s="4" t="str">
        <f t="shared" si="551"/>
        <v>NO</v>
      </c>
      <c r="O2216" s="4" t="str">
        <f t="shared" si="552"/>
        <v>NO</v>
      </c>
      <c r="P2216" s="5">
        <f t="shared" si="553"/>
        <v>15244</v>
      </c>
      <c r="Q2216" s="5">
        <f t="shared" si="554"/>
        <v>15036.55</v>
      </c>
      <c r="R2216" s="4">
        <f t="shared" si="555"/>
        <v>2014</v>
      </c>
      <c r="T2216" s="7">
        <f t="shared" si="556"/>
        <v>0</v>
      </c>
      <c r="V2216" s="5">
        <f t="shared" si="557"/>
        <v>13030</v>
      </c>
      <c r="W2216" s="5">
        <f t="shared" si="558"/>
        <v>13030</v>
      </c>
      <c r="X2216" s="7">
        <f t="shared" si="559"/>
        <v>0</v>
      </c>
      <c r="Z2216" s="7">
        <f t="shared" si="560"/>
        <v>715899.67000000016</v>
      </c>
      <c r="AC2216" s="5">
        <f t="shared" si="545"/>
        <v>-57992.239999999991</v>
      </c>
      <c r="AD2216" s="5">
        <f t="shared" si="561"/>
        <v>-14498.059999999998</v>
      </c>
    </row>
    <row r="2217" spans="1:30">
      <c r="A2217" s="15">
        <v>41781</v>
      </c>
      <c r="B2217">
        <v>15087.8</v>
      </c>
      <c r="C2217">
        <v>15280</v>
      </c>
      <c r="D2217">
        <v>15006.1</v>
      </c>
      <c r="E2217">
        <v>15120.4</v>
      </c>
      <c r="G2217" s="5">
        <f t="shared" si="546"/>
        <v>15087.67</v>
      </c>
      <c r="H2217" s="5">
        <f t="shared" si="547"/>
        <v>14983.95</v>
      </c>
      <c r="J2217" s="10" t="str">
        <f t="shared" si="548"/>
        <v>BUY</v>
      </c>
      <c r="L2217" s="5">
        <f t="shared" si="549"/>
        <v>14672.79</v>
      </c>
      <c r="M2217" s="4" t="str">
        <f t="shared" si="550"/>
        <v>NO</v>
      </c>
      <c r="N2217" s="4" t="str">
        <f t="shared" si="551"/>
        <v>NO</v>
      </c>
      <c r="O2217" s="4" t="str">
        <f t="shared" si="552"/>
        <v>NO</v>
      </c>
      <c r="P2217" s="5">
        <f t="shared" si="553"/>
        <v>15087.8</v>
      </c>
      <c r="Q2217" s="5">
        <f t="shared" si="554"/>
        <v>15120.4</v>
      </c>
      <c r="R2217" s="4">
        <f t="shared" si="555"/>
        <v>2014</v>
      </c>
      <c r="T2217" s="7">
        <f t="shared" si="556"/>
        <v>0</v>
      </c>
      <c r="V2217" s="5">
        <f t="shared" si="557"/>
        <v>13030</v>
      </c>
      <c r="W2217" s="5">
        <f t="shared" si="558"/>
        <v>13030</v>
      </c>
      <c r="X2217" s="7">
        <f t="shared" si="559"/>
        <v>0</v>
      </c>
      <c r="Z2217" s="7">
        <f t="shared" si="560"/>
        <v>715899.67000000016</v>
      </c>
      <c r="AC2217" s="5">
        <f t="shared" si="545"/>
        <v>-58691.16</v>
      </c>
      <c r="AD2217" s="5">
        <f t="shared" si="561"/>
        <v>-14672.79</v>
      </c>
    </row>
    <row r="2218" spans="1:30">
      <c r="A2218" s="15">
        <v>41782</v>
      </c>
      <c r="B2218">
        <v>15030.55</v>
      </c>
      <c r="C2218">
        <v>15390</v>
      </c>
      <c r="D2218">
        <v>15000</v>
      </c>
      <c r="E2218">
        <v>15348.7</v>
      </c>
      <c r="G2218" s="5">
        <f t="shared" si="546"/>
        <v>15218.19</v>
      </c>
      <c r="H2218" s="5">
        <f t="shared" si="547"/>
        <v>15105.53</v>
      </c>
      <c r="J2218" s="10" t="str">
        <f t="shared" si="548"/>
        <v>BUY</v>
      </c>
      <c r="L2218" s="5">
        <f t="shared" si="549"/>
        <v>14767.55</v>
      </c>
      <c r="M2218" s="4" t="str">
        <f t="shared" si="550"/>
        <v>NO</v>
      </c>
      <c r="N2218" s="4" t="str">
        <f t="shared" si="551"/>
        <v>NO</v>
      </c>
      <c r="O2218" s="4" t="str">
        <f t="shared" si="552"/>
        <v>NO</v>
      </c>
      <c r="P2218" s="5">
        <f t="shared" si="553"/>
        <v>15030.55</v>
      </c>
      <c r="Q2218" s="5">
        <f t="shared" si="554"/>
        <v>15348.7</v>
      </c>
      <c r="R2218" s="4">
        <f t="shared" si="555"/>
        <v>2014</v>
      </c>
      <c r="T2218" s="7">
        <f t="shared" si="556"/>
        <v>0</v>
      </c>
      <c r="V2218" s="5">
        <f t="shared" si="557"/>
        <v>13030</v>
      </c>
      <c r="W2218" s="5">
        <f t="shared" si="558"/>
        <v>13030</v>
      </c>
      <c r="X2218" s="7">
        <f t="shared" si="559"/>
        <v>0</v>
      </c>
      <c r="Z2218" s="7">
        <f t="shared" si="560"/>
        <v>715899.67000000016</v>
      </c>
      <c r="AC2218" s="5">
        <f t="shared" si="545"/>
        <v>-59070.200000000012</v>
      </c>
      <c r="AD2218" s="5">
        <f t="shared" si="561"/>
        <v>-14767.550000000003</v>
      </c>
    </row>
    <row r="2219" spans="1:30">
      <c r="A2219" s="15">
        <v>41785</v>
      </c>
      <c r="B2219">
        <v>15452.65</v>
      </c>
      <c r="C2219">
        <v>15625</v>
      </c>
      <c r="D2219">
        <v>14969.9</v>
      </c>
      <c r="E2219">
        <v>15192.5</v>
      </c>
      <c r="G2219" s="5">
        <f t="shared" si="546"/>
        <v>15205.35</v>
      </c>
      <c r="H2219" s="5">
        <f t="shared" si="547"/>
        <v>15134.52</v>
      </c>
      <c r="J2219" s="10" t="str">
        <f t="shared" si="548"/>
        <v>BUY</v>
      </c>
      <c r="L2219" s="5">
        <f t="shared" si="549"/>
        <v>14922.03</v>
      </c>
      <c r="M2219" s="4" t="str">
        <f t="shared" si="550"/>
        <v>NO</v>
      </c>
      <c r="N2219" s="4" t="str">
        <f t="shared" si="551"/>
        <v>NO</v>
      </c>
      <c r="O2219" s="4" t="str">
        <f t="shared" si="552"/>
        <v>NO</v>
      </c>
      <c r="P2219" s="5">
        <f t="shared" si="553"/>
        <v>15452.65</v>
      </c>
      <c r="Q2219" s="5">
        <f t="shared" si="554"/>
        <v>15192.5</v>
      </c>
      <c r="R2219" s="4">
        <f t="shared" si="555"/>
        <v>2014</v>
      </c>
      <c r="T2219" s="7">
        <f t="shared" si="556"/>
        <v>0</v>
      </c>
      <c r="V2219" s="5">
        <f t="shared" si="557"/>
        <v>13030</v>
      </c>
      <c r="W2219" s="5">
        <f t="shared" si="558"/>
        <v>13030</v>
      </c>
      <c r="X2219" s="7">
        <f t="shared" si="559"/>
        <v>0</v>
      </c>
      <c r="Z2219" s="7">
        <f t="shared" si="560"/>
        <v>715899.67000000016</v>
      </c>
      <c r="AC2219" s="5">
        <f t="shared" si="545"/>
        <v>-59688.119999999995</v>
      </c>
      <c r="AD2219" s="5">
        <f t="shared" si="561"/>
        <v>-14922.029999999999</v>
      </c>
    </row>
    <row r="2220" spans="1:30">
      <c r="A2220" s="15">
        <v>41786</v>
      </c>
      <c r="B2220">
        <v>15136</v>
      </c>
      <c r="C2220">
        <v>15214.95</v>
      </c>
      <c r="D2220">
        <v>14950</v>
      </c>
      <c r="E2220">
        <v>15098.6</v>
      </c>
      <c r="G2220" s="5">
        <f t="shared" si="546"/>
        <v>15151.98</v>
      </c>
      <c r="H2220" s="5">
        <f t="shared" si="547"/>
        <v>15122.55</v>
      </c>
      <c r="J2220" s="10" t="str">
        <f t="shared" si="548"/>
        <v>BUY</v>
      </c>
      <c r="L2220" s="5">
        <f t="shared" si="549"/>
        <v>15034.26</v>
      </c>
      <c r="M2220" s="4" t="str">
        <f t="shared" si="550"/>
        <v>NO</v>
      </c>
      <c r="N2220" s="4" t="str">
        <f t="shared" si="551"/>
        <v>NO</v>
      </c>
      <c r="O2220" s="4" t="str">
        <f t="shared" si="552"/>
        <v>NO</v>
      </c>
      <c r="P2220" s="5">
        <f t="shared" si="553"/>
        <v>15136</v>
      </c>
      <c r="Q2220" s="5">
        <f t="shared" si="554"/>
        <v>15098.6</v>
      </c>
      <c r="R2220" s="4">
        <f t="shared" si="555"/>
        <v>2014</v>
      </c>
      <c r="T2220" s="7">
        <f t="shared" si="556"/>
        <v>0</v>
      </c>
      <c r="V2220" s="5">
        <f t="shared" si="557"/>
        <v>13030</v>
      </c>
      <c r="W2220" s="5">
        <f t="shared" si="558"/>
        <v>13030</v>
      </c>
      <c r="X2220" s="7">
        <f t="shared" si="559"/>
        <v>0</v>
      </c>
      <c r="Z2220" s="7">
        <f t="shared" si="560"/>
        <v>715899.67000000016</v>
      </c>
      <c r="AC2220" s="5">
        <f t="shared" si="545"/>
        <v>-60137.039999999979</v>
      </c>
      <c r="AD2220" s="5">
        <f t="shared" si="561"/>
        <v>-15034.259999999995</v>
      </c>
    </row>
    <row r="2221" spans="1:30">
      <c r="A2221" s="15">
        <v>41787</v>
      </c>
      <c r="B2221">
        <v>15075</v>
      </c>
      <c r="C2221">
        <v>15199.8</v>
      </c>
      <c r="D2221">
        <v>15021.55</v>
      </c>
      <c r="E2221">
        <v>15168.2</v>
      </c>
      <c r="G2221" s="5">
        <f t="shared" si="546"/>
        <v>15160.09</v>
      </c>
      <c r="H2221" s="5">
        <f t="shared" si="547"/>
        <v>15137.77</v>
      </c>
      <c r="J2221" s="10" t="str">
        <f t="shared" si="548"/>
        <v>BUY</v>
      </c>
      <c r="L2221" s="5">
        <f t="shared" si="549"/>
        <v>15070.81</v>
      </c>
      <c r="M2221" s="4" t="str">
        <f t="shared" si="550"/>
        <v>YES</v>
      </c>
      <c r="N2221" s="4" t="str">
        <f t="shared" si="551"/>
        <v>YES</v>
      </c>
      <c r="O2221" s="4" t="str">
        <f t="shared" si="552"/>
        <v>NO</v>
      </c>
      <c r="P2221" s="5">
        <f t="shared" si="553"/>
        <v>15075</v>
      </c>
      <c r="Q2221" s="5">
        <f t="shared" si="554"/>
        <v>15168.2</v>
      </c>
      <c r="R2221" s="4">
        <f t="shared" si="555"/>
        <v>2014</v>
      </c>
      <c r="T2221" s="7">
        <f t="shared" si="556"/>
        <v>-133.94</v>
      </c>
      <c r="V2221" s="5">
        <f t="shared" si="557"/>
        <v>13030</v>
      </c>
      <c r="W2221" s="5">
        <f t="shared" si="558"/>
        <v>15070.81</v>
      </c>
      <c r="X2221" s="7">
        <f t="shared" si="559"/>
        <v>2040.8099999999995</v>
      </c>
      <c r="Z2221" s="7">
        <f t="shared" si="560"/>
        <v>760222.92000000016</v>
      </c>
      <c r="AC2221" s="5">
        <f t="shared" si="545"/>
        <v>-60283.239999999991</v>
      </c>
      <c r="AD2221" s="5">
        <f t="shared" si="561"/>
        <v>-15070.809999999998</v>
      </c>
    </row>
    <row r="2222" spans="1:30">
      <c r="A2222" s="15">
        <v>41788</v>
      </c>
      <c r="B2222">
        <v>15179.85</v>
      </c>
      <c r="C2222">
        <v>15273.9</v>
      </c>
      <c r="D2222">
        <v>15000</v>
      </c>
      <c r="E2222">
        <v>15045.1</v>
      </c>
      <c r="G2222" s="5">
        <f t="shared" si="546"/>
        <v>15102.6</v>
      </c>
      <c r="H2222" s="5">
        <f t="shared" si="547"/>
        <v>15106.88</v>
      </c>
      <c r="J2222" s="10" t="str">
        <f t="shared" si="548"/>
        <v>SELL</v>
      </c>
      <c r="L2222" s="5">
        <f t="shared" si="549"/>
        <v>15119.72</v>
      </c>
      <c r="M2222" s="4" t="str">
        <f t="shared" si="550"/>
        <v>YES</v>
      </c>
      <c r="N2222" s="4" t="str">
        <f t="shared" si="551"/>
        <v>NO</v>
      </c>
      <c r="O2222" s="4" t="str">
        <f t="shared" si="552"/>
        <v>NO</v>
      </c>
      <c r="P2222" s="5">
        <f t="shared" si="553"/>
        <v>15179.85</v>
      </c>
      <c r="Q2222" s="5">
        <f t="shared" si="554"/>
        <v>15045.1</v>
      </c>
      <c r="R2222" s="4">
        <f t="shared" si="555"/>
        <v>2014</v>
      </c>
      <c r="T2222" s="7">
        <f t="shared" si="556"/>
        <v>0</v>
      </c>
      <c r="V2222" s="5">
        <f t="shared" si="557"/>
        <v>15070.81</v>
      </c>
      <c r="W2222" s="5">
        <f t="shared" si="558"/>
        <v>15070.81</v>
      </c>
      <c r="X2222" s="7">
        <f t="shared" si="559"/>
        <v>0</v>
      </c>
      <c r="Z2222" s="7">
        <f t="shared" si="560"/>
        <v>760222.92000000016</v>
      </c>
      <c r="AC2222" s="5">
        <f t="shared" si="545"/>
        <v>-60478.879999999976</v>
      </c>
      <c r="AD2222" s="5">
        <f t="shared" si="561"/>
        <v>-15119.719999999994</v>
      </c>
    </row>
    <row r="2223" spans="1:30">
      <c r="A2223" s="15">
        <v>41789</v>
      </c>
      <c r="B2223">
        <v>15071</v>
      </c>
      <c r="C2223">
        <v>15125</v>
      </c>
      <c r="D2223">
        <v>14675</v>
      </c>
      <c r="E2223">
        <v>14758.95</v>
      </c>
      <c r="G2223" s="5">
        <f t="shared" si="546"/>
        <v>14930.78</v>
      </c>
      <c r="H2223" s="5">
        <f t="shared" si="547"/>
        <v>14990.9</v>
      </c>
      <c r="J2223" s="10" t="str">
        <f t="shared" si="548"/>
        <v>SELL</v>
      </c>
      <c r="L2223" s="5">
        <f t="shared" si="549"/>
        <v>15171.26</v>
      </c>
      <c r="M2223" s="4" t="str">
        <f t="shared" si="550"/>
        <v>YES</v>
      </c>
      <c r="N2223" s="4" t="str">
        <f t="shared" si="551"/>
        <v>YES</v>
      </c>
      <c r="O2223" s="4" t="str">
        <f t="shared" si="552"/>
        <v>NO</v>
      </c>
      <c r="P2223" s="5">
        <f t="shared" si="553"/>
        <v>15071</v>
      </c>
      <c r="Q2223" s="5">
        <f t="shared" si="554"/>
        <v>14758.95</v>
      </c>
      <c r="R2223" s="4">
        <f t="shared" si="555"/>
        <v>2014</v>
      </c>
      <c r="T2223" s="7">
        <f t="shared" si="556"/>
        <v>-360.77</v>
      </c>
      <c r="V2223" s="5">
        <f t="shared" si="557"/>
        <v>15070.81</v>
      </c>
      <c r="W2223" s="5">
        <f t="shared" si="558"/>
        <v>15171.26</v>
      </c>
      <c r="X2223" s="7">
        <f t="shared" si="559"/>
        <v>-100.45000000000073</v>
      </c>
      <c r="Z2223" s="7">
        <f t="shared" si="560"/>
        <v>739673.17000000016</v>
      </c>
      <c r="AC2223" s="5">
        <f t="shared" si="545"/>
        <v>-60685.039999999979</v>
      </c>
      <c r="AD2223" s="5">
        <f t="shared" si="561"/>
        <v>-15171.259999999995</v>
      </c>
    </row>
    <row r="2224" spans="1:30">
      <c r="A2224" s="15">
        <v>41792</v>
      </c>
      <c r="B2224">
        <v>14780</v>
      </c>
      <c r="C2224">
        <v>15316.7</v>
      </c>
      <c r="D2224">
        <v>14707</v>
      </c>
      <c r="E2224">
        <v>15276.55</v>
      </c>
      <c r="G2224" s="5">
        <f t="shared" si="546"/>
        <v>15103.67</v>
      </c>
      <c r="H2224" s="5">
        <f t="shared" si="547"/>
        <v>15086.12</v>
      </c>
      <c r="J2224" s="10" t="str">
        <f t="shared" si="548"/>
        <v>BUY</v>
      </c>
      <c r="L2224" s="5">
        <f t="shared" si="549"/>
        <v>15033.47</v>
      </c>
      <c r="M2224" s="4" t="str">
        <f t="shared" si="550"/>
        <v>YES</v>
      </c>
      <c r="N2224" s="4" t="str">
        <f t="shared" si="551"/>
        <v>NO</v>
      </c>
      <c r="O2224" s="4" t="str">
        <f t="shared" si="552"/>
        <v>NO</v>
      </c>
      <c r="P2224" s="5">
        <f t="shared" si="553"/>
        <v>14780</v>
      </c>
      <c r="Q2224" s="5">
        <f t="shared" si="554"/>
        <v>15276.55</v>
      </c>
      <c r="R2224" s="4">
        <f t="shared" si="555"/>
        <v>2014</v>
      </c>
      <c r="T2224" s="7">
        <f t="shared" si="556"/>
        <v>0</v>
      </c>
      <c r="V2224" s="5">
        <f t="shared" si="557"/>
        <v>15171.26</v>
      </c>
      <c r="W2224" s="5">
        <f t="shared" si="558"/>
        <v>15171.26</v>
      </c>
      <c r="X2224" s="7">
        <f t="shared" si="559"/>
        <v>0</v>
      </c>
      <c r="Z2224" s="7">
        <f t="shared" si="560"/>
        <v>739673.17000000016</v>
      </c>
      <c r="AC2224" s="5">
        <f t="shared" si="545"/>
        <v>-60133.880000000005</v>
      </c>
      <c r="AD2224" s="5">
        <f t="shared" si="561"/>
        <v>-15033.470000000001</v>
      </c>
    </row>
    <row r="2225" spans="1:30">
      <c r="A2225" s="15">
        <v>41793</v>
      </c>
      <c r="B2225">
        <v>15312.2</v>
      </c>
      <c r="C2225">
        <v>15390</v>
      </c>
      <c r="D2225">
        <v>15111</v>
      </c>
      <c r="E2225">
        <v>15213.2</v>
      </c>
      <c r="G2225" s="5">
        <f t="shared" si="546"/>
        <v>15158.44</v>
      </c>
      <c r="H2225" s="5">
        <f t="shared" si="547"/>
        <v>15128.48</v>
      </c>
      <c r="J2225" s="10" t="str">
        <f t="shared" si="548"/>
        <v>BUY</v>
      </c>
      <c r="L2225" s="5">
        <f t="shared" si="549"/>
        <v>15038.6</v>
      </c>
      <c r="M2225" s="4" t="str">
        <f t="shared" si="550"/>
        <v>NO</v>
      </c>
      <c r="N2225" s="4" t="str">
        <f t="shared" si="551"/>
        <v>NO</v>
      </c>
      <c r="O2225" s="4" t="str">
        <f t="shared" si="552"/>
        <v>NO</v>
      </c>
      <c r="P2225" s="5">
        <f t="shared" si="553"/>
        <v>15312.2</v>
      </c>
      <c r="Q2225" s="5">
        <f t="shared" si="554"/>
        <v>15213.2</v>
      </c>
      <c r="R2225" s="4">
        <f t="shared" si="555"/>
        <v>2014</v>
      </c>
      <c r="T2225" s="7">
        <f t="shared" si="556"/>
        <v>0</v>
      </c>
      <c r="V2225" s="5">
        <f t="shared" si="557"/>
        <v>15171.26</v>
      </c>
      <c r="W2225" s="5">
        <f t="shared" si="558"/>
        <v>15171.26</v>
      </c>
      <c r="X2225" s="7">
        <f t="shared" si="559"/>
        <v>0</v>
      </c>
      <c r="Z2225" s="7">
        <f t="shared" si="560"/>
        <v>739673.17000000016</v>
      </c>
      <c r="AC2225" s="5">
        <f t="shared" si="545"/>
        <v>-60154.399999999994</v>
      </c>
      <c r="AD2225" s="5">
        <f t="shared" si="561"/>
        <v>-15038.599999999999</v>
      </c>
    </row>
    <row r="2226" spans="1:30">
      <c r="A2226" s="15">
        <v>41794</v>
      </c>
      <c r="B2226">
        <v>15199</v>
      </c>
      <c r="C2226">
        <v>15355</v>
      </c>
      <c r="D2226">
        <v>15126.65</v>
      </c>
      <c r="E2226">
        <v>15297.95</v>
      </c>
      <c r="G2226" s="5">
        <f t="shared" si="546"/>
        <v>15228.2</v>
      </c>
      <c r="H2226" s="5">
        <f t="shared" si="547"/>
        <v>15184.97</v>
      </c>
      <c r="J2226" s="10" t="str">
        <f t="shared" si="548"/>
        <v>BUY</v>
      </c>
      <c r="L2226" s="5">
        <f t="shared" si="549"/>
        <v>15055.28</v>
      </c>
      <c r="M2226" s="4" t="str">
        <f t="shared" si="550"/>
        <v>NO</v>
      </c>
      <c r="N2226" s="4" t="str">
        <f t="shared" si="551"/>
        <v>NO</v>
      </c>
      <c r="O2226" s="4" t="str">
        <f t="shared" si="552"/>
        <v>NO</v>
      </c>
      <c r="P2226" s="5">
        <f t="shared" si="553"/>
        <v>15199</v>
      </c>
      <c r="Q2226" s="5">
        <f t="shared" si="554"/>
        <v>15297.95</v>
      </c>
      <c r="R2226" s="4">
        <f t="shared" si="555"/>
        <v>2014</v>
      </c>
      <c r="T2226" s="7">
        <f t="shared" si="556"/>
        <v>0</v>
      </c>
      <c r="V2226" s="5">
        <f t="shared" si="557"/>
        <v>15171.26</v>
      </c>
      <c r="W2226" s="5">
        <f t="shared" si="558"/>
        <v>15171.26</v>
      </c>
      <c r="X2226" s="7">
        <f t="shared" si="559"/>
        <v>0</v>
      </c>
      <c r="Z2226" s="7">
        <f t="shared" si="560"/>
        <v>739673.17000000016</v>
      </c>
      <c r="AC2226" s="5">
        <f t="shared" si="545"/>
        <v>-60221.119999999966</v>
      </c>
      <c r="AD2226" s="5">
        <f t="shared" si="561"/>
        <v>-15055.279999999992</v>
      </c>
    </row>
    <row r="2227" spans="1:30">
      <c r="A2227" s="15">
        <v>41795</v>
      </c>
      <c r="B2227">
        <v>15244.95</v>
      </c>
      <c r="C2227">
        <v>15389</v>
      </c>
      <c r="D2227">
        <v>15178.25</v>
      </c>
      <c r="E2227">
        <v>15317.4</v>
      </c>
      <c r="G2227" s="5">
        <f t="shared" si="546"/>
        <v>15272.8</v>
      </c>
      <c r="H2227" s="5">
        <f t="shared" si="547"/>
        <v>15229.11</v>
      </c>
      <c r="J2227" s="10" t="str">
        <f t="shared" si="548"/>
        <v>BUY</v>
      </c>
      <c r="L2227" s="5">
        <f t="shared" si="549"/>
        <v>15098.04</v>
      </c>
      <c r="M2227" s="4" t="str">
        <f t="shared" si="550"/>
        <v>NO</v>
      </c>
      <c r="N2227" s="4" t="str">
        <f t="shared" si="551"/>
        <v>NO</v>
      </c>
      <c r="O2227" s="4" t="str">
        <f t="shared" si="552"/>
        <v>NO</v>
      </c>
      <c r="P2227" s="5">
        <f t="shared" si="553"/>
        <v>15244.95</v>
      </c>
      <c r="Q2227" s="5">
        <f t="shared" si="554"/>
        <v>15317.4</v>
      </c>
      <c r="R2227" s="4">
        <f t="shared" si="555"/>
        <v>2014</v>
      </c>
      <c r="T2227" s="7">
        <f t="shared" si="556"/>
        <v>0</v>
      </c>
      <c r="V2227" s="5">
        <f t="shared" si="557"/>
        <v>15171.26</v>
      </c>
      <c r="W2227" s="5">
        <f t="shared" si="558"/>
        <v>15171.26</v>
      </c>
      <c r="X2227" s="7">
        <f t="shared" si="559"/>
        <v>0</v>
      </c>
      <c r="Z2227" s="7">
        <f t="shared" si="560"/>
        <v>739673.17000000016</v>
      </c>
      <c r="AC2227" s="5">
        <f t="shared" si="545"/>
        <v>-60392.160000000033</v>
      </c>
      <c r="AD2227" s="5">
        <f t="shared" si="561"/>
        <v>-15098.040000000008</v>
      </c>
    </row>
    <row r="2228" spans="1:30">
      <c r="A2228" s="15">
        <v>41796</v>
      </c>
      <c r="B2228">
        <v>15450</v>
      </c>
      <c r="C2228">
        <v>15609.9</v>
      </c>
      <c r="D2228">
        <v>15337.5</v>
      </c>
      <c r="E2228">
        <v>15570.45</v>
      </c>
      <c r="G2228" s="5">
        <f t="shared" si="546"/>
        <v>15421.63</v>
      </c>
      <c r="H2228" s="5">
        <f t="shared" si="547"/>
        <v>15342.89</v>
      </c>
      <c r="J2228" s="10" t="str">
        <f t="shared" si="548"/>
        <v>BUY</v>
      </c>
      <c r="L2228" s="5">
        <f t="shared" si="549"/>
        <v>15106.67</v>
      </c>
      <c r="M2228" s="4" t="str">
        <f t="shared" si="550"/>
        <v>NO</v>
      </c>
      <c r="N2228" s="4" t="str">
        <f t="shared" si="551"/>
        <v>NO</v>
      </c>
      <c r="O2228" s="4" t="str">
        <f t="shared" si="552"/>
        <v>NO</v>
      </c>
      <c r="P2228" s="5">
        <f t="shared" si="553"/>
        <v>15450</v>
      </c>
      <c r="Q2228" s="5">
        <f t="shared" si="554"/>
        <v>15570.45</v>
      </c>
      <c r="R2228" s="4">
        <f t="shared" si="555"/>
        <v>2014</v>
      </c>
      <c r="T2228" s="7">
        <f t="shared" si="556"/>
        <v>0</v>
      </c>
      <c r="V2228" s="5">
        <f t="shared" si="557"/>
        <v>15171.26</v>
      </c>
      <c r="W2228" s="5">
        <f t="shared" si="558"/>
        <v>15171.26</v>
      </c>
      <c r="X2228" s="7">
        <f t="shared" si="559"/>
        <v>0</v>
      </c>
      <c r="Z2228" s="7">
        <f t="shared" si="560"/>
        <v>739673.17000000016</v>
      </c>
      <c r="AC2228" s="5">
        <f t="shared" si="545"/>
        <v>-60426.679999999993</v>
      </c>
      <c r="AD2228" s="5">
        <f t="shared" si="561"/>
        <v>-15106.669999999998</v>
      </c>
    </row>
    <row r="2229" spans="1:30">
      <c r="A2229" s="15">
        <v>41799</v>
      </c>
      <c r="B2229">
        <v>15675.15</v>
      </c>
      <c r="C2229">
        <v>15750</v>
      </c>
      <c r="D2229">
        <v>15515</v>
      </c>
      <c r="E2229">
        <v>15583.65</v>
      </c>
      <c r="G2229" s="5">
        <f t="shared" si="546"/>
        <v>15502.64</v>
      </c>
      <c r="H2229" s="5">
        <f t="shared" si="547"/>
        <v>15423.14</v>
      </c>
      <c r="J2229" s="10" t="str">
        <f t="shared" si="548"/>
        <v>BUY</v>
      </c>
      <c r="L2229" s="5">
        <f t="shared" si="549"/>
        <v>15184.64</v>
      </c>
      <c r="M2229" s="4" t="str">
        <f t="shared" si="550"/>
        <v>NO</v>
      </c>
      <c r="N2229" s="4" t="str">
        <f t="shared" si="551"/>
        <v>NO</v>
      </c>
      <c r="O2229" s="4" t="str">
        <f t="shared" si="552"/>
        <v>NO</v>
      </c>
      <c r="P2229" s="5">
        <f t="shared" si="553"/>
        <v>15675.15</v>
      </c>
      <c r="Q2229" s="5">
        <f t="shared" si="554"/>
        <v>15583.65</v>
      </c>
      <c r="R2229" s="4">
        <f t="shared" si="555"/>
        <v>2014</v>
      </c>
      <c r="T2229" s="7">
        <f t="shared" si="556"/>
        <v>0</v>
      </c>
      <c r="V2229" s="5">
        <f t="shared" si="557"/>
        <v>15171.26</v>
      </c>
      <c r="W2229" s="5">
        <f t="shared" si="558"/>
        <v>15171.26</v>
      </c>
      <c r="X2229" s="7">
        <f t="shared" si="559"/>
        <v>0</v>
      </c>
      <c r="Z2229" s="7">
        <f t="shared" si="560"/>
        <v>739673.17000000016</v>
      </c>
      <c r="AC2229" s="5">
        <f t="shared" si="545"/>
        <v>-60738.559999999998</v>
      </c>
      <c r="AD2229" s="5">
        <f t="shared" si="561"/>
        <v>-15184.64</v>
      </c>
    </row>
    <row r="2230" spans="1:30">
      <c r="A2230" s="15">
        <v>41800</v>
      </c>
      <c r="B2230">
        <v>15552.95</v>
      </c>
      <c r="C2230">
        <v>15595</v>
      </c>
      <c r="D2230">
        <v>15360</v>
      </c>
      <c r="E2230">
        <v>15474</v>
      </c>
      <c r="G2230" s="5">
        <f t="shared" si="546"/>
        <v>15488.32</v>
      </c>
      <c r="H2230" s="5">
        <f t="shared" si="547"/>
        <v>15440.09</v>
      </c>
      <c r="J2230" s="10" t="str">
        <f t="shared" si="548"/>
        <v>BUY</v>
      </c>
      <c r="L2230" s="5">
        <f t="shared" si="549"/>
        <v>15295.4</v>
      </c>
      <c r="M2230" s="4" t="str">
        <f t="shared" si="550"/>
        <v>NO</v>
      </c>
      <c r="N2230" s="4" t="str">
        <f t="shared" si="551"/>
        <v>NO</v>
      </c>
      <c r="O2230" s="4" t="str">
        <f t="shared" si="552"/>
        <v>NO</v>
      </c>
      <c r="P2230" s="5">
        <f t="shared" si="553"/>
        <v>15552.95</v>
      </c>
      <c r="Q2230" s="5">
        <f t="shared" si="554"/>
        <v>15474</v>
      </c>
      <c r="R2230" s="4">
        <f t="shared" si="555"/>
        <v>2014</v>
      </c>
      <c r="T2230" s="7">
        <f t="shared" si="556"/>
        <v>0</v>
      </c>
      <c r="V2230" s="5">
        <f t="shared" si="557"/>
        <v>15171.26</v>
      </c>
      <c r="W2230" s="5">
        <f t="shared" si="558"/>
        <v>15171.26</v>
      </c>
      <c r="X2230" s="7">
        <f t="shared" si="559"/>
        <v>0</v>
      </c>
      <c r="Z2230" s="7">
        <f t="shared" si="560"/>
        <v>739673.17000000016</v>
      </c>
      <c r="AC2230" s="5">
        <f t="shared" si="545"/>
        <v>-61181.600000000006</v>
      </c>
      <c r="AD2230" s="5">
        <f t="shared" si="561"/>
        <v>-15295.400000000001</v>
      </c>
    </row>
    <row r="2231" spans="1:30">
      <c r="A2231" s="15">
        <v>41801</v>
      </c>
      <c r="B2231">
        <v>15494</v>
      </c>
      <c r="C2231">
        <v>15699</v>
      </c>
      <c r="D2231">
        <v>15396.2</v>
      </c>
      <c r="E2231">
        <v>15474.8</v>
      </c>
      <c r="G2231" s="5">
        <f t="shared" si="546"/>
        <v>15481.56</v>
      </c>
      <c r="H2231" s="5">
        <f t="shared" si="547"/>
        <v>15451.66</v>
      </c>
      <c r="J2231" s="10" t="str">
        <f t="shared" si="548"/>
        <v>BUY</v>
      </c>
      <c r="L2231" s="5">
        <f t="shared" si="549"/>
        <v>15361.96</v>
      </c>
      <c r="M2231" s="4" t="str">
        <f t="shared" si="550"/>
        <v>NO</v>
      </c>
      <c r="N2231" s="4" t="str">
        <f t="shared" si="551"/>
        <v>NO</v>
      </c>
      <c r="O2231" s="4" t="str">
        <f t="shared" si="552"/>
        <v>NO</v>
      </c>
      <c r="P2231" s="5">
        <f t="shared" si="553"/>
        <v>15494</v>
      </c>
      <c r="Q2231" s="5">
        <f t="shared" si="554"/>
        <v>15474.8</v>
      </c>
      <c r="R2231" s="4">
        <f t="shared" si="555"/>
        <v>2014</v>
      </c>
      <c r="T2231" s="7">
        <f t="shared" si="556"/>
        <v>0</v>
      </c>
      <c r="V2231" s="5">
        <f t="shared" si="557"/>
        <v>15171.26</v>
      </c>
      <c r="W2231" s="5">
        <f t="shared" si="558"/>
        <v>15171.26</v>
      </c>
      <c r="X2231" s="7">
        <f t="shared" si="559"/>
        <v>0</v>
      </c>
      <c r="Z2231" s="7">
        <f t="shared" si="560"/>
        <v>739673.17000000016</v>
      </c>
      <c r="AC2231" s="5">
        <f t="shared" si="545"/>
        <v>-61447.839999999997</v>
      </c>
      <c r="AD2231" s="5">
        <f t="shared" si="561"/>
        <v>-15361.96</v>
      </c>
    </row>
    <row r="2232" spans="1:30">
      <c r="A2232" s="15">
        <v>41802</v>
      </c>
      <c r="B2232">
        <v>15450</v>
      </c>
      <c r="C2232">
        <v>15580</v>
      </c>
      <c r="D2232">
        <v>15322.45</v>
      </c>
      <c r="E2232">
        <v>15536.35</v>
      </c>
      <c r="G2232" s="5">
        <f t="shared" si="546"/>
        <v>15508.96</v>
      </c>
      <c r="H2232" s="5">
        <f t="shared" si="547"/>
        <v>15479.89</v>
      </c>
      <c r="J2232" s="10" t="str">
        <f t="shared" si="548"/>
        <v>BUY</v>
      </c>
      <c r="L2232" s="5">
        <f t="shared" si="549"/>
        <v>15392.68</v>
      </c>
      <c r="M2232" s="4" t="str">
        <f t="shared" si="550"/>
        <v>YES</v>
      </c>
      <c r="N2232" s="4" t="str">
        <f t="shared" si="551"/>
        <v>YES</v>
      </c>
      <c r="O2232" s="4" t="str">
        <f t="shared" si="552"/>
        <v>NO</v>
      </c>
      <c r="P2232" s="5">
        <f t="shared" si="553"/>
        <v>15450</v>
      </c>
      <c r="Q2232" s="5">
        <f t="shared" si="554"/>
        <v>15536.35</v>
      </c>
      <c r="R2232" s="4">
        <f t="shared" si="555"/>
        <v>2014</v>
      </c>
      <c r="T2232" s="7">
        <f t="shared" si="556"/>
        <v>-174.39</v>
      </c>
      <c r="V2232" s="5">
        <f t="shared" si="557"/>
        <v>15171.26</v>
      </c>
      <c r="W2232" s="5">
        <f t="shared" si="558"/>
        <v>15392.68</v>
      </c>
      <c r="X2232" s="7">
        <f t="shared" si="559"/>
        <v>221.42000000000007</v>
      </c>
      <c r="Z2232" s="7">
        <f t="shared" si="560"/>
        <v>736489.17000000016</v>
      </c>
      <c r="AC2232" s="5">
        <f t="shared" si="545"/>
        <v>-61570.720000000001</v>
      </c>
      <c r="AD2232" s="5">
        <f t="shared" si="561"/>
        <v>-15392.68</v>
      </c>
    </row>
    <row r="2233" spans="1:30">
      <c r="A2233" s="15">
        <v>41803</v>
      </c>
      <c r="B2233">
        <v>15570.15</v>
      </c>
      <c r="C2233">
        <v>15690</v>
      </c>
      <c r="D2233">
        <v>15125.1</v>
      </c>
      <c r="E2233">
        <v>15163.5</v>
      </c>
      <c r="G2233" s="5">
        <f t="shared" si="546"/>
        <v>15336.23</v>
      </c>
      <c r="H2233" s="5">
        <f t="shared" si="547"/>
        <v>15374.43</v>
      </c>
      <c r="J2233" s="10" t="str">
        <f t="shared" si="548"/>
        <v>SELL</v>
      </c>
      <c r="L2233" s="5">
        <f t="shared" si="549"/>
        <v>15489.03</v>
      </c>
      <c r="M2233" s="4" t="str">
        <f t="shared" si="550"/>
        <v>YES</v>
      </c>
      <c r="N2233" s="4" t="str">
        <f t="shared" si="551"/>
        <v>NO</v>
      </c>
      <c r="O2233" s="4" t="str">
        <f t="shared" si="552"/>
        <v>NO</v>
      </c>
      <c r="P2233" s="5">
        <f t="shared" si="553"/>
        <v>15570.15</v>
      </c>
      <c r="Q2233" s="5">
        <f t="shared" si="554"/>
        <v>15163.5</v>
      </c>
      <c r="R2233" s="4">
        <f t="shared" si="555"/>
        <v>2014</v>
      </c>
      <c r="T2233" s="7">
        <f t="shared" si="556"/>
        <v>0</v>
      </c>
      <c r="V2233" s="5">
        <f t="shared" si="557"/>
        <v>15392.68</v>
      </c>
      <c r="W2233" s="5">
        <f t="shared" si="558"/>
        <v>15392.68</v>
      </c>
      <c r="X2233" s="7">
        <f t="shared" si="559"/>
        <v>0</v>
      </c>
      <c r="Z2233" s="7">
        <f t="shared" si="560"/>
        <v>736489.17000000016</v>
      </c>
      <c r="AC2233" s="5">
        <f t="shared" si="545"/>
        <v>-61956.119999999995</v>
      </c>
      <c r="AD2233" s="5">
        <f t="shared" si="561"/>
        <v>-15489.029999999999</v>
      </c>
    </row>
    <row r="2234" spans="1:30">
      <c r="A2234" s="15">
        <v>41806</v>
      </c>
      <c r="B2234">
        <v>15105.15</v>
      </c>
      <c r="C2234">
        <v>15163.4</v>
      </c>
      <c r="D2234">
        <v>14910</v>
      </c>
      <c r="E2234">
        <v>15090</v>
      </c>
      <c r="G2234" s="5">
        <f t="shared" si="546"/>
        <v>15213.12</v>
      </c>
      <c r="H2234" s="5">
        <f t="shared" si="547"/>
        <v>15279.62</v>
      </c>
      <c r="J2234" s="10" t="str">
        <f t="shared" si="548"/>
        <v>SELL</v>
      </c>
      <c r="L2234" s="5">
        <f t="shared" si="549"/>
        <v>15479.12</v>
      </c>
      <c r="M2234" s="4" t="str">
        <f t="shared" si="550"/>
        <v>NO</v>
      </c>
      <c r="N2234" s="4" t="str">
        <f t="shared" si="551"/>
        <v>NO</v>
      </c>
      <c r="O2234" s="4" t="str">
        <f t="shared" si="552"/>
        <v>NO</v>
      </c>
      <c r="P2234" s="5">
        <f t="shared" si="553"/>
        <v>15105.15</v>
      </c>
      <c r="Q2234" s="5">
        <f t="shared" si="554"/>
        <v>15090</v>
      </c>
      <c r="R2234" s="4">
        <f t="shared" si="555"/>
        <v>2014</v>
      </c>
      <c r="T2234" s="7">
        <f t="shared" si="556"/>
        <v>0</v>
      </c>
      <c r="V2234" s="5">
        <f t="shared" si="557"/>
        <v>15392.68</v>
      </c>
      <c r="W2234" s="5">
        <f t="shared" si="558"/>
        <v>15392.68</v>
      </c>
      <c r="X2234" s="7">
        <f t="shared" si="559"/>
        <v>0</v>
      </c>
      <c r="Z2234" s="7">
        <f t="shared" si="560"/>
        <v>736489.17000000016</v>
      </c>
      <c r="AC2234" s="5">
        <f t="shared" si="545"/>
        <v>-61916.48000000001</v>
      </c>
      <c r="AD2234" s="5">
        <f t="shared" si="561"/>
        <v>-15479.120000000003</v>
      </c>
    </row>
    <row r="2235" spans="1:30">
      <c r="A2235" s="15">
        <v>41807</v>
      </c>
      <c r="B2235">
        <v>14942.35</v>
      </c>
      <c r="C2235">
        <v>15474.8</v>
      </c>
      <c r="D2235">
        <v>14942.35</v>
      </c>
      <c r="E2235">
        <v>15444.3</v>
      </c>
      <c r="G2235" s="5">
        <f t="shared" si="546"/>
        <v>15328.71</v>
      </c>
      <c r="H2235" s="5">
        <f t="shared" si="547"/>
        <v>15334.51</v>
      </c>
      <c r="J2235" s="10" t="str">
        <f t="shared" si="548"/>
        <v>SELL</v>
      </c>
      <c r="L2235" s="5">
        <f t="shared" si="549"/>
        <v>15351.91</v>
      </c>
      <c r="M2235" s="4" t="str">
        <f t="shared" si="550"/>
        <v>NO</v>
      </c>
      <c r="N2235" s="4" t="str">
        <f t="shared" si="551"/>
        <v>NO</v>
      </c>
      <c r="O2235" s="4" t="str">
        <f t="shared" si="552"/>
        <v>NO</v>
      </c>
      <c r="P2235" s="5">
        <f t="shared" si="553"/>
        <v>14942.35</v>
      </c>
      <c r="Q2235" s="5">
        <f t="shared" si="554"/>
        <v>15444.3</v>
      </c>
      <c r="R2235" s="4">
        <f t="shared" si="555"/>
        <v>2014</v>
      </c>
      <c r="T2235" s="7">
        <f t="shared" si="556"/>
        <v>0</v>
      </c>
      <c r="V2235" s="5">
        <f t="shared" si="557"/>
        <v>15392.68</v>
      </c>
      <c r="W2235" s="5">
        <f t="shared" si="558"/>
        <v>15392.68</v>
      </c>
      <c r="X2235" s="7">
        <f t="shared" si="559"/>
        <v>0</v>
      </c>
      <c r="Z2235" s="7">
        <f t="shared" si="560"/>
        <v>736489.17000000016</v>
      </c>
      <c r="AC2235" s="5">
        <f t="shared" si="545"/>
        <v>-61407.640000000014</v>
      </c>
      <c r="AD2235" s="5">
        <f t="shared" si="561"/>
        <v>-15351.910000000003</v>
      </c>
    </row>
    <row r="2236" spans="1:30">
      <c r="A2236" s="15">
        <v>41808</v>
      </c>
      <c r="B2236">
        <v>15470</v>
      </c>
      <c r="C2236">
        <v>15491</v>
      </c>
      <c r="D2236">
        <v>15152.8</v>
      </c>
      <c r="E2236">
        <v>15251.1</v>
      </c>
      <c r="G2236" s="5">
        <f t="shared" si="546"/>
        <v>15289.91</v>
      </c>
      <c r="H2236" s="5">
        <f t="shared" si="547"/>
        <v>15306.71</v>
      </c>
      <c r="J2236" s="10" t="str">
        <f t="shared" si="548"/>
        <v>SELL</v>
      </c>
      <c r="L2236" s="5">
        <f t="shared" si="549"/>
        <v>15357.11</v>
      </c>
      <c r="M2236" s="4" t="str">
        <f t="shared" si="550"/>
        <v>YES</v>
      </c>
      <c r="N2236" s="4" t="str">
        <f t="shared" si="551"/>
        <v>YES</v>
      </c>
      <c r="O2236" s="4" t="str">
        <f t="shared" si="552"/>
        <v>YES</v>
      </c>
      <c r="P2236" s="5">
        <f t="shared" si="553"/>
        <v>15470</v>
      </c>
      <c r="Q2236" s="5">
        <f t="shared" si="554"/>
        <v>15251.1</v>
      </c>
      <c r="R2236" s="4">
        <f t="shared" si="555"/>
        <v>2014</v>
      </c>
      <c r="T2236" s="7">
        <f t="shared" si="556"/>
        <v>-218.9</v>
      </c>
      <c r="V2236" s="5">
        <f t="shared" si="557"/>
        <v>15392.68</v>
      </c>
      <c r="W2236" s="5">
        <f t="shared" si="558"/>
        <v>15392.68</v>
      </c>
      <c r="X2236" s="7">
        <f t="shared" si="559"/>
        <v>0</v>
      </c>
      <c r="Z2236" s="7">
        <f t="shared" si="560"/>
        <v>725544.17000000016</v>
      </c>
      <c r="AC2236" s="5">
        <f t="shared" si="545"/>
        <v>-61428.44</v>
      </c>
      <c r="AD2236" s="5">
        <f t="shared" si="561"/>
        <v>-15357.11</v>
      </c>
    </row>
    <row r="2237" spans="1:30">
      <c r="A2237" s="15">
        <v>41809</v>
      </c>
      <c r="B2237">
        <v>15345</v>
      </c>
      <c r="C2237">
        <v>15385</v>
      </c>
      <c r="D2237">
        <v>14986</v>
      </c>
      <c r="E2237">
        <v>15111.85</v>
      </c>
      <c r="G2237" s="5">
        <f t="shared" si="546"/>
        <v>15200.88</v>
      </c>
      <c r="H2237" s="5">
        <f t="shared" si="547"/>
        <v>15241.76</v>
      </c>
      <c r="J2237" s="10" t="str">
        <f t="shared" si="548"/>
        <v>SELL</v>
      </c>
      <c r="L2237" s="5">
        <f t="shared" si="549"/>
        <v>15364.4</v>
      </c>
      <c r="M2237" s="4" t="str">
        <f t="shared" si="550"/>
        <v>YES</v>
      </c>
      <c r="N2237" s="4" t="str">
        <f t="shared" si="551"/>
        <v>YES</v>
      </c>
      <c r="O2237" s="4" t="str">
        <f t="shared" si="552"/>
        <v>NO</v>
      </c>
      <c r="P2237" s="5">
        <f t="shared" si="553"/>
        <v>15345</v>
      </c>
      <c r="Q2237" s="5">
        <f t="shared" si="554"/>
        <v>15111.85</v>
      </c>
      <c r="R2237" s="4">
        <f t="shared" si="555"/>
        <v>2014</v>
      </c>
      <c r="T2237" s="7">
        <f t="shared" si="556"/>
        <v>-245.26</v>
      </c>
      <c r="V2237" s="5">
        <f t="shared" si="557"/>
        <v>15392.68</v>
      </c>
      <c r="W2237" s="5">
        <f t="shared" si="558"/>
        <v>15392.68</v>
      </c>
      <c r="X2237" s="7">
        <f t="shared" si="559"/>
        <v>0</v>
      </c>
      <c r="Z2237" s="7">
        <f t="shared" si="560"/>
        <v>713281.17000000016</v>
      </c>
      <c r="AC2237" s="5">
        <f t="shared" si="545"/>
        <v>-61457.600000000006</v>
      </c>
      <c r="AD2237" s="5">
        <f t="shared" si="561"/>
        <v>-15364.400000000001</v>
      </c>
    </row>
    <row r="2238" spans="1:30">
      <c r="A2238" s="15">
        <v>41810</v>
      </c>
      <c r="B2238">
        <v>15100.15</v>
      </c>
      <c r="C2238">
        <v>15243</v>
      </c>
      <c r="D2238">
        <v>15015.25</v>
      </c>
      <c r="E2238">
        <v>15054.15</v>
      </c>
      <c r="G2238" s="5">
        <f t="shared" si="546"/>
        <v>15127.52</v>
      </c>
      <c r="H2238" s="5">
        <f t="shared" si="547"/>
        <v>15179.22</v>
      </c>
      <c r="J2238" s="10" t="str">
        <f t="shared" si="548"/>
        <v>SELL</v>
      </c>
      <c r="L2238" s="5">
        <f t="shared" si="549"/>
        <v>15334.32</v>
      </c>
      <c r="M2238" s="4" t="str">
        <f t="shared" si="550"/>
        <v>NO</v>
      </c>
      <c r="N2238" s="4" t="str">
        <f t="shared" si="551"/>
        <v>NO</v>
      </c>
      <c r="O2238" s="4" t="str">
        <f t="shared" si="552"/>
        <v>NO</v>
      </c>
      <c r="P2238" s="5">
        <f t="shared" si="553"/>
        <v>15100.15</v>
      </c>
      <c r="Q2238" s="5">
        <f t="shared" si="554"/>
        <v>15054.15</v>
      </c>
      <c r="R2238" s="4">
        <f t="shared" si="555"/>
        <v>2014</v>
      </c>
      <c r="T2238" s="7">
        <f t="shared" si="556"/>
        <v>0</v>
      </c>
      <c r="V2238" s="5">
        <f t="shared" si="557"/>
        <v>15392.68</v>
      </c>
      <c r="W2238" s="5">
        <f t="shared" si="558"/>
        <v>15392.68</v>
      </c>
      <c r="X2238" s="7">
        <f t="shared" si="559"/>
        <v>0</v>
      </c>
      <c r="Z2238" s="7">
        <f t="shared" si="560"/>
        <v>713281.17000000016</v>
      </c>
      <c r="AC2238" s="5">
        <f t="shared" si="545"/>
        <v>-61337.279999999999</v>
      </c>
      <c r="AD2238" s="5">
        <f t="shared" si="561"/>
        <v>-15334.32</v>
      </c>
    </row>
    <row r="2239" spans="1:30">
      <c r="A2239" s="15">
        <v>41813</v>
      </c>
      <c r="B2239">
        <v>15096</v>
      </c>
      <c r="C2239">
        <v>15200</v>
      </c>
      <c r="D2239">
        <v>14970.9</v>
      </c>
      <c r="E2239">
        <v>15126.1</v>
      </c>
      <c r="G2239" s="5">
        <f t="shared" si="546"/>
        <v>15126.81</v>
      </c>
      <c r="H2239" s="5">
        <f t="shared" si="547"/>
        <v>15161.51</v>
      </c>
      <c r="J2239" s="10" t="str">
        <f t="shared" si="548"/>
        <v>SELL</v>
      </c>
      <c r="L2239" s="5">
        <f t="shared" si="549"/>
        <v>15265.61</v>
      </c>
      <c r="M2239" s="4" t="str">
        <f t="shared" si="550"/>
        <v>NO</v>
      </c>
      <c r="N2239" s="4" t="str">
        <f t="shared" si="551"/>
        <v>NO</v>
      </c>
      <c r="O2239" s="4" t="str">
        <f t="shared" si="552"/>
        <v>NO</v>
      </c>
      <c r="P2239" s="5">
        <f t="shared" si="553"/>
        <v>15096</v>
      </c>
      <c r="Q2239" s="5">
        <f t="shared" si="554"/>
        <v>15126.1</v>
      </c>
      <c r="R2239" s="4">
        <f t="shared" si="555"/>
        <v>2014</v>
      </c>
      <c r="T2239" s="7">
        <f t="shared" si="556"/>
        <v>0</v>
      </c>
      <c r="V2239" s="5">
        <f t="shared" si="557"/>
        <v>15392.68</v>
      </c>
      <c r="W2239" s="5">
        <f t="shared" si="558"/>
        <v>15265.61</v>
      </c>
      <c r="X2239" s="7">
        <f t="shared" si="559"/>
        <v>127.06999999999971</v>
      </c>
      <c r="Z2239" s="7">
        <f t="shared" si="560"/>
        <v>716457.92000000016</v>
      </c>
      <c r="AC2239" s="5">
        <f t="shared" si="545"/>
        <v>-61062.44</v>
      </c>
      <c r="AD2239" s="5">
        <f t="shared" si="561"/>
        <v>-15265.61</v>
      </c>
    </row>
    <row r="2240" spans="1:30">
      <c r="A2240" s="15">
        <v>41814</v>
      </c>
      <c r="B2240">
        <v>15194.9</v>
      </c>
      <c r="C2240">
        <v>15384</v>
      </c>
      <c r="D2240">
        <v>15165.05</v>
      </c>
      <c r="E2240">
        <v>15336.9</v>
      </c>
      <c r="G2240" s="5">
        <f t="shared" si="546"/>
        <v>15231.86</v>
      </c>
      <c r="H2240" s="5">
        <f t="shared" si="547"/>
        <v>15219.97</v>
      </c>
      <c r="J2240" s="10" t="str">
        <f t="shared" si="548"/>
        <v>BUY</v>
      </c>
      <c r="L2240" s="5">
        <f t="shared" si="549"/>
        <v>15184.3</v>
      </c>
      <c r="M2240" s="4" t="str">
        <f t="shared" si="550"/>
        <v>YES</v>
      </c>
      <c r="N2240" s="4" t="str">
        <f t="shared" si="551"/>
        <v>NO</v>
      </c>
      <c r="O2240" s="4" t="str">
        <f t="shared" si="552"/>
        <v>NO</v>
      </c>
      <c r="P2240" s="5">
        <f t="shared" si="553"/>
        <v>15194.9</v>
      </c>
      <c r="Q2240" s="5">
        <f t="shared" si="554"/>
        <v>15336.9</v>
      </c>
      <c r="R2240" s="4">
        <f t="shared" si="555"/>
        <v>2014</v>
      </c>
      <c r="T2240" s="7">
        <f t="shared" si="556"/>
        <v>0</v>
      </c>
      <c r="V2240" s="5">
        <f t="shared" si="557"/>
        <v>15265.61</v>
      </c>
      <c r="W2240" s="5">
        <f t="shared" si="558"/>
        <v>15265.61</v>
      </c>
      <c r="X2240" s="7">
        <f t="shared" si="559"/>
        <v>0</v>
      </c>
      <c r="Z2240" s="7">
        <f t="shared" si="560"/>
        <v>716457.92000000016</v>
      </c>
      <c r="AC2240" s="5">
        <f t="shared" si="545"/>
        <v>-60737.199999999983</v>
      </c>
      <c r="AD2240" s="5">
        <f t="shared" si="561"/>
        <v>-15184.299999999996</v>
      </c>
    </row>
    <row r="2241" spans="1:30">
      <c r="A2241" s="15">
        <v>41815</v>
      </c>
      <c r="B2241">
        <v>15335</v>
      </c>
      <c r="C2241">
        <v>15338</v>
      </c>
      <c r="D2241">
        <v>15236</v>
      </c>
      <c r="E2241">
        <v>15260.25</v>
      </c>
      <c r="G2241" s="5">
        <f t="shared" si="546"/>
        <v>15246.06</v>
      </c>
      <c r="H2241" s="5">
        <f t="shared" si="547"/>
        <v>15233.4</v>
      </c>
      <c r="J2241" s="10" t="str">
        <f t="shared" si="548"/>
        <v>BUY</v>
      </c>
      <c r="L2241" s="5">
        <f t="shared" si="549"/>
        <v>15195.42</v>
      </c>
      <c r="M2241" s="4" t="str">
        <f t="shared" si="550"/>
        <v>NO</v>
      </c>
      <c r="N2241" s="4" t="str">
        <f t="shared" si="551"/>
        <v>NO</v>
      </c>
      <c r="O2241" s="4" t="str">
        <f t="shared" si="552"/>
        <v>NO</v>
      </c>
      <c r="P2241" s="5">
        <f t="shared" si="553"/>
        <v>15335</v>
      </c>
      <c r="Q2241" s="5">
        <f t="shared" si="554"/>
        <v>15260.25</v>
      </c>
      <c r="R2241" s="4">
        <f t="shared" si="555"/>
        <v>2014</v>
      </c>
      <c r="T2241" s="7">
        <f t="shared" si="556"/>
        <v>0</v>
      </c>
      <c r="V2241" s="5">
        <f t="shared" si="557"/>
        <v>15265.61</v>
      </c>
      <c r="W2241" s="5">
        <f t="shared" si="558"/>
        <v>15195.42</v>
      </c>
      <c r="X2241" s="7">
        <f t="shared" si="559"/>
        <v>-70.190000000000509</v>
      </c>
      <c r="Z2241" s="7">
        <f t="shared" si="560"/>
        <v>714703.17000000016</v>
      </c>
      <c r="AC2241" s="5">
        <f t="shared" si="545"/>
        <v>-60781.679999999993</v>
      </c>
      <c r="AD2241" s="5">
        <f t="shared" si="561"/>
        <v>-15195.419999999998</v>
      </c>
    </row>
    <row r="2242" spans="1:30">
      <c r="A2242" s="15">
        <v>41816</v>
      </c>
      <c r="B2242">
        <v>15260</v>
      </c>
      <c r="C2242">
        <v>15335</v>
      </c>
      <c r="D2242">
        <v>15026.75</v>
      </c>
      <c r="E2242">
        <v>15067.15</v>
      </c>
      <c r="G2242" s="5">
        <f t="shared" si="546"/>
        <v>15156.61</v>
      </c>
      <c r="H2242" s="5">
        <f t="shared" si="547"/>
        <v>15177.98</v>
      </c>
      <c r="J2242" s="10" t="str">
        <f t="shared" si="548"/>
        <v>SELL</v>
      </c>
      <c r="L2242" s="5">
        <f t="shared" si="549"/>
        <v>15242.09</v>
      </c>
      <c r="M2242" s="4" t="str">
        <f t="shared" si="550"/>
        <v>YES</v>
      </c>
      <c r="N2242" s="4" t="str">
        <f t="shared" si="551"/>
        <v>NO</v>
      </c>
      <c r="O2242" s="4" t="str">
        <f t="shared" si="552"/>
        <v>NO</v>
      </c>
      <c r="P2242" s="5">
        <f t="shared" si="553"/>
        <v>15260</v>
      </c>
      <c r="Q2242" s="5">
        <f t="shared" si="554"/>
        <v>15067.15</v>
      </c>
      <c r="R2242" s="4">
        <f t="shared" si="555"/>
        <v>2014</v>
      </c>
      <c r="T2242" s="7">
        <f t="shared" si="556"/>
        <v>0</v>
      </c>
      <c r="V2242" s="5">
        <f t="shared" si="557"/>
        <v>15195.42</v>
      </c>
      <c r="W2242" s="5">
        <f t="shared" si="558"/>
        <v>15195.42</v>
      </c>
      <c r="X2242" s="7">
        <f t="shared" si="559"/>
        <v>0</v>
      </c>
      <c r="Z2242" s="7">
        <f t="shared" si="560"/>
        <v>714703.17000000016</v>
      </c>
      <c r="AC2242" s="5">
        <f t="shared" si="545"/>
        <v>-60968.359999999986</v>
      </c>
      <c r="AD2242" s="5">
        <f t="shared" si="561"/>
        <v>-15242.089999999997</v>
      </c>
    </row>
    <row r="2243" spans="1:30">
      <c r="A2243" s="15">
        <v>41817</v>
      </c>
      <c r="B2243">
        <v>15277.3</v>
      </c>
      <c r="C2243">
        <v>15278.45</v>
      </c>
      <c r="D2243">
        <v>15075.35</v>
      </c>
      <c r="E2243">
        <v>15140.9</v>
      </c>
      <c r="G2243" s="5">
        <f t="shared" si="546"/>
        <v>15148.76</v>
      </c>
      <c r="H2243" s="5">
        <f t="shared" si="547"/>
        <v>15165.62</v>
      </c>
      <c r="J2243" s="10" t="str">
        <f t="shared" si="548"/>
        <v>SELL</v>
      </c>
      <c r="L2243" s="5">
        <f t="shared" si="549"/>
        <v>15216.2</v>
      </c>
      <c r="M2243" s="4" t="str">
        <f t="shared" si="550"/>
        <v>YES</v>
      </c>
      <c r="N2243" s="4" t="str">
        <f t="shared" si="551"/>
        <v>YES</v>
      </c>
      <c r="O2243" s="4" t="str">
        <f t="shared" si="552"/>
        <v>YES</v>
      </c>
      <c r="P2243" s="5">
        <f t="shared" si="553"/>
        <v>15277.3</v>
      </c>
      <c r="Q2243" s="5">
        <f t="shared" si="554"/>
        <v>15140.9</v>
      </c>
      <c r="R2243" s="4">
        <f t="shared" si="555"/>
        <v>2014</v>
      </c>
      <c r="T2243" s="7">
        <f t="shared" si="556"/>
        <v>-136.4</v>
      </c>
      <c r="V2243" s="5">
        <f t="shared" si="557"/>
        <v>15195.42</v>
      </c>
      <c r="W2243" s="5">
        <f t="shared" si="558"/>
        <v>15216.2</v>
      </c>
      <c r="X2243" s="7">
        <f t="shared" si="559"/>
        <v>-20.780000000000655</v>
      </c>
      <c r="Z2243" s="7">
        <f t="shared" si="560"/>
        <v>707363.67000000016</v>
      </c>
      <c r="AC2243" s="5">
        <f t="shared" si="545"/>
        <v>-60864.800000000017</v>
      </c>
      <c r="AD2243" s="5">
        <f t="shared" si="561"/>
        <v>-15216.200000000004</v>
      </c>
    </row>
    <row r="2244" spans="1:30">
      <c r="A2244" s="15">
        <v>41820</v>
      </c>
      <c r="B2244">
        <v>15189</v>
      </c>
      <c r="C2244">
        <v>15450</v>
      </c>
      <c r="D2244">
        <v>15189</v>
      </c>
      <c r="E2244">
        <v>15366.6</v>
      </c>
      <c r="G2244" s="5">
        <f t="shared" si="546"/>
        <v>15257.68</v>
      </c>
      <c r="H2244" s="5">
        <f t="shared" si="547"/>
        <v>15232.61</v>
      </c>
      <c r="J2244" s="10" t="str">
        <f t="shared" si="548"/>
        <v>BUY</v>
      </c>
      <c r="L2244" s="5">
        <f t="shared" si="549"/>
        <v>15157.4</v>
      </c>
      <c r="M2244" s="4" t="str">
        <f t="shared" si="550"/>
        <v>YES</v>
      </c>
      <c r="N2244" s="4" t="str">
        <f t="shared" si="551"/>
        <v>NO</v>
      </c>
      <c r="O2244" s="4" t="str">
        <f t="shared" si="552"/>
        <v>NO</v>
      </c>
      <c r="P2244" s="5">
        <f t="shared" si="553"/>
        <v>15189</v>
      </c>
      <c r="Q2244" s="5">
        <f t="shared" si="554"/>
        <v>15366.6</v>
      </c>
      <c r="R2244" s="4">
        <f t="shared" si="555"/>
        <v>2014</v>
      </c>
      <c r="T2244" s="7">
        <f t="shared" si="556"/>
        <v>0</v>
      </c>
      <c r="V2244" s="5">
        <f t="shared" si="557"/>
        <v>15216.2</v>
      </c>
      <c r="W2244" s="5">
        <f t="shared" si="558"/>
        <v>15216.2</v>
      </c>
      <c r="X2244" s="7">
        <f t="shared" si="559"/>
        <v>0</v>
      </c>
      <c r="Z2244" s="7">
        <f t="shared" si="560"/>
        <v>707363.67000000016</v>
      </c>
      <c r="AC2244" s="5">
        <f t="shared" si="545"/>
        <v>-60629.600000000006</v>
      </c>
      <c r="AD2244" s="5">
        <f t="shared" si="561"/>
        <v>-15157.400000000001</v>
      </c>
    </row>
    <row r="2245" spans="1:30">
      <c r="A2245" s="15">
        <v>41821</v>
      </c>
      <c r="B2245">
        <v>15395</v>
      </c>
      <c r="C2245">
        <v>15475</v>
      </c>
      <c r="D2245">
        <v>15363.2</v>
      </c>
      <c r="E2245">
        <v>15431.65</v>
      </c>
      <c r="G2245" s="5">
        <f t="shared" si="546"/>
        <v>15344.67</v>
      </c>
      <c r="H2245" s="5">
        <f t="shared" si="547"/>
        <v>15298.96</v>
      </c>
      <c r="J2245" s="10" t="str">
        <f t="shared" si="548"/>
        <v>BUY</v>
      </c>
      <c r="L2245" s="5">
        <f t="shared" si="549"/>
        <v>15161.83</v>
      </c>
      <c r="M2245" s="4" t="str">
        <f t="shared" si="550"/>
        <v>NO</v>
      </c>
      <c r="N2245" s="4" t="str">
        <f t="shared" si="551"/>
        <v>NO</v>
      </c>
      <c r="O2245" s="4" t="str">
        <f t="shared" si="552"/>
        <v>NO</v>
      </c>
      <c r="P2245" s="5">
        <f t="shared" si="553"/>
        <v>15395</v>
      </c>
      <c r="Q2245" s="5">
        <f t="shared" si="554"/>
        <v>15431.65</v>
      </c>
      <c r="R2245" s="4">
        <f t="shared" si="555"/>
        <v>2014</v>
      </c>
      <c r="T2245" s="7">
        <f t="shared" si="556"/>
        <v>0</v>
      </c>
      <c r="V2245" s="5">
        <f t="shared" si="557"/>
        <v>15216.2</v>
      </c>
      <c r="W2245" s="5">
        <f t="shared" si="558"/>
        <v>15216.2</v>
      </c>
      <c r="X2245" s="7">
        <f t="shared" si="559"/>
        <v>0</v>
      </c>
      <c r="Z2245" s="7">
        <f t="shared" si="560"/>
        <v>707363.67000000016</v>
      </c>
      <c r="AC2245" s="5">
        <f t="shared" si="545"/>
        <v>-60647.319999999978</v>
      </c>
      <c r="AD2245" s="5">
        <f t="shared" si="561"/>
        <v>-15161.829999999994</v>
      </c>
    </row>
    <row r="2246" spans="1:30">
      <c r="A2246" s="15">
        <v>41822</v>
      </c>
      <c r="B2246">
        <v>15540</v>
      </c>
      <c r="C2246">
        <v>15644</v>
      </c>
      <c r="D2246">
        <v>15465</v>
      </c>
      <c r="E2246">
        <v>15598.35</v>
      </c>
      <c r="G2246" s="5">
        <f t="shared" si="546"/>
        <v>15471.51</v>
      </c>
      <c r="H2246" s="5">
        <f t="shared" si="547"/>
        <v>15398.76</v>
      </c>
      <c r="J2246" s="10" t="str">
        <f t="shared" si="548"/>
        <v>BUY</v>
      </c>
      <c r="L2246" s="5">
        <f t="shared" si="549"/>
        <v>15180.51</v>
      </c>
      <c r="M2246" s="4" t="str">
        <f t="shared" si="550"/>
        <v>NO</v>
      </c>
      <c r="N2246" s="4" t="str">
        <f t="shared" si="551"/>
        <v>NO</v>
      </c>
      <c r="O2246" s="4" t="str">
        <f t="shared" si="552"/>
        <v>NO</v>
      </c>
      <c r="P2246" s="5">
        <f t="shared" si="553"/>
        <v>15540</v>
      </c>
      <c r="Q2246" s="5">
        <f t="shared" si="554"/>
        <v>15598.35</v>
      </c>
      <c r="R2246" s="4">
        <f t="shared" si="555"/>
        <v>2014</v>
      </c>
      <c r="T2246" s="7">
        <f t="shared" si="556"/>
        <v>0</v>
      </c>
      <c r="V2246" s="5">
        <f t="shared" si="557"/>
        <v>15216.2</v>
      </c>
      <c r="W2246" s="5">
        <f t="shared" si="558"/>
        <v>15216.2</v>
      </c>
      <c r="X2246" s="7">
        <f t="shared" si="559"/>
        <v>0</v>
      </c>
      <c r="Z2246" s="7">
        <f t="shared" si="560"/>
        <v>707363.67000000016</v>
      </c>
      <c r="AC2246" s="5">
        <f t="shared" si="545"/>
        <v>-60722.040000000008</v>
      </c>
      <c r="AD2246" s="5">
        <f t="shared" si="561"/>
        <v>-15180.510000000002</v>
      </c>
    </row>
    <row r="2247" spans="1:30">
      <c r="A2247" s="15">
        <v>41823</v>
      </c>
      <c r="B2247">
        <v>15600.1</v>
      </c>
      <c r="C2247">
        <v>15659</v>
      </c>
      <c r="D2247">
        <v>15510.1</v>
      </c>
      <c r="E2247">
        <v>15549.75</v>
      </c>
      <c r="G2247" s="5">
        <f t="shared" si="546"/>
        <v>15510.63</v>
      </c>
      <c r="H2247" s="5">
        <f t="shared" si="547"/>
        <v>15449.09</v>
      </c>
      <c r="J2247" s="10" t="str">
        <f t="shared" si="548"/>
        <v>BUY</v>
      </c>
      <c r="L2247" s="5">
        <f t="shared" si="549"/>
        <v>15264.47</v>
      </c>
      <c r="M2247" s="4" t="str">
        <f t="shared" si="550"/>
        <v>NO</v>
      </c>
      <c r="N2247" s="4" t="str">
        <f t="shared" si="551"/>
        <v>NO</v>
      </c>
      <c r="O2247" s="4" t="str">
        <f t="shared" si="552"/>
        <v>NO</v>
      </c>
      <c r="P2247" s="5">
        <f t="shared" si="553"/>
        <v>15600.1</v>
      </c>
      <c r="Q2247" s="5">
        <f t="shared" si="554"/>
        <v>15549.75</v>
      </c>
      <c r="R2247" s="4">
        <f t="shared" si="555"/>
        <v>2014</v>
      </c>
      <c r="T2247" s="7">
        <f t="shared" si="556"/>
        <v>0</v>
      </c>
      <c r="V2247" s="5">
        <f t="shared" si="557"/>
        <v>15216.2</v>
      </c>
      <c r="W2247" s="5">
        <f t="shared" si="558"/>
        <v>15216.2</v>
      </c>
      <c r="X2247" s="7">
        <f t="shared" si="559"/>
        <v>0</v>
      </c>
      <c r="Z2247" s="7">
        <f t="shared" si="560"/>
        <v>707363.67000000016</v>
      </c>
      <c r="AC2247" s="5">
        <f t="shared" si="545"/>
        <v>-61057.880000000005</v>
      </c>
      <c r="AD2247" s="5">
        <f t="shared" si="561"/>
        <v>-15264.470000000001</v>
      </c>
    </row>
    <row r="2248" spans="1:30">
      <c r="A2248" s="15">
        <v>41824</v>
      </c>
      <c r="B2248">
        <v>15560</v>
      </c>
      <c r="C2248">
        <v>15715</v>
      </c>
      <c r="D2248">
        <v>15390.3</v>
      </c>
      <c r="E2248">
        <v>15686.35</v>
      </c>
      <c r="G2248" s="5">
        <f t="shared" si="546"/>
        <v>15598.49</v>
      </c>
      <c r="H2248" s="5">
        <f t="shared" si="547"/>
        <v>15528.18</v>
      </c>
      <c r="J2248" s="10" t="str">
        <f t="shared" si="548"/>
        <v>BUY</v>
      </c>
      <c r="L2248" s="5">
        <f t="shared" si="549"/>
        <v>15317.25</v>
      </c>
      <c r="M2248" s="4" t="str">
        <f t="shared" si="550"/>
        <v>NO</v>
      </c>
      <c r="N2248" s="4" t="str">
        <f t="shared" si="551"/>
        <v>NO</v>
      </c>
      <c r="O2248" s="4" t="str">
        <f t="shared" si="552"/>
        <v>NO</v>
      </c>
      <c r="P2248" s="5">
        <f t="shared" si="553"/>
        <v>15560</v>
      </c>
      <c r="Q2248" s="5">
        <f t="shared" si="554"/>
        <v>15686.35</v>
      </c>
      <c r="R2248" s="4">
        <f t="shared" si="555"/>
        <v>2014</v>
      </c>
      <c r="T2248" s="7">
        <f t="shared" si="556"/>
        <v>0</v>
      </c>
      <c r="V2248" s="5">
        <f t="shared" si="557"/>
        <v>15216.2</v>
      </c>
      <c r="W2248" s="5">
        <f t="shared" si="558"/>
        <v>15216.2</v>
      </c>
      <c r="X2248" s="7">
        <f t="shared" si="559"/>
        <v>0</v>
      </c>
      <c r="Z2248" s="7">
        <f t="shared" si="560"/>
        <v>707363.67000000016</v>
      </c>
      <c r="AC2248" s="5">
        <f t="shared" si="545"/>
        <v>-61269</v>
      </c>
      <c r="AD2248" s="5">
        <f t="shared" si="561"/>
        <v>-15317.25</v>
      </c>
    </row>
    <row r="2249" spans="1:30">
      <c r="A2249" s="15">
        <v>41827</v>
      </c>
      <c r="B2249">
        <v>15713.95</v>
      </c>
      <c r="C2249">
        <v>15725</v>
      </c>
      <c r="D2249">
        <v>15455.1</v>
      </c>
      <c r="E2249">
        <v>15476.8</v>
      </c>
      <c r="G2249" s="5">
        <f t="shared" si="546"/>
        <v>15537.65</v>
      </c>
      <c r="H2249" s="5">
        <f t="shared" si="547"/>
        <v>15511.05</v>
      </c>
      <c r="J2249" s="10" t="str">
        <f t="shared" si="548"/>
        <v>BUY</v>
      </c>
      <c r="L2249" s="5">
        <f t="shared" si="549"/>
        <v>15431.25</v>
      </c>
      <c r="M2249" s="4" t="str">
        <f t="shared" si="550"/>
        <v>NO</v>
      </c>
      <c r="N2249" s="4" t="str">
        <f t="shared" si="551"/>
        <v>NO</v>
      </c>
      <c r="O2249" s="4" t="str">
        <f t="shared" si="552"/>
        <v>NO</v>
      </c>
      <c r="P2249" s="5">
        <f t="shared" si="553"/>
        <v>15713.95</v>
      </c>
      <c r="Q2249" s="5">
        <f t="shared" si="554"/>
        <v>15476.8</v>
      </c>
      <c r="R2249" s="4">
        <f t="shared" si="555"/>
        <v>2014</v>
      </c>
      <c r="T2249" s="7">
        <f t="shared" si="556"/>
        <v>0</v>
      </c>
      <c r="V2249" s="5">
        <f t="shared" si="557"/>
        <v>15216.2</v>
      </c>
      <c r="W2249" s="5">
        <f t="shared" si="558"/>
        <v>15431.25</v>
      </c>
      <c r="X2249" s="7">
        <f t="shared" si="559"/>
        <v>215.04999999999927</v>
      </c>
      <c r="Z2249" s="7">
        <f t="shared" si="560"/>
        <v>712739.92000000016</v>
      </c>
      <c r="AC2249" s="5">
        <f t="shared" si="545"/>
        <v>-61725</v>
      </c>
      <c r="AD2249" s="5">
        <f t="shared" si="561"/>
        <v>-15431.25</v>
      </c>
    </row>
    <row r="2250" spans="1:30">
      <c r="A2250" s="15">
        <v>41828</v>
      </c>
      <c r="B2250">
        <v>15525</v>
      </c>
      <c r="C2250">
        <v>15550</v>
      </c>
      <c r="D2250">
        <v>14973.25</v>
      </c>
      <c r="E2250">
        <v>15091.3</v>
      </c>
      <c r="G2250" s="5">
        <f t="shared" si="546"/>
        <v>15314.48</v>
      </c>
      <c r="H2250" s="5">
        <f t="shared" si="547"/>
        <v>15371.13</v>
      </c>
      <c r="J2250" s="10" t="str">
        <f t="shared" si="548"/>
        <v>SELL</v>
      </c>
      <c r="L2250" s="5">
        <f t="shared" si="549"/>
        <v>15541.08</v>
      </c>
      <c r="M2250" s="4" t="str">
        <f t="shared" si="550"/>
        <v>YES</v>
      </c>
      <c r="N2250" s="4" t="str">
        <f t="shared" si="551"/>
        <v>NO</v>
      </c>
      <c r="O2250" s="4" t="str">
        <f t="shared" si="552"/>
        <v>NO</v>
      </c>
      <c r="P2250" s="5">
        <f t="shared" si="553"/>
        <v>15525</v>
      </c>
      <c r="Q2250" s="5">
        <f t="shared" si="554"/>
        <v>15091.3</v>
      </c>
      <c r="R2250" s="4">
        <f t="shared" si="555"/>
        <v>2014</v>
      </c>
      <c r="T2250" s="7">
        <f t="shared" si="556"/>
        <v>0</v>
      </c>
      <c r="V2250" s="5">
        <f t="shared" si="557"/>
        <v>15431.25</v>
      </c>
      <c r="W2250" s="5">
        <f t="shared" si="558"/>
        <v>15431.25</v>
      </c>
      <c r="X2250" s="7">
        <f t="shared" si="559"/>
        <v>0</v>
      </c>
      <c r="Z2250" s="7">
        <f t="shared" si="560"/>
        <v>712739.92000000016</v>
      </c>
      <c r="AC2250" s="5">
        <f t="shared" si="545"/>
        <v>-62164.319999999978</v>
      </c>
      <c r="AD2250" s="5">
        <f t="shared" si="561"/>
        <v>-15541.079999999994</v>
      </c>
    </row>
    <row r="2251" spans="1:30">
      <c r="A2251" s="15">
        <v>41829</v>
      </c>
      <c r="B2251">
        <v>15026</v>
      </c>
      <c r="C2251">
        <v>15195</v>
      </c>
      <c r="D2251">
        <v>14912</v>
      </c>
      <c r="E2251">
        <v>15016.45</v>
      </c>
      <c r="G2251" s="5">
        <f t="shared" si="546"/>
        <v>15165.47</v>
      </c>
      <c r="H2251" s="5">
        <f t="shared" si="547"/>
        <v>15252.9</v>
      </c>
      <c r="J2251" s="10" t="str">
        <f t="shared" si="548"/>
        <v>SELL</v>
      </c>
      <c r="L2251" s="5">
        <f t="shared" si="549"/>
        <v>15515.19</v>
      </c>
      <c r="M2251" s="4" t="str">
        <f t="shared" si="550"/>
        <v>NO</v>
      </c>
      <c r="N2251" s="4" t="str">
        <f t="shared" si="551"/>
        <v>NO</v>
      </c>
      <c r="O2251" s="4" t="str">
        <f t="shared" si="552"/>
        <v>NO</v>
      </c>
      <c r="P2251" s="5">
        <f t="shared" si="553"/>
        <v>15026</v>
      </c>
      <c r="Q2251" s="5">
        <f t="shared" si="554"/>
        <v>15016.45</v>
      </c>
      <c r="R2251" s="4">
        <f t="shared" si="555"/>
        <v>2014</v>
      </c>
      <c r="T2251" s="7">
        <f t="shared" si="556"/>
        <v>0</v>
      </c>
      <c r="V2251" s="5">
        <f t="shared" si="557"/>
        <v>15431.25</v>
      </c>
      <c r="W2251" s="5">
        <f t="shared" si="558"/>
        <v>15431.25</v>
      </c>
      <c r="X2251" s="7">
        <f t="shared" si="559"/>
        <v>0</v>
      </c>
      <c r="Z2251" s="7">
        <f t="shared" si="560"/>
        <v>712739.92000000016</v>
      </c>
      <c r="AC2251" s="5">
        <f t="shared" ref="AC2251:AC2314" si="562">G2251*12-H2251*16</f>
        <v>-62060.760000000009</v>
      </c>
      <c r="AD2251" s="5">
        <f t="shared" si="561"/>
        <v>-15515.190000000002</v>
      </c>
    </row>
    <row r="2252" spans="1:30">
      <c r="A2252" s="15">
        <v>41830</v>
      </c>
      <c r="B2252">
        <v>15446</v>
      </c>
      <c r="C2252">
        <v>15450.95</v>
      </c>
      <c r="D2252">
        <v>14670</v>
      </c>
      <c r="E2252">
        <v>14872.35</v>
      </c>
      <c r="G2252" s="5">
        <f t="shared" ref="G2252:G2315" si="563">ROUND((E2252*G$1)+(G2251*(1-G$1)),2)</f>
        <v>15018.91</v>
      </c>
      <c r="H2252" s="5">
        <f t="shared" ref="H2252:H2315" si="564">ROUND((E2252*H$1)+(H2251*(1-H$1)),2)</f>
        <v>15126.05</v>
      </c>
      <c r="J2252" s="10" t="str">
        <f t="shared" ref="J2252:J2315" si="565">IF(G2252&gt;H2252,"BUY","SELL")</f>
        <v>SELL</v>
      </c>
      <c r="L2252" s="5">
        <f t="shared" ref="L2252:L2315" si="566">ROUND((G2252*((2/4)-1)-(H2252)*((2/6)-1))/ (2 /4- 2 /6),2)</f>
        <v>15447.47</v>
      </c>
      <c r="M2252" s="4" t="str">
        <f t="shared" ref="M2252:M2315" si="567">IF(J2251="SELL",IF(C2252&gt;L2251,"YES","NO"),IF(D2252&lt;L2251,"YES","NO"))</f>
        <v>NO</v>
      </c>
      <c r="N2252" s="4" t="str">
        <f t="shared" ref="N2252:N2315" si="568">IF(AND(M2252="YES",J2252=J2251),"YES","NO")</f>
        <v>NO</v>
      </c>
      <c r="O2252" s="4" t="str">
        <f t="shared" ref="O2252:O2315" si="569">IF(AND(J2251="BUY",B2252&lt;L2251),"YES",IF(AND(J2251="SELL",B2252&gt;L2251),"YES","NO"))</f>
        <v>NO</v>
      </c>
      <c r="P2252" s="5">
        <f t="shared" ref="P2252:P2315" si="570">B2252</f>
        <v>15446</v>
      </c>
      <c r="Q2252" s="5">
        <f t="shared" ref="Q2252:Q2315" si="571">E2252</f>
        <v>14872.35</v>
      </c>
      <c r="R2252" s="4">
        <f t="shared" ref="R2252:R2315" si="572">YEAR(A2252)</f>
        <v>2014</v>
      </c>
      <c r="T2252" s="7">
        <f t="shared" ref="T2252:T2315" si="573">ROUND(IF(N2252="YES",IF(J2252="SELL",IF(O2252="YES",Q2252-P2252,Q2252-L2251),IF(O2252="YES",P2252-Q2252,L2251-Q2252)),0),2)</f>
        <v>0</v>
      </c>
      <c r="V2252" s="5">
        <f t="shared" ref="V2252:V2315" si="574">IF(J2252=J2251,V2251,IF(O2252="YES",P2252,L2251))</f>
        <v>15431.25</v>
      </c>
      <c r="W2252" s="5">
        <f t="shared" ref="W2252:W2315" si="575">IF(V2253="",E2252,V2253)</f>
        <v>15431.25</v>
      </c>
      <c r="X2252" s="7">
        <f t="shared" ref="X2252:X2315" si="576">IF(J2252="BUY",W2252-V2252,V2252-W2252)</f>
        <v>0</v>
      </c>
      <c r="Z2252" s="7">
        <f t="shared" ref="Z2252:Z2315" si="577">Z2251+(T2252*25*2)+(X2252*25)</f>
        <v>712739.92000000016</v>
      </c>
      <c r="AC2252" s="5">
        <f t="shared" si="562"/>
        <v>-61789.880000000005</v>
      </c>
      <c r="AD2252" s="5">
        <f t="shared" ref="AD2252:AD2315" si="578">AC2252/4</f>
        <v>-15447.470000000001</v>
      </c>
    </row>
    <row r="2253" spans="1:30">
      <c r="A2253" s="15">
        <v>41831</v>
      </c>
      <c r="B2253">
        <v>14840</v>
      </c>
      <c r="C2253">
        <v>14994</v>
      </c>
      <c r="D2253">
        <v>14460.1</v>
      </c>
      <c r="E2253">
        <v>14500.05</v>
      </c>
      <c r="G2253" s="5">
        <f t="shared" si="563"/>
        <v>14759.48</v>
      </c>
      <c r="H2253" s="5">
        <f t="shared" si="564"/>
        <v>14917.38</v>
      </c>
      <c r="J2253" s="10" t="str">
        <f t="shared" si="565"/>
        <v>SELL</v>
      </c>
      <c r="L2253" s="5">
        <f t="shared" si="566"/>
        <v>15391.08</v>
      </c>
      <c r="M2253" s="4" t="str">
        <f t="shared" si="567"/>
        <v>NO</v>
      </c>
      <c r="N2253" s="4" t="str">
        <f t="shared" si="568"/>
        <v>NO</v>
      </c>
      <c r="O2253" s="4" t="str">
        <f t="shared" si="569"/>
        <v>NO</v>
      </c>
      <c r="P2253" s="5">
        <f t="shared" si="570"/>
        <v>14840</v>
      </c>
      <c r="Q2253" s="5">
        <f t="shared" si="571"/>
        <v>14500.05</v>
      </c>
      <c r="R2253" s="4">
        <f t="shared" si="572"/>
        <v>2014</v>
      </c>
      <c r="T2253" s="7">
        <f t="shared" si="573"/>
        <v>0</v>
      </c>
      <c r="V2253" s="5">
        <f t="shared" si="574"/>
        <v>15431.25</v>
      </c>
      <c r="W2253" s="5">
        <f t="shared" si="575"/>
        <v>15431.25</v>
      </c>
      <c r="X2253" s="7">
        <f t="shared" si="576"/>
        <v>0</v>
      </c>
      <c r="Z2253" s="7">
        <f t="shared" si="577"/>
        <v>712739.92000000016</v>
      </c>
      <c r="AC2253" s="5">
        <f t="shared" si="562"/>
        <v>-61564.319999999978</v>
      </c>
      <c r="AD2253" s="5">
        <f t="shared" si="578"/>
        <v>-15391.079999999994</v>
      </c>
    </row>
    <row r="2254" spans="1:30">
      <c r="A2254" s="15">
        <v>41834</v>
      </c>
      <c r="B2254">
        <v>14525</v>
      </c>
      <c r="C2254">
        <v>14628.5</v>
      </c>
      <c r="D2254">
        <v>14405.3</v>
      </c>
      <c r="E2254">
        <v>14560.75</v>
      </c>
      <c r="G2254" s="5">
        <f t="shared" si="563"/>
        <v>14660.12</v>
      </c>
      <c r="H2254" s="5">
        <f t="shared" si="564"/>
        <v>14798.5</v>
      </c>
      <c r="J2254" s="10" t="str">
        <f t="shared" si="565"/>
        <v>SELL</v>
      </c>
      <c r="L2254" s="5">
        <f t="shared" si="566"/>
        <v>15213.64</v>
      </c>
      <c r="M2254" s="4" t="str">
        <f t="shared" si="567"/>
        <v>NO</v>
      </c>
      <c r="N2254" s="4" t="str">
        <f t="shared" si="568"/>
        <v>NO</v>
      </c>
      <c r="O2254" s="4" t="str">
        <f t="shared" si="569"/>
        <v>NO</v>
      </c>
      <c r="P2254" s="5">
        <f t="shared" si="570"/>
        <v>14525</v>
      </c>
      <c r="Q2254" s="5">
        <f t="shared" si="571"/>
        <v>14560.75</v>
      </c>
      <c r="R2254" s="4">
        <f t="shared" si="572"/>
        <v>2014</v>
      </c>
      <c r="T2254" s="7">
        <f t="shared" si="573"/>
        <v>0</v>
      </c>
      <c r="V2254" s="5">
        <f t="shared" si="574"/>
        <v>15431.25</v>
      </c>
      <c r="W2254" s="5">
        <f t="shared" si="575"/>
        <v>15431.25</v>
      </c>
      <c r="X2254" s="7">
        <f t="shared" si="576"/>
        <v>0</v>
      </c>
      <c r="Z2254" s="7">
        <f t="shared" si="577"/>
        <v>712739.92000000016</v>
      </c>
      <c r="AC2254" s="5">
        <f t="shared" si="562"/>
        <v>-60854.559999999998</v>
      </c>
      <c r="AD2254" s="5">
        <f t="shared" si="578"/>
        <v>-15213.64</v>
      </c>
    </row>
    <row r="2255" spans="1:30">
      <c r="A2255" s="15">
        <v>41835</v>
      </c>
      <c r="B2255">
        <v>14588.8</v>
      </c>
      <c r="C2255">
        <v>14974</v>
      </c>
      <c r="D2255">
        <v>14588.8</v>
      </c>
      <c r="E2255">
        <v>14938.2</v>
      </c>
      <c r="G2255" s="5">
        <f t="shared" si="563"/>
        <v>14799.16</v>
      </c>
      <c r="H2255" s="5">
        <f t="shared" si="564"/>
        <v>14845.07</v>
      </c>
      <c r="J2255" s="10" t="str">
        <f t="shared" si="565"/>
        <v>SELL</v>
      </c>
      <c r="L2255" s="5">
        <f t="shared" si="566"/>
        <v>14982.8</v>
      </c>
      <c r="M2255" s="4" t="str">
        <f t="shared" si="567"/>
        <v>NO</v>
      </c>
      <c r="N2255" s="4" t="str">
        <f t="shared" si="568"/>
        <v>NO</v>
      </c>
      <c r="O2255" s="4" t="str">
        <f t="shared" si="569"/>
        <v>NO</v>
      </c>
      <c r="P2255" s="5">
        <f t="shared" si="570"/>
        <v>14588.8</v>
      </c>
      <c r="Q2255" s="5">
        <f t="shared" si="571"/>
        <v>14938.2</v>
      </c>
      <c r="R2255" s="4">
        <f t="shared" si="572"/>
        <v>2014</v>
      </c>
      <c r="T2255" s="7">
        <f t="shared" si="573"/>
        <v>0</v>
      </c>
      <c r="V2255" s="5">
        <f t="shared" si="574"/>
        <v>15431.25</v>
      </c>
      <c r="W2255" s="5">
        <f t="shared" si="575"/>
        <v>15050.1</v>
      </c>
      <c r="X2255" s="7">
        <f t="shared" si="576"/>
        <v>381.14999999999964</v>
      </c>
      <c r="Z2255" s="7">
        <f t="shared" si="577"/>
        <v>722268.67000000016</v>
      </c>
      <c r="AC2255" s="5">
        <f t="shared" si="562"/>
        <v>-59931.200000000012</v>
      </c>
      <c r="AD2255" s="5">
        <f t="shared" si="578"/>
        <v>-14982.800000000003</v>
      </c>
    </row>
    <row r="2256" spans="1:30">
      <c r="A2256" s="15">
        <v>41836</v>
      </c>
      <c r="B2256">
        <v>15050.1</v>
      </c>
      <c r="C2256">
        <v>15344.9</v>
      </c>
      <c r="D2256">
        <v>15012.3</v>
      </c>
      <c r="E2256">
        <v>15306.3</v>
      </c>
      <c r="G2256" s="5">
        <f t="shared" si="563"/>
        <v>15052.73</v>
      </c>
      <c r="H2256" s="5">
        <f t="shared" si="564"/>
        <v>14998.81</v>
      </c>
      <c r="J2256" s="10" t="str">
        <f t="shared" si="565"/>
        <v>BUY</v>
      </c>
      <c r="L2256" s="5">
        <f t="shared" si="566"/>
        <v>14837.05</v>
      </c>
      <c r="M2256" s="4" t="str">
        <f t="shared" si="567"/>
        <v>YES</v>
      </c>
      <c r="N2256" s="4" t="str">
        <f t="shared" si="568"/>
        <v>NO</v>
      </c>
      <c r="O2256" s="4" t="str">
        <f t="shared" si="569"/>
        <v>YES</v>
      </c>
      <c r="P2256" s="5">
        <f t="shared" si="570"/>
        <v>15050.1</v>
      </c>
      <c r="Q2256" s="5">
        <f t="shared" si="571"/>
        <v>15306.3</v>
      </c>
      <c r="R2256" s="4">
        <f t="shared" si="572"/>
        <v>2014</v>
      </c>
      <c r="T2256" s="7">
        <f t="shared" si="573"/>
        <v>0</v>
      </c>
      <c r="V2256" s="5">
        <f t="shared" si="574"/>
        <v>15050.1</v>
      </c>
      <c r="W2256" s="5">
        <f t="shared" si="575"/>
        <v>15050.1</v>
      </c>
      <c r="X2256" s="7">
        <f t="shared" si="576"/>
        <v>0</v>
      </c>
      <c r="Z2256" s="7">
        <f t="shared" si="577"/>
        <v>722268.67000000016</v>
      </c>
      <c r="AC2256" s="5">
        <f t="shared" si="562"/>
        <v>-59348.199999999983</v>
      </c>
      <c r="AD2256" s="5">
        <f t="shared" si="578"/>
        <v>-14837.049999999996</v>
      </c>
    </row>
    <row r="2257" spans="1:30">
      <c r="A2257" s="15">
        <v>41837</v>
      </c>
      <c r="B2257">
        <v>15325</v>
      </c>
      <c r="C2257">
        <v>15331.05</v>
      </c>
      <c r="D2257">
        <v>15177</v>
      </c>
      <c r="E2257">
        <v>15294.95</v>
      </c>
      <c r="G2257" s="5">
        <f t="shared" si="563"/>
        <v>15173.84</v>
      </c>
      <c r="H2257" s="5">
        <f t="shared" si="564"/>
        <v>15097.52</v>
      </c>
      <c r="J2257" s="10" t="str">
        <f t="shared" si="565"/>
        <v>BUY</v>
      </c>
      <c r="L2257" s="5">
        <f t="shared" si="566"/>
        <v>14868.56</v>
      </c>
      <c r="M2257" s="4" t="str">
        <f t="shared" si="567"/>
        <v>NO</v>
      </c>
      <c r="N2257" s="4" t="str">
        <f t="shared" si="568"/>
        <v>NO</v>
      </c>
      <c r="O2257" s="4" t="str">
        <f t="shared" si="569"/>
        <v>NO</v>
      </c>
      <c r="P2257" s="5">
        <f t="shared" si="570"/>
        <v>15325</v>
      </c>
      <c r="Q2257" s="5">
        <f t="shared" si="571"/>
        <v>15294.95</v>
      </c>
      <c r="R2257" s="4">
        <f t="shared" si="572"/>
        <v>2014</v>
      </c>
      <c r="T2257" s="7">
        <f t="shared" si="573"/>
        <v>0</v>
      </c>
      <c r="V2257" s="5">
        <f t="shared" si="574"/>
        <v>15050.1</v>
      </c>
      <c r="W2257" s="5">
        <f t="shared" si="575"/>
        <v>15050.1</v>
      </c>
      <c r="X2257" s="7">
        <f t="shared" si="576"/>
        <v>0</v>
      </c>
      <c r="Z2257" s="7">
        <f t="shared" si="577"/>
        <v>722268.67000000016</v>
      </c>
      <c r="AC2257" s="5">
        <f t="shared" si="562"/>
        <v>-59474.239999999991</v>
      </c>
      <c r="AD2257" s="5">
        <f t="shared" si="578"/>
        <v>-14868.559999999998</v>
      </c>
    </row>
    <row r="2258" spans="1:30">
      <c r="A2258" s="15">
        <v>41838</v>
      </c>
      <c r="B2258">
        <v>15205.05</v>
      </c>
      <c r="C2258">
        <v>15498.75</v>
      </c>
      <c r="D2258">
        <v>15110.9</v>
      </c>
      <c r="E2258">
        <v>15415.8</v>
      </c>
      <c r="G2258" s="5">
        <f t="shared" si="563"/>
        <v>15294.82</v>
      </c>
      <c r="H2258" s="5">
        <f t="shared" si="564"/>
        <v>15203.61</v>
      </c>
      <c r="J2258" s="10" t="str">
        <f t="shared" si="565"/>
        <v>BUY</v>
      </c>
      <c r="L2258" s="5">
        <f t="shared" si="566"/>
        <v>14929.98</v>
      </c>
      <c r="M2258" s="4" t="str">
        <f t="shared" si="567"/>
        <v>NO</v>
      </c>
      <c r="N2258" s="4" t="str">
        <f t="shared" si="568"/>
        <v>NO</v>
      </c>
      <c r="O2258" s="4" t="str">
        <f t="shared" si="569"/>
        <v>NO</v>
      </c>
      <c r="P2258" s="5">
        <f t="shared" si="570"/>
        <v>15205.05</v>
      </c>
      <c r="Q2258" s="5">
        <f t="shared" si="571"/>
        <v>15415.8</v>
      </c>
      <c r="R2258" s="4">
        <f t="shared" si="572"/>
        <v>2014</v>
      </c>
      <c r="T2258" s="7">
        <f t="shared" si="573"/>
        <v>0</v>
      </c>
      <c r="V2258" s="5">
        <f t="shared" si="574"/>
        <v>15050.1</v>
      </c>
      <c r="W2258" s="5">
        <f t="shared" si="575"/>
        <v>15050.1</v>
      </c>
      <c r="X2258" s="7">
        <f t="shared" si="576"/>
        <v>0</v>
      </c>
      <c r="Z2258" s="7">
        <f t="shared" si="577"/>
        <v>722268.67000000016</v>
      </c>
      <c r="AC2258" s="5">
        <f t="shared" si="562"/>
        <v>-59719.920000000013</v>
      </c>
      <c r="AD2258" s="5">
        <f t="shared" si="578"/>
        <v>-14929.980000000003</v>
      </c>
    </row>
    <row r="2259" spans="1:30">
      <c r="A2259" s="15">
        <v>41841</v>
      </c>
      <c r="B2259">
        <v>15510</v>
      </c>
      <c r="C2259">
        <v>15577.85</v>
      </c>
      <c r="D2259">
        <v>15370</v>
      </c>
      <c r="E2259">
        <v>15410.65</v>
      </c>
      <c r="G2259" s="5">
        <f t="shared" si="563"/>
        <v>15352.74</v>
      </c>
      <c r="H2259" s="5">
        <f t="shared" si="564"/>
        <v>15272.62</v>
      </c>
      <c r="J2259" s="10" t="str">
        <f t="shared" si="565"/>
        <v>BUY</v>
      </c>
      <c r="L2259" s="5">
        <f t="shared" si="566"/>
        <v>15032.26</v>
      </c>
      <c r="M2259" s="4" t="str">
        <f t="shared" si="567"/>
        <v>NO</v>
      </c>
      <c r="N2259" s="4" t="str">
        <f t="shared" si="568"/>
        <v>NO</v>
      </c>
      <c r="O2259" s="4" t="str">
        <f t="shared" si="569"/>
        <v>NO</v>
      </c>
      <c r="P2259" s="5">
        <f t="shared" si="570"/>
        <v>15510</v>
      </c>
      <c r="Q2259" s="5">
        <f t="shared" si="571"/>
        <v>15410.65</v>
      </c>
      <c r="R2259" s="4">
        <f t="shared" si="572"/>
        <v>2014</v>
      </c>
      <c r="T2259" s="7">
        <f t="shared" si="573"/>
        <v>0</v>
      </c>
      <c r="V2259" s="5">
        <f t="shared" si="574"/>
        <v>15050.1</v>
      </c>
      <c r="W2259" s="5">
        <f t="shared" si="575"/>
        <v>15050.1</v>
      </c>
      <c r="X2259" s="7">
        <f t="shared" si="576"/>
        <v>0</v>
      </c>
      <c r="Z2259" s="7">
        <f t="shared" si="577"/>
        <v>722268.67000000016</v>
      </c>
      <c r="AC2259" s="5">
        <f t="shared" si="562"/>
        <v>-60129.040000000008</v>
      </c>
      <c r="AD2259" s="5">
        <f t="shared" si="578"/>
        <v>-15032.260000000002</v>
      </c>
    </row>
    <row r="2260" spans="1:30">
      <c r="A2260" s="15">
        <v>41842</v>
      </c>
      <c r="B2260">
        <v>15466.35</v>
      </c>
      <c r="C2260">
        <v>15499.35</v>
      </c>
      <c r="D2260">
        <v>15325.1</v>
      </c>
      <c r="E2260">
        <v>15449.95</v>
      </c>
      <c r="G2260" s="5">
        <f t="shared" si="563"/>
        <v>15401.35</v>
      </c>
      <c r="H2260" s="5">
        <f t="shared" si="564"/>
        <v>15331.73</v>
      </c>
      <c r="J2260" s="10" t="str">
        <f t="shared" si="565"/>
        <v>BUY</v>
      </c>
      <c r="L2260" s="5">
        <f t="shared" si="566"/>
        <v>15122.87</v>
      </c>
      <c r="M2260" s="4" t="str">
        <f t="shared" si="567"/>
        <v>NO</v>
      </c>
      <c r="N2260" s="4" t="str">
        <f t="shared" si="568"/>
        <v>NO</v>
      </c>
      <c r="O2260" s="4" t="str">
        <f t="shared" si="569"/>
        <v>NO</v>
      </c>
      <c r="P2260" s="5">
        <f t="shared" si="570"/>
        <v>15466.35</v>
      </c>
      <c r="Q2260" s="5">
        <f t="shared" si="571"/>
        <v>15449.95</v>
      </c>
      <c r="R2260" s="4">
        <f t="shared" si="572"/>
        <v>2014</v>
      </c>
      <c r="T2260" s="7">
        <f t="shared" si="573"/>
        <v>0</v>
      </c>
      <c r="V2260" s="5">
        <f t="shared" si="574"/>
        <v>15050.1</v>
      </c>
      <c r="W2260" s="5">
        <f t="shared" si="575"/>
        <v>15050.1</v>
      </c>
      <c r="X2260" s="7">
        <f t="shared" si="576"/>
        <v>0</v>
      </c>
      <c r="Z2260" s="7">
        <f t="shared" si="577"/>
        <v>722268.67000000016</v>
      </c>
      <c r="AC2260" s="5">
        <f t="shared" si="562"/>
        <v>-60491.479999999981</v>
      </c>
      <c r="AD2260" s="5">
        <f t="shared" si="578"/>
        <v>-15122.869999999995</v>
      </c>
    </row>
    <row r="2261" spans="1:30">
      <c r="A2261" s="15">
        <v>41843</v>
      </c>
      <c r="B2261">
        <v>15535.95</v>
      </c>
      <c r="C2261">
        <v>15660</v>
      </c>
      <c r="D2261">
        <v>15405.3</v>
      </c>
      <c r="E2261">
        <v>15494.6</v>
      </c>
      <c r="G2261" s="5">
        <f t="shared" si="563"/>
        <v>15447.98</v>
      </c>
      <c r="H2261" s="5">
        <f t="shared" si="564"/>
        <v>15386.02</v>
      </c>
      <c r="J2261" s="10" t="str">
        <f t="shared" si="565"/>
        <v>BUY</v>
      </c>
      <c r="L2261" s="5">
        <f t="shared" si="566"/>
        <v>15200.14</v>
      </c>
      <c r="M2261" s="4" t="str">
        <f t="shared" si="567"/>
        <v>NO</v>
      </c>
      <c r="N2261" s="4" t="str">
        <f t="shared" si="568"/>
        <v>NO</v>
      </c>
      <c r="O2261" s="4" t="str">
        <f t="shared" si="569"/>
        <v>NO</v>
      </c>
      <c r="P2261" s="5">
        <f t="shared" si="570"/>
        <v>15535.95</v>
      </c>
      <c r="Q2261" s="5">
        <f t="shared" si="571"/>
        <v>15494.6</v>
      </c>
      <c r="R2261" s="4">
        <f t="shared" si="572"/>
        <v>2014</v>
      </c>
      <c r="T2261" s="7">
        <f t="shared" si="573"/>
        <v>0</v>
      </c>
      <c r="V2261" s="5">
        <f t="shared" si="574"/>
        <v>15050.1</v>
      </c>
      <c r="W2261" s="5">
        <f t="shared" si="575"/>
        <v>15050.1</v>
      </c>
      <c r="X2261" s="7">
        <f t="shared" si="576"/>
        <v>0</v>
      </c>
      <c r="Z2261" s="7">
        <f t="shared" si="577"/>
        <v>722268.67000000016</v>
      </c>
      <c r="AC2261" s="5">
        <f t="shared" si="562"/>
        <v>-60800.56</v>
      </c>
      <c r="AD2261" s="5">
        <f t="shared" si="578"/>
        <v>-15200.14</v>
      </c>
    </row>
    <row r="2262" spans="1:30">
      <c r="A2262" s="15">
        <v>41844</v>
      </c>
      <c r="B2262">
        <v>15425.15</v>
      </c>
      <c r="C2262">
        <v>15589.9</v>
      </c>
      <c r="D2262">
        <v>15406.2</v>
      </c>
      <c r="E2262">
        <v>15557.55</v>
      </c>
      <c r="G2262" s="5">
        <f t="shared" si="563"/>
        <v>15502.77</v>
      </c>
      <c r="H2262" s="5">
        <f t="shared" si="564"/>
        <v>15443.2</v>
      </c>
      <c r="J2262" s="10" t="str">
        <f t="shared" si="565"/>
        <v>BUY</v>
      </c>
      <c r="L2262" s="5">
        <f t="shared" si="566"/>
        <v>15264.49</v>
      </c>
      <c r="M2262" s="4" t="str">
        <f t="shared" si="567"/>
        <v>NO</v>
      </c>
      <c r="N2262" s="4" t="str">
        <f t="shared" si="568"/>
        <v>NO</v>
      </c>
      <c r="O2262" s="4" t="str">
        <f t="shared" si="569"/>
        <v>NO</v>
      </c>
      <c r="P2262" s="5">
        <f t="shared" si="570"/>
        <v>15425.15</v>
      </c>
      <c r="Q2262" s="5">
        <f t="shared" si="571"/>
        <v>15557.55</v>
      </c>
      <c r="R2262" s="4">
        <f t="shared" si="572"/>
        <v>2014</v>
      </c>
      <c r="T2262" s="7">
        <f t="shared" si="573"/>
        <v>0</v>
      </c>
      <c r="V2262" s="5">
        <f t="shared" si="574"/>
        <v>15050.1</v>
      </c>
      <c r="W2262" s="5">
        <f t="shared" si="575"/>
        <v>15050.1</v>
      </c>
      <c r="X2262" s="7">
        <f t="shared" si="576"/>
        <v>0</v>
      </c>
      <c r="Z2262" s="7">
        <f t="shared" si="577"/>
        <v>722268.67000000016</v>
      </c>
      <c r="AC2262" s="5">
        <f t="shared" si="562"/>
        <v>-61057.960000000021</v>
      </c>
      <c r="AD2262" s="5">
        <f t="shared" si="578"/>
        <v>-15264.490000000005</v>
      </c>
    </row>
    <row r="2263" spans="1:30">
      <c r="A2263" s="15">
        <v>41845</v>
      </c>
      <c r="B2263">
        <v>15515</v>
      </c>
      <c r="C2263">
        <v>15649.9</v>
      </c>
      <c r="D2263">
        <v>15293</v>
      </c>
      <c r="E2263">
        <v>15352.15</v>
      </c>
      <c r="G2263" s="5">
        <f t="shared" si="563"/>
        <v>15427.46</v>
      </c>
      <c r="H2263" s="5">
        <f t="shared" si="564"/>
        <v>15412.85</v>
      </c>
      <c r="J2263" s="10" t="str">
        <f t="shared" si="565"/>
        <v>BUY</v>
      </c>
      <c r="L2263" s="5">
        <f t="shared" si="566"/>
        <v>15369.02</v>
      </c>
      <c r="M2263" s="4" t="str">
        <f t="shared" si="567"/>
        <v>NO</v>
      </c>
      <c r="N2263" s="4" t="str">
        <f t="shared" si="568"/>
        <v>NO</v>
      </c>
      <c r="O2263" s="4" t="str">
        <f t="shared" si="569"/>
        <v>NO</v>
      </c>
      <c r="P2263" s="5">
        <f t="shared" si="570"/>
        <v>15515</v>
      </c>
      <c r="Q2263" s="5">
        <f t="shared" si="571"/>
        <v>15352.15</v>
      </c>
      <c r="R2263" s="4">
        <f t="shared" si="572"/>
        <v>2014</v>
      </c>
      <c r="T2263" s="7">
        <f t="shared" si="573"/>
        <v>0</v>
      </c>
      <c r="V2263" s="5">
        <f t="shared" si="574"/>
        <v>15050.1</v>
      </c>
      <c r="W2263" s="5">
        <f t="shared" si="575"/>
        <v>15369.02</v>
      </c>
      <c r="X2263" s="7">
        <f t="shared" si="576"/>
        <v>318.92000000000007</v>
      </c>
      <c r="Z2263" s="7">
        <f t="shared" si="577"/>
        <v>730241.67000000016</v>
      </c>
      <c r="AC2263" s="5">
        <f t="shared" si="562"/>
        <v>-61476.080000000016</v>
      </c>
      <c r="AD2263" s="5">
        <f t="shared" si="578"/>
        <v>-15369.020000000004</v>
      </c>
    </row>
    <row r="2264" spans="1:30">
      <c r="A2264" s="15">
        <v>41848</v>
      </c>
      <c r="B2264">
        <v>15425</v>
      </c>
      <c r="C2264">
        <v>15425</v>
      </c>
      <c r="D2264">
        <v>15170</v>
      </c>
      <c r="E2264">
        <v>15230.6</v>
      </c>
      <c r="G2264" s="5">
        <f t="shared" si="563"/>
        <v>15329.03</v>
      </c>
      <c r="H2264" s="5">
        <f t="shared" si="564"/>
        <v>15352.1</v>
      </c>
      <c r="J2264" s="10" t="str">
        <f t="shared" si="565"/>
        <v>SELL</v>
      </c>
      <c r="L2264" s="5">
        <f t="shared" si="566"/>
        <v>15421.31</v>
      </c>
      <c r="M2264" s="4" t="str">
        <f t="shared" si="567"/>
        <v>YES</v>
      </c>
      <c r="N2264" s="4" t="str">
        <f t="shared" si="568"/>
        <v>NO</v>
      </c>
      <c r="O2264" s="4" t="str">
        <f t="shared" si="569"/>
        <v>NO</v>
      </c>
      <c r="P2264" s="5">
        <f t="shared" si="570"/>
        <v>15425</v>
      </c>
      <c r="Q2264" s="5">
        <f t="shared" si="571"/>
        <v>15230.6</v>
      </c>
      <c r="R2264" s="4">
        <f t="shared" si="572"/>
        <v>2014</v>
      </c>
      <c r="T2264" s="7">
        <f t="shared" si="573"/>
        <v>0</v>
      </c>
      <c r="V2264" s="5">
        <f t="shared" si="574"/>
        <v>15369.02</v>
      </c>
      <c r="W2264" s="5">
        <f t="shared" si="575"/>
        <v>15421.31</v>
      </c>
      <c r="X2264" s="7">
        <f t="shared" si="576"/>
        <v>-52.289999999999054</v>
      </c>
      <c r="Z2264" s="7">
        <f t="shared" si="577"/>
        <v>728934.42000000016</v>
      </c>
      <c r="AC2264" s="5">
        <f t="shared" si="562"/>
        <v>-61685.239999999991</v>
      </c>
      <c r="AD2264" s="5">
        <f t="shared" si="578"/>
        <v>-15421.309999999998</v>
      </c>
    </row>
    <row r="2265" spans="1:30">
      <c r="A2265" s="15">
        <v>41850</v>
      </c>
      <c r="B2265">
        <v>15274</v>
      </c>
      <c r="C2265">
        <v>15469</v>
      </c>
      <c r="D2265">
        <v>15184.85</v>
      </c>
      <c r="E2265">
        <v>15451.7</v>
      </c>
      <c r="G2265" s="5">
        <f t="shared" si="563"/>
        <v>15390.37</v>
      </c>
      <c r="H2265" s="5">
        <f t="shared" si="564"/>
        <v>15385.3</v>
      </c>
      <c r="J2265" s="10" t="str">
        <f t="shared" si="565"/>
        <v>BUY</v>
      </c>
      <c r="L2265" s="5">
        <f t="shared" si="566"/>
        <v>15370.09</v>
      </c>
      <c r="M2265" s="4" t="str">
        <f t="shared" si="567"/>
        <v>YES</v>
      </c>
      <c r="N2265" s="4" t="str">
        <f t="shared" si="568"/>
        <v>NO</v>
      </c>
      <c r="O2265" s="4" t="str">
        <f t="shared" si="569"/>
        <v>NO</v>
      </c>
      <c r="P2265" s="5">
        <f t="shared" si="570"/>
        <v>15274</v>
      </c>
      <c r="Q2265" s="5">
        <f t="shared" si="571"/>
        <v>15451.7</v>
      </c>
      <c r="R2265" s="4">
        <f t="shared" si="572"/>
        <v>2014</v>
      </c>
      <c r="T2265" s="7">
        <f t="shared" si="573"/>
        <v>0</v>
      </c>
      <c r="V2265" s="5">
        <f t="shared" si="574"/>
        <v>15421.31</v>
      </c>
      <c r="W2265" s="5">
        <f t="shared" si="575"/>
        <v>15370.09</v>
      </c>
      <c r="X2265" s="7">
        <f t="shared" si="576"/>
        <v>-51.219999999999345</v>
      </c>
      <c r="Z2265" s="7">
        <f t="shared" si="577"/>
        <v>727653.92000000016</v>
      </c>
      <c r="AC2265" s="5">
        <f t="shared" si="562"/>
        <v>-61480.359999999986</v>
      </c>
      <c r="AD2265" s="5">
        <f t="shared" si="578"/>
        <v>-15370.089999999997</v>
      </c>
    </row>
    <row r="2266" spans="1:30">
      <c r="A2266" s="15">
        <v>41851</v>
      </c>
      <c r="B2266">
        <v>15447</v>
      </c>
      <c r="C2266">
        <v>15501.8</v>
      </c>
      <c r="D2266">
        <v>15263</v>
      </c>
      <c r="E2266">
        <v>15282.9</v>
      </c>
      <c r="G2266" s="5">
        <f t="shared" si="563"/>
        <v>15336.64</v>
      </c>
      <c r="H2266" s="5">
        <f t="shared" si="564"/>
        <v>15351.17</v>
      </c>
      <c r="J2266" s="10" t="str">
        <f t="shared" si="565"/>
        <v>SELL</v>
      </c>
      <c r="L2266" s="5">
        <f t="shared" si="566"/>
        <v>15394.76</v>
      </c>
      <c r="M2266" s="4" t="str">
        <f t="shared" si="567"/>
        <v>YES</v>
      </c>
      <c r="N2266" s="4" t="str">
        <f t="shared" si="568"/>
        <v>NO</v>
      </c>
      <c r="O2266" s="4" t="str">
        <f t="shared" si="569"/>
        <v>NO</v>
      </c>
      <c r="P2266" s="5">
        <f t="shared" si="570"/>
        <v>15447</v>
      </c>
      <c r="Q2266" s="5">
        <f t="shared" si="571"/>
        <v>15282.9</v>
      </c>
      <c r="R2266" s="4">
        <f t="shared" si="572"/>
        <v>2014</v>
      </c>
      <c r="T2266" s="7">
        <f t="shared" si="573"/>
        <v>0</v>
      </c>
      <c r="V2266" s="5">
        <f t="shared" si="574"/>
        <v>15370.09</v>
      </c>
      <c r="W2266" s="5">
        <f t="shared" si="575"/>
        <v>15370.09</v>
      </c>
      <c r="X2266" s="7">
        <f t="shared" si="576"/>
        <v>0</v>
      </c>
      <c r="Z2266" s="7">
        <f t="shared" si="577"/>
        <v>727653.92000000016</v>
      </c>
      <c r="AC2266" s="5">
        <f t="shared" si="562"/>
        <v>-61579.040000000008</v>
      </c>
      <c r="AD2266" s="5">
        <f t="shared" si="578"/>
        <v>-15394.760000000002</v>
      </c>
    </row>
    <row r="2267" spans="1:30">
      <c r="A2267" s="15">
        <v>41852</v>
      </c>
      <c r="B2267">
        <v>15250.15</v>
      </c>
      <c r="C2267">
        <v>15505</v>
      </c>
      <c r="D2267">
        <v>15160</v>
      </c>
      <c r="E2267">
        <v>15210.8</v>
      </c>
      <c r="G2267" s="5">
        <f t="shared" si="563"/>
        <v>15273.72</v>
      </c>
      <c r="H2267" s="5">
        <f t="shared" si="564"/>
        <v>15304.38</v>
      </c>
      <c r="J2267" s="10" t="str">
        <f t="shared" si="565"/>
        <v>SELL</v>
      </c>
      <c r="L2267" s="5">
        <f t="shared" si="566"/>
        <v>15396.36</v>
      </c>
      <c r="M2267" s="4" t="str">
        <f t="shared" si="567"/>
        <v>YES</v>
      </c>
      <c r="N2267" s="4" t="str">
        <f t="shared" si="568"/>
        <v>YES</v>
      </c>
      <c r="O2267" s="4" t="str">
        <f t="shared" si="569"/>
        <v>NO</v>
      </c>
      <c r="P2267" s="5">
        <f t="shared" si="570"/>
        <v>15250.15</v>
      </c>
      <c r="Q2267" s="5">
        <f t="shared" si="571"/>
        <v>15210.8</v>
      </c>
      <c r="R2267" s="4">
        <f t="shared" si="572"/>
        <v>2014</v>
      </c>
      <c r="T2267" s="7">
        <f t="shared" si="573"/>
        <v>-183.96</v>
      </c>
      <c r="V2267" s="5">
        <f t="shared" si="574"/>
        <v>15370.09</v>
      </c>
      <c r="W2267" s="5">
        <f t="shared" si="575"/>
        <v>15370.09</v>
      </c>
      <c r="X2267" s="7">
        <f t="shared" si="576"/>
        <v>0</v>
      </c>
      <c r="Z2267" s="7">
        <f t="shared" si="577"/>
        <v>718455.92000000016</v>
      </c>
      <c r="AC2267" s="5">
        <f t="shared" si="562"/>
        <v>-61585.440000000002</v>
      </c>
      <c r="AD2267" s="5">
        <f t="shared" si="578"/>
        <v>-15396.36</v>
      </c>
    </row>
    <row r="2268" spans="1:30">
      <c r="A2268" s="15">
        <v>41855</v>
      </c>
      <c r="B2268">
        <v>15329.85</v>
      </c>
      <c r="C2268">
        <v>15409.9</v>
      </c>
      <c r="D2268">
        <v>15185</v>
      </c>
      <c r="E2268">
        <v>15343.05</v>
      </c>
      <c r="G2268" s="5">
        <f t="shared" si="563"/>
        <v>15308.39</v>
      </c>
      <c r="H2268" s="5">
        <f t="shared" si="564"/>
        <v>15317.27</v>
      </c>
      <c r="J2268" s="10" t="str">
        <f t="shared" si="565"/>
        <v>SELL</v>
      </c>
      <c r="L2268" s="5">
        <f t="shared" si="566"/>
        <v>15343.91</v>
      </c>
      <c r="M2268" s="4" t="str">
        <f t="shared" si="567"/>
        <v>YES</v>
      </c>
      <c r="N2268" s="4" t="str">
        <f t="shared" si="568"/>
        <v>YES</v>
      </c>
      <c r="O2268" s="4" t="str">
        <f t="shared" si="569"/>
        <v>NO</v>
      </c>
      <c r="P2268" s="5">
        <f t="shared" si="570"/>
        <v>15329.85</v>
      </c>
      <c r="Q2268" s="5">
        <f t="shared" si="571"/>
        <v>15343.05</v>
      </c>
      <c r="R2268" s="4">
        <f t="shared" si="572"/>
        <v>2014</v>
      </c>
      <c r="T2268" s="7">
        <f t="shared" si="573"/>
        <v>-53.31</v>
      </c>
      <c r="V2268" s="5">
        <f t="shared" si="574"/>
        <v>15370.09</v>
      </c>
      <c r="W2268" s="5">
        <f t="shared" si="575"/>
        <v>15374</v>
      </c>
      <c r="X2268" s="7">
        <f t="shared" si="576"/>
        <v>-3.9099999999998545</v>
      </c>
      <c r="Z2268" s="7">
        <f t="shared" si="577"/>
        <v>715692.67000000016</v>
      </c>
      <c r="AC2268" s="5">
        <f t="shared" si="562"/>
        <v>-61375.640000000014</v>
      </c>
      <c r="AD2268" s="5">
        <f t="shared" si="578"/>
        <v>-15343.910000000003</v>
      </c>
    </row>
    <row r="2269" spans="1:30">
      <c r="A2269" s="15">
        <v>41856</v>
      </c>
      <c r="B2269">
        <v>15374</v>
      </c>
      <c r="C2269">
        <v>15421.85</v>
      </c>
      <c r="D2269">
        <v>15175</v>
      </c>
      <c r="E2269">
        <v>15376.35</v>
      </c>
      <c r="G2269" s="5">
        <f t="shared" si="563"/>
        <v>15342.37</v>
      </c>
      <c r="H2269" s="5">
        <f t="shared" si="564"/>
        <v>15336.96</v>
      </c>
      <c r="J2269" s="10" t="str">
        <f t="shared" si="565"/>
        <v>BUY</v>
      </c>
      <c r="L2269" s="5">
        <f t="shared" si="566"/>
        <v>15320.73</v>
      </c>
      <c r="M2269" s="4" t="str">
        <f t="shared" si="567"/>
        <v>YES</v>
      </c>
      <c r="N2269" s="4" t="str">
        <f t="shared" si="568"/>
        <v>NO</v>
      </c>
      <c r="O2269" s="4" t="str">
        <f t="shared" si="569"/>
        <v>YES</v>
      </c>
      <c r="P2269" s="5">
        <f t="shared" si="570"/>
        <v>15374</v>
      </c>
      <c r="Q2269" s="5">
        <f t="shared" si="571"/>
        <v>15376.35</v>
      </c>
      <c r="R2269" s="4">
        <f t="shared" si="572"/>
        <v>2014</v>
      </c>
      <c r="T2269" s="7">
        <f t="shared" si="573"/>
        <v>0</v>
      </c>
      <c r="V2269" s="5">
        <f t="shared" si="574"/>
        <v>15374</v>
      </c>
      <c r="W2269" s="5">
        <f t="shared" si="575"/>
        <v>15305.15</v>
      </c>
      <c r="X2269" s="7">
        <f t="shared" si="576"/>
        <v>-68.850000000000364</v>
      </c>
      <c r="Z2269" s="7">
        <f t="shared" si="577"/>
        <v>713971.42000000016</v>
      </c>
      <c r="AC2269" s="5">
        <f t="shared" si="562"/>
        <v>-61282.919999999984</v>
      </c>
      <c r="AD2269" s="5">
        <f t="shared" si="578"/>
        <v>-15320.729999999996</v>
      </c>
    </row>
    <row r="2270" spans="1:30">
      <c r="A2270" s="15">
        <v>41857</v>
      </c>
      <c r="B2270">
        <v>15305.15</v>
      </c>
      <c r="C2270">
        <v>15340</v>
      </c>
      <c r="D2270">
        <v>15066.1</v>
      </c>
      <c r="E2270">
        <v>15092.15</v>
      </c>
      <c r="G2270" s="5">
        <f t="shared" si="563"/>
        <v>15217.26</v>
      </c>
      <c r="H2270" s="5">
        <f t="shared" si="564"/>
        <v>15255.36</v>
      </c>
      <c r="J2270" s="10" t="str">
        <f t="shared" si="565"/>
        <v>SELL</v>
      </c>
      <c r="L2270" s="5">
        <f t="shared" si="566"/>
        <v>15369.66</v>
      </c>
      <c r="M2270" s="4" t="str">
        <f t="shared" si="567"/>
        <v>YES</v>
      </c>
      <c r="N2270" s="4" t="str">
        <f t="shared" si="568"/>
        <v>NO</v>
      </c>
      <c r="O2270" s="4" t="str">
        <f t="shared" si="569"/>
        <v>YES</v>
      </c>
      <c r="P2270" s="5">
        <f t="shared" si="570"/>
        <v>15305.15</v>
      </c>
      <c r="Q2270" s="5">
        <f t="shared" si="571"/>
        <v>15092.15</v>
      </c>
      <c r="R2270" s="4">
        <f t="shared" si="572"/>
        <v>2014</v>
      </c>
      <c r="T2270" s="7">
        <f t="shared" si="573"/>
        <v>0</v>
      </c>
      <c r="V2270" s="5">
        <f t="shared" si="574"/>
        <v>15305.15</v>
      </c>
      <c r="W2270" s="5">
        <f t="shared" si="575"/>
        <v>15305.15</v>
      </c>
      <c r="X2270" s="7">
        <f t="shared" si="576"/>
        <v>0</v>
      </c>
      <c r="Z2270" s="7">
        <f t="shared" si="577"/>
        <v>713971.42000000016</v>
      </c>
      <c r="AC2270" s="5">
        <f t="shared" si="562"/>
        <v>-61478.640000000014</v>
      </c>
      <c r="AD2270" s="5">
        <f t="shared" si="578"/>
        <v>-15369.660000000003</v>
      </c>
    </row>
    <row r="2271" spans="1:30">
      <c r="A2271" s="15">
        <v>41858</v>
      </c>
      <c r="B2271">
        <v>15075</v>
      </c>
      <c r="C2271">
        <v>15216</v>
      </c>
      <c r="D2271">
        <v>15026.1</v>
      </c>
      <c r="E2271">
        <v>15066.5</v>
      </c>
      <c r="G2271" s="5">
        <f t="shared" si="563"/>
        <v>15141.88</v>
      </c>
      <c r="H2271" s="5">
        <f t="shared" si="564"/>
        <v>15192.41</v>
      </c>
      <c r="J2271" s="10" t="str">
        <f t="shared" si="565"/>
        <v>SELL</v>
      </c>
      <c r="L2271" s="5">
        <f t="shared" si="566"/>
        <v>15344</v>
      </c>
      <c r="M2271" s="4" t="str">
        <f t="shared" si="567"/>
        <v>NO</v>
      </c>
      <c r="N2271" s="4" t="str">
        <f t="shared" si="568"/>
        <v>NO</v>
      </c>
      <c r="O2271" s="4" t="str">
        <f t="shared" si="569"/>
        <v>NO</v>
      </c>
      <c r="P2271" s="5">
        <f t="shared" si="570"/>
        <v>15075</v>
      </c>
      <c r="Q2271" s="5">
        <f t="shared" si="571"/>
        <v>15066.5</v>
      </c>
      <c r="R2271" s="4">
        <f t="shared" si="572"/>
        <v>2014</v>
      </c>
      <c r="T2271" s="7">
        <f t="shared" si="573"/>
        <v>0</v>
      </c>
      <c r="V2271" s="5">
        <f t="shared" si="574"/>
        <v>15305.15</v>
      </c>
      <c r="W2271" s="5">
        <f t="shared" si="575"/>
        <v>15305.15</v>
      </c>
      <c r="X2271" s="7">
        <f t="shared" si="576"/>
        <v>0</v>
      </c>
      <c r="Z2271" s="7">
        <f t="shared" si="577"/>
        <v>713971.42000000016</v>
      </c>
      <c r="AC2271" s="5">
        <f t="shared" si="562"/>
        <v>-61376</v>
      </c>
      <c r="AD2271" s="5">
        <f t="shared" si="578"/>
        <v>-15344</v>
      </c>
    </row>
    <row r="2272" spans="1:30">
      <c r="A2272" s="15">
        <v>41859</v>
      </c>
      <c r="B2272">
        <v>14920</v>
      </c>
      <c r="C2272">
        <v>14949.9</v>
      </c>
      <c r="D2272">
        <v>14755.95</v>
      </c>
      <c r="E2272">
        <v>14819.7</v>
      </c>
      <c r="G2272" s="5">
        <f t="shared" si="563"/>
        <v>14980.79</v>
      </c>
      <c r="H2272" s="5">
        <f t="shared" si="564"/>
        <v>15068.17</v>
      </c>
      <c r="J2272" s="10" t="str">
        <f t="shared" si="565"/>
        <v>SELL</v>
      </c>
      <c r="L2272" s="5">
        <f t="shared" si="566"/>
        <v>15330.31</v>
      </c>
      <c r="M2272" s="4" t="str">
        <f t="shared" si="567"/>
        <v>NO</v>
      </c>
      <c r="N2272" s="4" t="str">
        <f t="shared" si="568"/>
        <v>NO</v>
      </c>
      <c r="O2272" s="4" t="str">
        <f t="shared" si="569"/>
        <v>NO</v>
      </c>
      <c r="P2272" s="5">
        <f t="shared" si="570"/>
        <v>14920</v>
      </c>
      <c r="Q2272" s="5">
        <f t="shared" si="571"/>
        <v>14819.7</v>
      </c>
      <c r="R2272" s="4">
        <f t="shared" si="572"/>
        <v>2014</v>
      </c>
      <c r="T2272" s="7">
        <f t="shared" si="573"/>
        <v>0</v>
      </c>
      <c r="V2272" s="5">
        <f t="shared" si="574"/>
        <v>15305.15</v>
      </c>
      <c r="W2272" s="5">
        <f t="shared" si="575"/>
        <v>15305.15</v>
      </c>
      <c r="X2272" s="7">
        <f t="shared" si="576"/>
        <v>0</v>
      </c>
      <c r="Z2272" s="7">
        <f t="shared" si="577"/>
        <v>713971.42000000016</v>
      </c>
      <c r="AC2272" s="5">
        <f t="shared" si="562"/>
        <v>-61321.239999999991</v>
      </c>
      <c r="AD2272" s="5">
        <f t="shared" si="578"/>
        <v>-15330.309999999998</v>
      </c>
    </row>
    <row r="2273" spans="1:30">
      <c r="A2273" s="15">
        <v>41862</v>
      </c>
      <c r="B2273">
        <v>14952</v>
      </c>
      <c r="C2273">
        <v>14952</v>
      </c>
      <c r="D2273">
        <v>14851</v>
      </c>
      <c r="E2273">
        <v>14899.5</v>
      </c>
      <c r="G2273" s="5">
        <f t="shared" si="563"/>
        <v>14940.15</v>
      </c>
      <c r="H2273" s="5">
        <f t="shared" si="564"/>
        <v>15011.95</v>
      </c>
      <c r="J2273" s="10" t="str">
        <f t="shared" si="565"/>
        <v>SELL</v>
      </c>
      <c r="L2273" s="5">
        <f t="shared" si="566"/>
        <v>15227.35</v>
      </c>
      <c r="M2273" s="4" t="str">
        <f t="shared" si="567"/>
        <v>NO</v>
      </c>
      <c r="N2273" s="4" t="str">
        <f t="shared" si="568"/>
        <v>NO</v>
      </c>
      <c r="O2273" s="4" t="str">
        <f t="shared" si="569"/>
        <v>NO</v>
      </c>
      <c r="P2273" s="5">
        <f t="shared" si="570"/>
        <v>14952</v>
      </c>
      <c r="Q2273" s="5">
        <f t="shared" si="571"/>
        <v>14899.5</v>
      </c>
      <c r="R2273" s="4">
        <f t="shared" si="572"/>
        <v>2014</v>
      </c>
      <c r="T2273" s="7">
        <f t="shared" si="573"/>
        <v>0</v>
      </c>
      <c r="V2273" s="5">
        <f t="shared" si="574"/>
        <v>15305.15</v>
      </c>
      <c r="W2273" s="5">
        <f t="shared" si="575"/>
        <v>15305.15</v>
      </c>
      <c r="X2273" s="7">
        <f t="shared" si="576"/>
        <v>0</v>
      </c>
      <c r="Z2273" s="7">
        <f t="shared" si="577"/>
        <v>713971.42000000016</v>
      </c>
      <c r="AC2273" s="5">
        <f t="shared" si="562"/>
        <v>-60909.400000000023</v>
      </c>
      <c r="AD2273" s="5">
        <f t="shared" si="578"/>
        <v>-15227.350000000006</v>
      </c>
    </row>
    <row r="2274" spans="1:30">
      <c r="A2274" s="15">
        <v>41863</v>
      </c>
      <c r="B2274">
        <v>15005.05</v>
      </c>
      <c r="C2274">
        <v>15135</v>
      </c>
      <c r="D2274">
        <v>14883.6</v>
      </c>
      <c r="E2274">
        <v>15107.65</v>
      </c>
      <c r="G2274" s="5">
        <f t="shared" si="563"/>
        <v>15023.9</v>
      </c>
      <c r="H2274" s="5">
        <f t="shared" si="564"/>
        <v>15043.85</v>
      </c>
      <c r="J2274" s="10" t="str">
        <f t="shared" si="565"/>
        <v>SELL</v>
      </c>
      <c r="L2274" s="5">
        <f t="shared" si="566"/>
        <v>15103.7</v>
      </c>
      <c r="M2274" s="4" t="str">
        <f t="shared" si="567"/>
        <v>NO</v>
      </c>
      <c r="N2274" s="4" t="str">
        <f t="shared" si="568"/>
        <v>NO</v>
      </c>
      <c r="O2274" s="4" t="str">
        <f t="shared" si="569"/>
        <v>NO</v>
      </c>
      <c r="P2274" s="5">
        <f t="shared" si="570"/>
        <v>15005.05</v>
      </c>
      <c r="Q2274" s="5">
        <f t="shared" si="571"/>
        <v>15107.65</v>
      </c>
      <c r="R2274" s="4">
        <f t="shared" si="572"/>
        <v>2014</v>
      </c>
      <c r="T2274" s="7">
        <f t="shared" si="573"/>
        <v>0</v>
      </c>
      <c r="V2274" s="5">
        <f t="shared" si="574"/>
        <v>15305.15</v>
      </c>
      <c r="W2274" s="5">
        <f t="shared" si="575"/>
        <v>15305.15</v>
      </c>
      <c r="X2274" s="7">
        <f t="shared" si="576"/>
        <v>0</v>
      </c>
      <c r="Z2274" s="7">
        <f t="shared" si="577"/>
        <v>713971.42000000016</v>
      </c>
      <c r="AC2274" s="5">
        <f t="shared" si="562"/>
        <v>-60414.800000000017</v>
      </c>
      <c r="AD2274" s="5">
        <f t="shared" si="578"/>
        <v>-15103.700000000004</v>
      </c>
    </row>
    <row r="2275" spans="1:30">
      <c r="A2275" s="15">
        <v>41864</v>
      </c>
      <c r="B2275">
        <v>15075</v>
      </c>
      <c r="C2275">
        <v>15115.9</v>
      </c>
      <c r="D2275">
        <v>14874.9</v>
      </c>
      <c r="E2275">
        <v>14940.7</v>
      </c>
      <c r="G2275" s="5">
        <f t="shared" si="563"/>
        <v>14982.3</v>
      </c>
      <c r="H2275" s="5">
        <f t="shared" si="564"/>
        <v>15009.47</v>
      </c>
      <c r="J2275" s="10" t="str">
        <f t="shared" si="565"/>
        <v>SELL</v>
      </c>
      <c r="L2275" s="5">
        <f t="shared" si="566"/>
        <v>15090.98</v>
      </c>
      <c r="M2275" s="4" t="str">
        <f t="shared" si="567"/>
        <v>YES</v>
      </c>
      <c r="N2275" s="4" t="str">
        <f t="shared" si="568"/>
        <v>YES</v>
      </c>
      <c r="O2275" s="4" t="str">
        <f t="shared" si="569"/>
        <v>NO</v>
      </c>
      <c r="P2275" s="5">
        <f t="shared" si="570"/>
        <v>15075</v>
      </c>
      <c r="Q2275" s="5">
        <f t="shared" si="571"/>
        <v>14940.7</v>
      </c>
      <c r="R2275" s="4">
        <f t="shared" si="572"/>
        <v>2014</v>
      </c>
      <c r="T2275" s="7">
        <f t="shared" si="573"/>
        <v>-163</v>
      </c>
      <c r="V2275" s="5">
        <f t="shared" si="574"/>
        <v>15305.15</v>
      </c>
      <c r="W2275" s="5">
        <f t="shared" si="575"/>
        <v>15090.98</v>
      </c>
      <c r="X2275" s="7">
        <f t="shared" si="576"/>
        <v>214.17000000000007</v>
      </c>
      <c r="Z2275" s="7">
        <f t="shared" si="577"/>
        <v>711175.67000000016</v>
      </c>
      <c r="AC2275" s="5">
        <f t="shared" si="562"/>
        <v>-60363.920000000013</v>
      </c>
      <c r="AD2275" s="5">
        <f t="shared" si="578"/>
        <v>-15090.980000000003</v>
      </c>
    </row>
    <row r="2276" spans="1:30">
      <c r="A2276" s="15">
        <v>41865</v>
      </c>
      <c r="B2276">
        <v>14963</v>
      </c>
      <c r="C2276">
        <v>15195</v>
      </c>
      <c r="D2276">
        <v>14960.05</v>
      </c>
      <c r="E2276">
        <v>15123.35</v>
      </c>
      <c r="G2276" s="5">
        <f t="shared" si="563"/>
        <v>15052.83</v>
      </c>
      <c r="H2276" s="5">
        <f t="shared" si="564"/>
        <v>15047.43</v>
      </c>
      <c r="J2276" s="10" t="str">
        <f t="shared" si="565"/>
        <v>BUY</v>
      </c>
      <c r="L2276" s="5">
        <f t="shared" si="566"/>
        <v>15031.23</v>
      </c>
      <c r="M2276" s="4" t="str">
        <f t="shared" si="567"/>
        <v>YES</v>
      </c>
      <c r="N2276" s="4" t="str">
        <f t="shared" si="568"/>
        <v>NO</v>
      </c>
      <c r="O2276" s="4" t="str">
        <f t="shared" si="569"/>
        <v>NO</v>
      </c>
      <c r="P2276" s="5">
        <f t="shared" si="570"/>
        <v>14963</v>
      </c>
      <c r="Q2276" s="5">
        <f t="shared" si="571"/>
        <v>15123.35</v>
      </c>
      <c r="R2276" s="4">
        <f t="shared" si="572"/>
        <v>2014</v>
      </c>
      <c r="T2276" s="7">
        <f t="shared" si="573"/>
        <v>0</v>
      </c>
      <c r="V2276" s="5">
        <f t="shared" si="574"/>
        <v>15090.98</v>
      </c>
      <c r="W2276" s="5">
        <f t="shared" si="575"/>
        <v>15090.98</v>
      </c>
      <c r="X2276" s="7">
        <f t="shared" si="576"/>
        <v>0</v>
      </c>
      <c r="Z2276" s="7">
        <f t="shared" si="577"/>
        <v>711175.67000000016</v>
      </c>
      <c r="AC2276" s="5">
        <f t="shared" si="562"/>
        <v>-60124.920000000013</v>
      </c>
      <c r="AD2276" s="5">
        <f t="shared" si="578"/>
        <v>-15031.230000000003</v>
      </c>
    </row>
    <row r="2277" spans="1:30">
      <c r="A2277" s="15">
        <v>41869</v>
      </c>
      <c r="B2277">
        <v>15120</v>
      </c>
      <c r="C2277">
        <v>15468.85</v>
      </c>
      <c r="D2277">
        <v>15060.25</v>
      </c>
      <c r="E2277">
        <v>15448.75</v>
      </c>
      <c r="G2277" s="5">
        <f t="shared" si="563"/>
        <v>15250.79</v>
      </c>
      <c r="H2277" s="5">
        <f t="shared" si="564"/>
        <v>15181.2</v>
      </c>
      <c r="J2277" s="10" t="str">
        <f t="shared" si="565"/>
        <v>BUY</v>
      </c>
      <c r="L2277" s="5">
        <f t="shared" si="566"/>
        <v>14972.43</v>
      </c>
      <c r="M2277" s="4" t="str">
        <f t="shared" si="567"/>
        <v>NO</v>
      </c>
      <c r="N2277" s="4" t="str">
        <f t="shared" si="568"/>
        <v>NO</v>
      </c>
      <c r="O2277" s="4" t="str">
        <f t="shared" si="569"/>
        <v>NO</v>
      </c>
      <c r="P2277" s="5">
        <f t="shared" si="570"/>
        <v>15120</v>
      </c>
      <c r="Q2277" s="5">
        <f t="shared" si="571"/>
        <v>15448.75</v>
      </c>
      <c r="R2277" s="4">
        <f t="shared" si="572"/>
        <v>2014</v>
      </c>
      <c r="T2277" s="7">
        <f t="shared" si="573"/>
        <v>0</v>
      </c>
      <c r="V2277" s="5">
        <f t="shared" si="574"/>
        <v>15090.98</v>
      </c>
      <c r="W2277" s="5">
        <f t="shared" si="575"/>
        <v>15090.98</v>
      </c>
      <c r="X2277" s="7">
        <f t="shared" si="576"/>
        <v>0</v>
      </c>
      <c r="Z2277" s="7">
        <f t="shared" si="577"/>
        <v>711175.67000000016</v>
      </c>
      <c r="AC2277" s="5">
        <f t="shared" si="562"/>
        <v>-59889.72</v>
      </c>
      <c r="AD2277" s="5">
        <f t="shared" si="578"/>
        <v>-14972.43</v>
      </c>
    </row>
    <row r="2278" spans="1:30">
      <c r="A2278" s="15">
        <v>41870</v>
      </c>
      <c r="B2278">
        <v>15577</v>
      </c>
      <c r="C2278">
        <v>15640</v>
      </c>
      <c r="D2278">
        <v>15476.5</v>
      </c>
      <c r="E2278">
        <v>15536.75</v>
      </c>
      <c r="G2278" s="5">
        <f t="shared" si="563"/>
        <v>15393.77</v>
      </c>
      <c r="H2278" s="5">
        <f t="shared" si="564"/>
        <v>15299.72</v>
      </c>
      <c r="J2278" s="10" t="str">
        <f t="shared" si="565"/>
        <v>BUY</v>
      </c>
      <c r="L2278" s="5">
        <f t="shared" si="566"/>
        <v>15017.57</v>
      </c>
      <c r="M2278" s="4" t="str">
        <f t="shared" si="567"/>
        <v>NO</v>
      </c>
      <c r="N2278" s="4" t="str">
        <f t="shared" si="568"/>
        <v>NO</v>
      </c>
      <c r="O2278" s="4" t="str">
        <f t="shared" si="569"/>
        <v>NO</v>
      </c>
      <c r="P2278" s="5">
        <f t="shared" si="570"/>
        <v>15577</v>
      </c>
      <c r="Q2278" s="5">
        <f t="shared" si="571"/>
        <v>15536.75</v>
      </c>
      <c r="R2278" s="4">
        <f t="shared" si="572"/>
        <v>2014</v>
      </c>
      <c r="T2278" s="7">
        <f t="shared" si="573"/>
        <v>0</v>
      </c>
      <c r="V2278" s="5">
        <f t="shared" si="574"/>
        <v>15090.98</v>
      </c>
      <c r="W2278" s="5">
        <f t="shared" si="575"/>
        <v>15090.98</v>
      </c>
      <c r="X2278" s="7">
        <f t="shared" si="576"/>
        <v>0</v>
      </c>
      <c r="Z2278" s="7">
        <f t="shared" si="577"/>
        <v>711175.67000000016</v>
      </c>
      <c r="AC2278" s="5">
        <f t="shared" si="562"/>
        <v>-60070.28</v>
      </c>
      <c r="AD2278" s="5">
        <f t="shared" si="578"/>
        <v>-15017.57</v>
      </c>
    </row>
    <row r="2279" spans="1:30">
      <c r="A2279" s="15">
        <v>41871</v>
      </c>
      <c r="B2279">
        <v>15565</v>
      </c>
      <c r="C2279">
        <v>15595</v>
      </c>
      <c r="D2279">
        <v>15450</v>
      </c>
      <c r="E2279">
        <v>15516.15</v>
      </c>
      <c r="G2279" s="5">
        <f t="shared" si="563"/>
        <v>15454.96</v>
      </c>
      <c r="H2279" s="5">
        <f t="shared" si="564"/>
        <v>15371.86</v>
      </c>
      <c r="J2279" s="10" t="str">
        <f t="shared" si="565"/>
        <v>BUY</v>
      </c>
      <c r="L2279" s="5">
        <f t="shared" si="566"/>
        <v>15122.56</v>
      </c>
      <c r="M2279" s="4" t="str">
        <f t="shared" si="567"/>
        <v>NO</v>
      </c>
      <c r="N2279" s="4" t="str">
        <f t="shared" si="568"/>
        <v>NO</v>
      </c>
      <c r="O2279" s="4" t="str">
        <f t="shared" si="569"/>
        <v>NO</v>
      </c>
      <c r="P2279" s="5">
        <f t="shared" si="570"/>
        <v>15565</v>
      </c>
      <c r="Q2279" s="5">
        <f t="shared" si="571"/>
        <v>15516.15</v>
      </c>
      <c r="R2279" s="4">
        <f t="shared" si="572"/>
        <v>2014</v>
      </c>
      <c r="T2279" s="7">
        <f t="shared" si="573"/>
        <v>0</v>
      </c>
      <c r="V2279" s="5">
        <f t="shared" si="574"/>
        <v>15090.98</v>
      </c>
      <c r="W2279" s="5">
        <f t="shared" si="575"/>
        <v>15090.98</v>
      </c>
      <c r="X2279" s="7">
        <f t="shared" si="576"/>
        <v>0</v>
      </c>
      <c r="Z2279" s="7">
        <f t="shared" si="577"/>
        <v>711175.67000000016</v>
      </c>
      <c r="AC2279" s="5">
        <f t="shared" si="562"/>
        <v>-60490.24000000002</v>
      </c>
      <c r="AD2279" s="5">
        <f t="shared" si="578"/>
        <v>-15122.560000000005</v>
      </c>
    </row>
    <row r="2280" spans="1:30">
      <c r="A2280" s="15">
        <v>41872</v>
      </c>
      <c r="B2280">
        <v>15485.4</v>
      </c>
      <c r="C2280">
        <v>15738</v>
      </c>
      <c r="D2280">
        <v>15466</v>
      </c>
      <c r="E2280">
        <v>15671.7</v>
      </c>
      <c r="G2280" s="5">
        <f t="shared" si="563"/>
        <v>15563.33</v>
      </c>
      <c r="H2280" s="5">
        <f t="shared" si="564"/>
        <v>15471.81</v>
      </c>
      <c r="J2280" s="10" t="str">
        <f t="shared" si="565"/>
        <v>BUY</v>
      </c>
      <c r="L2280" s="5">
        <f t="shared" si="566"/>
        <v>15197.25</v>
      </c>
      <c r="M2280" s="4" t="str">
        <f t="shared" si="567"/>
        <v>NO</v>
      </c>
      <c r="N2280" s="4" t="str">
        <f t="shared" si="568"/>
        <v>NO</v>
      </c>
      <c r="O2280" s="4" t="str">
        <f t="shared" si="569"/>
        <v>NO</v>
      </c>
      <c r="P2280" s="5">
        <f t="shared" si="570"/>
        <v>15485.4</v>
      </c>
      <c r="Q2280" s="5">
        <f t="shared" si="571"/>
        <v>15671.7</v>
      </c>
      <c r="R2280" s="4">
        <f t="shared" si="572"/>
        <v>2014</v>
      </c>
      <c r="T2280" s="7">
        <f t="shared" si="573"/>
        <v>0</v>
      </c>
      <c r="V2280" s="5">
        <f t="shared" si="574"/>
        <v>15090.98</v>
      </c>
      <c r="W2280" s="5">
        <f t="shared" si="575"/>
        <v>15090.98</v>
      </c>
      <c r="X2280" s="7">
        <f t="shared" si="576"/>
        <v>0</v>
      </c>
      <c r="Z2280" s="7">
        <f t="shared" si="577"/>
        <v>711175.67000000016</v>
      </c>
      <c r="AC2280" s="5">
        <f t="shared" si="562"/>
        <v>-60789</v>
      </c>
      <c r="AD2280" s="5">
        <f t="shared" si="578"/>
        <v>-15197.25</v>
      </c>
    </row>
    <row r="2281" spans="1:30">
      <c r="A2281" s="15">
        <v>41873</v>
      </c>
      <c r="B2281">
        <v>15745</v>
      </c>
      <c r="C2281">
        <v>15878</v>
      </c>
      <c r="D2281">
        <v>15692</v>
      </c>
      <c r="E2281">
        <v>15828.3</v>
      </c>
      <c r="G2281" s="5">
        <f t="shared" si="563"/>
        <v>15695.82</v>
      </c>
      <c r="H2281" s="5">
        <f t="shared" si="564"/>
        <v>15590.64</v>
      </c>
      <c r="J2281" s="10" t="str">
        <f t="shared" si="565"/>
        <v>BUY</v>
      </c>
      <c r="L2281" s="5">
        <f t="shared" si="566"/>
        <v>15275.1</v>
      </c>
      <c r="M2281" s="4" t="str">
        <f t="shared" si="567"/>
        <v>NO</v>
      </c>
      <c r="N2281" s="4" t="str">
        <f t="shared" si="568"/>
        <v>NO</v>
      </c>
      <c r="O2281" s="4" t="str">
        <f t="shared" si="569"/>
        <v>NO</v>
      </c>
      <c r="P2281" s="5">
        <f t="shared" si="570"/>
        <v>15745</v>
      </c>
      <c r="Q2281" s="5">
        <f t="shared" si="571"/>
        <v>15828.3</v>
      </c>
      <c r="R2281" s="4">
        <f t="shared" si="572"/>
        <v>2014</v>
      </c>
      <c r="T2281" s="7">
        <f t="shared" si="573"/>
        <v>0</v>
      </c>
      <c r="V2281" s="5">
        <f t="shared" si="574"/>
        <v>15090.98</v>
      </c>
      <c r="W2281" s="5">
        <f t="shared" si="575"/>
        <v>15090.98</v>
      </c>
      <c r="X2281" s="7">
        <f t="shared" si="576"/>
        <v>0</v>
      </c>
      <c r="Z2281" s="7">
        <f t="shared" si="577"/>
        <v>711175.67000000016</v>
      </c>
      <c r="AC2281" s="5">
        <f t="shared" si="562"/>
        <v>-61100.399999999994</v>
      </c>
      <c r="AD2281" s="5">
        <f t="shared" si="578"/>
        <v>-15275.099999999999</v>
      </c>
    </row>
    <row r="2282" spans="1:30">
      <c r="A2282" s="15">
        <v>41876</v>
      </c>
      <c r="B2282">
        <v>15805</v>
      </c>
      <c r="C2282">
        <v>15974</v>
      </c>
      <c r="D2282">
        <v>15640</v>
      </c>
      <c r="E2282">
        <v>15681</v>
      </c>
      <c r="G2282" s="5">
        <f t="shared" si="563"/>
        <v>15688.41</v>
      </c>
      <c r="H2282" s="5">
        <f t="shared" si="564"/>
        <v>15620.76</v>
      </c>
      <c r="J2282" s="10" t="str">
        <f t="shared" si="565"/>
        <v>BUY</v>
      </c>
      <c r="L2282" s="5">
        <f t="shared" si="566"/>
        <v>15417.81</v>
      </c>
      <c r="M2282" s="4" t="str">
        <f t="shared" si="567"/>
        <v>NO</v>
      </c>
      <c r="N2282" s="4" t="str">
        <f t="shared" si="568"/>
        <v>NO</v>
      </c>
      <c r="O2282" s="4" t="str">
        <f t="shared" si="569"/>
        <v>NO</v>
      </c>
      <c r="P2282" s="5">
        <f t="shared" si="570"/>
        <v>15805</v>
      </c>
      <c r="Q2282" s="5">
        <f t="shared" si="571"/>
        <v>15681</v>
      </c>
      <c r="R2282" s="4">
        <f t="shared" si="572"/>
        <v>2014</v>
      </c>
      <c r="T2282" s="7">
        <f t="shared" si="573"/>
        <v>0</v>
      </c>
      <c r="V2282" s="5">
        <f t="shared" si="574"/>
        <v>15090.98</v>
      </c>
      <c r="W2282" s="5">
        <f t="shared" si="575"/>
        <v>15090.98</v>
      </c>
      <c r="X2282" s="7">
        <f t="shared" si="576"/>
        <v>0</v>
      </c>
      <c r="Z2282" s="7">
        <f t="shared" si="577"/>
        <v>711175.67000000016</v>
      </c>
      <c r="AC2282" s="5">
        <f t="shared" si="562"/>
        <v>-61671.24000000002</v>
      </c>
      <c r="AD2282" s="5">
        <f t="shared" si="578"/>
        <v>-15417.810000000005</v>
      </c>
    </row>
    <row r="2283" spans="1:30">
      <c r="A2283" s="15">
        <v>41877</v>
      </c>
      <c r="B2283">
        <v>15590</v>
      </c>
      <c r="C2283">
        <v>15693.6</v>
      </c>
      <c r="D2283">
        <v>15509</v>
      </c>
      <c r="E2283">
        <v>15644.4</v>
      </c>
      <c r="G2283" s="5">
        <f t="shared" si="563"/>
        <v>15666.41</v>
      </c>
      <c r="H2283" s="5">
        <f t="shared" si="564"/>
        <v>15628.64</v>
      </c>
      <c r="J2283" s="10" t="str">
        <f t="shared" si="565"/>
        <v>BUY</v>
      </c>
      <c r="L2283" s="5">
        <f t="shared" si="566"/>
        <v>15515.33</v>
      </c>
      <c r="M2283" s="4" t="str">
        <f t="shared" si="567"/>
        <v>NO</v>
      </c>
      <c r="N2283" s="4" t="str">
        <f t="shared" si="568"/>
        <v>NO</v>
      </c>
      <c r="O2283" s="4" t="str">
        <f t="shared" si="569"/>
        <v>NO</v>
      </c>
      <c r="P2283" s="5">
        <f t="shared" si="570"/>
        <v>15590</v>
      </c>
      <c r="Q2283" s="5">
        <f t="shared" si="571"/>
        <v>15644.4</v>
      </c>
      <c r="R2283" s="4">
        <f t="shared" si="572"/>
        <v>2014</v>
      </c>
      <c r="T2283" s="7">
        <f t="shared" si="573"/>
        <v>0</v>
      </c>
      <c r="V2283" s="5">
        <f t="shared" si="574"/>
        <v>15090.98</v>
      </c>
      <c r="W2283" s="5">
        <f t="shared" si="575"/>
        <v>15090.98</v>
      </c>
      <c r="X2283" s="7">
        <f t="shared" si="576"/>
        <v>0</v>
      </c>
      <c r="Z2283" s="7">
        <f t="shared" si="577"/>
        <v>711175.67000000016</v>
      </c>
      <c r="AC2283" s="5">
        <f t="shared" si="562"/>
        <v>-62061.320000000007</v>
      </c>
      <c r="AD2283" s="5">
        <f t="shared" si="578"/>
        <v>-15515.330000000002</v>
      </c>
    </row>
    <row r="2284" spans="1:30">
      <c r="A2284" s="15">
        <v>41878</v>
      </c>
      <c r="B2284">
        <v>15725.5</v>
      </c>
      <c r="C2284">
        <v>15760.05</v>
      </c>
      <c r="D2284">
        <v>15661.35</v>
      </c>
      <c r="E2284">
        <v>15713.6</v>
      </c>
      <c r="G2284" s="5">
        <f t="shared" si="563"/>
        <v>15690.01</v>
      </c>
      <c r="H2284" s="5">
        <f t="shared" si="564"/>
        <v>15656.96</v>
      </c>
      <c r="J2284" s="10" t="str">
        <f t="shared" si="565"/>
        <v>BUY</v>
      </c>
      <c r="L2284" s="5">
        <f t="shared" si="566"/>
        <v>15557.81</v>
      </c>
      <c r="M2284" s="4" t="str">
        <f t="shared" si="567"/>
        <v>NO</v>
      </c>
      <c r="N2284" s="4" t="str">
        <f t="shared" si="568"/>
        <v>NO</v>
      </c>
      <c r="O2284" s="4" t="str">
        <f t="shared" si="569"/>
        <v>NO</v>
      </c>
      <c r="P2284" s="5">
        <f t="shared" si="570"/>
        <v>15725.5</v>
      </c>
      <c r="Q2284" s="5">
        <f t="shared" si="571"/>
        <v>15713.6</v>
      </c>
      <c r="R2284" s="4">
        <f t="shared" si="572"/>
        <v>2014</v>
      </c>
      <c r="T2284" s="7">
        <f t="shared" si="573"/>
        <v>0</v>
      </c>
      <c r="V2284" s="5">
        <f t="shared" si="574"/>
        <v>15090.98</v>
      </c>
      <c r="W2284" s="5">
        <f t="shared" si="575"/>
        <v>15090.98</v>
      </c>
      <c r="X2284" s="7">
        <f t="shared" si="576"/>
        <v>0</v>
      </c>
      <c r="Z2284" s="7">
        <f t="shared" si="577"/>
        <v>711175.67000000016</v>
      </c>
      <c r="AC2284" s="5">
        <f t="shared" si="562"/>
        <v>-62231.239999999991</v>
      </c>
      <c r="AD2284" s="5">
        <f t="shared" si="578"/>
        <v>-15557.809999999998</v>
      </c>
    </row>
    <row r="2285" spans="1:30">
      <c r="A2285" s="15">
        <v>41879</v>
      </c>
      <c r="B2285">
        <v>15738.15</v>
      </c>
      <c r="C2285">
        <v>15797.5</v>
      </c>
      <c r="D2285">
        <v>15682</v>
      </c>
      <c r="E2285">
        <v>15741</v>
      </c>
      <c r="G2285" s="5">
        <f t="shared" si="563"/>
        <v>15715.51</v>
      </c>
      <c r="H2285" s="5">
        <f t="shared" si="564"/>
        <v>15684.97</v>
      </c>
      <c r="J2285" s="10" t="str">
        <f t="shared" si="565"/>
        <v>BUY</v>
      </c>
      <c r="L2285" s="5">
        <f t="shared" si="566"/>
        <v>15593.35</v>
      </c>
      <c r="M2285" s="4" t="str">
        <f t="shared" si="567"/>
        <v>NO</v>
      </c>
      <c r="N2285" s="4" t="str">
        <f t="shared" si="568"/>
        <v>NO</v>
      </c>
      <c r="O2285" s="4" t="str">
        <f t="shared" si="569"/>
        <v>NO</v>
      </c>
      <c r="P2285" s="5">
        <f t="shared" si="570"/>
        <v>15738.15</v>
      </c>
      <c r="Q2285" s="5">
        <f t="shared" si="571"/>
        <v>15741</v>
      </c>
      <c r="R2285" s="4">
        <f t="shared" si="572"/>
        <v>2014</v>
      </c>
      <c r="T2285" s="7">
        <f t="shared" si="573"/>
        <v>0</v>
      </c>
      <c r="V2285" s="5">
        <f t="shared" si="574"/>
        <v>15090.98</v>
      </c>
      <c r="W2285" s="5">
        <f t="shared" si="575"/>
        <v>15090.98</v>
      </c>
      <c r="X2285" s="7">
        <f t="shared" si="576"/>
        <v>0</v>
      </c>
      <c r="Z2285" s="7">
        <f t="shared" si="577"/>
        <v>711175.67000000016</v>
      </c>
      <c r="AC2285" s="5">
        <f t="shared" si="562"/>
        <v>-62373.399999999994</v>
      </c>
      <c r="AD2285" s="5">
        <f t="shared" si="578"/>
        <v>-15593.349999999999</v>
      </c>
    </row>
    <row r="2286" spans="1:30">
      <c r="A2286" s="15">
        <v>41883</v>
      </c>
      <c r="B2286">
        <v>15852.7</v>
      </c>
      <c r="C2286">
        <v>16169</v>
      </c>
      <c r="D2286">
        <v>15812.75</v>
      </c>
      <c r="E2286">
        <v>16112.9</v>
      </c>
      <c r="G2286" s="5">
        <f t="shared" si="563"/>
        <v>15914.21</v>
      </c>
      <c r="H2286" s="5">
        <f t="shared" si="564"/>
        <v>15827.61</v>
      </c>
      <c r="J2286" s="10" t="str">
        <f t="shared" si="565"/>
        <v>BUY</v>
      </c>
      <c r="L2286" s="5">
        <f t="shared" si="566"/>
        <v>15567.81</v>
      </c>
      <c r="M2286" s="4" t="str">
        <f t="shared" si="567"/>
        <v>NO</v>
      </c>
      <c r="N2286" s="4" t="str">
        <f t="shared" si="568"/>
        <v>NO</v>
      </c>
      <c r="O2286" s="4" t="str">
        <f t="shared" si="569"/>
        <v>NO</v>
      </c>
      <c r="P2286" s="5">
        <f t="shared" si="570"/>
        <v>15852.7</v>
      </c>
      <c r="Q2286" s="5">
        <f t="shared" si="571"/>
        <v>16112.9</v>
      </c>
      <c r="R2286" s="4">
        <f t="shared" si="572"/>
        <v>2014</v>
      </c>
      <c r="T2286" s="7">
        <f t="shared" si="573"/>
        <v>0</v>
      </c>
      <c r="V2286" s="5">
        <f t="shared" si="574"/>
        <v>15090.98</v>
      </c>
      <c r="W2286" s="5">
        <f t="shared" si="575"/>
        <v>15090.98</v>
      </c>
      <c r="X2286" s="7">
        <f t="shared" si="576"/>
        <v>0</v>
      </c>
      <c r="Z2286" s="7">
        <f t="shared" si="577"/>
        <v>711175.67000000016</v>
      </c>
      <c r="AC2286" s="5">
        <f t="shared" si="562"/>
        <v>-62271.24000000002</v>
      </c>
      <c r="AD2286" s="5">
        <f t="shared" si="578"/>
        <v>-15567.810000000005</v>
      </c>
    </row>
    <row r="2287" spans="1:30">
      <c r="A2287" s="15">
        <v>41884</v>
      </c>
      <c r="B2287">
        <v>16144</v>
      </c>
      <c r="C2287">
        <v>16249.45</v>
      </c>
      <c r="D2287">
        <v>16115</v>
      </c>
      <c r="E2287">
        <v>16205.1</v>
      </c>
      <c r="G2287" s="5">
        <f t="shared" si="563"/>
        <v>16059.66</v>
      </c>
      <c r="H2287" s="5">
        <f t="shared" si="564"/>
        <v>15953.44</v>
      </c>
      <c r="J2287" s="10" t="str">
        <f t="shared" si="565"/>
        <v>BUY</v>
      </c>
      <c r="L2287" s="5">
        <f t="shared" si="566"/>
        <v>15634.78</v>
      </c>
      <c r="M2287" s="4" t="str">
        <f t="shared" si="567"/>
        <v>NO</v>
      </c>
      <c r="N2287" s="4" t="str">
        <f t="shared" si="568"/>
        <v>NO</v>
      </c>
      <c r="O2287" s="4" t="str">
        <f t="shared" si="569"/>
        <v>NO</v>
      </c>
      <c r="P2287" s="5">
        <f t="shared" si="570"/>
        <v>16144</v>
      </c>
      <c r="Q2287" s="5">
        <f t="shared" si="571"/>
        <v>16205.1</v>
      </c>
      <c r="R2287" s="4">
        <f t="shared" si="572"/>
        <v>2014</v>
      </c>
      <c r="T2287" s="7">
        <f t="shared" si="573"/>
        <v>0</v>
      </c>
      <c r="V2287" s="5">
        <f t="shared" si="574"/>
        <v>15090.98</v>
      </c>
      <c r="W2287" s="5">
        <f t="shared" si="575"/>
        <v>15090.98</v>
      </c>
      <c r="X2287" s="7">
        <f t="shared" si="576"/>
        <v>0</v>
      </c>
      <c r="Z2287" s="7">
        <f t="shared" si="577"/>
        <v>711175.67000000016</v>
      </c>
      <c r="AC2287" s="5">
        <f t="shared" si="562"/>
        <v>-62539.120000000024</v>
      </c>
      <c r="AD2287" s="5">
        <f t="shared" si="578"/>
        <v>-15634.780000000006</v>
      </c>
    </row>
    <row r="2288" spans="1:30">
      <c r="A2288" s="15">
        <v>41885</v>
      </c>
      <c r="B2288">
        <v>16289.8</v>
      </c>
      <c r="C2288">
        <v>16294.95</v>
      </c>
      <c r="D2288">
        <v>16105</v>
      </c>
      <c r="E2288">
        <v>16183</v>
      </c>
      <c r="G2288" s="5">
        <f t="shared" si="563"/>
        <v>16121.33</v>
      </c>
      <c r="H2288" s="5">
        <f t="shared" si="564"/>
        <v>16029.96</v>
      </c>
      <c r="J2288" s="10" t="str">
        <f t="shared" si="565"/>
        <v>BUY</v>
      </c>
      <c r="L2288" s="5">
        <f t="shared" si="566"/>
        <v>15755.85</v>
      </c>
      <c r="M2288" s="4" t="str">
        <f t="shared" si="567"/>
        <v>NO</v>
      </c>
      <c r="N2288" s="4" t="str">
        <f t="shared" si="568"/>
        <v>NO</v>
      </c>
      <c r="O2288" s="4" t="str">
        <f t="shared" si="569"/>
        <v>NO</v>
      </c>
      <c r="P2288" s="5">
        <f t="shared" si="570"/>
        <v>16289.8</v>
      </c>
      <c r="Q2288" s="5">
        <f t="shared" si="571"/>
        <v>16183</v>
      </c>
      <c r="R2288" s="4">
        <f t="shared" si="572"/>
        <v>2014</v>
      </c>
      <c r="T2288" s="7">
        <f t="shared" si="573"/>
        <v>0</v>
      </c>
      <c r="V2288" s="5">
        <f t="shared" si="574"/>
        <v>15090.98</v>
      </c>
      <c r="W2288" s="5">
        <f t="shared" si="575"/>
        <v>15090.98</v>
      </c>
      <c r="X2288" s="7">
        <f t="shared" si="576"/>
        <v>0</v>
      </c>
      <c r="Z2288" s="7">
        <f t="shared" si="577"/>
        <v>711175.67000000016</v>
      </c>
      <c r="AC2288" s="5">
        <f t="shared" si="562"/>
        <v>-63023.399999999994</v>
      </c>
      <c r="AD2288" s="5">
        <f t="shared" si="578"/>
        <v>-15755.849999999999</v>
      </c>
    </row>
    <row r="2289" spans="1:30">
      <c r="A2289" s="15">
        <v>41886</v>
      </c>
      <c r="B2289">
        <v>16169.95</v>
      </c>
      <c r="C2289">
        <v>16170</v>
      </c>
      <c r="D2289">
        <v>16011.5</v>
      </c>
      <c r="E2289">
        <v>16118.85</v>
      </c>
      <c r="G2289" s="5">
        <f t="shared" si="563"/>
        <v>16120.09</v>
      </c>
      <c r="H2289" s="5">
        <f t="shared" si="564"/>
        <v>16059.59</v>
      </c>
      <c r="J2289" s="10" t="str">
        <f t="shared" si="565"/>
        <v>BUY</v>
      </c>
      <c r="L2289" s="5">
        <f t="shared" si="566"/>
        <v>15878.09</v>
      </c>
      <c r="M2289" s="4" t="str">
        <f t="shared" si="567"/>
        <v>NO</v>
      </c>
      <c r="N2289" s="4" t="str">
        <f t="shared" si="568"/>
        <v>NO</v>
      </c>
      <c r="O2289" s="4" t="str">
        <f t="shared" si="569"/>
        <v>NO</v>
      </c>
      <c r="P2289" s="5">
        <f t="shared" si="570"/>
        <v>16169.95</v>
      </c>
      <c r="Q2289" s="5">
        <f t="shared" si="571"/>
        <v>16118.85</v>
      </c>
      <c r="R2289" s="4">
        <f t="shared" si="572"/>
        <v>2014</v>
      </c>
      <c r="T2289" s="7">
        <f t="shared" si="573"/>
        <v>0</v>
      </c>
      <c r="V2289" s="5">
        <f t="shared" si="574"/>
        <v>15090.98</v>
      </c>
      <c r="W2289" s="5">
        <f t="shared" si="575"/>
        <v>15090.98</v>
      </c>
      <c r="X2289" s="7">
        <f t="shared" si="576"/>
        <v>0</v>
      </c>
      <c r="Z2289" s="7">
        <f t="shared" si="577"/>
        <v>711175.67000000016</v>
      </c>
      <c r="AC2289" s="5">
        <f t="shared" si="562"/>
        <v>-63512.359999999986</v>
      </c>
      <c r="AD2289" s="5">
        <f t="shared" si="578"/>
        <v>-15878.089999999997</v>
      </c>
    </row>
    <row r="2290" spans="1:30">
      <c r="A2290" s="15">
        <v>41887</v>
      </c>
      <c r="B2290">
        <v>16105</v>
      </c>
      <c r="C2290">
        <v>16188</v>
      </c>
      <c r="D2290">
        <v>15962.05</v>
      </c>
      <c r="E2290">
        <v>16060.95</v>
      </c>
      <c r="G2290" s="5">
        <f t="shared" si="563"/>
        <v>16090.52</v>
      </c>
      <c r="H2290" s="5">
        <f t="shared" si="564"/>
        <v>16060.04</v>
      </c>
      <c r="J2290" s="10" t="str">
        <f t="shared" si="565"/>
        <v>BUY</v>
      </c>
      <c r="L2290" s="5">
        <f t="shared" si="566"/>
        <v>15968.6</v>
      </c>
      <c r="M2290" s="4" t="str">
        <f t="shared" si="567"/>
        <v>NO</v>
      </c>
      <c r="N2290" s="4" t="str">
        <f t="shared" si="568"/>
        <v>NO</v>
      </c>
      <c r="O2290" s="4" t="str">
        <f t="shared" si="569"/>
        <v>NO</v>
      </c>
      <c r="P2290" s="5">
        <f t="shared" si="570"/>
        <v>16105</v>
      </c>
      <c r="Q2290" s="5">
        <f t="shared" si="571"/>
        <v>16060.95</v>
      </c>
      <c r="R2290" s="4">
        <f t="shared" si="572"/>
        <v>2014</v>
      </c>
      <c r="T2290" s="7">
        <f t="shared" si="573"/>
        <v>0</v>
      </c>
      <c r="V2290" s="5">
        <f t="shared" si="574"/>
        <v>15090.98</v>
      </c>
      <c r="W2290" s="5">
        <f t="shared" si="575"/>
        <v>15090.98</v>
      </c>
      <c r="X2290" s="7">
        <f t="shared" si="576"/>
        <v>0</v>
      </c>
      <c r="Z2290" s="7">
        <f t="shared" si="577"/>
        <v>711175.67000000016</v>
      </c>
      <c r="AC2290" s="5">
        <f t="shared" si="562"/>
        <v>-63874.400000000023</v>
      </c>
      <c r="AD2290" s="5">
        <f t="shared" si="578"/>
        <v>-15968.600000000006</v>
      </c>
    </row>
    <row r="2291" spans="1:30">
      <c r="A2291" s="15">
        <v>41890</v>
      </c>
      <c r="B2291">
        <v>16170</v>
      </c>
      <c r="C2291">
        <v>16287</v>
      </c>
      <c r="D2291">
        <v>16108</v>
      </c>
      <c r="E2291">
        <v>16267.75</v>
      </c>
      <c r="G2291" s="5">
        <f t="shared" si="563"/>
        <v>16179.14</v>
      </c>
      <c r="H2291" s="5">
        <f t="shared" si="564"/>
        <v>16129.28</v>
      </c>
      <c r="J2291" s="10" t="str">
        <f t="shared" si="565"/>
        <v>BUY</v>
      </c>
      <c r="L2291" s="5">
        <f t="shared" si="566"/>
        <v>15979.7</v>
      </c>
      <c r="M2291" s="4" t="str">
        <f t="shared" si="567"/>
        <v>NO</v>
      </c>
      <c r="N2291" s="4" t="str">
        <f t="shared" si="568"/>
        <v>NO</v>
      </c>
      <c r="O2291" s="4" t="str">
        <f t="shared" si="569"/>
        <v>NO</v>
      </c>
      <c r="P2291" s="5">
        <f t="shared" si="570"/>
        <v>16170</v>
      </c>
      <c r="Q2291" s="5">
        <f t="shared" si="571"/>
        <v>16267.75</v>
      </c>
      <c r="R2291" s="4">
        <f t="shared" si="572"/>
        <v>2014</v>
      </c>
      <c r="T2291" s="7">
        <f t="shared" si="573"/>
        <v>0</v>
      </c>
      <c r="V2291" s="5">
        <f t="shared" si="574"/>
        <v>15090.98</v>
      </c>
      <c r="W2291" s="5">
        <f t="shared" si="575"/>
        <v>15090.98</v>
      </c>
      <c r="X2291" s="7">
        <f t="shared" si="576"/>
        <v>0</v>
      </c>
      <c r="Z2291" s="7">
        <f t="shared" si="577"/>
        <v>711175.67000000016</v>
      </c>
      <c r="AC2291" s="5">
        <f t="shared" si="562"/>
        <v>-63918.800000000017</v>
      </c>
      <c r="AD2291" s="5">
        <f t="shared" si="578"/>
        <v>-15979.700000000004</v>
      </c>
    </row>
    <row r="2292" spans="1:30">
      <c r="A2292" s="15">
        <v>41891</v>
      </c>
      <c r="B2292">
        <v>16257</v>
      </c>
      <c r="C2292">
        <v>16279</v>
      </c>
      <c r="D2292">
        <v>16135.25</v>
      </c>
      <c r="E2292">
        <v>16228.45</v>
      </c>
      <c r="G2292" s="5">
        <f t="shared" si="563"/>
        <v>16203.8</v>
      </c>
      <c r="H2292" s="5">
        <f t="shared" si="564"/>
        <v>16162.34</v>
      </c>
      <c r="J2292" s="10" t="str">
        <f t="shared" si="565"/>
        <v>BUY</v>
      </c>
      <c r="L2292" s="5">
        <f t="shared" si="566"/>
        <v>16037.96</v>
      </c>
      <c r="M2292" s="4" t="str">
        <f t="shared" si="567"/>
        <v>NO</v>
      </c>
      <c r="N2292" s="4" t="str">
        <f t="shared" si="568"/>
        <v>NO</v>
      </c>
      <c r="O2292" s="4" t="str">
        <f t="shared" si="569"/>
        <v>NO</v>
      </c>
      <c r="P2292" s="5">
        <f t="shared" si="570"/>
        <v>16257</v>
      </c>
      <c r="Q2292" s="5">
        <f t="shared" si="571"/>
        <v>16228.45</v>
      </c>
      <c r="R2292" s="4">
        <f t="shared" si="572"/>
        <v>2014</v>
      </c>
      <c r="T2292" s="7">
        <f t="shared" si="573"/>
        <v>0</v>
      </c>
      <c r="V2292" s="5">
        <f t="shared" si="574"/>
        <v>15090.98</v>
      </c>
      <c r="W2292" s="5">
        <f t="shared" si="575"/>
        <v>15090.98</v>
      </c>
      <c r="X2292" s="7">
        <f t="shared" si="576"/>
        <v>0</v>
      </c>
      <c r="Z2292" s="7">
        <f t="shared" si="577"/>
        <v>711175.67000000016</v>
      </c>
      <c r="AC2292" s="5">
        <f t="shared" si="562"/>
        <v>-64151.840000000026</v>
      </c>
      <c r="AD2292" s="5">
        <f t="shared" si="578"/>
        <v>-16037.960000000006</v>
      </c>
    </row>
    <row r="2293" spans="1:30">
      <c r="A2293" s="15">
        <v>41892</v>
      </c>
      <c r="B2293">
        <v>16160</v>
      </c>
      <c r="C2293">
        <v>16267</v>
      </c>
      <c r="D2293">
        <v>16105.15</v>
      </c>
      <c r="E2293">
        <v>16233</v>
      </c>
      <c r="G2293" s="5">
        <f t="shared" si="563"/>
        <v>16218.4</v>
      </c>
      <c r="H2293" s="5">
        <f t="shared" si="564"/>
        <v>16185.89</v>
      </c>
      <c r="J2293" s="10" t="str">
        <f t="shared" si="565"/>
        <v>BUY</v>
      </c>
      <c r="L2293" s="5">
        <f t="shared" si="566"/>
        <v>16088.36</v>
      </c>
      <c r="M2293" s="4" t="str">
        <f t="shared" si="567"/>
        <v>NO</v>
      </c>
      <c r="N2293" s="4" t="str">
        <f t="shared" si="568"/>
        <v>NO</v>
      </c>
      <c r="O2293" s="4" t="str">
        <f t="shared" si="569"/>
        <v>NO</v>
      </c>
      <c r="P2293" s="5">
        <f t="shared" si="570"/>
        <v>16160</v>
      </c>
      <c r="Q2293" s="5">
        <f t="shared" si="571"/>
        <v>16233</v>
      </c>
      <c r="R2293" s="4">
        <f t="shared" si="572"/>
        <v>2014</v>
      </c>
      <c r="T2293" s="7">
        <f t="shared" si="573"/>
        <v>0</v>
      </c>
      <c r="V2293" s="5">
        <f t="shared" si="574"/>
        <v>15090.98</v>
      </c>
      <c r="W2293" s="5">
        <f t="shared" si="575"/>
        <v>15090.98</v>
      </c>
      <c r="X2293" s="7">
        <f t="shared" si="576"/>
        <v>0</v>
      </c>
      <c r="Z2293" s="7">
        <f t="shared" si="577"/>
        <v>711175.67000000016</v>
      </c>
      <c r="AC2293" s="5">
        <f t="shared" si="562"/>
        <v>-64353.440000000002</v>
      </c>
      <c r="AD2293" s="5">
        <f t="shared" si="578"/>
        <v>-16088.36</v>
      </c>
    </row>
    <row r="2294" spans="1:30">
      <c r="A2294" s="15">
        <v>41893</v>
      </c>
      <c r="B2294">
        <v>16270</v>
      </c>
      <c r="C2294">
        <v>16364.25</v>
      </c>
      <c r="D2294">
        <v>16212</v>
      </c>
      <c r="E2294">
        <v>16283.55</v>
      </c>
      <c r="G2294" s="5">
        <f t="shared" si="563"/>
        <v>16250.98</v>
      </c>
      <c r="H2294" s="5">
        <f t="shared" si="564"/>
        <v>16218.44</v>
      </c>
      <c r="J2294" s="10" t="str">
        <f t="shared" si="565"/>
        <v>BUY</v>
      </c>
      <c r="L2294" s="5">
        <f t="shared" si="566"/>
        <v>16120.82</v>
      </c>
      <c r="M2294" s="4" t="str">
        <f t="shared" si="567"/>
        <v>NO</v>
      </c>
      <c r="N2294" s="4" t="str">
        <f t="shared" si="568"/>
        <v>NO</v>
      </c>
      <c r="O2294" s="4" t="str">
        <f t="shared" si="569"/>
        <v>NO</v>
      </c>
      <c r="P2294" s="5">
        <f t="shared" si="570"/>
        <v>16270</v>
      </c>
      <c r="Q2294" s="5">
        <f t="shared" si="571"/>
        <v>16283.55</v>
      </c>
      <c r="R2294" s="4">
        <f t="shared" si="572"/>
        <v>2014</v>
      </c>
      <c r="T2294" s="7">
        <f t="shared" si="573"/>
        <v>0</v>
      </c>
      <c r="V2294" s="5">
        <f t="shared" si="574"/>
        <v>15090.98</v>
      </c>
      <c r="W2294" s="5">
        <f t="shared" si="575"/>
        <v>15090.98</v>
      </c>
      <c r="X2294" s="7">
        <f t="shared" si="576"/>
        <v>0</v>
      </c>
      <c r="Z2294" s="7">
        <f t="shared" si="577"/>
        <v>711175.67000000016</v>
      </c>
      <c r="AC2294" s="5">
        <f t="shared" si="562"/>
        <v>-64483.28</v>
      </c>
      <c r="AD2294" s="5">
        <f t="shared" si="578"/>
        <v>-16120.82</v>
      </c>
    </row>
    <row r="2295" spans="1:30">
      <c r="A2295" s="15">
        <v>41894</v>
      </c>
      <c r="B2295">
        <v>16280</v>
      </c>
      <c r="C2295">
        <v>16337.9</v>
      </c>
      <c r="D2295">
        <v>16201.6</v>
      </c>
      <c r="E2295">
        <v>16320.6</v>
      </c>
      <c r="G2295" s="5">
        <f t="shared" si="563"/>
        <v>16285.79</v>
      </c>
      <c r="H2295" s="5">
        <f t="shared" si="564"/>
        <v>16252.49</v>
      </c>
      <c r="J2295" s="10" t="str">
        <f t="shared" si="565"/>
        <v>BUY</v>
      </c>
      <c r="L2295" s="5">
        <f t="shared" si="566"/>
        <v>16152.59</v>
      </c>
      <c r="M2295" s="4" t="str">
        <f t="shared" si="567"/>
        <v>NO</v>
      </c>
      <c r="N2295" s="4" t="str">
        <f t="shared" si="568"/>
        <v>NO</v>
      </c>
      <c r="O2295" s="4" t="str">
        <f t="shared" si="569"/>
        <v>NO</v>
      </c>
      <c r="P2295" s="5">
        <f t="shared" si="570"/>
        <v>16280</v>
      </c>
      <c r="Q2295" s="5">
        <f t="shared" si="571"/>
        <v>16320.6</v>
      </c>
      <c r="R2295" s="4">
        <f t="shared" si="572"/>
        <v>2014</v>
      </c>
      <c r="T2295" s="7">
        <f t="shared" si="573"/>
        <v>0</v>
      </c>
      <c r="V2295" s="5">
        <f t="shared" si="574"/>
        <v>15090.98</v>
      </c>
      <c r="W2295" s="5">
        <f t="shared" si="575"/>
        <v>15090.98</v>
      </c>
      <c r="X2295" s="7">
        <f t="shared" si="576"/>
        <v>0</v>
      </c>
      <c r="Z2295" s="7">
        <f t="shared" si="577"/>
        <v>711175.67000000016</v>
      </c>
      <c r="AC2295" s="5">
        <f t="shared" si="562"/>
        <v>-64610.359999999986</v>
      </c>
      <c r="AD2295" s="5">
        <f t="shared" si="578"/>
        <v>-16152.589999999997</v>
      </c>
    </row>
    <row r="2296" spans="1:30">
      <c r="A2296" s="15">
        <v>41897</v>
      </c>
      <c r="B2296">
        <v>16244</v>
      </c>
      <c r="C2296">
        <v>16308.7</v>
      </c>
      <c r="D2296">
        <v>16151.4</v>
      </c>
      <c r="E2296">
        <v>16229.35</v>
      </c>
      <c r="G2296" s="5">
        <f t="shared" si="563"/>
        <v>16257.57</v>
      </c>
      <c r="H2296" s="5">
        <f t="shared" si="564"/>
        <v>16244.78</v>
      </c>
      <c r="J2296" s="10" t="str">
        <f t="shared" si="565"/>
        <v>BUY</v>
      </c>
      <c r="L2296" s="5">
        <f t="shared" si="566"/>
        <v>16206.41</v>
      </c>
      <c r="M2296" s="4" t="str">
        <f t="shared" si="567"/>
        <v>YES</v>
      </c>
      <c r="N2296" s="4" t="str">
        <f t="shared" si="568"/>
        <v>YES</v>
      </c>
      <c r="O2296" s="4" t="str">
        <f t="shared" si="569"/>
        <v>NO</v>
      </c>
      <c r="P2296" s="5">
        <f t="shared" si="570"/>
        <v>16244</v>
      </c>
      <c r="Q2296" s="5">
        <f t="shared" si="571"/>
        <v>16229.35</v>
      </c>
      <c r="R2296" s="4">
        <f t="shared" si="572"/>
        <v>2014</v>
      </c>
      <c r="T2296" s="7">
        <f t="shared" si="573"/>
        <v>-76.760000000000005</v>
      </c>
      <c r="V2296" s="5">
        <f t="shared" si="574"/>
        <v>15090.98</v>
      </c>
      <c r="W2296" s="5">
        <f t="shared" si="575"/>
        <v>16206.41</v>
      </c>
      <c r="X2296" s="7">
        <f t="shared" si="576"/>
        <v>1115.4300000000003</v>
      </c>
      <c r="Z2296" s="7">
        <f t="shared" si="577"/>
        <v>735223.42000000016</v>
      </c>
      <c r="AC2296" s="5">
        <f t="shared" si="562"/>
        <v>-64825.640000000014</v>
      </c>
      <c r="AD2296" s="5">
        <f t="shared" si="578"/>
        <v>-16206.410000000003</v>
      </c>
    </row>
    <row r="2297" spans="1:30">
      <c r="A2297" s="15">
        <v>41898</v>
      </c>
      <c r="B2297">
        <v>16209.3</v>
      </c>
      <c r="C2297">
        <v>16230.2</v>
      </c>
      <c r="D2297">
        <v>15870.55</v>
      </c>
      <c r="E2297">
        <v>15897.3</v>
      </c>
      <c r="G2297" s="5">
        <f t="shared" si="563"/>
        <v>16077.44</v>
      </c>
      <c r="H2297" s="5">
        <f t="shared" si="564"/>
        <v>16128.95</v>
      </c>
      <c r="J2297" s="10" t="str">
        <f t="shared" si="565"/>
        <v>SELL</v>
      </c>
      <c r="L2297" s="5">
        <f t="shared" si="566"/>
        <v>16283.48</v>
      </c>
      <c r="M2297" s="4" t="str">
        <f t="shared" si="567"/>
        <v>YES</v>
      </c>
      <c r="N2297" s="4" t="str">
        <f t="shared" si="568"/>
        <v>NO</v>
      </c>
      <c r="O2297" s="4" t="str">
        <f t="shared" si="569"/>
        <v>NO</v>
      </c>
      <c r="P2297" s="5">
        <f t="shared" si="570"/>
        <v>16209.3</v>
      </c>
      <c r="Q2297" s="5">
        <f t="shared" si="571"/>
        <v>15897.3</v>
      </c>
      <c r="R2297" s="4">
        <f t="shared" si="572"/>
        <v>2014</v>
      </c>
      <c r="T2297" s="7">
        <f t="shared" si="573"/>
        <v>0</v>
      </c>
      <c r="V2297" s="5">
        <f t="shared" si="574"/>
        <v>16206.41</v>
      </c>
      <c r="W2297" s="5">
        <f t="shared" si="575"/>
        <v>16206.41</v>
      </c>
      <c r="X2297" s="7">
        <f t="shared" si="576"/>
        <v>0</v>
      </c>
      <c r="Z2297" s="7">
        <f t="shared" si="577"/>
        <v>735223.42000000016</v>
      </c>
      <c r="AC2297" s="5">
        <f t="shared" si="562"/>
        <v>-65133.920000000013</v>
      </c>
      <c r="AD2297" s="5">
        <f t="shared" si="578"/>
        <v>-16283.480000000003</v>
      </c>
    </row>
    <row r="2298" spans="1:30">
      <c r="A2298" s="15">
        <v>41899</v>
      </c>
      <c r="B2298">
        <v>15994</v>
      </c>
      <c r="C2298">
        <v>15994</v>
      </c>
      <c r="D2298">
        <v>15855</v>
      </c>
      <c r="E2298">
        <v>15904.5</v>
      </c>
      <c r="G2298" s="5">
        <f t="shared" si="563"/>
        <v>15990.97</v>
      </c>
      <c r="H2298" s="5">
        <f t="shared" si="564"/>
        <v>16054.13</v>
      </c>
      <c r="J2298" s="10" t="str">
        <f t="shared" si="565"/>
        <v>SELL</v>
      </c>
      <c r="L2298" s="5">
        <f t="shared" si="566"/>
        <v>16243.61</v>
      </c>
      <c r="M2298" s="4" t="str">
        <f t="shared" si="567"/>
        <v>NO</v>
      </c>
      <c r="N2298" s="4" t="str">
        <f t="shared" si="568"/>
        <v>NO</v>
      </c>
      <c r="O2298" s="4" t="str">
        <f t="shared" si="569"/>
        <v>NO</v>
      </c>
      <c r="P2298" s="5">
        <f t="shared" si="570"/>
        <v>15994</v>
      </c>
      <c r="Q2298" s="5">
        <f t="shared" si="571"/>
        <v>15904.5</v>
      </c>
      <c r="R2298" s="4">
        <f t="shared" si="572"/>
        <v>2014</v>
      </c>
      <c r="T2298" s="7">
        <f t="shared" si="573"/>
        <v>0</v>
      </c>
      <c r="V2298" s="5">
        <f t="shared" si="574"/>
        <v>16206.41</v>
      </c>
      <c r="W2298" s="5">
        <f t="shared" si="575"/>
        <v>16206.41</v>
      </c>
      <c r="X2298" s="7">
        <f t="shared" si="576"/>
        <v>0</v>
      </c>
      <c r="Z2298" s="7">
        <f t="shared" si="577"/>
        <v>735223.42000000016</v>
      </c>
      <c r="AC2298" s="5">
        <f t="shared" si="562"/>
        <v>-64974.44</v>
      </c>
      <c r="AD2298" s="5">
        <f t="shared" si="578"/>
        <v>-16243.61</v>
      </c>
    </row>
    <row r="2299" spans="1:30">
      <c r="A2299" s="15">
        <v>41900</v>
      </c>
      <c r="B2299">
        <v>15880</v>
      </c>
      <c r="C2299">
        <v>16222.45</v>
      </c>
      <c r="D2299">
        <v>15820.1</v>
      </c>
      <c r="E2299">
        <v>16207.95</v>
      </c>
      <c r="G2299" s="5">
        <f t="shared" si="563"/>
        <v>16099.46</v>
      </c>
      <c r="H2299" s="5">
        <f t="shared" si="564"/>
        <v>16105.4</v>
      </c>
      <c r="J2299" s="10" t="str">
        <f t="shared" si="565"/>
        <v>SELL</v>
      </c>
      <c r="L2299" s="5">
        <f t="shared" si="566"/>
        <v>16123.22</v>
      </c>
      <c r="M2299" s="4" t="str">
        <f t="shared" si="567"/>
        <v>NO</v>
      </c>
      <c r="N2299" s="4" t="str">
        <f t="shared" si="568"/>
        <v>NO</v>
      </c>
      <c r="O2299" s="4" t="str">
        <f t="shared" si="569"/>
        <v>NO</v>
      </c>
      <c r="P2299" s="5">
        <f t="shared" si="570"/>
        <v>15880</v>
      </c>
      <c r="Q2299" s="5">
        <f t="shared" si="571"/>
        <v>16207.95</v>
      </c>
      <c r="R2299" s="4">
        <f t="shared" si="572"/>
        <v>2014</v>
      </c>
      <c r="T2299" s="7">
        <f t="shared" si="573"/>
        <v>0</v>
      </c>
      <c r="V2299" s="5">
        <f t="shared" si="574"/>
        <v>16206.41</v>
      </c>
      <c r="W2299" s="5">
        <f t="shared" si="575"/>
        <v>16123.22</v>
      </c>
      <c r="X2299" s="7">
        <f t="shared" si="576"/>
        <v>83.190000000000509</v>
      </c>
      <c r="Z2299" s="7">
        <f t="shared" si="577"/>
        <v>737303.17000000016</v>
      </c>
      <c r="AC2299" s="5">
        <f t="shared" si="562"/>
        <v>-64492.880000000005</v>
      </c>
      <c r="AD2299" s="5">
        <f t="shared" si="578"/>
        <v>-16123.220000000001</v>
      </c>
    </row>
    <row r="2300" spans="1:30">
      <c r="A2300" s="15">
        <v>41901</v>
      </c>
      <c r="B2300">
        <v>16101.5</v>
      </c>
      <c r="C2300">
        <v>16235</v>
      </c>
      <c r="D2300">
        <v>16073.4</v>
      </c>
      <c r="E2300">
        <v>16160.4</v>
      </c>
      <c r="G2300" s="5">
        <f t="shared" si="563"/>
        <v>16129.93</v>
      </c>
      <c r="H2300" s="5">
        <f t="shared" si="564"/>
        <v>16123.73</v>
      </c>
      <c r="J2300" s="10" t="str">
        <f t="shared" si="565"/>
        <v>BUY</v>
      </c>
      <c r="L2300" s="5">
        <f t="shared" si="566"/>
        <v>16105.13</v>
      </c>
      <c r="M2300" s="4" t="str">
        <f t="shared" si="567"/>
        <v>YES</v>
      </c>
      <c r="N2300" s="4" t="str">
        <f t="shared" si="568"/>
        <v>NO</v>
      </c>
      <c r="O2300" s="4" t="str">
        <f t="shared" si="569"/>
        <v>NO</v>
      </c>
      <c r="P2300" s="5">
        <f t="shared" si="570"/>
        <v>16101.5</v>
      </c>
      <c r="Q2300" s="5">
        <f t="shared" si="571"/>
        <v>16160.4</v>
      </c>
      <c r="R2300" s="4">
        <f t="shared" si="572"/>
        <v>2014</v>
      </c>
      <c r="T2300" s="7">
        <f t="shared" si="573"/>
        <v>0</v>
      </c>
      <c r="V2300" s="5">
        <f t="shared" si="574"/>
        <v>16123.22</v>
      </c>
      <c r="W2300" s="5">
        <f t="shared" si="575"/>
        <v>16123.22</v>
      </c>
      <c r="X2300" s="7">
        <f t="shared" si="576"/>
        <v>0</v>
      </c>
      <c r="Z2300" s="7">
        <f t="shared" si="577"/>
        <v>737303.17000000016</v>
      </c>
      <c r="AC2300" s="5">
        <f t="shared" si="562"/>
        <v>-64420.51999999999</v>
      </c>
      <c r="AD2300" s="5">
        <f t="shared" si="578"/>
        <v>-16105.129999999997</v>
      </c>
    </row>
    <row r="2301" spans="1:30">
      <c r="A2301" s="15">
        <v>41904</v>
      </c>
      <c r="B2301">
        <v>16050</v>
      </c>
      <c r="C2301">
        <v>16288.8</v>
      </c>
      <c r="D2301">
        <v>16015</v>
      </c>
      <c r="E2301">
        <v>16217.9</v>
      </c>
      <c r="G2301" s="5">
        <f t="shared" si="563"/>
        <v>16173.92</v>
      </c>
      <c r="H2301" s="5">
        <f t="shared" si="564"/>
        <v>16155.12</v>
      </c>
      <c r="J2301" s="10" t="str">
        <f t="shared" si="565"/>
        <v>BUY</v>
      </c>
      <c r="L2301" s="5">
        <f t="shared" si="566"/>
        <v>16098.72</v>
      </c>
      <c r="M2301" s="4" t="str">
        <f t="shared" si="567"/>
        <v>YES</v>
      </c>
      <c r="N2301" s="4" t="str">
        <f t="shared" si="568"/>
        <v>YES</v>
      </c>
      <c r="O2301" s="4" t="str">
        <f t="shared" si="569"/>
        <v>YES</v>
      </c>
      <c r="P2301" s="5">
        <f t="shared" si="570"/>
        <v>16050</v>
      </c>
      <c r="Q2301" s="5">
        <f t="shared" si="571"/>
        <v>16217.9</v>
      </c>
      <c r="R2301" s="4">
        <f t="shared" si="572"/>
        <v>2014</v>
      </c>
      <c r="T2301" s="7">
        <f t="shared" si="573"/>
        <v>-167.9</v>
      </c>
      <c r="V2301" s="5">
        <f t="shared" si="574"/>
        <v>16123.22</v>
      </c>
      <c r="W2301" s="5">
        <f t="shared" si="575"/>
        <v>16098.72</v>
      </c>
      <c r="X2301" s="7">
        <f t="shared" si="576"/>
        <v>-24.5</v>
      </c>
      <c r="Z2301" s="7">
        <f t="shared" si="577"/>
        <v>728295.67000000016</v>
      </c>
      <c r="AC2301" s="5">
        <f t="shared" si="562"/>
        <v>-64394.880000000005</v>
      </c>
      <c r="AD2301" s="5">
        <f t="shared" si="578"/>
        <v>-16098.720000000001</v>
      </c>
    </row>
    <row r="2302" spans="1:30">
      <c r="A2302" s="15">
        <v>41905</v>
      </c>
      <c r="B2302">
        <v>16200.05</v>
      </c>
      <c r="C2302">
        <v>16233</v>
      </c>
      <c r="D2302">
        <v>15919.05</v>
      </c>
      <c r="E2302">
        <v>15929.9</v>
      </c>
      <c r="G2302" s="5">
        <f t="shared" si="563"/>
        <v>16051.91</v>
      </c>
      <c r="H2302" s="5">
        <f t="shared" si="564"/>
        <v>16080.05</v>
      </c>
      <c r="J2302" s="10" t="str">
        <f t="shared" si="565"/>
        <v>SELL</v>
      </c>
      <c r="L2302" s="5">
        <f t="shared" si="566"/>
        <v>16164.47</v>
      </c>
      <c r="M2302" s="4" t="str">
        <f t="shared" si="567"/>
        <v>YES</v>
      </c>
      <c r="N2302" s="4" t="str">
        <f t="shared" si="568"/>
        <v>NO</v>
      </c>
      <c r="O2302" s="4" t="str">
        <f t="shared" si="569"/>
        <v>NO</v>
      </c>
      <c r="P2302" s="5">
        <f t="shared" si="570"/>
        <v>16200.05</v>
      </c>
      <c r="Q2302" s="5">
        <f t="shared" si="571"/>
        <v>15929.9</v>
      </c>
      <c r="R2302" s="4">
        <f t="shared" si="572"/>
        <v>2014</v>
      </c>
      <c r="T2302" s="7">
        <f t="shared" si="573"/>
        <v>0</v>
      </c>
      <c r="V2302" s="5">
        <f t="shared" si="574"/>
        <v>16098.72</v>
      </c>
      <c r="W2302" s="5">
        <f t="shared" si="575"/>
        <v>16098.72</v>
      </c>
      <c r="X2302" s="7">
        <f t="shared" si="576"/>
        <v>0</v>
      </c>
      <c r="Z2302" s="7">
        <f t="shared" si="577"/>
        <v>728295.67000000016</v>
      </c>
      <c r="AC2302" s="5">
        <f t="shared" si="562"/>
        <v>-64657.880000000005</v>
      </c>
      <c r="AD2302" s="5">
        <f t="shared" si="578"/>
        <v>-16164.470000000001</v>
      </c>
    </row>
    <row r="2303" spans="1:30">
      <c r="A2303" s="15">
        <v>41906</v>
      </c>
      <c r="B2303">
        <v>15915.95</v>
      </c>
      <c r="C2303">
        <v>15966.25</v>
      </c>
      <c r="D2303">
        <v>15640.15</v>
      </c>
      <c r="E2303">
        <v>15765.55</v>
      </c>
      <c r="G2303" s="5">
        <f t="shared" si="563"/>
        <v>15908.73</v>
      </c>
      <c r="H2303" s="5">
        <f t="shared" si="564"/>
        <v>15975.22</v>
      </c>
      <c r="J2303" s="10" t="str">
        <f t="shared" si="565"/>
        <v>SELL</v>
      </c>
      <c r="L2303" s="5">
        <f t="shared" si="566"/>
        <v>16174.69</v>
      </c>
      <c r="M2303" s="4" t="str">
        <f t="shared" si="567"/>
        <v>NO</v>
      </c>
      <c r="N2303" s="4" t="str">
        <f t="shared" si="568"/>
        <v>NO</v>
      </c>
      <c r="O2303" s="4" t="str">
        <f t="shared" si="569"/>
        <v>NO</v>
      </c>
      <c r="P2303" s="5">
        <f t="shared" si="570"/>
        <v>15915.95</v>
      </c>
      <c r="Q2303" s="5">
        <f t="shared" si="571"/>
        <v>15765.55</v>
      </c>
      <c r="R2303" s="4">
        <f t="shared" si="572"/>
        <v>2014</v>
      </c>
      <c r="T2303" s="7">
        <f t="shared" si="573"/>
        <v>0</v>
      </c>
      <c r="V2303" s="5">
        <f t="shared" si="574"/>
        <v>16098.72</v>
      </c>
      <c r="W2303" s="5">
        <f t="shared" si="575"/>
        <v>16098.72</v>
      </c>
      <c r="X2303" s="7">
        <f t="shared" si="576"/>
        <v>0</v>
      </c>
      <c r="Z2303" s="7">
        <f t="shared" si="577"/>
        <v>728295.67000000016</v>
      </c>
      <c r="AC2303" s="5">
        <f t="shared" si="562"/>
        <v>-64698.75999999998</v>
      </c>
      <c r="AD2303" s="5">
        <f t="shared" si="578"/>
        <v>-16174.689999999995</v>
      </c>
    </row>
    <row r="2304" spans="1:30">
      <c r="A2304" s="15">
        <v>41907</v>
      </c>
      <c r="B2304">
        <v>15725</v>
      </c>
      <c r="C2304">
        <v>15764.3</v>
      </c>
      <c r="D2304">
        <v>15200.3</v>
      </c>
      <c r="E2304">
        <v>15264.4</v>
      </c>
      <c r="G2304" s="5">
        <f t="shared" si="563"/>
        <v>15586.57</v>
      </c>
      <c r="H2304" s="5">
        <f t="shared" si="564"/>
        <v>15738.28</v>
      </c>
      <c r="J2304" s="10" t="str">
        <f t="shared" si="565"/>
        <v>SELL</v>
      </c>
      <c r="L2304" s="5">
        <f t="shared" si="566"/>
        <v>16193.41</v>
      </c>
      <c r="M2304" s="4" t="str">
        <f t="shared" si="567"/>
        <v>NO</v>
      </c>
      <c r="N2304" s="4" t="str">
        <f t="shared" si="568"/>
        <v>NO</v>
      </c>
      <c r="O2304" s="4" t="str">
        <f t="shared" si="569"/>
        <v>NO</v>
      </c>
      <c r="P2304" s="5">
        <f t="shared" si="570"/>
        <v>15725</v>
      </c>
      <c r="Q2304" s="5">
        <f t="shared" si="571"/>
        <v>15264.4</v>
      </c>
      <c r="R2304" s="4">
        <f t="shared" si="572"/>
        <v>2014</v>
      </c>
      <c r="T2304" s="7">
        <f t="shared" si="573"/>
        <v>0</v>
      </c>
      <c r="V2304" s="5">
        <f t="shared" si="574"/>
        <v>16098.72</v>
      </c>
      <c r="W2304" s="5">
        <f t="shared" si="575"/>
        <v>16098.72</v>
      </c>
      <c r="X2304" s="7">
        <f t="shared" si="576"/>
        <v>0</v>
      </c>
      <c r="Z2304" s="7">
        <f t="shared" si="577"/>
        <v>728295.67000000016</v>
      </c>
      <c r="AC2304" s="5">
        <f t="shared" si="562"/>
        <v>-64773.640000000014</v>
      </c>
      <c r="AD2304" s="5">
        <f t="shared" si="578"/>
        <v>-16193.410000000003</v>
      </c>
    </row>
    <row r="2305" spans="1:30">
      <c r="A2305" s="15">
        <v>41908</v>
      </c>
      <c r="B2305">
        <v>15433.35</v>
      </c>
      <c r="C2305">
        <v>15789.45</v>
      </c>
      <c r="D2305">
        <v>15275.45</v>
      </c>
      <c r="E2305">
        <v>15724.75</v>
      </c>
      <c r="G2305" s="5">
        <f t="shared" si="563"/>
        <v>15655.66</v>
      </c>
      <c r="H2305" s="5">
        <f t="shared" si="564"/>
        <v>15733.77</v>
      </c>
      <c r="J2305" s="10" t="str">
        <f t="shared" si="565"/>
        <v>SELL</v>
      </c>
      <c r="L2305" s="5">
        <f t="shared" si="566"/>
        <v>15968.1</v>
      </c>
      <c r="M2305" s="4" t="str">
        <f t="shared" si="567"/>
        <v>NO</v>
      </c>
      <c r="N2305" s="4" t="str">
        <f t="shared" si="568"/>
        <v>NO</v>
      </c>
      <c r="O2305" s="4" t="str">
        <f t="shared" si="569"/>
        <v>NO</v>
      </c>
      <c r="P2305" s="5">
        <f t="shared" si="570"/>
        <v>15433.35</v>
      </c>
      <c r="Q2305" s="5">
        <f t="shared" si="571"/>
        <v>15724.75</v>
      </c>
      <c r="R2305" s="4">
        <f t="shared" si="572"/>
        <v>2014</v>
      </c>
      <c r="T2305" s="7">
        <f t="shared" si="573"/>
        <v>0</v>
      </c>
      <c r="V2305" s="5">
        <f t="shared" si="574"/>
        <v>16098.72</v>
      </c>
      <c r="W2305" s="5">
        <f t="shared" si="575"/>
        <v>16098.72</v>
      </c>
      <c r="X2305" s="7">
        <f t="shared" si="576"/>
        <v>0</v>
      </c>
      <c r="Z2305" s="7">
        <f t="shared" si="577"/>
        <v>728295.67000000016</v>
      </c>
      <c r="AC2305" s="5">
        <f t="shared" si="562"/>
        <v>-63872.400000000023</v>
      </c>
      <c r="AD2305" s="5">
        <f t="shared" si="578"/>
        <v>-15968.100000000006</v>
      </c>
    </row>
    <row r="2306" spans="1:30">
      <c r="A2306" s="15">
        <v>41911</v>
      </c>
      <c r="B2306">
        <v>15750.1</v>
      </c>
      <c r="C2306">
        <v>15750.1</v>
      </c>
      <c r="D2306">
        <v>15495</v>
      </c>
      <c r="E2306">
        <v>15542.35</v>
      </c>
      <c r="G2306" s="5">
        <f t="shared" si="563"/>
        <v>15599.01</v>
      </c>
      <c r="H2306" s="5">
        <f t="shared" si="564"/>
        <v>15669.96</v>
      </c>
      <c r="J2306" s="10" t="str">
        <f t="shared" si="565"/>
        <v>SELL</v>
      </c>
      <c r="L2306" s="5">
        <f t="shared" si="566"/>
        <v>15882.81</v>
      </c>
      <c r="M2306" s="4" t="str">
        <f t="shared" si="567"/>
        <v>NO</v>
      </c>
      <c r="N2306" s="4" t="str">
        <f t="shared" si="568"/>
        <v>NO</v>
      </c>
      <c r="O2306" s="4" t="str">
        <f t="shared" si="569"/>
        <v>NO</v>
      </c>
      <c r="P2306" s="5">
        <f t="shared" si="570"/>
        <v>15750.1</v>
      </c>
      <c r="Q2306" s="5">
        <f t="shared" si="571"/>
        <v>15542.35</v>
      </c>
      <c r="R2306" s="4">
        <f t="shared" si="572"/>
        <v>2014</v>
      </c>
      <c r="T2306" s="7">
        <f t="shared" si="573"/>
        <v>0</v>
      </c>
      <c r="V2306" s="5">
        <f t="shared" si="574"/>
        <v>16098.72</v>
      </c>
      <c r="W2306" s="5">
        <f t="shared" si="575"/>
        <v>16098.72</v>
      </c>
      <c r="X2306" s="7">
        <f t="shared" si="576"/>
        <v>0</v>
      </c>
      <c r="Z2306" s="7">
        <f t="shared" si="577"/>
        <v>728295.67000000016</v>
      </c>
      <c r="AC2306" s="5">
        <f t="shared" si="562"/>
        <v>-63531.239999999991</v>
      </c>
      <c r="AD2306" s="5">
        <f t="shared" si="578"/>
        <v>-15882.809999999998</v>
      </c>
    </row>
    <row r="2307" spans="1:30">
      <c r="A2307" s="15">
        <v>41912</v>
      </c>
      <c r="B2307">
        <v>15505.5</v>
      </c>
      <c r="C2307">
        <v>15689</v>
      </c>
      <c r="D2307">
        <v>15405</v>
      </c>
      <c r="E2307">
        <v>15475.4</v>
      </c>
      <c r="G2307" s="5">
        <f t="shared" si="563"/>
        <v>15537.21</v>
      </c>
      <c r="H2307" s="5">
        <f t="shared" si="564"/>
        <v>15605.11</v>
      </c>
      <c r="J2307" s="10" t="str">
        <f t="shared" si="565"/>
        <v>SELL</v>
      </c>
      <c r="L2307" s="5">
        <f t="shared" si="566"/>
        <v>15808.81</v>
      </c>
      <c r="M2307" s="4" t="str">
        <f t="shared" si="567"/>
        <v>NO</v>
      </c>
      <c r="N2307" s="4" t="str">
        <f t="shared" si="568"/>
        <v>NO</v>
      </c>
      <c r="O2307" s="4" t="str">
        <f t="shared" si="569"/>
        <v>NO</v>
      </c>
      <c r="P2307" s="5">
        <f t="shared" si="570"/>
        <v>15505.5</v>
      </c>
      <c r="Q2307" s="5">
        <f t="shared" si="571"/>
        <v>15475.4</v>
      </c>
      <c r="R2307" s="4">
        <f t="shared" si="572"/>
        <v>2014</v>
      </c>
      <c r="T2307" s="7">
        <f t="shared" si="573"/>
        <v>0</v>
      </c>
      <c r="V2307" s="5">
        <f t="shared" si="574"/>
        <v>16098.72</v>
      </c>
      <c r="W2307" s="5">
        <f t="shared" si="575"/>
        <v>16098.72</v>
      </c>
      <c r="X2307" s="7">
        <f t="shared" si="576"/>
        <v>0</v>
      </c>
      <c r="Z2307" s="7">
        <f t="shared" si="577"/>
        <v>728295.67000000016</v>
      </c>
      <c r="AC2307" s="5">
        <f t="shared" si="562"/>
        <v>-63235.24000000002</v>
      </c>
      <c r="AD2307" s="5">
        <f t="shared" si="578"/>
        <v>-15808.810000000005</v>
      </c>
    </row>
    <row r="2308" spans="1:30">
      <c r="A2308" s="15">
        <v>41913</v>
      </c>
      <c r="B2308">
        <v>15431.7</v>
      </c>
      <c r="C2308">
        <v>15479.7</v>
      </c>
      <c r="D2308">
        <v>15353</v>
      </c>
      <c r="E2308">
        <v>15385.6</v>
      </c>
      <c r="G2308" s="5">
        <f t="shared" si="563"/>
        <v>15461.41</v>
      </c>
      <c r="H2308" s="5">
        <f t="shared" si="564"/>
        <v>15531.94</v>
      </c>
      <c r="J2308" s="10" t="str">
        <f t="shared" si="565"/>
        <v>SELL</v>
      </c>
      <c r="L2308" s="5">
        <f t="shared" si="566"/>
        <v>15743.53</v>
      </c>
      <c r="M2308" s="4" t="str">
        <f t="shared" si="567"/>
        <v>NO</v>
      </c>
      <c r="N2308" s="4" t="str">
        <f t="shared" si="568"/>
        <v>NO</v>
      </c>
      <c r="O2308" s="4" t="str">
        <f t="shared" si="569"/>
        <v>NO</v>
      </c>
      <c r="P2308" s="5">
        <f t="shared" si="570"/>
        <v>15431.7</v>
      </c>
      <c r="Q2308" s="5">
        <f t="shared" si="571"/>
        <v>15385.6</v>
      </c>
      <c r="R2308" s="4">
        <f t="shared" si="572"/>
        <v>2014</v>
      </c>
      <c r="T2308" s="7">
        <f t="shared" si="573"/>
        <v>0</v>
      </c>
      <c r="V2308" s="5">
        <f t="shared" si="574"/>
        <v>16098.72</v>
      </c>
      <c r="W2308" s="5">
        <f t="shared" si="575"/>
        <v>16098.72</v>
      </c>
      <c r="X2308" s="7">
        <f t="shared" si="576"/>
        <v>0</v>
      </c>
      <c r="Z2308" s="7">
        <f t="shared" si="577"/>
        <v>728295.67000000016</v>
      </c>
      <c r="AC2308" s="5">
        <f t="shared" si="562"/>
        <v>-62974.120000000024</v>
      </c>
      <c r="AD2308" s="5">
        <f t="shared" si="578"/>
        <v>-15743.530000000006</v>
      </c>
    </row>
    <row r="2309" spans="1:30">
      <c r="A2309" s="15">
        <v>41919</v>
      </c>
      <c r="B2309">
        <v>15269.95</v>
      </c>
      <c r="C2309">
        <v>15415</v>
      </c>
      <c r="D2309">
        <v>15233</v>
      </c>
      <c r="E2309">
        <v>15260.45</v>
      </c>
      <c r="G2309" s="5">
        <f t="shared" si="563"/>
        <v>15360.93</v>
      </c>
      <c r="H2309" s="5">
        <f t="shared" si="564"/>
        <v>15441.44</v>
      </c>
      <c r="J2309" s="10" t="str">
        <f t="shared" si="565"/>
        <v>SELL</v>
      </c>
      <c r="L2309" s="5">
        <f t="shared" si="566"/>
        <v>15682.97</v>
      </c>
      <c r="M2309" s="4" t="str">
        <f t="shared" si="567"/>
        <v>NO</v>
      </c>
      <c r="N2309" s="4" t="str">
        <f t="shared" si="568"/>
        <v>NO</v>
      </c>
      <c r="O2309" s="4" t="str">
        <f t="shared" si="569"/>
        <v>NO</v>
      </c>
      <c r="P2309" s="5">
        <f t="shared" si="570"/>
        <v>15269.95</v>
      </c>
      <c r="Q2309" s="5">
        <f t="shared" si="571"/>
        <v>15260.45</v>
      </c>
      <c r="R2309" s="4">
        <f t="shared" si="572"/>
        <v>2014</v>
      </c>
      <c r="T2309" s="7">
        <f t="shared" si="573"/>
        <v>0</v>
      </c>
      <c r="V2309" s="5">
        <f t="shared" si="574"/>
        <v>16098.72</v>
      </c>
      <c r="W2309" s="5">
        <f t="shared" si="575"/>
        <v>16098.72</v>
      </c>
      <c r="X2309" s="7">
        <f t="shared" si="576"/>
        <v>0</v>
      </c>
      <c r="Z2309" s="7">
        <f t="shared" si="577"/>
        <v>728295.67000000016</v>
      </c>
      <c r="AC2309" s="5">
        <f t="shared" si="562"/>
        <v>-62731.880000000005</v>
      </c>
      <c r="AD2309" s="5">
        <f t="shared" si="578"/>
        <v>-15682.970000000001</v>
      </c>
    </row>
    <row r="2310" spans="1:30">
      <c r="A2310" s="15">
        <v>41920</v>
      </c>
      <c r="B2310">
        <v>15180.5</v>
      </c>
      <c r="C2310">
        <v>15471.5</v>
      </c>
      <c r="D2310">
        <v>15180.5</v>
      </c>
      <c r="E2310">
        <v>15451.2</v>
      </c>
      <c r="G2310" s="5">
        <f t="shared" si="563"/>
        <v>15406.07</v>
      </c>
      <c r="H2310" s="5">
        <f t="shared" si="564"/>
        <v>15444.69</v>
      </c>
      <c r="J2310" s="10" t="str">
        <f t="shared" si="565"/>
        <v>SELL</v>
      </c>
      <c r="L2310" s="5">
        <f t="shared" si="566"/>
        <v>15560.55</v>
      </c>
      <c r="M2310" s="4" t="str">
        <f t="shared" si="567"/>
        <v>NO</v>
      </c>
      <c r="N2310" s="4" t="str">
        <f t="shared" si="568"/>
        <v>NO</v>
      </c>
      <c r="O2310" s="4" t="str">
        <f t="shared" si="569"/>
        <v>NO</v>
      </c>
      <c r="P2310" s="5">
        <f t="shared" si="570"/>
        <v>15180.5</v>
      </c>
      <c r="Q2310" s="5">
        <f t="shared" si="571"/>
        <v>15451.2</v>
      </c>
      <c r="R2310" s="4">
        <f t="shared" si="572"/>
        <v>2014</v>
      </c>
      <c r="T2310" s="7">
        <f t="shared" si="573"/>
        <v>0</v>
      </c>
      <c r="V2310" s="5">
        <f t="shared" si="574"/>
        <v>16098.72</v>
      </c>
      <c r="W2310" s="5">
        <f t="shared" si="575"/>
        <v>15560.55</v>
      </c>
      <c r="X2310" s="7">
        <f t="shared" si="576"/>
        <v>538.17000000000007</v>
      </c>
      <c r="Z2310" s="7">
        <f t="shared" si="577"/>
        <v>741749.92000000016</v>
      </c>
      <c r="AC2310" s="5">
        <f t="shared" si="562"/>
        <v>-62242.200000000012</v>
      </c>
      <c r="AD2310" s="5">
        <f t="shared" si="578"/>
        <v>-15560.550000000003</v>
      </c>
    </row>
    <row r="2311" spans="1:30">
      <c r="A2311" s="15">
        <v>41921</v>
      </c>
      <c r="B2311">
        <v>15555</v>
      </c>
      <c r="C2311">
        <v>15869</v>
      </c>
      <c r="D2311">
        <v>15480</v>
      </c>
      <c r="E2311">
        <v>15804.55</v>
      </c>
      <c r="G2311" s="5">
        <f t="shared" si="563"/>
        <v>15605.31</v>
      </c>
      <c r="H2311" s="5">
        <f t="shared" si="564"/>
        <v>15564.64</v>
      </c>
      <c r="J2311" s="10" t="str">
        <f t="shared" si="565"/>
        <v>BUY</v>
      </c>
      <c r="L2311" s="5">
        <f t="shared" si="566"/>
        <v>15442.63</v>
      </c>
      <c r="M2311" s="4" t="str">
        <f t="shared" si="567"/>
        <v>YES</v>
      </c>
      <c r="N2311" s="4" t="str">
        <f t="shared" si="568"/>
        <v>NO</v>
      </c>
      <c r="O2311" s="4" t="str">
        <f t="shared" si="569"/>
        <v>NO</v>
      </c>
      <c r="P2311" s="5">
        <f t="shared" si="570"/>
        <v>15555</v>
      </c>
      <c r="Q2311" s="5">
        <f t="shared" si="571"/>
        <v>15804.55</v>
      </c>
      <c r="R2311" s="4">
        <f t="shared" si="572"/>
        <v>2014</v>
      </c>
      <c r="T2311" s="7">
        <f t="shared" si="573"/>
        <v>0</v>
      </c>
      <c r="V2311" s="5">
        <f t="shared" si="574"/>
        <v>15560.55</v>
      </c>
      <c r="W2311" s="5">
        <f t="shared" si="575"/>
        <v>15560.55</v>
      </c>
      <c r="X2311" s="7">
        <f t="shared" si="576"/>
        <v>0</v>
      </c>
      <c r="Z2311" s="7">
        <f t="shared" si="577"/>
        <v>741749.92000000016</v>
      </c>
      <c r="AC2311" s="5">
        <f t="shared" si="562"/>
        <v>-61770.51999999999</v>
      </c>
      <c r="AD2311" s="5">
        <f t="shared" si="578"/>
        <v>-15442.629999999997</v>
      </c>
    </row>
    <row r="2312" spans="1:30">
      <c r="A2312" s="15">
        <v>41922</v>
      </c>
      <c r="B2312">
        <v>15685</v>
      </c>
      <c r="C2312">
        <v>15735</v>
      </c>
      <c r="D2312">
        <v>15462.5</v>
      </c>
      <c r="E2312">
        <v>15496.25</v>
      </c>
      <c r="G2312" s="5">
        <f t="shared" si="563"/>
        <v>15550.78</v>
      </c>
      <c r="H2312" s="5">
        <f t="shared" si="564"/>
        <v>15541.84</v>
      </c>
      <c r="J2312" s="10" t="str">
        <f t="shared" si="565"/>
        <v>BUY</v>
      </c>
      <c r="L2312" s="5">
        <f t="shared" si="566"/>
        <v>15515.02</v>
      </c>
      <c r="M2312" s="4" t="str">
        <f t="shared" si="567"/>
        <v>NO</v>
      </c>
      <c r="N2312" s="4" t="str">
        <f t="shared" si="568"/>
        <v>NO</v>
      </c>
      <c r="O2312" s="4" t="str">
        <f t="shared" si="569"/>
        <v>NO</v>
      </c>
      <c r="P2312" s="5">
        <f t="shared" si="570"/>
        <v>15685</v>
      </c>
      <c r="Q2312" s="5">
        <f t="shared" si="571"/>
        <v>15496.25</v>
      </c>
      <c r="R2312" s="4">
        <f t="shared" si="572"/>
        <v>2014</v>
      </c>
      <c r="T2312" s="7">
        <f t="shared" si="573"/>
        <v>0</v>
      </c>
      <c r="V2312" s="5">
        <f t="shared" si="574"/>
        <v>15560.55</v>
      </c>
      <c r="W2312" s="5">
        <f t="shared" si="575"/>
        <v>15560.55</v>
      </c>
      <c r="X2312" s="7">
        <f t="shared" si="576"/>
        <v>0</v>
      </c>
      <c r="Z2312" s="7">
        <f t="shared" si="577"/>
        <v>741749.92000000016</v>
      </c>
      <c r="AC2312" s="5">
        <f t="shared" si="562"/>
        <v>-62060.079999999987</v>
      </c>
      <c r="AD2312" s="5">
        <f t="shared" si="578"/>
        <v>-15515.019999999997</v>
      </c>
    </row>
    <row r="2313" spans="1:30">
      <c r="A2313" s="15">
        <v>41925</v>
      </c>
      <c r="B2313">
        <v>15395</v>
      </c>
      <c r="C2313">
        <v>15749</v>
      </c>
      <c r="D2313">
        <v>15340</v>
      </c>
      <c r="E2313">
        <v>15711.2</v>
      </c>
      <c r="G2313" s="5">
        <f t="shared" si="563"/>
        <v>15630.99</v>
      </c>
      <c r="H2313" s="5">
        <f t="shared" si="564"/>
        <v>15598.29</v>
      </c>
      <c r="J2313" s="10" t="str">
        <f t="shared" si="565"/>
        <v>BUY</v>
      </c>
      <c r="L2313" s="5">
        <f t="shared" si="566"/>
        <v>15500.19</v>
      </c>
      <c r="M2313" s="4" t="str">
        <f t="shared" si="567"/>
        <v>YES</v>
      </c>
      <c r="N2313" s="4" t="str">
        <f t="shared" si="568"/>
        <v>YES</v>
      </c>
      <c r="O2313" s="4" t="str">
        <f t="shared" si="569"/>
        <v>YES</v>
      </c>
      <c r="P2313" s="5">
        <f t="shared" si="570"/>
        <v>15395</v>
      </c>
      <c r="Q2313" s="5">
        <f t="shared" si="571"/>
        <v>15711.2</v>
      </c>
      <c r="R2313" s="4">
        <f t="shared" si="572"/>
        <v>2014</v>
      </c>
      <c r="T2313" s="7">
        <f t="shared" si="573"/>
        <v>-316.2</v>
      </c>
      <c r="V2313" s="5">
        <f t="shared" si="574"/>
        <v>15560.55</v>
      </c>
      <c r="W2313" s="5">
        <f t="shared" si="575"/>
        <v>15560.55</v>
      </c>
      <c r="X2313" s="7">
        <f t="shared" si="576"/>
        <v>0</v>
      </c>
      <c r="Z2313" s="7">
        <f t="shared" si="577"/>
        <v>725939.92000000016</v>
      </c>
      <c r="AC2313" s="5">
        <f t="shared" si="562"/>
        <v>-62000.760000000009</v>
      </c>
      <c r="AD2313" s="5">
        <f t="shared" si="578"/>
        <v>-15500.190000000002</v>
      </c>
    </row>
    <row r="2314" spans="1:30">
      <c r="A2314" s="15">
        <v>41926</v>
      </c>
      <c r="B2314">
        <v>15819</v>
      </c>
      <c r="C2314">
        <v>15899</v>
      </c>
      <c r="D2314">
        <v>15575.95</v>
      </c>
      <c r="E2314">
        <v>15799.15</v>
      </c>
      <c r="G2314" s="5">
        <f t="shared" si="563"/>
        <v>15715.07</v>
      </c>
      <c r="H2314" s="5">
        <f t="shared" si="564"/>
        <v>15665.24</v>
      </c>
      <c r="J2314" s="10" t="str">
        <f t="shared" si="565"/>
        <v>BUY</v>
      </c>
      <c r="L2314" s="5">
        <f t="shared" si="566"/>
        <v>15515.75</v>
      </c>
      <c r="M2314" s="4" t="str">
        <f t="shared" si="567"/>
        <v>NO</v>
      </c>
      <c r="N2314" s="4" t="str">
        <f t="shared" si="568"/>
        <v>NO</v>
      </c>
      <c r="O2314" s="4" t="str">
        <f t="shared" si="569"/>
        <v>NO</v>
      </c>
      <c r="P2314" s="5">
        <f t="shared" si="570"/>
        <v>15819</v>
      </c>
      <c r="Q2314" s="5">
        <f t="shared" si="571"/>
        <v>15799.15</v>
      </c>
      <c r="R2314" s="4">
        <f t="shared" si="572"/>
        <v>2014</v>
      </c>
      <c r="T2314" s="7">
        <f t="shared" si="573"/>
        <v>0</v>
      </c>
      <c r="V2314" s="5">
        <f t="shared" si="574"/>
        <v>15560.55</v>
      </c>
      <c r="W2314" s="5">
        <f t="shared" si="575"/>
        <v>15560.55</v>
      </c>
      <c r="X2314" s="7">
        <f t="shared" si="576"/>
        <v>0</v>
      </c>
      <c r="Z2314" s="7">
        <f t="shared" si="577"/>
        <v>725939.92000000016</v>
      </c>
      <c r="AC2314" s="5">
        <f t="shared" si="562"/>
        <v>-62063</v>
      </c>
      <c r="AD2314" s="5">
        <f t="shared" si="578"/>
        <v>-15515.75</v>
      </c>
    </row>
    <row r="2315" spans="1:30">
      <c r="A2315" s="15">
        <v>41928</v>
      </c>
      <c r="B2315">
        <v>15734.75</v>
      </c>
      <c r="C2315">
        <v>15880</v>
      </c>
      <c r="D2315">
        <v>15500</v>
      </c>
      <c r="E2315">
        <v>15574</v>
      </c>
      <c r="G2315" s="5">
        <f t="shared" si="563"/>
        <v>15644.54</v>
      </c>
      <c r="H2315" s="5">
        <f t="shared" si="564"/>
        <v>15634.83</v>
      </c>
      <c r="J2315" s="10" t="str">
        <f t="shared" si="565"/>
        <v>BUY</v>
      </c>
      <c r="L2315" s="5">
        <f t="shared" si="566"/>
        <v>15605.7</v>
      </c>
      <c r="M2315" s="4" t="str">
        <f t="shared" si="567"/>
        <v>YES</v>
      </c>
      <c r="N2315" s="4" t="str">
        <f t="shared" si="568"/>
        <v>YES</v>
      </c>
      <c r="O2315" s="4" t="str">
        <f t="shared" si="569"/>
        <v>NO</v>
      </c>
      <c r="P2315" s="5">
        <f t="shared" si="570"/>
        <v>15734.75</v>
      </c>
      <c r="Q2315" s="5">
        <f t="shared" si="571"/>
        <v>15574</v>
      </c>
      <c r="R2315" s="4">
        <f t="shared" si="572"/>
        <v>2014</v>
      </c>
      <c r="T2315" s="7">
        <f t="shared" si="573"/>
        <v>-58.25</v>
      </c>
      <c r="V2315" s="5">
        <f t="shared" si="574"/>
        <v>15560.55</v>
      </c>
      <c r="W2315" s="5">
        <f t="shared" si="575"/>
        <v>15560.55</v>
      </c>
      <c r="X2315" s="7">
        <f t="shared" si="576"/>
        <v>0</v>
      </c>
      <c r="Z2315" s="7">
        <f t="shared" si="577"/>
        <v>723027.42000000016</v>
      </c>
      <c r="AC2315" s="5">
        <f t="shared" ref="AC2315:AC2378" si="579">G2315*12-H2315*16</f>
        <v>-62422.799999999988</v>
      </c>
      <c r="AD2315" s="5">
        <f t="shared" si="578"/>
        <v>-15605.699999999997</v>
      </c>
    </row>
    <row r="2316" spans="1:30">
      <c r="A2316" s="15">
        <v>41929</v>
      </c>
      <c r="B2316">
        <v>15610</v>
      </c>
      <c r="C2316">
        <v>16032</v>
      </c>
      <c r="D2316">
        <v>15610</v>
      </c>
      <c r="E2316">
        <v>15990.95</v>
      </c>
      <c r="G2316" s="5">
        <f t="shared" ref="G2316:G2379" si="580">ROUND((E2316*G$1)+(G2315*(1-G$1)),2)</f>
        <v>15817.75</v>
      </c>
      <c r="H2316" s="5">
        <f t="shared" ref="H2316:H2379" si="581">ROUND((E2316*H$1)+(H2315*(1-H$1)),2)</f>
        <v>15753.54</v>
      </c>
      <c r="J2316" s="10" t="str">
        <f t="shared" ref="J2316:J2379" si="582">IF(G2316&gt;H2316,"BUY","SELL")</f>
        <v>BUY</v>
      </c>
      <c r="L2316" s="5">
        <f t="shared" ref="L2316:L2379" si="583">ROUND((G2316*((2/4)-1)-(H2316)*((2/6)-1))/ (2 /4- 2 /6),2)</f>
        <v>15560.91</v>
      </c>
      <c r="M2316" s="4" t="str">
        <f t="shared" ref="M2316:M2379" si="584">IF(J2315="SELL",IF(C2316&gt;L2315,"YES","NO"),IF(D2316&lt;L2315,"YES","NO"))</f>
        <v>NO</v>
      </c>
      <c r="N2316" s="4" t="str">
        <f t="shared" ref="N2316:N2379" si="585">IF(AND(M2316="YES",J2316=J2315),"YES","NO")</f>
        <v>NO</v>
      </c>
      <c r="O2316" s="4" t="str">
        <f t="shared" ref="O2316:O2379" si="586">IF(AND(J2315="BUY",B2316&lt;L2315),"YES",IF(AND(J2315="SELL",B2316&gt;L2315),"YES","NO"))</f>
        <v>NO</v>
      </c>
      <c r="P2316" s="5">
        <f t="shared" ref="P2316:P2379" si="587">B2316</f>
        <v>15610</v>
      </c>
      <c r="Q2316" s="5">
        <f t="shared" ref="Q2316:Q2379" si="588">E2316</f>
        <v>15990.95</v>
      </c>
      <c r="R2316" s="4">
        <f t="shared" ref="R2316:R2379" si="589">YEAR(A2316)</f>
        <v>2014</v>
      </c>
      <c r="T2316" s="7">
        <f t="shared" ref="T2316:T2379" si="590">ROUND(IF(N2316="YES",IF(J2316="SELL",IF(O2316="YES",Q2316-P2316,Q2316-L2315),IF(O2316="YES",P2316-Q2316,L2315-Q2316)),0),2)</f>
        <v>0</v>
      </c>
      <c r="V2316" s="5">
        <f t="shared" ref="V2316:V2379" si="591">IF(J2316=J2315,V2315,IF(O2316="YES",P2316,L2315))</f>
        <v>15560.55</v>
      </c>
      <c r="W2316" s="5">
        <f t="shared" ref="W2316:W2379" si="592">IF(V2317="",E2316,V2317)</f>
        <v>15560.55</v>
      </c>
      <c r="X2316" s="7">
        <f t="shared" ref="X2316:X2379" si="593">IF(J2316="BUY",W2316-V2316,V2316-W2316)</f>
        <v>0</v>
      </c>
      <c r="Z2316" s="7">
        <f t="shared" ref="Z2316:Z2379" si="594">Z2315+(T2316*25*2)+(X2316*25)</f>
        <v>723027.42000000016</v>
      </c>
      <c r="AC2316" s="5">
        <f t="shared" si="579"/>
        <v>-62243.640000000014</v>
      </c>
      <c r="AD2316" s="5">
        <f t="shared" ref="AD2316:AD2379" si="595">AC2316/4</f>
        <v>-15560.910000000003</v>
      </c>
    </row>
    <row r="2317" spans="1:30">
      <c r="A2317" s="15">
        <v>41932</v>
      </c>
      <c r="B2317">
        <v>16300.15</v>
      </c>
      <c r="C2317">
        <v>16353.6</v>
      </c>
      <c r="D2317">
        <v>16190</v>
      </c>
      <c r="E2317">
        <v>16247.8</v>
      </c>
      <c r="G2317" s="5">
        <f t="shared" si="580"/>
        <v>16032.78</v>
      </c>
      <c r="H2317" s="5">
        <f t="shared" si="581"/>
        <v>15918.29</v>
      </c>
      <c r="J2317" s="10" t="str">
        <f t="shared" si="582"/>
        <v>BUY</v>
      </c>
      <c r="L2317" s="5">
        <f t="shared" si="583"/>
        <v>15574.82</v>
      </c>
      <c r="M2317" s="4" t="str">
        <f t="shared" si="584"/>
        <v>NO</v>
      </c>
      <c r="N2317" s="4" t="str">
        <f t="shared" si="585"/>
        <v>NO</v>
      </c>
      <c r="O2317" s="4" t="str">
        <f t="shared" si="586"/>
        <v>NO</v>
      </c>
      <c r="P2317" s="5">
        <f t="shared" si="587"/>
        <v>16300.15</v>
      </c>
      <c r="Q2317" s="5">
        <f t="shared" si="588"/>
        <v>16247.8</v>
      </c>
      <c r="R2317" s="4">
        <f t="shared" si="589"/>
        <v>2014</v>
      </c>
      <c r="T2317" s="7">
        <f t="shared" si="590"/>
        <v>0</v>
      </c>
      <c r="V2317" s="5">
        <f t="shared" si="591"/>
        <v>15560.55</v>
      </c>
      <c r="W2317" s="5">
        <f t="shared" si="592"/>
        <v>15560.55</v>
      </c>
      <c r="X2317" s="7">
        <f t="shared" si="593"/>
        <v>0</v>
      </c>
      <c r="Z2317" s="7">
        <f t="shared" si="594"/>
        <v>723027.42000000016</v>
      </c>
      <c r="AC2317" s="5">
        <f t="shared" si="579"/>
        <v>-62299.28</v>
      </c>
      <c r="AD2317" s="5">
        <f t="shared" si="595"/>
        <v>-15574.82</v>
      </c>
    </row>
    <row r="2318" spans="1:30">
      <c r="A2318" s="15">
        <v>41933</v>
      </c>
      <c r="B2318">
        <v>16309</v>
      </c>
      <c r="C2318">
        <v>16490.900000000001</v>
      </c>
      <c r="D2318">
        <v>16270</v>
      </c>
      <c r="E2318">
        <v>16463.099999999999</v>
      </c>
      <c r="G2318" s="5">
        <f t="shared" si="580"/>
        <v>16247.94</v>
      </c>
      <c r="H2318" s="5">
        <f t="shared" si="581"/>
        <v>16099.89</v>
      </c>
      <c r="J2318" s="10" t="str">
        <f t="shared" si="582"/>
        <v>BUY</v>
      </c>
      <c r="L2318" s="5">
        <f t="shared" si="583"/>
        <v>15655.74</v>
      </c>
      <c r="M2318" s="4" t="str">
        <f t="shared" si="584"/>
        <v>NO</v>
      </c>
      <c r="N2318" s="4" t="str">
        <f t="shared" si="585"/>
        <v>NO</v>
      </c>
      <c r="O2318" s="4" t="str">
        <f t="shared" si="586"/>
        <v>NO</v>
      </c>
      <c r="P2318" s="5">
        <f t="shared" si="587"/>
        <v>16309</v>
      </c>
      <c r="Q2318" s="5">
        <f t="shared" si="588"/>
        <v>16463.099999999999</v>
      </c>
      <c r="R2318" s="4">
        <f t="shared" si="589"/>
        <v>2014</v>
      </c>
      <c r="T2318" s="7">
        <f t="shared" si="590"/>
        <v>0</v>
      </c>
      <c r="V2318" s="5">
        <f t="shared" si="591"/>
        <v>15560.55</v>
      </c>
      <c r="W2318" s="5">
        <f t="shared" si="592"/>
        <v>15560.55</v>
      </c>
      <c r="X2318" s="7">
        <f t="shared" si="593"/>
        <v>0</v>
      </c>
      <c r="Z2318" s="7">
        <f t="shared" si="594"/>
        <v>723027.42000000016</v>
      </c>
      <c r="AC2318" s="5">
        <f t="shared" si="579"/>
        <v>-62622.959999999992</v>
      </c>
      <c r="AD2318" s="5">
        <f t="shared" si="595"/>
        <v>-15655.739999999998</v>
      </c>
    </row>
    <row r="2319" spans="1:30">
      <c r="A2319" s="15">
        <v>41934</v>
      </c>
      <c r="B2319">
        <v>16610.25</v>
      </c>
      <c r="C2319">
        <v>16632</v>
      </c>
      <c r="D2319">
        <v>16401.099999999999</v>
      </c>
      <c r="E2319">
        <v>16479.5</v>
      </c>
      <c r="G2319" s="5">
        <f t="shared" si="580"/>
        <v>16363.72</v>
      </c>
      <c r="H2319" s="5">
        <f t="shared" si="581"/>
        <v>16226.43</v>
      </c>
      <c r="J2319" s="10" t="str">
        <f t="shared" si="582"/>
        <v>BUY</v>
      </c>
      <c r="L2319" s="5">
        <f t="shared" si="583"/>
        <v>15814.56</v>
      </c>
      <c r="M2319" s="4" t="str">
        <f t="shared" si="584"/>
        <v>NO</v>
      </c>
      <c r="N2319" s="4" t="str">
        <f t="shared" si="585"/>
        <v>NO</v>
      </c>
      <c r="O2319" s="4" t="str">
        <f t="shared" si="586"/>
        <v>NO</v>
      </c>
      <c r="P2319" s="5">
        <f t="shared" si="587"/>
        <v>16610.25</v>
      </c>
      <c r="Q2319" s="5">
        <f t="shared" si="588"/>
        <v>16479.5</v>
      </c>
      <c r="R2319" s="4">
        <f t="shared" si="589"/>
        <v>2014</v>
      </c>
      <c r="T2319" s="7">
        <f t="shared" si="590"/>
        <v>0</v>
      </c>
      <c r="V2319" s="5">
        <f t="shared" si="591"/>
        <v>15560.55</v>
      </c>
      <c r="W2319" s="5">
        <f t="shared" si="592"/>
        <v>15560.55</v>
      </c>
      <c r="X2319" s="7">
        <f t="shared" si="593"/>
        <v>0</v>
      </c>
      <c r="Z2319" s="7">
        <f t="shared" si="594"/>
        <v>723027.42000000016</v>
      </c>
      <c r="AC2319" s="5">
        <f t="shared" si="579"/>
        <v>-63258.24000000002</v>
      </c>
      <c r="AD2319" s="5">
        <f t="shared" si="595"/>
        <v>-15814.560000000005</v>
      </c>
    </row>
    <row r="2320" spans="1:30">
      <c r="A2320" s="15">
        <v>41935</v>
      </c>
      <c r="B2320">
        <v>16515</v>
      </c>
      <c r="C2320">
        <v>16555</v>
      </c>
      <c r="D2320">
        <v>16470.3</v>
      </c>
      <c r="E2320">
        <v>16483.650000000001</v>
      </c>
      <c r="G2320" s="5">
        <f t="shared" si="580"/>
        <v>16423.689999999999</v>
      </c>
      <c r="H2320" s="5">
        <f t="shared" si="581"/>
        <v>16312.17</v>
      </c>
      <c r="J2320" s="10" t="str">
        <f t="shared" si="582"/>
        <v>BUY</v>
      </c>
      <c r="L2320" s="5">
        <f t="shared" si="583"/>
        <v>15977.61</v>
      </c>
      <c r="M2320" s="4" t="str">
        <f t="shared" si="584"/>
        <v>NO</v>
      </c>
      <c r="N2320" s="4" t="str">
        <f t="shared" si="585"/>
        <v>NO</v>
      </c>
      <c r="O2320" s="4" t="str">
        <f t="shared" si="586"/>
        <v>NO</v>
      </c>
      <c r="P2320" s="5">
        <f t="shared" si="587"/>
        <v>16515</v>
      </c>
      <c r="Q2320" s="5">
        <f t="shared" si="588"/>
        <v>16483.650000000001</v>
      </c>
      <c r="R2320" s="4">
        <f t="shared" si="589"/>
        <v>2014</v>
      </c>
      <c r="T2320" s="7">
        <f t="shared" si="590"/>
        <v>0</v>
      </c>
      <c r="V2320" s="5">
        <f t="shared" si="591"/>
        <v>15560.55</v>
      </c>
      <c r="W2320" s="5">
        <f t="shared" si="592"/>
        <v>15560.55</v>
      </c>
      <c r="X2320" s="7">
        <f t="shared" si="593"/>
        <v>0</v>
      </c>
      <c r="Z2320" s="7">
        <f t="shared" si="594"/>
        <v>723027.42000000016</v>
      </c>
      <c r="AC2320" s="5">
        <f t="shared" si="579"/>
        <v>-63910.440000000031</v>
      </c>
      <c r="AD2320" s="5">
        <f t="shared" si="595"/>
        <v>-15977.610000000008</v>
      </c>
    </row>
    <row r="2321" spans="1:30">
      <c r="A2321" s="15">
        <v>41939</v>
      </c>
      <c r="B2321">
        <v>16569.45</v>
      </c>
      <c r="C2321">
        <v>16699</v>
      </c>
      <c r="D2321">
        <v>16488.5</v>
      </c>
      <c r="E2321">
        <v>16585.8</v>
      </c>
      <c r="G2321" s="5">
        <f t="shared" si="580"/>
        <v>16504.75</v>
      </c>
      <c r="H2321" s="5">
        <f t="shared" si="581"/>
        <v>16403.38</v>
      </c>
      <c r="J2321" s="10" t="str">
        <f t="shared" si="582"/>
        <v>BUY</v>
      </c>
      <c r="L2321" s="5">
        <f t="shared" si="583"/>
        <v>16099.27</v>
      </c>
      <c r="M2321" s="4" t="str">
        <f t="shared" si="584"/>
        <v>NO</v>
      </c>
      <c r="N2321" s="4" t="str">
        <f t="shared" si="585"/>
        <v>NO</v>
      </c>
      <c r="O2321" s="4" t="str">
        <f t="shared" si="586"/>
        <v>NO</v>
      </c>
      <c r="P2321" s="5">
        <f t="shared" si="587"/>
        <v>16569.45</v>
      </c>
      <c r="Q2321" s="5">
        <f t="shared" si="588"/>
        <v>16585.8</v>
      </c>
      <c r="R2321" s="4">
        <f t="shared" si="589"/>
        <v>2014</v>
      </c>
      <c r="T2321" s="7">
        <f t="shared" si="590"/>
        <v>0</v>
      </c>
      <c r="V2321" s="5">
        <f t="shared" si="591"/>
        <v>15560.55</v>
      </c>
      <c r="W2321" s="5">
        <f t="shared" si="592"/>
        <v>15560.55</v>
      </c>
      <c r="X2321" s="7">
        <f t="shared" si="593"/>
        <v>0</v>
      </c>
      <c r="Z2321" s="7">
        <f t="shared" si="594"/>
        <v>723027.42000000016</v>
      </c>
      <c r="AC2321" s="5">
        <f t="shared" si="579"/>
        <v>-64397.080000000016</v>
      </c>
      <c r="AD2321" s="5">
        <f t="shared" si="595"/>
        <v>-16099.270000000004</v>
      </c>
    </row>
    <row r="2322" spans="1:30">
      <c r="A2322" s="15">
        <v>41940</v>
      </c>
      <c r="B2322">
        <v>16624</v>
      </c>
      <c r="C2322">
        <v>16718</v>
      </c>
      <c r="D2322">
        <v>16610.25</v>
      </c>
      <c r="E2322">
        <v>16688.900000000001</v>
      </c>
      <c r="G2322" s="5">
        <f t="shared" si="580"/>
        <v>16596.830000000002</v>
      </c>
      <c r="H2322" s="5">
        <f t="shared" si="581"/>
        <v>16498.55</v>
      </c>
      <c r="J2322" s="10" t="str">
        <f t="shared" si="582"/>
        <v>BUY</v>
      </c>
      <c r="L2322" s="5">
        <f t="shared" si="583"/>
        <v>16203.71</v>
      </c>
      <c r="M2322" s="4" t="str">
        <f t="shared" si="584"/>
        <v>NO</v>
      </c>
      <c r="N2322" s="4" t="str">
        <f t="shared" si="585"/>
        <v>NO</v>
      </c>
      <c r="O2322" s="4" t="str">
        <f t="shared" si="586"/>
        <v>NO</v>
      </c>
      <c r="P2322" s="5">
        <f t="shared" si="587"/>
        <v>16624</v>
      </c>
      <c r="Q2322" s="5">
        <f t="shared" si="588"/>
        <v>16688.900000000001</v>
      </c>
      <c r="R2322" s="4">
        <f t="shared" si="589"/>
        <v>2014</v>
      </c>
      <c r="T2322" s="7">
        <f t="shared" si="590"/>
        <v>0</v>
      </c>
      <c r="V2322" s="5">
        <f t="shared" si="591"/>
        <v>15560.55</v>
      </c>
      <c r="W2322" s="5">
        <f t="shared" si="592"/>
        <v>15560.55</v>
      </c>
      <c r="X2322" s="7">
        <f t="shared" si="593"/>
        <v>0</v>
      </c>
      <c r="Z2322" s="7">
        <f t="shared" si="594"/>
        <v>723027.42000000016</v>
      </c>
      <c r="AC2322" s="5">
        <f t="shared" si="579"/>
        <v>-64814.839999999967</v>
      </c>
      <c r="AD2322" s="5">
        <f t="shared" si="595"/>
        <v>-16203.709999999992</v>
      </c>
    </row>
    <row r="2323" spans="1:30">
      <c r="A2323" s="15">
        <v>41941</v>
      </c>
      <c r="B2323">
        <v>16780.150000000001</v>
      </c>
      <c r="C2323">
        <v>16785.349999999999</v>
      </c>
      <c r="D2323">
        <v>16590</v>
      </c>
      <c r="E2323">
        <v>16640.599999999999</v>
      </c>
      <c r="G2323" s="5">
        <f t="shared" si="580"/>
        <v>16618.72</v>
      </c>
      <c r="H2323" s="5">
        <f t="shared" si="581"/>
        <v>16545.900000000001</v>
      </c>
      <c r="J2323" s="10" t="str">
        <f t="shared" si="582"/>
        <v>BUY</v>
      </c>
      <c r="L2323" s="5">
        <f t="shared" si="583"/>
        <v>16327.44</v>
      </c>
      <c r="M2323" s="4" t="str">
        <f t="shared" si="584"/>
        <v>NO</v>
      </c>
      <c r="N2323" s="4" t="str">
        <f t="shared" si="585"/>
        <v>NO</v>
      </c>
      <c r="O2323" s="4" t="str">
        <f t="shared" si="586"/>
        <v>NO</v>
      </c>
      <c r="P2323" s="5">
        <f t="shared" si="587"/>
        <v>16780.150000000001</v>
      </c>
      <c r="Q2323" s="5">
        <f t="shared" si="588"/>
        <v>16640.599999999999</v>
      </c>
      <c r="R2323" s="4">
        <f t="shared" si="589"/>
        <v>2014</v>
      </c>
      <c r="T2323" s="7">
        <f t="shared" si="590"/>
        <v>0</v>
      </c>
      <c r="V2323" s="5">
        <f t="shared" si="591"/>
        <v>15560.55</v>
      </c>
      <c r="W2323" s="5">
        <f t="shared" si="592"/>
        <v>15560.55</v>
      </c>
      <c r="X2323" s="7">
        <f t="shared" si="593"/>
        <v>0</v>
      </c>
      <c r="Z2323" s="7">
        <f t="shared" si="594"/>
        <v>723027.42000000016</v>
      </c>
      <c r="AC2323" s="5">
        <f t="shared" si="579"/>
        <v>-65309.760000000009</v>
      </c>
      <c r="AD2323" s="5">
        <f t="shared" si="595"/>
        <v>-16327.440000000002</v>
      </c>
    </row>
    <row r="2324" spans="1:30">
      <c r="A2324" s="15">
        <v>41942</v>
      </c>
      <c r="B2324">
        <v>16610</v>
      </c>
      <c r="C2324">
        <v>16794.400000000001</v>
      </c>
      <c r="D2324">
        <v>16560</v>
      </c>
      <c r="E2324">
        <v>16743.3</v>
      </c>
      <c r="G2324" s="5">
        <f t="shared" si="580"/>
        <v>16681.009999999998</v>
      </c>
      <c r="H2324" s="5">
        <f t="shared" si="581"/>
        <v>16611.7</v>
      </c>
      <c r="J2324" s="10" t="str">
        <f t="shared" si="582"/>
        <v>BUY</v>
      </c>
      <c r="L2324" s="5">
        <f t="shared" si="583"/>
        <v>16403.77</v>
      </c>
      <c r="M2324" s="4" t="str">
        <f t="shared" si="584"/>
        <v>NO</v>
      </c>
      <c r="N2324" s="4" t="str">
        <f t="shared" si="585"/>
        <v>NO</v>
      </c>
      <c r="O2324" s="4" t="str">
        <f t="shared" si="586"/>
        <v>NO</v>
      </c>
      <c r="P2324" s="5">
        <f t="shared" si="587"/>
        <v>16610</v>
      </c>
      <c r="Q2324" s="5">
        <f t="shared" si="588"/>
        <v>16743.3</v>
      </c>
      <c r="R2324" s="4">
        <f t="shared" si="589"/>
        <v>2014</v>
      </c>
      <c r="T2324" s="7">
        <f t="shared" si="590"/>
        <v>0</v>
      </c>
      <c r="V2324" s="5">
        <f t="shared" si="591"/>
        <v>15560.55</v>
      </c>
      <c r="W2324" s="5">
        <f t="shared" si="592"/>
        <v>15560.55</v>
      </c>
      <c r="X2324" s="7">
        <f t="shared" si="593"/>
        <v>0</v>
      </c>
      <c r="Z2324" s="7">
        <f t="shared" si="594"/>
        <v>723027.42000000016</v>
      </c>
      <c r="AC2324" s="5">
        <f t="shared" si="579"/>
        <v>-65615.080000000016</v>
      </c>
      <c r="AD2324" s="5">
        <f t="shared" si="595"/>
        <v>-16403.770000000004</v>
      </c>
    </row>
    <row r="2325" spans="1:30">
      <c r="A2325" s="15">
        <v>41943</v>
      </c>
      <c r="B2325">
        <v>16860</v>
      </c>
      <c r="C2325">
        <v>17187</v>
      </c>
      <c r="D2325">
        <v>16845</v>
      </c>
      <c r="E2325">
        <v>17146.45</v>
      </c>
      <c r="G2325" s="5">
        <f t="shared" si="580"/>
        <v>16913.73</v>
      </c>
      <c r="H2325" s="5">
        <f t="shared" si="581"/>
        <v>16789.95</v>
      </c>
      <c r="J2325" s="10" t="str">
        <f t="shared" si="582"/>
        <v>BUY</v>
      </c>
      <c r="L2325" s="5">
        <f t="shared" si="583"/>
        <v>16418.61</v>
      </c>
      <c r="M2325" s="4" t="str">
        <f t="shared" si="584"/>
        <v>NO</v>
      </c>
      <c r="N2325" s="4" t="str">
        <f t="shared" si="585"/>
        <v>NO</v>
      </c>
      <c r="O2325" s="4" t="str">
        <f t="shared" si="586"/>
        <v>NO</v>
      </c>
      <c r="P2325" s="5">
        <f t="shared" si="587"/>
        <v>16860</v>
      </c>
      <c r="Q2325" s="5">
        <f t="shared" si="588"/>
        <v>17146.45</v>
      </c>
      <c r="R2325" s="4">
        <f t="shared" si="589"/>
        <v>2014</v>
      </c>
      <c r="T2325" s="7">
        <f t="shared" si="590"/>
        <v>0</v>
      </c>
      <c r="V2325" s="5">
        <f t="shared" si="591"/>
        <v>15560.55</v>
      </c>
      <c r="W2325" s="5">
        <f t="shared" si="592"/>
        <v>15560.55</v>
      </c>
      <c r="X2325" s="7">
        <f t="shared" si="593"/>
        <v>0</v>
      </c>
      <c r="Z2325" s="7">
        <f t="shared" si="594"/>
        <v>723027.42000000016</v>
      </c>
      <c r="AC2325" s="5">
        <f t="shared" si="579"/>
        <v>-65674.44</v>
      </c>
      <c r="AD2325" s="5">
        <f t="shared" si="595"/>
        <v>-16418.61</v>
      </c>
    </row>
    <row r="2326" spans="1:30">
      <c r="A2326" s="15">
        <v>41946</v>
      </c>
      <c r="B2326">
        <v>17157.650000000001</v>
      </c>
      <c r="C2326">
        <v>17280</v>
      </c>
      <c r="D2326">
        <v>17029</v>
      </c>
      <c r="E2326">
        <v>17225.95</v>
      </c>
      <c r="G2326" s="5">
        <f t="shared" si="580"/>
        <v>17069.84</v>
      </c>
      <c r="H2326" s="5">
        <f t="shared" si="581"/>
        <v>16935.28</v>
      </c>
      <c r="J2326" s="10" t="str">
        <f t="shared" si="582"/>
        <v>BUY</v>
      </c>
      <c r="L2326" s="5">
        <f t="shared" si="583"/>
        <v>16531.599999999999</v>
      </c>
      <c r="M2326" s="4" t="str">
        <f t="shared" si="584"/>
        <v>NO</v>
      </c>
      <c r="N2326" s="4" t="str">
        <f t="shared" si="585"/>
        <v>NO</v>
      </c>
      <c r="O2326" s="4" t="str">
        <f t="shared" si="586"/>
        <v>NO</v>
      </c>
      <c r="P2326" s="5">
        <f t="shared" si="587"/>
        <v>17157.650000000001</v>
      </c>
      <c r="Q2326" s="5">
        <f t="shared" si="588"/>
        <v>17225.95</v>
      </c>
      <c r="R2326" s="4">
        <f t="shared" si="589"/>
        <v>2014</v>
      </c>
      <c r="T2326" s="7">
        <f t="shared" si="590"/>
        <v>0</v>
      </c>
      <c r="V2326" s="5">
        <f t="shared" si="591"/>
        <v>15560.55</v>
      </c>
      <c r="W2326" s="5">
        <f t="shared" si="592"/>
        <v>15560.55</v>
      </c>
      <c r="X2326" s="7">
        <f t="shared" si="593"/>
        <v>0</v>
      </c>
      <c r="Z2326" s="7">
        <f t="shared" si="594"/>
        <v>723027.42000000016</v>
      </c>
      <c r="AC2326" s="5">
        <f t="shared" si="579"/>
        <v>-66126.399999999965</v>
      </c>
      <c r="AD2326" s="5">
        <f t="shared" si="595"/>
        <v>-16531.599999999991</v>
      </c>
    </row>
    <row r="2327" spans="1:30">
      <c r="A2327" s="15">
        <v>41948</v>
      </c>
      <c r="B2327">
        <v>17219.099999999999</v>
      </c>
      <c r="C2327">
        <v>17545</v>
      </c>
      <c r="D2327">
        <v>17219.099999999999</v>
      </c>
      <c r="E2327">
        <v>17472.05</v>
      </c>
      <c r="G2327" s="5">
        <f t="shared" si="580"/>
        <v>17270.95</v>
      </c>
      <c r="H2327" s="5">
        <f t="shared" si="581"/>
        <v>17114.2</v>
      </c>
      <c r="J2327" s="10" t="str">
        <f t="shared" si="582"/>
        <v>BUY</v>
      </c>
      <c r="L2327" s="5">
        <f t="shared" si="583"/>
        <v>16643.95</v>
      </c>
      <c r="M2327" s="4" t="str">
        <f t="shared" si="584"/>
        <v>NO</v>
      </c>
      <c r="N2327" s="4" t="str">
        <f t="shared" si="585"/>
        <v>NO</v>
      </c>
      <c r="O2327" s="4" t="str">
        <f t="shared" si="586"/>
        <v>NO</v>
      </c>
      <c r="P2327" s="5">
        <f t="shared" si="587"/>
        <v>17219.099999999999</v>
      </c>
      <c r="Q2327" s="5">
        <f t="shared" si="588"/>
        <v>17472.05</v>
      </c>
      <c r="R2327" s="4">
        <f t="shared" si="589"/>
        <v>2014</v>
      </c>
      <c r="T2327" s="7">
        <f t="shared" si="590"/>
        <v>0</v>
      </c>
      <c r="V2327" s="5">
        <f t="shared" si="591"/>
        <v>15560.55</v>
      </c>
      <c r="W2327" s="5">
        <f t="shared" si="592"/>
        <v>15560.55</v>
      </c>
      <c r="X2327" s="7">
        <f t="shared" si="593"/>
        <v>0</v>
      </c>
      <c r="Z2327" s="7">
        <f t="shared" si="594"/>
        <v>723027.42000000016</v>
      </c>
      <c r="AC2327" s="5">
        <f t="shared" si="579"/>
        <v>-66575.799999999988</v>
      </c>
      <c r="AD2327" s="5">
        <f t="shared" si="595"/>
        <v>-16643.949999999997</v>
      </c>
    </row>
    <row r="2328" spans="1:30">
      <c r="A2328" s="15">
        <v>41950</v>
      </c>
      <c r="B2328">
        <v>17469.95</v>
      </c>
      <c r="C2328">
        <v>17490</v>
      </c>
      <c r="D2328">
        <v>17293.5</v>
      </c>
      <c r="E2328">
        <v>17457.55</v>
      </c>
      <c r="G2328" s="5">
        <f t="shared" si="580"/>
        <v>17364.25</v>
      </c>
      <c r="H2328" s="5">
        <f t="shared" si="581"/>
        <v>17228.650000000001</v>
      </c>
      <c r="J2328" s="10" t="str">
        <f t="shared" si="582"/>
        <v>BUY</v>
      </c>
      <c r="L2328" s="5">
        <f t="shared" si="583"/>
        <v>16821.849999999999</v>
      </c>
      <c r="M2328" s="4" t="str">
        <f t="shared" si="584"/>
        <v>NO</v>
      </c>
      <c r="N2328" s="4" t="str">
        <f t="shared" si="585"/>
        <v>NO</v>
      </c>
      <c r="O2328" s="4" t="str">
        <f t="shared" si="586"/>
        <v>NO</v>
      </c>
      <c r="P2328" s="5">
        <f t="shared" si="587"/>
        <v>17469.95</v>
      </c>
      <c r="Q2328" s="5">
        <f t="shared" si="588"/>
        <v>17457.55</v>
      </c>
      <c r="R2328" s="4">
        <f t="shared" si="589"/>
        <v>2014</v>
      </c>
      <c r="T2328" s="7">
        <f t="shared" si="590"/>
        <v>0</v>
      </c>
      <c r="V2328" s="5">
        <f t="shared" si="591"/>
        <v>15560.55</v>
      </c>
      <c r="W2328" s="5">
        <f t="shared" si="592"/>
        <v>15560.55</v>
      </c>
      <c r="X2328" s="7">
        <f t="shared" si="593"/>
        <v>0</v>
      </c>
      <c r="Z2328" s="7">
        <f t="shared" si="594"/>
        <v>723027.42000000016</v>
      </c>
      <c r="AC2328" s="5">
        <f t="shared" si="579"/>
        <v>-67287.400000000023</v>
      </c>
      <c r="AD2328" s="5">
        <f t="shared" si="595"/>
        <v>-16821.850000000006</v>
      </c>
    </row>
    <row r="2329" spans="1:30">
      <c r="A2329" s="15">
        <v>41953</v>
      </c>
      <c r="B2329">
        <v>17484.8</v>
      </c>
      <c r="C2329">
        <v>17520.05</v>
      </c>
      <c r="D2329">
        <v>17300</v>
      </c>
      <c r="E2329">
        <v>17362.8</v>
      </c>
      <c r="G2329" s="5">
        <f t="shared" si="580"/>
        <v>17363.53</v>
      </c>
      <c r="H2329" s="5">
        <f t="shared" si="581"/>
        <v>17273.37</v>
      </c>
      <c r="J2329" s="10" t="str">
        <f t="shared" si="582"/>
        <v>BUY</v>
      </c>
      <c r="L2329" s="5">
        <f t="shared" si="583"/>
        <v>17002.89</v>
      </c>
      <c r="M2329" s="4" t="str">
        <f t="shared" si="584"/>
        <v>NO</v>
      </c>
      <c r="N2329" s="4" t="str">
        <f t="shared" si="585"/>
        <v>NO</v>
      </c>
      <c r="O2329" s="4" t="str">
        <f t="shared" si="586"/>
        <v>NO</v>
      </c>
      <c r="P2329" s="5">
        <f t="shared" si="587"/>
        <v>17484.8</v>
      </c>
      <c r="Q2329" s="5">
        <f t="shared" si="588"/>
        <v>17362.8</v>
      </c>
      <c r="R2329" s="4">
        <f t="shared" si="589"/>
        <v>2014</v>
      </c>
      <c r="T2329" s="7">
        <f t="shared" si="590"/>
        <v>0</v>
      </c>
      <c r="V2329" s="5">
        <f t="shared" si="591"/>
        <v>15560.55</v>
      </c>
      <c r="W2329" s="5">
        <f t="shared" si="592"/>
        <v>15560.55</v>
      </c>
      <c r="X2329" s="7">
        <f t="shared" si="593"/>
        <v>0</v>
      </c>
      <c r="Z2329" s="7">
        <f t="shared" si="594"/>
        <v>723027.42000000016</v>
      </c>
      <c r="AC2329" s="5">
        <f t="shared" si="579"/>
        <v>-68011.56</v>
      </c>
      <c r="AD2329" s="5">
        <f t="shared" si="595"/>
        <v>-17002.89</v>
      </c>
    </row>
    <row r="2330" spans="1:30">
      <c r="A2330" s="15">
        <v>41954</v>
      </c>
      <c r="B2330">
        <v>17389</v>
      </c>
      <c r="C2330">
        <v>17549.8</v>
      </c>
      <c r="D2330">
        <v>17307.25</v>
      </c>
      <c r="E2330">
        <v>17501.75</v>
      </c>
      <c r="G2330" s="5">
        <f t="shared" si="580"/>
        <v>17432.64</v>
      </c>
      <c r="H2330" s="5">
        <f t="shared" si="581"/>
        <v>17349.5</v>
      </c>
      <c r="J2330" s="10" t="str">
        <f t="shared" si="582"/>
        <v>BUY</v>
      </c>
      <c r="L2330" s="5">
        <f t="shared" si="583"/>
        <v>17100.080000000002</v>
      </c>
      <c r="M2330" s="4" t="str">
        <f t="shared" si="584"/>
        <v>NO</v>
      </c>
      <c r="N2330" s="4" t="str">
        <f t="shared" si="585"/>
        <v>NO</v>
      </c>
      <c r="O2330" s="4" t="str">
        <f t="shared" si="586"/>
        <v>NO</v>
      </c>
      <c r="P2330" s="5">
        <f t="shared" si="587"/>
        <v>17389</v>
      </c>
      <c r="Q2330" s="5">
        <f t="shared" si="588"/>
        <v>17501.75</v>
      </c>
      <c r="R2330" s="4">
        <f t="shared" si="589"/>
        <v>2014</v>
      </c>
      <c r="T2330" s="7">
        <f t="shared" si="590"/>
        <v>0</v>
      </c>
      <c r="V2330" s="5">
        <f t="shared" si="591"/>
        <v>15560.55</v>
      </c>
      <c r="W2330" s="5">
        <f t="shared" si="592"/>
        <v>15560.55</v>
      </c>
      <c r="X2330" s="7">
        <f t="shared" si="593"/>
        <v>0</v>
      </c>
      <c r="Z2330" s="7">
        <f t="shared" si="594"/>
        <v>723027.42000000016</v>
      </c>
      <c r="AC2330" s="5">
        <f t="shared" si="579"/>
        <v>-68400.320000000007</v>
      </c>
      <c r="AD2330" s="5">
        <f t="shared" si="595"/>
        <v>-17100.080000000002</v>
      </c>
    </row>
    <row r="2331" spans="1:30">
      <c r="A2331" s="15">
        <v>41955</v>
      </c>
      <c r="B2331">
        <v>17614.900000000001</v>
      </c>
      <c r="C2331">
        <v>17728</v>
      </c>
      <c r="D2331">
        <v>17528</v>
      </c>
      <c r="E2331">
        <v>17680.150000000001</v>
      </c>
      <c r="G2331" s="5">
        <f t="shared" si="580"/>
        <v>17556.400000000001</v>
      </c>
      <c r="H2331" s="5">
        <f t="shared" si="581"/>
        <v>17459.72</v>
      </c>
      <c r="J2331" s="10" t="str">
        <f t="shared" si="582"/>
        <v>BUY</v>
      </c>
      <c r="L2331" s="5">
        <f t="shared" si="583"/>
        <v>17169.68</v>
      </c>
      <c r="M2331" s="4" t="str">
        <f t="shared" si="584"/>
        <v>NO</v>
      </c>
      <c r="N2331" s="4" t="str">
        <f t="shared" si="585"/>
        <v>NO</v>
      </c>
      <c r="O2331" s="4" t="str">
        <f t="shared" si="586"/>
        <v>NO</v>
      </c>
      <c r="P2331" s="5">
        <f t="shared" si="587"/>
        <v>17614.900000000001</v>
      </c>
      <c r="Q2331" s="5">
        <f t="shared" si="588"/>
        <v>17680.150000000001</v>
      </c>
      <c r="R2331" s="4">
        <f t="shared" si="589"/>
        <v>2014</v>
      </c>
      <c r="T2331" s="7">
        <f t="shared" si="590"/>
        <v>0</v>
      </c>
      <c r="V2331" s="5">
        <f t="shared" si="591"/>
        <v>15560.55</v>
      </c>
      <c r="W2331" s="5">
        <f t="shared" si="592"/>
        <v>15560.55</v>
      </c>
      <c r="X2331" s="7">
        <f t="shared" si="593"/>
        <v>0</v>
      </c>
      <c r="Z2331" s="7">
        <f t="shared" si="594"/>
        <v>723027.42000000016</v>
      </c>
      <c r="AC2331" s="5">
        <f t="shared" si="579"/>
        <v>-68678.720000000001</v>
      </c>
      <c r="AD2331" s="5">
        <f t="shared" si="595"/>
        <v>-17169.68</v>
      </c>
    </row>
    <row r="2332" spans="1:30">
      <c r="A2332" s="15">
        <v>41956</v>
      </c>
      <c r="B2332">
        <v>17729.400000000001</v>
      </c>
      <c r="C2332">
        <v>17735</v>
      </c>
      <c r="D2332">
        <v>17464.95</v>
      </c>
      <c r="E2332">
        <v>17528.599999999999</v>
      </c>
      <c r="G2332" s="5">
        <f t="shared" si="580"/>
        <v>17542.5</v>
      </c>
      <c r="H2332" s="5">
        <f t="shared" si="581"/>
        <v>17482.68</v>
      </c>
      <c r="J2332" s="10" t="str">
        <f t="shared" si="582"/>
        <v>BUY</v>
      </c>
      <c r="L2332" s="5">
        <f t="shared" si="583"/>
        <v>17303.22</v>
      </c>
      <c r="M2332" s="4" t="str">
        <f t="shared" si="584"/>
        <v>NO</v>
      </c>
      <c r="N2332" s="4" t="str">
        <f t="shared" si="585"/>
        <v>NO</v>
      </c>
      <c r="O2332" s="4" t="str">
        <f t="shared" si="586"/>
        <v>NO</v>
      </c>
      <c r="P2332" s="5">
        <f t="shared" si="587"/>
        <v>17729.400000000001</v>
      </c>
      <c r="Q2332" s="5">
        <f t="shared" si="588"/>
        <v>17528.599999999999</v>
      </c>
      <c r="R2332" s="4">
        <f t="shared" si="589"/>
        <v>2014</v>
      </c>
      <c r="T2332" s="7">
        <f t="shared" si="590"/>
        <v>0</v>
      </c>
      <c r="V2332" s="5">
        <f t="shared" si="591"/>
        <v>15560.55</v>
      </c>
      <c r="W2332" s="5">
        <f t="shared" si="592"/>
        <v>15560.55</v>
      </c>
      <c r="X2332" s="7">
        <f t="shared" si="593"/>
        <v>0</v>
      </c>
      <c r="Z2332" s="7">
        <f t="shared" si="594"/>
        <v>723027.42000000016</v>
      </c>
      <c r="AC2332" s="5">
        <f t="shared" si="579"/>
        <v>-69212.88</v>
      </c>
      <c r="AD2332" s="5">
        <f t="shared" si="595"/>
        <v>-17303.22</v>
      </c>
    </row>
    <row r="2333" spans="1:30">
      <c r="A2333" s="15">
        <v>41957</v>
      </c>
      <c r="B2333">
        <v>17558.599999999999</v>
      </c>
      <c r="C2333">
        <v>17700</v>
      </c>
      <c r="D2333">
        <v>17476</v>
      </c>
      <c r="E2333">
        <v>17669.900000000001</v>
      </c>
      <c r="G2333" s="5">
        <f t="shared" si="580"/>
        <v>17606.2</v>
      </c>
      <c r="H2333" s="5">
        <f t="shared" si="581"/>
        <v>17545.09</v>
      </c>
      <c r="J2333" s="10" t="str">
        <f t="shared" si="582"/>
        <v>BUY</v>
      </c>
      <c r="L2333" s="5">
        <f t="shared" si="583"/>
        <v>17361.759999999998</v>
      </c>
      <c r="M2333" s="4" t="str">
        <f t="shared" si="584"/>
        <v>NO</v>
      </c>
      <c r="N2333" s="4" t="str">
        <f t="shared" si="585"/>
        <v>NO</v>
      </c>
      <c r="O2333" s="4" t="str">
        <f t="shared" si="586"/>
        <v>NO</v>
      </c>
      <c r="P2333" s="5">
        <f t="shared" si="587"/>
        <v>17558.599999999999</v>
      </c>
      <c r="Q2333" s="5">
        <f t="shared" si="588"/>
        <v>17669.900000000001</v>
      </c>
      <c r="R2333" s="4">
        <f t="shared" si="589"/>
        <v>2014</v>
      </c>
      <c r="T2333" s="7">
        <f t="shared" si="590"/>
        <v>0</v>
      </c>
      <c r="V2333" s="5">
        <f t="shared" si="591"/>
        <v>15560.55</v>
      </c>
      <c r="W2333" s="5">
        <f t="shared" si="592"/>
        <v>15560.55</v>
      </c>
      <c r="X2333" s="7">
        <f t="shared" si="593"/>
        <v>0</v>
      </c>
      <c r="Z2333" s="7">
        <f t="shared" si="594"/>
        <v>723027.42000000016</v>
      </c>
      <c r="AC2333" s="5">
        <f t="shared" si="579"/>
        <v>-69447.039999999979</v>
      </c>
      <c r="AD2333" s="5">
        <f t="shared" si="595"/>
        <v>-17361.759999999995</v>
      </c>
    </row>
    <row r="2334" spans="1:30">
      <c r="A2334" s="15">
        <v>41960</v>
      </c>
      <c r="B2334">
        <v>17649.95</v>
      </c>
      <c r="C2334">
        <v>17747</v>
      </c>
      <c r="D2334">
        <v>17540</v>
      </c>
      <c r="E2334">
        <v>17705.400000000001</v>
      </c>
      <c r="G2334" s="5">
        <f t="shared" si="580"/>
        <v>17655.8</v>
      </c>
      <c r="H2334" s="5">
        <f t="shared" si="581"/>
        <v>17598.53</v>
      </c>
      <c r="J2334" s="10" t="str">
        <f t="shared" si="582"/>
        <v>BUY</v>
      </c>
      <c r="L2334" s="5">
        <f t="shared" si="583"/>
        <v>17426.72</v>
      </c>
      <c r="M2334" s="4" t="str">
        <f t="shared" si="584"/>
        <v>NO</v>
      </c>
      <c r="N2334" s="4" t="str">
        <f t="shared" si="585"/>
        <v>NO</v>
      </c>
      <c r="O2334" s="4" t="str">
        <f t="shared" si="586"/>
        <v>NO</v>
      </c>
      <c r="P2334" s="5">
        <f t="shared" si="587"/>
        <v>17649.95</v>
      </c>
      <c r="Q2334" s="5">
        <f t="shared" si="588"/>
        <v>17705.400000000001</v>
      </c>
      <c r="R2334" s="4">
        <f t="shared" si="589"/>
        <v>2014</v>
      </c>
      <c r="T2334" s="7">
        <f t="shared" si="590"/>
        <v>0</v>
      </c>
      <c r="V2334" s="5">
        <f t="shared" si="591"/>
        <v>15560.55</v>
      </c>
      <c r="W2334" s="5">
        <f t="shared" si="592"/>
        <v>15560.55</v>
      </c>
      <c r="X2334" s="7">
        <f t="shared" si="593"/>
        <v>0</v>
      </c>
      <c r="Z2334" s="7">
        <f t="shared" si="594"/>
        <v>723027.42000000016</v>
      </c>
      <c r="AC2334" s="5">
        <f t="shared" si="579"/>
        <v>-69706.880000000005</v>
      </c>
      <c r="AD2334" s="5">
        <f t="shared" si="595"/>
        <v>-17426.72</v>
      </c>
    </row>
    <row r="2335" spans="1:30">
      <c r="A2335" s="15">
        <v>41961</v>
      </c>
      <c r="B2335">
        <v>17710</v>
      </c>
      <c r="C2335">
        <v>17794.95</v>
      </c>
      <c r="D2335">
        <v>17647.099999999999</v>
      </c>
      <c r="E2335">
        <v>17747.8</v>
      </c>
      <c r="G2335" s="5">
        <f t="shared" si="580"/>
        <v>17701.8</v>
      </c>
      <c r="H2335" s="5">
        <f t="shared" si="581"/>
        <v>17648.29</v>
      </c>
      <c r="J2335" s="10" t="str">
        <f t="shared" si="582"/>
        <v>BUY</v>
      </c>
      <c r="L2335" s="5">
        <f t="shared" si="583"/>
        <v>17487.759999999998</v>
      </c>
      <c r="M2335" s="4" t="str">
        <f t="shared" si="584"/>
        <v>NO</v>
      </c>
      <c r="N2335" s="4" t="str">
        <f t="shared" si="585"/>
        <v>NO</v>
      </c>
      <c r="O2335" s="4" t="str">
        <f t="shared" si="586"/>
        <v>NO</v>
      </c>
      <c r="P2335" s="5">
        <f t="shared" si="587"/>
        <v>17710</v>
      </c>
      <c r="Q2335" s="5">
        <f t="shared" si="588"/>
        <v>17747.8</v>
      </c>
      <c r="R2335" s="4">
        <f t="shared" si="589"/>
        <v>2014</v>
      </c>
      <c r="T2335" s="7">
        <f t="shared" si="590"/>
        <v>0</v>
      </c>
      <c r="V2335" s="5">
        <f t="shared" si="591"/>
        <v>15560.55</v>
      </c>
      <c r="W2335" s="5">
        <f t="shared" si="592"/>
        <v>15560.55</v>
      </c>
      <c r="X2335" s="7">
        <f t="shared" si="593"/>
        <v>0</v>
      </c>
      <c r="Z2335" s="7">
        <f t="shared" si="594"/>
        <v>723027.42000000016</v>
      </c>
      <c r="AC2335" s="5">
        <f t="shared" si="579"/>
        <v>-69951.040000000037</v>
      </c>
      <c r="AD2335" s="5">
        <f t="shared" si="595"/>
        <v>-17487.760000000009</v>
      </c>
    </row>
    <row r="2336" spans="1:30">
      <c r="A2336" s="15">
        <v>41962</v>
      </c>
      <c r="B2336">
        <v>17777</v>
      </c>
      <c r="C2336">
        <v>17777.05</v>
      </c>
      <c r="D2336">
        <v>17606.099999999999</v>
      </c>
      <c r="E2336">
        <v>17637.150000000001</v>
      </c>
      <c r="G2336" s="5">
        <f t="shared" si="580"/>
        <v>17669.48</v>
      </c>
      <c r="H2336" s="5">
        <f t="shared" si="581"/>
        <v>17644.580000000002</v>
      </c>
      <c r="J2336" s="10" t="str">
        <f t="shared" si="582"/>
        <v>BUY</v>
      </c>
      <c r="L2336" s="5">
        <f t="shared" si="583"/>
        <v>17569.88</v>
      </c>
      <c r="M2336" s="4" t="str">
        <f t="shared" si="584"/>
        <v>NO</v>
      </c>
      <c r="N2336" s="4" t="str">
        <f t="shared" si="585"/>
        <v>NO</v>
      </c>
      <c r="O2336" s="4" t="str">
        <f t="shared" si="586"/>
        <v>NO</v>
      </c>
      <c r="P2336" s="5">
        <f t="shared" si="587"/>
        <v>17777</v>
      </c>
      <c r="Q2336" s="5">
        <f t="shared" si="588"/>
        <v>17637.150000000001</v>
      </c>
      <c r="R2336" s="4">
        <f t="shared" si="589"/>
        <v>2014</v>
      </c>
      <c r="T2336" s="7">
        <f t="shared" si="590"/>
        <v>0</v>
      </c>
      <c r="V2336" s="5">
        <f t="shared" si="591"/>
        <v>15560.55</v>
      </c>
      <c r="W2336" s="5">
        <f t="shared" si="592"/>
        <v>15560.55</v>
      </c>
      <c r="X2336" s="7">
        <f t="shared" si="593"/>
        <v>0</v>
      </c>
      <c r="Z2336" s="7">
        <f t="shared" si="594"/>
        <v>723027.42000000016</v>
      </c>
      <c r="AC2336" s="5">
        <f t="shared" si="579"/>
        <v>-70279.520000000019</v>
      </c>
      <c r="AD2336" s="5">
        <f t="shared" si="595"/>
        <v>-17569.880000000005</v>
      </c>
    </row>
    <row r="2337" spans="1:30">
      <c r="A2337" s="15">
        <v>41963</v>
      </c>
      <c r="B2337">
        <v>17645.650000000001</v>
      </c>
      <c r="C2337">
        <v>17715</v>
      </c>
      <c r="D2337">
        <v>17565.099999999999</v>
      </c>
      <c r="E2337">
        <v>17679.150000000001</v>
      </c>
      <c r="G2337" s="5">
        <f t="shared" si="580"/>
        <v>17674.32</v>
      </c>
      <c r="H2337" s="5">
        <f t="shared" si="581"/>
        <v>17656.099999999999</v>
      </c>
      <c r="J2337" s="10" t="str">
        <f t="shared" si="582"/>
        <v>BUY</v>
      </c>
      <c r="L2337" s="5">
        <f t="shared" si="583"/>
        <v>17601.439999999999</v>
      </c>
      <c r="M2337" s="4" t="str">
        <f t="shared" si="584"/>
        <v>YES</v>
      </c>
      <c r="N2337" s="4" t="str">
        <f t="shared" si="585"/>
        <v>YES</v>
      </c>
      <c r="O2337" s="4" t="str">
        <f t="shared" si="586"/>
        <v>NO</v>
      </c>
      <c r="P2337" s="5">
        <f t="shared" si="587"/>
        <v>17645.650000000001</v>
      </c>
      <c r="Q2337" s="5">
        <f t="shared" si="588"/>
        <v>17679.150000000001</v>
      </c>
      <c r="R2337" s="4">
        <f t="shared" si="589"/>
        <v>2014</v>
      </c>
      <c r="T2337" s="7">
        <f t="shared" si="590"/>
        <v>-109.27</v>
      </c>
      <c r="V2337" s="5">
        <f t="shared" si="591"/>
        <v>15560.55</v>
      </c>
      <c r="W2337" s="5">
        <f t="shared" si="592"/>
        <v>15560.55</v>
      </c>
      <c r="X2337" s="7">
        <f t="shared" si="593"/>
        <v>0</v>
      </c>
      <c r="Z2337" s="7">
        <f t="shared" si="594"/>
        <v>717563.92000000016</v>
      </c>
      <c r="AC2337" s="5">
        <f t="shared" si="579"/>
        <v>-70405.75999999998</v>
      </c>
      <c r="AD2337" s="5">
        <f t="shared" si="595"/>
        <v>-17601.439999999995</v>
      </c>
    </row>
    <row r="2338" spans="1:30">
      <c r="A2338" s="15">
        <v>41964</v>
      </c>
      <c r="B2338">
        <v>17750.150000000001</v>
      </c>
      <c r="C2338">
        <v>18161</v>
      </c>
      <c r="D2338">
        <v>17720.599999999999</v>
      </c>
      <c r="E2338">
        <v>18097.400000000001</v>
      </c>
      <c r="G2338" s="5">
        <f t="shared" si="580"/>
        <v>17885.86</v>
      </c>
      <c r="H2338" s="5">
        <f t="shared" si="581"/>
        <v>17803.2</v>
      </c>
      <c r="J2338" s="10" t="str">
        <f t="shared" si="582"/>
        <v>BUY</v>
      </c>
      <c r="L2338" s="5">
        <f t="shared" si="583"/>
        <v>17555.22</v>
      </c>
      <c r="M2338" s="4" t="str">
        <f t="shared" si="584"/>
        <v>NO</v>
      </c>
      <c r="N2338" s="4" t="str">
        <f t="shared" si="585"/>
        <v>NO</v>
      </c>
      <c r="O2338" s="4" t="str">
        <f t="shared" si="586"/>
        <v>NO</v>
      </c>
      <c r="P2338" s="5">
        <f t="shared" si="587"/>
        <v>17750.150000000001</v>
      </c>
      <c r="Q2338" s="5">
        <f t="shared" si="588"/>
        <v>18097.400000000001</v>
      </c>
      <c r="R2338" s="4">
        <f t="shared" si="589"/>
        <v>2014</v>
      </c>
      <c r="T2338" s="7">
        <f t="shared" si="590"/>
        <v>0</v>
      </c>
      <c r="V2338" s="5">
        <f t="shared" si="591"/>
        <v>15560.55</v>
      </c>
      <c r="W2338" s="5">
        <f t="shared" si="592"/>
        <v>15560.55</v>
      </c>
      <c r="X2338" s="7">
        <f t="shared" si="593"/>
        <v>0</v>
      </c>
      <c r="Z2338" s="7">
        <f t="shared" si="594"/>
        <v>717563.92000000016</v>
      </c>
      <c r="AC2338" s="5">
        <f t="shared" si="579"/>
        <v>-70220.88</v>
      </c>
      <c r="AD2338" s="5">
        <f t="shared" si="595"/>
        <v>-17555.22</v>
      </c>
    </row>
    <row r="2339" spans="1:30">
      <c r="A2339" s="15">
        <v>41967</v>
      </c>
      <c r="B2339">
        <v>18170</v>
      </c>
      <c r="C2339">
        <v>18329.7</v>
      </c>
      <c r="D2339">
        <v>18135.2</v>
      </c>
      <c r="E2339">
        <v>18306.55</v>
      </c>
      <c r="G2339" s="5">
        <f t="shared" si="580"/>
        <v>18096.21</v>
      </c>
      <c r="H2339" s="5">
        <f t="shared" si="581"/>
        <v>17970.98</v>
      </c>
      <c r="J2339" s="10" t="str">
        <f t="shared" si="582"/>
        <v>BUY</v>
      </c>
      <c r="L2339" s="5">
        <f t="shared" si="583"/>
        <v>17595.29</v>
      </c>
      <c r="M2339" s="4" t="str">
        <f t="shared" si="584"/>
        <v>NO</v>
      </c>
      <c r="N2339" s="4" t="str">
        <f t="shared" si="585"/>
        <v>NO</v>
      </c>
      <c r="O2339" s="4" t="str">
        <f t="shared" si="586"/>
        <v>NO</v>
      </c>
      <c r="P2339" s="5">
        <f t="shared" si="587"/>
        <v>18170</v>
      </c>
      <c r="Q2339" s="5">
        <f t="shared" si="588"/>
        <v>18306.55</v>
      </c>
      <c r="R2339" s="4">
        <f t="shared" si="589"/>
        <v>2014</v>
      </c>
      <c r="T2339" s="7">
        <f t="shared" si="590"/>
        <v>0</v>
      </c>
      <c r="V2339" s="5">
        <f t="shared" si="591"/>
        <v>15560.55</v>
      </c>
      <c r="W2339" s="5">
        <f t="shared" si="592"/>
        <v>15560.55</v>
      </c>
      <c r="X2339" s="7">
        <f t="shared" si="593"/>
        <v>0</v>
      </c>
      <c r="Z2339" s="7">
        <f t="shared" si="594"/>
        <v>717563.92000000016</v>
      </c>
      <c r="AC2339" s="5">
        <f t="shared" si="579"/>
        <v>-70381.16</v>
      </c>
      <c r="AD2339" s="5">
        <f t="shared" si="595"/>
        <v>-17595.29</v>
      </c>
    </row>
    <row r="2340" spans="1:30">
      <c r="A2340" s="15">
        <v>41968</v>
      </c>
      <c r="B2340">
        <v>18301.25</v>
      </c>
      <c r="C2340">
        <v>18320</v>
      </c>
      <c r="D2340">
        <v>18015.05</v>
      </c>
      <c r="E2340">
        <v>18062.2</v>
      </c>
      <c r="G2340" s="5">
        <f t="shared" si="580"/>
        <v>18079.21</v>
      </c>
      <c r="H2340" s="5">
        <f t="shared" si="581"/>
        <v>18001.39</v>
      </c>
      <c r="J2340" s="10" t="str">
        <f t="shared" si="582"/>
        <v>BUY</v>
      </c>
      <c r="L2340" s="5">
        <f t="shared" si="583"/>
        <v>17767.93</v>
      </c>
      <c r="M2340" s="4" t="str">
        <f t="shared" si="584"/>
        <v>NO</v>
      </c>
      <c r="N2340" s="4" t="str">
        <f t="shared" si="585"/>
        <v>NO</v>
      </c>
      <c r="O2340" s="4" t="str">
        <f t="shared" si="586"/>
        <v>NO</v>
      </c>
      <c r="P2340" s="5">
        <f t="shared" si="587"/>
        <v>18301.25</v>
      </c>
      <c r="Q2340" s="5">
        <f t="shared" si="588"/>
        <v>18062.2</v>
      </c>
      <c r="R2340" s="4">
        <f t="shared" si="589"/>
        <v>2014</v>
      </c>
      <c r="T2340" s="7">
        <f t="shared" si="590"/>
        <v>0</v>
      </c>
      <c r="V2340" s="5">
        <f t="shared" si="591"/>
        <v>15560.55</v>
      </c>
      <c r="W2340" s="5">
        <f t="shared" si="592"/>
        <v>15560.55</v>
      </c>
      <c r="X2340" s="7">
        <f t="shared" si="593"/>
        <v>0</v>
      </c>
      <c r="Z2340" s="7">
        <f t="shared" si="594"/>
        <v>717563.92000000016</v>
      </c>
      <c r="AC2340" s="5">
        <f t="shared" si="579"/>
        <v>-71071.72</v>
      </c>
      <c r="AD2340" s="5">
        <f t="shared" si="595"/>
        <v>-17767.93</v>
      </c>
    </row>
    <row r="2341" spans="1:30">
      <c r="A2341" s="15">
        <v>41969</v>
      </c>
      <c r="B2341">
        <v>17974.900000000001</v>
      </c>
      <c r="C2341">
        <v>18154.95</v>
      </c>
      <c r="D2341">
        <v>17905.099999999999</v>
      </c>
      <c r="E2341">
        <v>17984.650000000001</v>
      </c>
      <c r="G2341" s="5">
        <f t="shared" si="580"/>
        <v>18031.93</v>
      </c>
      <c r="H2341" s="5">
        <f t="shared" si="581"/>
        <v>17995.810000000001</v>
      </c>
      <c r="J2341" s="10" t="str">
        <f t="shared" si="582"/>
        <v>BUY</v>
      </c>
      <c r="L2341" s="5">
        <f t="shared" si="583"/>
        <v>17887.45</v>
      </c>
      <c r="M2341" s="4" t="str">
        <f t="shared" si="584"/>
        <v>NO</v>
      </c>
      <c r="N2341" s="4" t="str">
        <f t="shared" si="585"/>
        <v>NO</v>
      </c>
      <c r="O2341" s="4" t="str">
        <f t="shared" si="586"/>
        <v>NO</v>
      </c>
      <c r="P2341" s="5">
        <f t="shared" si="587"/>
        <v>17974.900000000001</v>
      </c>
      <c r="Q2341" s="5">
        <f t="shared" si="588"/>
        <v>17984.650000000001</v>
      </c>
      <c r="R2341" s="4">
        <f t="shared" si="589"/>
        <v>2014</v>
      </c>
      <c r="T2341" s="7">
        <f t="shared" si="590"/>
        <v>0</v>
      </c>
      <c r="V2341" s="5">
        <f t="shared" si="591"/>
        <v>15560.55</v>
      </c>
      <c r="W2341" s="5">
        <f t="shared" si="592"/>
        <v>15560.55</v>
      </c>
      <c r="X2341" s="7">
        <f t="shared" si="593"/>
        <v>0</v>
      </c>
      <c r="Z2341" s="7">
        <f t="shared" si="594"/>
        <v>717563.92000000016</v>
      </c>
      <c r="AC2341" s="5">
        <f t="shared" si="579"/>
        <v>-71549.800000000017</v>
      </c>
      <c r="AD2341" s="5">
        <f t="shared" si="595"/>
        <v>-17887.450000000004</v>
      </c>
    </row>
    <row r="2342" spans="1:30">
      <c r="A2342" s="15">
        <v>41970</v>
      </c>
      <c r="B2342">
        <v>17979.25</v>
      </c>
      <c r="C2342">
        <v>18049</v>
      </c>
      <c r="D2342">
        <v>17888.75</v>
      </c>
      <c r="E2342">
        <v>18018.7</v>
      </c>
      <c r="G2342" s="5">
        <f t="shared" si="580"/>
        <v>18025.32</v>
      </c>
      <c r="H2342" s="5">
        <f t="shared" si="581"/>
        <v>18003.439999999999</v>
      </c>
      <c r="J2342" s="10" t="str">
        <f t="shared" si="582"/>
        <v>BUY</v>
      </c>
      <c r="L2342" s="5">
        <f t="shared" si="583"/>
        <v>17937.8</v>
      </c>
      <c r="M2342" s="4" t="str">
        <f t="shared" si="584"/>
        <v>NO</v>
      </c>
      <c r="N2342" s="4" t="str">
        <f t="shared" si="585"/>
        <v>NO</v>
      </c>
      <c r="O2342" s="4" t="str">
        <f t="shared" si="586"/>
        <v>NO</v>
      </c>
      <c r="P2342" s="5">
        <f t="shared" si="587"/>
        <v>17979.25</v>
      </c>
      <c r="Q2342" s="5">
        <f t="shared" si="588"/>
        <v>18018.7</v>
      </c>
      <c r="R2342" s="4">
        <f t="shared" si="589"/>
        <v>2014</v>
      </c>
      <c r="T2342" s="7">
        <f t="shared" si="590"/>
        <v>0</v>
      </c>
      <c r="V2342" s="5">
        <f t="shared" si="591"/>
        <v>15560.55</v>
      </c>
      <c r="W2342" s="5">
        <f t="shared" si="592"/>
        <v>15560.55</v>
      </c>
      <c r="X2342" s="7">
        <f t="shared" si="593"/>
        <v>0</v>
      </c>
      <c r="Z2342" s="7">
        <f t="shared" si="594"/>
        <v>717563.92000000016</v>
      </c>
      <c r="AC2342" s="5">
        <f t="shared" si="579"/>
        <v>-71751.199999999983</v>
      </c>
      <c r="AD2342" s="5">
        <f t="shared" si="595"/>
        <v>-17937.799999999996</v>
      </c>
    </row>
    <row r="2343" spans="1:30">
      <c r="A2343" s="15">
        <v>41971</v>
      </c>
      <c r="B2343">
        <v>18278</v>
      </c>
      <c r="C2343">
        <v>18735.95</v>
      </c>
      <c r="D2343">
        <v>18200</v>
      </c>
      <c r="E2343">
        <v>18665.25</v>
      </c>
      <c r="G2343" s="5">
        <f t="shared" si="580"/>
        <v>18345.29</v>
      </c>
      <c r="H2343" s="5">
        <f t="shared" si="581"/>
        <v>18224.04</v>
      </c>
      <c r="J2343" s="10" t="str">
        <f t="shared" si="582"/>
        <v>BUY</v>
      </c>
      <c r="L2343" s="5">
        <f t="shared" si="583"/>
        <v>17860.29</v>
      </c>
      <c r="M2343" s="4" t="str">
        <f t="shared" si="584"/>
        <v>NO</v>
      </c>
      <c r="N2343" s="4" t="str">
        <f t="shared" si="585"/>
        <v>NO</v>
      </c>
      <c r="O2343" s="4" t="str">
        <f t="shared" si="586"/>
        <v>NO</v>
      </c>
      <c r="P2343" s="5">
        <f t="shared" si="587"/>
        <v>18278</v>
      </c>
      <c r="Q2343" s="5">
        <f t="shared" si="588"/>
        <v>18665.25</v>
      </c>
      <c r="R2343" s="4">
        <f t="shared" si="589"/>
        <v>2014</v>
      </c>
      <c r="T2343" s="7">
        <f t="shared" si="590"/>
        <v>0</v>
      </c>
      <c r="V2343" s="5">
        <f t="shared" si="591"/>
        <v>15560.55</v>
      </c>
      <c r="W2343" s="5">
        <f t="shared" si="592"/>
        <v>15560.55</v>
      </c>
      <c r="X2343" s="7">
        <f t="shared" si="593"/>
        <v>0</v>
      </c>
      <c r="Z2343" s="7">
        <f t="shared" si="594"/>
        <v>717563.92000000016</v>
      </c>
      <c r="AC2343" s="5">
        <f t="shared" si="579"/>
        <v>-71441.16</v>
      </c>
      <c r="AD2343" s="5">
        <f t="shared" si="595"/>
        <v>-17860.29</v>
      </c>
    </row>
    <row r="2344" spans="1:30">
      <c r="A2344" s="15">
        <v>41974</v>
      </c>
      <c r="B2344">
        <v>18705.25</v>
      </c>
      <c r="C2344">
        <v>18772</v>
      </c>
      <c r="D2344">
        <v>18610.349999999999</v>
      </c>
      <c r="E2344">
        <v>18646.3</v>
      </c>
      <c r="G2344" s="5">
        <f t="shared" si="580"/>
        <v>18495.8</v>
      </c>
      <c r="H2344" s="5">
        <f t="shared" si="581"/>
        <v>18364.79</v>
      </c>
      <c r="J2344" s="10" t="str">
        <f t="shared" si="582"/>
        <v>BUY</v>
      </c>
      <c r="L2344" s="5">
        <f t="shared" si="583"/>
        <v>17971.759999999998</v>
      </c>
      <c r="M2344" s="4" t="str">
        <f t="shared" si="584"/>
        <v>NO</v>
      </c>
      <c r="N2344" s="4" t="str">
        <f t="shared" si="585"/>
        <v>NO</v>
      </c>
      <c r="O2344" s="4" t="str">
        <f t="shared" si="586"/>
        <v>NO</v>
      </c>
      <c r="P2344" s="5">
        <f t="shared" si="587"/>
        <v>18705.25</v>
      </c>
      <c r="Q2344" s="5">
        <f t="shared" si="588"/>
        <v>18646.3</v>
      </c>
      <c r="R2344" s="4">
        <f t="shared" si="589"/>
        <v>2014</v>
      </c>
      <c r="T2344" s="7">
        <f t="shared" si="590"/>
        <v>0</v>
      </c>
      <c r="V2344" s="5">
        <f t="shared" si="591"/>
        <v>15560.55</v>
      </c>
      <c r="W2344" s="5">
        <f t="shared" si="592"/>
        <v>15560.55</v>
      </c>
      <c r="X2344" s="7">
        <f t="shared" si="593"/>
        <v>0</v>
      </c>
      <c r="Z2344" s="7">
        <f t="shared" si="594"/>
        <v>717563.92000000016</v>
      </c>
      <c r="AC2344" s="5">
        <f t="shared" si="579"/>
        <v>-71887.040000000037</v>
      </c>
      <c r="AD2344" s="5">
        <f t="shared" si="595"/>
        <v>-17971.760000000009</v>
      </c>
    </row>
    <row r="2345" spans="1:30">
      <c r="A2345" s="15">
        <v>41975</v>
      </c>
      <c r="B2345">
        <v>18565.05</v>
      </c>
      <c r="C2345">
        <v>18714.900000000001</v>
      </c>
      <c r="D2345">
        <v>18404</v>
      </c>
      <c r="E2345">
        <v>18670.599999999999</v>
      </c>
      <c r="G2345" s="5">
        <f t="shared" si="580"/>
        <v>18583.2</v>
      </c>
      <c r="H2345" s="5">
        <f t="shared" si="581"/>
        <v>18466.73</v>
      </c>
      <c r="J2345" s="10" t="str">
        <f t="shared" si="582"/>
        <v>BUY</v>
      </c>
      <c r="L2345" s="5">
        <f t="shared" si="583"/>
        <v>18117.32</v>
      </c>
      <c r="M2345" s="4" t="str">
        <f t="shared" si="584"/>
        <v>NO</v>
      </c>
      <c r="N2345" s="4" t="str">
        <f t="shared" si="585"/>
        <v>NO</v>
      </c>
      <c r="O2345" s="4" t="str">
        <f t="shared" si="586"/>
        <v>NO</v>
      </c>
      <c r="P2345" s="5">
        <f t="shared" si="587"/>
        <v>18565.05</v>
      </c>
      <c r="Q2345" s="5">
        <f t="shared" si="588"/>
        <v>18670.599999999999</v>
      </c>
      <c r="R2345" s="4">
        <f t="shared" si="589"/>
        <v>2014</v>
      </c>
      <c r="T2345" s="7">
        <f t="shared" si="590"/>
        <v>0</v>
      </c>
      <c r="V2345" s="5">
        <f t="shared" si="591"/>
        <v>15560.55</v>
      </c>
      <c r="W2345" s="5">
        <f t="shared" si="592"/>
        <v>15560.55</v>
      </c>
      <c r="X2345" s="7">
        <f t="shared" si="593"/>
        <v>0</v>
      </c>
      <c r="Z2345" s="7">
        <f t="shared" si="594"/>
        <v>717563.92000000016</v>
      </c>
      <c r="AC2345" s="5">
        <f t="shared" si="579"/>
        <v>-72469.27999999997</v>
      </c>
      <c r="AD2345" s="5">
        <f t="shared" si="595"/>
        <v>-18117.319999999992</v>
      </c>
    </row>
    <row r="2346" spans="1:30">
      <c r="A2346" s="15">
        <v>41976</v>
      </c>
      <c r="B2346">
        <v>18670</v>
      </c>
      <c r="C2346">
        <v>18828.55</v>
      </c>
      <c r="D2346">
        <v>18611.099999999999</v>
      </c>
      <c r="E2346">
        <v>18733.45</v>
      </c>
      <c r="G2346" s="5">
        <f t="shared" si="580"/>
        <v>18658.330000000002</v>
      </c>
      <c r="H2346" s="5">
        <f t="shared" si="581"/>
        <v>18555.64</v>
      </c>
      <c r="J2346" s="10" t="str">
        <f t="shared" si="582"/>
        <v>BUY</v>
      </c>
      <c r="L2346" s="5">
        <f t="shared" si="583"/>
        <v>18247.57</v>
      </c>
      <c r="M2346" s="4" t="str">
        <f t="shared" si="584"/>
        <v>NO</v>
      </c>
      <c r="N2346" s="4" t="str">
        <f t="shared" si="585"/>
        <v>NO</v>
      </c>
      <c r="O2346" s="4" t="str">
        <f t="shared" si="586"/>
        <v>NO</v>
      </c>
      <c r="P2346" s="5">
        <f t="shared" si="587"/>
        <v>18670</v>
      </c>
      <c r="Q2346" s="5">
        <f t="shared" si="588"/>
        <v>18733.45</v>
      </c>
      <c r="R2346" s="4">
        <f t="shared" si="589"/>
        <v>2014</v>
      </c>
      <c r="T2346" s="7">
        <f t="shared" si="590"/>
        <v>0</v>
      </c>
      <c r="V2346" s="5">
        <f t="shared" si="591"/>
        <v>15560.55</v>
      </c>
      <c r="W2346" s="5">
        <f t="shared" si="592"/>
        <v>15560.55</v>
      </c>
      <c r="X2346" s="7">
        <f t="shared" si="593"/>
        <v>0</v>
      </c>
      <c r="Z2346" s="7">
        <f t="shared" si="594"/>
        <v>717563.92000000016</v>
      </c>
      <c r="AC2346" s="5">
        <f t="shared" si="579"/>
        <v>-72990.27999999997</v>
      </c>
      <c r="AD2346" s="5">
        <f t="shared" si="595"/>
        <v>-18247.569999999992</v>
      </c>
    </row>
    <row r="2347" spans="1:30">
      <c r="A2347" s="15">
        <v>41977</v>
      </c>
      <c r="B2347">
        <v>18820.099999999999</v>
      </c>
      <c r="C2347">
        <v>18865</v>
      </c>
      <c r="D2347">
        <v>18634</v>
      </c>
      <c r="E2347">
        <v>18845.8</v>
      </c>
      <c r="G2347" s="5">
        <f t="shared" si="580"/>
        <v>18752.07</v>
      </c>
      <c r="H2347" s="5">
        <f t="shared" si="581"/>
        <v>18652.36</v>
      </c>
      <c r="J2347" s="10" t="str">
        <f t="shared" si="582"/>
        <v>BUY</v>
      </c>
      <c r="L2347" s="5">
        <f t="shared" si="583"/>
        <v>18353.23</v>
      </c>
      <c r="M2347" s="4" t="str">
        <f t="shared" si="584"/>
        <v>NO</v>
      </c>
      <c r="N2347" s="4" t="str">
        <f t="shared" si="585"/>
        <v>NO</v>
      </c>
      <c r="O2347" s="4" t="str">
        <f t="shared" si="586"/>
        <v>NO</v>
      </c>
      <c r="P2347" s="5">
        <f t="shared" si="587"/>
        <v>18820.099999999999</v>
      </c>
      <c r="Q2347" s="5">
        <f t="shared" si="588"/>
        <v>18845.8</v>
      </c>
      <c r="R2347" s="4">
        <f t="shared" si="589"/>
        <v>2014</v>
      </c>
      <c r="T2347" s="7">
        <f t="shared" si="590"/>
        <v>0</v>
      </c>
      <c r="V2347" s="5">
        <f t="shared" si="591"/>
        <v>15560.55</v>
      </c>
      <c r="W2347" s="5">
        <f t="shared" si="592"/>
        <v>15560.55</v>
      </c>
      <c r="X2347" s="7">
        <f t="shared" si="593"/>
        <v>0</v>
      </c>
      <c r="Z2347" s="7">
        <f t="shared" si="594"/>
        <v>717563.92000000016</v>
      </c>
      <c r="AC2347" s="5">
        <f t="shared" si="579"/>
        <v>-73412.920000000013</v>
      </c>
      <c r="AD2347" s="5">
        <f t="shared" si="595"/>
        <v>-18353.230000000003</v>
      </c>
    </row>
    <row r="2348" spans="1:30">
      <c r="A2348" s="15">
        <v>41978</v>
      </c>
      <c r="B2348">
        <v>18860</v>
      </c>
      <c r="C2348">
        <v>18929.5</v>
      </c>
      <c r="D2348">
        <v>18790</v>
      </c>
      <c r="E2348">
        <v>18843.150000000001</v>
      </c>
      <c r="G2348" s="5">
        <f t="shared" si="580"/>
        <v>18797.61</v>
      </c>
      <c r="H2348" s="5">
        <f t="shared" si="581"/>
        <v>18715.96</v>
      </c>
      <c r="J2348" s="10" t="str">
        <f t="shared" si="582"/>
        <v>BUY</v>
      </c>
      <c r="L2348" s="5">
        <f t="shared" si="583"/>
        <v>18471.009999999998</v>
      </c>
      <c r="M2348" s="4" t="str">
        <f t="shared" si="584"/>
        <v>NO</v>
      </c>
      <c r="N2348" s="4" t="str">
        <f t="shared" si="585"/>
        <v>NO</v>
      </c>
      <c r="O2348" s="4" t="str">
        <f t="shared" si="586"/>
        <v>NO</v>
      </c>
      <c r="P2348" s="5">
        <f t="shared" si="587"/>
        <v>18860</v>
      </c>
      <c r="Q2348" s="5">
        <f t="shared" si="588"/>
        <v>18843.150000000001</v>
      </c>
      <c r="R2348" s="4">
        <f t="shared" si="589"/>
        <v>2014</v>
      </c>
      <c r="T2348" s="7">
        <f t="shared" si="590"/>
        <v>0</v>
      </c>
      <c r="V2348" s="5">
        <f t="shared" si="591"/>
        <v>15560.55</v>
      </c>
      <c r="W2348" s="5">
        <f t="shared" si="592"/>
        <v>15560.55</v>
      </c>
      <c r="X2348" s="7">
        <f t="shared" si="593"/>
        <v>0</v>
      </c>
      <c r="Z2348" s="7">
        <f t="shared" si="594"/>
        <v>717563.92000000016</v>
      </c>
      <c r="AC2348" s="5">
        <f t="shared" si="579"/>
        <v>-73884.039999999979</v>
      </c>
      <c r="AD2348" s="5">
        <f t="shared" si="595"/>
        <v>-18471.009999999995</v>
      </c>
    </row>
    <row r="2349" spans="1:30">
      <c r="A2349" s="15">
        <v>41981</v>
      </c>
      <c r="B2349">
        <v>18839.849999999999</v>
      </c>
      <c r="C2349">
        <v>18863.45</v>
      </c>
      <c r="D2349">
        <v>18582</v>
      </c>
      <c r="E2349">
        <v>18614.099999999999</v>
      </c>
      <c r="G2349" s="5">
        <f t="shared" si="580"/>
        <v>18705.86</v>
      </c>
      <c r="H2349" s="5">
        <f t="shared" si="581"/>
        <v>18682.009999999998</v>
      </c>
      <c r="J2349" s="10" t="str">
        <f t="shared" si="582"/>
        <v>BUY</v>
      </c>
      <c r="L2349" s="5">
        <f t="shared" si="583"/>
        <v>18610.46</v>
      </c>
      <c r="M2349" s="4" t="str">
        <f t="shared" si="584"/>
        <v>NO</v>
      </c>
      <c r="N2349" s="4" t="str">
        <f t="shared" si="585"/>
        <v>NO</v>
      </c>
      <c r="O2349" s="4" t="str">
        <f t="shared" si="586"/>
        <v>NO</v>
      </c>
      <c r="P2349" s="5">
        <f t="shared" si="587"/>
        <v>18839.849999999999</v>
      </c>
      <c r="Q2349" s="5">
        <f t="shared" si="588"/>
        <v>18614.099999999999</v>
      </c>
      <c r="R2349" s="4">
        <f t="shared" si="589"/>
        <v>2014</v>
      </c>
      <c r="T2349" s="7">
        <f t="shared" si="590"/>
        <v>0</v>
      </c>
      <c r="V2349" s="5">
        <f t="shared" si="591"/>
        <v>15560.55</v>
      </c>
      <c r="W2349" s="5">
        <f t="shared" si="592"/>
        <v>18562.150000000001</v>
      </c>
      <c r="X2349" s="7">
        <f t="shared" si="593"/>
        <v>3001.6000000000022</v>
      </c>
      <c r="Z2349" s="7">
        <f t="shared" si="594"/>
        <v>792603.92000000016</v>
      </c>
      <c r="AC2349" s="5">
        <f t="shared" si="579"/>
        <v>-74441.839999999967</v>
      </c>
      <c r="AD2349" s="5">
        <f t="shared" si="595"/>
        <v>-18610.459999999992</v>
      </c>
    </row>
    <row r="2350" spans="1:30">
      <c r="A2350" s="15">
        <v>41982</v>
      </c>
      <c r="B2350">
        <v>18562.150000000001</v>
      </c>
      <c r="C2350">
        <v>18669.7</v>
      </c>
      <c r="D2350">
        <v>18346.3</v>
      </c>
      <c r="E2350">
        <v>18404.349999999999</v>
      </c>
      <c r="G2350" s="5">
        <f t="shared" si="580"/>
        <v>18555.11</v>
      </c>
      <c r="H2350" s="5">
        <f t="shared" si="581"/>
        <v>18589.46</v>
      </c>
      <c r="J2350" s="10" t="str">
        <f t="shared" si="582"/>
        <v>SELL</v>
      </c>
      <c r="L2350" s="5">
        <f t="shared" si="583"/>
        <v>18692.509999999998</v>
      </c>
      <c r="M2350" s="4" t="str">
        <f t="shared" si="584"/>
        <v>YES</v>
      </c>
      <c r="N2350" s="4" t="str">
        <f t="shared" si="585"/>
        <v>NO</v>
      </c>
      <c r="O2350" s="4" t="str">
        <f t="shared" si="586"/>
        <v>YES</v>
      </c>
      <c r="P2350" s="5">
        <f t="shared" si="587"/>
        <v>18562.150000000001</v>
      </c>
      <c r="Q2350" s="5">
        <f t="shared" si="588"/>
        <v>18404.349999999999</v>
      </c>
      <c r="R2350" s="4">
        <f t="shared" si="589"/>
        <v>2014</v>
      </c>
      <c r="T2350" s="7">
        <f t="shared" si="590"/>
        <v>0</v>
      </c>
      <c r="V2350" s="5">
        <f t="shared" si="591"/>
        <v>18562.150000000001</v>
      </c>
      <c r="W2350" s="5">
        <f t="shared" si="592"/>
        <v>18562.150000000001</v>
      </c>
      <c r="X2350" s="7">
        <f t="shared" si="593"/>
        <v>0</v>
      </c>
      <c r="Z2350" s="7">
        <f t="shared" si="594"/>
        <v>792603.92000000016</v>
      </c>
      <c r="AC2350" s="5">
        <f t="shared" si="579"/>
        <v>-74770.039999999979</v>
      </c>
      <c r="AD2350" s="5">
        <f t="shared" si="595"/>
        <v>-18692.509999999995</v>
      </c>
    </row>
    <row r="2351" spans="1:30">
      <c r="A2351" s="15">
        <v>41983</v>
      </c>
      <c r="B2351">
        <v>18324.849999999999</v>
      </c>
      <c r="C2351">
        <v>18650.900000000001</v>
      </c>
      <c r="D2351">
        <v>18321</v>
      </c>
      <c r="E2351">
        <v>18606.900000000001</v>
      </c>
      <c r="G2351" s="5">
        <f t="shared" si="580"/>
        <v>18581.009999999998</v>
      </c>
      <c r="H2351" s="5">
        <f t="shared" si="581"/>
        <v>18595.27</v>
      </c>
      <c r="J2351" s="10" t="str">
        <f t="shared" si="582"/>
        <v>SELL</v>
      </c>
      <c r="L2351" s="5">
        <f t="shared" si="583"/>
        <v>18638.05</v>
      </c>
      <c r="M2351" s="4" t="str">
        <f t="shared" si="584"/>
        <v>NO</v>
      </c>
      <c r="N2351" s="4" t="str">
        <f t="shared" si="585"/>
        <v>NO</v>
      </c>
      <c r="O2351" s="4" t="str">
        <f t="shared" si="586"/>
        <v>NO</v>
      </c>
      <c r="P2351" s="5">
        <f t="shared" si="587"/>
        <v>18324.849999999999</v>
      </c>
      <c r="Q2351" s="5">
        <f t="shared" si="588"/>
        <v>18606.900000000001</v>
      </c>
      <c r="R2351" s="4">
        <f t="shared" si="589"/>
        <v>2014</v>
      </c>
      <c r="T2351" s="7">
        <f t="shared" si="590"/>
        <v>0</v>
      </c>
      <c r="V2351" s="5">
        <f t="shared" si="591"/>
        <v>18562.150000000001</v>
      </c>
      <c r="W2351" s="5">
        <f t="shared" si="592"/>
        <v>18562.150000000001</v>
      </c>
      <c r="X2351" s="7">
        <f t="shared" si="593"/>
        <v>0</v>
      </c>
      <c r="Z2351" s="7">
        <f t="shared" si="594"/>
        <v>792603.92000000016</v>
      </c>
      <c r="AC2351" s="5">
        <f t="shared" si="579"/>
        <v>-74552.200000000012</v>
      </c>
      <c r="AD2351" s="5">
        <f t="shared" si="595"/>
        <v>-18638.050000000003</v>
      </c>
    </row>
    <row r="2352" spans="1:30">
      <c r="A2352" s="15">
        <v>41984</v>
      </c>
      <c r="B2352">
        <v>18615.3</v>
      </c>
      <c r="C2352">
        <v>18630</v>
      </c>
      <c r="D2352">
        <v>18306</v>
      </c>
      <c r="E2352">
        <v>18505.400000000001</v>
      </c>
      <c r="G2352" s="5">
        <f t="shared" si="580"/>
        <v>18543.21</v>
      </c>
      <c r="H2352" s="5">
        <f t="shared" si="581"/>
        <v>18565.310000000001</v>
      </c>
      <c r="J2352" s="10" t="str">
        <f t="shared" si="582"/>
        <v>SELL</v>
      </c>
      <c r="L2352" s="5">
        <f t="shared" si="583"/>
        <v>18631.61</v>
      </c>
      <c r="M2352" s="4" t="str">
        <f t="shared" si="584"/>
        <v>NO</v>
      </c>
      <c r="N2352" s="4" t="str">
        <f t="shared" si="585"/>
        <v>NO</v>
      </c>
      <c r="O2352" s="4" t="str">
        <f t="shared" si="586"/>
        <v>NO</v>
      </c>
      <c r="P2352" s="5">
        <f t="shared" si="587"/>
        <v>18615.3</v>
      </c>
      <c r="Q2352" s="5">
        <f t="shared" si="588"/>
        <v>18505.400000000001</v>
      </c>
      <c r="R2352" s="4">
        <f t="shared" si="589"/>
        <v>2014</v>
      </c>
      <c r="T2352" s="7">
        <f t="shared" si="590"/>
        <v>0</v>
      </c>
      <c r="V2352" s="5">
        <f t="shared" si="591"/>
        <v>18562.150000000001</v>
      </c>
      <c r="W2352" s="5">
        <f t="shared" si="592"/>
        <v>18562.150000000001</v>
      </c>
      <c r="X2352" s="7">
        <f t="shared" si="593"/>
        <v>0</v>
      </c>
      <c r="Z2352" s="7">
        <f t="shared" si="594"/>
        <v>792603.92000000016</v>
      </c>
      <c r="AC2352" s="5">
        <f t="shared" si="579"/>
        <v>-74526.440000000031</v>
      </c>
      <c r="AD2352" s="5">
        <f t="shared" si="595"/>
        <v>-18631.610000000008</v>
      </c>
    </row>
    <row r="2353" spans="1:30">
      <c r="A2353" s="15">
        <v>41985</v>
      </c>
      <c r="B2353">
        <v>18505</v>
      </c>
      <c r="C2353">
        <v>18620</v>
      </c>
      <c r="D2353">
        <v>18343.3</v>
      </c>
      <c r="E2353">
        <v>18413.849999999999</v>
      </c>
      <c r="G2353" s="5">
        <f t="shared" si="580"/>
        <v>18478.53</v>
      </c>
      <c r="H2353" s="5">
        <f t="shared" si="581"/>
        <v>18514.82</v>
      </c>
      <c r="J2353" s="10" t="str">
        <f t="shared" si="582"/>
        <v>SELL</v>
      </c>
      <c r="L2353" s="5">
        <f t="shared" si="583"/>
        <v>18623.689999999999</v>
      </c>
      <c r="M2353" s="4" t="str">
        <f t="shared" si="584"/>
        <v>NO</v>
      </c>
      <c r="N2353" s="4" t="str">
        <f t="shared" si="585"/>
        <v>NO</v>
      </c>
      <c r="O2353" s="4" t="str">
        <f t="shared" si="586"/>
        <v>NO</v>
      </c>
      <c r="P2353" s="5">
        <f t="shared" si="587"/>
        <v>18505</v>
      </c>
      <c r="Q2353" s="5">
        <f t="shared" si="588"/>
        <v>18413.849999999999</v>
      </c>
      <c r="R2353" s="4">
        <f t="shared" si="589"/>
        <v>2014</v>
      </c>
      <c r="T2353" s="7">
        <f t="shared" si="590"/>
        <v>0</v>
      </c>
      <c r="V2353" s="5">
        <f t="shared" si="591"/>
        <v>18562.150000000001</v>
      </c>
      <c r="W2353" s="5">
        <f t="shared" si="592"/>
        <v>18562.150000000001</v>
      </c>
      <c r="X2353" s="7">
        <f t="shared" si="593"/>
        <v>0</v>
      </c>
      <c r="Z2353" s="7">
        <f t="shared" si="594"/>
        <v>792603.92000000016</v>
      </c>
      <c r="AC2353" s="5">
        <f t="shared" si="579"/>
        <v>-74494.760000000009</v>
      </c>
      <c r="AD2353" s="5">
        <f t="shared" si="595"/>
        <v>-18623.690000000002</v>
      </c>
    </row>
    <row r="2354" spans="1:30">
      <c r="A2354" s="15">
        <v>41988</v>
      </c>
      <c r="B2354">
        <v>18295.5</v>
      </c>
      <c r="C2354">
        <v>18559</v>
      </c>
      <c r="D2354">
        <v>18295.5</v>
      </c>
      <c r="E2354">
        <v>18486</v>
      </c>
      <c r="G2354" s="5">
        <f t="shared" si="580"/>
        <v>18482.27</v>
      </c>
      <c r="H2354" s="5">
        <f t="shared" si="581"/>
        <v>18505.21</v>
      </c>
      <c r="J2354" s="10" t="str">
        <f t="shared" si="582"/>
        <v>SELL</v>
      </c>
      <c r="L2354" s="5">
        <f t="shared" si="583"/>
        <v>18574.03</v>
      </c>
      <c r="M2354" s="4" t="str">
        <f t="shared" si="584"/>
        <v>NO</v>
      </c>
      <c r="N2354" s="4" t="str">
        <f t="shared" si="585"/>
        <v>NO</v>
      </c>
      <c r="O2354" s="4" t="str">
        <f t="shared" si="586"/>
        <v>NO</v>
      </c>
      <c r="P2354" s="5">
        <f t="shared" si="587"/>
        <v>18295.5</v>
      </c>
      <c r="Q2354" s="5">
        <f t="shared" si="588"/>
        <v>18486</v>
      </c>
      <c r="R2354" s="4">
        <f t="shared" si="589"/>
        <v>2014</v>
      </c>
      <c r="T2354" s="7">
        <f t="shared" si="590"/>
        <v>0</v>
      </c>
      <c r="V2354" s="5">
        <f t="shared" si="591"/>
        <v>18562.150000000001</v>
      </c>
      <c r="W2354" s="5">
        <f t="shared" si="592"/>
        <v>18562.150000000001</v>
      </c>
      <c r="X2354" s="7">
        <f t="shared" si="593"/>
        <v>0</v>
      </c>
      <c r="Z2354" s="7">
        <f t="shared" si="594"/>
        <v>792603.92000000016</v>
      </c>
      <c r="AC2354" s="5">
        <f t="shared" si="579"/>
        <v>-74296.12</v>
      </c>
      <c r="AD2354" s="5">
        <f t="shared" si="595"/>
        <v>-18574.03</v>
      </c>
    </row>
    <row r="2355" spans="1:30">
      <c r="A2355" s="15">
        <v>41989</v>
      </c>
      <c r="B2355">
        <v>18398.5</v>
      </c>
      <c r="C2355">
        <v>18422</v>
      </c>
      <c r="D2355">
        <v>17863.3</v>
      </c>
      <c r="E2355">
        <v>17916.75</v>
      </c>
      <c r="G2355" s="5">
        <f t="shared" si="580"/>
        <v>18199.509999999998</v>
      </c>
      <c r="H2355" s="5">
        <f t="shared" si="581"/>
        <v>18309.060000000001</v>
      </c>
      <c r="J2355" s="10" t="str">
        <f t="shared" si="582"/>
        <v>SELL</v>
      </c>
      <c r="L2355" s="5">
        <f t="shared" si="583"/>
        <v>18637.71</v>
      </c>
      <c r="M2355" s="4" t="str">
        <f t="shared" si="584"/>
        <v>NO</v>
      </c>
      <c r="N2355" s="4" t="str">
        <f t="shared" si="585"/>
        <v>NO</v>
      </c>
      <c r="O2355" s="4" t="str">
        <f t="shared" si="586"/>
        <v>NO</v>
      </c>
      <c r="P2355" s="5">
        <f t="shared" si="587"/>
        <v>18398.5</v>
      </c>
      <c r="Q2355" s="5">
        <f t="shared" si="588"/>
        <v>17916.75</v>
      </c>
      <c r="R2355" s="4">
        <f t="shared" si="589"/>
        <v>2014</v>
      </c>
      <c r="T2355" s="7">
        <f t="shared" si="590"/>
        <v>0</v>
      </c>
      <c r="V2355" s="5">
        <f t="shared" si="591"/>
        <v>18562.150000000001</v>
      </c>
      <c r="W2355" s="5">
        <f t="shared" si="592"/>
        <v>18562.150000000001</v>
      </c>
      <c r="X2355" s="7">
        <f t="shared" si="593"/>
        <v>0</v>
      </c>
      <c r="Z2355" s="7">
        <f t="shared" si="594"/>
        <v>792603.92000000016</v>
      </c>
      <c r="AC2355" s="5">
        <f t="shared" si="579"/>
        <v>-74550.840000000026</v>
      </c>
      <c r="AD2355" s="5">
        <f t="shared" si="595"/>
        <v>-18637.710000000006</v>
      </c>
    </row>
    <row r="2356" spans="1:30">
      <c r="A2356" s="15">
        <v>41990</v>
      </c>
      <c r="B2356">
        <v>17860</v>
      </c>
      <c r="C2356">
        <v>18136.7</v>
      </c>
      <c r="D2356">
        <v>17600</v>
      </c>
      <c r="E2356">
        <v>17951.45</v>
      </c>
      <c r="G2356" s="5">
        <f t="shared" si="580"/>
        <v>18075.48</v>
      </c>
      <c r="H2356" s="5">
        <f t="shared" si="581"/>
        <v>18189.86</v>
      </c>
      <c r="J2356" s="10" t="str">
        <f t="shared" si="582"/>
        <v>SELL</v>
      </c>
      <c r="L2356" s="5">
        <f t="shared" si="583"/>
        <v>18533</v>
      </c>
      <c r="M2356" s="4" t="str">
        <f t="shared" si="584"/>
        <v>NO</v>
      </c>
      <c r="N2356" s="4" t="str">
        <f t="shared" si="585"/>
        <v>NO</v>
      </c>
      <c r="O2356" s="4" t="str">
        <f t="shared" si="586"/>
        <v>NO</v>
      </c>
      <c r="P2356" s="5">
        <f t="shared" si="587"/>
        <v>17860</v>
      </c>
      <c r="Q2356" s="5">
        <f t="shared" si="588"/>
        <v>17951.45</v>
      </c>
      <c r="R2356" s="4">
        <f t="shared" si="589"/>
        <v>2014</v>
      </c>
      <c r="T2356" s="7">
        <f t="shared" si="590"/>
        <v>0</v>
      </c>
      <c r="V2356" s="5">
        <f t="shared" si="591"/>
        <v>18562.150000000001</v>
      </c>
      <c r="W2356" s="5">
        <f t="shared" si="592"/>
        <v>18562.150000000001</v>
      </c>
      <c r="X2356" s="7">
        <f t="shared" si="593"/>
        <v>0</v>
      </c>
      <c r="Z2356" s="7">
        <f t="shared" si="594"/>
        <v>792603.92000000016</v>
      </c>
      <c r="AC2356" s="5">
        <f t="shared" si="579"/>
        <v>-74132</v>
      </c>
      <c r="AD2356" s="5">
        <f t="shared" si="595"/>
        <v>-18533</v>
      </c>
    </row>
    <row r="2357" spans="1:30">
      <c r="A2357" s="15">
        <v>41991</v>
      </c>
      <c r="B2357">
        <v>18349.900000000001</v>
      </c>
      <c r="C2357">
        <v>18425</v>
      </c>
      <c r="D2357">
        <v>18158</v>
      </c>
      <c r="E2357">
        <v>18389.55</v>
      </c>
      <c r="G2357" s="5">
        <f t="shared" si="580"/>
        <v>18232.52</v>
      </c>
      <c r="H2357" s="5">
        <f t="shared" si="581"/>
        <v>18256.419999999998</v>
      </c>
      <c r="J2357" s="10" t="str">
        <f t="shared" si="582"/>
        <v>SELL</v>
      </c>
      <c r="L2357" s="5">
        <f t="shared" si="583"/>
        <v>18328.12</v>
      </c>
      <c r="M2357" s="4" t="str">
        <f t="shared" si="584"/>
        <v>NO</v>
      </c>
      <c r="N2357" s="4" t="str">
        <f t="shared" si="585"/>
        <v>NO</v>
      </c>
      <c r="O2357" s="4" t="str">
        <f t="shared" si="586"/>
        <v>NO</v>
      </c>
      <c r="P2357" s="5">
        <f t="shared" si="587"/>
        <v>18349.900000000001</v>
      </c>
      <c r="Q2357" s="5">
        <f t="shared" si="588"/>
        <v>18389.55</v>
      </c>
      <c r="R2357" s="4">
        <f t="shared" si="589"/>
        <v>2014</v>
      </c>
      <c r="T2357" s="7">
        <f t="shared" si="590"/>
        <v>0</v>
      </c>
      <c r="V2357" s="5">
        <f t="shared" si="591"/>
        <v>18562.150000000001</v>
      </c>
      <c r="W2357" s="5">
        <f t="shared" si="592"/>
        <v>18600.05</v>
      </c>
      <c r="X2357" s="7">
        <f t="shared" si="593"/>
        <v>-37.899999999997817</v>
      </c>
      <c r="Z2357" s="7">
        <f t="shared" si="594"/>
        <v>791656.42000000016</v>
      </c>
      <c r="AC2357" s="5">
        <f t="shared" si="579"/>
        <v>-73312.479999999981</v>
      </c>
      <c r="AD2357" s="5">
        <f t="shared" si="595"/>
        <v>-18328.119999999995</v>
      </c>
    </row>
    <row r="2358" spans="1:30">
      <c r="A2358" s="15">
        <v>41992</v>
      </c>
      <c r="B2358">
        <v>18600.05</v>
      </c>
      <c r="C2358">
        <v>18600.05</v>
      </c>
      <c r="D2358">
        <v>18447</v>
      </c>
      <c r="E2358">
        <v>18505.95</v>
      </c>
      <c r="G2358" s="5">
        <f t="shared" si="580"/>
        <v>18369.240000000002</v>
      </c>
      <c r="H2358" s="5">
        <f t="shared" si="581"/>
        <v>18339.599999999999</v>
      </c>
      <c r="J2358" s="10" t="str">
        <f t="shared" si="582"/>
        <v>BUY</v>
      </c>
      <c r="L2358" s="5">
        <f t="shared" si="583"/>
        <v>18250.68</v>
      </c>
      <c r="M2358" s="4" t="str">
        <f t="shared" si="584"/>
        <v>YES</v>
      </c>
      <c r="N2358" s="4" t="str">
        <f t="shared" si="585"/>
        <v>NO</v>
      </c>
      <c r="O2358" s="4" t="str">
        <f t="shared" si="586"/>
        <v>YES</v>
      </c>
      <c r="P2358" s="5">
        <f t="shared" si="587"/>
        <v>18600.05</v>
      </c>
      <c r="Q2358" s="5">
        <f t="shared" si="588"/>
        <v>18505.95</v>
      </c>
      <c r="R2358" s="4">
        <f t="shared" si="589"/>
        <v>2014</v>
      </c>
      <c r="T2358" s="7">
        <f t="shared" si="590"/>
        <v>0</v>
      </c>
      <c r="V2358" s="5">
        <f t="shared" si="591"/>
        <v>18600.05</v>
      </c>
      <c r="W2358" s="5">
        <f t="shared" si="592"/>
        <v>18600.05</v>
      </c>
      <c r="X2358" s="7">
        <f t="shared" si="593"/>
        <v>0</v>
      </c>
      <c r="Z2358" s="7">
        <f t="shared" si="594"/>
        <v>791656.42000000016</v>
      </c>
      <c r="AC2358" s="5">
        <f t="shared" si="579"/>
        <v>-73002.719999999972</v>
      </c>
      <c r="AD2358" s="5">
        <f t="shared" si="595"/>
        <v>-18250.679999999993</v>
      </c>
    </row>
    <row r="2359" spans="1:30">
      <c r="A2359" s="15">
        <v>41995</v>
      </c>
      <c r="B2359">
        <v>18575</v>
      </c>
      <c r="C2359">
        <v>18819.95</v>
      </c>
      <c r="D2359">
        <v>18410</v>
      </c>
      <c r="E2359">
        <v>18758.75</v>
      </c>
      <c r="G2359" s="5">
        <f t="shared" si="580"/>
        <v>18564</v>
      </c>
      <c r="H2359" s="5">
        <f t="shared" si="581"/>
        <v>18479.32</v>
      </c>
      <c r="J2359" s="10" t="str">
        <f t="shared" si="582"/>
        <v>BUY</v>
      </c>
      <c r="L2359" s="5">
        <f t="shared" si="583"/>
        <v>18225.28</v>
      </c>
      <c r="M2359" s="4" t="str">
        <f t="shared" si="584"/>
        <v>NO</v>
      </c>
      <c r="N2359" s="4" t="str">
        <f t="shared" si="585"/>
        <v>NO</v>
      </c>
      <c r="O2359" s="4" t="str">
        <f t="shared" si="586"/>
        <v>NO</v>
      </c>
      <c r="P2359" s="5">
        <f t="shared" si="587"/>
        <v>18575</v>
      </c>
      <c r="Q2359" s="5">
        <f t="shared" si="588"/>
        <v>18758.75</v>
      </c>
      <c r="R2359" s="4">
        <f t="shared" si="589"/>
        <v>2014</v>
      </c>
      <c r="T2359" s="7">
        <f t="shared" si="590"/>
        <v>0</v>
      </c>
      <c r="V2359" s="5">
        <f t="shared" si="591"/>
        <v>18600.05</v>
      </c>
      <c r="W2359" s="5">
        <f t="shared" si="592"/>
        <v>18600.05</v>
      </c>
      <c r="X2359" s="7">
        <f t="shared" si="593"/>
        <v>0</v>
      </c>
      <c r="Z2359" s="7">
        <f t="shared" si="594"/>
        <v>791656.42000000016</v>
      </c>
      <c r="AC2359" s="5">
        <f t="shared" si="579"/>
        <v>-72901.119999999995</v>
      </c>
      <c r="AD2359" s="5">
        <f t="shared" si="595"/>
        <v>-18225.28</v>
      </c>
    </row>
    <row r="2360" spans="1:30">
      <c r="A2360" s="15">
        <v>41996</v>
      </c>
      <c r="B2360">
        <v>18815.099999999999</v>
      </c>
      <c r="C2360">
        <v>18940</v>
      </c>
      <c r="D2360">
        <v>18570</v>
      </c>
      <c r="E2360">
        <v>18626.650000000001</v>
      </c>
      <c r="G2360" s="5">
        <f t="shared" si="580"/>
        <v>18595.330000000002</v>
      </c>
      <c r="H2360" s="5">
        <f t="shared" si="581"/>
        <v>18528.43</v>
      </c>
      <c r="J2360" s="10" t="str">
        <f t="shared" si="582"/>
        <v>BUY</v>
      </c>
      <c r="L2360" s="5">
        <f t="shared" si="583"/>
        <v>18327.73</v>
      </c>
      <c r="M2360" s="4" t="str">
        <f t="shared" si="584"/>
        <v>NO</v>
      </c>
      <c r="N2360" s="4" t="str">
        <f t="shared" si="585"/>
        <v>NO</v>
      </c>
      <c r="O2360" s="4" t="str">
        <f t="shared" si="586"/>
        <v>NO</v>
      </c>
      <c r="P2360" s="5">
        <f t="shared" si="587"/>
        <v>18815.099999999999</v>
      </c>
      <c r="Q2360" s="5">
        <f t="shared" si="588"/>
        <v>18626.650000000001</v>
      </c>
      <c r="R2360" s="4">
        <f t="shared" si="589"/>
        <v>2014</v>
      </c>
      <c r="T2360" s="7">
        <f t="shared" si="590"/>
        <v>0</v>
      </c>
      <c r="V2360" s="5">
        <f t="shared" si="591"/>
        <v>18600.05</v>
      </c>
      <c r="W2360" s="5">
        <f t="shared" si="592"/>
        <v>18600.05</v>
      </c>
      <c r="X2360" s="7">
        <f t="shared" si="593"/>
        <v>0</v>
      </c>
      <c r="Z2360" s="7">
        <f t="shared" si="594"/>
        <v>791656.42000000016</v>
      </c>
      <c r="AC2360" s="5">
        <f t="shared" si="579"/>
        <v>-73310.919999999984</v>
      </c>
      <c r="AD2360" s="5">
        <f t="shared" si="595"/>
        <v>-18327.729999999996</v>
      </c>
    </row>
    <row r="2361" spans="1:30">
      <c r="A2361" s="15">
        <v>41997</v>
      </c>
      <c r="B2361">
        <v>18647.400000000001</v>
      </c>
      <c r="C2361">
        <v>18716.599999999999</v>
      </c>
      <c r="D2361">
        <v>18521.25</v>
      </c>
      <c r="E2361">
        <v>18551.650000000001</v>
      </c>
      <c r="G2361" s="5">
        <f t="shared" si="580"/>
        <v>18573.490000000002</v>
      </c>
      <c r="H2361" s="5">
        <f t="shared" si="581"/>
        <v>18536.169999999998</v>
      </c>
      <c r="J2361" s="10" t="str">
        <f t="shared" si="582"/>
        <v>BUY</v>
      </c>
      <c r="L2361" s="5">
        <f t="shared" si="583"/>
        <v>18424.21</v>
      </c>
      <c r="M2361" s="4" t="str">
        <f t="shared" si="584"/>
        <v>NO</v>
      </c>
      <c r="N2361" s="4" t="str">
        <f t="shared" si="585"/>
        <v>NO</v>
      </c>
      <c r="O2361" s="4" t="str">
        <f t="shared" si="586"/>
        <v>NO</v>
      </c>
      <c r="P2361" s="5">
        <f t="shared" si="587"/>
        <v>18647.400000000001</v>
      </c>
      <c r="Q2361" s="5">
        <f t="shared" si="588"/>
        <v>18551.650000000001</v>
      </c>
      <c r="R2361" s="4">
        <f t="shared" si="589"/>
        <v>2014</v>
      </c>
      <c r="T2361" s="7">
        <f t="shared" si="590"/>
        <v>0</v>
      </c>
      <c r="V2361" s="5">
        <f t="shared" si="591"/>
        <v>18600.05</v>
      </c>
      <c r="W2361" s="5">
        <f t="shared" si="592"/>
        <v>18600.05</v>
      </c>
      <c r="X2361" s="7">
        <f t="shared" si="593"/>
        <v>0</v>
      </c>
      <c r="Z2361" s="7">
        <f t="shared" si="594"/>
        <v>791656.42000000016</v>
      </c>
      <c r="AC2361" s="5">
        <f t="shared" si="579"/>
        <v>-73696.839999999967</v>
      </c>
      <c r="AD2361" s="5">
        <f t="shared" si="595"/>
        <v>-18424.209999999992</v>
      </c>
    </row>
    <row r="2362" spans="1:30">
      <c r="A2362" s="15">
        <v>41999</v>
      </c>
      <c r="B2362">
        <v>18825</v>
      </c>
      <c r="C2362">
        <v>18870</v>
      </c>
      <c r="D2362">
        <v>18615</v>
      </c>
      <c r="E2362">
        <v>18746.8</v>
      </c>
      <c r="G2362" s="5">
        <f t="shared" si="580"/>
        <v>18660.150000000001</v>
      </c>
      <c r="H2362" s="5">
        <f t="shared" si="581"/>
        <v>18606.38</v>
      </c>
      <c r="J2362" s="10" t="str">
        <f t="shared" si="582"/>
        <v>BUY</v>
      </c>
      <c r="L2362" s="5">
        <f t="shared" si="583"/>
        <v>18445.07</v>
      </c>
      <c r="M2362" s="4" t="str">
        <f t="shared" si="584"/>
        <v>NO</v>
      </c>
      <c r="N2362" s="4" t="str">
        <f t="shared" si="585"/>
        <v>NO</v>
      </c>
      <c r="O2362" s="4" t="str">
        <f t="shared" si="586"/>
        <v>NO</v>
      </c>
      <c r="P2362" s="5">
        <f t="shared" si="587"/>
        <v>18825</v>
      </c>
      <c r="Q2362" s="5">
        <f t="shared" si="588"/>
        <v>18746.8</v>
      </c>
      <c r="R2362" s="4">
        <f t="shared" si="589"/>
        <v>2014</v>
      </c>
      <c r="T2362" s="7">
        <f t="shared" si="590"/>
        <v>0</v>
      </c>
      <c r="V2362" s="5">
        <f t="shared" si="591"/>
        <v>18600.05</v>
      </c>
      <c r="W2362" s="5">
        <f t="shared" si="592"/>
        <v>18600.05</v>
      </c>
      <c r="X2362" s="7">
        <f t="shared" si="593"/>
        <v>0</v>
      </c>
      <c r="Z2362" s="7">
        <f t="shared" si="594"/>
        <v>791656.42000000016</v>
      </c>
      <c r="AC2362" s="5">
        <f t="shared" si="579"/>
        <v>-73780.28</v>
      </c>
      <c r="AD2362" s="5">
        <f t="shared" si="595"/>
        <v>-18445.07</v>
      </c>
    </row>
    <row r="2363" spans="1:30">
      <c r="A2363" s="15">
        <v>42002</v>
      </c>
      <c r="B2363">
        <v>18788.849999999999</v>
      </c>
      <c r="C2363">
        <v>18870</v>
      </c>
      <c r="D2363">
        <v>18666</v>
      </c>
      <c r="E2363">
        <v>18683</v>
      </c>
      <c r="G2363" s="5">
        <f t="shared" si="580"/>
        <v>18671.580000000002</v>
      </c>
      <c r="H2363" s="5">
        <f t="shared" si="581"/>
        <v>18631.919999999998</v>
      </c>
      <c r="J2363" s="10" t="str">
        <f t="shared" si="582"/>
        <v>BUY</v>
      </c>
      <c r="L2363" s="5">
        <f t="shared" si="583"/>
        <v>18512.939999999999</v>
      </c>
      <c r="M2363" s="4" t="str">
        <f t="shared" si="584"/>
        <v>NO</v>
      </c>
      <c r="N2363" s="4" t="str">
        <f t="shared" si="585"/>
        <v>NO</v>
      </c>
      <c r="O2363" s="4" t="str">
        <f t="shared" si="586"/>
        <v>NO</v>
      </c>
      <c r="P2363" s="5">
        <f t="shared" si="587"/>
        <v>18788.849999999999</v>
      </c>
      <c r="Q2363" s="5">
        <f t="shared" si="588"/>
        <v>18683</v>
      </c>
      <c r="R2363" s="4">
        <f t="shared" si="589"/>
        <v>2014</v>
      </c>
      <c r="T2363" s="7">
        <f t="shared" si="590"/>
        <v>0</v>
      </c>
      <c r="V2363" s="5">
        <f t="shared" si="591"/>
        <v>18600.05</v>
      </c>
      <c r="W2363" s="5">
        <f t="shared" si="592"/>
        <v>18600.05</v>
      </c>
      <c r="X2363" s="7">
        <f t="shared" si="593"/>
        <v>0</v>
      </c>
      <c r="Z2363" s="7">
        <f t="shared" si="594"/>
        <v>791656.42000000016</v>
      </c>
      <c r="AC2363" s="5">
        <f t="shared" si="579"/>
        <v>-74051.759999999951</v>
      </c>
      <c r="AD2363" s="5">
        <f t="shared" si="595"/>
        <v>-18512.939999999988</v>
      </c>
    </row>
    <row r="2364" spans="1:30">
      <c r="A2364" s="15">
        <v>42003</v>
      </c>
      <c r="B2364">
        <v>18702.5</v>
      </c>
      <c r="C2364">
        <v>18843</v>
      </c>
      <c r="D2364">
        <v>18582.25</v>
      </c>
      <c r="E2364">
        <v>18820.3</v>
      </c>
      <c r="G2364" s="5">
        <f t="shared" si="580"/>
        <v>18745.939999999999</v>
      </c>
      <c r="H2364" s="5">
        <f t="shared" si="581"/>
        <v>18694.71</v>
      </c>
      <c r="J2364" s="10" t="str">
        <f t="shared" si="582"/>
        <v>BUY</v>
      </c>
      <c r="L2364" s="5">
        <f t="shared" si="583"/>
        <v>18541.02</v>
      </c>
      <c r="M2364" s="4" t="str">
        <f t="shared" si="584"/>
        <v>NO</v>
      </c>
      <c r="N2364" s="4" t="str">
        <f t="shared" si="585"/>
        <v>NO</v>
      </c>
      <c r="O2364" s="4" t="str">
        <f t="shared" si="586"/>
        <v>NO</v>
      </c>
      <c r="P2364" s="5">
        <f t="shared" si="587"/>
        <v>18702.5</v>
      </c>
      <c r="Q2364" s="5">
        <f t="shared" si="588"/>
        <v>18820.3</v>
      </c>
      <c r="R2364" s="4">
        <f t="shared" si="589"/>
        <v>2014</v>
      </c>
      <c r="T2364" s="7">
        <f t="shared" si="590"/>
        <v>0</v>
      </c>
      <c r="V2364" s="5">
        <f t="shared" si="591"/>
        <v>18600.05</v>
      </c>
      <c r="W2364" s="5">
        <f t="shared" si="592"/>
        <v>18600.05</v>
      </c>
      <c r="X2364" s="7">
        <f t="shared" si="593"/>
        <v>0</v>
      </c>
      <c r="Z2364" s="7">
        <f t="shared" si="594"/>
        <v>791656.42000000016</v>
      </c>
      <c r="AC2364" s="5">
        <f t="shared" si="579"/>
        <v>-74164.080000000016</v>
      </c>
      <c r="AD2364" s="5">
        <f t="shared" si="595"/>
        <v>-18541.020000000004</v>
      </c>
    </row>
    <row r="2365" spans="1:30">
      <c r="A2365" s="15">
        <v>42004</v>
      </c>
      <c r="B2365">
        <v>18828.95</v>
      </c>
      <c r="C2365">
        <v>18960</v>
      </c>
      <c r="D2365">
        <v>18806.7</v>
      </c>
      <c r="E2365">
        <v>18903.5</v>
      </c>
      <c r="G2365" s="5">
        <f t="shared" si="580"/>
        <v>18824.72</v>
      </c>
      <c r="H2365" s="5">
        <f t="shared" si="581"/>
        <v>18764.310000000001</v>
      </c>
      <c r="J2365" s="10" t="str">
        <f t="shared" si="582"/>
        <v>BUY</v>
      </c>
      <c r="L2365" s="5">
        <f t="shared" si="583"/>
        <v>18583.080000000002</v>
      </c>
      <c r="M2365" s="4" t="str">
        <f t="shared" si="584"/>
        <v>NO</v>
      </c>
      <c r="N2365" s="4" t="str">
        <f t="shared" si="585"/>
        <v>NO</v>
      </c>
      <c r="O2365" s="4" t="str">
        <f t="shared" si="586"/>
        <v>NO</v>
      </c>
      <c r="P2365" s="5">
        <f t="shared" si="587"/>
        <v>18828.95</v>
      </c>
      <c r="Q2365" s="5">
        <f t="shared" si="588"/>
        <v>18903.5</v>
      </c>
      <c r="R2365" s="4">
        <f t="shared" si="589"/>
        <v>2014</v>
      </c>
      <c r="T2365" s="7">
        <f t="shared" si="590"/>
        <v>0</v>
      </c>
      <c r="V2365" s="5">
        <f t="shared" si="591"/>
        <v>18600.05</v>
      </c>
      <c r="W2365" s="5">
        <f t="shared" si="592"/>
        <v>18600.05</v>
      </c>
      <c r="X2365" s="7">
        <f t="shared" si="593"/>
        <v>0</v>
      </c>
      <c r="Z2365" s="7">
        <f t="shared" si="594"/>
        <v>791656.42000000016</v>
      </c>
      <c r="AC2365" s="5">
        <f t="shared" si="579"/>
        <v>-74332.320000000007</v>
      </c>
      <c r="AD2365" s="5">
        <f t="shared" si="595"/>
        <v>-18583.080000000002</v>
      </c>
    </row>
    <row r="2366" spans="1:30">
      <c r="A2366" s="15">
        <v>42005</v>
      </c>
      <c r="B2366">
        <v>18861.349999999999</v>
      </c>
      <c r="C2366">
        <v>18929.95</v>
      </c>
      <c r="D2366">
        <v>18775</v>
      </c>
      <c r="E2366">
        <v>18904.2</v>
      </c>
      <c r="G2366" s="5">
        <f t="shared" si="580"/>
        <v>18864.46</v>
      </c>
      <c r="H2366" s="5">
        <f t="shared" si="581"/>
        <v>18810.939999999999</v>
      </c>
      <c r="J2366" s="10" t="str">
        <f t="shared" si="582"/>
        <v>BUY</v>
      </c>
      <c r="L2366" s="5">
        <f t="shared" si="583"/>
        <v>18650.38</v>
      </c>
      <c r="M2366" s="4" t="str">
        <f t="shared" si="584"/>
        <v>NO</v>
      </c>
      <c r="N2366" s="4" t="str">
        <f t="shared" si="585"/>
        <v>NO</v>
      </c>
      <c r="O2366" s="4" t="str">
        <f t="shared" si="586"/>
        <v>NO</v>
      </c>
      <c r="P2366" s="5">
        <f t="shared" si="587"/>
        <v>18861.349999999999</v>
      </c>
      <c r="Q2366" s="5">
        <f t="shared" si="588"/>
        <v>18904.2</v>
      </c>
      <c r="R2366" s="4">
        <f t="shared" si="589"/>
        <v>2015</v>
      </c>
      <c r="T2366" s="7">
        <f t="shared" si="590"/>
        <v>0</v>
      </c>
      <c r="V2366" s="5">
        <f t="shared" si="591"/>
        <v>18600.05</v>
      </c>
      <c r="W2366" s="5">
        <f t="shared" si="592"/>
        <v>18600.05</v>
      </c>
      <c r="X2366" s="7">
        <f t="shared" si="593"/>
        <v>0</v>
      </c>
      <c r="Z2366" s="7">
        <f t="shared" si="594"/>
        <v>791656.42000000016</v>
      </c>
      <c r="AC2366" s="5">
        <f t="shared" si="579"/>
        <v>-74601.51999999999</v>
      </c>
      <c r="AD2366" s="5">
        <f t="shared" si="595"/>
        <v>-18650.379999999997</v>
      </c>
    </row>
    <row r="2367" spans="1:30">
      <c r="A2367" s="15">
        <v>42006</v>
      </c>
      <c r="B2367">
        <v>18940</v>
      </c>
      <c r="C2367">
        <v>19284</v>
      </c>
      <c r="D2367">
        <v>18917</v>
      </c>
      <c r="E2367">
        <v>19217.7</v>
      </c>
      <c r="G2367" s="5">
        <f t="shared" si="580"/>
        <v>19041.080000000002</v>
      </c>
      <c r="H2367" s="5">
        <f t="shared" si="581"/>
        <v>18946.53</v>
      </c>
      <c r="J2367" s="10" t="str">
        <f t="shared" si="582"/>
        <v>BUY</v>
      </c>
      <c r="L2367" s="5">
        <f t="shared" si="583"/>
        <v>18662.88</v>
      </c>
      <c r="M2367" s="4" t="str">
        <f t="shared" si="584"/>
        <v>NO</v>
      </c>
      <c r="N2367" s="4" t="str">
        <f t="shared" si="585"/>
        <v>NO</v>
      </c>
      <c r="O2367" s="4" t="str">
        <f t="shared" si="586"/>
        <v>NO</v>
      </c>
      <c r="P2367" s="5">
        <f t="shared" si="587"/>
        <v>18940</v>
      </c>
      <c r="Q2367" s="5">
        <f t="shared" si="588"/>
        <v>19217.7</v>
      </c>
      <c r="R2367" s="4">
        <f t="shared" si="589"/>
        <v>2015</v>
      </c>
      <c r="T2367" s="7">
        <f t="shared" si="590"/>
        <v>0</v>
      </c>
      <c r="V2367" s="5">
        <f t="shared" si="591"/>
        <v>18600.05</v>
      </c>
      <c r="W2367" s="5">
        <f t="shared" si="592"/>
        <v>18600.05</v>
      </c>
      <c r="X2367" s="7">
        <f t="shared" si="593"/>
        <v>0</v>
      </c>
      <c r="Z2367" s="7">
        <f t="shared" si="594"/>
        <v>791656.42000000016</v>
      </c>
      <c r="AC2367" s="5">
        <f t="shared" si="579"/>
        <v>-74651.51999999996</v>
      </c>
      <c r="AD2367" s="5">
        <f t="shared" si="595"/>
        <v>-18662.87999999999</v>
      </c>
    </row>
    <row r="2368" spans="1:30">
      <c r="A2368" s="15">
        <v>42009</v>
      </c>
      <c r="B2368">
        <v>19270.05</v>
      </c>
      <c r="C2368">
        <v>19281</v>
      </c>
      <c r="D2368">
        <v>19110</v>
      </c>
      <c r="E2368">
        <v>19150.150000000001</v>
      </c>
      <c r="G2368" s="5">
        <f t="shared" si="580"/>
        <v>19095.62</v>
      </c>
      <c r="H2368" s="5">
        <f t="shared" si="581"/>
        <v>19014.400000000001</v>
      </c>
      <c r="J2368" s="10" t="str">
        <f t="shared" si="582"/>
        <v>BUY</v>
      </c>
      <c r="L2368" s="5">
        <f t="shared" si="583"/>
        <v>18770.740000000002</v>
      </c>
      <c r="M2368" s="4" t="str">
        <f t="shared" si="584"/>
        <v>NO</v>
      </c>
      <c r="N2368" s="4" t="str">
        <f t="shared" si="585"/>
        <v>NO</v>
      </c>
      <c r="O2368" s="4" t="str">
        <f t="shared" si="586"/>
        <v>NO</v>
      </c>
      <c r="P2368" s="5">
        <f t="shared" si="587"/>
        <v>19270.05</v>
      </c>
      <c r="Q2368" s="5">
        <f t="shared" si="588"/>
        <v>19150.150000000001</v>
      </c>
      <c r="R2368" s="4">
        <f t="shared" si="589"/>
        <v>2015</v>
      </c>
      <c r="T2368" s="7">
        <f t="shared" si="590"/>
        <v>0</v>
      </c>
      <c r="V2368" s="5">
        <f t="shared" si="591"/>
        <v>18600.05</v>
      </c>
      <c r="W2368" s="5">
        <f t="shared" si="592"/>
        <v>18770.740000000002</v>
      </c>
      <c r="X2368" s="7">
        <f t="shared" si="593"/>
        <v>170.69000000000233</v>
      </c>
      <c r="Z2368" s="7">
        <f t="shared" si="594"/>
        <v>795923.67000000016</v>
      </c>
      <c r="AC2368" s="5">
        <f t="shared" si="579"/>
        <v>-75082.960000000021</v>
      </c>
      <c r="AD2368" s="5">
        <f t="shared" si="595"/>
        <v>-18770.740000000005</v>
      </c>
    </row>
    <row r="2369" spans="1:30">
      <c r="A2369" s="15">
        <v>42010</v>
      </c>
      <c r="B2369">
        <v>19017.349999999999</v>
      </c>
      <c r="C2369">
        <v>19025</v>
      </c>
      <c r="D2369">
        <v>18475.95</v>
      </c>
      <c r="E2369">
        <v>18521.55</v>
      </c>
      <c r="G2369" s="5">
        <f t="shared" si="580"/>
        <v>18808.59</v>
      </c>
      <c r="H2369" s="5">
        <f t="shared" si="581"/>
        <v>18850.12</v>
      </c>
      <c r="J2369" s="10" t="str">
        <f t="shared" si="582"/>
        <v>SELL</v>
      </c>
      <c r="L2369" s="5">
        <f t="shared" si="583"/>
        <v>18974.71</v>
      </c>
      <c r="M2369" s="4" t="str">
        <f t="shared" si="584"/>
        <v>YES</v>
      </c>
      <c r="N2369" s="4" t="str">
        <f t="shared" si="585"/>
        <v>NO</v>
      </c>
      <c r="O2369" s="4" t="str">
        <f t="shared" si="586"/>
        <v>NO</v>
      </c>
      <c r="P2369" s="5">
        <f t="shared" si="587"/>
        <v>19017.349999999999</v>
      </c>
      <c r="Q2369" s="5">
        <f t="shared" si="588"/>
        <v>18521.55</v>
      </c>
      <c r="R2369" s="4">
        <f t="shared" si="589"/>
        <v>2015</v>
      </c>
      <c r="T2369" s="7">
        <f t="shared" si="590"/>
        <v>0</v>
      </c>
      <c r="V2369" s="5">
        <f t="shared" si="591"/>
        <v>18770.740000000002</v>
      </c>
      <c r="W2369" s="5">
        <f t="shared" si="592"/>
        <v>18770.740000000002</v>
      </c>
      <c r="X2369" s="7">
        <f t="shared" si="593"/>
        <v>0</v>
      </c>
      <c r="Z2369" s="7">
        <f t="shared" si="594"/>
        <v>795923.67000000016</v>
      </c>
      <c r="AC2369" s="5">
        <f t="shared" si="579"/>
        <v>-75898.839999999967</v>
      </c>
      <c r="AD2369" s="5">
        <f t="shared" si="595"/>
        <v>-18974.709999999992</v>
      </c>
    </row>
    <row r="2370" spans="1:30">
      <c r="A2370" s="15">
        <v>42011</v>
      </c>
      <c r="B2370">
        <v>18475</v>
      </c>
      <c r="C2370">
        <v>18592</v>
      </c>
      <c r="D2370">
        <v>18306</v>
      </c>
      <c r="E2370">
        <v>18405.599999999999</v>
      </c>
      <c r="G2370" s="5">
        <f t="shared" si="580"/>
        <v>18607.099999999999</v>
      </c>
      <c r="H2370" s="5">
        <f t="shared" si="581"/>
        <v>18701.95</v>
      </c>
      <c r="J2370" s="10" t="str">
        <f t="shared" si="582"/>
        <v>SELL</v>
      </c>
      <c r="L2370" s="5">
        <f t="shared" si="583"/>
        <v>18986.5</v>
      </c>
      <c r="M2370" s="4" t="str">
        <f t="shared" si="584"/>
        <v>NO</v>
      </c>
      <c r="N2370" s="4" t="str">
        <f t="shared" si="585"/>
        <v>NO</v>
      </c>
      <c r="O2370" s="4" t="str">
        <f t="shared" si="586"/>
        <v>NO</v>
      </c>
      <c r="P2370" s="5">
        <f t="shared" si="587"/>
        <v>18475</v>
      </c>
      <c r="Q2370" s="5">
        <f t="shared" si="588"/>
        <v>18405.599999999999</v>
      </c>
      <c r="R2370" s="4">
        <f t="shared" si="589"/>
        <v>2015</v>
      </c>
      <c r="T2370" s="7">
        <f t="shared" si="590"/>
        <v>0</v>
      </c>
      <c r="V2370" s="5">
        <f t="shared" si="591"/>
        <v>18770.740000000002</v>
      </c>
      <c r="W2370" s="5">
        <f t="shared" si="592"/>
        <v>18770.740000000002</v>
      </c>
      <c r="X2370" s="7">
        <f t="shared" si="593"/>
        <v>0</v>
      </c>
      <c r="Z2370" s="7">
        <f t="shared" si="594"/>
        <v>795923.67000000016</v>
      </c>
      <c r="AC2370" s="5">
        <f t="shared" si="579"/>
        <v>-75946.000000000029</v>
      </c>
      <c r="AD2370" s="5">
        <f t="shared" si="595"/>
        <v>-18986.500000000007</v>
      </c>
    </row>
    <row r="2371" spans="1:30">
      <c r="A2371" s="15">
        <v>42012</v>
      </c>
      <c r="B2371">
        <v>18670.05</v>
      </c>
      <c r="C2371">
        <v>18825</v>
      </c>
      <c r="D2371">
        <v>18571.3</v>
      </c>
      <c r="E2371">
        <v>18775.099999999999</v>
      </c>
      <c r="G2371" s="5">
        <f t="shared" si="580"/>
        <v>18691.099999999999</v>
      </c>
      <c r="H2371" s="5">
        <f t="shared" si="581"/>
        <v>18726.330000000002</v>
      </c>
      <c r="J2371" s="10" t="str">
        <f t="shared" si="582"/>
        <v>SELL</v>
      </c>
      <c r="L2371" s="5">
        <f t="shared" si="583"/>
        <v>18832.02</v>
      </c>
      <c r="M2371" s="4" t="str">
        <f t="shared" si="584"/>
        <v>NO</v>
      </c>
      <c r="N2371" s="4" t="str">
        <f t="shared" si="585"/>
        <v>NO</v>
      </c>
      <c r="O2371" s="4" t="str">
        <f t="shared" si="586"/>
        <v>NO</v>
      </c>
      <c r="P2371" s="5">
        <f t="shared" si="587"/>
        <v>18670.05</v>
      </c>
      <c r="Q2371" s="5">
        <f t="shared" si="588"/>
        <v>18775.099999999999</v>
      </c>
      <c r="R2371" s="4">
        <f t="shared" si="589"/>
        <v>2015</v>
      </c>
      <c r="T2371" s="7">
        <f t="shared" si="590"/>
        <v>0</v>
      </c>
      <c r="V2371" s="5">
        <f t="shared" si="591"/>
        <v>18770.740000000002</v>
      </c>
      <c r="W2371" s="5">
        <f t="shared" si="592"/>
        <v>18770.740000000002</v>
      </c>
      <c r="X2371" s="7">
        <f t="shared" si="593"/>
        <v>0</v>
      </c>
      <c r="Z2371" s="7">
        <f t="shared" si="594"/>
        <v>795923.67000000016</v>
      </c>
      <c r="AC2371" s="5">
        <f t="shared" si="579"/>
        <v>-75328.080000000045</v>
      </c>
      <c r="AD2371" s="5">
        <f t="shared" si="595"/>
        <v>-18832.020000000011</v>
      </c>
    </row>
    <row r="2372" spans="1:30">
      <c r="A2372" s="15">
        <v>42013</v>
      </c>
      <c r="B2372">
        <v>18925</v>
      </c>
      <c r="C2372">
        <v>18940</v>
      </c>
      <c r="D2372">
        <v>18522</v>
      </c>
      <c r="E2372">
        <v>18709.3</v>
      </c>
      <c r="G2372" s="5">
        <f t="shared" si="580"/>
        <v>18700.2</v>
      </c>
      <c r="H2372" s="5">
        <f t="shared" si="581"/>
        <v>18720.650000000001</v>
      </c>
      <c r="J2372" s="10" t="str">
        <f t="shared" si="582"/>
        <v>SELL</v>
      </c>
      <c r="L2372" s="5">
        <f t="shared" si="583"/>
        <v>18782</v>
      </c>
      <c r="M2372" s="4" t="str">
        <f t="shared" si="584"/>
        <v>YES</v>
      </c>
      <c r="N2372" s="4" t="str">
        <f t="shared" si="585"/>
        <v>YES</v>
      </c>
      <c r="O2372" s="4" t="str">
        <f t="shared" si="586"/>
        <v>YES</v>
      </c>
      <c r="P2372" s="5">
        <f t="shared" si="587"/>
        <v>18925</v>
      </c>
      <c r="Q2372" s="5">
        <f t="shared" si="588"/>
        <v>18709.3</v>
      </c>
      <c r="R2372" s="4">
        <f t="shared" si="589"/>
        <v>2015</v>
      </c>
      <c r="T2372" s="7">
        <f t="shared" si="590"/>
        <v>-215.7</v>
      </c>
      <c r="V2372" s="5">
        <f t="shared" si="591"/>
        <v>18770.740000000002</v>
      </c>
      <c r="W2372" s="5">
        <f t="shared" si="592"/>
        <v>18782</v>
      </c>
      <c r="X2372" s="7">
        <f t="shared" si="593"/>
        <v>-11.259999999998399</v>
      </c>
      <c r="Z2372" s="7">
        <f t="shared" si="594"/>
        <v>784857.17000000016</v>
      </c>
      <c r="AC2372" s="5">
        <f t="shared" si="579"/>
        <v>-75128</v>
      </c>
      <c r="AD2372" s="5">
        <f t="shared" si="595"/>
        <v>-18782</v>
      </c>
    </row>
    <row r="2373" spans="1:30">
      <c r="A2373" s="15">
        <v>42016</v>
      </c>
      <c r="B2373">
        <v>18690</v>
      </c>
      <c r="C2373">
        <v>18919.8</v>
      </c>
      <c r="D2373">
        <v>18582.349999999999</v>
      </c>
      <c r="E2373">
        <v>18889.349999999999</v>
      </c>
      <c r="G2373" s="5">
        <f t="shared" si="580"/>
        <v>18794.78</v>
      </c>
      <c r="H2373" s="5">
        <f t="shared" si="581"/>
        <v>18776.88</v>
      </c>
      <c r="J2373" s="10" t="str">
        <f t="shared" si="582"/>
        <v>BUY</v>
      </c>
      <c r="L2373" s="5">
        <f t="shared" si="583"/>
        <v>18723.18</v>
      </c>
      <c r="M2373" s="4" t="str">
        <f t="shared" si="584"/>
        <v>YES</v>
      </c>
      <c r="N2373" s="4" t="str">
        <f t="shared" si="585"/>
        <v>NO</v>
      </c>
      <c r="O2373" s="4" t="str">
        <f t="shared" si="586"/>
        <v>NO</v>
      </c>
      <c r="P2373" s="5">
        <f t="shared" si="587"/>
        <v>18690</v>
      </c>
      <c r="Q2373" s="5">
        <f t="shared" si="588"/>
        <v>18889.349999999999</v>
      </c>
      <c r="R2373" s="4">
        <f t="shared" si="589"/>
        <v>2015</v>
      </c>
      <c r="T2373" s="7">
        <f t="shared" si="590"/>
        <v>0</v>
      </c>
      <c r="V2373" s="5">
        <f t="shared" si="591"/>
        <v>18782</v>
      </c>
      <c r="W2373" s="5">
        <f t="shared" si="592"/>
        <v>18782</v>
      </c>
      <c r="X2373" s="7">
        <f t="shared" si="593"/>
        <v>0</v>
      </c>
      <c r="Z2373" s="7">
        <f t="shared" si="594"/>
        <v>784857.17000000016</v>
      </c>
      <c r="AC2373" s="5">
        <f t="shared" si="579"/>
        <v>-74892.72000000003</v>
      </c>
      <c r="AD2373" s="5">
        <f t="shared" si="595"/>
        <v>-18723.180000000008</v>
      </c>
    </row>
    <row r="2374" spans="1:30">
      <c r="A2374" s="15">
        <v>42017</v>
      </c>
      <c r="B2374">
        <v>18965</v>
      </c>
      <c r="C2374">
        <v>18995</v>
      </c>
      <c r="D2374">
        <v>18675</v>
      </c>
      <c r="E2374">
        <v>18759.650000000001</v>
      </c>
      <c r="G2374" s="5">
        <f t="shared" si="580"/>
        <v>18777.22</v>
      </c>
      <c r="H2374" s="5">
        <f t="shared" si="581"/>
        <v>18771.14</v>
      </c>
      <c r="J2374" s="10" t="str">
        <f t="shared" si="582"/>
        <v>BUY</v>
      </c>
      <c r="L2374" s="5">
        <f t="shared" si="583"/>
        <v>18752.900000000001</v>
      </c>
      <c r="M2374" s="4" t="str">
        <f t="shared" si="584"/>
        <v>YES</v>
      </c>
      <c r="N2374" s="4" t="str">
        <f t="shared" si="585"/>
        <v>YES</v>
      </c>
      <c r="O2374" s="4" t="str">
        <f t="shared" si="586"/>
        <v>NO</v>
      </c>
      <c r="P2374" s="5">
        <f t="shared" si="587"/>
        <v>18965</v>
      </c>
      <c r="Q2374" s="5">
        <f t="shared" si="588"/>
        <v>18759.650000000001</v>
      </c>
      <c r="R2374" s="4">
        <f t="shared" si="589"/>
        <v>2015</v>
      </c>
      <c r="T2374" s="7">
        <f t="shared" si="590"/>
        <v>-36.47</v>
      </c>
      <c r="V2374" s="5">
        <f t="shared" si="591"/>
        <v>18782</v>
      </c>
      <c r="W2374" s="5">
        <f t="shared" si="592"/>
        <v>18725.3</v>
      </c>
      <c r="X2374" s="7">
        <f t="shared" si="593"/>
        <v>-56.700000000000728</v>
      </c>
      <c r="Z2374" s="7">
        <f t="shared" si="594"/>
        <v>781616.17000000016</v>
      </c>
      <c r="AC2374" s="5">
        <f t="shared" si="579"/>
        <v>-75011.599999999977</v>
      </c>
      <c r="AD2374" s="5">
        <f t="shared" si="595"/>
        <v>-18752.899999999994</v>
      </c>
    </row>
    <row r="2375" spans="1:30">
      <c r="A2375" s="15">
        <v>42018</v>
      </c>
      <c r="B2375">
        <v>18725.3</v>
      </c>
      <c r="C2375">
        <v>18850</v>
      </c>
      <c r="D2375">
        <v>18566</v>
      </c>
      <c r="E2375">
        <v>18690.599999999999</v>
      </c>
      <c r="G2375" s="5">
        <f t="shared" si="580"/>
        <v>18733.91</v>
      </c>
      <c r="H2375" s="5">
        <f t="shared" si="581"/>
        <v>18744.29</v>
      </c>
      <c r="J2375" s="10" t="str">
        <f t="shared" si="582"/>
        <v>SELL</v>
      </c>
      <c r="L2375" s="5">
        <f t="shared" si="583"/>
        <v>18775.43</v>
      </c>
      <c r="M2375" s="4" t="str">
        <f t="shared" si="584"/>
        <v>YES</v>
      </c>
      <c r="N2375" s="4" t="str">
        <f t="shared" si="585"/>
        <v>NO</v>
      </c>
      <c r="O2375" s="4" t="str">
        <f t="shared" si="586"/>
        <v>YES</v>
      </c>
      <c r="P2375" s="5">
        <f t="shared" si="587"/>
        <v>18725.3</v>
      </c>
      <c r="Q2375" s="5">
        <f t="shared" si="588"/>
        <v>18690.599999999999</v>
      </c>
      <c r="R2375" s="4">
        <f t="shared" si="589"/>
        <v>2015</v>
      </c>
      <c r="T2375" s="7">
        <f t="shared" si="590"/>
        <v>0</v>
      </c>
      <c r="V2375" s="5">
        <f t="shared" si="591"/>
        <v>18725.3</v>
      </c>
      <c r="W2375" s="5">
        <f t="shared" si="592"/>
        <v>19400.150000000001</v>
      </c>
      <c r="X2375" s="7">
        <f t="shared" si="593"/>
        <v>-674.85000000000218</v>
      </c>
      <c r="Z2375" s="7">
        <f t="shared" si="594"/>
        <v>764744.92000000016</v>
      </c>
      <c r="AC2375" s="5">
        <f t="shared" si="579"/>
        <v>-75101.72000000003</v>
      </c>
      <c r="AD2375" s="5">
        <f t="shared" si="595"/>
        <v>-18775.430000000008</v>
      </c>
    </row>
    <row r="2376" spans="1:30">
      <c r="A2376" s="15">
        <v>42019</v>
      </c>
      <c r="B2376">
        <v>19400.150000000001</v>
      </c>
      <c r="C2376">
        <v>19517</v>
      </c>
      <c r="D2376">
        <v>19115</v>
      </c>
      <c r="E2376">
        <v>19270.25</v>
      </c>
      <c r="G2376" s="5">
        <f t="shared" si="580"/>
        <v>19002.080000000002</v>
      </c>
      <c r="H2376" s="5">
        <f t="shared" si="581"/>
        <v>18919.61</v>
      </c>
      <c r="J2376" s="10" t="str">
        <f t="shared" si="582"/>
        <v>BUY</v>
      </c>
      <c r="L2376" s="5">
        <f t="shared" si="583"/>
        <v>18672.2</v>
      </c>
      <c r="M2376" s="4" t="str">
        <f t="shared" si="584"/>
        <v>YES</v>
      </c>
      <c r="N2376" s="4" t="str">
        <f t="shared" si="585"/>
        <v>NO</v>
      </c>
      <c r="O2376" s="4" t="str">
        <f t="shared" si="586"/>
        <v>YES</v>
      </c>
      <c r="P2376" s="5">
        <f t="shared" si="587"/>
        <v>19400.150000000001</v>
      </c>
      <c r="Q2376" s="5">
        <f t="shared" si="588"/>
        <v>19270.25</v>
      </c>
      <c r="R2376" s="4">
        <f t="shared" si="589"/>
        <v>2015</v>
      </c>
      <c r="T2376" s="7">
        <f t="shared" si="590"/>
        <v>0</v>
      </c>
      <c r="V2376" s="5">
        <f t="shared" si="591"/>
        <v>19400.150000000001</v>
      </c>
      <c r="W2376" s="5">
        <f t="shared" si="592"/>
        <v>19400.150000000001</v>
      </c>
      <c r="X2376" s="7">
        <f t="shared" si="593"/>
        <v>0</v>
      </c>
      <c r="Z2376" s="7">
        <f t="shared" si="594"/>
        <v>764744.92000000016</v>
      </c>
      <c r="AC2376" s="5">
        <f t="shared" si="579"/>
        <v>-74688.799999999988</v>
      </c>
      <c r="AD2376" s="5">
        <f t="shared" si="595"/>
        <v>-18672.199999999997</v>
      </c>
    </row>
    <row r="2377" spans="1:30">
      <c r="A2377" s="15">
        <v>42020</v>
      </c>
      <c r="B2377">
        <v>19249.95</v>
      </c>
      <c r="C2377">
        <v>19344.900000000001</v>
      </c>
      <c r="D2377">
        <v>19125.95</v>
      </c>
      <c r="E2377">
        <v>19288.45</v>
      </c>
      <c r="G2377" s="5">
        <f t="shared" si="580"/>
        <v>19145.27</v>
      </c>
      <c r="H2377" s="5">
        <f t="shared" si="581"/>
        <v>19042.560000000001</v>
      </c>
      <c r="J2377" s="10" t="str">
        <f t="shared" si="582"/>
        <v>BUY</v>
      </c>
      <c r="L2377" s="5">
        <f t="shared" si="583"/>
        <v>18734.43</v>
      </c>
      <c r="M2377" s="4" t="str">
        <f t="shared" si="584"/>
        <v>NO</v>
      </c>
      <c r="N2377" s="4" t="str">
        <f t="shared" si="585"/>
        <v>NO</v>
      </c>
      <c r="O2377" s="4" t="str">
        <f t="shared" si="586"/>
        <v>NO</v>
      </c>
      <c r="P2377" s="5">
        <f t="shared" si="587"/>
        <v>19249.95</v>
      </c>
      <c r="Q2377" s="5">
        <f t="shared" si="588"/>
        <v>19288.45</v>
      </c>
      <c r="R2377" s="4">
        <f t="shared" si="589"/>
        <v>2015</v>
      </c>
      <c r="T2377" s="7">
        <f t="shared" si="590"/>
        <v>0</v>
      </c>
      <c r="V2377" s="5">
        <f t="shared" si="591"/>
        <v>19400.150000000001</v>
      </c>
      <c r="W2377" s="5">
        <f t="shared" si="592"/>
        <v>19400.150000000001</v>
      </c>
      <c r="X2377" s="7">
        <f t="shared" si="593"/>
        <v>0</v>
      </c>
      <c r="Z2377" s="7">
        <f t="shared" si="594"/>
        <v>764744.92000000016</v>
      </c>
      <c r="AC2377" s="5">
        <f t="shared" si="579"/>
        <v>-74937.72000000003</v>
      </c>
      <c r="AD2377" s="5">
        <f t="shared" si="595"/>
        <v>-18734.430000000008</v>
      </c>
    </row>
    <row r="2378" spans="1:30">
      <c r="A2378" s="15">
        <v>42023</v>
      </c>
      <c r="B2378">
        <v>19356</v>
      </c>
      <c r="C2378">
        <v>19479.75</v>
      </c>
      <c r="D2378">
        <v>19323.2</v>
      </c>
      <c r="E2378">
        <v>19453.8</v>
      </c>
      <c r="G2378" s="5">
        <f t="shared" si="580"/>
        <v>19299.54</v>
      </c>
      <c r="H2378" s="5">
        <f t="shared" si="581"/>
        <v>19179.64</v>
      </c>
      <c r="J2378" s="10" t="str">
        <f t="shared" si="582"/>
        <v>BUY</v>
      </c>
      <c r="L2378" s="5">
        <f t="shared" si="583"/>
        <v>18819.939999999999</v>
      </c>
      <c r="M2378" s="4" t="str">
        <f t="shared" si="584"/>
        <v>NO</v>
      </c>
      <c r="N2378" s="4" t="str">
        <f t="shared" si="585"/>
        <v>NO</v>
      </c>
      <c r="O2378" s="4" t="str">
        <f t="shared" si="586"/>
        <v>NO</v>
      </c>
      <c r="P2378" s="5">
        <f t="shared" si="587"/>
        <v>19356</v>
      </c>
      <c r="Q2378" s="5">
        <f t="shared" si="588"/>
        <v>19453.8</v>
      </c>
      <c r="R2378" s="4">
        <f t="shared" si="589"/>
        <v>2015</v>
      </c>
      <c r="T2378" s="7">
        <f t="shared" si="590"/>
        <v>0</v>
      </c>
      <c r="V2378" s="5">
        <f t="shared" si="591"/>
        <v>19400.150000000001</v>
      </c>
      <c r="W2378" s="5">
        <f t="shared" si="592"/>
        <v>19400.150000000001</v>
      </c>
      <c r="X2378" s="7">
        <f t="shared" si="593"/>
        <v>0</v>
      </c>
      <c r="Z2378" s="7">
        <f t="shared" si="594"/>
        <v>764744.92000000016</v>
      </c>
      <c r="AC2378" s="5">
        <f t="shared" si="579"/>
        <v>-75279.75999999998</v>
      </c>
      <c r="AD2378" s="5">
        <f t="shared" si="595"/>
        <v>-18819.939999999995</v>
      </c>
    </row>
    <row r="2379" spans="1:30">
      <c r="A2379" s="15">
        <v>42024</v>
      </c>
      <c r="B2379">
        <v>19501</v>
      </c>
      <c r="C2379">
        <v>19870.95</v>
      </c>
      <c r="D2379">
        <v>19482.7</v>
      </c>
      <c r="E2379">
        <v>19825.45</v>
      </c>
      <c r="G2379" s="5">
        <f t="shared" si="580"/>
        <v>19562.5</v>
      </c>
      <c r="H2379" s="5">
        <f t="shared" si="581"/>
        <v>19394.91</v>
      </c>
      <c r="J2379" s="10" t="str">
        <f t="shared" si="582"/>
        <v>BUY</v>
      </c>
      <c r="L2379" s="5">
        <f t="shared" si="583"/>
        <v>18892.14</v>
      </c>
      <c r="M2379" s="4" t="str">
        <f t="shared" si="584"/>
        <v>NO</v>
      </c>
      <c r="N2379" s="4" t="str">
        <f t="shared" si="585"/>
        <v>NO</v>
      </c>
      <c r="O2379" s="4" t="str">
        <f t="shared" si="586"/>
        <v>NO</v>
      </c>
      <c r="P2379" s="5">
        <f t="shared" si="587"/>
        <v>19501</v>
      </c>
      <c r="Q2379" s="5">
        <f t="shared" si="588"/>
        <v>19825.45</v>
      </c>
      <c r="R2379" s="4">
        <f t="shared" si="589"/>
        <v>2015</v>
      </c>
      <c r="T2379" s="7">
        <f t="shared" si="590"/>
        <v>0</v>
      </c>
      <c r="V2379" s="5">
        <f t="shared" si="591"/>
        <v>19400.150000000001</v>
      </c>
      <c r="W2379" s="5">
        <f t="shared" si="592"/>
        <v>19400.150000000001</v>
      </c>
      <c r="X2379" s="7">
        <f t="shared" si="593"/>
        <v>0</v>
      </c>
      <c r="Z2379" s="7">
        <f t="shared" si="594"/>
        <v>764744.92000000016</v>
      </c>
      <c r="AC2379" s="5">
        <f t="shared" ref="AC2379:AC2442" si="596">G2379*12-H2379*16</f>
        <v>-75568.56</v>
      </c>
      <c r="AD2379" s="5">
        <f t="shared" si="595"/>
        <v>-18892.14</v>
      </c>
    </row>
    <row r="2380" spans="1:30">
      <c r="A2380" s="15">
        <v>42025</v>
      </c>
      <c r="B2380">
        <v>19854.95</v>
      </c>
      <c r="C2380">
        <v>20010</v>
      </c>
      <c r="D2380">
        <v>19830.25</v>
      </c>
      <c r="E2380">
        <v>19889.650000000001</v>
      </c>
      <c r="G2380" s="5">
        <f t="shared" ref="G2380:G2443" si="597">ROUND((E2380*G$1)+(G2379*(1-G$1)),2)</f>
        <v>19726.080000000002</v>
      </c>
      <c r="H2380" s="5">
        <f t="shared" ref="H2380:H2443" si="598">ROUND((E2380*H$1)+(H2379*(1-H$1)),2)</f>
        <v>19559.82</v>
      </c>
      <c r="J2380" s="10" t="str">
        <f t="shared" ref="J2380:J2443" si="599">IF(G2380&gt;H2380,"BUY","SELL")</f>
        <v>BUY</v>
      </c>
      <c r="L2380" s="5">
        <f t="shared" ref="L2380:L2443" si="600">ROUND((G2380*((2/4)-1)-(H2380)*((2/6)-1))/ (2 /4- 2 /6),2)</f>
        <v>19061.04</v>
      </c>
      <c r="M2380" s="4" t="str">
        <f t="shared" ref="M2380:M2443" si="601">IF(J2379="SELL",IF(C2380&gt;L2379,"YES","NO"),IF(D2380&lt;L2379,"YES","NO"))</f>
        <v>NO</v>
      </c>
      <c r="N2380" s="4" t="str">
        <f t="shared" ref="N2380:N2443" si="602">IF(AND(M2380="YES",J2380=J2379),"YES","NO")</f>
        <v>NO</v>
      </c>
      <c r="O2380" s="4" t="str">
        <f t="shared" ref="O2380:O2443" si="603">IF(AND(J2379="BUY",B2380&lt;L2379),"YES",IF(AND(J2379="SELL",B2380&gt;L2379),"YES","NO"))</f>
        <v>NO</v>
      </c>
      <c r="P2380" s="5">
        <f t="shared" ref="P2380:P2443" si="604">B2380</f>
        <v>19854.95</v>
      </c>
      <c r="Q2380" s="5">
        <f t="shared" ref="Q2380:Q2443" si="605">E2380</f>
        <v>19889.650000000001</v>
      </c>
      <c r="R2380" s="4">
        <f t="shared" ref="R2380:R2443" si="606">YEAR(A2380)</f>
        <v>2015</v>
      </c>
      <c r="T2380" s="7">
        <f t="shared" ref="T2380:T2443" si="607">ROUND(IF(N2380="YES",IF(J2380="SELL",IF(O2380="YES",Q2380-P2380,Q2380-L2379),IF(O2380="YES",P2380-Q2380,L2379-Q2380)),0),2)</f>
        <v>0</v>
      </c>
      <c r="V2380" s="5">
        <f t="shared" ref="V2380:V2443" si="608">IF(J2380=J2379,V2379,IF(O2380="YES",P2380,L2379))</f>
        <v>19400.150000000001</v>
      </c>
      <c r="W2380" s="5">
        <f t="shared" ref="W2380:W2443" si="609">IF(V2381="",E2380,V2381)</f>
        <v>19400.150000000001</v>
      </c>
      <c r="X2380" s="7">
        <f t="shared" ref="X2380:X2443" si="610">IF(J2380="BUY",W2380-V2380,V2380-W2380)</f>
        <v>0</v>
      </c>
      <c r="Z2380" s="7">
        <f t="shared" ref="Z2380:Z2443" si="611">Z2379+(T2380*25*2)+(X2380*25)</f>
        <v>764744.92000000016</v>
      </c>
      <c r="AC2380" s="5">
        <f t="shared" si="596"/>
        <v>-76244.159999999974</v>
      </c>
      <c r="AD2380" s="5">
        <f t="shared" ref="AD2380:AD2443" si="612">AC2380/4</f>
        <v>-19061.039999999994</v>
      </c>
    </row>
    <row r="2381" spans="1:30">
      <c r="A2381" s="15">
        <v>42026</v>
      </c>
      <c r="B2381">
        <v>19934</v>
      </c>
      <c r="C2381">
        <v>20007.900000000001</v>
      </c>
      <c r="D2381">
        <v>19830.05</v>
      </c>
      <c r="E2381">
        <v>19973.3</v>
      </c>
      <c r="G2381" s="5">
        <f t="shared" si="597"/>
        <v>19849.689999999999</v>
      </c>
      <c r="H2381" s="5">
        <f t="shared" si="598"/>
        <v>19697.650000000001</v>
      </c>
      <c r="J2381" s="10" t="str">
        <f t="shared" si="599"/>
        <v>BUY</v>
      </c>
      <c r="L2381" s="5">
        <f t="shared" si="600"/>
        <v>19241.53</v>
      </c>
      <c r="M2381" s="4" t="str">
        <f t="shared" si="601"/>
        <v>NO</v>
      </c>
      <c r="N2381" s="4" t="str">
        <f t="shared" si="602"/>
        <v>NO</v>
      </c>
      <c r="O2381" s="4" t="str">
        <f t="shared" si="603"/>
        <v>NO</v>
      </c>
      <c r="P2381" s="5">
        <f t="shared" si="604"/>
        <v>19934</v>
      </c>
      <c r="Q2381" s="5">
        <f t="shared" si="605"/>
        <v>19973.3</v>
      </c>
      <c r="R2381" s="4">
        <f t="shared" si="606"/>
        <v>2015</v>
      </c>
      <c r="T2381" s="7">
        <f t="shared" si="607"/>
        <v>0</v>
      </c>
      <c r="V2381" s="5">
        <f t="shared" si="608"/>
        <v>19400.150000000001</v>
      </c>
      <c r="W2381" s="5">
        <f t="shared" si="609"/>
        <v>19400.150000000001</v>
      </c>
      <c r="X2381" s="7">
        <f t="shared" si="610"/>
        <v>0</v>
      </c>
      <c r="Z2381" s="7">
        <f t="shared" si="611"/>
        <v>764744.92000000016</v>
      </c>
      <c r="AC2381" s="5">
        <f t="shared" si="596"/>
        <v>-76966.120000000054</v>
      </c>
      <c r="AD2381" s="5">
        <f t="shared" si="612"/>
        <v>-19241.530000000013</v>
      </c>
    </row>
    <row r="2382" spans="1:30">
      <c r="A2382" s="15">
        <v>42027</v>
      </c>
      <c r="B2382">
        <v>20149.95</v>
      </c>
      <c r="C2382">
        <v>20188</v>
      </c>
      <c r="D2382">
        <v>19990.3</v>
      </c>
      <c r="E2382">
        <v>20119.3</v>
      </c>
      <c r="G2382" s="5">
        <f t="shared" si="597"/>
        <v>19984.5</v>
      </c>
      <c r="H2382" s="5">
        <f t="shared" si="598"/>
        <v>19838.2</v>
      </c>
      <c r="J2382" s="10" t="str">
        <f t="shared" si="599"/>
        <v>BUY</v>
      </c>
      <c r="L2382" s="5">
        <f t="shared" si="600"/>
        <v>19399.3</v>
      </c>
      <c r="M2382" s="4" t="str">
        <f t="shared" si="601"/>
        <v>NO</v>
      </c>
      <c r="N2382" s="4" t="str">
        <f t="shared" si="602"/>
        <v>NO</v>
      </c>
      <c r="O2382" s="4" t="str">
        <f t="shared" si="603"/>
        <v>NO</v>
      </c>
      <c r="P2382" s="5">
        <f t="shared" si="604"/>
        <v>20149.95</v>
      </c>
      <c r="Q2382" s="5">
        <f t="shared" si="605"/>
        <v>20119.3</v>
      </c>
      <c r="R2382" s="4">
        <f t="shared" si="606"/>
        <v>2015</v>
      </c>
      <c r="T2382" s="7">
        <f t="shared" si="607"/>
        <v>0</v>
      </c>
      <c r="V2382" s="5">
        <f t="shared" si="608"/>
        <v>19400.150000000001</v>
      </c>
      <c r="W2382" s="5">
        <f t="shared" si="609"/>
        <v>19400.150000000001</v>
      </c>
      <c r="X2382" s="7">
        <f t="shared" si="610"/>
        <v>0</v>
      </c>
      <c r="Z2382" s="7">
        <f t="shared" si="611"/>
        <v>764744.92000000016</v>
      </c>
      <c r="AC2382" s="5">
        <f t="shared" si="596"/>
        <v>-77597.200000000012</v>
      </c>
      <c r="AD2382" s="5">
        <f t="shared" si="612"/>
        <v>-19399.300000000003</v>
      </c>
    </row>
    <row r="2383" spans="1:30">
      <c r="A2383" s="15">
        <v>42031</v>
      </c>
      <c r="B2383">
        <v>20200</v>
      </c>
      <c r="C2383">
        <v>20650</v>
      </c>
      <c r="D2383">
        <v>20122</v>
      </c>
      <c r="E2383">
        <v>20588.45</v>
      </c>
      <c r="G2383" s="5">
        <f t="shared" si="597"/>
        <v>20286.48</v>
      </c>
      <c r="H2383" s="5">
        <f t="shared" si="598"/>
        <v>20088.28</v>
      </c>
      <c r="J2383" s="10" t="str">
        <f t="shared" si="599"/>
        <v>BUY</v>
      </c>
      <c r="L2383" s="5">
        <f t="shared" si="600"/>
        <v>19493.68</v>
      </c>
      <c r="M2383" s="4" t="str">
        <f t="shared" si="601"/>
        <v>NO</v>
      </c>
      <c r="N2383" s="4" t="str">
        <f t="shared" si="602"/>
        <v>NO</v>
      </c>
      <c r="O2383" s="4" t="str">
        <f t="shared" si="603"/>
        <v>NO</v>
      </c>
      <c r="P2383" s="5">
        <f t="shared" si="604"/>
        <v>20200</v>
      </c>
      <c r="Q2383" s="5">
        <f t="shared" si="605"/>
        <v>20588.45</v>
      </c>
      <c r="R2383" s="4">
        <f t="shared" si="606"/>
        <v>2015</v>
      </c>
      <c r="T2383" s="7">
        <f t="shared" si="607"/>
        <v>0</v>
      </c>
      <c r="V2383" s="5">
        <f t="shared" si="608"/>
        <v>19400.150000000001</v>
      </c>
      <c r="W2383" s="5">
        <f t="shared" si="609"/>
        <v>19400.150000000001</v>
      </c>
      <c r="X2383" s="7">
        <f t="shared" si="610"/>
        <v>0</v>
      </c>
      <c r="Z2383" s="7">
        <f t="shared" si="611"/>
        <v>764744.92000000016</v>
      </c>
      <c r="AC2383" s="5">
        <f t="shared" si="596"/>
        <v>-77974.719999999972</v>
      </c>
      <c r="AD2383" s="5">
        <f t="shared" si="612"/>
        <v>-19493.679999999993</v>
      </c>
    </row>
    <row r="2384" spans="1:30">
      <c r="A2384" s="15">
        <v>42032</v>
      </c>
      <c r="B2384">
        <v>20548.849999999999</v>
      </c>
      <c r="C2384">
        <v>20934</v>
      </c>
      <c r="D2384">
        <v>20426</v>
      </c>
      <c r="E2384">
        <v>20480.25</v>
      </c>
      <c r="G2384" s="5">
        <f t="shared" si="597"/>
        <v>20383.37</v>
      </c>
      <c r="H2384" s="5">
        <f t="shared" si="598"/>
        <v>20218.939999999999</v>
      </c>
      <c r="J2384" s="10" t="str">
        <f t="shared" si="599"/>
        <v>BUY</v>
      </c>
      <c r="L2384" s="5">
        <f t="shared" si="600"/>
        <v>19725.650000000001</v>
      </c>
      <c r="M2384" s="4" t="str">
        <f t="shared" si="601"/>
        <v>NO</v>
      </c>
      <c r="N2384" s="4" t="str">
        <f t="shared" si="602"/>
        <v>NO</v>
      </c>
      <c r="O2384" s="4" t="str">
        <f t="shared" si="603"/>
        <v>NO</v>
      </c>
      <c r="P2384" s="5">
        <f t="shared" si="604"/>
        <v>20548.849999999999</v>
      </c>
      <c r="Q2384" s="5">
        <f t="shared" si="605"/>
        <v>20480.25</v>
      </c>
      <c r="R2384" s="4">
        <f t="shared" si="606"/>
        <v>2015</v>
      </c>
      <c r="T2384" s="7">
        <f t="shared" si="607"/>
        <v>0</v>
      </c>
      <c r="V2384" s="5">
        <f t="shared" si="608"/>
        <v>19400.150000000001</v>
      </c>
      <c r="W2384" s="5">
        <f t="shared" si="609"/>
        <v>19400.150000000001</v>
      </c>
      <c r="X2384" s="7">
        <f t="shared" si="610"/>
        <v>0</v>
      </c>
      <c r="Z2384" s="7">
        <f t="shared" si="611"/>
        <v>764744.92000000016</v>
      </c>
      <c r="AC2384" s="5">
        <f t="shared" si="596"/>
        <v>-78902.599999999977</v>
      </c>
      <c r="AD2384" s="5">
        <f t="shared" si="612"/>
        <v>-19725.649999999994</v>
      </c>
    </row>
    <row r="2385" spans="1:30">
      <c r="A2385" s="15">
        <v>42033</v>
      </c>
      <c r="B2385">
        <v>20411.3</v>
      </c>
      <c r="C2385">
        <v>20600.25</v>
      </c>
      <c r="D2385">
        <v>20336</v>
      </c>
      <c r="E2385">
        <v>20544.2</v>
      </c>
      <c r="G2385" s="5">
        <f t="shared" si="597"/>
        <v>20463.79</v>
      </c>
      <c r="H2385" s="5">
        <f t="shared" si="598"/>
        <v>20327.36</v>
      </c>
      <c r="J2385" s="10" t="str">
        <f t="shared" si="599"/>
        <v>BUY</v>
      </c>
      <c r="L2385" s="5">
        <f t="shared" si="600"/>
        <v>19918.07</v>
      </c>
      <c r="M2385" s="4" t="str">
        <f t="shared" si="601"/>
        <v>NO</v>
      </c>
      <c r="N2385" s="4" t="str">
        <f t="shared" si="602"/>
        <v>NO</v>
      </c>
      <c r="O2385" s="4" t="str">
        <f t="shared" si="603"/>
        <v>NO</v>
      </c>
      <c r="P2385" s="5">
        <f t="shared" si="604"/>
        <v>20411.3</v>
      </c>
      <c r="Q2385" s="5">
        <f t="shared" si="605"/>
        <v>20544.2</v>
      </c>
      <c r="R2385" s="4">
        <f t="shared" si="606"/>
        <v>2015</v>
      </c>
      <c r="T2385" s="7">
        <f t="shared" si="607"/>
        <v>0</v>
      </c>
      <c r="V2385" s="5">
        <f t="shared" si="608"/>
        <v>19400.150000000001</v>
      </c>
      <c r="W2385" s="5">
        <f t="shared" si="609"/>
        <v>19400.150000000001</v>
      </c>
      <c r="X2385" s="7">
        <f t="shared" si="610"/>
        <v>0</v>
      </c>
      <c r="Z2385" s="7">
        <f t="shared" si="611"/>
        <v>764744.92000000016</v>
      </c>
      <c r="AC2385" s="5">
        <f t="shared" si="596"/>
        <v>-79672.28</v>
      </c>
      <c r="AD2385" s="5">
        <f t="shared" si="612"/>
        <v>-19918.07</v>
      </c>
    </row>
    <row r="2386" spans="1:30">
      <c r="A2386" s="15">
        <v>42034</v>
      </c>
      <c r="B2386">
        <v>20740</v>
      </c>
      <c r="C2386">
        <v>20740</v>
      </c>
      <c r="D2386">
        <v>19891.3</v>
      </c>
      <c r="E2386">
        <v>19995.349999999999</v>
      </c>
      <c r="G2386" s="5">
        <f t="shared" si="597"/>
        <v>20229.57</v>
      </c>
      <c r="H2386" s="5">
        <f t="shared" si="598"/>
        <v>20216.689999999999</v>
      </c>
      <c r="J2386" s="10" t="str">
        <f t="shared" si="599"/>
        <v>BUY</v>
      </c>
      <c r="L2386" s="5">
        <f t="shared" si="600"/>
        <v>20178.05</v>
      </c>
      <c r="M2386" s="4" t="str">
        <f t="shared" si="601"/>
        <v>YES</v>
      </c>
      <c r="N2386" s="4" t="str">
        <f t="shared" si="602"/>
        <v>YES</v>
      </c>
      <c r="O2386" s="4" t="str">
        <f t="shared" si="603"/>
        <v>NO</v>
      </c>
      <c r="P2386" s="5">
        <f t="shared" si="604"/>
        <v>20740</v>
      </c>
      <c r="Q2386" s="5">
        <f t="shared" si="605"/>
        <v>19995.349999999999</v>
      </c>
      <c r="R2386" s="4">
        <f t="shared" si="606"/>
        <v>2015</v>
      </c>
      <c r="T2386" s="7">
        <f t="shared" si="607"/>
        <v>-77.28</v>
      </c>
      <c r="V2386" s="5">
        <f t="shared" si="608"/>
        <v>19400.150000000001</v>
      </c>
      <c r="W2386" s="5">
        <f t="shared" si="609"/>
        <v>19855</v>
      </c>
      <c r="X2386" s="7">
        <f t="shared" si="610"/>
        <v>454.84999999999854</v>
      </c>
      <c r="Z2386" s="7">
        <f t="shared" si="611"/>
        <v>772252.17000000016</v>
      </c>
      <c r="AC2386" s="5">
        <f t="shared" si="596"/>
        <v>-80712.199999999983</v>
      </c>
      <c r="AD2386" s="5">
        <f t="shared" si="612"/>
        <v>-20178.049999999996</v>
      </c>
    </row>
    <row r="2387" spans="1:30">
      <c r="A2387" s="15">
        <v>42037</v>
      </c>
      <c r="B2387">
        <v>19855</v>
      </c>
      <c r="C2387">
        <v>20172.400000000001</v>
      </c>
      <c r="D2387">
        <v>19735</v>
      </c>
      <c r="E2387">
        <v>20052.099999999999</v>
      </c>
      <c r="G2387" s="5">
        <f t="shared" si="597"/>
        <v>20140.84</v>
      </c>
      <c r="H2387" s="5">
        <f t="shared" si="598"/>
        <v>20161.830000000002</v>
      </c>
      <c r="J2387" s="10" t="str">
        <f t="shared" si="599"/>
        <v>SELL</v>
      </c>
      <c r="L2387" s="5">
        <f t="shared" si="600"/>
        <v>20224.8</v>
      </c>
      <c r="M2387" s="4" t="str">
        <f t="shared" si="601"/>
        <v>YES</v>
      </c>
      <c r="N2387" s="4" t="str">
        <f t="shared" si="602"/>
        <v>NO</v>
      </c>
      <c r="O2387" s="4" t="str">
        <f t="shared" si="603"/>
        <v>YES</v>
      </c>
      <c r="P2387" s="5">
        <f t="shared" si="604"/>
        <v>19855</v>
      </c>
      <c r="Q2387" s="5">
        <f t="shared" si="605"/>
        <v>20052.099999999999</v>
      </c>
      <c r="R2387" s="4">
        <f t="shared" si="606"/>
        <v>2015</v>
      </c>
      <c r="T2387" s="7">
        <f t="shared" si="607"/>
        <v>0</v>
      </c>
      <c r="V2387" s="5">
        <f t="shared" si="608"/>
        <v>19855</v>
      </c>
      <c r="W2387" s="5">
        <f t="shared" si="609"/>
        <v>19855</v>
      </c>
      <c r="X2387" s="7">
        <f t="shared" si="610"/>
        <v>0</v>
      </c>
      <c r="Z2387" s="7">
        <f t="shared" si="611"/>
        <v>772252.17000000016</v>
      </c>
      <c r="AC2387" s="5">
        <f t="shared" si="596"/>
        <v>-80899.200000000012</v>
      </c>
      <c r="AD2387" s="5">
        <f t="shared" si="612"/>
        <v>-20224.800000000003</v>
      </c>
    </row>
    <row r="2388" spans="1:30">
      <c r="A2388" s="15">
        <v>42038</v>
      </c>
      <c r="B2388">
        <v>20114.45</v>
      </c>
      <c r="C2388">
        <v>20140</v>
      </c>
      <c r="D2388">
        <v>19423.7</v>
      </c>
      <c r="E2388">
        <v>19500.8</v>
      </c>
      <c r="G2388" s="5">
        <f t="shared" si="597"/>
        <v>19820.82</v>
      </c>
      <c r="H2388" s="5">
        <f t="shared" si="598"/>
        <v>19941.490000000002</v>
      </c>
      <c r="J2388" s="10" t="str">
        <f t="shared" si="599"/>
        <v>SELL</v>
      </c>
      <c r="L2388" s="5">
        <f t="shared" si="600"/>
        <v>20303.5</v>
      </c>
      <c r="M2388" s="4" t="str">
        <f t="shared" si="601"/>
        <v>NO</v>
      </c>
      <c r="N2388" s="4" t="str">
        <f t="shared" si="602"/>
        <v>NO</v>
      </c>
      <c r="O2388" s="4" t="str">
        <f t="shared" si="603"/>
        <v>NO</v>
      </c>
      <c r="P2388" s="5">
        <f t="shared" si="604"/>
        <v>20114.45</v>
      </c>
      <c r="Q2388" s="5">
        <f t="shared" si="605"/>
        <v>19500.8</v>
      </c>
      <c r="R2388" s="4">
        <f t="shared" si="606"/>
        <v>2015</v>
      </c>
      <c r="T2388" s="7">
        <f t="shared" si="607"/>
        <v>0</v>
      </c>
      <c r="V2388" s="5">
        <f t="shared" si="608"/>
        <v>19855</v>
      </c>
      <c r="W2388" s="5">
        <f t="shared" si="609"/>
        <v>19855</v>
      </c>
      <c r="X2388" s="7">
        <f t="shared" si="610"/>
        <v>0</v>
      </c>
      <c r="Z2388" s="7">
        <f t="shared" si="611"/>
        <v>772252.17000000016</v>
      </c>
      <c r="AC2388" s="5">
        <f t="shared" si="596"/>
        <v>-81214.000000000029</v>
      </c>
      <c r="AD2388" s="5">
        <f t="shared" si="612"/>
        <v>-20303.500000000007</v>
      </c>
    </row>
    <row r="2389" spans="1:30">
      <c r="A2389" s="15">
        <v>42039</v>
      </c>
      <c r="B2389">
        <v>19489.900000000001</v>
      </c>
      <c r="C2389">
        <v>19538.849999999999</v>
      </c>
      <c r="D2389">
        <v>19220</v>
      </c>
      <c r="E2389">
        <v>19284.7</v>
      </c>
      <c r="G2389" s="5">
        <f t="shared" si="597"/>
        <v>19552.759999999998</v>
      </c>
      <c r="H2389" s="5">
        <f t="shared" si="598"/>
        <v>19722.560000000001</v>
      </c>
      <c r="J2389" s="10" t="str">
        <f t="shared" si="599"/>
        <v>SELL</v>
      </c>
      <c r="L2389" s="5">
        <f t="shared" si="600"/>
        <v>20231.96</v>
      </c>
      <c r="M2389" s="4" t="str">
        <f t="shared" si="601"/>
        <v>NO</v>
      </c>
      <c r="N2389" s="4" t="str">
        <f t="shared" si="602"/>
        <v>NO</v>
      </c>
      <c r="O2389" s="4" t="str">
        <f t="shared" si="603"/>
        <v>NO</v>
      </c>
      <c r="P2389" s="5">
        <f t="shared" si="604"/>
        <v>19489.900000000001</v>
      </c>
      <c r="Q2389" s="5">
        <f t="shared" si="605"/>
        <v>19284.7</v>
      </c>
      <c r="R2389" s="4">
        <f t="shared" si="606"/>
        <v>2015</v>
      </c>
      <c r="T2389" s="7">
        <f t="shared" si="607"/>
        <v>0</v>
      </c>
      <c r="V2389" s="5">
        <f t="shared" si="608"/>
        <v>19855</v>
      </c>
      <c r="W2389" s="5">
        <f t="shared" si="609"/>
        <v>19855</v>
      </c>
      <c r="X2389" s="7">
        <f t="shared" si="610"/>
        <v>0</v>
      </c>
      <c r="Z2389" s="7">
        <f t="shared" si="611"/>
        <v>772252.17000000016</v>
      </c>
      <c r="AC2389" s="5">
        <f t="shared" si="596"/>
        <v>-80927.840000000026</v>
      </c>
      <c r="AD2389" s="5">
        <f t="shared" si="612"/>
        <v>-20231.960000000006</v>
      </c>
    </row>
    <row r="2390" spans="1:30">
      <c r="A2390" s="15">
        <v>42040</v>
      </c>
      <c r="B2390">
        <v>19343.3</v>
      </c>
      <c r="C2390">
        <v>19574.900000000001</v>
      </c>
      <c r="D2390">
        <v>19061.599999999999</v>
      </c>
      <c r="E2390">
        <v>19147.05</v>
      </c>
      <c r="G2390" s="5">
        <f t="shared" si="597"/>
        <v>19349.91</v>
      </c>
      <c r="H2390" s="5">
        <f t="shared" si="598"/>
        <v>19530.72</v>
      </c>
      <c r="J2390" s="10" t="str">
        <f t="shared" si="599"/>
        <v>SELL</v>
      </c>
      <c r="L2390" s="5">
        <f t="shared" si="600"/>
        <v>20073.150000000001</v>
      </c>
      <c r="M2390" s="4" t="str">
        <f t="shared" si="601"/>
        <v>NO</v>
      </c>
      <c r="N2390" s="4" t="str">
        <f t="shared" si="602"/>
        <v>NO</v>
      </c>
      <c r="O2390" s="4" t="str">
        <f t="shared" si="603"/>
        <v>NO</v>
      </c>
      <c r="P2390" s="5">
        <f t="shared" si="604"/>
        <v>19343.3</v>
      </c>
      <c r="Q2390" s="5">
        <f t="shared" si="605"/>
        <v>19147.05</v>
      </c>
      <c r="R2390" s="4">
        <f t="shared" si="606"/>
        <v>2015</v>
      </c>
      <c r="T2390" s="7">
        <f t="shared" si="607"/>
        <v>0</v>
      </c>
      <c r="V2390" s="5">
        <f t="shared" si="608"/>
        <v>19855</v>
      </c>
      <c r="W2390" s="5">
        <f t="shared" si="609"/>
        <v>19855</v>
      </c>
      <c r="X2390" s="7">
        <f t="shared" si="610"/>
        <v>0</v>
      </c>
      <c r="Z2390" s="7">
        <f t="shared" si="611"/>
        <v>772252.17000000016</v>
      </c>
      <c r="AC2390" s="5">
        <f t="shared" si="596"/>
        <v>-80292.600000000035</v>
      </c>
      <c r="AD2390" s="5">
        <f t="shared" si="612"/>
        <v>-20073.150000000009</v>
      </c>
    </row>
    <row r="2391" spans="1:30">
      <c r="A2391" s="15">
        <v>42041</v>
      </c>
      <c r="B2391">
        <v>19126.099999999999</v>
      </c>
      <c r="C2391">
        <v>19210</v>
      </c>
      <c r="D2391">
        <v>18825.25</v>
      </c>
      <c r="E2391">
        <v>18878.95</v>
      </c>
      <c r="G2391" s="5">
        <f t="shared" si="597"/>
        <v>19114.43</v>
      </c>
      <c r="H2391" s="5">
        <f t="shared" si="598"/>
        <v>19313.46</v>
      </c>
      <c r="J2391" s="10" t="str">
        <f t="shared" si="599"/>
        <v>SELL</v>
      </c>
      <c r="L2391" s="5">
        <f t="shared" si="600"/>
        <v>19910.55</v>
      </c>
      <c r="M2391" s="4" t="str">
        <f t="shared" si="601"/>
        <v>NO</v>
      </c>
      <c r="N2391" s="4" t="str">
        <f t="shared" si="602"/>
        <v>NO</v>
      </c>
      <c r="O2391" s="4" t="str">
        <f t="shared" si="603"/>
        <v>NO</v>
      </c>
      <c r="P2391" s="5">
        <f t="shared" si="604"/>
        <v>19126.099999999999</v>
      </c>
      <c r="Q2391" s="5">
        <f t="shared" si="605"/>
        <v>18878.95</v>
      </c>
      <c r="R2391" s="4">
        <f t="shared" si="606"/>
        <v>2015</v>
      </c>
      <c r="T2391" s="7">
        <f t="shared" si="607"/>
        <v>0</v>
      </c>
      <c r="V2391" s="5">
        <f t="shared" si="608"/>
        <v>19855</v>
      </c>
      <c r="W2391" s="5">
        <f t="shared" si="609"/>
        <v>19855</v>
      </c>
      <c r="X2391" s="7">
        <f t="shared" si="610"/>
        <v>0</v>
      </c>
      <c r="Z2391" s="7">
        <f t="shared" si="611"/>
        <v>772252.17000000016</v>
      </c>
      <c r="AC2391" s="5">
        <f t="shared" si="596"/>
        <v>-79642.199999999983</v>
      </c>
      <c r="AD2391" s="5">
        <f t="shared" si="612"/>
        <v>-19910.549999999996</v>
      </c>
    </row>
    <row r="2392" spans="1:30">
      <c r="A2392" s="15">
        <v>42044</v>
      </c>
      <c r="B2392">
        <v>18702</v>
      </c>
      <c r="C2392">
        <v>18759.900000000001</v>
      </c>
      <c r="D2392">
        <v>18456.75</v>
      </c>
      <c r="E2392">
        <v>18489.3</v>
      </c>
      <c r="G2392" s="5">
        <f t="shared" si="597"/>
        <v>18801.87</v>
      </c>
      <c r="H2392" s="5">
        <f t="shared" si="598"/>
        <v>19038.740000000002</v>
      </c>
      <c r="J2392" s="10" t="str">
        <f t="shared" si="599"/>
        <v>SELL</v>
      </c>
      <c r="L2392" s="5">
        <f t="shared" si="600"/>
        <v>19749.349999999999</v>
      </c>
      <c r="M2392" s="4" t="str">
        <f t="shared" si="601"/>
        <v>NO</v>
      </c>
      <c r="N2392" s="4" t="str">
        <f t="shared" si="602"/>
        <v>NO</v>
      </c>
      <c r="O2392" s="4" t="str">
        <f t="shared" si="603"/>
        <v>NO</v>
      </c>
      <c r="P2392" s="5">
        <f t="shared" si="604"/>
        <v>18702</v>
      </c>
      <c r="Q2392" s="5">
        <f t="shared" si="605"/>
        <v>18489.3</v>
      </c>
      <c r="R2392" s="4">
        <f t="shared" si="606"/>
        <v>2015</v>
      </c>
      <c r="T2392" s="7">
        <f t="shared" si="607"/>
        <v>0</v>
      </c>
      <c r="V2392" s="5">
        <f t="shared" si="608"/>
        <v>19855</v>
      </c>
      <c r="W2392" s="5">
        <f t="shared" si="609"/>
        <v>19855</v>
      </c>
      <c r="X2392" s="7">
        <f t="shared" si="610"/>
        <v>0</v>
      </c>
      <c r="Z2392" s="7">
        <f t="shared" si="611"/>
        <v>772252.17000000016</v>
      </c>
      <c r="AC2392" s="5">
        <f t="shared" si="596"/>
        <v>-78997.400000000023</v>
      </c>
      <c r="AD2392" s="5">
        <f t="shared" si="612"/>
        <v>-19749.350000000006</v>
      </c>
    </row>
    <row r="2393" spans="1:30">
      <c r="A2393" s="15">
        <v>42045</v>
      </c>
      <c r="B2393">
        <v>18349.95</v>
      </c>
      <c r="C2393">
        <v>19025</v>
      </c>
      <c r="D2393">
        <v>18294.3</v>
      </c>
      <c r="E2393">
        <v>18853.95</v>
      </c>
      <c r="G2393" s="5">
        <f t="shared" si="597"/>
        <v>18827.91</v>
      </c>
      <c r="H2393" s="5">
        <f t="shared" si="598"/>
        <v>18977.14</v>
      </c>
      <c r="J2393" s="10" t="str">
        <f t="shared" si="599"/>
        <v>SELL</v>
      </c>
      <c r="L2393" s="5">
        <f t="shared" si="600"/>
        <v>19424.830000000002</v>
      </c>
      <c r="M2393" s="4" t="str">
        <f t="shared" si="601"/>
        <v>NO</v>
      </c>
      <c r="N2393" s="4" t="str">
        <f t="shared" si="602"/>
        <v>NO</v>
      </c>
      <c r="O2393" s="4" t="str">
        <f t="shared" si="603"/>
        <v>NO</v>
      </c>
      <c r="P2393" s="5">
        <f t="shared" si="604"/>
        <v>18349.95</v>
      </c>
      <c r="Q2393" s="5">
        <f t="shared" si="605"/>
        <v>18853.95</v>
      </c>
      <c r="R2393" s="4">
        <f t="shared" si="606"/>
        <v>2015</v>
      </c>
      <c r="T2393" s="7">
        <f t="shared" si="607"/>
        <v>0</v>
      </c>
      <c r="V2393" s="5">
        <f t="shared" si="608"/>
        <v>19855</v>
      </c>
      <c r="W2393" s="5">
        <f t="shared" si="609"/>
        <v>19855</v>
      </c>
      <c r="X2393" s="7">
        <f t="shared" si="610"/>
        <v>0</v>
      </c>
      <c r="Z2393" s="7">
        <f t="shared" si="611"/>
        <v>772252.17000000016</v>
      </c>
      <c r="AC2393" s="5">
        <f t="shared" si="596"/>
        <v>-77699.320000000007</v>
      </c>
      <c r="AD2393" s="5">
        <f t="shared" si="612"/>
        <v>-19424.830000000002</v>
      </c>
    </row>
    <row r="2394" spans="1:30">
      <c r="A2394" s="15">
        <v>42046</v>
      </c>
      <c r="B2394">
        <v>19015.150000000001</v>
      </c>
      <c r="C2394">
        <v>19170</v>
      </c>
      <c r="D2394">
        <v>18950</v>
      </c>
      <c r="E2394">
        <v>19048.5</v>
      </c>
      <c r="G2394" s="5">
        <f t="shared" si="597"/>
        <v>18938.21</v>
      </c>
      <c r="H2394" s="5">
        <f t="shared" si="598"/>
        <v>19000.93</v>
      </c>
      <c r="J2394" s="10" t="str">
        <f t="shared" si="599"/>
        <v>SELL</v>
      </c>
      <c r="L2394" s="5">
        <f t="shared" si="600"/>
        <v>19189.09</v>
      </c>
      <c r="M2394" s="4" t="str">
        <f t="shared" si="601"/>
        <v>NO</v>
      </c>
      <c r="N2394" s="4" t="str">
        <f t="shared" si="602"/>
        <v>NO</v>
      </c>
      <c r="O2394" s="4" t="str">
        <f t="shared" si="603"/>
        <v>NO</v>
      </c>
      <c r="P2394" s="5">
        <f t="shared" si="604"/>
        <v>19015.150000000001</v>
      </c>
      <c r="Q2394" s="5">
        <f t="shared" si="605"/>
        <v>19048.5</v>
      </c>
      <c r="R2394" s="4">
        <f t="shared" si="606"/>
        <v>2015</v>
      </c>
      <c r="T2394" s="7">
        <f t="shared" si="607"/>
        <v>0</v>
      </c>
      <c r="V2394" s="5">
        <f t="shared" si="608"/>
        <v>19855</v>
      </c>
      <c r="W2394" s="5">
        <f t="shared" si="609"/>
        <v>19189.09</v>
      </c>
      <c r="X2394" s="7">
        <f t="shared" si="610"/>
        <v>665.90999999999985</v>
      </c>
      <c r="Z2394" s="7">
        <f t="shared" si="611"/>
        <v>788899.92000000016</v>
      </c>
      <c r="AC2394" s="5">
        <f t="shared" si="596"/>
        <v>-76756.360000000015</v>
      </c>
      <c r="AD2394" s="5">
        <f t="shared" si="612"/>
        <v>-19189.090000000004</v>
      </c>
    </row>
    <row r="2395" spans="1:30">
      <c r="A2395" s="15">
        <v>42047</v>
      </c>
      <c r="B2395">
        <v>19150.150000000001</v>
      </c>
      <c r="C2395">
        <v>19285</v>
      </c>
      <c r="D2395">
        <v>18801</v>
      </c>
      <c r="E2395">
        <v>19231.7</v>
      </c>
      <c r="G2395" s="5">
        <f t="shared" si="597"/>
        <v>19084.96</v>
      </c>
      <c r="H2395" s="5">
        <f t="shared" si="598"/>
        <v>19077.849999999999</v>
      </c>
      <c r="J2395" s="10" t="str">
        <f t="shared" si="599"/>
        <v>BUY</v>
      </c>
      <c r="L2395" s="5">
        <f t="shared" si="600"/>
        <v>19056.52</v>
      </c>
      <c r="M2395" s="4" t="str">
        <f t="shared" si="601"/>
        <v>YES</v>
      </c>
      <c r="N2395" s="4" t="str">
        <f t="shared" si="602"/>
        <v>NO</v>
      </c>
      <c r="O2395" s="4" t="str">
        <f t="shared" si="603"/>
        <v>NO</v>
      </c>
      <c r="P2395" s="5">
        <f t="shared" si="604"/>
        <v>19150.150000000001</v>
      </c>
      <c r="Q2395" s="5">
        <f t="shared" si="605"/>
        <v>19231.7</v>
      </c>
      <c r="R2395" s="4">
        <f t="shared" si="606"/>
        <v>2015</v>
      </c>
      <c r="T2395" s="7">
        <f t="shared" si="607"/>
        <v>0</v>
      </c>
      <c r="V2395" s="5">
        <f t="shared" si="608"/>
        <v>19189.09</v>
      </c>
      <c r="W2395" s="5">
        <f t="shared" si="609"/>
        <v>19189.09</v>
      </c>
      <c r="X2395" s="7">
        <f t="shared" si="610"/>
        <v>0</v>
      </c>
      <c r="Z2395" s="7">
        <f t="shared" si="611"/>
        <v>788899.92000000016</v>
      </c>
      <c r="AC2395" s="5">
        <f t="shared" si="596"/>
        <v>-76226.079999999987</v>
      </c>
      <c r="AD2395" s="5">
        <f t="shared" si="612"/>
        <v>-19056.519999999997</v>
      </c>
    </row>
    <row r="2396" spans="1:30">
      <c r="A2396" s="15">
        <v>42048</v>
      </c>
      <c r="B2396">
        <v>19400.150000000001</v>
      </c>
      <c r="C2396">
        <v>19549</v>
      </c>
      <c r="D2396">
        <v>19221</v>
      </c>
      <c r="E2396">
        <v>19459.099999999999</v>
      </c>
      <c r="G2396" s="5">
        <f t="shared" si="597"/>
        <v>19272.03</v>
      </c>
      <c r="H2396" s="5">
        <f t="shared" si="598"/>
        <v>19204.93</v>
      </c>
      <c r="J2396" s="10" t="str">
        <f t="shared" si="599"/>
        <v>BUY</v>
      </c>
      <c r="L2396" s="5">
        <f t="shared" si="600"/>
        <v>19003.63</v>
      </c>
      <c r="M2396" s="4" t="str">
        <f t="shared" si="601"/>
        <v>NO</v>
      </c>
      <c r="N2396" s="4" t="str">
        <f t="shared" si="602"/>
        <v>NO</v>
      </c>
      <c r="O2396" s="4" t="str">
        <f t="shared" si="603"/>
        <v>NO</v>
      </c>
      <c r="P2396" s="5">
        <f t="shared" si="604"/>
        <v>19400.150000000001</v>
      </c>
      <c r="Q2396" s="5">
        <f t="shared" si="605"/>
        <v>19459.099999999999</v>
      </c>
      <c r="R2396" s="4">
        <f t="shared" si="606"/>
        <v>2015</v>
      </c>
      <c r="T2396" s="7">
        <f t="shared" si="607"/>
        <v>0</v>
      </c>
      <c r="V2396" s="5">
        <f t="shared" si="608"/>
        <v>19189.09</v>
      </c>
      <c r="W2396" s="5">
        <f t="shared" si="609"/>
        <v>19189.09</v>
      </c>
      <c r="X2396" s="7">
        <f t="shared" si="610"/>
        <v>0</v>
      </c>
      <c r="Z2396" s="7">
        <f t="shared" si="611"/>
        <v>788899.92000000016</v>
      </c>
      <c r="AC2396" s="5">
        <f t="shared" si="596"/>
        <v>-76014.520000000019</v>
      </c>
      <c r="AD2396" s="5">
        <f t="shared" si="612"/>
        <v>-19003.630000000005</v>
      </c>
    </row>
    <row r="2397" spans="1:30">
      <c r="A2397" s="15">
        <v>42051</v>
      </c>
      <c r="B2397">
        <v>19549.95</v>
      </c>
      <c r="C2397">
        <v>19610</v>
      </c>
      <c r="D2397">
        <v>19211</v>
      </c>
      <c r="E2397">
        <v>19272.75</v>
      </c>
      <c r="G2397" s="5">
        <f t="shared" si="597"/>
        <v>19272.39</v>
      </c>
      <c r="H2397" s="5">
        <f t="shared" si="598"/>
        <v>19227.54</v>
      </c>
      <c r="J2397" s="10" t="str">
        <f t="shared" si="599"/>
        <v>BUY</v>
      </c>
      <c r="L2397" s="5">
        <f t="shared" si="600"/>
        <v>19092.990000000002</v>
      </c>
      <c r="M2397" s="4" t="str">
        <f t="shared" si="601"/>
        <v>NO</v>
      </c>
      <c r="N2397" s="4" t="str">
        <f t="shared" si="602"/>
        <v>NO</v>
      </c>
      <c r="O2397" s="4" t="str">
        <f t="shared" si="603"/>
        <v>NO</v>
      </c>
      <c r="P2397" s="5">
        <f t="shared" si="604"/>
        <v>19549.95</v>
      </c>
      <c r="Q2397" s="5">
        <f t="shared" si="605"/>
        <v>19272.75</v>
      </c>
      <c r="R2397" s="4">
        <f t="shared" si="606"/>
        <v>2015</v>
      </c>
      <c r="T2397" s="7">
        <f t="shared" si="607"/>
        <v>0</v>
      </c>
      <c r="V2397" s="5">
        <f t="shared" si="608"/>
        <v>19189.09</v>
      </c>
      <c r="W2397" s="5">
        <f t="shared" si="609"/>
        <v>19189.09</v>
      </c>
      <c r="X2397" s="7">
        <f t="shared" si="610"/>
        <v>0</v>
      </c>
      <c r="Z2397" s="7">
        <f t="shared" si="611"/>
        <v>788899.92000000016</v>
      </c>
      <c r="AC2397" s="5">
        <f t="shared" si="596"/>
        <v>-76371.960000000021</v>
      </c>
      <c r="AD2397" s="5">
        <f t="shared" si="612"/>
        <v>-19092.990000000005</v>
      </c>
    </row>
    <row r="2398" spans="1:30">
      <c r="A2398" s="15">
        <v>42053</v>
      </c>
      <c r="B2398">
        <v>19260</v>
      </c>
      <c r="C2398">
        <v>19485</v>
      </c>
      <c r="D2398">
        <v>19222.45</v>
      </c>
      <c r="E2398">
        <v>19380.150000000001</v>
      </c>
      <c r="G2398" s="5">
        <f t="shared" si="597"/>
        <v>19326.27</v>
      </c>
      <c r="H2398" s="5">
        <f t="shared" si="598"/>
        <v>19278.41</v>
      </c>
      <c r="J2398" s="10" t="str">
        <f t="shared" si="599"/>
        <v>BUY</v>
      </c>
      <c r="L2398" s="5">
        <f t="shared" si="600"/>
        <v>19134.830000000002</v>
      </c>
      <c r="M2398" s="4" t="str">
        <f t="shared" si="601"/>
        <v>NO</v>
      </c>
      <c r="N2398" s="4" t="str">
        <f t="shared" si="602"/>
        <v>NO</v>
      </c>
      <c r="O2398" s="4" t="str">
        <f t="shared" si="603"/>
        <v>NO</v>
      </c>
      <c r="P2398" s="5">
        <f t="shared" si="604"/>
        <v>19260</v>
      </c>
      <c r="Q2398" s="5">
        <f t="shared" si="605"/>
        <v>19380.150000000001</v>
      </c>
      <c r="R2398" s="4">
        <f t="shared" si="606"/>
        <v>2015</v>
      </c>
      <c r="T2398" s="7">
        <f t="shared" si="607"/>
        <v>0</v>
      </c>
      <c r="V2398" s="5">
        <f t="shared" si="608"/>
        <v>19189.09</v>
      </c>
      <c r="W2398" s="5">
        <f t="shared" si="609"/>
        <v>19189.09</v>
      </c>
      <c r="X2398" s="7">
        <f t="shared" si="610"/>
        <v>0</v>
      </c>
      <c r="Z2398" s="7">
        <f t="shared" si="611"/>
        <v>788899.92000000016</v>
      </c>
      <c r="AC2398" s="5">
        <f t="shared" si="596"/>
        <v>-76539.320000000007</v>
      </c>
      <c r="AD2398" s="5">
        <f t="shared" si="612"/>
        <v>-19134.830000000002</v>
      </c>
    </row>
    <row r="2399" spans="1:30">
      <c r="A2399" s="15">
        <v>42054</v>
      </c>
      <c r="B2399">
        <v>19397.2</v>
      </c>
      <c r="C2399">
        <v>19450</v>
      </c>
      <c r="D2399">
        <v>18915.150000000001</v>
      </c>
      <c r="E2399">
        <v>19257.5</v>
      </c>
      <c r="G2399" s="5">
        <f t="shared" si="597"/>
        <v>19291.89</v>
      </c>
      <c r="H2399" s="5">
        <f t="shared" si="598"/>
        <v>19271.439999999999</v>
      </c>
      <c r="J2399" s="10" t="str">
        <f t="shared" si="599"/>
        <v>BUY</v>
      </c>
      <c r="L2399" s="5">
        <f t="shared" si="600"/>
        <v>19210.09</v>
      </c>
      <c r="M2399" s="4" t="str">
        <f t="shared" si="601"/>
        <v>YES</v>
      </c>
      <c r="N2399" s="4" t="str">
        <f t="shared" si="602"/>
        <v>YES</v>
      </c>
      <c r="O2399" s="4" t="str">
        <f t="shared" si="603"/>
        <v>NO</v>
      </c>
      <c r="P2399" s="5">
        <f t="shared" si="604"/>
        <v>19397.2</v>
      </c>
      <c r="Q2399" s="5">
        <f t="shared" si="605"/>
        <v>19257.5</v>
      </c>
      <c r="R2399" s="4">
        <f t="shared" si="606"/>
        <v>2015</v>
      </c>
      <c r="T2399" s="7">
        <f t="shared" si="607"/>
        <v>-122.67</v>
      </c>
      <c r="V2399" s="5">
        <f t="shared" si="608"/>
        <v>19189.09</v>
      </c>
      <c r="W2399" s="5">
        <f t="shared" si="609"/>
        <v>19210.09</v>
      </c>
      <c r="X2399" s="7">
        <f t="shared" si="610"/>
        <v>21</v>
      </c>
      <c r="Z2399" s="7">
        <f t="shared" si="611"/>
        <v>783291.42000000016</v>
      </c>
      <c r="AC2399" s="5">
        <f t="shared" si="596"/>
        <v>-76840.359999999986</v>
      </c>
      <c r="AD2399" s="5">
        <f t="shared" si="612"/>
        <v>-19210.089999999997</v>
      </c>
    </row>
    <row r="2400" spans="1:30">
      <c r="A2400" s="15">
        <v>42055</v>
      </c>
      <c r="B2400">
        <v>19249</v>
      </c>
      <c r="C2400">
        <v>19379.8</v>
      </c>
      <c r="D2400">
        <v>18926</v>
      </c>
      <c r="E2400">
        <v>19104.900000000001</v>
      </c>
      <c r="G2400" s="5">
        <f t="shared" si="597"/>
        <v>19198.400000000001</v>
      </c>
      <c r="H2400" s="5">
        <f t="shared" si="598"/>
        <v>19215.93</v>
      </c>
      <c r="J2400" s="10" t="str">
        <f t="shared" si="599"/>
        <v>SELL</v>
      </c>
      <c r="L2400" s="5">
        <f t="shared" si="600"/>
        <v>19268.52</v>
      </c>
      <c r="M2400" s="4" t="str">
        <f t="shared" si="601"/>
        <v>YES</v>
      </c>
      <c r="N2400" s="4" t="str">
        <f t="shared" si="602"/>
        <v>NO</v>
      </c>
      <c r="O2400" s="4" t="str">
        <f t="shared" si="603"/>
        <v>NO</v>
      </c>
      <c r="P2400" s="5">
        <f t="shared" si="604"/>
        <v>19249</v>
      </c>
      <c r="Q2400" s="5">
        <f t="shared" si="605"/>
        <v>19104.900000000001</v>
      </c>
      <c r="R2400" s="4">
        <f t="shared" si="606"/>
        <v>2015</v>
      </c>
      <c r="T2400" s="7">
        <f t="shared" si="607"/>
        <v>0</v>
      </c>
      <c r="V2400" s="5">
        <f t="shared" si="608"/>
        <v>19210.09</v>
      </c>
      <c r="W2400" s="5">
        <f t="shared" si="609"/>
        <v>19210.09</v>
      </c>
      <c r="X2400" s="7">
        <f t="shared" si="610"/>
        <v>0</v>
      </c>
      <c r="Z2400" s="7">
        <f t="shared" si="611"/>
        <v>783291.42000000016</v>
      </c>
      <c r="AC2400" s="5">
        <f t="shared" si="596"/>
        <v>-77074.079999999987</v>
      </c>
      <c r="AD2400" s="5">
        <f t="shared" si="612"/>
        <v>-19268.519999999997</v>
      </c>
    </row>
    <row r="2401" spans="1:30">
      <c r="A2401" s="15">
        <v>42058</v>
      </c>
      <c r="B2401">
        <v>19199.95</v>
      </c>
      <c r="C2401">
        <v>19252</v>
      </c>
      <c r="D2401">
        <v>18835</v>
      </c>
      <c r="E2401">
        <v>18906.349999999999</v>
      </c>
      <c r="G2401" s="5">
        <f t="shared" si="597"/>
        <v>19052.38</v>
      </c>
      <c r="H2401" s="5">
        <f t="shared" si="598"/>
        <v>19112.740000000002</v>
      </c>
      <c r="J2401" s="10" t="str">
        <f t="shared" si="599"/>
        <v>SELL</v>
      </c>
      <c r="L2401" s="5">
        <f t="shared" si="600"/>
        <v>19293.82</v>
      </c>
      <c r="M2401" s="4" t="str">
        <f t="shared" si="601"/>
        <v>NO</v>
      </c>
      <c r="N2401" s="4" t="str">
        <f t="shared" si="602"/>
        <v>NO</v>
      </c>
      <c r="O2401" s="4" t="str">
        <f t="shared" si="603"/>
        <v>NO</v>
      </c>
      <c r="P2401" s="5">
        <f t="shared" si="604"/>
        <v>19199.95</v>
      </c>
      <c r="Q2401" s="5">
        <f t="shared" si="605"/>
        <v>18906.349999999999</v>
      </c>
      <c r="R2401" s="4">
        <f t="shared" si="606"/>
        <v>2015</v>
      </c>
      <c r="T2401" s="7">
        <f t="shared" si="607"/>
        <v>0</v>
      </c>
      <c r="V2401" s="5">
        <f t="shared" si="608"/>
        <v>19210.09</v>
      </c>
      <c r="W2401" s="5">
        <f t="shared" si="609"/>
        <v>19210.09</v>
      </c>
      <c r="X2401" s="7">
        <f t="shared" si="610"/>
        <v>0</v>
      </c>
      <c r="Z2401" s="7">
        <f t="shared" si="611"/>
        <v>783291.42000000016</v>
      </c>
      <c r="AC2401" s="5">
        <f t="shared" si="596"/>
        <v>-77175.280000000028</v>
      </c>
      <c r="AD2401" s="5">
        <f t="shared" si="612"/>
        <v>-19293.820000000007</v>
      </c>
    </row>
    <row r="2402" spans="1:30">
      <c r="A2402" s="15">
        <v>42059</v>
      </c>
      <c r="B2402">
        <v>18879.900000000001</v>
      </c>
      <c r="C2402">
        <v>19039.400000000001</v>
      </c>
      <c r="D2402">
        <v>18723.599999999999</v>
      </c>
      <c r="E2402">
        <v>18887.55</v>
      </c>
      <c r="G2402" s="5">
        <f t="shared" si="597"/>
        <v>18969.97</v>
      </c>
      <c r="H2402" s="5">
        <f t="shared" si="598"/>
        <v>19037.68</v>
      </c>
      <c r="J2402" s="10" t="str">
        <f t="shared" si="599"/>
        <v>SELL</v>
      </c>
      <c r="L2402" s="5">
        <f t="shared" si="600"/>
        <v>19240.810000000001</v>
      </c>
      <c r="M2402" s="4" t="str">
        <f t="shared" si="601"/>
        <v>NO</v>
      </c>
      <c r="N2402" s="4" t="str">
        <f t="shared" si="602"/>
        <v>NO</v>
      </c>
      <c r="O2402" s="4" t="str">
        <f t="shared" si="603"/>
        <v>NO</v>
      </c>
      <c r="P2402" s="5">
        <f t="shared" si="604"/>
        <v>18879.900000000001</v>
      </c>
      <c r="Q2402" s="5">
        <f t="shared" si="605"/>
        <v>18887.55</v>
      </c>
      <c r="R2402" s="4">
        <f t="shared" si="606"/>
        <v>2015</v>
      </c>
      <c r="T2402" s="7">
        <f t="shared" si="607"/>
        <v>0</v>
      </c>
      <c r="V2402" s="5">
        <f t="shared" si="608"/>
        <v>19210.09</v>
      </c>
      <c r="W2402" s="5">
        <f t="shared" si="609"/>
        <v>19210.09</v>
      </c>
      <c r="X2402" s="7">
        <f t="shared" si="610"/>
        <v>0</v>
      </c>
      <c r="Z2402" s="7">
        <f t="shared" si="611"/>
        <v>783291.42000000016</v>
      </c>
      <c r="AC2402" s="5">
        <f t="shared" si="596"/>
        <v>-76963.239999999991</v>
      </c>
      <c r="AD2402" s="5">
        <f t="shared" si="612"/>
        <v>-19240.809999999998</v>
      </c>
    </row>
    <row r="2403" spans="1:30">
      <c r="A2403" s="15">
        <v>42060</v>
      </c>
      <c r="B2403">
        <v>18950.45</v>
      </c>
      <c r="C2403">
        <v>19090.8</v>
      </c>
      <c r="D2403">
        <v>18710</v>
      </c>
      <c r="E2403">
        <v>18737.95</v>
      </c>
      <c r="G2403" s="5">
        <f t="shared" si="597"/>
        <v>18853.96</v>
      </c>
      <c r="H2403" s="5">
        <f t="shared" si="598"/>
        <v>18937.77</v>
      </c>
      <c r="J2403" s="10" t="str">
        <f t="shared" si="599"/>
        <v>SELL</v>
      </c>
      <c r="L2403" s="5">
        <f t="shared" si="600"/>
        <v>19189.2</v>
      </c>
      <c r="M2403" s="4" t="str">
        <f t="shared" si="601"/>
        <v>NO</v>
      </c>
      <c r="N2403" s="4" t="str">
        <f t="shared" si="602"/>
        <v>NO</v>
      </c>
      <c r="O2403" s="4" t="str">
        <f t="shared" si="603"/>
        <v>NO</v>
      </c>
      <c r="P2403" s="5">
        <f t="shared" si="604"/>
        <v>18950.45</v>
      </c>
      <c r="Q2403" s="5">
        <f t="shared" si="605"/>
        <v>18737.95</v>
      </c>
      <c r="R2403" s="4">
        <f t="shared" si="606"/>
        <v>2015</v>
      </c>
      <c r="T2403" s="7">
        <f t="shared" si="607"/>
        <v>0</v>
      </c>
      <c r="V2403" s="5">
        <f t="shared" si="608"/>
        <v>19210.09</v>
      </c>
      <c r="W2403" s="5">
        <f t="shared" si="609"/>
        <v>19210.09</v>
      </c>
      <c r="X2403" s="7">
        <f t="shared" si="610"/>
        <v>0</v>
      </c>
      <c r="Z2403" s="7">
        <f t="shared" si="611"/>
        <v>783291.42000000016</v>
      </c>
      <c r="AC2403" s="5">
        <f t="shared" si="596"/>
        <v>-76756.800000000017</v>
      </c>
      <c r="AD2403" s="5">
        <f t="shared" si="612"/>
        <v>-19189.200000000004</v>
      </c>
    </row>
    <row r="2404" spans="1:30">
      <c r="A2404" s="15">
        <v>42061</v>
      </c>
      <c r="B2404">
        <v>18762.650000000001</v>
      </c>
      <c r="C2404">
        <v>18786.95</v>
      </c>
      <c r="D2404">
        <v>18480</v>
      </c>
      <c r="E2404">
        <v>18528.45</v>
      </c>
      <c r="G2404" s="5">
        <f t="shared" si="597"/>
        <v>18691.21</v>
      </c>
      <c r="H2404" s="5">
        <f t="shared" si="598"/>
        <v>18801.330000000002</v>
      </c>
      <c r="J2404" s="10" t="str">
        <f t="shared" si="599"/>
        <v>SELL</v>
      </c>
      <c r="L2404" s="5">
        <f t="shared" si="600"/>
        <v>19131.689999999999</v>
      </c>
      <c r="M2404" s="4" t="str">
        <f t="shared" si="601"/>
        <v>NO</v>
      </c>
      <c r="N2404" s="4" t="str">
        <f t="shared" si="602"/>
        <v>NO</v>
      </c>
      <c r="O2404" s="4" t="str">
        <f t="shared" si="603"/>
        <v>NO</v>
      </c>
      <c r="P2404" s="5">
        <f t="shared" si="604"/>
        <v>18762.650000000001</v>
      </c>
      <c r="Q2404" s="5">
        <f t="shared" si="605"/>
        <v>18528.45</v>
      </c>
      <c r="R2404" s="4">
        <f t="shared" si="606"/>
        <v>2015</v>
      </c>
      <c r="T2404" s="7">
        <f t="shared" si="607"/>
        <v>0</v>
      </c>
      <c r="V2404" s="5">
        <f t="shared" si="608"/>
        <v>19210.09</v>
      </c>
      <c r="W2404" s="5">
        <f t="shared" si="609"/>
        <v>19131.689999999999</v>
      </c>
      <c r="X2404" s="7">
        <f t="shared" si="610"/>
        <v>78.400000000001455</v>
      </c>
      <c r="Z2404" s="7">
        <f t="shared" si="611"/>
        <v>785251.42000000016</v>
      </c>
      <c r="AC2404" s="5">
        <f t="shared" si="596"/>
        <v>-76526.760000000038</v>
      </c>
      <c r="AD2404" s="5">
        <f t="shared" si="612"/>
        <v>-19131.69000000001</v>
      </c>
    </row>
    <row r="2405" spans="1:30">
      <c r="A2405" s="15">
        <v>42062</v>
      </c>
      <c r="B2405">
        <v>18795.25</v>
      </c>
      <c r="C2405">
        <v>19250</v>
      </c>
      <c r="D2405">
        <v>18760</v>
      </c>
      <c r="E2405">
        <v>19221.650000000001</v>
      </c>
      <c r="G2405" s="5">
        <f t="shared" si="597"/>
        <v>18956.43</v>
      </c>
      <c r="H2405" s="5">
        <f t="shared" si="598"/>
        <v>18941.439999999999</v>
      </c>
      <c r="J2405" s="10" t="str">
        <f t="shared" si="599"/>
        <v>BUY</v>
      </c>
      <c r="L2405" s="5">
        <f t="shared" si="600"/>
        <v>18896.47</v>
      </c>
      <c r="M2405" s="4" t="str">
        <f t="shared" si="601"/>
        <v>YES</v>
      </c>
      <c r="N2405" s="4" t="str">
        <f t="shared" si="602"/>
        <v>NO</v>
      </c>
      <c r="O2405" s="4" t="str">
        <f t="shared" si="603"/>
        <v>NO</v>
      </c>
      <c r="P2405" s="5">
        <f t="shared" si="604"/>
        <v>18795.25</v>
      </c>
      <c r="Q2405" s="5">
        <f t="shared" si="605"/>
        <v>19221.650000000001</v>
      </c>
      <c r="R2405" s="4">
        <f t="shared" si="606"/>
        <v>2015</v>
      </c>
      <c r="T2405" s="7">
        <f t="shared" si="607"/>
        <v>0</v>
      </c>
      <c r="V2405" s="5">
        <f t="shared" si="608"/>
        <v>19131.689999999999</v>
      </c>
      <c r="W2405" s="5">
        <f t="shared" si="609"/>
        <v>19131.689999999999</v>
      </c>
      <c r="X2405" s="7">
        <f t="shared" si="610"/>
        <v>0</v>
      </c>
      <c r="Z2405" s="7">
        <f t="shared" si="611"/>
        <v>785251.42000000016</v>
      </c>
      <c r="AC2405" s="5">
        <f t="shared" si="596"/>
        <v>-75585.879999999976</v>
      </c>
      <c r="AD2405" s="5">
        <f t="shared" si="612"/>
        <v>-18896.469999999994</v>
      </c>
    </row>
    <row r="2406" spans="1:30">
      <c r="A2406" s="15">
        <v>42063</v>
      </c>
      <c r="B2406">
        <v>19460.55</v>
      </c>
      <c r="C2406">
        <v>19949.400000000001</v>
      </c>
      <c r="D2406">
        <v>19109.2</v>
      </c>
      <c r="E2406">
        <v>19853.099999999999</v>
      </c>
      <c r="G2406" s="5">
        <f t="shared" si="597"/>
        <v>19404.77</v>
      </c>
      <c r="H2406" s="5">
        <f t="shared" si="598"/>
        <v>19245.330000000002</v>
      </c>
      <c r="J2406" s="10" t="str">
        <f t="shared" si="599"/>
        <v>BUY</v>
      </c>
      <c r="L2406" s="5">
        <f t="shared" si="600"/>
        <v>18767.009999999998</v>
      </c>
      <c r="M2406" s="4" t="str">
        <f t="shared" si="601"/>
        <v>NO</v>
      </c>
      <c r="N2406" s="4" t="str">
        <f t="shared" si="602"/>
        <v>NO</v>
      </c>
      <c r="O2406" s="4" t="str">
        <f t="shared" si="603"/>
        <v>NO</v>
      </c>
      <c r="P2406" s="5">
        <f t="shared" si="604"/>
        <v>19460.55</v>
      </c>
      <c r="Q2406" s="5">
        <f t="shared" si="605"/>
        <v>19853.099999999999</v>
      </c>
      <c r="R2406" s="4">
        <f t="shared" si="606"/>
        <v>2015</v>
      </c>
      <c r="T2406" s="7">
        <f t="shared" si="607"/>
        <v>0</v>
      </c>
      <c r="V2406" s="5">
        <f t="shared" si="608"/>
        <v>19131.689999999999</v>
      </c>
      <c r="W2406" s="5">
        <f t="shared" si="609"/>
        <v>19131.689999999999</v>
      </c>
      <c r="X2406" s="7">
        <f t="shared" si="610"/>
        <v>0</v>
      </c>
      <c r="Z2406" s="7">
        <f t="shared" si="611"/>
        <v>785251.42000000016</v>
      </c>
      <c r="AC2406" s="5">
        <f t="shared" si="596"/>
        <v>-75068.040000000037</v>
      </c>
      <c r="AD2406" s="5">
        <f t="shared" si="612"/>
        <v>-18767.010000000009</v>
      </c>
    </row>
    <row r="2407" spans="1:30">
      <c r="A2407" s="15">
        <v>42065</v>
      </c>
      <c r="B2407">
        <v>20150.150000000001</v>
      </c>
      <c r="C2407">
        <v>20245</v>
      </c>
      <c r="D2407">
        <v>19883</v>
      </c>
      <c r="E2407">
        <v>20174.25</v>
      </c>
      <c r="G2407" s="5">
        <f t="shared" si="597"/>
        <v>19789.509999999998</v>
      </c>
      <c r="H2407" s="5">
        <f t="shared" si="598"/>
        <v>19554.97</v>
      </c>
      <c r="J2407" s="10" t="str">
        <f t="shared" si="599"/>
        <v>BUY</v>
      </c>
      <c r="L2407" s="5">
        <f t="shared" si="600"/>
        <v>18851.349999999999</v>
      </c>
      <c r="M2407" s="4" t="str">
        <f t="shared" si="601"/>
        <v>NO</v>
      </c>
      <c r="N2407" s="4" t="str">
        <f t="shared" si="602"/>
        <v>NO</v>
      </c>
      <c r="O2407" s="4" t="str">
        <f t="shared" si="603"/>
        <v>NO</v>
      </c>
      <c r="P2407" s="5">
        <f t="shared" si="604"/>
        <v>20150.150000000001</v>
      </c>
      <c r="Q2407" s="5">
        <f t="shared" si="605"/>
        <v>20174.25</v>
      </c>
      <c r="R2407" s="4">
        <f t="shared" si="606"/>
        <v>2015</v>
      </c>
      <c r="T2407" s="7">
        <f t="shared" si="607"/>
        <v>0</v>
      </c>
      <c r="V2407" s="5">
        <f t="shared" si="608"/>
        <v>19131.689999999999</v>
      </c>
      <c r="W2407" s="5">
        <f t="shared" si="609"/>
        <v>19131.689999999999</v>
      </c>
      <c r="X2407" s="7">
        <f t="shared" si="610"/>
        <v>0</v>
      </c>
      <c r="Z2407" s="7">
        <f t="shared" si="611"/>
        <v>785251.42000000016</v>
      </c>
      <c r="AC2407" s="5">
        <f t="shared" si="596"/>
        <v>-75405.400000000023</v>
      </c>
      <c r="AD2407" s="5">
        <f t="shared" si="612"/>
        <v>-18851.350000000006</v>
      </c>
    </row>
    <row r="2408" spans="1:30">
      <c r="A2408" s="15">
        <v>42066</v>
      </c>
      <c r="B2408">
        <v>20055</v>
      </c>
      <c r="C2408">
        <v>20199</v>
      </c>
      <c r="D2408">
        <v>19955</v>
      </c>
      <c r="E2408">
        <v>20121.150000000001</v>
      </c>
      <c r="G2408" s="5">
        <f t="shared" si="597"/>
        <v>19955.330000000002</v>
      </c>
      <c r="H2408" s="5">
        <f t="shared" si="598"/>
        <v>19743.7</v>
      </c>
      <c r="J2408" s="10" t="str">
        <f t="shared" si="599"/>
        <v>BUY</v>
      </c>
      <c r="L2408" s="5">
        <f t="shared" si="600"/>
        <v>19108.810000000001</v>
      </c>
      <c r="M2408" s="4" t="str">
        <f t="shared" si="601"/>
        <v>NO</v>
      </c>
      <c r="N2408" s="4" t="str">
        <f t="shared" si="602"/>
        <v>NO</v>
      </c>
      <c r="O2408" s="4" t="str">
        <f t="shared" si="603"/>
        <v>NO</v>
      </c>
      <c r="P2408" s="5">
        <f t="shared" si="604"/>
        <v>20055</v>
      </c>
      <c r="Q2408" s="5">
        <f t="shared" si="605"/>
        <v>20121.150000000001</v>
      </c>
      <c r="R2408" s="4">
        <f t="shared" si="606"/>
        <v>2015</v>
      </c>
      <c r="T2408" s="7">
        <f t="shared" si="607"/>
        <v>0</v>
      </c>
      <c r="V2408" s="5">
        <f t="shared" si="608"/>
        <v>19131.689999999999</v>
      </c>
      <c r="W2408" s="5">
        <f t="shared" si="609"/>
        <v>19131.689999999999</v>
      </c>
      <c r="X2408" s="7">
        <f t="shared" si="610"/>
        <v>0</v>
      </c>
      <c r="Z2408" s="7">
        <f t="shared" si="611"/>
        <v>785251.42000000016</v>
      </c>
      <c r="AC2408" s="5">
        <f t="shared" si="596"/>
        <v>-76435.239999999991</v>
      </c>
      <c r="AD2408" s="5">
        <f t="shared" si="612"/>
        <v>-19108.809999999998</v>
      </c>
    </row>
    <row r="2409" spans="1:30">
      <c r="A2409" s="15">
        <v>42067</v>
      </c>
      <c r="B2409">
        <v>20627</v>
      </c>
      <c r="C2409">
        <v>20740</v>
      </c>
      <c r="D2409">
        <v>19673.2</v>
      </c>
      <c r="E2409">
        <v>19752.7</v>
      </c>
      <c r="G2409" s="5">
        <f t="shared" si="597"/>
        <v>19854.02</v>
      </c>
      <c r="H2409" s="5">
        <f t="shared" si="598"/>
        <v>19746.7</v>
      </c>
      <c r="J2409" s="10" t="str">
        <f t="shared" si="599"/>
        <v>BUY</v>
      </c>
      <c r="L2409" s="5">
        <f t="shared" si="600"/>
        <v>19424.740000000002</v>
      </c>
      <c r="M2409" s="4" t="str">
        <f t="shared" si="601"/>
        <v>NO</v>
      </c>
      <c r="N2409" s="4" t="str">
        <f t="shared" si="602"/>
        <v>NO</v>
      </c>
      <c r="O2409" s="4" t="str">
        <f t="shared" si="603"/>
        <v>NO</v>
      </c>
      <c r="P2409" s="5">
        <f t="shared" si="604"/>
        <v>20627</v>
      </c>
      <c r="Q2409" s="5">
        <f t="shared" si="605"/>
        <v>19752.7</v>
      </c>
      <c r="R2409" s="4">
        <f t="shared" si="606"/>
        <v>2015</v>
      </c>
      <c r="T2409" s="7">
        <f t="shared" si="607"/>
        <v>0</v>
      </c>
      <c r="V2409" s="5">
        <f t="shared" si="608"/>
        <v>19131.689999999999</v>
      </c>
      <c r="W2409" s="5">
        <f t="shared" si="609"/>
        <v>19131.689999999999</v>
      </c>
      <c r="X2409" s="7">
        <f t="shared" si="610"/>
        <v>0</v>
      </c>
      <c r="Z2409" s="7">
        <f t="shared" si="611"/>
        <v>785251.42000000016</v>
      </c>
      <c r="AC2409" s="5">
        <f t="shared" si="596"/>
        <v>-77698.960000000021</v>
      </c>
      <c r="AD2409" s="5">
        <f t="shared" si="612"/>
        <v>-19424.740000000005</v>
      </c>
    </row>
    <row r="2410" spans="1:30">
      <c r="A2410" s="15">
        <v>42068</v>
      </c>
      <c r="B2410">
        <v>19701.55</v>
      </c>
      <c r="C2410">
        <v>19994</v>
      </c>
      <c r="D2410">
        <v>19512</v>
      </c>
      <c r="E2410">
        <v>19907.8</v>
      </c>
      <c r="G2410" s="5">
        <f t="shared" si="597"/>
        <v>19880.91</v>
      </c>
      <c r="H2410" s="5">
        <f t="shared" si="598"/>
        <v>19800.400000000001</v>
      </c>
      <c r="J2410" s="10" t="str">
        <f t="shared" si="599"/>
        <v>BUY</v>
      </c>
      <c r="L2410" s="5">
        <f t="shared" si="600"/>
        <v>19558.87</v>
      </c>
      <c r="M2410" s="4" t="str">
        <f t="shared" si="601"/>
        <v>NO</v>
      </c>
      <c r="N2410" s="4" t="str">
        <f t="shared" si="602"/>
        <v>NO</v>
      </c>
      <c r="O2410" s="4" t="str">
        <f t="shared" si="603"/>
        <v>NO</v>
      </c>
      <c r="P2410" s="5">
        <f t="shared" si="604"/>
        <v>19701.55</v>
      </c>
      <c r="Q2410" s="5">
        <f t="shared" si="605"/>
        <v>19907.8</v>
      </c>
      <c r="R2410" s="4">
        <f t="shared" si="606"/>
        <v>2015</v>
      </c>
      <c r="T2410" s="7">
        <f t="shared" si="607"/>
        <v>0</v>
      </c>
      <c r="V2410" s="5">
        <f t="shared" si="608"/>
        <v>19131.689999999999</v>
      </c>
      <c r="W2410" s="5">
        <f t="shared" si="609"/>
        <v>19558.87</v>
      </c>
      <c r="X2410" s="7">
        <f t="shared" si="610"/>
        <v>427.18000000000029</v>
      </c>
      <c r="Z2410" s="7">
        <f t="shared" si="611"/>
        <v>795930.92000000016</v>
      </c>
      <c r="AC2410" s="5">
        <f t="shared" si="596"/>
        <v>-78235.48000000004</v>
      </c>
      <c r="AD2410" s="5">
        <f t="shared" si="612"/>
        <v>-19558.87000000001</v>
      </c>
    </row>
    <row r="2411" spans="1:30">
      <c r="A2411" s="15">
        <v>42072</v>
      </c>
      <c r="B2411">
        <v>19695</v>
      </c>
      <c r="C2411">
        <v>19746</v>
      </c>
      <c r="D2411">
        <v>19221</v>
      </c>
      <c r="E2411">
        <v>19259.5</v>
      </c>
      <c r="G2411" s="5">
        <f t="shared" si="597"/>
        <v>19570.21</v>
      </c>
      <c r="H2411" s="5">
        <f t="shared" si="598"/>
        <v>19620.099999999999</v>
      </c>
      <c r="J2411" s="10" t="str">
        <f t="shared" si="599"/>
        <v>SELL</v>
      </c>
      <c r="L2411" s="5">
        <f t="shared" si="600"/>
        <v>19769.77</v>
      </c>
      <c r="M2411" s="4" t="str">
        <f t="shared" si="601"/>
        <v>YES</v>
      </c>
      <c r="N2411" s="4" t="str">
        <f t="shared" si="602"/>
        <v>NO</v>
      </c>
      <c r="O2411" s="4" t="str">
        <f t="shared" si="603"/>
        <v>NO</v>
      </c>
      <c r="P2411" s="5">
        <f t="shared" si="604"/>
        <v>19695</v>
      </c>
      <c r="Q2411" s="5">
        <f t="shared" si="605"/>
        <v>19259.5</v>
      </c>
      <c r="R2411" s="4">
        <f t="shared" si="606"/>
        <v>2015</v>
      </c>
      <c r="T2411" s="7">
        <f t="shared" si="607"/>
        <v>0</v>
      </c>
      <c r="V2411" s="5">
        <f t="shared" si="608"/>
        <v>19558.87</v>
      </c>
      <c r="W2411" s="5">
        <f t="shared" si="609"/>
        <v>19558.87</v>
      </c>
      <c r="X2411" s="7">
        <f t="shared" si="610"/>
        <v>0</v>
      </c>
      <c r="Z2411" s="7">
        <f t="shared" si="611"/>
        <v>795930.92000000016</v>
      </c>
      <c r="AC2411" s="5">
        <f t="shared" si="596"/>
        <v>-79079.079999999987</v>
      </c>
      <c r="AD2411" s="5">
        <f t="shared" si="612"/>
        <v>-19769.769999999997</v>
      </c>
    </row>
    <row r="2412" spans="1:30">
      <c r="A2412" s="15">
        <v>42073</v>
      </c>
      <c r="B2412">
        <v>19275.150000000001</v>
      </c>
      <c r="C2412">
        <v>19394</v>
      </c>
      <c r="D2412">
        <v>19001</v>
      </c>
      <c r="E2412">
        <v>19168.55</v>
      </c>
      <c r="G2412" s="5">
        <f t="shared" si="597"/>
        <v>19369.38</v>
      </c>
      <c r="H2412" s="5">
        <f t="shared" si="598"/>
        <v>19469.580000000002</v>
      </c>
      <c r="J2412" s="10" t="str">
        <f t="shared" si="599"/>
        <v>SELL</v>
      </c>
      <c r="L2412" s="5">
        <f t="shared" si="600"/>
        <v>19770.18</v>
      </c>
      <c r="M2412" s="4" t="str">
        <f t="shared" si="601"/>
        <v>NO</v>
      </c>
      <c r="N2412" s="4" t="str">
        <f t="shared" si="602"/>
        <v>NO</v>
      </c>
      <c r="O2412" s="4" t="str">
        <f t="shared" si="603"/>
        <v>NO</v>
      </c>
      <c r="P2412" s="5">
        <f t="shared" si="604"/>
        <v>19275.150000000001</v>
      </c>
      <c r="Q2412" s="5">
        <f t="shared" si="605"/>
        <v>19168.55</v>
      </c>
      <c r="R2412" s="4">
        <f t="shared" si="606"/>
        <v>2015</v>
      </c>
      <c r="T2412" s="7">
        <f t="shared" si="607"/>
        <v>0</v>
      </c>
      <c r="V2412" s="5">
        <f t="shared" si="608"/>
        <v>19558.87</v>
      </c>
      <c r="W2412" s="5">
        <f t="shared" si="609"/>
        <v>19558.87</v>
      </c>
      <c r="X2412" s="7">
        <f t="shared" si="610"/>
        <v>0</v>
      </c>
      <c r="Z2412" s="7">
        <f t="shared" si="611"/>
        <v>795930.92000000016</v>
      </c>
      <c r="AC2412" s="5">
        <f t="shared" si="596"/>
        <v>-79080.72000000003</v>
      </c>
      <c r="AD2412" s="5">
        <f t="shared" si="612"/>
        <v>-19770.180000000008</v>
      </c>
    </row>
    <row r="2413" spans="1:30">
      <c r="A2413" s="15">
        <v>42074</v>
      </c>
      <c r="B2413">
        <v>19172.099999999999</v>
      </c>
      <c r="C2413">
        <v>19321</v>
      </c>
      <c r="D2413">
        <v>19011.400000000001</v>
      </c>
      <c r="E2413">
        <v>19188.25</v>
      </c>
      <c r="G2413" s="5">
        <f t="shared" si="597"/>
        <v>19278.82</v>
      </c>
      <c r="H2413" s="5">
        <f t="shared" si="598"/>
        <v>19375.8</v>
      </c>
      <c r="J2413" s="10" t="str">
        <f t="shared" si="599"/>
        <v>SELL</v>
      </c>
      <c r="L2413" s="5">
        <f t="shared" si="600"/>
        <v>19666.740000000002</v>
      </c>
      <c r="M2413" s="4" t="str">
        <f t="shared" si="601"/>
        <v>NO</v>
      </c>
      <c r="N2413" s="4" t="str">
        <f t="shared" si="602"/>
        <v>NO</v>
      </c>
      <c r="O2413" s="4" t="str">
        <f t="shared" si="603"/>
        <v>NO</v>
      </c>
      <c r="P2413" s="5">
        <f t="shared" si="604"/>
        <v>19172.099999999999</v>
      </c>
      <c r="Q2413" s="5">
        <f t="shared" si="605"/>
        <v>19188.25</v>
      </c>
      <c r="R2413" s="4">
        <f t="shared" si="606"/>
        <v>2015</v>
      </c>
      <c r="T2413" s="7">
        <f t="shared" si="607"/>
        <v>0</v>
      </c>
      <c r="V2413" s="5">
        <f t="shared" si="608"/>
        <v>19558.87</v>
      </c>
      <c r="W2413" s="5">
        <f t="shared" si="609"/>
        <v>19558.87</v>
      </c>
      <c r="X2413" s="7">
        <f t="shared" si="610"/>
        <v>0</v>
      </c>
      <c r="Z2413" s="7">
        <f t="shared" si="611"/>
        <v>795930.92000000016</v>
      </c>
      <c r="AC2413" s="5">
        <f t="shared" si="596"/>
        <v>-78666.959999999992</v>
      </c>
      <c r="AD2413" s="5">
        <f t="shared" si="612"/>
        <v>-19666.739999999998</v>
      </c>
    </row>
    <row r="2414" spans="1:30">
      <c r="A2414" s="15">
        <v>42075</v>
      </c>
      <c r="B2414">
        <v>19350</v>
      </c>
      <c r="C2414">
        <v>19374.900000000001</v>
      </c>
      <c r="D2414">
        <v>19211</v>
      </c>
      <c r="E2414">
        <v>19273.25</v>
      </c>
      <c r="G2414" s="5">
        <f t="shared" si="597"/>
        <v>19276.04</v>
      </c>
      <c r="H2414" s="5">
        <f t="shared" si="598"/>
        <v>19341.62</v>
      </c>
      <c r="J2414" s="10" t="str">
        <f t="shared" si="599"/>
        <v>SELL</v>
      </c>
      <c r="L2414" s="5">
        <f t="shared" si="600"/>
        <v>19538.36</v>
      </c>
      <c r="M2414" s="4" t="str">
        <f t="shared" si="601"/>
        <v>NO</v>
      </c>
      <c r="N2414" s="4" t="str">
        <f t="shared" si="602"/>
        <v>NO</v>
      </c>
      <c r="O2414" s="4" t="str">
        <f t="shared" si="603"/>
        <v>NO</v>
      </c>
      <c r="P2414" s="5">
        <f t="shared" si="604"/>
        <v>19350</v>
      </c>
      <c r="Q2414" s="5">
        <f t="shared" si="605"/>
        <v>19273.25</v>
      </c>
      <c r="R2414" s="4">
        <f t="shared" si="606"/>
        <v>2015</v>
      </c>
      <c r="T2414" s="7">
        <f t="shared" si="607"/>
        <v>0</v>
      </c>
      <c r="V2414" s="5">
        <f t="shared" si="608"/>
        <v>19558.87</v>
      </c>
      <c r="W2414" s="5">
        <f t="shared" si="609"/>
        <v>19558.87</v>
      </c>
      <c r="X2414" s="7">
        <f t="shared" si="610"/>
        <v>0</v>
      </c>
      <c r="Z2414" s="7">
        <f t="shared" si="611"/>
        <v>795930.92000000016</v>
      </c>
      <c r="AC2414" s="5">
        <f t="shared" si="596"/>
        <v>-78153.439999999973</v>
      </c>
      <c r="AD2414" s="5">
        <f t="shared" si="612"/>
        <v>-19538.359999999993</v>
      </c>
    </row>
    <row r="2415" spans="1:30">
      <c r="A2415" s="15">
        <v>42076</v>
      </c>
      <c r="B2415">
        <v>19390</v>
      </c>
      <c r="C2415">
        <v>19500</v>
      </c>
      <c r="D2415">
        <v>18820</v>
      </c>
      <c r="E2415">
        <v>18880.95</v>
      </c>
      <c r="G2415" s="5">
        <f t="shared" si="597"/>
        <v>19078.5</v>
      </c>
      <c r="H2415" s="5">
        <f t="shared" si="598"/>
        <v>19188.060000000001</v>
      </c>
      <c r="J2415" s="10" t="str">
        <f t="shared" si="599"/>
        <v>SELL</v>
      </c>
      <c r="L2415" s="5">
        <f t="shared" si="600"/>
        <v>19516.740000000002</v>
      </c>
      <c r="M2415" s="4" t="str">
        <f t="shared" si="601"/>
        <v>NO</v>
      </c>
      <c r="N2415" s="4" t="str">
        <f t="shared" si="602"/>
        <v>NO</v>
      </c>
      <c r="O2415" s="4" t="str">
        <f t="shared" si="603"/>
        <v>NO</v>
      </c>
      <c r="P2415" s="5">
        <f t="shared" si="604"/>
        <v>19390</v>
      </c>
      <c r="Q2415" s="5">
        <f t="shared" si="605"/>
        <v>18880.95</v>
      </c>
      <c r="R2415" s="4">
        <f t="shared" si="606"/>
        <v>2015</v>
      </c>
      <c r="T2415" s="7">
        <f t="shared" si="607"/>
        <v>0</v>
      </c>
      <c r="V2415" s="5">
        <f t="shared" si="608"/>
        <v>19558.87</v>
      </c>
      <c r="W2415" s="5">
        <f t="shared" si="609"/>
        <v>19558.87</v>
      </c>
      <c r="X2415" s="7">
        <f t="shared" si="610"/>
        <v>0</v>
      </c>
      <c r="Z2415" s="7">
        <f t="shared" si="611"/>
        <v>795930.92000000016</v>
      </c>
      <c r="AC2415" s="5">
        <f t="shared" si="596"/>
        <v>-78066.960000000021</v>
      </c>
      <c r="AD2415" s="5">
        <f t="shared" si="612"/>
        <v>-19516.740000000005</v>
      </c>
    </row>
    <row r="2416" spans="1:30">
      <c r="A2416" s="15">
        <v>42079</v>
      </c>
      <c r="B2416">
        <v>18900</v>
      </c>
      <c r="C2416">
        <v>19040</v>
      </c>
      <c r="D2416">
        <v>18780.25</v>
      </c>
      <c r="E2416">
        <v>18969.75</v>
      </c>
      <c r="G2416" s="5">
        <f t="shared" si="597"/>
        <v>19024.13</v>
      </c>
      <c r="H2416" s="5">
        <f t="shared" si="598"/>
        <v>19115.29</v>
      </c>
      <c r="J2416" s="10" t="str">
        <f t="shared" si="599"/>
        <v>SELL</v>
      </c>
      <c r="L2416" s="5">
        <f t="shared" si="600"/>
        <v>19388.77</v>
      </c>
      <c r="M2416" s="4" t="str">
        <f t="shared" si="601"/>
        <v>NO</v>
      </c>
      <c r="N2416" s="4" t="str">
        <f t="shared" si="602"/>
        <v>NO</v>
      </c>
      <c r="O2416" s="4" t="str">
        <f t="shared" si="603"/>
        <v>NO</v>
      </c>
      <c r="P2416" s="5">
        <f t="shared" si="604"/>
        <v>18900</v>
      </c>
      <c r="Q2416" s="5">
        <f t="shared" si="605"/>
        <v>18969.75</v>
      </c>
      <c r="R2416" s="4">
        <f t="shared" si="606"/>
        <v>2015</v>
      </c>
      <c r="T2416" s="7">
        <f t="shared" si="607"/>
        <v>0</v>
      </c>
      <c r="V2416" s="5">
        <f t="shared" si="608"/>
        <v>19558.87</v>
      </c>
      <c r="W2416" s="5">
        <f t="shared" si="609"/>
        <v>19558.87</v>
      </c>
      <c r="X2416" s="7">
        <f t="shared" si="610"/>
        <v>0</v>
      </c>
      <c r="Z2416" s="7">
        <f t="shared" si="611"/>
        <v>795930.92000000016</v>
      </c>
      <c r="AC2416" s="5">
        <f t="shared" si="596"/>
        <v>-77555.080000000016</v>
      </c>
      <c r="AD2416" s="5">
        <f t="shared" si="612"/>
        <v>-19388.770000000004</v>
      </c>
    </row>
    <row r="2417" spans="1:30">
      <c r="A2417" s="15">
        <v>42080</v>
      </c>
      <c r="B2417">
        <v>19135.05</v>
      </c>
      <c r="C2417">
        <v>19200</v>
      </c>
      <c r="D2417">
        <v>18859.25</v>
      </c>
      <c r="E2417">
        <v>19131.099999999999</v>
      </c>
      <c r="G2417" s="5">
        <f t="shared" si="597"/>
        <v>19077.62</v>
      </c>
      <c r="H2417" s="5">
        <f t="shared" si="598"/>
        <v>19120.560000000001</v>
      </c>
      <c r="J2417" s="10" t="str">
        <f t="shared" si="599"/>
        <v>SELL</v>
      </c>
      <c r="L2417" s="5">
        <f t="shared" si="600"/>
        <v>19249.38</v>
      </c>
      <c r="M2417" s="4" t="str">
        <f t="shared" si="601"/>
        <v>NO</v>
      </c>
      <c r="N2417" s="4" t="str">
        <f t="shared" si="602"/>
        <v>NO</v>
      </c>
      <c r="O2417" s="4" t="str">
        <f t="shared" si="603"/>
        <v>NO</v>
      </c>
      <c r="P2417" s="5">
        <f t="shared" si="604"/>
        <v>19135.05</v>
      </c>
      <c r="Q2417" s="5">
        <f t="shared" si="605"/>
        <v>19131.099999999999</v>
      </c>
      <c r="R2417" s="4">
        <f t="shared" si="606"/>
        <v>2015</v>
      </c>
      <c r="T2417" s="7">
        <f t="shared" si="607"/>
        <v>0</v>
      </c>
      <c r="V2417" s="5">
        <f t="shared" si="608"/>
        <v>19558.87</v>
      </c>
      <c r="W2417" s="5">
        <f t="shared" si="609"/>
        <v>19558.87</v>
      </c>
      <c r="X2417" s="7">
        <f t="shared" si="610"/>
        <v>0</v>
      </c>
      <c r="Z2417" s="7">
        <f t="shared" si="611"/>
        <v>795930.92000000016</v>
      </c>
      <c r="AC2417" s="5">
        <f t="shared" si="596"/>
        <v>-76997.520000000019</v>
      </c>
      <c r="AD2417" s="5">
        <f t="shared" si="612"/>
        <v>-19249.380000000005</v>
      </c>
    </row>
    <row r="2418" spans="1:30">
      <c r="A2418" s="15">
        <v>42081</v>
      </c>
      <c r="B2418">
        <v>19154.5</v>
      </c>
      <c r="C2418">
        <v>19347.7</v>
      </c>
      <c r="D2418">
        <v>19022</v>
      </c>
      <c r="E2418">
        <v>19248.599999999999</v>
      </c>
      <c r="G2418" s="5">
        <f t="shared" si="597"/>
        <v>19163.11</v>
      </c>
      <c r="H2418" s="5">
        <f t="shared" si="598"/>
        <v>19163.240000000002</v>
      </c>
      <c r="J2418" s="10" t="str">
        <f t="shared" si="599"/>
        <v>SELL</v>
      </c>
      <c r="L2418" s="5">
        <f t="shared" si="600"/>
        <v>19163.63</v>
      </c>
      <c r="M2418" s="4" t="str">
        <f t="shared" si="601"/>
        <v>YES</v>
      </c>
      <c r="N2418" s="4" t="str">
        <f t="shared" si="602"/>
        <v>YES</v>
      </c>
      <c r="O2418" s="4" t="str">
        <f t="shared" si="603"/>
        <v>NO</v>
      </c>
      <c r="P2418" s="5">
        <f t="shared" si="604"/>
        <v>19154.5</v>
      </c>
      <c r="Q2418" s="5">
        <f t="shared" si="605"/>
        <v>19248.599999999999</v>
      </c>
      <c r="R2418" s="4">
        <f t="shared" si="606"/>
        <v>2015</v>
      </c>
      <c r="T2418" s="7">
        <f t="shared" si="607"/>
        <v>-0.78</v>
      </c>
      <c r="V2418" s="5">
        <f t="shared" si="608"/>
        <v>19558.87</v>
      </c>
      <c r="W2418" s="5">
        <f t="shared" si="609"/>
        <v>19558.87</v>
      </c>
      <c r="X2418" s="7">
        <f t="shared" si="610"/>
        <v>0</v>
      </c>
      <c r="Z2418" s="7">
        <f t="shared" si="611"/>
        <v>795891.92000000016</v>
      </c>
      <c r="AC2418" s="5">
        <f t="shared" si="596"/>
        <v>-76654.520000000019</v>
      </c>
      <c r="AD2418" s="5">
        <f t="shared" si="612"/>
        <v>-19163.630000000005</v>
      </c>
    </row>
    <row r="2419" spans="1:30">
      <c r="A2419" s="15">
        <v>42082</v>
      </c>
      <c r="B2419">
        <v>19440</v>
      </c>
      <c r="C2419">
        <v>19466.849999999999</v>
      </c>
      <c r="D2419">
        <v>18772</v>
      </c>
      <c r="E2419">
        <v>18844.599999999999</v>
      </c>
      <c r="G2419" s="5">
        <f t="shared" si="597"/>
        <v>19003.86</v>
      </c>
      <c r="H2419" s="5">
        <f t="shared" si="598"/>
        <v>19057.03</v>
      </c>
      <c r="J2419" s="10" t="str">
        <f t="shared" si="599"/>
        <v>SELL</v>
      </c>
      <c r="L2419" s="5">
        <f t="shared" si="600"/>
        <v>19216.54</v>
      </c>
      <c r="M2419" s="4" t="str">
        <f t="shared" si="601"/>
        <v>YES</v>
      </c>
      <c r="N2419" s="4" t="str">
        <f t="shared" si="602"/>
        <v>YES</v>
      </c>
      <c r="O2419" s="4" t="str">
        <f t="shared" si="603"/>
        <v>YES</v>
      </c>
      <c r="P2419" s="5">
        <f t="shared" si="604"/>
        <v>19440</v>
      </c>
      <c r="Q2419" s="5">
        <f t="shared" si="605"/>
        <v>18844.599999999999</v>
      </c>
      <c r="R2419" s="4">
        <f t="shared" si="606"/>
        <v>2015</v>
      </c>
      <c r="T2419" s="7">
        <f t="shared" si="607"/>
        <v>-595.4</v>
      </c>
      <c r="V2419" s="5">
        <f t="shared" si="608"/>
        <v>19558.87</v>
      </c>
      <c r="W2419" s="5">
        <f t="shared" si="609"/>
        <v>19558.87</v>
      </c>
      <c r="X2419" s="7">
        <f t="shared" si="610"/>
        <v>0</v>
      </c>
      <c r="Z2419" s="7">
        <f t="shared" si="611"/>
        <v>766121.92000000016</v>
      </c>
      <c r="AC2419" s="5">
        <f t="shared" si="596"/>
        <v>-76866.159999999974</v>
      </c>
      <c r="AD2419" s="5">
        <f t="shared" si="612"/>
        <v>-19216.539999999994</v>
      </c>
    </row>
    <row r="2420" spans="1:30">
      <c r="A2420" s="15">
        <v>42083</v>
      </c>
      <c r="B2420">
        <v>18825.05</v>
      </c>
      <c r="C2420">
        <v>18860</v>
      </c>
      <c r="D2420">
        <v>18619</v>
      </c>
      <c r="E2420">
        <v>18678.150000000001</v>
      </c>
      <c r="G2420" s="5">
        <f t="shared" si="597"/>
        <v>18841.009999999998</v>
      </c>
      <c r="H2420" s="5">
        <f t="shared" si="598"/>
        <v>18930.740000000002</v>
      </c>
      <c r="J2420" s="10" t="str">
        <f t="shared" si="599"/>
        <v>SELL</v>
      </c>
      <c r="L2420" s="5">
        <f t="shared" si="600"/>
        <v>19199.93</v>
      </c>
      <c r="M2420" s="4" t="str">
        <f t="shared" si="601"/>
        <v>NO</v>
      </c>
      <c r="N2420" s="4" t="str">
        <f t="shared" si="602"/>
        <v>NO</v>
      </c>
      <c r="O2420" s="4" t="str">
        <f t="shared" si="603"/>
        <v>NO</v>
      </c>
      <c r="P2420" s="5">
        <f t="shared" si="604"/>
        <v>18825.05</v>
      </c>
      <c r="Q2420" s="5">
        <f t="shared" si="605"/>
        <v>18678.150000000001</v>
      </c>
      <c r="R2420" s="4">
        <f t="shared" si="606"/>
        <v>2015</v>
      </c>
      <c r="T2420" s="7">
        <f t="shared" si="607"/>
        <v>0</v>
      </c>
      <c r="V2420" s="5">
        <f t="shared" si="608"/>
        <v>19558.87</v>
      </c>
      <c r="W2420" s="5">
        <f t="shared" si="609"/>
        <v>19558.87</v>
      </c>
      <c r="X2420" s="7">
        <f t="shared" si="610"/>
        <v>0</v>
      </c>
      <c r="Z2420" s="7">
        <f t="shared" si="611"/>
        <v>766121.92000000016</v>
      </c>
      <c r="AC2420" s="5">
        <f t="shared" si="596"/>
        <v>-76799.72000000003</v>
      </c>
      <c r="AD2420" s="5">
        <f t="shared" si="612"/>
        <v>-19199.930000000008</v>
      </c>
    </row>
    <row r="2421" spans="1:30">
      <c r="A2421" s="15">
        <v>42086</v>
      </c>
      <c r="B2421">
        <v>18774.95</v>
      </c>
      <c r="C2421">
        <v>18774.95</v>
      </c>
      <c r="D2421">
        <v>18455.2</v>
      </c>
      <c r="E2421">
        <v>18495.95</v>
      </c>
      <c r="G2421" s="5">
        <f t="shared" si="597"/>
        <v>18668.48</v>
      </c>
      <c r="H2421" s="5">
        <f t="shared" si="598"/>
        <v>18785.810000000001</v>
      </c>
      <c r="J2421" s="10" t="str">
        <f t="shared" si="599"/>
        <v>SELL</v>
      </c>
      <c r="L2421" s="5">
        <f t="shared" si="600"/>
        <v>19137.8</v>
      </c>
      <c r="M2421" s="4" t="str">
        <f t="shared" si="601"/>
        <v>NO</v>
      </c>
      <c r="N2421" s="4" t="str">
        <f t="shared" si="602"/>
        <v>NO</v>
      </c>
      <c r="O2421" s="4" t="str">
        <f t="shared" si="603"/>
        <v>NO</v>
      </c>
      <c r="P2421" s="5">
        <f t="shared" si="604"/>
        <v>18774.95</v>
      </c>
      <c r="Q2421" s="5">
        <f t="shared" si="605"/>
        <v>18495.95</v>
      </c>
      <c r="R2421" s="4">
        <f t="shared" si="606"/>
        <v>2015</v>
      </c>
      <c r="T2421" s="7">
        <f t="shared" si="607"/>
        <v>0</v>
      </c>
      <c r="V2421" s="5">
        <f t="shared" si="608"/>
        <v>19558.87</v>
      </c>
      <c r="W2421" s="5">
        <f t="shared" si="609"/>
        <v>19558.87</v>
      </c>
      <c r="X2421" s="7">
        <f t="shared" si="610"/>
        <v>0</v>
      </c>
      <c r="Z2421" s="7">
        <f t="shared" si="611"/>
        <v>766121.92000000016</v>
      </c>
      <c r="AC2421" s="5">
        <f t="shared" si="596"/>
        <v>-76551.200000000012</v>
      </c>
      <c r="AD2421" s="5">
        <f t="shared" si="612"/>
        <v>-19137.800000000003</v>
      </c>
    </row>
    <row r="2422" spans="1:30">
      <c r="A2422" s="15">
        <v>42087</v>
      </c>
      <c r="B2422">
        <v>18403.75</v>
      </c>
      <c r="C2422">
        <v>18619.900000000001</v>
      </c>
      <c r="D2422">
        <v>18325</v>
      </c>
      <c r="E2422">
        <v>18391.2</v>
      </c>
      <c r="G2422" s="5">
        <f t="shared" si="597"/>
        <v>18529.84</v>
      </c>
      <c r="H2422" s="5">
        <f t="shared" si="598"/>
        <v>18654.27</v>
      </c>
      <c r="J2422" s="10" t="str">
        <f t="shared" si="599"/>
        <v>SELL</v>
      </c>
      <c r="L2422" s="5">
        <f t="shared" si="600"/>
        <v>19027.560000000001</v>
      </c>
      <c r="M2422" s="4" t="str">
        <f t="shared" si="601"/>
        <v>NO</v>
      </c>
      <c r="N2422" s="4" t="str">
        <f t="shared" si="602"/>
        <v>NO</v>
      </c>
      <c r="O2422" s="4" t="str">
        <f t="shared" si="603"/>
        <v>NO</v>
      </c>
      <c r="P2422" s="5">
        <f t="shared" si="604"/>
        <v>18403.75</v>
      </c>
      <c r="Q2422" s="5">
        <f t="shared" si="605"/>
        <v>18391.2</v>
      </c>
      <c r="R2422" s="4">
        <f t="shared" si="606"/>
        <v>2015</v>
      </c>
      <c r="T2422" s="7">
        <f t="shared" si="607"/>
        <v>0</v>
      </c>
      <c r="V2422" s="5">
        <f t="shared" si="608"/>
        <v>19558.87</v>
      </c>
      <c r="W2422" s="5">
        <f t="shared" si="609"/>
        <v>19558.87</v>
      </c>
      <c r="X2422" s="7">
        <f t="shared" si="610"/>
        <v>0</v>
      </c>
      <c r="Z2422" s="7">
        <f t="shared" si="611"/>
        <v>766121.92000000016</v>
      </c>
      <c r="AC2422" s="5">
        <f t="shared" si="596"/>
        <v>-76110.239999999991</v>
      </c>
      <c r="AD2422" s="5">
        <f t="shared" si="612"/>
        <v>-19027.559999999998</v>
      </c>
    </row>
    <row r="2423" spans="1:30">
      <c r="A2423" s="15">
        <v>42088</v>
      </c>
      <c r="B2423">
        <v>18420.05</v>
      </c>
      <c r="C2423">
        <v>18474</v>
      </c>
      <c r="D2423">
        <v>18290</v>
      </c>
      <c r="E2423">
        <v>18327.95</v>
      </c>
      <c r="G2423" s="5">
        <f t="shared" si="597"/>
        <v>18428.900000000001</v>
      </c>
      <c r="H2423" s="5">
        <f t="shared" si="598"/>
        <v>18545.5</v>
      </c>
      <c r="J2423" s="10" t="str">
        <f t="shared" si="599"/>
        <v>SELL</v>
      </c>
      <c r="L2423" s="5">
        <f t="shared" si="600"/>
        <v>18895.3</v>
      </c>
      <c r="M2423" s="4" t="str">
        <f t="shared" si="601"/>
        <v>NO</v>
      </c>
      <c r="N2423" s="4" t="str">
        <f t="shared" si="602"/>
        <v>NO</v>
      </c>
      <c r="O2423" s="4" t="str">
        <f t="shared" si="603"/>
        <v>NO</v>
      </c>
      <c r="P2423" s="5">
        <f t="shared" si="604"/>
        <v>18420.05</v>
      </c>
      <c r="Q2423" s="5">
        <f t="shared" si="605"/>
        <v>18327.95</v>
      </c>
      <c r="R2423" s="4">
        <f t="shared" si="606"/>
        <v>2015</v>
      </c>
      <c r="T2423" s="7">
        <f t="shared" si="607"/>
        <v>0</v>
      </c>
      <c r="V2423" s="5">
        <f t="shared" si="608"/>
        <v>19558.87</v>
      </c>
      <c r="W2423" s="5">
        <f t="shared" si="609"/>
        <v>19558.87</v>
      </c>
      <c r="X2423" s="7">
        <f t="shared" si="610"/>
        <v>0</v>
      </c>
      <c r="Z2423" s="7">
        <f t="shared" si="611"/>
        <v>766121.92000000016</v>
      </c>
      <c r="AC2423" s="5">
        <f t="shared" si="596"/>
        <v>-75581.199999999983</v>
      </c>
      <c r="AD2423" s="5">
        <f t="shared" si="612"/>
        <v>-18895.299999999996</v>
      </c>
    </row>
    <row r="2424" spans="1:30">
      <c r="A2424" s="15">
        <v>42089</v>
      </c>
      <c r="B2424">
        <v>18190</v>
      </c>
      <c r="C2424">
        <v>18250</v>
      </c>
      <c r="D2424">
        <v>17710</v>
      </c>
      <c r="E2424">
        <v>17802.8</v>
      </c>
      <c r="G2424" s="5">
        <f t="shared" si="597"/>
        <v>18115.849999999999</v>
      </c>
      <c r="H2424" s="5">
        <f t="shared" si="598"/>
        <v>18297.93</v>
      </c>
      <c r="J2424" s="10" t="str">
        <f t="shared" si="599"/>
        <v>SELL</v>
      </c>
      <c r="L2424" s="5">
        <f t="shared" si="600"/>
        <v>18844.169999999998</v>
      </c>
      <c r="M2424" s="4" t="str">
        <f t="shared" si="601"/>
        <v>NO</v>
      </c>
      <c r="N2424" s="4" t="str">
        <f t="shared" si="602"/>
        <v>NO</v>
      </c>
      <c r="O2424" s="4" t="str">
        <f t="shared" si="603"/>
        <v>NO</v>
      </c>
      <c r="P2424" s="5">
        <f t="shared" si="604"/>
        <v>18190</v>
      </c>
      <c r="Q2424" s="5">
        <f t="shared" si="605"/>
        <v>17802.8</v>
      </c>
      <c r="R2424" s="4">
        <f t="shared" si="606"/>
        <v>2015</v>
      </c>
      <c r="T2424" s="7">
        <f t="shared" si="607"/>
        <v>0</v>
      </c>
      <c r="V2424" s="5">
        <f t="shared" si="608"/>
        <v>19558.87</v>
      </c>
      <c r="W2424" s="5">
        <f t="shared" si="609"/>
        <v>19558.87</v>
      </c>
      <c r="X2424" s="7">
        <f t="shared" si="610"/>
        <v>0</v>
      </c>
      <c r="Z2424" s="7">
        <f t="shared" si="611"/>
        <v>766121.92000000016</v>
      </c>
      <c r="AC2424" s="5">
        <f t="shared" si="596"/>
        <v>-75376.680000000022</v>
      </c>
      <c r="AD2424" s="5">
        <f t="shared" si="612"/>
        <v>-18844.170000000006</v>
      </c>
    </row>
    <row r="2425" spans="1:30">
      <c r="A2425" s="15">
        <v>42090</v>
      </c>
      <c r="B2425">
        <v>18150.05</v>
      </c>
      <c r="C2425">
        <v>18325</v>
      </c>
      <c r="D2425">
        <v>17935</v>
      </c>
      <c r="E2425">
        <v>18277.349999999999</v>
      </c>
      <c r="G2425" s="5">
        <f t="shared" si="597"/>
        <v>18196.599999999999</v>
      </c>
      <c r="H2425" s="5">
        <f t="shared" si="598"/>
        <v>18291.07</v>
      </c>
      <c r="J2425" s="10" t="str">
        <f t="shared" si="599"/>
        <v>SELL</v>
      </c>
      <c r="L2425" s="5">
        <f t="shared" si="600"/>
        <v>18574.48</v>
      </c>
      <c r="M2425" s="4" t="str">
        <f t="shared" si="601"/>
        <v>NO</v>
      </c>
      <c r="N2425" s="4" t="str">
        <f t="shared" si="602"/>
        <v>NO</v>
      </c>
      <c r="O2425" s="4" t="str">
        <f t="shared" si="603"/>
        <v>NO</v>
      </c>
      <c r="P2425" s="5">
        <f t="shared" si="604"/>
        <v>18150.05</v>
      </c>
      <c r="Q2425" s="5">
        <f t="shared" si="605"/>
        <v>18277.349999999999</v>
      </c>
      <c r="R2425" s="4">
        <f t="shared" si="606"/>
        <v>2015</v>
      </c>
      <c r="T2425" s="7">
        <f t="shared" si="607"/>
        <v>0</v>
      </c>
      <c r="V2425" s="5">
        <f t="shared" si="608"/>
        <v>19558.87</v>
      </c>
      <c r="W2425" s="5">
        <f t="shared" si="609"/>
        <v>19558.87</v>
      </c>
      <c r="X2425" s="7">
        <f t="shared" si="610"/>
        <v>0</v>
      </c>
      <c r="Z2425" s="7">
        <f t="shared" si="611"/>
        <v>766121.92000000016</v>
      </c>
      <c r="AC2425" s="5">
        <f t="shared" si="596"/>
        <v>-74297.920000000013</v>
      </c>
      <c r="AD2425" s="5">
        <f t="shared" si="612"/>
        <v>-18574.480000000003</v>
      </c>
    </row>
    <row r="2426" spans="1:30">
      <c r="A2426" s="15">
        <v>42093</v>
      </c>
      <c r="B2426">
        <v>18387</v>
      </c>
      <c r="C2426">
        <v>18550</v>
      </c>
      <c r="D2426">
        <v>18235</v>
      </c>
      <c r="E2426">
        <v>18525.650000000001</v>
      </c>
      <c r="G2426" s="5">
        <f t="shared" si="597"/>
        <v>18361.13</v>
      </c>
      <c r="H2426" s="5">
        <f t="shared" si="598"/>
        <v>18369.259999999998</v>
      </c>
      <c r="J2426" s="10" t="str">
        <f t="shared" si="599"/>
        <v>SELL</v>
      </c>
      <c r="L2426" s="5">
        <f t="shared" si="600"/>
        <v>18393.650000000001</v>
      </c>
      <c r="M2426" s="4" t="str">
        <f t="shared" si="601"/>
        <v>NO</v>
      </c>
      <c r="N2426" s="4" t="str">
        <f t="shared" si="602"/>
        <v>NO</v>
      </c>
      <c r="O2426" s="4" t="str">
        <f t="shared" si="603"/>
        <v>NO</v>
      </c>
      <c r="P2426" s="5">
        <f t="shared" si="604"/>
        <v>18387</v>
      </c>
      <c r="Q2426" s="5">
        <f t="shared" si="605"/>
        <v>18525.650000000001</v>
      </c>
      <c r="R2426" s="4">
        <f t="shared" si="606"/>
        <v>2015</v>
      </c>
      <c r="T2426" s="7">
        <f t="shared" si="607"/>
        <v>0</v>
      </c>
      <c r="V2426" s="5">
        <f t="shared" si="608"/>
        <v>19558.87</v>
      </c>
      <c r="W2426" s="5">
        <f t="shared" si="609"/>
        <v>19558.87</v>
      </c>
      <c r="X2426" s="7">
        <f t="shared" si="610"/>
        <v>0</v>
      </c>
      <c r="Z2426" s="7">
        <f t="shared" si="611"/>
        <v>766121.92000000016</v>
      </c>
      <c r="AC2426" s="5">
        <f t="shared" si="596"/>
        <v>-73574.599999999977</v>
      </c>
      <c r="AD2426" s="5">
        <f t="shared" si="612"/>
        <v>-18393.649999999994</v>
      </c>
    </row>
    <row r="2427" spans="1:30">
      <c r="A2427" s="15">
        <v>42094</v>
      </c>
      <c r="B2427">
        <v>18694.75</v>
      </c>
      <c r="C2427">
        <v>18775</v>
      </c>
      <c r="D2427">
        <v>18256</v>
      </c>
      <c r="E2427">
        <v>18310.650000000001</v>
      </c>
      <c r="G2427" s="5">
        <f t="shared" si="597"/>
        <v>18335.89</v>
      </c>
      <c r="H2427" s="5">
        <f t="shared" si="598"/>
        <v>18349.72</v>
      </c>
      <c r="J2427" s="10" t="str">
        <f t="shared" si="599"/>
        <v>SELL</v>
      </c>
      <c r="L2427" s="5">
        <f t="shared" si="600"/>
        <v>18391.21</v>
      </c>
      <c r="M2427" s="4" t="str">
        <f t="shared" si="601"/>
        <v>YES</v>
      </c>
      <c r="N2427" s="4" t="str">
        <f t="shared" si="602"/>
        <v>YES</v>
      </c>
      <c r="O2427" s="4" t="str">
        <f t="shared" si="603"/>
        <v>YES</v>
      </c>
      <c r="P2427" s="5">
        <f t="shared" si="604"/>
        <v>18694.75</v>
      </c>
      <c r="Q2427" s="5">
        <f t="shared" si="605"/>
        <v>18310.650000000001</v>
      </c>
      <c r="R2427" s="4">
        <f t="shared" si="606"/>
        <v>2015</v>
      </c>
      <c r="T2427" s="7">
        <f t="shared" si="607"/>
        <v>-384.1</v>
      </c>
      <c r="V2427" s="5">
        <f t="shared" si="608"/>
        <v>19558.87</v>
      </c>
      <c r="W2427" s="5">
        <f t="shared" si="609"/>
        <v>18391.21</v>
      </c>
      <c r="X2427" s="7">
        <f t="shared" si="610"/>
        <v>1167.6599999999999</v>
      </c>
      <c r="Z2427" s="7">
        <f t="shared" si="611"/>
        <v>776108.42000000016</v>
      </c>
      <c r="AC2427" s="5">
        <f t="shared" si="596"/>
        <v>-73564.840000000026</v>
      </c>
      <c r="AD2427" s="5">
        <f t="shared" si="612"/>
        <v>-18391.210000000006</v>
      </c>
    </row>
    <row r="2428" spans="1:30">
      <c r="A2428" s="15">
        <v>42095</v>
      </c>
      <c r="B2428">
        <v>18250</v>
      </c>
      <c r="C2428">
        <v>18775</v>
      </c>
      <c r="D2428">
        <v>18226.150000000001</v>
      </c>
      <c r="E2428">
        <v>18727</v>
      </c>
      <c r="G2428" s="5">
        <f t="shared" si="597"/>
        <v>18531.45</v>
      </c>
      <c r="H2428" s="5">
        <f t="shared" si="598"/>
        <v>18475.48</v>
      </c>
      <c r="J2428" s="10" t="str">
        <f t="shared" si="599"/>
        <v>BUY</v>
      </c>
      <c r="L2428" s="5">
        <f t="shared" si="600"/>
        <v>18307.57</v>
      </c>
      <c r="M2428" s="4" t="str">
        <f t="shared" si="601"/>
        <v>YES</v>
      </c>
      <c r="N2428" s="4" t="str">
        <f t="shared" si="602"/>
        <v>NO</v>
      </c>
      <c r="O2428" s="4" t="str">
        <f t="shared" si="603"/>
        <v>NO</v>
      </c>
      <c r="P2428" s="5">
        <f t="shared" si="604"/>
        <v>18250</v>
      </c>
      <c r="Q2428" s="5">
        <f t="shared" si="605"/>
        <v>18727</v>
      </c>
      <c r="R2428" s="4">
        <f t="shared" si="606"/>
        <v>2015</v>
      </c>
      <c r="T2428" s="7">
        <f t="shared" si="607"/>
        <v>0</v>
      </c>
      <c r="V2428" s="5">
        <f t="shared" si="608"/>
        <v>18391.21</v>
      </c>
      <c r="W2428" s="5">
        <f t="shared" si="609"/>
        <v>18391.21</v>
      </c>
      <c r="X2428" s="7">
        <f t="shared" si="610"/>
        <v>0</v>
      </c>
      <c r="Z2428" s="7">
        <f t="shared" si="611"/>
        <v>776108.42000000016</v>
      </c>
      <c r="AC2428" s="5">
        <f t="shared" si="596"/>
        <v>-73230.27999999997</v>
      </c>
      <c r="AD2428" s="5">
        <f t="shared" si="612"/>
        <v>-18307.569999999992</v>
      </c>
    </row>
    <row r="2429" spans="1:30">
      <c r="A2429" s="15">
        <v>42100</v>
      </c>
      <c r="B2429">
        <v>18767.75</v>
      </c>
      <c r="C2429">
        <v>18800</v>
      </c>
      <c r="D2429">
        <v>18524</v>
      </c>
      <c r="E2429">
        <v>18665.5</v>
      </c>
      <c r="G2429" s="5">
        <f t="shared" si="597"/>
        <v>18598.48</v>
      </c>
      <c r="H2429" s="5">
        <f t="shared" si="598"/>
        <v>18538.82</v>
      </c>
      <c r="J2429" s="10" t="str">
        <f t="shared" si="599"/>
        <v>BUY</v>
      </c>
      <c r="L2429" s="5">
        <f t="shared" si="600"/>
        <v>18359.84</v>
      </c>
      <c r="M2429" s="4" t="str">
        <f t="shared" si="601"/>
        <v>NO</v>
      </c>
      <c r="N2429" s="4" t="str">
        <f t="shared" si="602"/>
        <v>NO</v>
      </c>
      <c r="O2429" s="4" t="str">
        <f t="shared" si="603"/>
        <v>NO</v>
      </c>
      <c r="P2429" s="5">
        <f t="shared" si="604"/>
        <v>18767.75</v>
      </c>
      <c r="Q2429" s="5">
        <f t="shared" si="605"/>
        <v>18665.5</v>
      </c>
      <c r="R2429" s="4">
        <f t="shared" si="606"/>
        <v>2015</v>
      </c>
      <c r="T2429" s="7">
        <f t="shared" si="607"/>
        <v>0</v>
      </c>
      <c r="V2429" s="5">
        <f t="shared" si="608"/>
        <v>18391.21</v>
      </c>
      <c r="W2429" s="5">
        <f t="shared" si="609"/>
        <v>18391.21</v>
      </c>
      <c r="X2429" s="7">
        <f t="shared" si="610"/>
        <v>0</v>
      </c>
      <c r="Z2429" s="7">
        <f t="shared" si="611"/>
        <v>776108.42000000016</v>
      </c>
      <c r="AC2429" s="5">
        <f t="shared" si="596"/>
        <v>-73439.359999999986</v>
      </c>
      <c r="AD2429" s="5">
        <f t="shared" si="612"/>
        <v>-18359.839999999997</v>
      </c>
    </row>
    <row r="2430" spans="1:30">
      <c r="A2430" s="15">
        <v>42101</v>
      </c>
      <c r="B2430">
        <v>18696.3</v>
      </c>
      <c r="C2430">
        <v>18729.900000000001</v>
      </c>
      <c r="D2430">
        <v>18404</v>
      </c>
      <c r="E2430">
        <v>18571.7</v>
      </c>
      <c r="G2430" s="5">
        <f t="shared" si="597"/>
        <v>18585.09</v>
      </c>
      <c r="H2430" s="5">
        <f t="shared" si="598"/>
        <v>18549.78</v>
      </c>
      <c r="J2430" s="10" t="str">
        <f t="shared" si="599"/>
        <v>BUY</v>
      </c>
      <c r="L2430" s="5">
        <f t="shared" si="600"/>
        <v>18443.849999999999</v>
      </c>
      <c r="M2430" s="4" t="str">
        <f t="shared" si="601"/>
        <v>NO</v>
      </c>
      <c r="N2430" s="4" t="str">
        <f t="shared" si="602"/>
        <v>NO</v>
      </c>
      <c r="O2430" s="4" t="str">
        <f t="shared" si="603"/>
        <v>NO</v>
      </c>
      <c r="P2430" s="5">
        <f t="shared" si="604"/>
        <v>18696.3</v>
      </c>
      <c r="Q2430" s="5">
        <f t="shared" si="605"/>
        <v>18571.7</v>
      </c>
      <c r="R2430" s="4">
        <f t="shared" si="606"/>
        <v>2015</v>
      </c>
      <c r="T2430" s="7">
        <f t="shared" si="607"/>
        <v>0</v>
      </c>
      <c r="V2430" s="5">
        <f t="shared" si="608"/>
        <v>18391.21</v>
      </c>
      <c r="W2430" s="5">
        <f t="shared" si="609"/>
        <v>18391.21</v>
      </c>
      <c r="X2430" s="7">
        <f t="shared" si="610"/>
        <v>0</v>
      </c>
      <c r="Z2430" s="7">
        <f t="shared" si="611"/>
        <v>776108.42000000016</v>
      </c>
      <c r="AC2430" s="5">
        <f t="shared" si="596"/>
        <v>-73775.399999999965</v>
      </c>
      <c r="AD2430" s="5">
        <f t="shared" si="612"/>
        <v>-18443.849999999991</v>
      </c>
    </row>
    <row r="2431" spans="1:30">
      <c r="A2431" s="15">
        <v>42102</v>
      </c>
      <c r="B2431">
        <v>18675.150000000001</v>
      </c>
      <c r="C2431">
        <v>18698</v>
      </c>
      <c r="D2431">
        <v>18460.099999999999</v>
      </c>
      <c r="E2431">
        <v>18510.55</v>
      </c>
      <c r="G2431" s="5">
        <f t="shared" si="597"/>
        <v>18547.82</v>
      </c>
      <c r="H2431" s="5">
        <f t="shared" si="598"/>
        <v>18536.7</v>
      </c>
      <c r="J2431" s="10" t="str">
        <f t="shared" si="599"/>
        <v>BUY</v>
      </c>
      <c r="L2431" s="5">
        <f t="shared" si="600"/>
        <v>18503.34</v>
      </c>
      <c r="M2431" s="4" t="str">
        <f t="shared" si="601"/>
        <v>NO</v>
      </c>
      <c r="N2431" s="4" t="str">
        <f t="shared" si="602"/>
        <v>NO</v>
      </c>
      <c r="O2431" s="4" t="str">
        <f t="shared" si="603"/>
        <v>NO</v>
      </c>
      <c r="P2431" s="5">
        <f t="shared" si="604"/>
        <v>18675.150000000001</v>
      </c>
      <c r="Q2431" s="5">
        <f t="shared" si="605"/>
        <v>18510.55</v>
      </c>
      <c r="R2431" s="4">
        <f t="shared" si="606"/>
        <v>2015</v>
      </c>
      <c r="T2431" s="7">
        <f t="shared" si="607"/>
        <v>0</v>
      </c>
      <c r="V2431" s="5">
        <f t="shared" si="608"/>
        <v>18391.21</v>
      </c>
      <c r="W2431" s="5">
        <f t="shared" si="609"/>
        <v>18391.21</v>
      </c>
      <c r="X2431" s="7">
        <f t="shared" si="610"/>
        <v>0</v>
      </c>
      <c r="Z2431" s="7">
        <f t="shared" si="611"/>
        <v>776108.42000000016</v>
      </c>
      <c r="AC2431" s="5">
        <f t="shared" si="596"/>
        <v>-74013.360000000015</v>
      </c>
      <c r="AD2431" s="5">
        <f t="shared" si="612"/>
        <v>-18503.340000000004</v>
      </c>
    </row>
    <row r="2432" spans="1:30">
      <c r="A2432" s="15">
        <v>42103</v>
      </c>
      <c r="B2432">
        <v>18599.75</v>
      </c>
      <c r="C2432">
        <v>18985.25</v>
      </c>
      <c r="D2432">
        <v>18475</v>
      </c>
      <c r="E2432">
        <v>18961.900000000001</v>
      </c>
      <c r="G2432" s="5">
        <f t="shared" si="597"/>
        <v>18754.86</v>
      </c>
      <c r="H2432" s="5">
        <f t="shared" si="598"/>
        <v>18678.43</v>
      </c>
      <c r="J2432" s="10" t="str">
        <f t="shared" si="599"/>
        <v>BUY</v>
      </c>
      <c r="L2432" s="5">
        <f t="shared" si="600"/>
        <v>18449.14</v>
      </c>
      <c r="M2432" s="4" t="str">
        <f t="shared" si="601"/>
        <v>YES</v>
      </c>
      <c r="N2432" s="4" t="str">
        <f t="shared" si="602"/>
        <v>YES</v>
      </c>
      <c r="O2432" s="4" t="str">
        <f t="shared" si="603"/>
        <v>NO</v>
      </c>
      <c r="P2432" s="5">
        <f t="shared" si="604"/>
        <v>18599.75</v>
      </c>
      <c r="Q2432" s="5">
        <f t="shared" si="605"/>
        <v>18961.900000000001</v>
      </c>
      <c r="R2432" s="4">
        <f t="shared" si="606"/>
        <v>2015</v>
      </c>
      <c r="T2432" s="7">
        <f t="shared" si="607"/>
        <v>-458.56</v>
      </c>
      <c r="V2432" s="5">
        <f t="shared" si="608"/>
        <v>18391.21</v>
      </c>
      <c r="W2432" s="5">
        <f t="shared" si="609"/>
        <v>18391.21</v>
      </c>
      <c r="X2432" s="7">
        <f t="shared" si="610"/>
        <v>0</v>
      </c>
      <c r="Z2432" s="7">
        <f t="shared" si="611"/>
        <v>753180.42000000016</v>
      </c>
      <c r="AC2432" s="5">
        <f t="shared" si="596"/>
        <v>-73796.56</v>
      </c>
      <c r="AD2432" s="5">
        <f t="shared" si="612"/>
        <v>-18449.14</v>
      </c>
    </row>
    <row r="2433" spans="1:30">
      <c r="A2433" s="15">
        <v>42104</v>
      </c>
      <c r="B2433">
        <v>18910</v>
      </c>
      <c r="C2433">
        <v>18968</v>
      </c>
      <c r="D2433">
        <v>18809</v>
      </c>
      <c r="E2433">
        <v>18864.7</v>
      </c>
      <c r="G2433" s="5">
        <f t="shared" si="597"/>
        <v>18809.78</v>
      </c>
      <c r="H2433" s="5">
        <f t="shared" si="598"/>
        <v>18740.52</v>
      </c>
      <c r="J2433" s="10" t="str">
        <f t="shared" si="599"/>
        <v>BUY</v>
      </c>
      <c r="L2433" s="5">
        <f t="shared" si="600"/>
        <v>18532.740000000002</v>
      </c>
      <c r="M2433" s="4" t="str">
        <f t="shared" si="601"/>
        <v>NO</v>
      </c>
      <c r="N2433" s="4" t="str">
        <f t="shared" si="602"/>
        <v>NO</v>
      </c>
      <c r="O2433" s="4" t="str">
        <f t="shared" si="603"/>
        <v>NO</v>
      </c>
      <c r="P2433" s="5">
        <f t="shared" si="604"/>
        <v>18910</v>
      </c>
      <c r="Q2433" s="5">
        <f t="shared" si="605"/>
        <v>18864.7</v>
      </c>
      <c r="R2433" s="4">
        <f t="shared" si="606"/>
        <v>2015</v>
      </c>
      <c r="T2433" s="7">
        <f t="shared" si="607"/>
        <v>0</v>
      </c>
      <c r="V2433" s="5">
        <f t="shared" si="608"/>
        <v>18391.21</v>
      </c>
      <c r="W2433" s="5">
        <f t="shared" si="609"/>
        <v>18391.21</v>
      </c>
      <c r="X2433" s="7">
        <f t="shared" si="610"/>
        <v>0</v>
      </c>
      <c r="Z2433" s="7">
        <f t="shared" si="611"/>
        <v>753180.42000000016</v>
      </c>
      <c r="AC2433" s="5">
        <f t="shared" si="596"/>
        <v>-74130.960000000021</v>
      </c>
      <c r="AD2433" s="5">
        <f t="shared" si="612"/>
        <v>-18532.740000000005</v>
      </c>
    </row>
    <row r="2434" spans="1:30">
      <c r="A2434" s="15">
        <v>42107</v>
      </c>
      <c r="B2434">
        <v>18896.05</v>
      </c>
      <c r="C2434">
        <v>18975.400000000001</v>
      </c>
      <c r="D2434">
        <v>18775.2</v>
      </c>
      <c r="E2434">
        <v>18856.45</v>
      </c>
      <c r="G2434" s="5">
        <f t="shared" si="597"/>
        <v>18833.12</v>
      </c>
      <c r="H2434" s="5">
        <f t="shared" si="598"/>
        <v>18779.16</v>
      </c>
      <c r="J2434" s="10" t="str">
        <f t="shared" si="599"/>
        <v>BUY</v>
      </c>
      <c r="L2434" s="5">
        <f t="shared" si="600"/>
        <v>18617.28</v>
      </c>
      <c r="M2434" s="4" t="str">
        <f t="shared" si="601"/>
        <v>NO</v>
      </c>
      <c r="N2434" s="4" t="str">
        <f t="shared" si="602"/>
        <v>NO</v>
      </c>
      <c r="O2434" s="4" t="str">
        <f t="shared" si="603"/>
        <v>NO</v>
      </c>
      <c r="P2434" s="5">
        <f t="shared" si="604"/>
        <v>18896.05</v>
      </c>
      <c r="Q2434" s="5">
        <f t="shared" si="605"/>
        <v>18856.45</v>
      </c>
      <c r="R2434" s="4">
        <f t="shared" si="606"/>
        <v>2015</v>
      </c>
      <c r="T2434" s="7">
        <f t="shared" si="607"/>
        <v>0</v>
      </c>
      <c r="V2434" s="5">
        <f t="shared" si="608"/>
        <v>18391.21</v>
      </c>
      <c r="W2434" s="5">
        <f t="shared" si="609"/>
        <v>18391.21</v>
      </c>
      <c r="X2434" s="7">
        <f t="shared" si="610"/>
        <v>0</v>
      </c>
      <c r="Z2434" s="7">
        <f t="shared" si="611"/>
        <v>753180.42000000016</v>
      </c>
      <c r="AC2434" s="5">
        <f t="shared" si="596"/>
        <v>-74469.119999999995</v>
      </c>
      <c r="AD2434" s="5">
        <f t="shared" si="612"/>
        <v>-18617.28</v>
      </c>
    </row>
    <row r="2435" spans="1:30">
      <c r="A2435" s="15">
        <v>42109</v>
      </c>
      <c r="B2435">
        <v>18905</v>
      </c>
      <c r="C2435">
        <v>19109.650000000001</v>
      </c>
      <c r="D2435">
        <v>18650</v>
      </c>
      <c r="E2435">
        <v>18769.400000000001</v>
      </c>
      <c r="G2435" s="5">
        <f t="shared" si="597"/>
        <v>18801.259999999998</v>
      </c>
      <c r="H2435" s="5">
        <f t="shared" si="598"/>
        <v>18775.91</v>
      </c>
      <c r="J2435" s="10" t="str">
        <f t="shared" si="599"/>
        <v>BUY</v>
      </c>
      <c r="L2435" s="5">
        <f t="shared" si="600"/>
        <v>18699.86</v>
      </c>
      <c r="M2435" s="4" t="str">
        <f t="shared" si="601"/>
        <v>NO</v>
      </c>
      <c r="N2435" s="4" t="str">
        <f t="shared" si="602"/>
        <v>NO</v>
      </c>
      <c r="O2435" s="4" t="str">
        <f t="shared" si="603"/>
        <v>NO</v>
      </c>
      <c r="P2435" s="5">
        <f t="shared" si="604"/>
        <v>18905</v>
      </c>
      <c r="Q2435" s="5">
        <f t="shared" si="605"/>
        <v>18769.400000000001</v>
      </c>
      <c r="R2435" s="4">
        <f t="shared" si="606"/>
        <v>2015</v>
      </c>
      <c r="T2435" s="7">
        <f t="shared" si="607"/>
        <v>0</v>
      </c>
      <c r="V2435" s="5">
        <f t="shared" si="608"/>
        <v>18391.21</v>
      </c>
      <c r="W2435" s="5">
        <f t="shared" si="609"/>
        <v>18699.86</v>
      </c>
      <c r="X2435" s="7">
        <f t="shared" si="610"/>
        <v>308.65000000000146</v>
      </c>
      <c r="Z2435" s="7">
        <f t="shared" si="611"/>
        <v>760896.67000000016</v>
      </c>
      <c r="AC2435" s="5">
        <f t="shared" si="596"/>
        <v>-74799.44</v>
      </c>
      <c r="AD2435" s="5">
        <f t="shared" si="612"/>
        <v>-18699.86</v>
      </c>
    </row>
    <row r="2436" spans="1:30">
      <c r="A2436" s="15">
        <v>42110</v>
      </c>
      <c r="B2436">
        <v>18731.349999999999</v>
      </c>
      <c r="C2436">
        <v>18770</v>
      </c>
      <c r="D2436">
        <v>18540</v>
      </c>
      <c r="E2436">
        <v>18672.900000000001</v>
      </c>
      <c r="G2436" s="5">
        <f t="shared" si="597"/>
        <v>18737.080000000002</v>
      </c>
      <c r="H2436" s="5">
        <f t="shared" si="598"/>
        <v>18741.57</v>
      </c>
      <c r="J2436" s="10" t="str">
        <f t="shared" si="599"/>
        <v>SELL</v>
      </c>
      <c r="L2436" s="5">
        <f t="shared" si="600"/>
        <v>18755.04</v>
      </c>
      <c r="M2436" s="4" t="str">
        <f t="shared" si="601"/>
        <v>YES</v>
      </c>
      <c r="N2436" s="4" t="str">
        <f t="shared" si="602"/>
        <v>NO</v>
      </c>
      <c r="O2436" s="4" t="str">
        <f t="shared" si="603"/>
        <v>NO</v>
      </c>
      <c r="P2436" s="5">
        <f t="shared" si="604"/>
        <v>18731.349999999999</v>
      </c>
      <c r="Q2436" s="5">
        <f t="shared" si="605"/>
        <v>18672.900000000001</v>
      </c>
      <c r="R2436" s="4">
        <f t="shared" si="606"/>
        <v>2015</v>
      </c>
      <c r="T2436" s="7">
        <f t="shared" si="607"/>
        <v>0</v>
      </c>
      <c r="V2436" s="5">
        <f t="shared" si="608"/>
        <v>18699.86</v>
      </c>
      <c r="W2436" s="5">
        <f t="shared" si="609"/>
        <v>18699.86</v>
      </c>
      <c r="X2436" s="7">
        <f t="shared" si="610"/>
        <v>0</v>
      </c>
      <c r="Z2436" s="7">
        <f t="shared" si="611"/>
        <v>760896.67000000016</v>
      </c>
      <c r="AC2436" s="5">
        <f t="shared" si="596"/>
        <v>-75020.159999999974</v>
      </c>
      <c r="AD2436" s="5">
        <f t="shared" si="612"/>
        <v>-18755.039999999994</v>
      </c>
    </row>
    <row r="2437" spans="1:30">
      <c r="A2437" s="15">
        <v>42111</v>
      </c>
      <c r="B2437">
        <v>18650</v>
      </c>
      <c r="C2437">
        <v>18650</v>
      </c>
      <c r="D2437">
        <v>18377</v>
      </c>
      <c r="E2437">
        <v>18408.349999999999</v>
      </c>
      <c r="G2437" s="5">
        <f t="shared" si="597"/>
        <v>18572.72</v>
      </c>
      <c r="H2437" s="5">
        <f t="shared" si="598"/>
        <v>18630.5</v>
      </c>
      <c r="J2437" s="10" t="str">
        <f t="shared" si="599"/>
        <v>SELL</v>
      </c>
      <c r="L2437" s="5">
        <f t="shared" si="600"/>
        <v>18803.84</v>
      </c>
      <c r="M2437" s="4" t="str">
        <f t="shared" si="601"/>
        <v>NO</v>
      </c>
      <c r="N2437" s="4" t="str">
        <f t="shared" si="602"/>
        <v>NO</v>
      </c>
      <c r="O2437" s="4" t="str">
        <f t="shared" si="603"/>
        <v>NO</v>
      </c>
      <c r="P2437" s="5">
        <f t="shared" si="604"/>
        <v>18650</v>
      </c>
      <c r="Q2437" s="5">
        <f t="shared" si="605"/>
        <v>18408.349999999999</v>
      </c>
      <c r="R2437" s="4">
        <f t="shared" si="606"/>
        <v>2015</v>
      </c>
      <c r="T2437" s="7">
        <f t="shared" si="607"/>
        <v>0</v>
      </c>
      <c r="V2437" s="5">
        <f t="shared" si="608"/>
        <v>18699.86</v>
      </c>
      <c r="W2437" s="5">
        <f t="shared" si="609"/>
        <v>18699.86</v>
      </c>
      <c r="X2437" s="7">
        <f t="shared" si="610"/>
        <v>0</v>
      </c>
      <c r="Z2437" s="7">
        <f t="shared" si="611"/>
        <v>760896.67000000016</v>
      </c>
      <c r="AC2437" s="5">
        <f t="shared" si="596"/>
        <v>-75215.359999999986</v>
      </c>
      <c r="AD2437" s="5">
        <f t="shared" si="612"/>
        <v>-18803.839999999997</v>
      </c>
    </row>
    <row r="2438" spans="1:30">
      <c r="A2438" s="15">
        <v>42114</v>
      </c>
      <c r="B2438">
        <v>18441.05</v>
      </c>
      <c r="C2438">
        <v>18554.95</v>
      </c>
      <c r="D2438">
        <v>17992.400000000001</v>
      </c>
      <c r="E2438">
        <v>18142</v>
      </c>
      <c r="G2438" s="5">
        <f t="shared" si="597"/>
        <v>18357.36</v>
      </c>
      <c r="H2438" s="5">
        <f t="shared" si="598"/>
        <v>18467.669999999998</v>
      </c>
      <c r="J2438" s="10" t="str">
        <f t="shared" si="599"/>
        <v>SELL</v>
      </c>
      <c r="L2438" s="5">
        <f t="shared" si="600"/>
        <v>18798.599999999999</v>
      </c>
      <c r="M2438" s="4" t="str">
        <f t="shared" si="601"/>
        <v>NO</v>
      </c>
      <c r="N2438" s="4" t="str">
        <f t="shared" si="602"/>
        <v>NO</v>
      </c>
      <c r="O2438" s="4" t="str">
        <f t="shared" si="603"/>
        <v>NO</v>
      </c>
      <c r="P2438" s="5">
        <f t="shared" si="604"/>
        <v>18441.05</v>
      </c>
      <c r="Q2438" s="5">
        <f t="shared" si="605"/>
        <v>18142</v>
      </c>
      <c r="R2438" s="4">
        <f t="shared" si="606"/>
        <v>2015</v>
      </c>
      <c r="T2438" s="7">
        <f t="shared" si="607"/>
        <v>0</v>
      </c>
      <c r="V2438" s="5">
        <f t="shared" si="608"/>
        <v>18699.86</v>
      </c>
      <c r="W2438" s="5">
        <f t="shared" si="609"/>
        <v>18699.86</v>
      </c>
      <c r="X2438" s="7">
        <f t="shared" si="610"/>
        <v>0</v>
      </c>
      <c r="Z2438" s="7">
        <f t="shared" si="611"/>
        <v>760896.67000000016</v>
      </c>
      <c r="AC2438" s="5">
        <f t="shared" si="596"/>
        <v>-75194.399999999965</v>
      </c>
      <c r="AD2438" s="5">
        <f t="shared" si="612"/>
        <v>-18798.599999999991</v>
      </c>
    </row>
    <row r="2439" spans="1:30">
      <c r="A2439" s="15">
        <v>42115</v>
      </c>
      <c r="B2439">
        <v>18144.8</v>
      </c>
      <c r="C2439">
        <v>18359.95</v>
      </c>
      <c r="D2439">
        <v>18074.650000000001</v>
      </c>
      <c r="E2439">
        <v>18156.099999999999</v>
      </c>
      <c r="G2439" s="5">
        <f t="shared" si="597"/>
        <v>18256.73</v>
      </c>
      <c r="H2439" s="5">
        <f t="shared" si="598"/>
        <v>18363.810000000001</v>
      </c>
      <c r="J2439" s="10" t="str">
        <f t="shared" si="599"/>
        <v>SELL</v>
      </c>
      <c r="L2439" s="5">
        <f t="shared" si="600"/>
        <v>18685.05</v>
      </c>
      <c r="M2439" s="4" t="str">
        <f t="shared" si="601"/>
        <v>NO</v>
      </c>
      <c r="N2439" s="4" t="str">
        <f t="shared" si="602"/>
        <v>NO</v>
      </c>
      <c r="O2439" s="4" t="str">
        <f t="shared" si="603"/>
        <v>NO</v>
      </c>
      <c r="P2439" s="5">
        <f t="shared" si="604"/>
        <v>18144.8</v>
      </c>
      <c r="Q2439" s="5">
        <f t="shared" si="605"/>
        <v>18156.099999999999</v>
      </c>
      <c r="R2439" s="4">
        <f t="shared" si="606"/>
        <v>2015</v>
      </c>
      <c r="T2439" s="7">
        <f t="shared" si="607"/>
        <v>0</v>
      </c>
      <c r="V2439" s="5">
        <f t="shared" si="608"/>
        <v>18699.86</v>
      </c>
      <c r="W2439" s="5">
        <f t="shared" si="609"/>
        <v>18699.86</v>
      </c>
      <c r="X2439" s="7">
        <f t="shared" si="610"/>
        <v>0</v>
      </c>
      <c r="Z2439" s="7">
        <f t="shared" si="611"/>
        <v>760896.67000000016</v>
      </c>
      <c r="AC2439" s="5">
        <f t="shared" si="596"/>
        <v>-74740.200000000012</v>
      </c>
      <c r="AD2439" s="5">
        <f t="shared" si="612"/>
        <v>-18685.050000000003</v>
      </c>
    </row>
    <row r="2440" spans="1:30">
      <c r="A2440" s="15">
        <v>42116</v>
      </c>
      <c r="B2440">
        <v>18253.349999999999</v>
      </c>
      <c r="C2440">
        <v>18352.099999999999</v>
      </c>
      <c r="D2440">
        <v>17840.25</v>
      </c>
      <c r="E2440">
        <v>18297.400000000001</v>
      </c>
      <c r="G2440" s="5">
        <f t="shared" si="597"/>
        <v>18277.07</v>
      </c>
      <c r="H2440" s="5">
        <f t="shared" si="598"/>
        <v>18341.669999999998</v>
      </c>
      <c r="J2440" s="10" t="str">
        <f t="shared" si="599"/>
        <v>SELL</v>
      </c>
      <c r="L2440" s="5">
        <f t="shared" si="600"/>
        <v>18535.47</v>
      </c>
      <c r="M2440" s="4" t="str">
        <f t="shared" si="601"/>
        <v>NO</v>
      </c>
      <c r="N2440" s="4" t="str">
        <f t="shared" si="602"/>
        <v>NO</v>
      </c>
      <c r="O2440" s="4" t="str">
        <f t="shared" si="603"/>
        <v>NO</v>
      </c>
      <c r="P2440" s="5">
        <f t="shared" si="604"/>
        <v>18253.349999999999</v>
      </c>
      <c r="Q2440" s="5">
        <f t="shared" si="605"/>
        <v>18297.400000000001</v>
      </c>
      <c r="R2440" s="4">
        <f t="shared" si="606"/>
        <v>2015</v>
      </c>
      <c r="T2440" s="7">
        <f t="shared" si="607"/>
        <v>0</v>
      </c>
      <c r="V2440" s="5">
        <f t="shared" si="608"/>
        <v>18699.86</v>
      </c>
      <c r="W2440" s="5">
        <f t="shared" si="609"/>
        <v>18699.86</v>
      </c>
      <c r="X2440" s="7">
        <f t="shared" si="610"/>
        <v>0</v>
      </c>
      <c r="Z2440" s="7">
        <f t="shared" si="611"/>
        <v>760896.67000000016</v>
      </c>
      <c r="AC2440" s="5">
        <f t="shared" si="596"/>
        <v>-74141.879999999976</v>
      </c>
      <c r="AD2440" s="5">
        <f t="shared" si="612"/>
        <v>-18535.469999999994</v>
      </c>
    </row>
    <row r="2441" spans="1:30">
      <c r="A2441" s="15">
        <v>42117</v>
      </c>
      <c r="B2441">
        <v>18448.5</v>
      </c>
      <c r="C2441">
        <v>18470</v>
      </c>
      <c r="D2441">
        <v>18151</v>
      </c>
      <c r="E2441">
        <v>18262.95</v>
      </c>
      <c r="G2441" s="5">
        <f t="shared" si="597"/>
        <v>18270.009999999998</v>
      </c>
      <c r="H2441" s="5">
        <f t="shared" si="598"/>
        <v>18315.43</v>
      </c>
      <c r="J2441" s="10" t="str">
        <f t="shared" si="599"/>
        <v>SELL</v>
      </c>
      <c r="L2441" s="5">
        <f t="shared" si="600"/>
        <v>18451.689999999999</v>
      </c>
      <c r="M2441" s="4" t="str">
        <f t="shared" si="601"/>
        <v>NO</v>
      </c>
      <c r="N2441" s="4" t="str">
        <f t="shared" si="602"/>
        <v>NO</v>
      </c>
      <c r="O2441" s="4" t="str">
        <f t="shared" si="603"/>
        <v>NO</v>
      </c>
      <c r="P2441" s="5">
        <f t="shared" si="604"/>
        <v>18448.5</v>
      </c>
      <c r="Q2441" s="5">
        <f t="shared" si="605"/>
        <v>18262.95</v>
      </c>
      <c r="R2441" s="4">
        <f t="shared" si="606"/>
        <v>2015</v>
      </c>
      <c r="T2441" s="7">
        <f t="shared" si="607"/>
        <v>0</v>
      </c>
      <c r="V2441" s="5">
        <f t="shared" si="608"/>
        <v>18699.86</v>
      </c>
      <c r="W2441" s="5">
        <f t="shared" si="609"/>
        <v>18699.86</v>
      </c>
      <c r="X2441" s="7">
        <f t="shared" si="610"/>
        <v>0</v>
      </c>
      <c r="Z2441" s="7">
        <f t="shared" si="611"/>
        <v>760896.67000000016</v>
      </c>
      <c r="AC2441" s="5">
        <f t="shared" si="596"/>
        <v>-73806.760000000009</v>
      </c>
      <c r="AD2441" s="5">
        <f t="shared" si="612"/>
        <v>-18451.690000000002</v>
      </c>
    </row>
    <row r="2442" spans="1:30">
      <c r="A2442" s="15">
        <v>42118</v>
      </c>
      <c r="B2442">
        <v>18288.349999999999</v>
      </c>
      <c r="C2442">
        <v>18292.2</v>
      </c>
      <c r="D2442">
        <v>17926</v>
      </c>
      <c r="E2442">
        <v>18031.150000000001</v>
      </c>
      <c r="G2442" s="5">
        <f t="shared" si="597"/>
        <v>18150.580000000002</v>
      </c>
      <c r="H2442" s="5">
        <f t="shared" si="598"/>
        <v>18220.669999999998</v>
      </c>
      <c r="J2442" s="10" t="str">
        <f t="shared" si="599"/>
        <v>SELL</v>
      </c>
      <c r="L2442" s="5">
        <f t="shared" si="600"/>
        <v>18430.939999999999</v>
      </c>
      <c r="M2442" s="4" t="str">
        <f t="shared" si="601"/>
        <v>NO</v>
      </c>
      <c r="N2442" s="4" t="str">
        <f t="shared" si="602"/>
        <v>NO</v>
      </c>
      <c r="O2442" s="4" t="str">
        <f t="shared" si="603"/>
        <v>NO</v>
      </c>
      <c r="P2442" s="5">
        <f t="shared" si="604"/>
        <v>18288.349999999999</v>
      </c>
      <c r="Q2442" s="5">
        <f t="shared" si="605"/>
        <v>18031.150000000001</v>
      </c>
      <c r="R2442" s="4">
        <f t="shared" si="606"/>
        <v>2015</v>
      </c>
      <c r="T2442" s="7">
        <f t="shared" si="607"/>
        <v>0</v>
      </c>
      <c r="V2442" s="5">
        <f t="shared" si="608"/>
        <v>18699.86</v>
      </c>
      <c r="W2442" s="5">
        <f t="shared" si="609"/>
        <v>18699.86</v>
      </c>
      <c r="X2442" s="7">
        <f t="shared" si="610"/>
        <v>0</v>
      </c>
      <c r="Z2442" s="7">
        <f t="shared" si="611"/>
        <v>760896.67000000016</v>
      </c>
      <c r="AC2442" s="5">
        <f t="shared" si="596"/>
        <v>-73723.759999999951</v>
      </c>
      <c r="AD2442" s="5">
        <f t="shared" si="612"/>
        <v>-18430.939999999988</v>
      </c>
    </row>
    <row r="2443" spans="1:30">
      <c r="A2443" s="15">
        <v>42121</v>
      </c>
      <c r="B2443">
        <v>18100</v>
      </c>
      <c r="C2443">
        <v>18150</v>
      </c>
      <c r="D2443">
        <v>17756</v>
      </c>
      <c r="E2443">
        <v>17790.2</v>
      </c>
      <c r="G2443" s="5">
        <f t="shared" si="597"/>
        <v>17970.39</v>
      </c>
      <c r="H2443" s="5">
        <f t="shared" si="598"/>
        <v>18077.18</v>
      </c>
      <c r="J2443" s="10" t="str">
        <f t="shared" si="599"/>
        <v>SELL</v>
      </c>
      <c r="L2443" s="5">
        <f t="shared" si="600"/>
        <v>18397.55</v>
      </c>
      <c r="M2443" s="4" t="str">
        <f t="shared" si="601"/>
        <v>NO</v>
      </c>
      <c r="N2443" s="4" t="str">
        <f t="shared" si="602"/>
        <v>NO</v>
      </c>
      <c r="O2443" s="4" t="str">
        <f t="shared" si="603"/>
        <v>NO</v>
      </c>
      <c r="P2443" s="5">
        <f t="shared" si="604"/>
        <v>18100</v>
      </c>
      <c r="Q2443" s="5">
        <f t="shared" si="605"/>
        <v>17790.2</v>
      </c>
      <c r="R2443" s="4">
        <f t="shared" si="606"/>
        <v>2015</v>
      </c>
      <c r="T2443" s="7">
        <f t="shared" si="607"/>
        <v>0</v>
      </c>
      <c r="V2443" s="5">
        <f t="shared" si="608"/>
        <v>18699.86</v>
      </c>
      <c r="W2443" s="5">
        <f t="shared" si="609"/>
        <v>18699.86</v>
      </c>
      <c r="X2443" s="7">
        <f t="shared" si="610"/>
        <v>0</v>
      </c>
      <c r="Z2443" s="7">
        <f t="shared" si="611"/>
        <v>760896.67000000016</v>
      </c>
      <c r="AC2443" s="5">
        <f t="shared" ref="AC2443:AC2498" si="613">G2443*12-H2443*16</f>
        <v>-73590.200000000012</v>
      </c>
      <c r="AD2443" s="5">
        <f t="shared" si="612"/>
        <v>-18397.550000000003</v>
      </c>
    </row>
    <row r="2444" spans="1:30">
      <c r="A2444" s="15">
        <v>42122</v>
      </c>
      <c r="B2444">
        <v>17790.05</v>
      </c>
      <c r="C2444">
        <v>18341.900000000001</v>
      </c>
      <c r="D2444">
        <v>17771.400000000001</v>
      </c>
      <c r="E2444">
        <v>18247</v>
      </c>
      <c r="G2444" s="5">
        <f t="shared" ref="G2444:G2482" si="614">ROUND((E2444*G$1)+(G2443*(1-G$1)),2)</f>
        <v>18108.7</v>
      </c>
      <c r="H2444" s="5">
        <f t="shared" ref="H2444:H2482" si="615">ROUND((E2444*H$1)+(H2443*(1-H$1)),2)</f>
        <v>18133.79</v>
      </c>
      <c r="J2444" s="10" t="str">
        <f t="shared" ref="J2444:J2482" si="616">IF(G2444&gt;H2444,"BUY","SELL")</f>
        <v>SELL</v>
      </c>
      <c r="L2444" s="5">
        <f t="shared" ref="L2444:L2482" si="617">ROUND((G2444*((2/4)-1)-(H2444)*((2/6)-1))/ (2 /4- 2 /6),2)</f>
        <v>18209.060000000001</v>
      </c>
      <c r="M2444" s="4" t="str">
        <f t="shared" ref="M2444:M2482" si="618">IF(J2443="SELL",IF(C2444&gt;L2443,"YES","NO"),IF(D2444&lt;L2443,"YES","NO"))</f>
        <v>NO</v>
      </c>
      <c r="N2444" s="4" t="str">
        <f t="shared" ref="N2444:N2482" si="619">IF(AND(M2444="YES",J2444=J2443),"YES","NO")</f>
        <v>NO</v>
      </c>
      <c r="O2444" s="4" t="str">
        <f t="shared" ref="O2444:O2482" si="620">IF(AND(J2443="BUY",B2444&lt;L2443),"YES",IF(AND(J2443="SELL",B2444&gt;L2443),"YES","NO"))</f>
        <v>NO</v>
      </c>
      <c r="P2444" s="5">
        <f t="shared" ref="P2444:P2482" si="621">B2444</f>
        <v>17790.05</v>
      </c>
      <c r="Q2444" s="5">
        <f t="shared" ref="Q2444:Q2482" si="622">E2444</f>
        <v>18247</v>
      </c>
      <c r="R2444" s="4">
        <f t="shared" ref="R2444:R2482" si="623">YEAR(A2444)</f>
        <v>2015</v>
      </c>
      <c r="T2444" s="7">
        <f t="shared" ref="T2444:T2482" si="624">ROUND(IF(N2444="YES",IF(J2444="SELL",IF(O2444="YES",Q2444-P2444,Q2444-L2443),IF(O2444="YES",P2444-Q2444,L2443-Q2444)),0),2)</f>
        <v>0</v>
      </c>
      <c r="V2444" s="5">
        <f t="shared" ref="V2444:V2482" si="625">IF(J2444=J2443,V2443,IF(O2444="YES",P2444,L2443))</f>
        <v>18699.86</v>
      </c>
      <c r="W2444" s="5">
        <f t="shared" ref="W2444:W2482" si="626">IF(V2445="",E2444,V2445)</f>
        <v>18210</v>
      </c>
      <c r="X2444" s="7">
        <f t="shared" ref="X2444:X2482" si="627">IF(J2444="BUY",W2444-V2444,V2444-W2444)</f>
        <v>489.86000000000058</v>
      </c>
      <c r="Z2444" s="7">
        <f t="shared" ref="Z2444:Z2482" si="628">Z2443+(T2444*25*2)+(X2444*25)</f>
        <v>773143.17000000016</v>
      </c>
      <c r="AC2444" s="5">
        <f t="shared" si="613"/>
        <v>-72836.239999999991</v>
      </c>
      <c r="AD2444" s="5">
        <f t="shared" ref="AD2444:AD2498" si="629">AC2444/4</f>
        <v>-18209.059999999998</v>
      </c>
    </row>
    <row r="2445" spans="1:30">
      <c r="A2445" s="15">
        <v>42123</v>
      </c>
      <c r="B2445">
        <v>18210</v>
      </c>
      <c r="C2445">
        <v>18425</v>
      </c>
      <c r="D2445">
        <v>18189.900000000001</v>
      </c>
      <c r="E2445">
        <v>18300.55</v>
      </c>
      <c r="G2445" s="5">
        <f t="shared" si="614"/>
        <v>18204.63</v>
      </c>
      <c r="H2445" s="5">
        <f t="shared" si="615"/>
        <v>18189.38</v>
      </c>
      <c r="J2445" s="10" t="str">
        <f t="shared" si="616"/>
        <v>BUY</v>
      </c>
      <c r="L2445" s="5">
        <f t="shared" si="617"/>
        <v>18143.63</v>
      </c>
      <c r="M2445" s="4" t="str">
        <f t="shared" si="618"/>
        <v>YES</v>
      </c>
      <c r="N2445" s="4" t="str">
        <f t="shared" si="619"/>
        <v>NO</v>
      </c>
      <c r="O2445" s="4" t="str">
        <f t="shared" si="620"/>
        <v>YES</v>
      </c>
      <c r="P2445" s="5">
        <f t="shared" si="621"/>
        <v>18210</v>
      </c>
      <c r="Q2445" s="5">
        <f t="shared" si="622"/>
        <v>18300.55</v>
      </c>
      <c r="R2445" s="4">
        <f t="shared" si="623"/>
        <v>2015</v>
      </c>
      <c r="T2445" s="7">
        <f t="shared" si="624"/>
        <v>0</v>
      </c>
      <c r="V2445" s="5">
        <f t="shared" si="625"/>
        <v>18210</v>
      </c>
      <c r="W2445" s="5">
        <f t="shared" si="626"/>
        <v>18210</v>
      </c>
      <c r="X2445" s="7">
        <f t="shared" si="627"/>
        <v>0</v>
      </c>
      <c r="Z2445" s="7">
        <f t="shared" si="628"/>
        <v>773143.17000000016</v>
      </c>
      <c r="AC2445" s="5">
        <f t="shared" si="613"/>
        <v>-72574.520000000019</v>
      </c>
      <c r="AD2445" s="5">
        <f t="shared" si="629"/>
        <v>-18143.630000000005</v>
      </c>
    </row>
    <row r="2446" spans="1:30">
      <c r="A2446" s="15">
        <v>42124</v>
      </c>
      <c r="B2446">
        <v>18283.2</v>
      </c>
      <c r="C2446">
        <v>18425</v>
      </c>
      <c r="D2446">
        <v>18150</v>
      </c>
      <c r="E2446">
        <v>18327.45</v>
      </c>
      <c r="G2446" s="5">
        <f t="shared" si="614"/>
        <v>18266.04</v>
      </c>
      <c r="H2446" s="5">
        <f t="shared" si="615"/>
        <v>18235.400000000001</v>
      </c>
      <c r="J2446" s="10" t="str">
        <f t="shared" si="616"/>
        <v>BUY</v>
      </c>
      <c r="L2446" s="5">
        <f t="shared" si="617"/>
        <v>18143.48</v>
      </c>
      <c r="M2446" s="4" t="str">
        <f t="shared" si="618"/>
        <v>NO</v>
      </c>
      <c r="N2446" s="4" t="str">
        <f t="shared" si="619"/>
        <v>NO</v>
      </c>
      <c r="O2446" s="4" t="str">
        <f t="shared" si="620"/>
        <v>NO</v>
      </c>
      <c r="P2446" s="5">
        <f t="shared" si="621"/>
        <v>18283.2</v>
      </c>
      <c r="Q2446" s="5">
        <f t="shared" si="622"/>
        <v>18327.45</v>
      </c>
      <c r="R2446" s="4">
        <f t="shared" si="623"/>
        <v>2015</v>
      </c>
      <c r="T2446" s="7">
        <f t="shared" si="624"/>
        <v>0</v>
      </c>
      <c r="V2446" s="5">
        <f t="shared" si="625"/>
        <v>18210</v>
      </c>
      <c r="W2446" s="5">
        <f t="shared" si="626"/>
        <v>18210</v>
      </c>
      <c r="X2446" s="7">
        <f t="shared" si="627"/>
        <v>0</v>
      </c>
      <c r="Z2446" s="7">
        <f t="shared" si="628"/>
        <v>773143.17000000016</v>
      </c>
      <c r="AC2446" s="5">
        <f t="shared" si="613"/>
        <v>-72573.920000000013</v>
      </c>
      <c r="AD2446" s="5">
        <f t="shared" si="629"/>
        <v>-18143.480000000003</v>
      </c>
    </row>
    <row r="2447" spans="1:30">
      <c r="A2447" s="15">
        <v>42128</v>
      </c>
      <c r="B2447">
        <v>18579.75</v>
      </c>
      <c r="C2447">
        <v>18714.7</v>
      </c>
      <c r="D2447">
        <v>18407</v>
      </c>
      <c r="E2447">
        <v>18599.2</v>
      </c>
      <c r="G2447" s="5">
        <f t="shared" si="614"/>
        <v>18432.62</v>
      </c>
      <c r="H2447" s="5">
        <f t="shared" si="615"/>
        <v>18356.669999999998</v>
      </c>
      <c r="J2447" s="10" t="str">
        <f t="shared" si="616"/>
        <v>BUY</v>
      </c>
      <c r="L2447" s="5">
        <f t="shared" si="617"/>
        <v>18128.82</v>
      </c>
      <c r="M2447" s="4" t="str">
        <f t="shared" si="618"/>
        <v>NO</v>
      </c>
      <c r="N2447" s="4" t="str">
        <f t="shared" si="619"/>
        <v>NO</v>
      </c>
      <c r="O2447" s="4" t="str">
        <f t="shared" si="620"/>
        <v>NO</v>
      </c>
      <c r="P2447" s="5">
        <f t="shared" si="621"/>
        <v>18579.75</v>
      </c>
      <c r="Q2447" s="5">
        <f t="shared" si="622"/>
        <v>18599.2</v>
      </c>
      <c r="R2447" s="4">
        <f t="shared" si="623"/>
        <v>2015</v>
      </c>
      <c r="T2447" s="7">
        <f t="shared" si="624"/>
        <v>0</v>
      </c>
      <c r="V2447" s="5">
        <f t="shared" si="625"/>
        <v>18210</v>
      </c>
      <c r="W2447" s="5">
        <f t="shared" si="626"/>
        <v>18210</v>
      </c>
      <c r="X2447" s="7">
        <f t="shared" si="627"/>
        <v>0</v>
      </c>
      <c r="Z2447" s="7">
        <f t="shared" si="628"/>
        <v>773143.17000000016</v>
      </c>
      <c r="AC2447" s="5">
        <f t="shared" si="613"/>
        <v>-72515.27999999997</v>
      </c>
      <c r="AD2447" s="5">
        <f t="shared" si="629"/>
        <v>-18128.819999999992</v>
      </c>
    </row>
    <row r="2448" spans="1:30">
      <c r="A2448" s="15">
        <v>42129</v>
      </c>
      <c r="B2448">
        <v>18580</v>
      </c>
      <c r="C2448">
        <v>18655.95</v>
      </c>
      <c r="D2448">
        <v>18471</v>
      </c>
      <c r="E2448">
        <v>18557.900000000001</v>
      </c>
      <c r="G2448" s="5">
        <f t="shared" si="614"/>
        <v>18495.259999999998</v>
      </c>
      <c r="H2448" s="5">
        <f t="shared" si="615"/>
        <v>18423.75</v>
      </c>
      <c r="J2448" s="10" t="str">
        <f t="shared" si="616"/>
        <v>BUY</v>
      </c>
      <c r="L2448" s="5">
        <f t="shared" si="617"/>
        <v>18209.22</v>
      </c>
      <c r="M2448" s="4" t="str">
        <f t="shared" si="618"/>
        <v>NO</v>
      </c>
      <c r="N2448" s="4" t="str">
        <f t="shared" si="619"/>
        <v>NO</v>
      </c>
      <c r="O2448" s="4" t="str">
        <f t="shared" si="620"/>
        <v>NO</v>
      </c>
      <c r="P2448" s="5">
        <f t="shared" si="621"/>
        <v>18580</v>
      </c>
      <c r="Q2448" s="5">
        <f t="shared" si="622"/>
        <v>18557.900000000001</v>
      </c>
      <c r="R2448" s="4">
        <f t="shared" si="623"/>
        <v>2015</v>
      </c>
      <c r="T2448" s="7">
        <f t="shared" si="624"/>
        <v>0</v>
      </c>
      <c r="V2448" s="5">
        <f t="shared" si="625"/>
        <v>18210</v>
      </c>
      <c r="W2448" s="5">
        <f t="shared" si="626"/>
        <v>18209.22</v>
      </c>
      <c r="X2448" s="7">
        <f t="shared" si="627"/>
        <v>-0.77999999999883585</v>
      </c>
      <c r="Z2448" s="7">
        <f t="shared" si="628"/>
        <v>773123.67000000016</v>
      </c>
      <c r="AC2448" s="5">
        <f t="shared" si="613"/>
        <v>-72836.88</v>
      </c>
      <c r="AD2448" s="5">
        <f t="shared" si="629"/>
        <v>-18209.22</v>
      </c>
    </row>
    <row r="2449" spans="1:30">
      <c r="A2449" s="15">
        <v>42130</v>
      </c>
      <c r="B2449">
        <v>18510</v>
      </c>
      <c r="C2449">
        <v>18548.8</v>
      </c>
      <c r="D2449">
        <v>17800</v>
      </c>
      <c r="E2449">
        <v>17840.55</v>
      </c>
      <c r="G2449" s="5">
        <f t="shared" si="614"/>
        <v>18167.91</v>
      </c>
      <c r="H2449" s="5">
        <f t="shared" si="615"/>
        <v>18229.349999999999</v>
      </c>
      <c r="J2449" s="10" t="str">
        <f t="shared" si="616"/>
        <v>SELL</v>
      </c>
      <c r="L2449" s="5">
        <f t="shared" si="617"/>
        <v>18413.669999999998</v>
      </c>
      <c r="M2449" s="4" t="str">
        <f t="shared" si="618"/>
        <v>YES</v>
      </c>
      <c r="N2449" s="4" t="str">
        <f t="shared" si="619"/>
        <v>NO</v>
      </c>
      <c r="O2449" s="4" t="str">
        <f t="shared" si="620"/>
        <v>NO</v>
      </c>
      <c r="P2449" s="5">
        <f t="shared" si="621"/>
        <v>18510</v>
      </c>
      <c r="Q2449" s="5">
        <f t="shared" si="622"/>
        <v>17840.55</v>
      </c>
      <c r="R2449" s="4">
        <f t="shared" si="623"/>
        <v>2015</v>
      </c>
      <c r="T2449" s="7">
        <f t="shared" si="624"/>
        <v>0</v>
      </c>
      <c r="V2449" s="5">
        <f t="shared" si="625"/>
        <v>18209.22</v>
      </c>
      <c r="W2449" s="5">
        <f t="shared" si="626"/>
        <v>18209.22</v>
      </c>
      <c r="X2449" s="7">
        <f t="shared" si="627"/>
        <v>0</v>
      </c>
      <c r="Z2449" s="7">
        <f t="shared" si="628"/>
        <v>773123.67000000016</v>
      </c>
      <c r="AC2449" s="5">
        <f t="shared" si="613"/>
        <v>-73654.679999999993</v>
      </c>
      <c r="AD2449" s="5">
        <f t="shared" si="629"/>
        <v>-18413.669999999998</v>
      </c>
    </row>
    <row r="2450" spans="1:30">
      <c r="A2450" s="15">
        <v>42131</v>
      </c>
      <c r="B2450">
        <v>17762.099999999999</v>
      </c>
      <c r="C2450">
        <v>17788.7</v>
      </c>
      <c r="D2450">
        <v>17286.099999999999</v>
      </c>
      <c r="E2450">
        <v>17424.349999999999</v>
      </c>
      <c r="G2450" s="5">
        <f t="shared" si="614"/>
        <v>17796.13</v>
      </c>
      <c r="H2450" s="5">
        <f t="shared" si="615"/>
        <v>17961.02</v>
      </c>
      <c r="J2450" s="10" t="str">
        <f t="shared" si="616"/>
        <v>SELL</v>
      </c>
      <c r="L2450" s="5">
        <f t="shared" si="617"/>
        <v>18455.689999999999</v>
      </c>
      <c r="M2450" s="4" t="str">
        <f t="shared" si="618"/>
        <v>NO</v>
      </c>
      <c r="N2450" s="4" t="str">
        <f t="shared" si="619"/>
        <v>NO</v>
      </c>
      <c r="O2450" s="4" t="str">
        <f t="shared" si="620"/>
        <v>NO</v>
      </c>
      <c r="P2450" s="5">
        <f t="shared" si="621"/>
        <v>17762.099999999999</v>
      </c>
      <c r="Q2450" s="5">
        <f t="shared" si="622"/>
        <v>17424.349999999999</v>
      </c>
      <c r="R2450" s="4">
        <f t="shared" si="623"/>
        <v>2015</v>
      </c>
      <c r="T2450" s="7">
        <f t="shared" si="624"/>
        <v>0</v>
      </c>
      <c r="V2450" s="5">
        <f t="shared" si="625"/>
        <v>18209.22</v>
      </c>
      <c r="W2450" s="5">
        <f t="shared" si="626"/>
        <v>18209.22</v>
      </c>
      <c r="X2450" s="7">
        <f t="shared" si="627"/>
        <v>0</v>
      </c>
      <c r="Z2450" s="7">
        <f t="shared" si="628"/>
        <v>773123.67000000016</v>
      </c>
      <c r="AC2450" s="5">
        <f t="shared" si="613"/>
        <v>-73822.760000000009</v>
      </c>
      <c r="AD2450" s="5">
        <f t="shared" si="629"/>
        <v>-18455.690000000002</v>
      </c>
    </row>
    <row r="2451" spans="1:30">
      <c r="A2451" s="15">
        <v>42132</v>
      </c>
      <c r="B2451">
        <v>17520.099999999999</v>
      </c>
      <c r="C2451">
        <v>17966</v>
      </c>
      <c r="D2451">
        <v>17520.099999999999</v>
      </c>
      <c r="E2451">
        <v>17818.55</v>
      </c>
      <c r="G2451" s="5">
        <f t="shared" si="614"/>
        <v>17807.34</v>
      </c>
      <c r="H2451" s="5">
        <f t="shared" si="615"/>
        <v>17913.53</v>
      </c>
      <c r="J2451" s="10" t="str">
        <f t="shared" si="616"/>
        <v>SELL</v>
      </c>
      <c r="L2451" s="5">
        <f t="shared" si="617"/>
        <v>18232.099999999999</v>
      </c>
      <c r="M2451" s="4" t="str">
        <f t="shared" si="618"/>
        <v>NO</v>
      </c>
      <c r="N2451" s="4" t="str">
        <f t="shared" si="619"/>
        <v>NO</v>
      </c>
      <c r="O2451" s="4" t="str">
        <f t="shared" si="620"/>
        <v>NO</v>
      </c>
      <c r="P2451" s="5">
        <f t="shared" si="621"/>
        <v>17520.099999999999</v>
      </c>
      <c r="Q2451" s="5">
        <f t="shared" si="622"/>
        <v>17818.55</v>
      </c>
      <c r="R2451" s="4">
        <f t="shared" si="623"/>
        <v>2015</v>
      </c>
      <c r="T2451" s="7">
        <f t="shared" si="624"/>
        <v>0</v>
      </c>
      <c r="V2451" s="5">
        <f t="shared" si="625"/>
        <v>18209.22</v>
      </c>
      <c r="W2451" s="5">
        <f t="shared" si="626"/>
        <v>18209.22</v>
      </c>
      <c r="X2451" s="7">
        <f t="shared" si="627"/>
        <v>0</v>
      </c>
      <c r="Z2451" s="7">
        <f t="shared" si="628"/>
        <v>773123.67000000016</v>
      </c>
      <c r="AC2451" s="5">
        <f t="shared" si="613"/>
        <v>-72928.399999999965</v>
      </c>
      <c r="AD2451" s="5">
        <f t="shared" si="629"/>
        <v>-18232.099999999991</v>
      </c>
    </row>
    <row r="2452" spans="1:30">
      <c r="A2452" s="15">
        <v>42135</v>
      </c>
      <c r="B2452">
        <v>17930</v>
      </c>
      <c r="C2452">
        <v>18268</v>
      </c>
      <c r="D2452">
        <v>17861</v>
      </c>
      <c r="E2452">
        <v>18208.8</v>
      </c>
      <c r="G2452" s="5">
        <f t="shared" si="614"/>
        <v>18008.07</v>
      </c>
      <c r="H2452" s="5">
        <f t="shared" si="615"/>
        <v>18011.95</v>
      </c>
      <c r="J2452" s="10" t="str">
        <f t="shared" si="616"/>
        <v>SELL</v>
      </c>
      <c r="L2452" s="5">
        <f t="shared" si="617"/>
        <v>18023.59</v>
      </c>
      <c r="M2452" s="4" t="str">
        <f t="shared" si="618"/>
        <v>YES</v>
      </c>
      <c r="N2452" s="4" t="str">
        <f t="shared" si="619"/>
        <v>YES</v>
      </c>
      <c r="O2452" s="4" t="str">
        <f t="shared" si="620"/>
        <v>NO</v>
      </c>
      <c r="P2452" s="5">
        <f t="shared" si="621"/>
        <v>17930</v>
      </c>
      <c r="Q2452" s="5">
        <f t="shared" si="622"/>
        <v>18208.8</v>
      </c>
      <c r="R2452" s="4">
        <f t="shared" si="623"/>
        <v>2015</v>
      </c>
      <c r="T2452" s="7">
        <f t="shared" si="624"/>
        <v>-23.3</v>
      </c>
      <c r="V2452" s="5">
        <f t="shared" si="625"/>
        <v>18209.22</v>
      </c>
      <c r="W2452" s="5">
        <f t="shared" si="626"/>
        <v>18209.22</v>
      </c>
      <c r="X2452" s="7">
        <f t="shared" si="627"/>
        <v>0</v>
      </c>
      <c r="Z2452" s="7">
        <f t="shared" si="628"/>
        <v>771958.67000000016</v>
      </c>
      <c r="AC2452" s="5">
        <f t="shared" si="613"/>
        <v>-72094.360000000015</v>
      </c>
      <c r="AD2452" s="5">
        <f t="shared" si="629"/>
        <v>-18023.590000000004</v>
      </c>
    </row>
    <row r="2453" spans="1:30">
      <c r="A2453" s="15">
        <v>42136</v>
      </c>
      <c r="B2453">
        <v>18122.55</v>
      </c>
      <c r="C2453">
        <v>18187.150000000001</v>
      </c>
      <c r="D2453">
        <v>17586</v>
      </c>
      <c r="E2453">
        <v>17619.5</v>
      </c>
      <c r="G2453" s="5">
        <f t="shared" si="614"/>
        <v>17813.79</v>
      </c>
      <c r="H2453" s="5">
        <f t="shared" si="615"/>
        <v>17881.13</v>
      </c>
      <c r="J2453" s="10" t="str">
        <f t="shared" si="616"/>
        <v>SELL</v>
      </c>
      <c r="L2453" s="5">
        <f t="shared" si="617"/>
        <v>18083.150000000001</v>
      </c>
      <c r="M2453" s="4" t="str">
        <f t="shared" si="618"/>
        <v>YES</v>
      </c>
      <c r="N2453" s="4" t="str">
        <f t="shared" si="619"/>
        <v>YES</v>
      </c>
      <c r="O2453" s="4" t="str">
        <f t="shared" si="620"/>
        <v>YES</v>
      </c>
      <c r="P2453" s="5">
        <f t="shared" si="621"/>
        <v>18122.55</v>
      </c>
      <c r="Q2453" s="5">
        <f t="shared" si="622"/>
        <v>17619.5</v>
      </c>
      <c r="R2453" s="4">
        <f t="shared" si="623"/>
        <v>2015</v>
      </c>
      <c r="T2453" s="7">
        <f t="shared" si="624"/>
        <v>-503.05</v>
      </c>
      <c r="V2453" s="5">
        <f t="shared" si="625"/>
        <v>18209.22</v>
      </c>
      <c r="W2453" s="5">
        <f t="shared" si="626"/>
        <v>18083.150000000001</v>
      </c>
      <c r="X2453" s="7">
        <f t="shared" si="627"/>
        <v>126.06999999999971</v>
      </c>
      <c r="Z2453" s="7">
        <f t="shared" si="628"/>
        <v>749957.92000000016</v>
      </c>
      <c r="AC2453" s="5">
        <f t="shared" si="613"/>
        <v>-72332.600000000006</v>
      </c>
      <c r="AD2453" s="5">
        <f t="shared" si="629"/>
        <v>-18083.150000000001</v>
      </c>
    </row>
    <row r="2454" spans="1:30">
      <c r="A2454" s="15">
        <v>42137</v>
      </c>
      <c r="B2454">
        <v>17725.5</v>
      </c>
      <c r="C2454">
        <v>18159</v>
      </c>
      <c r="D2454">
        <v>17648</v>
      </c>
      <c r="E2454">
        <v>18109.2</v>
      </c>
      <c r="G2454" s="5">
        <f t="shared" si="614"/>
        <v>17961.5</v>
      </c>
      <c r="H2454" s="5">
        <f t="shared" si="615"/>
        <v>17957.150000000001</v>
      </c>
      <c r="J2454" s="10" t="str">
        <f t="shared" si="616"/>
        <v>BUY</v>
      </c>
      <c r="L2454" s="5">
        <f t="shared" si="617"/>
        <v>17944.099999999999</v>
      </c>
      <c r="M2454" s="4" t="str">
        <f t="shared" si="618"/>
        <v>YES</v>
      </c>
      <c r="N2454" s="4" t="str">
        <f t="shared" si="619"/>
        <v>NO</v>
      </c>
      <c r="O2454" s="4" t="str">
        <f t="shared" si="620"/>
        <v>NO</v>
      </c>
      <c r="P2454" s="5">
        <f t="shared" si="621"/>
        <v>17725.5</v>
      </c>
      <c r="Q2454" s="5">
        <f t="shared" si="622"/>
        <v>18109.2</v>
      </c>
      <c r="R2454" s="4">
        <f t="shared" si="623"/>
        <v>2015</v>
      </c>
      <c r="T2454" s="7">
        <f t="shared" si="624"/>
        <v>0</v>
      </c>
      <c r="V2454" s="5">
        <f t="shared" si="625"/>
        <v>18083.150000000001</v>
      </c>
      <c r="W2454" s="5">
        <f t="shared" si="626"/>
        <v>18083.150000000001</v>
      </c>
      <c r="X2454" s="7">
        <f t="shared" si="627"/>
        <v>0</v>
      </c>
      <c r="Z2454" s="7">
        <f t="shared" si="628"/>
        <v>749957.92000000016</v>
      </c>
      <c r="AC2454" s="5">
        <f t="shared" si="613"/>
        <v>-71776.400000000023</v>
      </c>
      <c r="AD2454" s="5">
        <f t="shared" si="629"/>
        <v>-17944.100000000006</v>
      </c>
    </row>
    <row r="2455" spans="1:30">
      <c r="A2455" s="15">
        <v>42138</v>
      </c>
      <c r="B2455">
        <v>18089</v>
      </c>
      <c r="C2455">
        <v>18185</v>
      </c>
      <c r="D2455">
        <v>17785.25</v>
      </c>
      <c r="E2455">
        <v>18135.2</v>
      </c>
      <c r="G2455" s="5">
        <f t="shared" si="614"/>
        <v>18048.349999999999</v>
      </c>
      <c r="H2455" s="5">
        <f t="shared" si="615"/>
        <v>18016.5</v>
      </c>
      <c r="J2455" s="10" t="str">
        <f t="shared" si="616"/>
        <v>BUY</v>
      </c>
      <c r="L2455" s="5">
        <f t="shared" si="617"/>
        <v>17920.95</v>
      </c>
      <c r="M2455" s="4" t="str">
        <f t="shared" si="618"/>
        <v>YES</v>
      </c>
      <c r="N2455" s="4" t="str">
        <f t="shared" si="619"/>
        <v>YES</v>
      </c>
      <c r="O2455" s="4" t="str">
        <f t="shared" si="620"/>
        <v>NO</v>
      </c>
      <c r="P2455" s="5">
        <f t="shared" si="621"/>
        <v>18089</v>
      </c>
      <c r="Q2455" s="5">
        <f t="shared" si="622"/>
        <v>18135.2</v>
      </c>
      <c r="R2455" s="4">
        <f t="shared" si="623"/>
        <v>2015</v>
      </c>
      <c r="T2455" s="7">
        <f t="shared" si="624"/>
        <v>-191.1</v>
      </c>
      <c r="V2455" s="5">
        <f t="shared" si="625"/>
        <v>18083.150000000001</v>
      </c>
      <c r="W2455" s="5">
        <f t="shared" si="626"/>
        <v>18083.150000000001</v>
      </c>
      <c r="X2455" s="7">
        <f t="shared" si="627"/>
        <v>0</v>
      </c>
      <c r="Z2455" s="7">
        <f t="shared" si="628"/>
        <v>740402.92000000016</v>
      </c>
      <c r="AC2455" s="5">
        <f t="shared" si="613"/>
        <v>-71683.800000000017</v>
      </c>
      <c r="AD2455" s="5">
        <f t="shared" si="629"/>
        <v>-17920.950000000004</v>
      </c>
    </row>
    <row r="2456" spans="1:30">
      <c r="A2456" s="15">
        <v>42139</v>
      </c>
      <c r="B2456">
        <v>18180</v>
      </c>
      <c r="C2456">
        <v>18258.599999999999</v>
      </c>
      <c r="D2456">
        <v>18060</v>
      </c>
      <c r="E2456">
        <v>18163.099999999999</v>
      </c>
      <c r="G2456" s="5">
        <f t="shared" si="614"/>
        <v>18105.73</v>
      </c>
      <c r="H2456" s="5">
        <f t="shared" si="615"/>
        <v>18065.37</v>
      </c>
      <c r="J2456" s="10" t="str">
        <f t="shared" si="616"/>
        <v>BUY</v>
      </c>
      <c r="L2456" s="5">
        <f t="shared" si="617"/>
        <v>17944.29</v>
      </c>
      <c r="M2456" s="4" t="str">
        <f t="shared" si="618"/>
        <v>NO</v>
      </c>
      <c r="N2456" s="4" t="str">
        <f t="shared" si="619"/>
        <v>NO</v>
      </c>
      <c r="O2456" s="4" t="str">
        <f t="shared" si="620"/>
        <v>NO</v>
      </c>
      <c r="P2456" s="5">
        <f t="shared" si="621"/>
        <v>18180</v>
      </c>
      <c r="Q2456" s="5">
        <f t="shared" si="622"/>
        <v>18163.099999999999</v>
      </c>
      <c r="R2456" s="4">
        <f t="shared" si="623"/>
        <v>2015</v>
      </c>
      <c r="T2456" s="7">
        <f t="shared" si="624"/>
        <v>0</v>
      </c>
      <c r="V2456" s="5">
        <f t="shared" si="625"/>
        <v>18083.150000000001</v>
      </c>
      <c r="W2456" s="5">
        <f t="shared" si="626"/>
        <v>18083.150000000001</v>
      </c>
      <c r="X2456" s="7">
        <f t="shared" si="627"/>
        <v>0</v>
      </c>
      <c r="Z2456" s="7">
        <f t="shared" si="628"/>
        <v>740402.92000000016</v>
      </c>
      <c r="AC2456" s="5">
        <f t="shared" si="613"/>
        <v>-71777.159999999974</v>
      </c>
      <c r="AD2456" s="5">
        <f t="shared" si="629"/>
        <v>-17944.289999999994</v>
      </c>
    </row>
    <row r="2457" spans="1:30">
      <c r="A2457" s="15">
        <v>42142</v>
      </c>
      <c r="B2457">
        <v>18247</v>
      </c>
      <c r="C2457">
        <v>18430</v>
      </c>
      <c r="D2457">
        <v>18176.099999999999</v>
      </c>
      <c r="E2457">
        <v>18395</v>
      </c>
      <c r="G2457" s="5">
        <f t="shared" si="614"/>
        <v>18250.37</v>
      </c>
      <c r="H2457" s="5">
        <f t="shared" si="615"/>
        <v>18175.25</v>
      </c>
      <c r="J2457" s="10" t="str">
        <f t="shared" si="616"/>
        <v>BUY</v>
      </c>
      <c r="L2457" s="5">
        <f t="shared" si="617"/>
        <v>17949.89</v>
      </c>
      <c r="M2457" s="4" t="str">
        <f t="shared" si="618"/>
        <v>NO</v>
      </c>
      <c r="N2457" s="4" t="str">
        <f t="shared" si="619"/>
        <v>NO</v>
      </c>
      <c r="O2457" s="4" t="str">
        <f t="shared" si="620"/>
        <v>NO</v>
      </c>
      <c r="P2457" s="5">
        <f t="shared" si="621"/>
        <v>18247</v>
      </c>
      <c r="Q2457" s="5">
        <f t="shared" si="622"/>
        <v>18395</v>
      </c>
      <c r="R2457" s="4">
        <f t="shared" si="623"/>
        <v>2015</v>
      </c>
      <c r="T2457" s="7">
        <f t="shared" si="624"/>
        <v>0</v>
      </c>
      <c r="V2457" s="5">
        <f t="shared" si="625"/>
        <v>18083.150000000001</v>
      </c>
      <c r="W2457" s="5">
        <f t="shared" si="626"/>
        <v>18083.150000000001</v>
      </c>
      <c r="X2457" s="7">
        <f t="shared" si="627"/>
        <v>0</v>
      </c>
      <c r="Z2457" s="7">
        <f t="shared" si="628"/>
        <v>740402.92000000016</v>
      </c>
      <c r="AC2457" s="5">
        <f t="shared" si="613"/>
        <v>-71799.56</v>
      </c>
      <c r="AD2457" s="5">
        <f t="shared" si="629"/>
        <v>-17949.89</v>
      </c>
    </row>
    <row r="2458" spans="1:30">
      <c r="A2458" s="15">
        <v>42143</v>
      </c>
      <c r="B2458" s="3">
        <v>18319</v>
      </c>
      <c r="C2458" s="3">
        <v>18545</v>
      </c>
      <c r="D2458" s="3">
        <v>18270</v>
      </c>
      <c r="E2458" s="3">
        <v>18368.5</v>
      </c>
      <c r="G2458" s="5">
        <f t="shared" si="614"/>
        <v>18309.439999999999</v>
      </c>
      <c r="H2458" s="5">
        <f t="shared" si="615"/>
        <v>18239.669999999998</v>
      </c>
      <c r="J2458" s="10" t="str">
        <f t="shared" si="616"/>
        <v>BUY</v>
      </c>
      <c r="L2458" s="5">
        <f t="shared" si="617"/>
        <v>18030.36</v>
      </c>
      <c r="M2458" s="4" t="str">
        <f t="shared" si="618"/>
        <v>NO</v>
      </c>
      <c r="N2458" s="4" t="str">
        <f t="shared" si="619"/>
        <v>NO</v>
      </c>
      <c r="O2458" s="4" t="str">
        <f t="shared" si="620"/>
        <v>NO</v>
      </c>
      <c r="P2458" s="5">
        <f t="shared" si="621"/>
        <v>18319</v>
      </c>
      <c r="Q2458" s="5">
        <f t="shared" si="622"/>
        <v>18368.5</v>
      </c>
      <c r="R2458" s="4">
        <f t="shared" si="623"/>
        <v>2015</v>
      </c>
      <c r="T2458" s="7">
        <f t="shared" si="624"/>
        <v>0</v>
      </c>
      <c r="V2458" s="5">
        <f t="shared" si="625"/>
        <v>18083.150000000001</v>
      </c>
      <c r="W2458" s="5">
        <f t="shared" si="626"/>
        <v>0</v>
      </c>
      <c r="X2458" s="7">
        <f t="shared" si="627"/>
        <v>-18083.150000000001</v>
      </c>
      <c r="Z2458" s="7">
        <f t="shared" si="628"/>
        <v>288324.1700000001</v>
      </c>
      <c r="AC2458" s="5">
        <f t="shared" si="613"/>
        <v>-72121.440000000002</v>
      </c>
      <c r="AD2458" s="5">
        <f t="shared" si="629"/>
        <v>-18030.36</v>
      </c>
    </row>
    <row r="2459" spans="1:30">
      <c r="G2459" s="5">
        <f t="shared" si="614"/>
        <v>9154.7199999999993</v>
      </c>
      <c r="H2459" s="5">
        <f t="shared" si="615"/>
        <v>12159.78</v>
      </c>
      <c r="J2459" s="10" t="str">
        <f t="shared" si="616"/>
        <v>SELL</v>
      </c>
      <c r="L2459" s="5">
        <f t="shared" si="617"/>
        <v>21174.959999999999</v>
      </c>
      <c r="M2459" s="4" t="str">
        <f t="shared" si="618"/>
        <v>YES</v>
      </c>
      <c r="N2459" s="4" t="str">
        <f t="shared" si="619"/>
        <v>NO</v>
      </c>
      <c r="O2459" s="4" t="str">
        <f t="shared" si="620"/>
        <v>YES</v>
      </c>
      <c r="P2459" s="5">
        <f t="shared" si="621"/>
        <v>0</v>
      </c>
      <c r="Q2459" s="5">
        <f t="shared" si="622"/>
        <v>0</v>
      </c>
      <c r="R2459" s="4">
        <f t="shared" si="623"/>
        <v>1900</v>
      </c>
      <c r="T2459" s="7">
        <f t="shared" si="624"/>
        <v>0</v>
      </c>
      <c r="V2459" s="5">
        <f t="shared" si="625"/>
        <v>0</v>
      </c>
      <c r="W2459" s="5">
        <f t="shared" si="626"/>
        <v>0</v>
      </c>
      <c r="X2459" s="7">
        <f t="shared" si="627"/>
        <v>0</v>
      </c>
      <c r="Z2459" s="7">
        <f t="shared" si="628"/>
        <v>288324.1700000001</v>
      </c>
      <c r="AC2459" s="5">
        <f t="shared" si="613"/>
        <v>-84699.840000000026</v>
      </c>
      <c r="AD2459" s="5">
        <f t="shared" si="629"/>
        <v>-21174.960000000006</v>
      </c>
    </row>
    <row r="2460" spans="1:30">
      <c r="G2460" s="5">
        <f t="shared" si="614"/>
        <v>4577.3599999999997</v>
      </c>
      <c r="H2460" s="5">
        <f t="shared" si="615"/>
        <v>8106.52</v>
      </c>
      <c r="J2460" s="10" t="str">
        <f t="shared" si="616"/>
        <v>SELL</v>
      </c>
      <c r="L2460" s="5">
        <f t="shared" si="617"/>
        <v>18694</v>
      </c>
      <c r="M2460" s="4" t="str">
        <f t="shared" si="618"/>
        <v>NO</v>
      </c>
      <c r="N2460" s="4" t="str">
        <f t="shared" si="619"/>
        <v>NO</v>
      </c>
      <c r="O2460" s="4" t="str">
        <f t="shared" si="620"/>
        <v>NO</v>
      </c>
      <c r="P2460" s="5">
        <f t="shared" si="621"/>
        <v>0</v>
      </c>
      <c r="Q2460" s="5">
        <f t="shared" si="622"/>
        <v>0</v>
      </c>
      <c r="R2460" s="4">
        <f t="shared" si="623"/>
        <v>1900</v>
      </c>
      <c r="T2460" s="7">
        <f t="shared" si="624"/>
        <v>0</v>
      </c>
      <c r="V2460" s="5">
        <f t="shared" si="625"/>
        <v>0</v>
      </c>
      <c r="W2460" s="5">
        <f t="shared" si="626"/>
        <v>0</v>
      </c>
      <c r="X2460" s="7">
        <f t="shared" si="627"/>
        <v>0</v>
      </c>
      <c r="Z2460" s="7">
        <f t="shared" si="628"/>
        <v>288324.1700000001</v>
      </c>
      <c r="AC2460" s="5">
        <f t="shared" si="613"/>
        <v>-74776.000000000015</v>
      </c>
      <c r="AD2460" s="5">
        <f t="shared" si="629"/>
        <v>-18694.000000000004</v>
      </c>
    </row>
    <row r="2461" spans="1:30">
      <c r="G2461" s="5">
        <f t="shared" si="614"/>
        <v>2288.6799999999998</v>
      </c>
      <c r="H2461" s="5">
        <f t="shared" si="615"/>
        <v>5404.35</v>
      </c>
      <c r="J2461" s="10" t="str">
        <f t="shared" si="616"/>
        <v>SELL</v>
      </c>
      <c r="L2461" s="5">
        <f t="shared" si="617"/>
        <v>14751.36</v>
      </c>
      <c r="M2461" s="4" t="str">
        <f t="shared" si="618"/>
        <v>NO</v>
      </c>
      <c r="N2461" s="4" t="str">
        <f t="shared" si="619"/>
        <v>NO</v>
      </c>
      <c r="O2461" s="4" t="str">
        <f t="shared" si="620"/>
        <v>NO</v>
      </c>
      <c r="P2461" s="5">
        <f t="shared" si="621"/>
        <v>0</v>
      </c>
      <c r="Q2461" s="5">
        <f t="shared" si="622"/>
        <v>0</v>
      </c>
      <c r="R2461" s="4">
        <f t="shared" si="623"/>
        <v>1900</v>
      </c>
      <c r="T2461" s="7">
        <f t="shared" si="624"/>
        <v>0</v>
      </c>
      <c r="V2461" s="5">
        <f t="shared" si="625"/>
        <v>0</v>
      </c>
      <c r="W2461" s="5">
        <f t="shared" si="626"/>
        <v>0</v>
      </c>
      <c r="X2461" s="7">
        <f t="shared" si="627"/>
        <v>0</v>
      </c>
      <c r="Z2461" s="7">
        <f t="shared" si="628"/>
        <v>288324.1700000001</v>
      </c>
      <c r="AC2461" s="5">
        <f t="shared" si="613"/>
        <v>-59005.44000000001</v>
      </c>
      <c r="AD2461" s="5">
        <f t="shared" si="629"/>
        <v>-14751.360000000002</v>
      </c>
    </row>
    <row r="2462" spans="1:30">
      <c r="G2462" s="5">
        <f t="shared" si="614"/>
        <v>1144.3399999999999</v>
      </c>
      <c r="H2462" s="5">
        <f t="shared" si="615"/>
        <v>3602.9</v>
      </c>
      <c r="J2462" s="10" t="str">
        <f t="shared" si="616"/>
        <v>SELL</v>
      </c>
      <c r="L2462" s="5">
        <f t="shared" si="617"/>
        <v>10978.58</v>
      </c>
      <c r="M2462" s="4" t="str">
        <f t="shared" si="618"/>
        <v>NO</v>
      </c>
      <c r="N2462" s="4" t="str">
        <f t="shared" si="619"/>
        <v>NO</v>
      </c>
      <c r="O2462" s="4" t="str">
        <f t="shared" si="620"/>
        <v>NO</v>
      </c>
      <c r="P2462" s="5">
        <f t="shared" si="621"/>
        <v>0</v>
      </c>
      <c r="Q2462" s="5">
        <f t="shared" si="622"/>
        <v>0</v>
      </c>
      <c r="R2462" s="4">
        <f t="shared" si="623"/>
        <v>1900</v>
      </c>
      <c r="T2462" s="7">
        <f t="shared" si="624"/>
        <v>0</v>
      </c>
      <c r="V2462" s="5">
        <f t="shared" si="625"/>
        <v>0</v>
      </c>
      <c r="W2462" s="5">
        <f t="shared" si="626"/>
        <v>0</v>
      </c>
      <c r="X2462" s="7">
        <f t="shared" si="627"/>
        <v>0</v>
      </c>
      <c r="Z2462" s="7">
        <f t="shared" si="628"/>
        <v>288324.1700000001</v>
      </c>
      <c r="AC2462" s="5">
        <f t="shared" si="613"/>
        <v>-43914.320000000007</v>
      </c>
      <c r="AD2462" s="5">
        <f t="shared" si="629"/>
        <v>-10978.580000000002</v>
      </c>
    </row>
    <row r="2463" spans="1:30">
      <c r="G2463" s="5">
        <f t="shared" si="614"/>
        <v>572.16999999999996</v>
      </c>
      <c r="H2463" s="5">
        <f t="shared" si="615"/>
        <v>2401.9299999999998</v>
      </c>
      <c r="J2463" s="10" t="str">
        <f t="shared" si="616"/>
        <v>SELL</v>
      </c>
      <c r="L2463" s="5">
        <f t="shared" si="617"/>
        <v>7891.21</v>
      </c>
      <c r="M2463" s="4" t="str">
        <f t="shared" si="618"/>
        <v>NO</v>
      </c>
      <c r="N2463" s="4" t="str">
        <f t="shared" si="619"/>
        <v>NO</v>
      </c>
      <c r="O2463" s="4" t="str">
        <f t="shared" si="620"/>
        <v>NO</v>
      </c>
      <c r="P2463" s="5">
        <f t="shared" si="621"/>
        <v>0</v>
      </c>
      <c r="Q2463" s="5">
        <f t="shared" si="622"/>
        <v>0</v>
      </c>
      <c r="R2463" s="4">
        <f t="shared" si="623"/>
        <v>1900</v>
      </c>
      <c r="T2463" s="7">
        <f t="shared" si="624"/>
        <v>0</v>
      </c>
      <c r="V2463" s="5">
        <f t="shared" si="625"/>
        <v>0</v>
      </c>
      <c r="W2463" s="5">
        <f t="shared" si="626"/>
        <v>0</v>
      </c>
      <c r="X2463" s="7">
        <f t="shared" si="627"/>
        <v>0</v>
      </c>
      <c r="Z2463" s="7">
        <f t="shared" si="628"/>
        <v>288324.1700000001</v>
      </c>
      <c r="AC2463" s="5">
        <f t="shared" si="613"/>
        <v>-31564.839999999997</v>
      </c>
      <c r="AD2463" s="5">
        <f t="shared" si="629"/>
        <v>-7891.2099999999991</v>
      </c>
    </row>
    <row r="2464" spans="1:30">
      <c r="G2464" s="5">
        <f t="shared" si="614"/>
        <v>286.08999999999997</v>
      </c>
      <c r="H2464" s="5">
        <f t="shared" si="615"/>
        <v>1601.29</v>
      </c>
      <c r="J2464" s="10" t="str">
        <f t="shared" si="616"/>
        <v>SELL</v>
      </c>
      <c r="L2464" s="5">
        <f t="shared" si="617"/>
        <v>5546.89</v>
      </c>
      <c r="M2464" s="4" t="str">
        <f t="shared" si="618"/>
        <v>NO</v>
      </c>
      <c r="N2464" s="4" t="str">
        <f t="shared" si="619"/>
        <v>NO</v>
      </c>
      <c r="O2464" s="4" t="str">
        <f t="shared" si="620"/>
        <v>NO</v>
      </c>
      <c r="P2464" s="5">
        <f t="shared" si="621"/>
        <v>0</v>
      </c>
      <c r="Q2464" s="5">
        <f t="shared" si="622"/>
        <v>0</v>
      </c>
      <c r="R2464" s="4">
        <f t="shared" si="623"/>
        <v>1900</v>
      </c>
      <c r="T2464" s="7">
        <f t="shared" si="624"/>
        <v>0</v>
      </c>
      <c r="V2464" s="5">
        <f t="shared" si="625"/>
        <v>0</v>
      </c>
      <c r="W2464" s="5">
        <f t="shared" si="626"/>
        <v>0</v>
      </c>
      <c r="X2464" s="7">
        <f t="shared" si="627"/>
        <v>0</v>
      </c>
      <c r="Z2464" s="7">
        <f t="shared" si="628"/>
        <v>288324.1700000001</v>
      </c>
      <c r="AC2464" s="5">
        <f t="shared" si="613"/>
        <v>-22187.559999999998</v>
      </c>
      <c r="AD2464" s="5">
        <f t="shared" si="629"/>
        <v>-5546.8899999999994</v>
      </c>
    </row>
    <row r="2465" spans="7:30">
      <c r="G2465" s="5">
        <f t="shared" si="614"/>
        <v>143.05000000000001</v>
      </c>
      <c r="H2465" s="5">
        <f t="shared" si="615"/>
        <v>1067.53</v>
      </c>
      <c r="J2465" s="10" t="str">
        <f t="shared" si="616"/>
        <v>SELL</v>
      </c>
      <c r="L2465" s="5">
        <f t="shared" si="617"/>
        <v>3840.97</v>
      </c>
      <c r="M2465" s="4" t="str">
        <f t="shared" si="618"/>
        <v>NO</v>
      </c>
      <c r="N2465" s="4" t="str">
        <f t="shared" si="619"/>
        <v>NO</v>
      </c>
      <c r="O2465" s="4" t="str">
        <f t="shared" si="620"/>
        <v>NO</v>
      </c>
      <c r="P2465" s="5">
        <f t="shared" si="621"/>
        <v>0</v>
      </c>
      <c r="Q2465" s="5">
        <f t="shared" si="622"/>
        <v>0</v>
      </c>
      <c r="R2465" s="4">
        <f t="shared" si="623"/>
        <v>1900</v>
      </c>
      <c r="T2465" s="7">
        <f t="shared" si="624"/>
        <v>0</v>
      </c>
      <c r="V2465" s="5">
        <f t="shared" si="625"/>
        <v>0</v>
      </c>
      <c r="W2465" s="5">
        <f t="shared" si="626"/>
        <v>0</v>
      </c>
      <c r="X2465" s="7">
        <f t="shared" si="627"/>
        <v>0</v>
      </c>
      <c r="Z2465" s="7">
        <f t="shared" si="628"/>
        <v>288324.1700000001</v>
      </c>
      <c r="AC2465" s="5">
        <f t="shared" si="613"/>
        <v>-15363.88</v>
      </c>
      <c r="AD2465" s="5">
        <f t="shared" si="629"/>
        <v>-3840.97</v>
      </c>
    </row>
    <row r="2466" spans="7:30">
      <c r="G2466" s="5">
        <f t="shared" si="614"/>
        <v>71.53</v>
      </c>
      <c r="H2466" s="5">
        <f t="shared" si="615"/>
        <v>711.69</v>
      </c>
      <c r="J2466" s="10" t="str">
        <f t="shared" si="616"/>
        <v>SELL</v>
      </c>
      <c r="L2466" s="5">
        <f t="shared" si="617"/>
        <v>2632.17</v>
      </c>
      <c r="M2466" s="4" t="str">
        <f t="shared" si="618"/>
        <v>NO</v>
      </c>
      <c r="N2466" s="4" t="str">
        <f t="shared" si="619"/>
        <v>NO</v>
      </c>
      <c r="O2466" s="4" t="str">
        <f t="shared" si="620"/>
        <v>NO</v>
      </c>
      <c r="P2466" s="5">
        <f t="shared" si="621"/>
        <v>0</v>
      </c>
      <c r="Q2466" s="5">
        <f t="shared" si="622"/>
        <v>0</v>
      </c>
      <c r="R2466" s="4">
        <f t="shared" si="623"/>
        <v>1900</v>
      </c>
      <c r="T2466" s="7">
        <f t="shared" si="624"/>
        <v>0</v>
      </c>
      <c r="V2466" s="5">
        <f t="shared" si="625"/>
        <v>0</v>
      </c>
      <c r="W2466" s="5">
        <f t="shared" si="626"/>
        <v>0</v>
      </c>
      <c r="X2466" s="7">
        <f t="shared" si="627"/>
        <v>0</v>
      </c>
      <c r="Z2466" s="7">
        <f t="shared" si="628"/>
        <v>288324.1700000001</v>
      </c>
      <c r="AC2466" s="5">
        <f t="shared" si="613"/>
        <v>-10528.68</v>
      </c>
      <c r="AD2466" s="5">
        <f t="shared" si="629"/>
        <v>-2632.17</v>
      </c>
    </row>
    <row r="2467" spans="7:30">
      <c r="G2467" s="5">
        <f t="shared" si="614"/>
        <v>35.770000000000003</v>
      </c>
      <c r="H2467" s="5">
        <f t="shared" si="615"/>
        <v>474.46</v>
      </c>
      <c r="J2467" s="10" t="str">
        <f t="shared" si="616"/>
        <v>SELL</v>
      </c>
      <c r="L2467" s="5">
        <f t="shared" si="617"/>
        <v>1790.53</v>
      </c>
      <c r="M2467" s="4" t="str">
        <f t="shared" si="618"/>
        <v>NO</v>
      </c>
      <c r="N2467" s="4" t="str">
        <f t="shared" si="619"/>
        <v>NO</v>
      </c>
      <c r="O2467" s="4" t="str">
        <f t="shared" si="620"/>
        <v>NO</v>
      </c>
      <c r="P2467" s="5">
        <f t="shared" si="621"/>
        <v>0</v>
      </c>
      <c r="Q2467" s="5">
        <f t="shared" si="622"/>
        <v>0</v>
      </c>
      <c r="R2467" s="4">
        <f t="shared" si="623"/>
        <v>1900</v>
      </c>
      <c r="T2467" s="7">
        <f t="shared" si="624"/>
        <v>0</v>
      </c>
      <c r="V2467" s="5">
        <f t="shared" si="625"/>
        <v>0</v>
      </c>
      <c r="W2467" s="5">
        <f t="shared" si="626"/>
        <v>0</v>
      </c>
      <c r="X2467" s="7">
        <f t="shared" si="627"/>
        <v>0</v>
      </c>
      <c r="Z2467" s="7">
        <f t="shared" si="628"/>
        <v>288324.1700000001</v>
      </c>
      <c r="AC2467" s="5">
        <f t="shared" si="613"/>
        <v>-7162.12</v>
      </c>
      <c r="AD2467" s="5">
        <f t="shared" si="629"/>
        <v>-1790.53</v>
      </c>
    </row>
    <row r="2468" spans="7:30">
      <c r="G2468" s="5">
        <f t="shared" si="614"/>
        <v>17.89</v>
      </c>
      <c r="H2468" s="5">
        <f t="shared" si="615"/>
        <v>316.31</v>
      </c>
      <c r="J2468" s="10" t="str">
        <f t="shared" si="616"/>
        <v>SELL</v>
      </c>
      <c r="L2468" s="5">
        <f t="shared" si="617"/>
        <v>1211.57</v>
      </c>
      <c r="M2468" s="4" t="str">
        <f t="shared" si="618"/>
        <v>NO</v>
      </c>
      <c r="N2468" s="4" t="str">
        <f t="shared" si="619"/>
        <v>NO</v>
      </c>
      <c r="O2468" s="4" t="str">
        <f t="shared" si="620"/>
        <v>NO</v>
      </c>
      <c r="P2468" s="5">
        <f t="shared" si="621"/>
        <v>0</v>
      </c>
      <c r="Q2468" s="5">
        <f t="shared" si="622"/>
        <v>0</v>
      </c>
      <c r="R2468" s="4">
        <f t="shared" si="623"/>
        <v>1900</v>
      </c>
      <c r="T2468" s="7">
        <f t="shared" si="624"/>
        <v>0</v>
      </c>
      <c r="V2468" s="5">
        <f t="shared" si="625"/>
        <v>0</v>
      </c>
      <c r="W2468" s="5">
        <f t="shared" si="626"/>
        <v>0</v>
      </c>
      <c r="X2468" s="7">
        <f t="shared" si="627"/>
        <v>0</v>
      </c>
      <c r="Z2468" s="7">
        <f t="shared" si="628"/>
        <v>288324.1700000001</v>
      </c>
      <c r="AC2468" s="5">
        <f t="shared" si="613"/>
        <v>-4846.28</v>
      </c>
      <c r="AD2468" s="5">
        <f t="shared" si="629"/>
        <v>-1211.57</v>
      </c>
    </row>
    <row r="2469" spans="7:30">
      <c r="G2469" s="5">
        <f t="shared" si="614"/>
        <v>8.9499999999999993</v>
      </c>
      <c r="H2469" s="5">
        <f t="shared" si="615"/>
        <v>210.87</v>
      </c>
      <c r="J2469" s="10" t="str">
        <f t="shared" si="616"/>
        <v>SELL</v>
      </c>
      <c r="L2469" s="5">
        <f t="shared" si="617"/>
        <v>816.63</v>
      </c>
      <c r="M2469" s="4" t="str">
        <f t="shared" si="618"/>
        <v>NO</v>
      </c>
      <c r="N2469" s="4" t="str">
        <f t="shared" si="619"/>
        <v>NO</v>
      </c>
      <c r="O2469" s="4" t="str">
        <f t="shared" si="620"/>
        <v>NO</v>
      </c>
      <c r="P2469" s="5">
        <f t="shared" si="621"/>
        <v>0</v>
      </c>
      <c r="Q2469" s="5">
        <f t="shared" si="622"/>
        <v>0</v>
      </c>
      <c r="R2469" s="4">
        <f t="shared" si="623"/>
        <v>1900</v>
      </c>
      <c r="T2469" s="7">
        <f t="shared" si="624"/>
        <v>0</v>
      </c>
      <c r="V2469" s="5">
        <f t="shared" si="625"/>
        <v>0</v>
      </c>
      <c r="W2469" s="5">
        <f t="shared" si="626"/>
        <v>0</v>
      </c>
      <c r="X2469" s="7">
        <f t="shared" si="627"/>
        <v>0</v>
      </c>
      <c r="Z2469" s="7">
        <f t="shared" si="628"/>
        <v>288324.1700000001</v>
      </c>
      <c r="AC2469" s="5">
        <f t="shared" si="613"/>
        <v>-3266.52</v>
      </c>
      <c r="AD2469" s="5">
        <f t="shared" si="629"/>
        <v>-816.63</v>
      </c>
    </row>
    <row r="2470" spans="7:30">
      <c r="G2470" s="5">
        <f t="shared" si="614"/>
        <v>4.4800000000000004</v>
      </c>
      <c r="H2470" s="5">
        <f t="shared" si="615"/>
        <v>140.58000000000001</v>
      </c>
      <c r="J2470" s="10" t="str">
        <f t="shared" si="616"/>
        <v>SELL</v>
      </c>
      <c r="L2470" s="5">
        <f t="shared" si="617"/>
        <v>548.88</v>
      </c>
      <c r="M2470" s="4" t="str">
        <f t="shared" si="618"/>
        <v>NO</v>
      </c>
      <c r="N2470" s="4" t="str">
        <f t="shared" si="619"/>
        <v>NO</v>
      </c>
      <c r="O2470" s="4" t="str">
        <f t="shared" si="620"/>
        <v>NO</v>
      </c>
      <c r="P2470" s="5">
        <f t="shared" si="621"/>
        <v>0</v>
      </c>
      <c r="Q2470" s="5">
        <f t="shared" si="622"/>
        <v>0</v>
      </c>
      <c r="R2470" s="4">
        <f t="shared" si="623"/>
        <v>1900</v>
      </c>
      <c r="T2470" s="7">
        <f t="shared" si="624"/>
        <v>0</v>
      </c>
      <c r="V2470" s="5">
        <f t="shared" si="625"/>
        <v>0</v>
      </c>
      <c r="W2470" s="5">
        <f t="shared" si="626"/>
        <v>0</v>
      </c>
      <c r="X2470" s="7">
        <f t="shared" si="627"/>
        <v>0</v>
      </c>
      <c r="Z2470" s="7">
        <f t="shared" si="628"/>
        <v>288324.1700000001</v>
      </c>
      <c r="AC2470" s="5">
        <f t="shared" si="613"/>
        <v>-2195.52</v>
      </c>
      <c r="AD2470" s="5">
        <f t="shared" si="629"/>
        <v>-548.88</v>
      </c>
    </row>
    <row r="2471" spans="7:30">
      <c r="G2471" s="5">
        <f t="shared" si="614"/>
        <v>2.2400000000000002</v>
      </c>
      <c r="H2471" s="5">
        <f t="shared" si="615"/>
        <v>93.72</v>
      </c>
      <c r="J2471" s="10" t="str">
        <f t="shared" si="616"/>
        <v>SELL</v>
      </c>
      <c r="L2471" s="5">
        <f t="shared" si="617"/>
        <v>368.16</v>
      </c>
      <c r="M2471" s="4" t="str">
        <f t="shared" si="618"/>
        <v>NO</v>
      </c>
      <c r="N2471" s="4" t="str">
        <f t="shared" si="619"/>
        <v>NO</v>
      </c>
      <c r="O2471" s="4" t="str">
        <f t="shared" si="620"/>
        <v>NO</v>
      </c>
      <c r="P2471" s="5">
        <f t="shared" si="621"/>
        <v>0</v>
      </c>
      <c r="Q2471" s="5">
        <f t="shared" si="622"/>
        <v>0</v>
      </c>
      <c r="R2471" s="4">
        <f t="shared" si="623"/>
        <v>1900</v>
      </c>
      <c r="T2471" s="7">
        <f t="shared" si="624"/>
        <v>0</v>
      </c>
      <c r="V2471" s="5">
        <f t="shared" si="625"/>
        <v>0</v>
      </c>
      <c r="W2471" s="5">
        <f t="shared" si="626"/>
        <v>0</v>
      </c>
      <c r="X2471" s="7">
        <f t="shared" si="627"/>
        <v>0</v>
      </c>
      <c r="Z2471" s="7">
        <f t="shared" si="628"/>
        <v>288324.1700000001</v>
      </c>
      <c r="AC2471" s="5">
        <f t="shared" si="613"/>
        <v>-1472.6399999999999</v>
      </c>
      <c r="AD2471" s="5">
        <f t="shared" si="629"/>
        <v>-368.15999999999997</v>
      </c>
    </row>
    <row r="2472" spans="7:30">
      <c r="G2472" s="5">
        <f t="shared" si="614"/>
        <v>1.1200000000000001</v>
      </c>
      <c r="H2472" s="5">
        <f t="shared" si="615"/>
        <v>62.48</v>
      </c>
      <c r="J2472" s="10" t="str">
        <f t="shared" si="616"/>
        <v>SELL</v>
      </c>
      <c r="L2472" s="5">
        <f t="shared" si="617"/>
        <v>246.56</v>
      </c>
      <c r="M2472" s="4" t="str">
        <f t="shared" si="618"/>
        <v>NO</v>
      </c>
      <c r="N2472" s="4" t="str">
        <f t="shared" si="619"/>
        <v>NO</v>
      </c>
      <c r="O2472" s="4" t="str">
        <f t="shared" si="620"/>
        <v>NO</v>
      </c>
      <c r="P2472" s="5">
        <f t="shared" si="621"/>
        <v>0</v>
      </c>
      <c r="Q2472" s="5">
        <f t="shared" si="622"/>
        <v>0</v>
      </c>
      <c r="R2472" s="4">
        <f t="shared" si="623"/>
        <v>1900</v>
      </c>
      <c r="T2472" s="7">
        <f t="shared" si="624"/>
        <v>0</v>
      </c>
      <c r="V2472" s="5">
        <f t="shared" si="625"/>
        <v>0</v>
      </c>
      <c r="W2472" s="5">
        <f t="shared" si="626"/>
        <v>0</v>
      </c>
      <c r="X2472" s="7">
        <f t="shared" si="627"/>
        <v>0</v>
      </c>
      <c r="Z2472" s="7">
        <f t="shared" si="628"/>
        <v>288324.1700000001</v>
      </c>
      <c r="AC2472" s="5">
        <f t="shared" si="613"/>
        <v>-986.2399999999999</v>
      </c>
      <c r="AD2472" s="5">
        <f t="shared" si="629"/>
        <v>-246.55999999999997</v>
      </c>
    </row>
    <row r="2473" spans="7:30">
      <c r="G2473" s="5">
        <f t="shared" si="614"/>
        <v>0.56000000000000005</v>
      </c>
      <c r="H2473" s="5">
        <f t="shared" si="615"/>
        <v>41.65</v>
      </c>
      <c r="J2473" s="10" t="str">
        <f t="shared" si="616"/>
        <v>SELL</v>
      </c>
      <c r="L2473" s="5">
        <f t="shared" si="617"/>
        <v>164.92</v>
      </c>
      <c r="M2473" s="4" t="str">
        <f t="shared" si="618"/>
        <v>NO</v>
      </c>
      <c r="N2473" s="4" t="str">
        <f t="shared" si="619"/>
        <v>NO</v>
      </c>
      <c r="O2473" s="4" t="str">
        <f t="shared" si="620"/>
        <v>NO</v>
      </c>
      <c r="P2473" s="5">
        <f t="shared" si="621"/>
        <v>0</v>
      </c>
      <c r="Q2473" s="5">
        <f t="shared" si="622"/>
        <v>0</v>
      </c>
      <c r="R2473" s="4">
        <f t="shared" si="623"/>
        <v>1900</v>
      </c>
      <c r="T2473" s="7">
        <f t="shared" si="624"/>
        <v>0</v>
      </c>
      <c r="V2473" s="5">
        <f t="shared" si="625"/>
        <v>0</v>
      </c>
      <c r="W2473" s="5">
        <f t="shared" si="626"/>
        <v>0</v>
      </c>
      <c r="X2473" s="7">
        <f t="shared" si="627"/>
        <v>0</v>
      </c>
      <c r="Z2473" s="7">
        <f t="shared" si="628"/>
        <v>288324.1700000001</v>
      </c>
      <c r="AC2473" s="5">
        <f t="shared" si="613"/>
        <v>-659.68</v>
      </c>
      <c r="AD2473" s="5">
        <f t="shared" si="629"/>
        <v>-164.92</v>
      </c>
    </row>
    <row r="2474" spans="7:30">
      <c r="G2474" s="5">
        <f t="shared" si="614"/>
        <v>0.28000000000000003</v>
      </c>
      <c r="H2474" s="5">
        <f t="shared" si="615"/>
        <v>27.77</v>
      </c>
      <c r="J2474" s="10" t="str">
        <f t="shared" si="616"/>
        <v>SELL</v>
      </c>
      <c r="L2474" s="5">
        <f t="shared" si="617"/>
        <v>110.24</v>
      </c>
      <c r="M2474" s="4" t="str">
        <f t="shared" si="618"/>
        <v>NO</v>
      </c>
      <c r="N2474" s="4" t="str">
        <f t="shared" si="619"/>
        <v>NO</v>
      </c>
      <c r="O2474" s="4" t="str">
        <f t="shared" si="620"/>
        <v>NO</v>
      </c>
      <c r="P2474" s="5">
        <f t="shared" si="621"/>
        <v>0</v>
      </c>
      <c r="Q2474" s="5">
        <f t="shared" si="622"/>
        <v>0</v>
      </c>
      <c r="R2474" s="4">
        <f t="shared" si="623"/>
        <v>1900</v>
      </c>
      <c r="T2474" s="7">
        <f t="shared" si="624"/>
        <v>0</v>
      </c>
      <c r="V2474" s="5">
        <f t="shared" si="625"/>
        <v>0</v>
      </c>
      <c r="W2474" s="5">
        <f t="shared" si="626"/>
        <v>0</v>
      </c>
      <c r="X2474" s="7">
        <f t="shared" si="627"/>
        <v>0</v>
      </c>
      <c r="Z2474" s="7">
        <f t="shared" si="628"/>
        <v>288324.1700000001</v>
      </c>
      <c r="AC2474" s="5">
        <f t="shared" si="613"/>
        <v>-440.96</v>
      </c>
      <c r="AD2474" s="5">
        <f t="shared" si="629"/>
        <v>-110.24</v>
      </c>
    </row>
    <row r="2475" spans="7:30">
      <c r="G2475" s="5">
        <f t="shared" si="614"/>
        <v>0.14000000000000001</v>
      </c>
      <c r="H2475" s="5">
        <f t="shared" si="615"/>
        <v>18.510000000000002</v>
      </c>
      <c r="J2475" s="10" t="str">
        <f t="shared" si="616"/>
        <v>SELL</v>
      </c>
      <c r="L2475" s="5">
        <f t="shared" si="617"/>
        <v>73.62</v>
      </c>
      <c r="M2475" s="4" t="str">
        <f t="shared" si="618"/>
        <v>NO</v>
      </c>
      <c r="N2475" s="4" t="str">
        <f t="shared" si="619"/>
        <v>NO</v>
      </c>
      <c r="O2475" s="4" t="str">
        <f t="shared" si="620"/>
        <v>NO</v>
      </c>
      <c r="P2475" s="5">
        <f t="shared" si="621"/>
        <v>0</v>
      </c>
      <c r="Q2475" s="5">
        <f t="shared" si="622"/>
        <v>0</v>
      </c>
      <c r="R2475" s="4">
        <f t="shared" si="623"/>
        <v>1900</v>
      </c>
      <c r="T2475" s="7">
        <f t="shared" si="624"/>
        <v>0</v>
      </c>
      <c r="V2475" s="5">
        <f t="shared" si="625"/>
        <v>0</v>
      </c>
      <c r="W2475" s="5">
        <f t="shared" si="626"/>
        <v>0</v>
      </c>
      <c r="X2475" s="7">
        <f t="shared" si="627"/>
        <v>0</v>
      </c>
      <c r="Z2475" s="7">
        <f t="shared" si="628"/>
        <v>288324.1700000001</v>
      </c>
      <c r="AC2475" s="5">
        <f t="shared" si="613"/>
        <v>-294.48</v>
      </c>
      <c r="AD2475" s="5">
        <f t="shared" si="629"/>
        <v>-73.62</v>
      </c>
    </row>
    <row r="2476" spans="7:30">
      <c r="G2476" s="5">
        <f t="shared" si="614"/>
        <v>7.0000000000000007E-2</v>
      </c>
      <c r="H2476" s="5">
        <f t="shared" si="615"/>
        <v>12.34</v>
      </c>
      <c r="J2476" s="10" t="str">
        <f t="shared" si="616"/>
        <v>SELL</v>
      </c>
      <c r="L2476" s="5">
        <f t="shared" si="617"/>
        <v>49.15</v>
      </c>
      <c r="M2476" s="4" t="str">
        <f t="shared" si="618"/>
        <v>NO</v>
      </c>
      <c r="N2476" s="4" t="str">
        <f t="shared" si="619"/>
        <v>NO</v>
      </c>
      <c r="O2476" s="4" t="str">
        <f t="shared" si="620"/>
        <v>NO</v>
      </c>
      <c r="P2476" s="5">
        <f t="shared" si="621"/>
        <v>0</v>
      </c>
      <c r="Q2476" s="5">
        <f t="shared" si="622"/>
        <v>0</v>
      </c>
      <c r="R2476" s="4">
        <f t="shared" si="623"/>
        <v>1900</v>
      </c>
      <c r="T2476" s="7">
        <f t="shared" si="624"/>
        <v>0</v>
      </c>
      <c r="V2476" s="5">
        <f t="shared" si="625"/>
        <v>0</v>
      </c>
      <c r="W2476" s="5">
        <f t="shared" si="626"/>
        <v>0</v>
      </c>
      <c r="X2476" s="7">
        <f t="shared" si="627"/>
        <v>0</v>
      </c>
      <c r="Z2476" s="7">
        <f t="shared" si="628"/>
        <v>288324.1700000001</v>
      </c>
      <c r="AC2476" s="5">
        <f t="shared" si="613"/>
        <v>-196.6</v>
      </c>
      <c r="AD2476" s="5">
        <f t="shared" si="629"/>
        <v>-49.15</v>
      </c>
    </row>
    <row r="2477" spans="7:30">
      <c r="G2477" s="5">
        <f t="shared" si="614"/>
        <v>0.04</v>
      </c>
      <c r="H2477" s="5">
        <f t="shared" si="615"/>
        <v>8.23</v>
      </c>
      <c r="J2477" s="10" t="str">
        <f t="shared" si="616"/>
        <v>SELL</v>
      </c>
      <c r="L2477" s="5">
        <f t="shared" si="617"/>
        <v>32.799999999999997</v>
      </c>
      <c r="M2477" s="4" t="str">
        <f t="shared" si="618"/>
        <v>NO</v>
      </c>
      <c r="N2477" s="4" t="str">
        <f t="shared" si="619"/>
        <v>NO</v>
      </c>
      <c r="O2477" s="4" t="str">
        <f t="shared" si="620"/>
        <v>NO</v>
      </c>
      <c r="P2477" s="5">
        <f t="shared" si="621"/>
        <v>0</v>
      </c>
      <c r="Q2477" s="5">
        <f t="shared" si="622"/>
        <v>0</v>
      </c>
      <c r="R2477" s="4">
        <f t="shared" si="623"/>
        <v>1900</v>
      </c>
      <c r="T2477" s="7">
        <f t="shared" si="624"/>
        <v>0</v>
      </c>
      <c r="V2477" s="5">
        <f t="shared" si="625"/>
        <v>0</v>
      </c>
      <c r="W2477" s="5">
        <f t="shared" si="626"/>
        <v>0</v>
      </c>
      <c r="X2477" s="7">
        <f t="shared" si="627"/>
        <v>0</v>
      </c>
      <c r="Z2477" s="7">
        <f t="shared" si="628"/>
        <v>288324.1700000001</v>
      </c>
      <c r="AC2477" s="5">
        <f t="shared" si="613"/>
        <v>-131.20000000000002</v>
      </c>
      <c r="AD2477" s="5">
        <f t="shared" si="629"/>
        <v>-32.800000000000004</v>
      </c>
    </row>
    <row r="2478" spans="7:30">
      <c r="G2478" s="5">
        <f t="shared" si="614"/>
        <v>0.02</v>
      </c>
      <c r="H2478" s="5">
        <f t="shared" si="615"/>
        <v>5.49</v>
      </c>
      <c r="J2478" s="10" t="str">
        <f t="shared" si="616"/>
        <v>SELL</v>
      </c>
      <c r="L2478" s="5">
        <f t="shared" si="617"/>
        <v>21.9</v>
      </c>
      <c r="M2478" s="4" t="str">
        <f t="shared" si="618"/>
        <v>NO</v>
      </c>
      <c r="N2478" s="4" t="str">
        <f t="shared" si="619"/>
        <v>NO</v>
      </c>
      <c r="O2478" s="4" t="str">
        <f t="shared" si="620"/>
        <v>NO</v>
      </c>
      <c r="P2478" s="5">
        <f t="shared" si="621"/>
        <v>0</v>
      </c>
      <c r="Q2478" s="5">
        <f t="shared" si="622"/>
        <v>0</v>
      </c>
      <c r="R2478" s="4">
        <f t="shared" si="623"/>
        <v>1900</v>
      </c>
      <c r="T2478" s="7">
        <f t="shared" si="624"/>
        <v>0</v>
      </c>
      <c r="V2478" s="5">
        <f t="shared" si="625"/>
        <v>0</v>
      </c>
      <c r="W2478" s="5">
        <f t="shared" si="626"/>
        <v>0</v>
      </c>
      <c r="X2478" s="7">
        <f t="shared" si="627"/>
        <v>0</v>
      </c>
      <c r="Z2478" s="7">
        <f t="shared" si="628"/>
        <v>288324.1700000001</v>
      </c>
      <c r="AC2478" s="5">
        <f t="shared" si="613"/>
        <v>-87.600000000000009</v>
      </c>
      <c r="AD2478" s="5">
        <f t="shared" si="629"/>
        <v>-21.900000000000002</v>
      </c>
    </row>
    <row r="2479" spans="7:30">
      <c r="G2479" s="5">
        <f t="shared" si="614"/>
        <v>0.01</v>
      </c>
      <c r="H2479" s="5">
        <f t="shared" si="615"/>
        <v>3.66</v>
      </c>
      <c r="J2479" s="10" t="str">
        <f t="shared" si="616"/>
        <v>SELL</v>
      </c>
      <c r="L2479" s="5">
        <f t="shared" si="617"/>
        <v>14.61</v>
      </c>
      <c r="M2479" s="4" t="str">
        <f t="shared" si="618"/>
        <v>NO</v>
      </c>
      <c r="N2479" s="4" t="str">
        <f t="shared" si="619"/>
        <v>NO</v>
      </c>
      <c r="O2479" s="4" t="str">
        <f t="shared" si="620"/>
        <v>NO</v>
      </c>
      <c r="P2479" s="5">
        <f t="shared" si="621"/>
        <v>0</v>
      </c>
      <c r="Q2479" s="5">
        <f t="shared" si="622"/>
        <v>0</v>
      </c>
      <c r="R2479" s="4">
        <f t="shared" si="623"/>
        <v>1900</v>
      </c>
      <c r="T2479" s="7">
        <f t="shared" si="624"/>
        <v>0</v>
      </c>
      <c r="V2479" s="5">
        <f t="shared" si="625"/>
        <v>0</v>
      </c>
      <c r="W2479" s="5">
        <f t="shared" si="626"/>
        <v>0</v>
      </c>
      <c r="X2479" s="7">
        <f t="shared" si="627"/>
        <v>0</v>
      </c>
      <c r="Z2479" s="7">
        <f t="shared" si="628"/>
        <v>288324.1700000001</v>
      </c>
      <c r="AC2479" s="5">
        <f t="shared" si="613"/>
        <v>-58.440000000000005</v>
      </c>
      <c r="AD2479" s="5">
        <f t="shared" si="629"/>
        <v>-14.610000000000001</v>
      </c>
    </row>
    <row r="2480" spans="7:30">
      <c r="G2480" s="5">
        <f t="shared" si="614"/>
        <v>0.01</v>
      </c>
      <c r="H2480" s="5">
        <f t="shared" si="615"/>
        <v>2.44</v>
      </c>
      <c r="J2480" s="10" t="str">
        <f t="shared" si="616"/>
        <v>SELL</v>
      </c>
      <c r="L2480" s="5">
        <f t="shared" si="617"/>
        <v>9.73</v>
      </c>
      <c r="M2480" s="4" t="str">
        <f t="shared" si="618"/>
        <v>NO</v>
      </c>
      <c r="N2480" s="4" t="str">
        <f t="shared" si="619"/>
        <v>NO</v>
      </c>
      <c r="O2480" s="4" t="str">
        <f t="shared" si="620"/>
        <v>NO</v>
      </c>
      <c r="P2480" s="5">
        <f t="shared" si="621"/>
        <v>0</v>
      </c>
      <c r="Q2480" s="5">
        <f t="shared" si="622"/>
        <v>0</v>
      </c>
      <c r="R2480" s="4">
        <f t="shared" si="623"/>
        <v>1900</v>
      </c>
      <c r="T2480" s="7">
        <f t="shared" si="624"/>
        <v>0</v>
      </c>
      <c r="V2480" s="5">
        <f t="shared" si="625"/>
        <v>0</v>
      </c>
      <c r="W2480" s="5">
        <f t="shared" si="626"/>
        <v>0</v>
      </c>
      <c r="X2480" s="7">
        <f t="shared" si="627"/>
        <v>0</v>
      </c>
      <c r="Z2480" s="7">
        <f t="shared" si="628"/>
        <v>288324.1700000001</v>
      </c>
      <c r="AC2480" s="5">
        <f t="shared" si="613"/>
        <v>-38.92</v>
      </c>
      <c r="AD2480" s="5">
        <f t="shared" si="629"/>
        <v>-9.73</v>
      </c>
    </row>
    <row r="2481" spans="7:30">
      <c r="G2481" s="5">
        <f t="shared" si="614"/>
        <v>0.01</v>
      </c>
      <c r="H2481" s="5">
        <f t="shared" si="615"/>
        <v>1.63</v>
      </c>
      <c r="J2481" s="10" t="str">
        <f t="shared" si="616"/>
        <v>SELL</v>
      </c>
      <c r="L2481" s="5">
        <f t="shared" si="617"/>
        <v>6.49</v>
      </c>
      <c r="M2481" s="4" t="str">
        <f t="shared" si="618"/>
        <v>NO</v>
      </c>
      <c r="N2481" s="4" t="str">
        <f t="shared" si="619"/>
        <v>NO</v>
      </c>
      <c r="O2481" s="4" t="str">
        <f t="shared" si="620"/>
        <v>NO</v>
      </c>
      <c r="P2481" s="5">
        <f t="shared" si="621"/>
        <v>0</v>
      </c>
      <c r="Q2481" s="5">
        <f t="shared" si="622"/>
        <v>0</v>
      </c>
      <c r="R2481" s="4">
        <f t="shared" si="623"/>
        <v>1900</v>
      </c>
      <c r="T2481" s="7">
        <f t="shared" si="624"/>
        <v>0</v>
      </c>
      <c r="V2481" s="5">
        <f t="shared" si="625"/>
        <v>0</v>
      </c>
      <c r="W2481" s="5">
        <f t="shared" si="626"/>
        <v>0</v>
      </c>
      <c r="X2481" s="7">
        <f t="shared" si="627"/>
        <v>0</v>
      </c>
      <c r="Z2481" s="7">
        <f t="shared" si="628"/>
        <v>288324.1700000001</v>
      </c>
      <c r="AC2481" s="5">
        <f t="shared" si="613"/>
        <v>-25.959999999999997</v>
      </c>
      <c r="AD2481" s="5">
        <f t="shared" si="629"/>
        <v>-6.4899999999999993</v>
      </c>
    </row>
    <row r="2482" spans="7:30">
      <c r="G2482" s="5">
        <f t="shared" si="614"/>
        <v>0.01</v>
      </c>
      <c r="H2482" s="5">
        <f t="shared" si="615"/>
        <v>1.0900000000000001</v>
      </c>
      <c r="J2482" s="10" t="str">
        <f t="shared" si="616"/>
        <v>SELL</v>
      </c>
      <c r="L2482" s="5">
        <f t="shared" si="617"/>
        <v>4.33</v>
      </c>
      <c r="M2482" s="4" t="str">
        <f t="shared" si="618"/>
        <v>NO</v>
      </c>
      <c r="N2482" s="4" t="str">
        <f t="shared" si="619"/>
        <v>NO</v>
      </c>
      <c r="O2482" s="4" t="str">
        <f t="shared" si="620"/>
        <v>NO</v>
      </c>
      <c r="P2482" s="5">
        <f t="shared" si="621"/>
        <v>0</v>
      </c>
      <c r="Q2482" s="5">
        <f t="shared" si="622"/>
        <v>0</v>
      </c>
      <c r="R2482" s="4">
        <f t="shared" si="623"/>
        <v>1900</v>
      </c>
      <c r="T2482" s="7">
        <f t="shared" si="624"/>
        <v>0</v>
      </c>
      <c r="V2482" s="5">
        <f t="shared" si="625"/>
        <v>0</v>
      </c>
      <c r="W2482" s="5">
        <f t="shared" si="626"/>
        <v>0</v>
      </c>
      <c r="X2482" s="7">
        <f t="shared" si="627"/>
        <v>0</v>
      </c>
      <c r="Z2482" s="7">
        <f t="shared" si="628"/>
        <v>288324.1700000001</v>
      </c>
      <c r="AC2482" s="5">
        <f t="shared" si="613"/>
        <v>-17.32</v>
      </c>
      <c r="AD2482" s="5">
        <f t="shared" si="629"/>
        <v>-4.33</v>
      </c>
    </row>
    <row r="2483" spans="7:30">
      <c r="AC2483" s="5">
        <f t="shared" si="613"/>
        <v>0</v>
      </c>
      <c r="AD2483" s="5">
        <f t="shared" si="629"/>
        <v>0</v>
      </c>
    </row>
    <row r="2484" spans="7:30">
      <c r="AC2484" s="5">
        <f t="shared" si="613"/>
        <v>0</v>
      </c>
      <c r="AD2484" s="5">
        <f t="shared" si="629"/>
        <v>0</v>
      </c>
    </row>
    <row r="2485" spans="7:30">
      <c r="AC2485" s="5">
        <f t="shared" si="613"/>
        <v>0</v>
      </c>
      <c r="AD2485" s="5">
        <f t="shared" si="629"/>
        <v>0</v>
      </c>
    </row>
    <row r="2486" spans="7:30">
      <c r="AC2486" s="5">
        <f t="shared" si="613"/>
        <v>0</v>
      </c>
      <c r="AD2486" s="5">
        <f t="shared" si="629"/>
        <v>0</v>
      </c>
    </row>
    <row r="2487" spans="7:30">
      <c r="AC2487" s="5">
        <f t="shared" si="613"/>
        <v>0</v>
      </c>
      <c r="AD2487" s="5">
        <f t="shared" si="629"/>
        <v>0</v>
      </c>
    </row>
    <row r="2488" spans="7:30">
      <c r="AC2488" s="5">
        <f t="shared" si="613"/>
        <v>0</v>
      </c>
      <c r="AD2488" s="5">
        <f t="shared" si="629"/>
        <v>0</v>
      </c>
    </row>
    <row r="2489" spans="7:30">
      <c r="AC2489" s="5">
        <f t="shared" si="613"/>
        <v>0</v>
      </c>
      <c r="AD2489" s="5">
        <f t="shared" si="629"/>
        <v>0</v>
      </c>
    </row>
    <row r="2490" spans="7:30">
      <c r="AC2490" s="5">
        <f t="shared" si="613"/>
        <v>0</v>
      </c>
      <c r="AD2490" s="5">
        <f t="shared" si="629"/>
        <v>0</v>
      </c>
    </row>
    <row r="2491" spans="7:30">
      <c r="AC2491" s="5">
        <f t="shared" si="613"/>
        <v>0</v>
      </c>
      <c r="AD2491" s="5">
        <f t="shared" si="629"/>
        <v>0</v>
      </c>
    </row>
    <row r="2492" spans="7:30">
      <c r="AC2492" s="5">
        <f t="shared" si="613"/>
        <v>0</v>
      </c>
      <c r="AD2492" s="5">
        <f t="shared" si="629"/>
        <v>0</v>
      </c>
    </row>
    <row r="2493" spans="7:30">
      <c r="AC2493" s="5">
        <f t="shared" si="613"/>
        <v>0</v>
      </c>
      <c r="AD2493" s="5">
        <f t="shared" si="629"/>
        <v>0</v>
      </c>
    </row>
    <row r="2494" spans="7:30">
      <c r="AC2494" s="5">
        <f t="shared" si="613"/>
        <v>0</v>
      </c>
      <c r="AD2494" s="5">
        <f t="shared" si="629"/>
        <v>0</v>
      </c>
    </row>
    <row r="2495" spans="7:30">
      <c r="AC2495" s="5">
        <f t="shared" si="613"/>
        <v>0</v>
      </c>
      <c r="AD2495" s="5">
        <f t="shared" si="629"/>
        <v>0</v>
      </c>
    </row>
    <row r="2496" spans="7:30">
      <c r="AC2496" s="5">
        <f t="shared" si="613"/>
        <v>0</v>
      </c>
      <c r="AD2496" s="5">
        <f t="shared" si="629"/>
        <v>0</v>
      </c>
    </row>
    <row r="2497" spans="29:30">
      <c r="AC2497" s="5">
        <f t="shared" si="613"/>
        <v>0</v>
      </c>
      <c r="AD2497" s="5">
        <f t="shared" si="629"/>
        <v>0</v>
      </c>
    </row>
    <row r="2498" spans="29:30">
      <c r="AC2498" s="5">
        <f t="shared" si="613"/>
        <v>0</v>
      </c>
      <c r="AD2498" s="5">
        <f t="shared" si="629"/>
        <v>0</v>
      </c>
    </row>
  </sheetData>
  <autoFilter ref="A2:Z2458">
    <filterColumn colId="14"/>
    <filterColumn colId="15"/>
    <filterColumn colId="17"/>
  </autoFilter>
  <conditionalFormatting sqref="J8:J2482">
    <cfRule type="expression" dxfId="19" priority="13" stopIfTrue="1">
      <formula>NOT(ISERROR(SEARCH("BUY",J8)))</formula>
    </cfRule>
    <cfRule type="expression" dxfId="18" priority="14" stopIfTrue="1">
      <formula>NOT(ISERROR(SEARCH("SELL",J8)))</formula>
    </cfRule>
  </conditionalFormatting>
  <conditionalFormatting sqref="M9:O2482">
    <cfRule type="expression" dxfId="17" priority="12">
      <formula>M9="YES"</formula>
    </cfRule>
  </conditionalFormatting>
  <conditionalFormatting sqref="H8:H2482">
    <cfRule type="expression" dxfId="16" priority="10">
      <formula>AND(J7="SELL",J8="SELL",H7&gt;#REF!,H8&lt;#REF!)</formula>
    </cfRule>
    <cfRule type="expression" dxfId="15" priority="11">
      <formula>AND(J7="BUY",J8="BUY",H7&lt;#REF!,H8&gt;#REF!)</formula>
    </cfRule>
  </conditionalFormatting>
  <conditionalFormatting sqref="H1853">
    <cfRule type="expression" dxfId="14" priority="8">
      <formula>AND(J1775="SELL",J1853="SELL",H1775&gt;#REF!,H1853&lt;#REF!)</formula>
    </cfRule>
    <cfRule type="expression" dxfId="13" priority="9">
      <formula>AND(J1775="BUY",J1853="BUY",H1775&lt;#REF!,H1853&gt;#REF!)</formula>
    </cfRule>
  </conditionalFormatting>
  <conditionalFormatting sqref="H1782:H2482">
    <cfRule type="expression" dxfId="12" priority="6">
      <formula>AND(J1780="SELL",J1782="SELL",H1780&gt;#REF!,H1782&lt;#REF!)</formula>
    </cfRule>
    <cfRule type="expression" dxfId="11" priority="7">
      <formula>AND(J1780="BUY",J1782="BUY",H1780&lt;#REF!,H1782&gt;#REF!)</formula>
    </cfRule>
  </conditionalFormatting>
  <conditionalFormatting sqref="H1852">
    <cfRule type="expression" dxfId="10" priority="4">
      <formula>AND(J1782="SELL",J1852="SELL",H1782&gt;#REF!,H1852&lt;#REF!)</formula>
    </cfRule>
    <cfRule type="expression" dxfId="9" priority="5">
      <formula>AND(J1782="BUY",J1852="BUY",H1782&lt;#REF!,H1852&gt;#REF!)</formula>
    </cfRule>
  </conditionalFormatting>
  <conditionalFormatting sqref="H1850:H1851">
    <cfRule type="expression" dxfId="8" priority="2">
      <formula>AND(J1793="SELL",J1850="SELL",H1793&gt;#REF!,H1850&lt;#REF!)</formula>
    </cfRule>
    <cfRule type="expression" dxfId="7" priority="3">
      <formula>AND(J1793="BUY",J1850="BUY",H1793&lt;#REF!,H1850&gt;#REF!)</formula>
    </cfRule>
  </conditionalFormatting>
  <conditionalFormatting sqref="C2">
    <cfRule type="expression" dxfId="6" priority="1">
      <formula>AND(J1047414="SELL",C2&gt;L1047414)</formula>
    </cfRule>
  </conditionalFormatting>
  <pageMargins left="0.7" right="0.7" top="0.75" bottom="0.75" header="0.3" footer="0.3"/>
  <pageSetup paperSize="9" orientation="portrait" r:id="rId1"/>
  <legacyDrawing r:id="rId2"/>
</worksheet>
</file>

<file path=xl/worksheets/sheet2.xml><?xml version="1.0" encoding="utf-8"?>
<worksheet xmlns="http://schemas.openxmlformats.org/spreadsheetml/2006/main" xmlns:r="http://schemas.openxmlformats.org/officeDocument/2006/relationships">
  <dimension ref="A1:AC2497"/>
  <sheetViews>
    <sheetView workbookViewId="0">
      <pane xSplit="5" ySplit="2" topLeftCell="F2449" activePane="bottomRight" state="frozen"/>
      <selection activeCell="E1806" sqref="E1806"/>
      <selection pane="topRight" activeCell="E1806" sqref="E1806"/>
      <selection pane="bottomLeft" activeCell="E1806" sqref="E1806"/>
      <selection pane="bottomRight" activeCell="AE2461" sqref="AE2461"/>
    </sheetView>
  </sheetViews>
  <sheetFormatPr defaultRowHeight="15" outlineLevelCol="1"/>
  <cols>
    <col min="1" max="1" width="10.7109375" style="9" bestFit="1" customWidth="1"/>
    <col min="2" max="4" width="9.5703125" style="3" customWidth="1" outlineLevel="1"/>
    <col min="5" max="5" width="9.5703125" style="3" bestFit="1" customWidth="1"/>
    <col min="6" max="6" width="1.7109375" style="4" customWidth="1"/>
    <col min="7" max="8" width="10.5703125" style="4" bestFit="1" customWidth="1"/>
    <col min="9" max="9" width="1.7109375" style="4" customWidth="1"/>
    <col min="10" max="10" width="9.140625" style="4"/>
    <col min="11" max="11" width="1.7109375" style="4" customWidth="1"/>
    <col min="12" max="12" width="9.28515625" style="4" customWidth="1"/>
    <col min="13" max="13" width="6.28515625" style="4" customWidth="1"/>
    <col min="14" max="15" width="5.85546875" style="4" customWidth="1"/>
    <col min="16" max="16" width="9.42578125" style="4" customWidth="1"/>
    <col min="17" max="17" width="9.28515625" style="4" customWidth="1"/>
    <col min="18" max="18" width="5.140625" style="4" customWidth="1"/>
    <col min="19" max="19" width="2.140625" style="4" customWidth="1"/>
    <col min="20" max="20" width="8.42578125" style="4" customWidth="1"/>
    <col min="21" max="21" width="2.140625" style="4" customWidth="1"/>
    <col min="22" max="22" width="10.7109375" style="4" customWidth="1"/>
    <col min="23" max="23" width="9.28515625" style="4" customWidth="1"/>
    <col min="24" max="24" width="9.140625" style="4"/>
    <col min="25" max="25" width="2.42578125" style="4" customWidth="1"/>
    <col min="26" max="26" width="12.7109375" style="4" bestFit="1" customWidth="1"/>
    <col min="27" max="27" width="9.5703125" style="4" bestFit="1" customWidth="1"/>
    <col min="28" max="16384" width="9.140625" style="4"/>
  </cols>
  <sheetData>
    <row r="1" spans="1:27">
      <c r="A1" s="1" t="s">
        <v>21</v>
      </c>
      <c r="B1" s="2"/>
      <c r="G1" s="5">
        <f>2/(3+1)</f>
        <v>0.5</v>
      </c>
      <c r="H1" s="5">
        <f>2/(5+1)</f>
        <v>0.33333333333333331</v>
      </c>
      <c r="P1" s="6"/>
      <c r="Q1" s="6"/>
      <c r="Z1" s="13">
        <v>50000</v>
      </c>
    </row>
    <row r="2" spans="1:27" ht="45">
      <c r="A2" s="8" t="s">
        <v>1</v>
      </c>
      <c r="B2" s="8" t="s">
        <v>2</v>
      </c>
      <c r="C2" s="8" t="s">
        <v>3</v>
      </c>
      <c r="D2" s="8" t="s">
        <v>4</v>
      </c>
      <c r="E2" s="8" t="s">
        <v>5</v>
      </c>
      <c r="F2" s="8"/>
      <c r="G2" s="8" t="s">
        <v>6</v>
      </c>
      <c r="H2" s="8" t="s">
        <v>7</v>
      </c>
      <c r="I2" s="8"/>
      <c r="J2" s="8" t="s">
        <v>8</v>
      </c>
      <c r="K2" s="8"/>
      <c r="L2" s="8" t="s">
        <v>9</v>
      </c>
      <c r="M2" s="8" t="s">
        <v>10</v>
      </c>
      <c r="N2" s="8" t="s">
        <v>11</v>
      </c>
      <c r="O2" s="8" t="s">
        <v>12</v>
      </c>
      <c r="P2" s="8" t="s">
        <v>13</v>
      </c>
      <c r="Q2" s="8" t="s">
        <v>22</v>
      </c>
      <c r="R2" s="8" t="s">
        <v>15</v>
      </c>
      <c r="S2" s="8"/>
      <c r="T2" s="8" t="s">
        <v>16</v>
      </c>
      <c r="U2" s="8"/>
      <c r="V2" s="8" t="s">
        <v>17</v>
      </c>
      <c r="W2" s="8" t="s">
        <v>18</v>
      </c>
      <c r="X2" s="8" t="s">
        <v>19</v>
      </c>
      <c r="Y2" s="8"/>
      <c r="Z2" s="8" t="s">
        <v>20</v>
      </c>
    </row>
    <row r="3" spans="1:27">
      <c r="A3" s="9">
        <v>38516</v>
      </c>
      <c r="B3" s="3">
        <v>2078</v>
      </c>
      <c r="C3" s="3">
        <v>2087.8501000000001</v>
      </c>
      <c r="D3" s="3">
        <v>2059.25</v>
      </c>
      <c r="E3" s="3">
        <v>2082.6001000000001</v>
      </c>
      <c r="G3" s="5">
        <f>AVERAGE($E$3:E3)</f>
        <v>2082.6001000000001</v>
      </c>
      <c r="H3" s="5">
        <f>AVERAGE($E$3:E3)</f>
        <v>2082.6001000000001</v>
      </c>
    </row>
    <row r="4" spans="1:27">
      <c r="A4" s="9">
        <v>38517</v>
      </c>
      <c r="B4" s="3">
        <v>2085.1498999999999</v>
      </c>
      <c r="C4" s="3">
        <v>2098</v>
      </c>
      <c r="D4" s="3">
        <v>2075.1498999999999</v>
      </c>
      <c r="E4" s="3">
        <v>2094.6498999999999</v>
      </c>
      <c r="G4" s="5">
        <f>AVERAGE($E$3:E4)</f>
        <v>2088.625</v>
      </c>
      <c r="H4" s="5">
        <f>AVERAGE($E$3:E4)</f>
        <v>2088.625</v>
      </c>
    </row>
    <row r="5" spans="1:27">
      <c r="A5" s="9">
        <v>38518</v>
      </c>
      <c r="B5" s="3">
        <v>2099</v>
      </c>
      <c r="C5" s="3">
        <v>2112.8998999999999</v>
      </c>
      <c r="D5" s="3">
        <v>2090.1001000000001</v>
      </c>
      <c r="E5" s="3">
        <v>2110.3501000000001</v>
      </c>
      <c r="G5" s="5">
        <f>AVERAGE($E$3:E5)</f>
        <v>2095.8667</v>
      </c>
      <c r="H5" s="5">
        <f>AVERAGE($E$3:E5)</f>
        <v>2095.8667</v>
      </c>
    </row>
    <row r="6" spans="1:27">
      <c r="A6" s="9">
        <v>38519</v>
      </c>
      <c r="B6" s="3">
        <v>2112.3000000000002</v>
      </c>
      <c r="C6" s="3">
        <v>2114.5</v>
      </c>
      <c r="D6" s="3">
        <v>2093</v>
      </c>
      <c r="E6" s="3">
        <v>2100.4499999999998</v>
      </c>
      <c r="G6" s="5">
        <f t="shared" ref="G6:G69" si="0">ROUND((E6*G$1)+(G5*(1-G$1)),2)</f>
        <v>2098.16</v>
      </c>
      <c r="H6" s="5">
        <f>AVERAGE($E$3:E6)</f>
        <v>2097.0125250000001</v>
      </c>
    </row>
    <row r="7" spans="1:27">
      <c r="A7" s="9">
        <v>38520</v>
      </c>
      <c r="B7" s="3">
        <v>2101</v>
      </c>
      <c r="C7" s="3">
        <v>2112.3000000000002</v>
      </c>
      <c r="D7" s="3">
        <v>2087.1001000000001</v>
      </c>
      <c r="E7" s="3">
        <v>2108.1999999999998</v>
      </c>
      <c r="G7" s="5">
        <f t="shared" si="0"/>
        <v>2103.1799999999998</v>
      </c>
      <c r="H7" s="5">
        <f>AVERAGE($E$3:E7)</f>
        <v>2099.2500200000004</v>
      </c>
    </row>
    <row r="8" spans="1:27">
      <c r="A8" s="9">
        <v>38523</v>
      </c>
      <c r="B8" s="3">
        <v>2124</v>
      </c>
      <c r="C8" s="3">
        <v>2134</v>
      </c>
      <c r="D8" s="3">
        <v>2114.0500000000002</v>
      </c>
      <c r="E8" s="3">
        <v>2117.9499999999998</v>
      </c>
      <c r="G8" s="5">
        <f t="shared" si="0"/>
        <v>2110.5700000000002</v>
      </c>
      <c r="H8" s="5">
        <f t="shared" ref="H8:H71" si="1">ROUND((E8*H$1)+(H7*(1-H$1)),2)</f>
        <v>2105.48</v>
      </c>
      <c r="J8" s="10" t="str">
        <f t="shared" ref="J8:J71" si="2">IF(G8&gt;H8,"BUY","SELL")</f>
        <v>BUY</v>
      </c>
      <c r="L8" s="5">
        <f t="shared" ref="L8:L71" si="3">ROUND((G8*((2/4)-1)-(H8)*((2/6)-1))/ (2 /4- 2 /6),2)</f>
        <v>2090.21</v>
      </c>
      <c r="M8" s="4" t="str">
        <f t="shared" ref="M8:M71" si="4">IF(J7="SELL",IF(C8&gt;L7,"YES","NO"),IF(D8&lt;L7,"YES","NO"))</f>
        <v>NO</v>
      </c>
      <c r="N8" s="4" t="str">
        <f t="shared" ref="N8:N71" si="5">IF(AND(M8="YES",J8=J7),"YES","NO")</f>
        <v>NO</v>
      </c>
      <c r="O8" s="4" t="str">
        <f t="shared" ref="O8:O71" si="6">IF(AND(J7="BUY",B8&lt;L7),"YES",IF(AND(J7="SELL",B8&gt;L7),"YES","NO"))</f>
        <v>NO</v>
      </c>
      <c r="P8" s="11">
        <v>2124</v>
      </c>
      <c r="Q8" s="11">
        <v>2117.9499999999998</v>
      </c>
      <c r="T8" s="7"/>
      <c r="V8" s="5"/>
      <c r="W8" s="5"/>
      <c r="X8" s="7"/>
      <c r="Z8" s="7"/>
      <c r="AA8" s="5"/>
    </row>
    <row r="9" spans="1:27">
      <c r="A9" s="9">
        <v>38524</v>
      </c>
      <c r="B9" s="3">
        <v>2119</v>
      </c>
      <c r="C9" s="3">
        <v>2150.9499999999998</v>
      </c>
      <c r="D9" s="3">
        <v>2110.5500000000002</v>
      </c>
      <c r="E9" s="3">
        <v>2148.5500000000002</v>
      </c>
      <c r="G9" s="5">
        <f t="shared" si="0"/>
        <v>2129.56</v>
      </c>
      <c r="H9" s="5">
        <f t="shared" si="1"/>
        <v>2119.84</v>
      </c>
      <c r="J9" s="10" t="str">
        <f t="shared" si="2"/>
        <v>BUY</v>
      </c>
      <c r="L9" s="5">
        <f t="shared" si="3"/>
        <v>2090.6799999999998</v>
      </c>
      <c r="M9" s="4" t="str">
        <f t="shared" si="4"/>
        <v>NO</v>
      </c>
      <c r="N9" s="4" t="str">
        <f t="shared" si="5"/>
        <v>NO</v>
      </c>
      <c r="O9" s="4" t="str">
        <f t="shared" si="6"/>
        <v>NO</v>
      </c>
      <c r="P9" s="11">
        <v>2119</v>
      </c>
      <c r="Q9" s="11">
        <v>2148.5500000000002</v>
      </c>
      <c r="T9" s="7"/>
      <c r="V9" s="5"/>
      <c r="W9" s="5"/>
      <c r="X9" s="7"/>
      <c r="Z9" s="7"/>
      <c r="AA9" s="5"/>
    </row>
    <row r="10" spans="1:27">
      <c r="A10" s="9">
        <v>38525</v>
      </c>
      <c r="B10" s="3">
        <v>2150.5500000000002</v>
      </c>
      <c r="C10" s="3">
        <v>2177</v>
      </c>
      <c r="D10" s="3">
        <v>2150.5500000000002</v>
      </c>
      <c r="E10" s="3">
        <v>2164.8501000000001</v>
      </c>
      <c r="G10" s="5">
        <f t="shared" si="0"/>
        <v>2147.21</v>
      </c>
      <c r="H10" s="5">
        <f t="shared" si="1"/>
        <v>2134.84</v>
      </c>
      <c r="J10" s="10" t="str">
        <f t="shared" si="2"/>
        <v>BUY</v>
      </c>
      <c r="L10" s="5">
        <f t="shared" si="3"/>
        <v>2097.73</v>
      </c>
      <c r="M10" s="4" t="str">
        <f t="shared" si="4"/>
        <v>NO</v>
      </c>
      <c r="N10" s="4" t="str">
        <f t="shared" si="5"/>
        <v>NO</v>
      </c>
      <c r="O10" s="4" t="str">
        <f t="shared" si="6"/>
        <v>NO</v>
      </c>
      <c r="P10" s="11">
        <v>2150.5500000000002</v>
      </c>
      <c r="Q10" s="11">
        <v>2164.85</v>
      </c>
      <c r="T10" s="7"/>
      <c r="V10" s="5"/>
      <c r="W10" s="5"/>
      <c r="X10" s="7"/>
      <c r="Z10" s="7"/>
      <c r="AA10" s="5"/>
    </row>
    <row r="11" spans="1:27">
      <c r="A11" s="9">
        <v>38526</v>
      </c>
      <c r="B11" s="3">
        <v>2171.1498999999999</v>
      </c>
      <c r="C11" s="3">
        <v>2174.3501000000001</v>
      </c>
      <c r="D11" s="3">
        <v>2155</v>
      </c>
      <c r="E11" s="3">
        <v>2168.3000000000002</v>
      </c>
      <c r="G11" s="5">
        <f t="shared" si="0"/>
        <v>2157.7600000000002</v>
      </c>
      <c r="H11" s="5">
        <f t="shared" si="1"/>
        <v>2145.9899999999998</v>
      </c>
      <c r="J11" s="10" t="str">
        <f t="shared" si="2"/>
        <v>BUY</v>
      </c>
      <c r="L11" s="5">
        <f t="shared" si="3"/>
        <v>2110.6799999999998</v>
      </c>
      <c r="M11" s="4" t="str">
        <f t="shared" si="4"/>
        <v>NO</v>
      </c>
      <c r="N11" s="4" t="str">
        <f t="shared" si="5"/>
        <v>NO</v>
      </c>
      <c r="O11" s="4" t="str">
        <f t="shared" si="6"/>
        <v>NO</v>
      </c>
      <c r="P11" s="11">
        <v>2171.1498999999999</v>
      </c>
      <c r="Q11" s="11">
        <v>2168.3000000000002</v>
      </c>
      <c r="T11" s="7"/>
      <c r="V11" s="5"/>
      <c r="W11" s="5"/>
      <c r="X11" s="7"/>
      <c r="Z11" s="7"/>
      <c r="AA11" s="5"/>
    </row>
    <row r="12" spans="1:27">
      <c r="A12" s="9">
        <v>38527</v>
      </c>
      <c r="B12" s="3">
        <v>2148.3998999999999</v>
      </c>
      <c r="C12" s="3">
        <v>2187.3501000000001</v>
      </c>
      <c r="D12" s="3">
        <v>2145</v>
      </c>
      <c r="E12" s="3">
        <v>2178.5</v>
      </c>
      <c r="G12" s="5">
        <f t="shared" si="0"/>
        <v>2168.13</v>
      </c>
      <c r="H12" s="5">
        <f t="shared" si="1"/>
        <v>2156.83</v>
      </c>
      <c r="J12" s="10" t="str">
        <f t="shared" si="2"/>
        <v>BUY</v>
      </c>
      <c r="L12" s="5">
        <f t="shared" si="3"/>
        <v>2122.9299999999998</v>
      </c>
      <c r="M12" s="4" t="str">
        <f t="shared" si="4"/>
        <v>NO</v>
      </c>
      <c r="N12" s="4" t="str">
        <f t="shared" si="5"/>
        <v>NO</v>
      </c>
      <c r="O12" s="4" t="str">
        <f t="shared" si="6"/>
        <v>NO</v>
      </c>
      <c r="P12" s="11">
        <v>2148.3998999999999</v>
      </c>
      <c r="Q12" s="11">
        <v>2178.5</v>
      </c>
      <c r="T12" s="7"/>
      <c r="V12" s="5"/>
      <c r="W12" s="5"/>
      <c r="X12" s="7"/>
      <c r="Z12" s="7"/>
      <c r="AA12" s="5"/>
    </row>
    <row r="13" spans="1:27">
      <c r="A13" s="9">
        <v>38530</v>
      </c>
      <c r="B13" s="3">
        <v>2171</v>
      </c>
      <c r="C13" s="3">
        <v>2199</v>
      </c>
      <c r="D13" s="3">
        <v>2163.25</v>
      </c>
      <c r="E13" s="3">
        <v>2180.6498999999999</v>
      </c>
      <c r="G13" s="5">
        <f t="shared" si="0"/>
        <v>2174.39</v>
      </c>
      <c r="H13" s="5">
        <f t="shared" si="1"/>
        <v>2164.77</v>
      </c>
      <c r="J13" s="10" t="str">
        <f t="shared" si="2"/>
        <v>BUY</v>
      </c>
      <c r="L13" s="5">
        <f t="shared" si="3"/>
        <v>2135.91</v>
      </c>
      <c r="M13" s="4" t="str">
        <f t="shared" si="4"/>
        <v>NO</v>
      </c>
      <c r="N13" s="4" t="str">
        <f t="shared" si="5"/>
        <v>NO</v>
      </c>
      <c r="O13" s="4" t="str">
        <f t="shared" si="6"/>
        <v>NO</v>
      </c>
      <c r="P13" s="11">
        <v>2171</v>
      </c>
      <c r="Q13" s="11">
        <v>2180.65</v>
      </c>
      <c r="T13" s="7"/>
      <c r="V13" s="5"/>
      <c r="W13" s="5"/>
      <c r="X13" s="7"/>
      <c r="Z13" s="7"/>
      <c r="AA13" s="5"/>
    </row>
    <row r="14" spans="1:27">
      <c r="A14" s="9">
        <v>38531</v>
      </c>
      <c r="B14" s="3">
        <v>2180</v>
      </c>
      <c r="C14" s="3">
        <v>2185.3998999999999</v>
      </c>
      <c r="D14" s="3">
        <v>2165</v>
      </c>
      <c r="E14" s="3">
        <v>2167.1999999999998</v>
      </c>
      <c r="G14" s="5">
        <f t="shared" si="0"/>
        <v>2170.8000000000002</v>
      </c>
      <c r="H14" s="5">
        <f t="shared" si="1"/>
        <v>2165.58</v>
      </c>
      <c r="J14" s="10" t="str">
        <f t="shared" si="2"/>
        <v>BUY</v>
      </c>
      <c r="L14" s="5">
        <f t="shared" si="3"/>
        <v>2149.92</v>
      </c>
      <c r="M14" s="4" t="str">
        <f t="shared" si="4"/>
        <v>NO</v>
      </c>
      <c r="N14" s="4" t="str">
        <f t="shared" si="5"/>
        <v>NO</v>
      </c>
      <c r="O14" s="4" t="str">
        <f t="shared" si="6"/>
        <v>NO</v>
      </c>
      <c r="P14" s="11">
        <v>2180</v>
      </c>
      <c r="Q14" s="11">
        <v>2167.1999999999998</v>
      </c>
      <c r="T14" s="7"/>
      <c r="V14" s="5"/>
      <c r="W14" s="5"/>
      <c r="X14" s="7"/>
      <c r="Z14" s="7"/>
      <c r="AA14" s="5"/>
    </row>
    <row r="15" spans="1:27">
      <c r="A15" s="9">
        <v>38532</v>
      </c>
      <c r="B15" s="3">
        <v>2167.3998999999999</v>
      </c>
      <c r="C15" s="3">
        <v>2198.3000000000002</v>
      </c>
      <c r="D15" s="3">
        <v>2135</v>
      </c>
      <c r="E15" s="3">
        <v>2195.1498999999999</v>
      </c>
      <c r="G15" s="5">
        <f t="shared" si="0"/>
        <v>2182.9699999999998</v>
      </c>
      <c r="H15" s="5">
        <f t="shared" si="1"/>
        <v>2175.44</v>
      </c>
      <c r="J15" s="10" t="str">
        <f t="shared" si="2"/>
        <v>BUY</v>
      </c>
      <c r="L15" s="5">
        <f t="shared" si="3"/>
        <v>2152.85</v>
      </c>
      <c r="M15" s="4" t="str">
        <f t="shared" si="4"/>
        <v>YES</v>
      </c>
      <c r="N15" s="4" t="str">
        <f t="shared" si="5"/>
        <v>YES</v>
      </c>
      <c r="O15" s="4" t="str">
        <f t="shared" si="6"/>
        <v>NO</v>
      </c>
      <c r="P15" s="11">
        <v>2167.3998999999999</v>
      </c>
      <c r="Q15" s="11">
        <v>2195.15</v>
      </c>
      <c r="T15" s="7"/>
      <c r="V15" s="5"/>
      <c r="W15" s="5"/>
      <c r="X15" s="7"/>
      <c r="Z15" s="7"/>
      <c r="AA15" s="5"/>
    </row>
    <row r="16" spans="1:27">
      <c r="A16" s="9">
        <v>38533</v>
      </c>
      <c r="B16" s="3">
        <v>2199.8998999999999</v>
      </c>
      <c r="C16" s="3">
        <v>2224</v>
      </c>
      <c r="D16" s="3">
        <v>2198</v>
      </c>
      <c r="E16" s="3">
        <v>2219.1999999999998</v>
      </c>
      <c r="G16" s="5">
        <f t="shared" si="0"/>
        <v>2201.09</v>
      </c>
      <c r="H16" s="5">
        <f t="shared" si="1"/>
        <v>2190.0300000000002</v>
      </c>
      <c r="J16" s="10" t="str">
        <f t="shared" si="2"/>
        <v>BUY</v>
      </c>
      <c r="L16" s="5">
        <f t="shared" si="3"/>
        <v>2156.85</v>
      </c>
      <c r="M16" s="4" t="str">
        <f t="shared" si="4"/>
        <v>NO</v>
      </c>
      <c r="N16" s="4" t="str">
        <f t="shared" si="5"/>
        <v>NO</v>
      </c>
      <c r="O16" s="4" t="str">
        <f t="shared" si="6"/>
        <v>NO</v>
      </c>
      <c r="P16" s="11">
        <v>2199.8998999999999</v>
      </c>
      <c r="Q16" s="11">
        <v>2219.1999999999998</v>
      </c>
      <c r="T16" s="7"/>
      <c r="V16" s="5"/>
      <c r="W16" s="5"/>
      <c r="X16" s="7"/>
      <c r="Z16" s="7"/>
      <c r="AA16" s="5"/>
    </row>
    <row r="17" spans="1:27">
      <c r="A17" s="9">
        <v>38534</v>
      </c>
      <c r="B17" s="3">
        <v>2189.0500000000002</v>
      </c>
      <c r="C17" s="3">
        <v>2211.6999999999998</v>
      </c>
      <c r="D17" s="3">
        <v>2182</v>
      </c>
      <c r="E17" s="3">
        <v>2206.8501000000001</v>
      </c>
      <c r="G17" s="5">
        <f t="shared" si="0"/>
        <v>2203.9699999999998</v>
      </c>
      <c r="H17" s="5">
        <f t="shared" si="1"/>
        <v>2195.64</v>
      </c>
      <c r="J17" s="10" t="str">
        <f t="shared" si="2"/>
        <v>BUY</v>
      </c>
      <c r="L17" s="5">
        <f t="shared" si="3"/>
        <v>2170.65</v>
      </c>
      <c r="M17" s="4" t="str">
        <f t="shared" si="4"/>
        <v>NO</v>
      </c>
      <c r="N17" s="4" t="str">
        <f t="shared" si="5"/>
        <v>NO</v>
      </c>
      <c r="O17" s="4" t="str">
        <f t="shared" si="6"/>
        <v>NO</v>
      </c>
      <c r="P17" s="11">
        <v>2189.0500000000002</v>
      </c>
      <c r="Q17" s="11">
        <v>2206.85</v>
      </c>
      <c r="T17" s="7"/>
      <c r="V17" s="5"/>
      <c r="W17" s="5"/>
      <c r="X17" s="7"/>
      <c r="Z17" s="7"/>
      <c r="AA17" s="5"/>
    </row>
    <row r="18" spans="1:27">
      <c r="A18" s="9">
        <v>38537</v>
      </c>
      <c r="B18" s="3">
        <v>2210</v>
      </c>
      <c r="C18" s="3">
        <v>2227</v>
      </c>
      <c r="D18" s="3">
        <v>2202</v>
      </c>
      <c r="E18" s="3">
        <v>2223.8998999999999</v>
      </c>
      <c r="G18" s="5">
        <f t="shared" si="0"/>
        <v>2213.9299999999998</v>
      </c>
      <c r="H18" s="5">
        <f t="shared" si="1"/>
        <v>2205.06</v>
      </c>
      <c r="J18" s="10" t="str">
        <f t="shared" si="2"/>
        <v>BUY</v>
      </c>
      <c r="L18" s="5">
        <f t="shared" si="3"/>
        <v>2178.4499999999998</v>
      </c>
      <c r="M18" s="4" t="str">
        <f t="shared" si="4"/>
        <v>NO</v>
      </c>
      <c r="N18" s="4" t="str">
        <f t="shared" si="5"/>
        <v>NO</v>
      </c>
      <c r="O18" s="4" t="str">
        <f t="shared" si="6"/>
        <v>NO</v>
      </c>
      <c r="P18" s="11">
        <v>2210</v>
      </c>
      <c r="Q18" s="11">
        <v>2223.9</v>
      </c>
      <c r="T18" s="7"/>
      <c r="V18" s="5"/>
      <c r="W18" s="5"/>
      <c r="X18" s="7"/>
      <c r="Z18" s="7"/>
      <c r="AA18" s="5"/>
    </row>
    <row r="19" spans="1:27">
      <c r="A19" s="9">
        <v>38538</v>
      </c>
      <c r="B19" s="3">
        <v>2223</v>
      </c>
      <c r="C19" s="3">
        <v>2228.6999999999998</v>
      </c>
      <c r="D19" s="3">
        <v>2193.3000000000002</v>
      </c>
      <c r="E19" s="3">
        <v>2196.9499999999998</v>
      </c>
      <c r="G19" s="5">
        <f t="shared" si="0"/>
        <v>2205.44</v>
      </c>
      <c r="H19" s="5">
        <f t="shared" si="1"/>
        <v>2202.36</v>
      </c>
      <c r="J19" s="10" t="str">
        <f t="shared" si="2"/>
        <v>BUY</v>
      </c>
      <c r="L19" s="5">
        <f t="shared" si="3"/>
        <v>2193.12</v>
      </c>
      <c r="M19" s="4" t="str">
        <f t="shared" si="4"/>
        <v>NO</v>
      </c>
      <c r="N19" s="4" t="str">
        <f t="shared" si="5"/>
        <v>NO</v>
      </c>
      <c r="O19" s="4" t="str">
        <f t="shared" si="6"/>
        <v>NO</v>
      </c>
      <c r="P19" s="11">
        <v>2223</v>
      </c>
      <c r="Q19" s="11">
        <v>2196.9499999999998</v>
      </c>
      <c r="T19" s="7"/>
      <c r="V19" s="5"/>
      <c r="W19" s="5"/>
      <c r="X19" s="7"/>
      <c r="Z19" s="7"/>
      <c r="AA19" s="5"/>
    </row>
    <row r="20" spans="1:27">
      <c r="A20" s="9">
        <v>38539</v>
      </c>
      <c r="B20" s="3">
        <v>2204.8501000000001</v>
      </c>
      <c r="C20" s="3">
        <v>2227</v>
      </c>
      <c r="D20" s="3">
        <v>2201.1999999999998</v>
      </c>
      <c r="E20" s="3">
        <v>2223.4499999999998</v>
      </c>
      <c r="G20" s="5">
        <f t="shared" si="0"/>
        <v>2214.4499999999998</v>
      </c>
      <c r="H20" s="5">
        <f t="shared" si="1"/>
        <v>2209.39</v>
      </c>
      <c r="J20" s="10" t="str">
        <f t="shared" si="2"/>
        <v>BUY</v>
      </c>
      <c r="L20" s="5">
        <f t="shared" si="3"/>
        <v>2194.21</v>
      </c>
      <c r="M20" s="4" t="str">
        <f t="shared" si="4"/>
        <v>NO</v>
      </c>
      <c r="N20" s="4" t="str">
        <f t="shared" si="5"/>
        <v>NO</v>
      </c>
      <c r="O20" s="4" t="str">
        <f t="shared" si="6"/>
        <v>NO</v>
      </c>
      <c r="P20" s="11">
        <v>2204.8501000000001</v>
      </c>
      <c r="Q20" s="11">
        <v>2223.4499999999998</v>
      </c>
      <c r="T20" s="7"/>
      <c r="V20" s="5"/>
      <c r="W20" s="5"/>
      <c r="X20" s="7"/>
      <c r="Z20" s="7"/>
      <c r="AA20" s="5"/>
    </row>
    <row r="21" spans="1:27">
      <c r="A21" s="9">
        <v>38540</v>
      </c>
      <c r="B21" s="3">
        <v>2222</v>
      </c>
      <c r="C21" s="3">
        <v>2225</v>
      </c>
      <c r="D21" s="3">
        <v>2156.1498999999999</v>
      </c>
      <c r="E21" s="3">
        <v>2164.8000000000002</v>
      </c>
      <c r="G21" s="5">
        <f t="shared" si="0"/>
        <v>2189.63</v>
      </c>
      <c r="H21" s="5">
        <f t="shared" si="1"/>
        <v>2194.5300000000002</v>
      </c>
      <c r="J21" s="10" t="str">
        <f t="shared" si="2"/>
        <v>SELL</v>
      </c>
      <c r="L21" s="5">
        <f t="shared" si="3"/>
        <v>2209.23</v>
      </c>
      <c r="M21" s="4" t="str">
        <f t="shared" si="4"/>
        <v>YES</v>
      </c>
      <c r="N21" s="4" t="str">
        <f t="shared" si="5"/>
        <v>NO</v>
      </c>
      <c r="O21" s="4" t="str">
        <f t="shared" si="6"/>
        <v>NO</v>
      </c>
      <c r="P21" s="11">
        <v>2222</v>
      </c>
      <c r="Q21" s="11">
        <v>2164.8000000000002</v>
      </c>
      <c r="R21" s="4">
        <f t="shared" ref="R21:R84" si="7">YEAR(A21)</f>
        <v>2005</v>
      </c>
      <c r="T21" s="7">
        <f>ROUND(IF(N21="YES",IF(J21="SELL",IF(O21="YES",Q21-P21,Q21-L20),IF(O21="YES",P21-Q21,L20-Q21)),0),2)</f>
        <v>0</v>
      </c>
      <c r="V21" s="5">
        <f>IF(J20=J21,0,L20)</f>
        <v>2194.21</v>
      </c>
      <c r="W21" s="5">
        <f t="shared" ref="W21:W84" si="8">IF(V22="",E21,V22)</f>
        <v>2194.21</v>
      </c>
      <c r="X21" s="7">
        <f t="shared" ref="X21:X84" si="9">IF(J21="BUY",W21-V21,V21-W21)</f>
        <v>0</v>
      </c>
      <c r="Z21" s="7">
        <f>Z1+(T21*50*2)+(X21*50)</f>
        <v>50000</v>
      </c>
      <c r="AA21" s="5"/>
    </row>
    <row r="22" spans="1:27">
      <c r="A22" s="9">
        <v>38541</v>
      </c>
      <c r="B22" s="3">
        <v>2176.1498999999999</v>
      </c>
      <c r="C22" s="3">
        <v>2194</v>
      </c>
      <c r="D22" s="3">
        <v>2167.1498999999999</v>
      </c>
      <c r="E22" s="3">
        <v>2188.5500000000002</v>
      </c>
      <c r="G22" s="5">
        <f t="shared" si="0"/>
        <v>2189.09</v>
      </c>
      <c r="H22" s="5">
        <f t="shared" si="1"/>
        <v>2192.54</v>
      </c>
      <c r="J22" s="10" t="str">
        <f t="shared" si="2"/>
        <v>SELL</v>
      </c>
      <c r="L22" s="5">
        <f t="shared" si="3"/>
        <v>2202.89</v>
      </c>
      <c r="M22" s="4" t="str">
        <f t="shared" si="4"/>
        <v>NO</v>
      </c>
      <c r="N22" s="4" t="str">
        <f t="shared" si="5"/>
        <v>NO</v>
      </c>
      <c r="O22" s="4" t="str">
        <f t="shared" si="6"/>
        <v>NO</v>
      </c>
      <c r="P22" s="11">
        <v>2176.1498999999999</v>
      </c>
      <c r="Q22" s="11">
        <v>2188.5500000000002</v>
      </c>
      <c r="R22" s="4">
        <f t="shared" si="7"/>
        <v>2005</v>
      </c>
      <c r="T22" s="7">
        <f t="shared" ref="T22:T85" si="10">ROUND(IF(N22="YES",IF(J22="SELL",IF(O22="YES",Q22-P22,Q22-L21),IF(O22="YES",P22-Q22,L21-Q22)),0),2)</f>
        <v>0</v>
      </c>
      <c r="V22" s="5">
        <f t="shared" ref="V22:V85" si="11">IF(J22=J21,V21,IF(O22="YES",P22,L21))</f>
        <v>2194.21</v>
      </c>
      <c r="W22" s="5">
        <f t="shared" si="8"/>
        <v>2202.89</v>
      </c>
      <c r="X22" s="7">
        <f t="shared" si="9"/>
        <v>-8.6799999999998363</v>
      </c>
      <c r="Z22" s="7">
        <f t="shared" ref="Z22:Z85" si="12">Z21+(T22*50*2)+(X22*50)</f>
        <v>49566.000000000007</v>
      </c>
      <c r="AA22" s="5"/>
    </row>
    <row r="23" spans="1:27">
      <c r="A23" s="9">
        <v>38544</v>
      </c>
      <c r="B23" s="3">
        <v>2197.9499999999998</v>
      </c>
      <c r="C23" s="3">
        <v>2214.8000000000002</v>
      </c>
      <c r="D23" s="3">
        <v>2196</v>
      </c>
      <c r="E23" s="3">
        <v>2209.1498999999999</v>
      </c>
      <c r="G23" s="5">
        <f t="shared" si="0"/>
        <v>2199.12</v>
      </c>
      <c r="H23" s="5">
        <f t="shared" si="1"/>
        <v>2198.08</v>
      </c>
      <c r="J23" s="10" t="str">
        <f t="shared" si="2"/>
        <v>BUY</v>
      </c>
      <c r="L23" s="5">
        <f t="shared" si="3"/>
        <v>2194.96</v>
      </c>
      <c r="M23" s="4" t="str">
        <f t="shared" si="4"/>
        <v>YES</v>
      </c>
      <c r="N23" s="4" t="str">
        <f t="shared" si="5"/>
        <v>NO</v>
      </c>
      <c r="O23" s="4" t="str">
        <f t="shared" si="6"/>
        <v>NO</v>
      </c>
      <c r="P23" s="11">
        <v>2197.9499999999998</v>
      </c>
      <c r="Q23" s="11">
        <v>2209.15</v>
      </c>
      <c r="R23" s="4">
        <f t="shared" si="7"/>
        <v>2005</v>
      </c>
      <c r="T23" s="7">
        <f t="shared" si="10"/>
        <v>0</v>
      </c>
      <c r="V23" s="5">
        <f t="shared" si="11"/>
        <v>2202.89</v>
      </c>
      <c r="W23" s="5">
        <f t="shared" si="8"/>
        <v>2202.89</v>
      </c>
      <c r="X23" s="7">
        <f t="shared" si="9"/>
        <v>0</v>
      </c>
      <c r="Z23" s="7">
        <f t="shared" si="12"/>
        <v>49566.000000000007</v>
      </c>
      <c r="AA23" s="5"/>
    </row>
    <row r="24" spans="1:27">
      <c r="A24" s="9">
        <v>38545</v>
      </c>
      <c r="B24" s="3">
        <v>2206</v>
      </c>
      <c r="C24" s="3">
        <v>2227</v>
      </c>
      <c r="D24" s="3">
        <v>2178.8000000000002</v>
      </c>
      <c r="E24" s="3">
        <v>2214.4499999999998</v>
      </c>
      <c r="G24" s="5">
        <f t="shared" si="0"/>
        <v>2206.79</v>
      </c>
      <c r="H24" s="5">
        <f t="shared" si="1"/>
        <v>2203.54</v>
      </c>
      <c r="J24" s="10" t="str">
        <f t="shared" si="2"/>
        <v>BUY</v>
      </c>
      <c r="L24" s="5">
        <f t="shared" si="3"/>
        <v>2193.79</v>
      </c>
      <c r="M24" s="4" t="str">
        <f t="shared" si="4"/>
        <v>YES</v>
      </c>
      <c r="N24" s="4" t="str">
        <f t="shared" si="5"/>
        <v>YES</v>
      </c>
      <c r="O24" s="4" t="str">
        <f t="shared" si="6"/>
        <v>NO</v>
      </c>
      <c r="P24" s="11">
        <v>2206</v>
      </c>
      <c r="Q24" s="11">
        <v>2214.4499999999998</v>
      </c>
      <c r="R24" s="4">
        <f t="shared" si="7"/>
        <v>2005</v>
      </c>
      <c r="T24" s="7">
        <f t="shared" si="10"/>
        <v>-19.489999999999998</v>
      </c>
      <c r="V24" s="5">
        <f t="shared" si="11"/>
        <v>2202.89</v>
      </c>
      <c r="W24" s="5">
        <f t="shared" si="8"/>
        <v>2193.79</v>
      </c>
      <c r="X24" s="7">
        <f t="shared" si="9"/>
        <v>-9.0999999999999091</v>
      </c>
      <c r="Z24" s="7">
        <f t="shared" si="12"/>
        <v>47162.000000000015</v>
      </c>
      <c r="AA24" s="5"/>
    </row>
    <row r="25" spans="1:27">
      <c r="A25" s="9">
        <v>38546</v>
      </c>
      <c r="B25" s="3">
        <v>2212</v>
      </c>
      <c r="C25" s="3">
        <v>2223.8000000000002</v>
      </c>
      <c r="D25" s="3">
        <v>2186.3501000000001</v>
      </c>
      <c r="E25" s="3">
        <v>2191.8998999999999</v>
      </c>
      <c r="G25" s="5">
        <f t="shared" si="0"/>
        <v>2199.34</v>
      </c>
      <c r="H25" s="5">
        <f t="shared" si="1"/>
        <v>2199.66</v>
      </c>
      <c r="J25" s="10" t="str">
        <f t="shared" si="2"/>
        <v>SELL</v>
      </c>
      <c r="L25" s="5">
        <f t="shared" si="3"/>
        <v>2200.62</v>
      </c>
      <c r="M25" s="4" t="str">
        <f t="shared" si="4"/>
        <v>YES</v>
      </c>
      <c r="N25" s="4" t="str">
        <f t="shared" si="5"/>
        <v>NO</v>
      </c>
      <c r="O25" s="4" t="str">
        <f t="shared" si="6"/>
        <v>NO</v>
      </c>
      <c r="P25" s="11">
        <v>2212</v>
      </c>
      <c r="Q25" s="11">
        <v>2191.9</v>
      </c>
      <c r="R25" s="4">
        <f t="shared" si="7"/>
        <v>2005</v>
      </c>
      <c r="T25" s="7">
        <f t="shared" si="10"/>
        <v>0</v>
      </c>
      <c r="V25" s="5">
        <f t="shared" si="11"/>
        <v>2193.79</v>
      </c>
      <c r="W25" s="5">
        <f t="shared" si="8"/>
        <v>2193.79</v>
      </c>
      <c r="X25" s="7">
        <f t="shared" si="9"/>
        <v>0</v>
      </c>
      <c r="Z25" s="7">
        <f t="shared" si="12"/>
        <v>47162.000000000015</v>
      </c>
      <c r="AA25" s="5"/>
    </row>
    <row r="26" spans="1:27">
      <c r="A26" s="9">
        <v>38547</v>
      </c>
      <c r="B26" s="3">
        <v>2197.9499999999998</v>
      </c>
      <c r="C26" s="3">
        <v>2199</v>
      </c>
      <c r="D26" s="3">
        <v>2166.6001000000001</v>
      </c>
      <c r="E26" s="3">
        <v>2171.8998999999999</v>
      </c>
      <c r="G26" s="5">
        <f t="shared" si="0"/>
        <v>2185.62</v>
      </c>
      <c r="H26" s="5">
        <f t="shared" si="1"/>
        <v>2190.41</v>
      </c>
      <c r="J26" s="10" t="str">
        <f t="shared" si="2"/>
        <v>SELL</v>
      </c>
      <c r="L26" s="5">
        <f t="shared" si="3"/>
        <v>2204.7800000000002</v>
      </c>
      <c r="M26" s="4" t="str">
        <f t="shared" si="4"/>
        <v>NO</v>
      </c>
      <c r="N26" s="4" t="str">
        <f t="shared" si="5"/>
        <v>NO</v>
      </c>
      <c r="O26" s="4" t="str">
        <f t="shared" si="6"/>
        <v>NO</v>
      </c>
      <c r="P26" s="11">
        <v>2197.9499999999998</v>
      </c>
      <c r="Q26" s="11">
        <v>2171.9</v>
      </c>
      <c r="R26" s="4">
        <f t="shared" si="7"/>
        <v>2005</v>
      </c>
      <c r="T26" s="7">
        <f t="shared" si="10"/>
        <v>0</v>
      </c>
      <c r="V26" s="5">
        <f t="shared" si="11"/>
        <v>2193.79</v>
      </c>
      <c r="W26" s="5">
        <f t="shared" si="8"/>
        <v>2193.79</v>
      </c>
      <c r="X26" s="7">
        <f t="shared" si="9"/>
        <v>0</v>
      </c>
      <c r="Z26" s="7">
        <f t="shared" si="12"/>
        <v>47162.000000000015</v>
      </c>
      <c r="AA26" s="5"/>
    </row>
    <row r="27" spans="1:27">
      <c r="A27" s="9">
        <v>38548</v>
      </c>
      <c r="B27" s="3">
        <v>2175.1001000000001</v>
      </c>
      <c r="C27" s="3">
        <v>2209.8000000000002</v>
      </c>
      <c r="D27" s="3">
        <v>2165.5500000000002</v>
      </c>
      <c r="E27" s="3">
        <v>2202.9499999999998</v>
      </c>
      <c r="G27" s="5">
        <f t="shared" si="0"/>
        <v>2194.29</v>
      </c>
      <c r="H27" s="5">
        <f t="shared" si="1"/>
        <v>2194.59</v>
      </c>
      <c r="J27" s="10" t="str">
        <f t="shared" si="2"/>
        <v>SELL</v>
      </c>
      <c r="L27" s="5">
        <f t="shared" si="3"/>
        <v>2195.4899999999998</v>
      </c>
      <c r="M27" s="4" t="str">
        <f t="shared" si="4"/>
        <v>YES</v>
      </c>
      <c r="N27" s="4" t="str">
        <f t="shared" si="5"/>
        <v>YES</v>
      </c>
      <c r="O27" s="4" t="str">
        <f t="shared" si="6"/>
        <v>NO</v>
      </c>
      <c r="P27" s="11">
        <v>2175.1001000000001</v>
      </c>
      <c r="Q27" s="11">
        <v>2202.9499999999998</v>
      </c>
      <c r="R27" s="4">
        <f t="shared" si="7"/>
        <v>2005</v>
      </c>
      <c r="T27" s="7">
        <f t="shared" si="10"/>
        <v>-1.83</v>
      </c>
      <c r="V27" s="5">
        <f t="shared" si="11"/>
        <v>2193.79</v>
      </c>
      <c r="W27" s="5">
        <f t="shared" si="8"/>
        <v>2222.3000000000002</v>
      </c>
      <c r="X27" s="7">
        <f t="shared" si="9"/>
        <v>-28.510000000000218</v>
      </c>
      <c r="Z27" s="7">
        <f t="shared" si="12"/>
        <v>45553.5</v>
      </c>
      <c r="AA27" s="5"/>
    </row>
    <row r="28" spans="1:27">
      <c r="A28" s="9">
        <v>38551</v>
      </c>
      <c r="B28" s="3">
        <v>2222.3000000000002</v>
      </c>
      <c r="C28" s="3">
        <v>2287</v>
      </c>
      <c r="D28" s="3">
        <v>2208</v>
      </c>
      <c r="E28" s="3">
        <v>2234.6999999999998</v>
      </c>
      <c r="G28" s="5">
        <f t="shared" si="0"/>
        <v>2214.5</v>
      </c>
      <c r="H28" s="5">
        <f t="shared" si="1"/>
        <v>2207.96</v>
      </c>
      <c r="J28" s="10" t="str">
        <f t="shared" si="2"/>
        <v>BUY</v>
      </c>
      <c r="L28" s="5">
        <f t="shared" si="3"/>
        <v>2188.34</v>
      </c>
      <c r="M28" s="4" t="str">
        <f t="shared" si="4"/>
        <v>YES</v>
      </c>
      <c r="N28" s="4" t="str">
        <f t="shared" si="5"/>
        <v>NO</v>
      </c>
      <c r="O28" s="4" t="str">
        <f t="shared" si="6"/>
        <v>YES</v>
      </c>
      <c r="P28" s="11">
        <v>2222.3000000000002</v>
      </c>
      <c r="Q28" s="11">
        <v>2234.6999999999998</v>
      </c>
      <c r="R28" s="4">
        <f t="shared" si="7"/>
        <v>2005</v>
      </c>
      <c r="T28" s="7">
        <f t="shared" si="10"/>
        <v>0</v>
      </c>
      <c r="V28" s="5">
        <f t="shared" si="11"/>
        <v>2222.3000000000002</v>
      </c>
      <c r="W28" s="5">
        <f t="shared" si="8"/>
        <v>2222.3000000000002</v>
      </c>
      <c r="X28" s="7">
        <f t="shared" si="9"/>
        <v>0</v>
      </c>
      <c r="Z28" s="7">
        <f t="shared" si="12"/>
        <v>45553.5</v>
      </c>
      <c r="AA28" s="5"/>
    </row>
    <row r="29" spans="1:27">
      <c r="A29" s="9">
        <v>38552</v>
      </c>
      <c r="B29" s="3">
        <v>2232.8998999999999</v>
      </c>
      <c r="C29" s="3">
        <v>2241.8998999999999</v>
      </c>
      <c r="D29" s="3">
        <v>2225.1001000000001</v>
      </c>
      <c r="E29" s="3">
        <v>2236.3000000000002</v>
      </c>
      <c r="G29" s="5">
        <f t="shared" si="0"/>
        <v>2225.4</v>
      </c>
      <c r="H29" s="5">
        <f t="shared" si="1"/>
        <v>2217.41</v>
      </c>
      <c r="J29" s="10" t="str">
        <f t="shared" si="2"/>
        <v>BUY</v>
      </c>
      <c r="L29" s="5">
        <f t="shared" si="3"/>
        <v>2193.44</v>
      </c>
      <c r="M29" s="4" t="str">
        <f t="shared" si="4"/>
        <v>NO</v>
      </c>
      <c r="N29" s="4" t="str">
        <f t="shared" si="5"/>
        <v>NO</v>
      </c>
      <c r="O29" s="4" t="str">
        <f t="shared" si="6"/>
        <v>NO</v>
      </c>
      <c r="P29" s="11">
        <v>2232.8998999999999</v>
      </c>
      <c r="Q29" s="11">
        <v>2236.3000000000002</v>
      </c>
      <c r="R29" s="4">
        <f t="shared" si="7"/>
        <v>2005</v>
      </c>
      <c r="T29" s="7">
        <f t="shared" si="10"/>
        <v>0</v>
      </c>
      <c r="V29" s="5">
        <f t="shared" si="11"/>
        <v>2222.3000000000002</v>
      </c>
      <c r="W29" s="5">
        <f t="shared" si="8"/>
        <v>2222.3000000000002</v>
      </c>
      <c r="X29" s="7">
        <f t="shared" si="9"/>
        <v>0</v>
      </c>
      <c r="Z29" s="7">
        <f t="shared" si="12"/>
        <v>45553.5</v>
      </c>
      <c r="AA29" s="5"/>
    </row>
    <row r="30" spans="1:27">
      <c r="A30" s="9">
        <v>38553</v>
      </c>
      <c r="B30" s="3">
        <v>2243.5</v>
      </c>
      <c r="C30" s="3">
        <v>2248</v>
      </c>
      <c r="D30" s="3">
        <v>2234</v>
      </c>
      <c r="E30" s="3">
        <v>2238.3998999999999</v>
      </c>
      <c r="G30" s="5">
        <f t="shared" si="0"/>
        <v>2231.9</v>
      </c>
      <c r="H30" s="5">
        <f t="shared" si="1"/>
        <v>2224.41</v>
      </c>
      <c r="J30" s="10" t="str">
        <f t="shared" si="2"/>
        <v>BUY</v>
      </c>
      <c r="L30" s="5">
        <f t="shared" si="3"/>
        <v>2201.94</v>
      </c>
      <c r="M30" s="4" t="str">
        <f t="shared" si="4"/>
        <v>NO</v>
      </c>
      <c r="N30" s="4" t="str">
        <f t="shared" si="5"/>
        <v>NO</v>
      </c>
      <c r="O30" s="4" t="str">
        <f t="shared" si="6"/>
        <v>NO</v>
      </c>
      <c r="P30" s="11">
        <v>2243.5</v>
      </c>
      <c r="Q30" s="11">
        <v>2238.4</v>
      </c>
      <c r="R30" s="4">
        <f t="shared" si="7"/>
        <v>2005</v>
      </c>
      <c r="T30" s="7">
        <f t="shared" si="10"/>
        <v>0</v>
      </c>
      <c r="V30" s="5">
        <f t="shared" si="11"/>
        <v>2222.3000000000002</v>
      </c>
      <c r="W30" s="5">
        <f t="shared" si="8"/>
        <v>2222.3000000000002</v>
      </c>
      <c r="X30" s="7">
        <f t="shared" si="9"/>
        <v>0</v>
      </c>
      <c r="Z30" s="7">
        <f t="shared" si="12"/>
        <v>45553.5</v>
      </c>
      <c r="AA30" s="5"/>
    </row>
    <row r="31" spans="1:27">
      <c r="A31" s="9">
        <v>38554</v>
      </c>
      <c r="B31" s="3">
        <v>2244.6999999999998</v>
      </c>
      <c r="C31" s="3">
        <v>2246</v>
      </c>
      <c r="D31" s="3">
        <v>2217</v>
      </c>
      <c r="E31" s="3">
        <v>2226.6001000000001</v>
      </c>
      <c r="G31" s="5">
        <f t="shared" si="0"/>
        <v>2229.25</v>
      </c>
      <c r="H31" s="5">
        <f t="shared" si="1"/>
        <v>2225.14</v>
      </c>
      <c r="J31" s="10" t="str">
        <f t="shared" si="2"/>
        <v>BUY</v>
      </c>
      <c r="L31" s="5">
        <f t="shared" si="3"/>
        <v>2212.81</v>
      </c>
      <c r="M31" s="4" t="str">
        <f t="shared" si="4"/>
        <v>NO</v>
      </c>
      <c r="N31" s="4" t="str">
        <f t="shared" si="5"/>
        <v>NO</v>
      </c>
      <c r="O31" s="4" t="str">
        <f t="shared" si="6"/>
        <v>NO</v>
      </c>
      <c r="P31" s="11">
        <v>2244.6999999999998</v>
      </c>
      <c r="Q31" s="11">
        <v>2226.6</v>
      </c>
      <c r="R31" s="4">
        <f t="shared" si="7"/>
        <v>2005</v>
      </c>
      <c r="T31" s="7">
        <f t="shared" si="10"/>
        <v>0</v>
      </c>
      <c r="V31" s="5">
        <f t="shared" si="11"/>
        <v>2222.3000000000002</v>
      </c>
      <c r="W31" s="5">
        <f t="shared" si="8"/>
        <v>2222.3000000000002</v>
      </c>
      <c r="X31" s="7">
        <f t="shared" si="9"/>
        <v>0</v>
      </c>
      <c r="Z31" s="7">
        <f t="shared" si="12"/>
        <v>45553.5</v>
      </c>
      <c r="AA31" s="5"/>
    </row>
    <row r="32" spans="1:27">
      <c r="A32" s="9">
        <v>38555</v>
      </c>
      <c r="B32" s="3">
        <v>2225.1001000000001</v>
      </c>
      <c r="C32" s="3">
        <v>2268</v>
      </c>
      <c r="D32" s="3">
        <v>2222</v>
      </c>
      <c r="E32" s="3">
        <v>2265.75</v>
      </c>
      <c r="G32" s="5">
        <f t="shared" si="0"/>
        <v>2247.5</v>
      </c>
      <c r="H32" s="5">
        <f t="shared" si="1"/>
        <v>2238.6799999999998</v>
      </c>
      <c r="J32" s="10" t="str">
        <f t="shared" si="2"/>
        <v>BUY</v>
      </c>
      <c r="L32" s="5">
        <f t="shared" si="3"/>
        <v>2212.2199999999998</v>
      </c>
      <c r="M32" s="4" t="str">
        <f t="shared" si="4"/>
        <v>NO</v>
      </c>
      <c r="N32" s="4" t="str">
        <f t="shared" si="5"/>
        <v>NO</v>
      </c>
      <c r="O32" s="4" t="str">
        <f t="shared" si="6"/>
        <v>NO</v>
      </c>
      <c r="P32" s="11">
        <v>2225.1001000000001</v>
      </c>
      <c r="Q32" s="11">
        <v>2265.75</v>
      </c>
      <c r="R32" s="4">
        <f t="shared" si="7"/>
        <v>2005</v>
      </c>
      <c r="T32" s="7">
        <f t="shared" si="10"/>
        <v>0</v>
      </c>
      <c r="V32" s="5">
        <f t="shared" si="11"/>
        <v>2222.3000000000002</v>
      </c>
      <c r="W32" s="5">
        <f t="shared" si="8"/>
        <v>2222.3000000000002</v>
      </c>
      <c r="X32" s="7">
        <f t="shared" si="9"/>
        <v>0</v>
      </c>
      <c r="Z32" s="7">
        <f t="shared" si="12"/>
        <v>45553.5</v>
      </c>
      <c r="AA32" s="5"/>
    </row>
    <row r="33" spans="1:27">
      <c r="A33" s="9">
        <v>38558</v>
      </c>
      <c r="B33" s="3">
        <v>2271.3501000000001</v>
      </c>
      <c r="C33" s="3">
        <v>2287.9499999999998</v>
      </c>
      <c r="D33" s="3">
        <v>2266.5500000000002</v>
      </c>
      <c r="E33" s="3">
        <v>2286.1001000000001</v>
      </c>
      <c r="G33" s="5">
        <f t="shared" si="0"/>
        <v>2266.8000000000002</v>
      </c>
      <c r="H33" s="5">
        <f t="shared" si="1"/>
        <v>2254.4899999999998</v>
      </c>
      <c r="J33" s="10" t="str">
        <f t="shared" si="2"/>
        <v>BUY</v>
      </c>
      <c r="L33" s="5">
        <f t="shared" si="3"/>
        <v>2217.56</v>
      </c>
      <c r="M33" s="4" t="str">
        <f t="shared" si="4"/>
        <v>NO</v>
      </c>
      <c r="N33" s="4" t="str">
        <f t="shared" si="5"/>
        <v>NO</v>
      </c>
      <c r="O33" s="4" t="str">
        <f t="shared" si="6"/>
        <v>NO</v>
      </c>
      <c r="P33" s="11">
        <v>2271.3501000000001</v>
      </c>
      <c r="Q33" s="11">
        <v>2286.1</v>
      </c>
      <c r="R33" s="4">
        <f t="shared" si="7"/>
        <v>2005</v>
      </c>
      <c r="T33" s="7">
        <f t="shared" si="10"/>
        <v>0</v>
      </c>
      <c r="V33" s="5">
        <f t="shared" si="11"/>
        <v>2222.3000000000002</v>
      </c>
      <c r="W33" s="5">
        <f t="shared" si="8"/>
        <v>2222.3000000000002</v>
      </c>
      <c r="X33" s="7">
        <f t="shared" si="9"/>
        <v>0</v>
      </c>
      <c r="Z33" s="7">
        <f t="shared" si="12"/>
        <v>45553.5</v>
      </c>
      <c r="AA33" s="5"/>
    </row>
    <row r="34" spans="1:27">
      <c r="A34" s="9">
        <v>38559</v>
      </c>
      <c r="B34" s="3">
        <v>2289</v>
      </c>
      <c r="C34" s="3">
        <v>2309</v>
      </c>
      <c r="D34" s="3">
        <v>2274.1498999999999</v>
      </c>
      <c r="E34" s="3">
        <v>2299.3000000000002</v>
      </c>
      <c r="G34" s="5">
        <f t="shared" si="0"/>
        <v>2283.0500000000002</v>
      </c>
      <c r="H34" s="5">
        <f t="shared" si="1"/>
        <v>2269.4299999999998</v>
      </c>
      <c r="J34" s="10" t="str">
        <f t="shared" si="2"/>
        <v>BUY</v>
      </c>
      <c r="L34" s="5">
        <f t="shared" si="3"/>
        <v>2228.5700000000002</v>
      </c>
      <c r="M34" s="4" t="str">
        <f t="shared" si="4"/>
        <v>NO</v>
      </c>
      <c r="N34" s="4" t="str">
        <f t="shared" si="5"/>
        <v>NO</v>
      </c>
      <c r="O34" s="4" t="str">
        <f t="shared" si="6"/>
        <v>NO</v>
      </c>
      <c r="P34" s="11">
        <v>2289</v>
      </c>
      <c r="Q34" s="11">
        <v>2299.3000000000002</v>
      </c>
      <c r="R34" s="4">
        <f t="shared" si="7"/>
        <v>2005</v>
      </c>
      <c r="T34" s="7">
        <f t="shared" si="10"/>
        <v>0</v>
      </c>
      <c r="V34" s="5">
        <f t="shared" si="11"/>
        <v>2222.3000000000002</v>
      </c>
      <c r="W34" s="5">
        <f t="shared" si="8"/>
        <v>2222.3000000000002</v>
      </c>
      <c r="X34" s="7">
        <f t="shared" si="9"/>
        <v>0</v>
      </c>
      <c r="Z34" s="7">
        <f t="shared" si="12"/>
        <v>45553.5</v>
      </c>
      <c r="AA34" s="5"/>
    </row>
    <row r="35" spans="1:27">
      <c r="A35" s="9">
        <v>38560</v>
      </c>
      <c r="B35" s="3">
        <v>2300</v>
      </c>
      <c r="C35" s="3">
        <v>2324.5</v>
      </c>
      <c r="D35" s="3">
        <v>2292.0500000000002</v>
      </c>
      <c r="E35" s="3">
        <v>2320.1498999999999</v>
      </c>
      <c r="G35" s="5">
        <f t="shared" si="0"/>
        <v>2301.6</v>
      </c>
      <c r="H35" s="5">
        <f t="shared" si="1"/>
        <v>2286.34</v>
      </c>
      <c r="J35" s="10" t="str">
        <f t="shared" si="2"/>
        <v>BUY</v>
      </c>
      <c r="L35" s="5">
        <f t="shared" si="3"/>
        <v>2240.56</v>
      </c>
      <c r="M35" s="4" t="str">
        <f t="shared" si="4"/>
        <v>NO</v>
      </c>
      <c r="N35" s="4" t="str">
        <f t="shared" si="5"/>
        <v>NO</v>
      </c>
      <c r="O35" s="4" t="str">
        <f t="shared" si="6"/>
        <v>NO</v>
      </c>
      <c r="P35" s="11">
        <v>2300</v>
      </c>
      <c r="Q35" s="11">
        <v>2320.15</v>
      </c>
      <c r="R35" s="4">
        <f t="shared" si="7"/>
        <v>2005</v>
      </c>
      <c r="T35" s="7">
        <f t="shared" si="10"/>
        <v>0</v>
      </c>
      <c r="V35" s="5">
        <f t="shared" si="11"/>
        <v>2222.3000000000002</v>
      </c>
      <c r="W35" s="5">
        <f t="shared" si="8"/>
        <v>2222.3000000000002</v>
      </c>
      <c r="X35" s="7">
        <f t="shared" si="9"/>
        <v>0</v>
      </c>
      <c r="Z35" s="7">
        <f t="shared" si="12"/>
        <v>45553.5</v>
      </c>
      <c r="AA35" s="5"/>
    </row>
    <row r="36" spans="1:27">
      <c r="A36" s="9">
        <v>38562</v>
      </c>
      <c r="B36" s="3">
        <v>2309.5</v>
      </c>
      <c r="C36" s="3">
        <v>2335.8501000000001</v>
      </c>
      <c r="D36" s="3">
        <v>2295</v>
      </c>
      <c r="E36" s="3">
        <v>2316.8501000000001</v>
      </c>
      <c r="G36" s="5">
        <f t="shared" si="0"/>
        <v>2309.23</v>
      </c>
      <c r="H36" s="5">
        <f t="shared" si="1"/>
        <v>2296.5100000000002</v>
      </c>
      <c r="J36" s="10" t="str">
        <f t="shared" si="2"/>
        <v>BUY</v>
      </c>
      <c r="L36" s="5">
        <f t="shared" si="3"/>
        <v>2258.35</v>
      </c>
      <c r="M36" s="4" t="str">
        <f t="shared" si="4"/>
        <v>NO</v>
      </c>
      <c r="N36" s="4" t="str">
        <f t="shared" si="5"/>
        <v>NO</v>
      </c>
      <c r="O36" s="4" t="str">
        <f t="shared" si="6"/>
        <v>NO</v>
      </c>
      <c r="P36" s="11">
        <v>2309.5</v>
      </c>
      <c r="Q36" s="11">
        <v>2316.85</v>
      </c>
      <c r="R36" s="4">
        <f t="shared" si="7"/>
        <v>2005</v>
      </c>
      <c r="T36" s="7">
        <f t="shared" si="10"/>
        <v>0</v>
      </c>
      <c r="V36" s="5">
        <f t="shared" si="11"/>
        <v>2222.3000000000002</v>
      </c>
      <c r="W36" s="5">
        <f t="shared" si="8"/>
        <v>2222.3000000000002</v>
      </c>
      <c r="X36" s="7">
        <f t="shared" si="9"/>
        <v>0</v>
      </c>
      <c r="Z36" s="7">
        <f t="shared" si="12"/>
        <v>45553.5</v>
      </c>
      <c r="AA36" s="5"/>
    </row>
    <row r="37" spans="1:27">
      <c r="A37" s="9">
        <v>38565</v>
      </c>
      <c r="B37" s="3">
        <v>2299</v>
      </c>
      <c r="C37" s="3">
        <v>2312.3998999999999</v>
      </c>
      <c r="D37" s="3">
        <v>2281.8998999999999</v>
      </c>
      <c r="E37" s="3">
        <v>2310</v>
      </c>
      <c r="G37" s="5">
        <f t="shared" si="0"/>
        <v>2309.62</v>
      </c>
      <c r="H37" s="5">
        <f t="shared" si="1"/>
        <v>2301.0100000000002</v>
      </c>
      <c r="J37" s="10" t="str">
        <f t="shared" si="2"/>
        <v>BUY</v>
      </c>
      <c r="L37" s="5">
        <f t="shared" si="3"/>
        <v>2275.1799999999998</v>
      </c>
      <c r="M37" s="4" t="str">
        <f t="shared" si="4"/>
        <v>NO</v>
      </c>
      <c r="N37" s="4" t="str">
        <f t="shared" si="5"/>
        <v>NO</v>
      </c>
      <c r="O37" s="4" t="str">
        <f t="shared" si="6"/>
        <v>NO</v>
      </c>
      <c r="P37" s="11">
        <v>2299</v>
      </c>
      <c r="Q37" s="11">
        <v>2310</v>
      </c>
      <c r="R37" s="4">
        <f t="shared" si="7"/>
        <v>2005</v>
      </c>
      <c r="T37" s="7">
        <f t="shared" si="10"/>
        <v>0</v>
      </c>
      <c r="V37" s="5">
        <f t="shared" si="11"/>
        <v>2222.3000000000002</v>
      </c>
      <c r="W37" s="5">
        <f t="shared" si="8"/>
        <v>2222.3000000000002</v>
      </c>
      <c r="X37" s="7">
        <f t="shared" si="9"/>
        <v>0</v>
      </c>
      <c r="Z37" s="7">
        <f t="shared" si="12"/>
        <v>45553.5</v>
      </c>
      <c r="AA37" s="5"/>
    </row>
    <row r="38" spans="1:27">
      <c r="A38" s="9">
        <v>38566</v>
      </c>
      <c r="B38" s="3">
        <v>2310.1001000000001</v>
      </c>
      <c r="C38" s="3">
        <v>2353</v>
      </c>
      <c r="D38" s="3">
        <v>2310.1001000000001</v>
      </c>
      <c r="E38" s="3">
        <v>2349.8501000000001</v>
      </c>
      <c r="G38" s="5">
        <f t="shared" si="0"/>
        <v>2329.7399999999998</v>
      </c>
      <c r="H38" s="5">
        <f t="shared" si="1"/>
        <v>2317.29</v>
      </c>
      <c r="J38" s="10" t="str">
        <f t="shared" si="2"/>
        <v>BUY</v>
      </c>
      <c r="L38" s="5">
        <f t="shared" si="3"/>
        <v>2279.94</v>
      </c>
      <c r="M38" s="4" t="str">
        <f t="shared" si="4"/>
        <v>NO</v>
      </c>
      <c r="N38" s="4" t="str">
        <f t="shared" si="5"/>
        <v>NO</v>
      </c>
      <c r="O38" s="4" t="str">
        <f t="shared" si="6"/>
        <v>NO</v>
      </c>
      <c r="P38" s="11">
        <v>2310.1001000000001</v>
      </c>
      <c r="Q38" s="11">
        <v>2349.85</v>
      </c>
      <c r="R38" s="4">
        <f t="shared" si="7"/>
        <v>2005</v>
      </c>
      <c r="T38" s="7">
        <f t="shared" si="10"/>
        <v>0</v>
      </c>
      <c r="V38" s="5">
        <f t="shared" si="11"/>
        <v>2222.3000000000002</v>
      </c>
      <c r="W38" s="5">
        <f t="shared" si="8"/>
        <v>2222.3000000000002</v>
      </c>
      <c r="X38" s="7">
        <f t="shared" si="9"/>
        <v>0</v>
      </c>
      <c r="Z38" s="7">
        <f t="shared" si="12"/>
        <v>45553.5</v>
      </c>
      <c r="AA38" s="5"/>
    </row>
    <row r="39" spans="1:27">
      <c r="A39" s="9">
        <v>38567</v>
      </c>
      <c r="B39" s="3">
        <v>2357.6999999999998</v>
      </c>
      <c r="C39" s="3">
        <v>2365.8998999999999</v>
      </c>
      <c r="D39" s="3">
        <v>2336</v>
      </c>
      <c r="E39" s="3">
        <v>2341.1001000000001</v>
      </c>
      <c r="G39" s="5">
        <f t="shared" si="0"/>
        <v>2335.42</v>
      </c>
      <c r="H39" s="5">
        <f t="shared" si="1"/>
        <v>2325.23</v>
      </c>
      <c r="J39" s="10" t="str">
        <f t="shared" si="2"/>
        <v>BUY</v>
      </c>
      <c r="L39" s="5">
        <f t="shared" si="3"/>
        <v>2294.66</v>
      </c>
      <c r="M39" s="4" t="str">
        <f t="shared" si="4"/>
        <v>NO</v>
      </c>
      <c r="N39" s="4" t="str">
        <f t="shared" si="5"/>
        <v>NO</v>
      </c>
      <c r="O39" s="4" t="str">
        <f t="shared" si="6"/>
        <v>NO</v>
      </c>
      <c r="P39" s="11">
        <v>2357.6999999999998</v>
      </c>
      <c r="Q39" s="11">
        <v>2341.1</v>
      </c>
      <c r="R39" s="4">
        <f t="shared" si="7"/>
        <v>2005</v>
      </c>
      <c r="T39" s="7">
        <f t="shared" si="10"/>
        <v>0</v>
      </c>
      <c r="V39" s="5">
        <f t="shared" si="11"/>
        <v>2222.3000000000002</v>
      </c>
      <c r="W39" s="5">
        <f t="shared" si="8"/>
        <v>2222.3000000000002</v>
      </c>
      <c r="X39" s="7">
        <f t="shared" si="9"/>
        <v>0</v>
      </c>
      <c r="Z39" s="7">
        <f t="shared" si="12"/>
        <v>45553.5</v>
      </c>
      <c r="AA39" s="5"/>
    </row>
    <row r="40" spans="1:27">
      <c r="A40" s="9">
        <v>38568</v>
      </c>
      <c r="B40" s="3">
        <v>2350</v>
      </c>
      <c r="C40" s="3">
        <v>2362.25</v>
      </c>
      <c r="D40" s="3">
        <v>2341</v>
      </c>
      <c r="E40" s="3">
        <v>2357.75</v>
      </c>
      <c r="G40" s="5">
        <f t="shared" si="0"/>
        <v>2346.59</v>
      </c>
      <c r="H40" s="5">
        <f t="shared" si="1"/>
        <v>2336.0700000000002</v>
      </c>
      <c r="J40" s="10" t="str">
        <f t="shared" si="2"/>
        <v>BUY</v>
      </c>
      <c r="L40" s="5">
        <f t="shared" si="3"/>
        <v>2304.5100000000002</v>
      </c>
      <c r="M40" s="4" t="str">
        <f t="shared" si="4"/>
        <v>NO</v>
      </c>
      <c r="N40" s="4" t="str">
        <f t="shared" si="5"/>
        <v>NO</v>
      </c>
      <c r="O40" s="4" t="str">
        <f t="shared" si="6"/>
        <v>NO</v>
      </c>
      <c r="P40" s="11">
        <v>2350</v>
      </c>
      <c r="Q40" s="11">
        <v>2357.75</v>
      </c>
      <c r="R40" s="4">
        <f t="shared" si="7"/>
        <v>2005</v>
      </c>
      <c r="T40" s="7">
        <f t="shared" si="10"/>
        <v>0</v>
      </c>
      <c r="V40" s="5">
        <f t="shared" si="11"/>
        <v>2222.3000000000002</v>
      </c>
      <c r="W40" s="5">
        <f t="shared" si="8"/>
        <v>2222.3000000000002</v>
      </c>
      <c r="X40" s="7">
        <f t="shared" si="9"/>
        <v>0</v>
      </c>
      <c r="Z40" s="7">
        <f t="shared" si="12"/>
        <v>45553.5</v>
      </c>
      <c r="AA40" s="5"/>
    </row>
    <row r="41" spans="1:27">
      <c r="A41" s="9">
        <v>38569</v>
      </c>
      <c r="B41" s="3">
        <v>2350</v>
      </c>
      <c r="C41" s="3">
        <v>2359</v>
      </c>
      <c r="D41" s="3">
        <v>2345.6001000000001</v>
      </c>
      <c r="E41" s="3">
        <v>2349.8501000000001</v>
      </c>
      <c r="G41" s="5">
        <f t="shared" si="0"/>
        <v>2348.2199999999998</v>
      </c>
      <c r="H41" s="5">
        <f t="shared" si="1"/>
        <v>2340.66</v>
      </c>
      <c r="J41" s="10" t="str">
        <f t="shared" si="2"/>
        <v>BUY</v>
      </c>
      <c r="L41" s="5">
        <f t="shared" si="3"/>
        <v>2317.98</v>
      </c>
      <c r="M41" s="4" t="str">
        <f t="shared" si="4"/>
        <v>NO</v>
      </c>
      <c r="N41" s="4" t="str">
        <f t="shared" si="5"/>
        <v>NO</v>
      </c>
      <c r="O41" s="4" t="str">
        <f t="shared" si="6"/>
        <v>NO</v>
      </c>
      <c r="P41" s="11">
        <v>2350</v>
      </c>
      <c r="Q41" s="11">
        <v>2349.85</v>
      </c>
      <c r="R41" s="4">
        <f t="shared" si="7"/>
        <v>2005</v>
      </c>
      <c r="T41" s="7">
        <f t="shared" si="10"/>
        <v>0</v>
      </c>
      <c r="V41" s="5">
        <f t="shared" si="11"/>
        <v>2222.3000000000002</v>
      </c>
      <c r="W41" s="5">
        <f t="shared" si="8"/>
        <v>2317.98</v>
      </c>
      <c r="X41" s="7">
        <f t="shared" si="9"/>
        <v>95.679999999999836</v>
      </c>
      <c r="Z41" s="7">
        <f t="shared" si="12"/>
        <v>50337.499999999993</v>
      </c>
      <c r="AA41" s="5"/>
    </row>
    <row r="42" spans="1:27">
      <c r="A42" s="9">
        <v>38572</v>
      </c>
      <c r="B42" s="3">
        <v>2345</v>
      </c>
      <c r="C42" s="3">
        <v>2351.1999999999998</v>
      </c>
      <c r="D42" s="3">
        <v>2308.75</v>
      </c>
      <c r="E42" s="3">
        <v>2315.5</v>
      </c>
      <c r="G42" s="5">
        <f t="shared" si="0"/>
        <v>2331.86</v>
      </c>
      <c r="H42" s="5">
        <f t="shared" si="1"/>
        <v>2332.27</v>
      </c>
      <c r="J42" s="10" t="str">
        <f t="shared" si="2"/>
        <v>SELL</v>
      </c>
      <c r="L42" s="5">
        <f t="shared" si="3"/>
        <v>2333.5</v>
      </c>
      <c r="M42" s="4" t="str">
        <f t="shared" si="4"/>
        <v>YES</v>
      </c>
      <c r="N42" s="4" t="str">
        <f t="shared" si="5"/>
        <v>NO</v>
      </c>
      <c r="O42" s="4" t="str">
        <f t="shared" si="6"/>
        <v>NO</v>
      </c>
      <c r="P42" s="11">
        <v>2345</v>
      </c>
      <c r="Q42" s="11">
        <v>2315.5</v>
      </c>
      <c r="R42" s="4">
        <f t="shared" si="7"/>
        <v>2005</v>
      </c>
      <c r="T42" s="7">
        <f t="shared" si="10"/>
        <v>0</v>
      </c>
      <c r="V42" s="5">
        <f t="shared" si="11"/>
        <v>2317.98</v>
      </c>
      <c r="W42" s="5">
        <f t="shared" si="8"/>
        <v>2317.98</v>
      </c>
      <c r="X42" s="7">
        <f t="shared" si="9"/>
        <v>0</v>
      </c>
      <c r="Z42" s="7">
        <f t="shared" si="12"/>
        <v>50337.499999999993</v>
      </c>
      <c r="AA42" s="5"/>
    </row>
    <row r="43" spans="1:27">
      <c r="A43" s="9">
        <v>38573</v>
      </c>
      <c r="B43" s="3">
        <v>2315</v>
      </c>
      <c r="C43" s="3">
        <v>2329.9499999999998</v>
      </c>
      <c r="D43" s="3">
        <v>2290.3501000000001</v>
      </c>
      <c r="E43" s="3">
        <v>2305.3501000000001</v>
      </c>
      <c r="G43" s="5">
        <f t="shared" si="0"/>
        <v>2318.61</v>
      </c>
      <c r="H43" s="5">
        <f t="shared" si="1"/>
        <v>2323.3000000000002</v>
      </c>
      <c r="J43" s="10" t="str">
        <f t="shared" si="2"/>
        <v>SELL</v>
      </c>
      <c r="L43" s="5">
        <f t="shared" si="3"/>
        <v>2337.37</v>
      </c>
      <c r="M43" s="4" t="str">
        <f t="shared" si="4"/>
        <v>NO</v>
      </c>
      <c r="N43" s="4" t="str">
        <f t="shared" si="5"/>
        <v>NO</v>
      </c>
      <c r="O43" s="4" t="str">
        <f t="shared" si="6"/>
        <v>NO</v>
      </c>
      <c r="P43" s="11">
        <v>2315</v>
      </c>
      <c r="Q43" s="11">
        <v>2305.35</v>
      </c>
      <c r="R43" s="4">
        <f t="shared" si="7"/>
        <v>2005</v>
      </c>
      <c r="T43" s="7">
        <f t="shared" si="10"/>
        <v>0</v>
      </c>
      <c r="V43" s="5">
        <f t="shared" si="11"/>
        <v>2317.98</v>
      </c>
      <c r="W43" s="5">
        <f t="shared" si="8"/>
        <v>2337.37</v>
      </c>
      <c r="X43" s="7">
        <f t="shared" si="9"/>
        <v>-19.389999999999873</v>
      </c>
      <c r="Z43" s="7">
        <f t="shared" si="12"/>
        <v>49368</v>
      </c>
      <c r="AA43" s="5"/>
    </row>
    <row r="44" spans="1:27">
      <c r="A44" s="9">
        <v>38574</v>
      </c>
      <c r="B44" s="3">
        <v>2316</v>
      </c>
      <c r="C44" s="3">
        <v>2365</v>
      </c>
      <c r="D44" s="3">
        <v>2312.1001000000001</v>
      </c>
      <c r="E44" s="3">
        <v>2359.9499999999998</v>
      </c>
      <c r="G44" s="5">
        <f t="shared" si="0"/>
        <v>2339.2800000000002</v>
      </c>
      <c r="H44" s="5">
        <f t="shared" si="1"/>
        <v>2335.52</v>
      </c>
      <c r="J44" s="10" t="str">
        <f t="shared" si="2"/>
        <v>BUY</v>
      </c>
      <c r="L44" s="5">
        <f t="shared" si="3"/>
        <v>2324.2399999999998</v>
      </c>
      <c r="M44" s="4" t="str">
        <f t="shared" si="4"/>
        <v>YES</v>
      </c>
      <c r="N44" s="4" t="str">
        <f t="shared" si="5"/>
        <v>NO</v>
      </c>
      <c r="O44" s="4" t="str">
        <f t="shared" si="6"/>
        <v>NO</v>
      </c>
      <c r="P44" s="11">
        <v>2316</v>
      </c>
      <c r="Q44" s="11">
        <v>2359.9499999999998</v>
      </c>
      <c r="R44" s="4">
        <f t="shared" si="7"/>
        <v>2005</v>
      </c>
      <c r="T44" s="7">
        <f t="shared" si="10"/>
        <v>0</v>
      </c>
      <c r="V44" s="5">
        <f t="shared" si="11"/>
        <v>2337.37</v>
      </c>
      <c r="W44" s="5">
        <f t="shared" si="8"/>
        <v>2337.37</v>
      </c>
      <c r="X44" s="7">
        <f t="shared" si="9"/>
        <v>0</v>
      </c>
      <c r="Z44" s="7">
        <f t="shared" si="12"/>
        <v>49368</v>
      </c>
      <c r="AA44" s="5"/>
    </row>
    <row r="45" spans="1:27">
      <c r="A45" s="9">
        <v>38575</v>
      </c>
      <c r="B45" s="3">
        <v>2365</v>
      </c>
      <c r="C45" s="3">
        <v>2388.6999999999998</v>
      </c>
      <c r="D45" s="3">
        <v>2352.6001000000001</v>
      </c>
      <c r="E45" s="3">
        <v>2380.8998999999999</v>
      </c>
      <c r="G45" s="5">
        <f t="shared" si="0"/>
        <v>2360.09</v>
      </c>
      <c r="H45" s="5">
        <f t="shared" si="1"/>
        <v>2350.65</v>
      </c>
      <c r="J45" s="10" t="str">
        <f t="shared" si="2"/>
        <v>BUY</v>
      </c>
      <c r="L45" s="5">
        <f t="shared" si="3"/>
        <v>2322.33</v>
      </c>
      <c r="M45" s="4" t="str">
        <f t="shared" si="4"/>
        <v>NO</v>
      </c>
      <c r="N45" s="4" t="str">
        <f t="shared" si="5"/>
        <v>NO</v>
      </c>
      <c r="O45" s="4" t="str">
        <f t="shared" si="6"/>
        <v>NO</v>
      </c>
      <c r="P45" s="11">
        <v>2365</v>
      </c>
      <c r="Q45" s="11">
        <v>2380.9</v>
      </c>
      <c r="R45" s="4">
        <f t="shared" si="7"/>
        <v>2005</v>
      </c>
      <c r="T45" s="7">
        <f t="shared" si="10"/>
        <v>0</v>
      </c>
      <c r="V45" s="5">
        <f t="shared" si="11"/>
        <v>2337.37</v>
      </c>
      <c r="W45" s="5">
        <f t="shared" si="8"/>
        <v>2337.37</v>
      </c>
      <c r="X45" s="7">
        <f t="shared" si="9"/>
        <v>0</v>
      </c>
      <c r="Z45" s="7">
        <f t="shared" si="12"/>
        <v>49368</v>
      </c>
      <c r="AA45" s="5"/>
    </row>
    <row r="46" spans="1:27">
      <c r="A46" s="9">
        <v>38576</v>
      </c>
      <c r="B46" s="3">
        <v>2383</v>
      </c>
      <c r="C46" s="3">
        <v>2383.8501000000001</v>
      </c>
      <c r="D46" s="3">
        <v>2354</v>
      </c>
      <c r="E46" s="3">
        <v>2360.4499999999998</v>
      </c>
      <c r="G46" s="5">
        <f t="shared" si="0"/>
        <v>2360.27</v>
      </c>
      <c r="H46" s="5">
        <f t="shared" si="1"/>
        <v>2353.92</v>
      </c>
      <c r="J46" s="10" t="str">
        <f t="shared" si="2"/>
        <v>BUY</v>
      </c>
      <c r="L46" s="5">
        <f t="shared" si="3"/>
        <v>2334.87</v>
      </c>
      <c r="M46" s="4" t="str">
        <f t="shared" si="4"/>
        <v>NO</v>
      </c>
      <c r="N46" s="4" t="str">
        <f t="shared" si="5"/>
        <v>NO</v>
      </c>
      <c r="O46" s="4" t="str">
        <f t="shared" si="6"/>
        <v>NO</v>
      </c>
      <c r="P46" s="11">
        <v>2383</v>
      </c>
      <c r="Q46" s="11">
        <v>2360.4499999999998</v>
      </c>
      <c r="R46" s="4">
        <f t="shared" si="7"/>
        <v>2005</v>
      </c>
      <c r="T46" s="7">
        <f t="shared" si="10"/>
        <v>0</v>
      </c>
      <c r="V46" s="5">
        <f t="shared" si="11"/>
        <v>2337.37</v>
      </c>
      <c r="W46" s="5">
        <f t="shared" si="8"/>
        <v>2337.37</v>
      </c>
      <c r="X46" s="7">
        <f t="shared" si="9"/>
        <v>0</v>
      </c>
      <c r="Z46" s="7">
        <f t="shared" si="12"/>
        <v>49368</v>
      </c>
      <c r="AA46" s="5"/>
    </row>
    <row r="47" spans="1:27">
      <c r="A47" s="9">
        <v>38580</v>
      </c>
      <c r="B47" s="3">
        <v>2366.3501000000001</v>
      </c>
      <c r="C47" s="3">
        <v>2371.3501000000001</v>
      </c>
      <c r="D47" s="3">
        <v>2352</v>
      </c>
      <c r="E47" s="3">
        <v>2364.5500000000002</v>
      </c>
      <c r="G47" s="5">
        <f t="shared" si="0"/>
        <v>2362.41</v>
      </c>
      <c r="H47" s="5">
        <f t="shared" si="1"/>
        <v>2357.46</v>
      </c>
      <c r="J47" s="10" t="str">
        <f t="shared" si="2"/>
        <v>BUY</v>
      </c>
      <c r="L47" s="5">
        <f t="shared" si="3"/>
        <v>2342.61</v>
      </c>
      <c r="M47" s="4" t="str">
        <f t="shared" si="4"/>
        <v>NO</v>
      </c>
      <c r="N47" s="4" t="str">
        <f t="shared" si="5"/>
        <v>NO</v>
      </c>
      <c r="O47" s="4" t="str">
        <f t="shared" si="6"/>
        <v>NO</v>
      </c>
      <c r="P47" s="11">
        <v>2366.3501000000001</v>
      </c>
      <c r="Q47" s="11">
        <v>2364.5500000000002</v>
      </c>
      <c r="R47" s="4">
        <f t="shared" si="7"/>
        <v>2005</v>
      </c>
      <c r="T47" s="7">
        <f t="shared" si="10"/>
        <v>0</v>
      </c>
      <c r="V47" s="5">
        <f t="shared" si="11"/>
        <v>2337.37</v>
      </c>
      <c r="W47" s="5">
        <f t="shared" si="8"/>
        <v>2337.37</v>
      </c>
      <c r="X47" s="7">
        <f t="shared" si="9"/>
        <v>0</v>
      </c>
      <c r="Z47" s="7">
        <f t="shared" si="12"/>
        <v>49368</v>
      </c>
      <c r="AA47" s="5"/>
    </row>
    <row r="48" spans="1:27">
      <c r="A48" s="9">
        <v>38581</v>
      </c>
      <c r="B48" s="3">
        <v>2353.1001000000001</v>
      </c>
      <c r="C48" s="3">
        <v>2408.6999999999998</v>
      </c>
      <c r="D48" s="3">
        <v>2348.5500000000002</v>
      </c>
      <c r="E48" s="3">
        <v>2404.6001000000001</v>
      </c>
      <c r="G48" s="5">
        <f t="shared" si="0"/>
        <v>2383.5100000000002</v>
      </c>
      <c r="H48" s="5">
        <f t="shared" si="1"/>
        <v>2373.17</v>
      </c>
      <c r="J48" s="10" t="str">
        <f t="shared" si="2"/>
        <v>BUY</v>
      </c>
      <c r="L48" s="5">
        <f t="shared" si="3"/>
        <v>2342.15</v>
      </c>
      <c r="M48" s="4" t="str">
        <f t="shared" si="4"/>
        <v>NO</v>
      </c>
      <c r="N48" s="4" t="str">
        <f t="shared" si="5"/>
        <v>NO</v>
      </c>
      <c r="O48" s="4" t="str">
        <f t="shared" si="6"/>
        <v>NO</v>
      </c>
      <c r="P48" s="11">
        <v>2353.1001000000001</v>
      </c>
      <c r="Q48" s="11">
        <v>2404.6</v>
      </c>
      <c r="R48" s="4">
        <f t="shared" si="7"/>
        <v>2005</v>
      </c>
      <c r="T48" s="7">
        <f t="shared" si="10"/>
        <v>0</v>
      </c>
      <c r="V48" s="5">
        <f t="shared" si="11"/>
        <v>2337.37</v>
      </c>
      <c r="W48" s="5">
        <f t="shared" si="8"/>
        <v>2337.37</v>
      </c>
      <c r="X48" s="7">
        <f t="shared" si="9"/>
        <v>0</v>
      </c>
      <c r="Z48" s="7">
        <f t="shared" si="12"/>
        <v>49368</v>
      </c>
      <c r="AA48" s="5"/>
    </row>
    <row r="49" spans="1:27">
      <c r="A49" s="9">
        <v>38582</v>
      </c>
      <c r="B49" s="3">
        <v>2410.5</v>
      </c>
      <c r="C49" s="3">
        <v>2420</v>
      </c>
      <c r="D49" s="3">
        <v>2375.6001000000001</v>
      </c>
      <c r="E49" s="3">
        <v>2382.8501000000001</v>
      </c>
      <c r="G49" s="5">
        <f t="shared" si="0"/>
        <v>2383.1799999999998</v>
      </c>
      <c r="H49" s="5">
        <f t="shared" si="1"/>
        <v>2376.4</v>
      </c>
      <c r="J49" s="10" t="str">
        <f t="shared" si="2"/>
        <v>BUY</v>
      </c>
      <c r="L49" s="5">
        <f t="shared" si="3"/>
        <v>2356.06</v>
      </c>
      <c r="M49" s="4" t="str">
        <f t="shared" si="4"/>
        <v>NO</v>
      </c>
      <c r="N49" s="4" t="str">
        <f t="shared" si="5"/>
        <v>NO</v>
      </c>
      <c r="O49" s="4" t="str">
        <f t="shared" si="6"/>
        <v>NO</v>
      </c>
      <c r="P49" s="11">
        <v>2410.5</v>
      </c>
      <c r="Q49" s="11">
        <v>2382.85</v>
      </c>
      <c r="R49" s="4">
        <f t="shared" si="7"/>
        <v>2005</v>
      </c>
      <c r="T49" s="7">
        <f t="shared" si="10"/>
        <v>0</v>
      </c>
      <c r="V49" s="5">
        <f t="shared" si="11"/>
        <v>2337.37</v>
      </c>
      <c r="W49" s="5">
        <f t="shared" si="8"/>
        <v>2337.37</v>
      </c>
      <c r="X49" s="7">
        <f t="shared" si="9"/>
        <v>0</v>
      </c>
      <c r="Z49" s="7">
        <f t="shared" si="12"/>
        <v>49368</v>
      </c>
      <c r="AA49" s="5"/>
    </row>
    <row r="50" spans="1:27">
      <c r="A50" s="9">
        <v>38583</v>
      </c>
      <c r="B50" s="3">
        <v>2385</v>
      </c>
      <c r="C50" s="3">
        <v>2407</v>
      </c>
      <c r="D50" s="3">
        <v>2378.1001000000001</v>
      </c>
      <c r="E50" s="3">
        <v>2384.8000000000002</v>
      </c>
      <c r="G50" s="5">
        <f t="shared" si="0"/>
        <v>2383.9899999999998</v>
      </c>
      <c r="H50" s="5">
        <f t="shared" si="1"/>
        <v>2379.1999999999998</v>
      </c>
      <c r="J50" s="10" t="str">
        <f t="shared" si="2"/>
        <v>BUY</v>
      </c>
      <c r="L50" s="5">
        <f t="shared" si="3"/>
        <v>2364.83</v>
      </c>
      <c r="M50" s="4" t="str">
        <f t="shared" si="4"/>
        <v>NO</v>
      </c>
      <c r="N50" s="4" t="str">
        <f t="shared" si="5"/>
        <v>NO</v>
      </c>
      <c r="O50" s="4" t="str">
        <f t="shared" si="6"/>
        <v>NO</v>
      </c>
      <c r="P50" s="11">
        <v>2385</v>
      </c>
      <c r="Q50" s="11">
        <v>2384.8000000000002</v>
      </c>
      <c r="R50" s="4">
        <f t="shared" si="7"/>
        <v>2005</v>
      </c>
      <c r="T50" s="7">
        <f t="shared" si="10"/>
        <v>0</v>
      </c>
      <c r="V50" s="5">
        <f t="shared" si="11"/>
        <v>2337.37</v>
      </c>
      <c r="W50" s="5">
        <f t="shared" si="8"/>
        <v>2337.37</v>
      </c>
      <c r="X50" s="7">
        <f t="shared" si="9"/>
        <v>0</v>
      </c>
      <c r="Z50" s="7">
        <f t="shared" si="12"/>
        <v>49368</v>
      </c>
      <c r="AA50" s="5"/>
    </row>
    <row r="51" spans="1:27">
      <c r="A51" s="9">
        <v>38586</v>
      </c>
      <c r="B51" s="3">
        <v>2386.1001000000001</v>
      </c>
      <c r="C51" s="3">
        <v>2404</v>
      </c>
      <c r="D51" s="3">
        <v>2350.25</v>
      </c>
      <c r="E51" s="3">
        <v>2365.5500000000002</v>
      </c>
      <c r="G51" s="5">
        <f t="shared" si="0"/>
        <v>2374.77</v>
      </c>
      <c r="H51" s="5">
        <f t="shared" si="1"/>
        <v>2374.65</v>
      </c>
      <c r="J51" s="10" t="str">
        <f t="shared" si="2"/>
        <v>BUY</v>
      </c>
      <c r="L51" s="5">
        <f t="shared" si="3"/>
        <v>2374.29</v>
      </c>
      <c r="M51" s="4" t="str">
        <f t="shared" si="4"/>
        <v>YES</v>
      </c>
      <c r="N51" s="4" t="str">
        <f t="shared" si="5"/>
        <v>YES</v>
      </c>
      <c r="O51" s="4" t="str">
        <f t="shared" si="6"/>
        <v>NO</v>
      </c>
      <c r="P51" s="11">
        <v>2386.1001000000001</v>
      </c>
      <c r="Q51" s="11">
        <v>2365.5500000000002</v>
      </c>
      <c r="R51" s="4">
        <f t="shared" si="7"/>
        <v>2005</v>
      </c>
      <c r="T51" s="7">
        <f t="shared" si="10"/>
        <v>-0.72</v>
      </c>
      <c r="V51" s="5">
        <f t="shared" si="11"/>
        <v>2337.37</v>
      </c>
      <c r="W51" s="5">
        <f t="shared" si="8"/>
        <v>2366.1999999999998</v>
      </c>
      <c r="X51" s="7">
        <f t="shared" si="9"/>
        <v>28.829999999999927</v>
      </c>
      <c r="Z51" s="7">
        <f t="shared" si="12"/>
        <v>50737.5</v>
      </c>
      <c r="AA51" s="5"/>
    </row>
    <row r="52" spans="1:27">
      <c r="A52" s="9">
        <v>38587</v>
      </c>
      <c r="B52" s="3">
        <v>2366.1999999999998</v>
      </c>
      <c r="C52" s="3">
        <v>2372</v>
      </c>
      <c r="D52" s="3">
        <v>2323.1498999999999</v>
      </c>
      <c r="E52" s="3">
        <v>2326.9499999999998</v>
      </c>
      <c r="G52" s="5">
        <f t="shared" si="0"/>
        <v>2350.86</v>
      </c>
      <c r="H52" s="5">
        <f t="shared" si="1"/>
        <v>2358.75</v>
      </c>
      <c r="J52" s="10" t="str">
        <f t="shared" si="2"/>
        <v>SELL</v>
      </c>
      <c r="L52" s="5">
        <f t="shared" si="3"/>
        <v>2382.42</v>
      </c>
      <c r="M52" s="4" t="str">
        <f t="shared" si="4"/>
        <v>YES</v>
      </c>
      <c r="N52" s="4" t="str">
        <f t="shared" si="5"/>
        <v>NO</v>
      </c>
      <c r="O52" s="4" t="str">
        <f t="shared" si="6"/>
        <v>YES</v>
      </c>
      <c r="P52" s="11">
        <v>2366.1999999999998</v>
      </c>
      <c r="Q52" s="11">
        <v>2326.9499999999998</v>
      </c>
      <c r="R52" s="4">
        <f t="shared" si="7"/>
        <v>2005</v>
      </c>
      <c r="T52" s="7">
        <f t="shared" si="10"/>
        <v>0</v>
      </c>
      <c r="V52" s="5">
        <f t="shared" si="11"/>
        <v>2366.1999999999998</v>
      </c>
      <c r="W52" s="5">
        <f t="shared" si="8"/>
        <v>2366.1999999999998</v>
      </c>
      <c r="X52" s="7">
        <f t="shared" si="9"/>
        <v>0</v>
      </c>
      <c r="Z52" s="7">
        <f t="shared" si="12"/>
        <v>50737.5</v>
      </c>
      <c r="AA52" s="5"/>
    </row>
    <row r="53" spans="1:27">
      <c r="A53" s="9">
        <v>38588</v>
      </c>
      <c r="B53" s="3">
        <v>2325.1001000000001</v>
      </c>
      <c r="C53" s="3">
        <v>2336</v>
      </c>
      <c r="D53" s="3">
        <v>2298</v>
      </c>
      <c r="E53" s="3">
        <v>2323.1498999999999</v>
      </c>
      <c r="G53" s="5">
        <f t="shared" si="0"/>
        <v>2337</v>
      </c>
      <c r="H53" s="5">
        <f t="shared" si="1"/>
        <v>2346.88</v>
      </c>
      <c r="J53" s="10" t="str">
        <f t="shared" si="2"/>
        <v>SELL</v>
      </c>
      <c r="L53" s="5">
        <f t="shared" si="3"/>
        <v>2376.52</v>
      </c>
      <c r="M53" s="4" t="str">
        <f t="shared" si="4"/>
        <v>NO</v>
      </c>
      <c r="N53" s="4" t="str">
        <f t="shared" si="5"/>
        <v>NO</v>
      </c>
      <c r="O53" s="4" t="str">
        <f t="shared" si="6"/>
        <v>NO</v>
      </c>
      <c r="P53" s="11">
        <v>2325.1001000000001</v>
      </c>
      <c r="Q53" s="11">
        <v>2323.15</v>
      </c>
      <c r="R53" s="4">
        <f t="shared" si="7"/>
        <v>2005</v>
      </c>
      <c r="T53" s="7">
        <f t="shared" si="10"/>
        <v>0</v>
      </c>
      <c r="V53" s="5">
        <f t="shared" si="11"/>
        <v>2366.1999999999998</v>
      </c>
      <c r="W53" s="5">
        <f t="shared" si="8"/>
        <v>2366.1999999999998</v>
      </c>
      <c r="X53" s="7">
        <f t="shared" si="9"/>
        <v>0</v>
      </c>
      <c r="Z53" s="7">
        <f t="shared" si="12"/>
        <v>50737.5</v>
      </c>
      <c r="AA53" s="5"/>
    </row>
    <row r="54" spans="1:27">
      <c r="A54" s="9">
        <v>38589</v>
      </c>
      <c r="B54" s="3">
        <v>2347</v>
      </c>
      <c r="C54" s="3">
        <v>2354.8998999999999</v>
      </c>
      <c r="D54" s="3">
        <v>2322.5</v>
      </c>
      <c r="E54" s="3">
        <v>2348.8000000000002</v>
      </c>
      <c r="G54" s="5">
        <f t="shared" si="0"/>
        <v>2342.9</v>
      </c>
      <c r="H54" s="5">
        <f t="shared" si="1"/>
        <v>2347.52</v>
      </c>
      <c r="J54" s="10" t="str">
        <f t="shared" si="2"/>
        <v>SELL</v>
      </c>
      <c r="L54" s="5">
        <f t="shared" si="3"/>
        <v>2361.38</v>
      </c>
      <c r="M54" s="4" t="str">
        <f t="shared" si="4"/>
        <v>NO</v>
      </c>
      <c r="N54" s="4" t="str">
        <f t="shared" si="5"/>
        <v>NO</v>
      </c>
      <c r="O54" s="4" t="str">
        <f t="shared" si="6"/>
        <v>NO</v>
      </c>
      <c r="P54" s="11">
        <v>2347</v>
      </c>
      <c r="Q54" s="11">
        <v>2348.8000000000002</v>
      </c>
      <c r="R54" s="4">
        <f t="shared" si="7"/>
        <v>2005</v>
      </c>
      <c r="T54" s="7">
        <f t="shared" si="10"/>
        <v>0</v>
      </c>
      <c r="V54" s="5">
        <f t="shared" si="11"/>
        <v>2366.1999999999998</v>
      </c>
      <c r="W54" s="5">
        <f t="shared" si="8"/>
        <v>2366.1999999999998</v>
      </c>
      <c r="X54" s="7">
        <f t="shared" si="9"/>
        <v>0</v>
      </c>
      <c r="Z54" s="7">
        <f t="shared" si="12"/>
        <v>50737.5</v>
      </c>
      <c r="AA54" s="5"/>
    </row>
    <row r="55" spans="1:27">
      <c r="A55" s="9">
        <v>38590</v>
      </c>
      <c r="B55" s="3">
        <v>2335</v>
      </c>
      <c r="C55" s="3">
        <v>2345</v>
      </c>
      <c r="D55" s="3">
        <v>2316.0500000000002</v>
      </c>
      <c r="E55" s="3">
        <v>2335.5500000000002</v>
      </c>
      <c r="G55" s="5">
        <f t="shared" si="0"/>
        <v>2339.23</v>
      </c>
      <c r="H55" s="5">
        <f t="shared" si="1"/>
        <v>2343.5300000000002</v>
      </c>
      <c r="J55" s="10" t="str">
        <f t="shared" si="2"/>
        <v>SELL</v>
      </c>
      <c r="L55" s="5">
        <f t="shared" si="3"/>
        <v>2356.4299999999998</v>
      </c>
      <c r="M55" s="4" t="str">
        <f t="shared" si="4"/>
        <v>NO</v>
      </c>
      <c r="N55" s="4" t="str">
        <f t="shared" si="5"/>
        <v>NO</v>
      </c>
      <c r="O55" s="4" t="str">
        <f t="shared" si="6"/>
        <v>NO</v>
      </c>
      <c r="P55" s="11">
        <v>2335</v>
      </c>
      <c r="Q55" s="11">
        <v>2335.5500000000002</v>
      </c>
      <c r="R55" s="4">
        <f t="shared" si="7"/>
        <v>2005</v>
      </c>
      <c r="T55" s="7">
        <f t="shared" si="10"/>
        <v>0</v>
      </c>
      <c r="V55" s="5">
        <f t="shared" si="11"/>
        <v>2366.1999999999998</v>
      </c>
      <c r="W55" s="5">
        <f t="shared" si="8"/>
        <v>2366.1999999999998</v>
      </c>
      <c r="X55" s="7">
        <f t="shared" si="9"/>
        <v>0</v>
      </c>
      <c r="Z55" s="7">
        <f t="shared" si="12"/>
        <v>50737.5</v>
      </c>
      <c r="AA55" s="5"/>
    </row>
    <row r="56" spans="1:27">
      <c r="A56" s="9">
        <v>38593</v>
      </c>
      <c r="B56" s="3">
        <v>2327</v>
      </c>
      <c r="C56" s="3">
        <v>2327</v>
      </c>
      <c r="D56" s="3">
        <v>2287.3000000000002</v>
      </c>
      <c r="E56" s="3">
        <v>2309.4499999999998</v>
      </c>
      <c r="G56" s="5">
        <f t="shared" si="0"/>
        <v>2324.34</v>
      </c>
      <c r="H56" s="5">
        <f t="shared" si="1"/>
        <v>2332.17</v>
      </c>
      <c r="J56" s="10" t="str">
        <f t="shared" si="2"/>
        <v>SELL</v>
      </c>
      <c r="L56" s="5">
        <f t="shared" si="3"/>
        <v>2355.66</v>
      </c>
      <c r="M56" s="4" t="str">
        <f t="shared" si="4"/>
        <v>NO</v>
      </c>
      <c r="N56" s="4" t="str">
        <f t="shared" si="5"/>
        <v>NO</v>
      </c>
      <c r="O56" s="4" t="str">
        <f t="shared" si="6"/>
        <v>NO</v>
      </c>
      <c r="P56" s="11">
        <v>2327</v>
      </c>
      <c r="Q56" s="11">
        <v>2309.4499999999998</v>
      </c>
      <c r="R56" s="4">
        <f t="shared" si="7"/>
        <v>2005</v>
      </c>
      <c r="T56" s="7">
        <f t="shared" si="10"/>
        <v>0</v>
      </c>
      <c r="V56" s="5">
        <f t="shared" si="11"/>
        <v>2366.1999999999998</v>
      </c>
      <c r="W56" s="5">
        <f t="shared" si="8"/>
        <v>2366.1999999999998</v>
      </c>
      <c r="X56" s="7">
        <f t="shared" si="9"/>
        <v>0</v>
      </c>
      <c r="Z56" s="7">
        <f t="shared" si="12"/>
        <v>50737.5</v>
      </c>
      <c r="AA56" s="5"/>
    </row>
    <row r="57" spans="1:27">
      <c r="A57" s="9">
        <v>38594</v>
      </c>
      <c r="B57" s="3">
        <v>2313</v>
      </c>
      <c r="C57" s="3">
        <v>2354.6498999999999</v>
      </c>
      <c r="D57" s="3">
        <v>2313</v>
      </c>
      <c r="E57" s="3">
        <v>2349.8998999999999</v>
      </c>
      <c r="G57" s="5">
        <f t="shared" si="0"/>
        <v>2337.12</v>
      </c>
      <c r="H57" s="5">
        <f t="shared" si="1"/>
        <v>2338.08</v>
      </c>
      <c r="J57" s="10" t="str">
        <f t="shared" si="2"/>
        <v>SELL</v>
      </c>
      <c r="L57" s="5">
        <f t="shared" si="3"/>
        <v>2340.96</v>
      </c>
      <c r="M57" s="4" t="str">
        <f t="shared" si="4"/>
        <v>NO</v>
      </c>
      <c r="N57" s="4" t="str">
        <f t="shared" si="5"/>
        <v>NO</v>
      </c>
      <c r="O57" s="4" t="str">
        <f t="shared" si="6"/>
        <v>NO</v>
      </c>
      <c r="P57" s="11">
        <v>2313</v>
      </c>
      <c r="Q57" s="11">
        <v>2349.9</v>
      </c>
      <c r="R57" s="4">
        <f t="shared" si="7"/>
        <v>2005</v>
      </c>
      <c r="T57" s="7">
        <f t="shared" si="10"/>
        <v>0</v>
      </c>
      <c r="V57" s="5">
        <f t="shared" si="11"/>
        <v>2366.1999999999998</v>
      </c>
      <c r="W57" s="5">
        <f t="shared" si="8"/>
        <v>2344.5</v>
      </c>
      <c r="X57" s="7">
        <f t="shared" si="9"/>
        <v>21.699999999999818</v>
      </c>
      <c r="Z57" s="7">
        <f t="shared" si="12"/>
        <v>51822.499999999993</v>
      </c>
      <c r="AA57" s="5"/>
    </row>
    <row r="58" spans="1:27">
      <c r="A58" s="9">
        <v>38595</v>
      </c>
      <c r="B58" s="3">
        <v>2344.5</v>
      </c>
      <c r="C58" s="3">
        <v>2367.8998999999999</v>
      </c>
      <c r="D58" s="3">
        <v>2335.5</v>
      </c>
      <c r="E58" s="3">
        <v>2364.75</v>
      </c>
      <c r="G58" s="5">
        <f t="shared" si="0"/>
        <v>2350.94</v>
      </c>
      <c r="H58" s="5">
        <f t="shared" si="1"/>
        <v>2346.9699999999998</v>
      </c>
      <c r="J58" s="10" t="str">
        <f t="shared" si="2"/>
        <v>BUY</v>
      </c>
      <c r="L58" s="5">
        <f t="shared" si="3"/>
        <v>2335.06</v>
      </c>
      <c r="M58" s="4" t="str">
        <f t="shared" si="4"/>
        <v>YES</v>
      </c>
      <c r="N58" s="4" t="str">
        <f t="shared" si="5"/>
        <v>NO</v>
      </c>
      <c r="O58" s="4" t="str">
        <f t="shared" si="6"/>
        <v>YES</v>
      </c>
      <c r="P58" s="11">
        <v>2344.5</v>
      </c>
      <c r="Q58" s="11">
        <v>2364.75</v>
      </c>
      <c r="R58" s="4">
        <f t="shared" si="7"/>
        <v>2005</v>
      </c>
      <c r="T58" s="7">
        <f t="shared" si="10"/>
        <v>0</v>
      </c>
      <c r="V58" s="5">
        <f t="shared" si="11"/>
        <v>2344.5</v>
      </c>
      <c r="W58" s="5">
        <f t="shared" si="8"/>
        <v>2344.5</v>
      </c>
      <c r="X58" s="7">
        <f t="shared" si="9"/>
        <v>0</v>
      </c>
      <c r="Z58" s="7">
        <f t="shared" si="12"/>
        <v>51822.499999999993</v>
      </c>
      <c r="AA58" s="5"/>
    </row>
    <row r="59" spans="1:27">
      <c r="A59" s="9">
        <v>38596</v>
      </c>
      <c r="B59" s="3">
        <v>2392</v>
      </c>
      <c r="C59" s="3">
        <v>2444</v>
      </c>
      <c r="D59" s="3">
        <v>2371</v>
      </c>
      <c r="E59" s="3">
        <v>2390.25</v>
      </c>
      <c r="G59" s="5">
        <f t="shared" si="0"/>
        <v>2370.6</v>
      </c>
      <c r="H59" s="5">
        <f t="shared" si="1"/>
        <v>2361.4</v>
      </c>
      <c r="J59" s="10" t="str">
        <f t="shared" si="2"/>
        <v>BUY</v>
      </c>
      <c r="L59" s="5">
        <f t="shared" si="3"/>
        <v>2333.8000000000002</v>
      </c>
      <c r="M59" s="4" t="str">
        <f t="shared" si="4"/>
        <v>NO</v>
      </c>
      <c r="N59" s="4" t="str">
        <f t="shared" si="5"/>
        <v>NO</v>
      </c>
      <c r="O59" s="4" t="str">
        <f t="shared" si="6"/>
        <v>NO</v>
      </c>
      <c r="P59" s="11">
        <v>2392</v>
      </c>
      <c r="Q59" s="11">
        <v>2390.25</v>
      </c>
      <c r="R59" s="4">
        <f t="shared" si="7"/>
        <v>2005</v>
      </c>
      <c r="T59" s="7">
        <f t="shared" si="10"/>
        <v>0</v>
      </c>
      <c r="V59" s="5">
        <f t="shared" si="11"/>
        <v>2344.5</v>
      </c>
      <c r="W59" s="5">
        <f t="shared" si="8"/>
        <v>2344.5</v>
      </c>
      <c r="X59" s="7">
        <f t="shared" si="9"/>
        <v>0</v>
      </c>
      <c r="Z59" s="7">
        <f t="shared" si="12"/>
        <v>51822.499999999993</v>
      </c>
      <c r="AA59" s="5"/>
    </row>
    <row r="60" spans="1:27">
      <c r="A60" s="9">
        <v>38597</v>
      </c>
      <c r="B60" s="3">
        <v>2395</v>
      </c>
      <c r="C60" s="3">
        <v>2412.3998999999999</v>
      </c>
      <c r="D60" s="3">
        <v>2379</v>
      </c>
      <c r="E60" s="3">
        <v>2408</v>
      </c>
      <c r="G60" s="5">
        <f t="shared" si="0"/>
        <v>2389.3000000000002</v>
      </c>
      <c r="H60" s="5">
        <f t="shared" si="1"/>
        <v>2376.9299999999998</v>
      </c>
      <c r="J60" s="10" t="str">
        <f t="shared" si="2"/>
        <v>BUY</v>
      </c>
      <c r="L60" s="5">
        <f t="shared" si="3"/>
        <v>2339.8200000000002</v>
      </c>
      <c r="M60" s="4" t="str">
        <f t="shared" si="4"/>
        <v>NO</v>
      </c>
      <c r="N60" s="4" t="str">
        <f t="shared" si="5"/>
        <v>NO</v>
      </c>
      <c r="O60" s="4" t="str">
        <f t="shared" si="6"/>
        <v>NO</v>
      </c>
      <c r="P60" s="11">
        <v>2395</v>
      </c>
      <c r="Q60" s="11">
        <v>2408</v>
      </c>
      <c r="R60" s="4">
        <f t="shared" si="7"/>
        <v>2005</v>
      </c>
      <c r="T60" s="7">
        <f t="shared" si="10"/>
        <v>0</v>
      </c>
      <c r="V60" s="5">
        <f t="shared" si="11"/>
        <v>2344.5</v>
      </c>
      <c r="W60" s="5">
        <f t="shared" si="8"/>
        <v>2344.5</v>
      </c>
      <c r="X60" s="7">
        <f t="shared" si="9"/>
        <v>0</v>
      </c>
      <c r="Z60" s="7">
        <f t="shared" si="12"/>
        <v>51822.499999999993</v>
      </c>
      <c r="AA60" s="5"/>
    </row>
    <row r="61" spans="1:27">
      <c r="A61" s="9">
        <v>38600</v>
      </c>
      <c r="B61" s="3">
        <v>2408.1498999999999</v>
      </c>
      <c r="C61" s="3">
        <v>2431.75</v>
      </c>
      <c r="D61" s="3">
        <v>2407.5</v>
      </c>
      <c r="E61" s="3">
        <v>2412.8501000000001</v>
      </c>
      <c r="G61" s="5">
        <f t="shared" si="0"/>
        <v>2401.08</v>
      </c>
      <c r="H61" s="5">
        <f t="shared" si="1"/>
        <v>2388.9</v>
      </c>
      <c r="J61" s="10" t="str">
        <f t="shared" si="2"/>
        <v>BUY</v>
      </c>
      <c r="L61" s="5">
        <f t="shared" si="3"/>
        <v>2352.36</v>
      </c>
      <c r="M61" s="4" t="str">
        <f t="shared" si="4"/>
        <v>NO</v>
      </c>
      <c r="N61" s="4" t="str">
        <f t="shared" si="5"/>
        <v>NO</v>
      </c>
      <c r="O61" s="4" t="str">
        <f t="shared" si="6"/>
        <v>NO</v>
      </c>
      <c r="P61" s="11">
        <v>2408.1498999999999</v>
      </c>
      <c r="Q61" s="11">
        <v>2412.85</v>
      </c>
      <c r="R61" s="4">
        <f t="shared" si="7"/>
        <v>2005</v>
      </c>
      <c r="T61" s="7">
        <f t="shared" si="10"/>
        <v>0</v>
      </c>
      <c r="V61" s="5">
        <f t="shared" si="11"/>
        <v>2344.5</v>
      </c>
      <c r="W61" s="5">
        <f t="shared" si="8"/>
        <v>2344.5</v>
      </c>
      <c r="X61" s="7">
        <f t="shared" si="9"/>
        <v>0</v>
      </c>
      <c r="Z61" s="7">
        <f t="shared" si="12"/>
        <v>51822.499999999993</v>
      </c>
      <c r="AA61" s="5"/>
    </row>
    <row r="62" spans="1:27">
      <c r="A62" s="9">
        <v>38601</v>
      </c>
      <c r="B62" s="3">
        <v>2420.3998999999999</v>
      </c>
      <c r="C62" s="3">
        <v>2426</v>
      </c>
      <c r="D62" s="3">
        <v>2405.6001000000001</v>
      </c>
      <c r="E62" s="3">
        <v>2422.8000000000002</v>
      </c>
      <c r="G62" s="5">
        <f t="shared" si="0"/>
        <v>2411.94</v>
      </c>
      <c r="H62" s="5">
        <f t="shared" si="1"/>
        <v>2400.1999999999998</v>
      </c>
      <c r="J62" s="10" t="str">
        <f t="shared" si="2"/>
        <v>BUY</v>
      </c>
      <c r="L62" s="5">
        <f t="shared" si="3"/>
        <v>2364.98</v>
      </c>
      <c r="M62" s="4" t="str">
        <f t="shared" si="4"/>
        <v>NO</v>
      </c>
      <c r="N62" s="4" t="str">
        <f t="shared" si="5"/>
        <v>NO</v>
      </c>
      <c r="O62" s="4" t="str">
        <f t="shared" si="6"/>
        <v>NO</v>
      </c>
      <c r="P62" s="11">
        <v>2420.3998999999999</v>
      </c>
      <c r="Q62" s="11">
        <v>2422.8000000000002</v>
      </c>
      <c r="R62" s="4">
        <f t="shared" si="7"/>
        <v>2005</v>
      </c>
      <c r="T62" s="7">
        <f t="shared" si="10"/>
        <v>0</v>
      </c>
      <c r="V62" s="5">
        <f t="shared" si="11"/>
        <v>2344.5</v>
      </c>
      <c r="W62" s="5">
        <f t="shared" si="8"/>
        <v>2344.5</v>
      </c>
      <c r="X62" s="7">
        <f t="shared" si="9"/>
        <v>0</v>
      </c>
      <c r="Z62" s="7">
        <f t="shared" si="12"/>
        <v>51822.499999999993</v>
      </c>
      <c r="AA62" s="5"/>
    </row>
    <row r="63" spans="1:27">
      <c r="A63" s="9">
        <v>38603</v>
      </c>
      <c r="B63" s="3">
        <v>2430</v>
      </c>
      <c r="C63" s="3">
        <v>2448.8000000000002</v>
      </c>
      <c r="D63" s="3">
        <v>2428.6999999999998</v>
      </c>
      <c r="E63" s="3">
        <v>2445.75</v>
      </c>
      <c r="G63" s="5">
        <f t="shared" si="0"/>
        <v>2428.85</v>
      </c>
      <c r="H63" s="5">
        <f t="shared" si="1"/>
        <v>2415.38</v>
      </c>
      <c r="J63" s="10" t="str">
        <f t="shared" si="2"/>
        <v>BUY</v>
      </c>
      <c r="L63" s="5">
        <f t="shared" si="3"/>
        <v>2374.9699999999998</v>
      </c>
      <c r="M63" s="4" t="str">
        <f t="shared" si="4"/>
        <v>NO</v>
      </c>
      <c r="N63" s="4" t="str">
        <f t="shared" si="5"/>
        <v>NO</v>
      </c>
      <c r="O63" s="4" t="str">
        <f t="shared" si="6"/>
        <v>NO</v>
      </c>
      <c r="P63" s="11">
        <v>2430</v>
      </c>
      <c r="Q63" s="11">
        <v>2445.75</v>
      </c>
      <c r="R63" s="4">
        <f t="shared" si="7"/>
        <v>2005</v>
      </c>
      <c r="T63" s="7">
        <f t="shared" si="10"/>
        <v>0</v>
      </c>
      <c r="V63" s="5">
        <f t="shared" si="11"/>
        <v>2344.5</v>
      </c>
      <c r="W63" s="5">
        <f t="shared" si="8"/>
        <v>2344.5</v>
      </c>
      <c r="X63" s="7">
        <f t="shared" si="9"/>
        <v>0</v>
      </c>
      <c r="Z63" s="7">
        <f t="shared" si="12"/>
        <v>51822.499999999993</v>
      </c>
      <c r="AA63" s="5"/>
    </row>
    <row r="64" spans="1:27">
      <c r="A64" s="9">
        <v>38604</v>
      </c>
      <c r="B64" s="3">
        <v>2447.1001000000001</v>
      </c>
      <c r="C64" s="3">
        <v>2450</v>
      </c>
      <c r="D64" s="3">
        <v>2433.5</v>
      </c>
      <c r="E64" s="3">
        <v>2442.9499999999998</v>
      </c>
      <c r="G64" s="5">
        <f t="shared" si="0"/>
        <v>2435.9</v>
      </c>
      <c r="H64" s="5">
        <f t="shared" si="1"/>
        <v>2424.5700000000002</v>
      </c>
      <c r="J64" s="10" t="str">
        <f t="shared" si="2"/>
        <v>BUY</v>
      </c>
      <c r="L64" s="5">
        <f t="shared" si="3"/>
        <v>2390.58</v>
      </c>
      <c r="M64" s="4" t="str">
        <f t="shared" si="4"/>
        <v>NO</v>
      </c>
      <c r="N64" s="4" t="str">
        <f t="shared" si="5"/>
        <v>NO</v>
      </c>
      <c r="O64" s="4" t="str">
        <f t="shared" si="6"/>
        <v>NO</v>
      </c>
      <c r="P64" s="11">
        <v>2447.1001000000001</v>
      </c>
      <c r="Q64" s="11">
        <v>2442.9499999999998</v>
      </c>
      <c r="R64" s="4">
        <f t="shared" si="7"/>
        <v>2005</v>
      </c>
      <c r="T64" s="7">
        <f t="shared" si="10"/>
        <v>0</v>
      </c>
      <c r="V64" s="5">
        <f t="shared" si="11"/>
        <v>2344.5</v>
      </c>
      <c r="W64" s="5">
        <f t="shared" si="8"/>
        <v>2344.5</v>
      </c>
      <c r="X64" s="7">
        <f t="shared" si="9"/>
        <v>0</v>
      </c>
      <c r="Z64" s="7">
        <f t="shared" si="12"/>
        <v>51822.499999999993</v>
      </c>
      <c r="AA64" s="5"/>
    </row>
    <row r="65" spans="1:27">
      <c r="A65" s="9">
        <v>38607</v>
      </c>
      <c r="B65" s="3">
        <v>2453</v>
      </c>
      <c r="C65" s="3">
        <v>2479.6999999999998</v>
      </c>
      <c r="D65" s="3">
        <v>2452.1498999999999</v>
      </c>
      <c r="E65" s="3">
        <v>2477.1001000000001</v>
      </c>
      <c r="G65" s="5">
        <f t="shared" si="0"/>
        <v>2456.5</v>
      </c>
      <c r="H65" s="5">
        <f t="shared" si="1"/>
        <v>2442.08</v>
      </c>
      <c r="J65" s="10" t="str">
        <f t="shared" si="2"/>
        <v>BUY</v>
      </c>
      <c r="L65" s="5">
        <f t="shared" si="3"/>
        <v>2398.8200000000002</v>
      </c>
      <c r="M65" s="4" t="str">
        <f t="shared" si="4"/>
        <v>NO</v>
      </c>
      <c r="N65" s="4" t="str">
        <f t="shared" si="5"/>
        <v>NO</v>
      </c>
      <c r="O65" s="4" t="str">
        <f t="shared" si="6"/>
        <v>NO</v>
      </c>
      <c r="P65" s="11">
        <v>2453</v>
      </c>
      <c r="Q65" s="11">
        <v>2477.1</v>
      </c>
      <c r="R65" s="4">
        <f t="shared" si="7"/>
        <v>2005</v>
      </c>
      <c r="T65" s="7">
        <f t="shared" si="10"/>
        <v>0</v>
      </c>
      <c r="V65" s="5">
        <f t="shared" si="11"/>
        <v>2344.5</v>
      </c>
      <c r="W65" s="5">
        <f t="shared" si="8"/>
        <v>2344.5</v>
      </c>
      <c r="X65" s="7">
        <f t="shared" si="9"/>
        <v>0</v>
      </c>
      <c r="Z65" s="7">
        <f t="shared" si="12"/>
        <v>51822.499999999993</v>
      </c>
      <c r="AA65" s="5"/>
    </row>
    <row r="66" spans="1:27">
      <c r="A66" s="9">
        <v>38608</v>
      </c>
      <c r="B66" s="3">
        <v>2465.6498999999999</v>
      </c>
      <c r="C66" s="3">
        <v>2489</v>
      </c>
      <c r="D66" s="3">
        <v>2465.6498999999999</v>
      </c>
      <c r="E66" s="3">
        <v>2486.3000000000002</v>
      </c>
      <c r="G66" s="5">
        <f t="shared" si="0"/>
        <v>2471.4</v>
      </c>
      <c r="H66" s="5">
        <f t="shared" si="1"/>
        <v>2456.8200000000002</v>
      </c>
      <c r="J66" s="10" t="str">
        <f t="shared" si="2"/>
        <v>BUY</v>
      </c>
      <c r="L66" s="5">
        <f t="shared" si="3"/>
        <v>2413.08</v>
      </c>
      <c r="M66" s="4" t="str">
        <f t="shared" si="4"/>
        <v>NO</v>
      </c>
      <c r="N66" s="4" t="str">
        <f t="shared" si="5"/>
        <v>NO</v>
      </c>
      <c r="O66" s="4" t="str">
        <f t="shared" si="6"/>
        <v>NO</v>
      </c>
      <c r="P66" s="11">
        <v>2465.6498999999999</v>
      </c>
      <c r="Q66" s="11">
        <v>2486.3000000000002</v>
      </c>
      <c r="R66" s="4">
        <f t="shared" si="7"/>
        <v>2005</v>
      </c>
      <c r="T66" s="7">
        <f t="shared" si="10"/>
        <v>0</v>
      </c>
      <c r="V66" s="5">
        <f t="shared" si="11"/>
        <v>2344.5</v>
      </c>
      <c r="W66" s="5">
        <f t="shared" si="8"/>
        <v>2344.5</v>
      </c>
      <c r="X66" s="7">
        <f t="shared" si="9"/>
        <v>0</v>
      </c>
      <c r="Z66" s="7">
        <f t="shared" si="12"/>
        <v>51822.499999999993</v>
      </c>
      <c r="AA66" s="5"/>
    </row>
    <row r="67" spans="1:27">
      <c r="A67" s="9">
        <v>38609</v>
      </c>
      <c r="B67" s="3">
        <v>2484.0500000000002</v>
      </c>
      <c r="C67" s="3">
        <v>2503</v>
      </c>
      <c r="D67" s="3">
        <v>2462.6001000000001</v>
      </c>
      <c r="E67" s="3">
        <v>2483.25</v>
      </c>
      <c r="G67" s="5">
        <f t="shared" si="0"/>
        <v>2477.33</v>
      </c>
      <c r="H67" s="5">
        <f t="shared" si="1"/>
        <v>2465.63</v>
      </c>
      <c r="J67" s="10" t="str">
        <f t="shared" si="2"/>
        <v>BUY</v>
      </c>
      <c r="L67" s="5">
        <f t="shared" si="3"/>
        <v>2430.5300000000002</v>
      </c>
      <c r="M67" s="4" t="str">
        <f t="shared" si="4"/>
        <v>NO</v>
      </c>
      <c r="N67" s="4" t="str">
        <f t="shared" si="5"/>
        <v>NO</v>
      </c>
      <c r="O67" s="4" t="str">
        <f t="shared" si="6"/>
        <v>NO</v>
      </c>
      <c r="P67" s="11">
        <v>2484.0500000000002</v>
      </c>
      <c r="Q67" s="11">
        <v>2483.25</v>
      </c>
      <c r="R67" s="4">
        <f t="shared" si="7"/>
        <v>2005</v>
      </c>
      <c r="T67" s="7">
        <f t="shared" si="10"/>
        <v>0</v>
      </c>
      <c r="V67" s="5">
        <f t="shared" si="11"/>
        <v>2344.5</v>
      </c>
      <c r="W67" s="5">
        <f t="shared" si="8"/>
        <v>2344.5</v>
      </c>
      <c r="X67" s="7">
        <f t="shared" si="9"/>
        <v>0</v>
      </c>
      <c r="Z67" s="7">
        <f t="shared" si="12"/>
        <v>51822.499999999993</v>
      </c>
      <c r="AA67" s="5"/>
    </row>
    <row r="68" spans="1:27">
      <c r="A68" s="9">
        <v>38610</v>
      </c>
      <c r="B68" s="3">
        <v>2490</v>
      </c>
      <c r="C68" s="3">
        <v>2519.25</v>
      </c>
      <c r="D68" s="3">
        <v>2485</v>
      </c>
      <c r="E68" s="3">
        <v>2516.1498999999999</v>
      </c>
      <c r="G68" s="5">
        <f t="shared" si="0"/>
        <v>2496.7399999999998</v>
      </c>
      <c r="H68" s="5">
        <f t="shared" si="1"/>
        <v>2482.4699999999998</v>
      </c>
      <c r="J68" s="10" t="str">
        <f t="shared" si="2"/>
        <v>BUY</v>
      </c>
      <c r="L68" s="5">
        <f t="shared" si="3"/>
        <v>2439.66</v>
      </c>
      <c r="M68" s="4" t="str">
        <f t="shared" si="4"/>
        <v>NO</v>
      </c>
      <c r="N68" s="4" t="str">
        <f t="shared" si="5"/>
        <v>NO</v>
      </c>
      <c r="O68" s="4" t="str">
        <f t="shared" si="6"/>
        <v>NO</v>
      </c>
      <c r="P68" s="11">
        <v>2490</v>
      </c>
      <c r="Q68" s="11">
        <v>2516.15</v>
      </c>
      <c r="R68" s="4">
        <f t="shared" si="7"/>
        <v>2005</v>
      </c>
      <c r="T68" s="7">
        <f t="shared" si="10"/>
        <v>0</v>
      </c>
      <c r="V68" s="5">
        <f t="shared" si="11"/>
        <v>2344.5</v>
      </c>
      <c r="W68" s="5">
        <f t="shared" si="8"/>
        <v>2344.5</v>
      </c>
      <c r="X68" s="7">
        <f t="shared" si="9"/>
        <v>0</v>
      </c>
      <c r="Z68" s="7">
        <f t="shared" si="12"/>
        <v>51822.499999999993</v>
      </c>
      <c r="AA68" s="5"/>
    </row>
    <row r="69" spans="1:27">
      <c r="A69" s="9">
        <v>38611</v>
      </c>
      <c r="B69" s="3">
        <v>2518</v>
      </c>
      <c r="C69" s="3">
        <v>2544.5</v>
      </c>
      <c r="D69" s="3">
        <v>2508.1498999999999</v>
      </c>
      <c r="E69" s="3">
        <v>2541.1001000000001</v>
      </c>
      <c r="G69" s="5">
        <f t="shared" si="0"/>
        <v>2518.92</v>
      </c>
      <c r="H69" s="5">
        <f t="shared" si="1"/>
        <v>2502.0100000000002</v>
      </c>
      <c r="J69" s="10" t="str">
        <f t="shared" si="2"/>
        <v>BUY</v>
      </c>
      <c r="L69" s="5">
        <f t="shared" si="3"/>
        <v>2451.2800000000002</v>
      </c>
      <c r="M69" s="4" t="str">
        <f t="shared" si="4"/>
        <v>NO</v>
      </c>
      <c r="N69" s="4" t="str">
        <f t="shared" si="5"/>
        <v>NO</v>
      </c>
      <c r="O69" s="4" t="str">
        <f t="shared" si="6"/>
        <v>NO</v>
      </c>
      <c r="P69" s="11">
        <v>2518</v>
      </c>
      <c r="Q69" s="11">
        <v>2541.1</v>
      </c>
      <c r="R69" s="4">
        <f t="shared" si="7"/>
        <v>2005</v>
      </c>
      <c r="T69" s="7">
        <f t="shared" si="10"/>
        <v>0</v>
      </c>
      <c r="V69" s="5">
        <f t="shared" si="11"/>
        <v>2344.5</v>
      </c>
      <c r="W69" s="5">
        <f t="shared" si="8"/>
        <v>2344.5</v>
      </c>
      <c r="X69" s="7">
        <f t="shared" si="9"/>
        <v>0</v>
      </c>
      <c r="Z69" s="7">
        <f t="shared" si="12"/>
        <v>51822.499999999993</v>
      </c>
      <c r="AA69" s="5"/>
    </row>
    <row r="70" spans="1:27">
      <c r="A70" s="9">
        <v>38614</v>
      </c>
      <c r="B70" s="3">
        <v>2549</v>
      </c>
      <c r="C70" s="3">
        <v>2565</v>
      </c>
      <c r="D70" s="3">
        <v>2540.5500000000002</v>
      </c>
      <c r="E70" s="3">
        <v>2560.9499999999998</v>
      </c>
      <c r="G70" s="5">
        <f t="shared" ref="G70:G133" si="13">ROUND((E70*G$1)+(G69*(1-G$1)),2)</f>
        <v>2539.94</v>
      </c>
      <c r="H70" s="5">
        <f t="shared" si="1"/>
        <v>2521.66</v>
      </c>
      <c r="J70" s="10" t="str">
        <f t="shared" si="2"/>
        <v>BUY</v>
      </c>
      <c r="L70" s="5">
        <f t="shared" si="3"/>
        <v>2466.8200000000002</v>
      </c>
      <c r="M70" s="4" t="str">
        <f t="shared" si="4"/>
        <v>NO</v>
      </c>
      <c r="N70" s="4" t="str">
        <f t="shared" si="5"/>
        <v>NO</v>
      </c>
      <c r="O70" s="4" t="str">
        <f t="shared" si="6"/>
        <v>NO</v>
      </c>
      <c r="P70" s="11">
        <v>2549</v>
      </c>
      <c r="Q70" s="11">
        <v>2560.9499999999998</v>
      </c>
      <c r="R70" s="4">
        <f t="shared" si="7"/>
        <v>2005</v>
      </c>
      <c r="T70" s="7">
        <f t="shared" si="10"/>
        <v>0</v>
      </c>
      <c r="V70" s="5">
        <f t="shared" si="11"/>
        <v>2344.5</v>
      </c>
      <c r="W70" s="5">
        <f t="shared" si="8"/>
        <v>2344.5</v>
      </c>
      <c r="X70" s="7">
        <f t="shared" si="9"/>
        <v>0</v>
      </c>
      <c r="Z70" s="7">
        <f t="shared" si="12"/>
        <v>51822.499999999993</v>
      </c>
      <c r="AA70" s="5"/>
    </row>
    <row r="71" spans="1:27">
      <c r="A71" s="9">
        <v>38615</v>
      </c>
      <c r="B71" s="3">
        <v>2555</v>
      </c>
      <c r="C71" s="3">
        <v>2568.9499999999998</v>
      </c>
      <c r="D71" s="3">
        <v>2543</v>
      </c>
      <c r="E71" s="3">
        <v>2562.4499999999998</v>
      </c>
      <c r="G71" s="5">
        <f t="shared" si="13"/>
        <v>2551.1999999999998</v>
      </c>
      <c r="H71" s="5">
        <f t="shared" si="1"/>
        <v>2535.2600000000002</v>
      </c>
      <c r="J71" s="10" t="str">
        <f t="shared" si="2"/>
        <v>BUY</v>
      </c>
      <c r="L71" s="5">
        <f t="shared" si="3"/>
        <v>2487.44</v>
      </c>
      <c r="M71" s="4" t="str">
        <f t="shared" si="4"/>
        <v>NO</v>
      </c>
      <c r="N71" s="4" t="str">
        <f t="shared" si="5"/>
        <v>NO</v>
      </c>
      <c r="O71" s="4" t="str">
        <f t="shared" si="6"/>
        <v>NO</v>
      </c>
      <c r="P71" s="11">
        <v>2555</v>
      </c>
      <c r="Q71" s="11">
        <v>2562.4499999999998</v>
      </c>
      <c r="R71" s="4">
        <f t="shared" si="7"/>
        <v>2005</v>
      </c>
      <c r="T71" s="7">
        <f t="shared" si="10"/>
        <v>0</v>
      </c>
      <c r="V71" s="5">
        <f t="shared" si="11"/>
        <v>2344.5</v>
      </c>
      <c r="W71" s="5">
        <f t="shared" si="8"/>
        <v>2344.5</v>
      </c>
      <c r="X71" s="7">
        <f t="shared" si="9"/>
        <v>0</v>
      </c>
      <c r="Z71" s="7">
        <f t="shared" si="12"/>
        <v>51822.499999999993</v>
      </c>
      <c r="AA71" s="5"/>
    </row>
    <row r="72" spans="1:27">
      <c r="A72" s="9">
        <v>38616</v>
      </c>
      <c r="B72" s="3">
        <v>2560</v>
      </c>
      <c r="C72" s="3">
        <v>2565</v>
      </c>
      <c r="D72" s="3">
        <v>2502.75</v>
      </c>
      <c r="E72" s="3">
        <v>2558.8501000000001</v>
      </c>
      <c r="G72" s="5">
        <f t="shared" si="13"/>
        <v>2555.0300000000002</v>
      </c>
      <c r="H72" s="5">
        <f t="shared" ref="H72:H135" si="14">ROUND((E72*H$1)+(H71*(1-H$1)),2)</f>
        <v>2543.12</v>
      </c>
      <c r="J72" s="10" t="str">
        <f t="shared" ref="J72:J135" si="15">IF(G72&gt;H72,"BUY","SELL")</f>
        <v>BUY</v>
      </c>
      <c r="L72" s="5">
        <f t="shared" ref="L72:L135" si="16">ROUND((G72*((2/4)-1)-(H72)*((2/6)-1))/ (2 /4- 2 /6),2)</f>
        <v>2507.39</v>
      </c>
      <c r="M72" s="4" t="str">
        <f t="shared" ref="M72:M135" si="17">IF(J71="SELL",IF(C72&gt;L71,"YES","NO"),IF(D72&lt;L71,"YES","NO"))</f>
        <v>NO</v>
      </c>
      <c r="N72" s="4" t="str">
        <f t="shared" ref="N72:N135" si="18">IF(AND(M72="YES",J72=J71),"YES","NO")</f>
        <v>NO</v>
      </c>
      <c r="O72" s="4" t="str">
        <f t="shared" ref="O72:O135" si="19">IF(AND(J71="BUY",B72&lt;L71),"YES",IF(AND(J71="SELL",B72&gt;L71),"YES","NO"))</f>
        <v>NO</v>
      </c>
      <c r="P72" s="11">
        <v>2560</v>
      </c>
      <c r="Q72" s="11">
        <v>2558.85</v>
      </c>
      <c r="R72" s="4">
        <f t="shared" si="7"/>
        <v>2005</v>
      </c>
      <c r="T72" s="7">
        <f t="shared" si="10"/>
        <v>0</v>
      </c>
      <c r="V72" s="5">
        <f t="shared" si="11"/>
        <v>2344.5</v>
      </c>
      <c r="W72" s="5">
        <f t="shared" si="8"/>
        <v>2507.39</v>
      </c>
      <c r="X72" s="7">
        <f t="shared" si="9"/>
        <v>162.88999999999987</v>
      </c>
      <c r="Z72" s="7">
        <f t="shared" si="12"/>
        <v>59966.999999999985</v>
      </c>
      <c r="AA72" s="5"/>
    </row>
    <row r="73" spans="1:27">
      <c r="A73" s="9">
        <v>38617</v>
      </c>
      <c r="B73" s="3">
        <v>2554</v>
      </c>
      <c r="C73" s="3">
        <v>2557.3000000000002</v>
      </c>
      <c r="D73" s="3">
        <v>2464.1999999999998</v>
      </c>
      <c r="E73" s="3">
        <v>2474.8501000000001</v>
      </c>
      <c r="G73" s="5">
        <f t="shared" si="13"/>
        <v>2514.94</v>
      </c>
      <c r="H73" s="5">
        <f t="shared" si="14"/>
        <v>2520.36</v>
      </c>
      <c r="J73" s="10" t="str">
        <f t="shared" si="15"/>
        <v>SELL</v>
      </c>
      <c r="L73" s="5">
        <f t="shared" si="16"/>
        <v>2536.62</v>
      </c>
      <c r="M73" s="4" t="str">
        <f t="shared" si="17"/>
        <v>YES</v>
      </c>
      <c r="N73" s="4" t="str">
        <f t="shared" si="18"/>
        <v>NO</v>
      </c>
      <c r="O73" s="4" t="str">
        <f t="shared" si="19"/>
        <v>NO</v>
      </c>
      <c r="P73" s="11">
        <v>2554</v>
      </c>
      <c r="Q73" s="11">
        <v>2474.85</v>
      </c>
      <c r="R73" s="4">
        <f t="shared" si="7"/>
        <v>2005</v>
      </c>
      <c r="T73" s="7">
        <f t="shared" si="10"/>
        <v>0</v>
      </c>
      <c r="V73" s="5">
        <f t="shared" si="11"/>
        <v>2507.39</v>
      </c>
      <c r="W73" s="5">
        <f t="shared" si="8"/>
        <v>2507.39</v>
      </c>
      <c r="X73" s="7">
        <f t="shared" si="9"/>
        <v>0</v>
      </c>
      <c r="Z73" s="7">
        <f t="shared" si="12"/>
        <v>59966.999999999985</v>
      </c>
      <c r="AA73" s="5"/>
    </row>
    <row r="74" spans="1:27">
      <c r="A74" s="9">
        <v>38618</v>
      </c>
      <c r="B74" s="3">
        <v>2482.25</v>
      </c>
      <c r="C74" s="3">
        <v>2495.8501000000001</v>
      </c>
      <c r="D74" s="3">
        <v>2451</v>
      </c>
      <c r="E74" s="3">
        <v>2474.0500000000002</v>
      </c>
      <c r="G74" s="5">
        <f t="shared" si="13"/>
        <v>2494.5</v>
      </c>
      <c r="H74" s="5">
        <f t="shared" si="14"/>
        <v>2504.92</v>
      </c>
      <c r="J74" s="10" t="str">
        <f t="shared" si="15"/>
        <v>SELL</v>
      </c>
      <c r="L74" s="5">
        <f t="shared" si="16"/>
        <v>2536.1799999999998</v>
      </c>
      <c r="M74" s="4" t="str">
        <f t="shared" si="17"/>
        <v>NO</v>
      </c>
      <c r="N74" s="4" t="str">
        <f t="shared" si="18"/>
        <v>NO</v>
      </c>
      <c r="O74" s="4" t="str">
        <f t="shared" si="19"/>
        <v>NO</v>
      </c>
      <c r="P74" s="11">
        <v>2482.25</v>
      </c>
      <c r="Q74" s="11">
        <v>2474.0500000000002</v>
      </c>
      <c r="R74" s="4">
        <f t="shared" si="7"/>
        <v>2005</v>
      </c>
      <c r="T74" s="7">
        <f t="shared" si="10"/>
        <v>0</v>
      </c>
      <c r="V74" s="5">
        <f t="shared" si="11"/>
        <v>2507.39</v>
      </c>
      <c r="W74" s="5">
        <f t="shared" si="8"/>
        <v>2536.1799999999998</v>
      </c>
      <c r="X74" s="7">
        <f t="shared" si="9"/>
        <v>-28.789999999999964</v>
      </c>
      <c r="Z74" s="7">
        <f t="shared" si="12"/>
        <v>58527.499999999985</v>
      </c>
      <c r="AA74" s="5"/>
    </row>
    <row r="75" spans="1:27">
      <c r="A75" s="9">
        <v>38621</v>
      </c>
      <c r="B75" s="3">
        <v>2490</v>
      </c>
      <c r="C75" s="3">
        <v>2564</v>
      </c>
      <c r="D75" s="3">
        <v>2482.6001000000001</v>
      </c>
      <c r="E75" s="3">
        <v>2559.8998999999999</v>
      </c>
      <c r="G75" s="5">
        <f t="shared" si="13"/>
        <v>2527.1999999999998</v>
      </c>
      <c r="H75" s="5">
        <f t="shared" si="14"/>
        <v>2523.25</v>
      </c>
      <c r="J75" s="10" t="str">
        <f t="shared" si="15"/>
        <v>BUY</v>
      </c>
      <c r="L75" s="5">
        <f t="shared" si="16"/>
        <v>2511.4</v>
      </c>
      <c r="M75" s="4" t="str">
        <f t="shared" si="17"/>
        <v>YES</v>
      </c>
      <c r="N75" s="4" t="str">
        <f t="shared" si="18"/>
        <v>NO</v>
      </c>
      <c r="O75" s="4" t="str">
        <f t="shared" si="19"/>
        <v>NO</v>
      </c>
      <c r="P75" s="11">
        <v>2490</v>
      </c>
      <c r="Q75" s="11">
        <v>2559.9</v>
      </c>
      <c r="R75" s="4">
        <f t="shared" si="7"/>
        <v>2005</v>
      </c>
      <c r="T75" s="7">
        <f t="shared" si="10"/>
        <v>0</v>
      </c>
      <c r="V75" s="5">
        <f t="shared" si="11"/>
        <v>2536.1799999999998</v>
      </c>
      <c r="W75" s="5">
        <f t="shared" si="8"/>
        <v>2536.1799999999998</v>
      </c>
      <c r="X75" s="7">
        <f t="shared" si="9"/>
        <v>0</v>
      </c>
      <c r="Z75" s="7">
        <f t="shared" si="12"/>
        <v>58527.499999999985</v>
      </c>
      <c r="AA75" s="5"/>
    </row>
    <row r="76" spans="1:27">
      <c r="A76" s="9">
        <v>38622</v>
      </c>
      <c r="B76" s="3">
        <v>2562.0500000000002</v>
      </c>
      <c r="C76" s="3">
        <v>2594.6999999999998</v>
      </c>
      <c r="D76" s="3">
        <v>2553</v>
      </c>
      <c r="E76" s="3">
        <v>2577.6001000000001</v>
      </c>
      <c r="G76" s="5">
        <f t="shared" si="13"/>
        <v>2552.4</v>
      </c>
      <c r="H76" s="5">
        <f t="shared" si="14"/>
        <v>2541.37</v>
      </c>
      <c r="J76" s="10" t="str">
        <f t="shared" si="15"/>
        <v>BUY</v>
      </c>
      <c r="L76" s="5">
        <f t="shared" si="16"/>
        <v>2508.2800000000002</v>
      </c>
      <c r="M76" s="4" t="str">
        <f t="shared" si="17"/>
        <v>NO</v>
      </c>
      <c r="N76" s="4" t="str">
        <f t="shared" si="18"/>
        <v>NO</v>
      </c>
      <c r="O76" s="4" t="str">
        <f t="shared" si="19"/>
        <v>NO</v>
      </c>
      <c r="P76" s="11">
        <v>2562.0500000000002</v>
      </c>
      <c r="Q76" s="11">
        <v>2577.6</v>
      </c>
      <c r="R76" s="4">
        <f t="shared" si="7"/>
        <v>2005</v>
      </c>
      <c r="T76" s="7">
        <f t="shared" si="10"/>
        <v>0</v>
      </c>
      <c r="V76" s="5">
        <f t="shared" si="11"/>
        <v>2536.1799999999998</v>
      </c>
      <c r="W76" s="5">
        <f t="shared" si="8"/>
        <v>2536.1799999999998</v>
      </c>
      <c r="X76" s="7">
        <f t="shared" si="9"/>
        <v>0</v>
      </c>
      <c r="Z76" s="7">
        <f t="shared" si="12"/>
        <v>58527.499999999985</v>
      </c>
      <c r="AA76" s="5"/>
    </row>
    <row r="77" spans="1:27">
      <c r="A77" s="9">
        <v>38623</v>
      </c>
      <c r="B77" s="3">
        <v>2578</v>
      </c>
      <c r="C77" s="3">
        <v>2607.8998999999999</v>
      </c>
      <c r="D77" s="3">
        <v>2558.3501000000001</v>
      </c>
      <c r="E77" s="3">
        <v>2601.8000000000002</v>
      </c>
      <c r="G77" s="5">
        <f t="shared" si="13"/>
        <v>2577.1</v>
      </c>
      <c r="H77" s="5">
        <f t="shared" si="14"/>
        <v>2561.5100000000002</v>
      </c>
      <c r="J77" s="10" t="str">
        <f t="shared" si="15"/>
        <v>BUY</v>
      </c>
      <c r="L77" s="5">
        <f t="shared" si="16"/>
        <v>2514.7399999999998</v>
      </c>
      <c r="M77" s="4" t="str">
        <f t="shared" si="17"/>
        <v>NO</v>
      </c>
      <c r="N77" s="4" t="str">
        <f t="shared" si="18"/>
        <v>NO</v>
      </c>
      <c r="O77" s="4" t="str">
        <f t="shared" si="19"/>
        <v>NO</v>
      </c>
      <c r="P77" s="11">
        <v>2578</v>
      </c>
      <c r="Q77" s="11">
        <v>2601.8000000000002</v>
      </c>
      <c r="R77" s="4">
        <f t="shared" si="7"/>
        <v>2005</v>
      </c>
      <c r="T77" s="7">
        <f t="shared" si="10"/>
        <v>0</v>
      </c>
      <c r="V77" s="5">
        <f t="shared" si="11"/>
        <v>2536.1799999999998</v>
      </c>
      <c r="W77" s="5">
        <f t="shared" si="8"/>
        <v>2536.1799999999998</v>
      </c>
      <c r="X77" s="7">
        <f t="shared" si="9"/>
        <v>0</v>
      </c>
      <c r="Z77" s="7">
        <f t="shared" si="12"/>
        <v>58527.499999999985</v>
      </c>
      <c r="AA77" s="5"/>
    </row>
    <row r="78" spans="1:27">
      <c r="A78" s="9">
        <v>38624</v>
      </c>
      <c r="B78" s="3">
        <v>2606.25</v>
      </c>
      <c r="C78" s="3">
        <v>2634.8</v>
      </c>
      <c r="D78" s="3">
        <v>2604</v>
      </c>
      <c r="E78" s="3">
        <v>2612.5</v>
      </c>
      <c r="G78" s="5">
        <f t="shared" si="13"/>
        <v>2594.8000000000002</v>
      </c>
      <c r="H78" s="5">
        <f t="shared" si="14"/>
        <v>2578.5100000000002</v>
      </c>
      <c r="J78" s="10" t="str">
        <f t="shared" si="15"/>
        <v>BUY</v>
      </c>
      <c r="L78" s="5">
        <f t="shared" si="16"/>
        <v>2529.64</v>
      </c>
      <c r="M78" s="4" t="str">
        <f t="shared" si="17"/>
        <v>NO</v>
      </c>
      <c r="N78" s="4" t="str">
        <f t="shared" si="18"/>
        <v>NO</v>
      </c>
      <c r="O78" s="4" t="str">
        <f t="shared" si="19"/>
        <v>NO</v>
      </c>
      <c r="P78" s="11">
        <v>2606.25</v>
      </c>
      <c r="Q78" s="11">
        <v>2612.5</v>
      </c>
      <c r="R78" s="4">
        <f t="shared" si="7"/>
        <v>2005</v>
      </c>
      <c r="T78" s="7">
        <f t="shared" si="10"/>
        <v>0</v>
      </c>
      <c r="V78" s="5">
        <f t="shared" si="11"/>
        <v>2536.1799999999998</v>
      </c>
      <c r="W78" s="5">
        <f t="shared" si="8"/>
        <v>2536.1799999999998</v>
      </c>
      <c r="X78" s="7">
        <f t="shared" si="9"/>
        <v>0</v>
      </c>
      <c r="Z78" s="7">
        <f t="shared" si="12"/>
        <v>58527.499999999985</v>
      </c>
      <c r="AA78" s="5"/>
    </row>
    <row r="79" spans="1:27">
      <c r="A79" s="9">
        <v>38625</v>
      </c>
      <c r="B79" s="3">
        <v>2611</v>
      </c>
      <c r="C79" s="3">
        <v>2611</v>
      </c>
      <c r="D79" s="3">
        <v>2555</v>
      </c>
      <c r="E79" s="3">
        <v>2593</v>
      </c>
      <c r="G79" s="5">
        <f t="shared" si="13"/>
        <v>2593.9</v>
      </c>
      <c r="H79" s="5">
        <f t="shared" si="14"/>
        <v>2583.34</v>
      </c>
      <c r="J79" s="10" t="str">
        <f t="shared" si="15"/>
        <v>BUY</v>
      </c>
      <c r="L79" s="5">
        <f t="shared" si="16"/>
        <v>2551.66</v>
      </c>
      <c r="M79" s="4" t="str">
        <f t="shared" si="17"/>
        <v>NO</v>
      </c>
      <c r="N79" s="4" t="str">
        <f t="shared" si="18"/>
        <v>NO</v>
      </c>
      <c r="O79" s="4" t="str">
        <f t="shared" si="19"/>
        <v>NO</v>
      </c>
      <c r="P79" s="11">
        <v>2611</v>
      </c>
      <c r="Q79" s="11">
        <v>2593</v>
      </c>
      <c r="R79" s="4">
        <f t="shared" si="7"/>
        <v>2005</v>
      </c>
      <c r="T79" s="7">
        <f t="shared" si="10"/>
        <v>0</v>
      </c>
      <c r="V79" s="5">
        <f t="shared" si="11"/>
        <v>2536.1799999999998</v>
      </c>
      <c r="W79" s="5">
        <f t="shared" si="8"/>
        <v>2536.1799999999998</v>
      </c>
      <c r="X79" s="7">
        <f t="shared" si="9"/>
        <v>0</v>
      </c>
      <c r="Z79" s="7">
        <f t="shared" si="12"/>
        <v>58527.499999999985</v>
      </c>
      <c r="AA79" s="5"/>
    </row>
    <row r="80" spans="1:27">
      <c r="A80" s="9">
        <v>38628</v>
      </c>
      <c r="B80" s="3">
        <v>2599.8998999999999</v>
      </c>
      <c r="C80" s="3">
        <v>2629.95</v>
      </c>
      <c r="D80" s="3">
        <v>2596.1498999999999</v>
      </c>
      <c r="E80" s="3">
        <v>2627.2</v>
      </c>
      <c r="G80" s="5">
        <f t="shared" si="13"/>
        <v>2610.5500000000002</v>
      </c>
      <c r="H80" s="5">
        <f t="shared" si="14"/>
        <v>2597.96</v>
      </c>
      <c r="J80" s="10" t="str">
        <f t="shared" si="15"/>
        <v>BUY</v>
      </c>
      <c r="L80" s="5">
        <f t="shared" si="16"/>
        <v>2560.19</v>
      </c>
      <c r="M80" s="4" t="str">
        <f t="shared" si="17"/>
        <v>NO</v>
      </c>
      <c r="N80" s="4" t="str">
        <f t="shared" si="18"/>
        <v>NO</v>
      </c>
      <c r="O80" s="4" t="str">
        <f t="shared" si="19"/>
        <v>NO</v>
      </c>
      <c r="P80" s="11">
        <v>2599.8998999999999</v>
      </c>
      <c r="Q80" s="11">
        <v>2627.2</v>
      </c>
      <c r="R80" s="4">
        <f t="shared" si="7"/>
        <v>2005</v>
      </c>
      <c r="T80" s="7">
        <f t="shared" si="10"/>
        <v>0</v>
      </c>
      <c r="V80" s="5">
        <f t="shared" si="11"/>
        <v>2536.1799999999998</v>
      </c>
      <c r="W80" s="5">
        <f t="shared" si="8"/>
        <v>2536.1799999999998</v>
      </c>
      <c r="X80" s="7">
        <f t="shared" si="9"/>
        <v>0</v>
      </c>
      <c r="Z80" s="7">
        <f t="shared" si="12"/>
        <v>58527.499999999985</v>
      </c>
      <c r="AA80" s="5"/>
    </row>
    <row r="81" spans="1:27">
      <c r="A81" s="9">
        <v>38629</v>
      </c>
      <c r="B81" s="3">
        <v>2630.1001000000001</v>
      </c>
      <c r="C81" s="3">
        <v>2666.7</v>
      </c>
      <c r="D81" s="3">
        <v>2628</v>
      </c>
      <c r="E81" s="3">
        <v>2661.8</v>
      </c>
      <c r="G81" s="5">
        <f t="shared" si="13"/>
        <v>2636.18</v>
      </c>
      <c r="H81" s="5">
        <f t="shared" si="14"/>
        <v>2619.2399999999998</v>
      </c>
      <c r="J81" s="10" t="str">
        <f t="shared" si="15"/>
        <v>BUY</v>
      </c>
      <c r="L81" s="5">
        <f t="shared" si="16"/>
        <v>2568.42</v>
      </c>
      <c r="M81" s="4" t="str">
        <f t="shared" si="17"/>
        <v>NO</v>
      </c>
      <c r="N81" s="4" t="str">
        <f t="shared" si="18"/>
        <v>NO</v>
      </c>
      <c r="O81" s="4" t="str">
        <f t="shared" si="19"/>
        <v>NO</v>
      </c>
      <c r="P81" s="11">
        <v>2630.1001000000001</v>
      </c>
      <c r="Q81" s="11">
        <v>2661.8</v>
      </c>
      <c r="R81" s="4">
        <f t="shared" si="7"/>
        <v>2005</v>
      </c>
      <c r="T81" s="7">
        <f t="shared" si="10"/>
        <v>0</v>
      </c>
      <c r="V81" s="5">
        <f t="shared" si="11"/>
        <v>2536.1799999999998</v>
      </c>
      <c r="W81" s="5">
        <f t="shared" si="8"/>
        <v>2536.1799999999998</v>
      </c>
      <c r="X81" s="7">
        <f t="shared" si="9"/>
        <v>0</v>
      </c>
      <c r="Z81" s="7">
        <f t="shared" si="12"/>
        <v>58527.499999999985</v>
      </c>
      <c r="AA81" s="5"/>
    </row>
    <row r="82" spans="1:27">
      <c r="A82" s="9">
        <v>38630</v>
      </c>
      <c r="B82" s="3">
        <v>2665</v>
      </c>
      <c r="C82" s="3">
        <v>2665</v>
      </c>
      <c r="D82" s="3">
        <v>2636</v>
      </c>
      <c r="E82" s="3">
        <v>2644.8</v>
      </c>
      <c r="G82" s="5">
        <f t="shared" si="13"/>
        <v>2640.49</v>
      </c>
      <c r="H82" s="5">
        <f t="shared" si="14"/>
        <v>2627.76</v>
      </c>
      <c r="J82" s="10" t="str">
        <f t="shared" si="15"/>
        <v>BUY</v>
      </c>
      <c r="L82" s="5">
        <f t="shared" si="16"/>
        <v>2589.5700000000002</v>
      </c>
      <c r="M82" s="4" t="str">
        <f t="shared" si="17"/>
        <v>NO</v>
      </c>
      <c r="N82" s="4" t="str">
        <f t="shared" si="18"/>
        <v>NO</v>
      </c>
      <c r="O82" s="4" t="str">
        <f t="shared" si="19"/>
        <v>NO</v>
      </c>
      <c r="P82" s="11">
        <v>2665</v>
      </c>
      <c r="Q82" s="11">
        <v>2644.8</v>
      </c>
      <c r="R82" s="4">
        <f t="shared" si="7"/>
        <v>2005</v>
      </c>
      <c r="T82" s="7">
        <f t="shared" si="10"/>
        <v>0</v>
      </c>
      <c r="V82" s="5">
        <f t="shared" si="11"/>
        <v>2536.1799999999998</v>
      </c>
      <c r="W82" s="5">
        <f t="shared" si="8"/>
        <v>2589.5700000000002</v>
      </c>
      <c r="X82" s="7">
        <f t="shared" si="9"/>
        <v>53.390000000000327</v>
      </c>
      <c r="Z82" s="7">
        <f t="shared" si="12"/>
        <v>61197</v>
      </c>
      <c r="AA82" s="5"/>
    </row>
    <row r="83" spans="1:27">
      <c r="A83" s="9">
        <v>38631</v>
      </c>
      <c r="B83" s="3">
        <v>2618</v>
      </c>
      <c r="C83" s="3">
        <v>2630</v>
      </c>
      <c r="D83" s="3">
        <v>2561</v>
      </c>
      <c r="E83" s="3">
        <v>2567.4499999999998</v>
      </c>
      <c r="G83" s="5">
        <f t="shared" si="13"/>
        <v>2603.9699999999998</v>
      </c>
      <c r="H83" s="5">
        <f t="shared" si="14"/>
        <v>2607.66</v>
      </c>
      <c r="J83" s="10" t="str">
        <f t="shared" si="15"/>
        <v>SELL</v>
      </c>
      <c r="L83" s="5">
        <f t="shared" si="16"/>
        <v>2618.73</v>
      </c>
      <c r="M83" s="4" t="str">
        <f t="shared" si="17"/>
        <v>YES</v>
      </c>
      <c r="N83" s="4" t="str">
        <f t="shared" si="18"/>
        <v>NO</v>
      </c>
      <c r="O83" s="4" t="str">
        <f t="shared" si="19"/>
        <v>NO</v>
      </c>
      <c r="P83" s="11">
        <v>2618</v>
      </c>
      <c r="Q83" s="11">
        <v>2567.4499999999998</v>
      </c>
      <c r="R83" s="4">
        <f t="shared" si="7"/>
        <v>2005</v>
      </c>
      <c r="T83" s="7">
        <f t="shared" si="10"/>
        <v>0</v>
      </c>
      <c r="V83" s="5">
        <f t="shared" si="11"/>
        <v>2589.5700000000002</v>
      </c>
      <c r="W83" s="5">
        <f t="shared" si="8"/>
        <v>2589.5700000000002</v>
      </c>
      <c r="X83" s="7">
        <f t="shared" si="9"/>
        <v>0</v>
      </c>
      <c r="Z83" s="7">
        <f t="shared" si="12"/>
        <v>61197</v>
      </c>
      <c r="AA83" s="5"/>
    </row>
    <row r="84" spans="1:27">
      <c r="A84" s="9">
        <v>38632</v>
      </c>
      <c r="B84" s="3">
        <v>2574.8998999999999</v>
      </c>
      <c r="C84" s="3">
        <v>2595</v>
      </c>
      <c r="D84" s="3">
        <v>2535.5500000000002</v>
      </c>
      <c r="E84" s="3">
        <v>2567.6999999999998</v>
      </c>
      <c r="G84" s="5">
        <f t="shared" si="13"/>
        <v>2585.84</v>
      </c>
      <c r="H84" s="5">
        <f t="shared" si="14"/>
        <v>2594.34</v>
      </c>
      <c r="J84" s="10" t="str">
        <f t="shared" si="15"/>
        <v>SELL</v>
      </c>
      <c r="L84" s="5">
        <f t="shared" si="16"/>
        <v>2619.84</v>
      </c>
      <c r="M84" s="4" t="str">
        <f t="shared" si="17"/>
        <v>NO</v>
      </c>
      <c r="N84" s="4" t="str">
        <f t="shared" si="18"/>
        <v>NO</v>
      </c>
      <c r="O84" s="4" t="str">
        <f t="shared" si="19"/>
        <v>NO</v>
      </c>
      <c r="P84" s="11">
        <v>2574.8998999999999</v>
      </c>
      <c r="Q84" s="11">
        <v>2567.6999999999998</v>
      </c>
      <c r="R84" s="4">
        <f t="shared" si="7"/>
        <v>2005</v>
      </c>
      <c r="T84" s="7">
        <f t="shared" si="10"/>
        <v>0</v>
      </c>
      <c r="V84" s="5">
        <f t="shared" si="11"/>
        <v>2589.5700000000002</v>
      </c>
      <c r="W84" s="5">
        <f t="shared" si="8"/>
        <v>2589.5700000000002</v>
      </c>
      <c r="X84" s="7">
        <f t="shared" si="9"/>
        <v>0</v>
      </c>
      <c r="Z84" s="7">
        <f t="shared" si="12"/>
        <v>61197</v>
      </c>
      <c r="AA84" s="5"/>
    </row>
    <row r="85" spans="1:27">
      <c r="A85" s="9">
        <v>38635</v>
      </c>
      <c r="B85" s="3">
        <v>2570</v>
      </c>
      <c r="C85" s="3">
        <v>2590.8998999999999</v>
      </c>
      <c r="D85" s="3">
        <v>2553.5500000000002</v>
      </c>
      <c r="E85" s="3">
        <v>2562.5</v>
      </c>
      <c r="G85" s="5">
        <f t="shared" si="13"/>
        <v>2574.17</v>
      </c>
      <c r="H85" s="5">
        <f t="shared" si="14"/>
        <v>2583.73</v>
      </c>
      <c r="J85" s="10" t="str">
        <f t="shared" si="15"/>
        <v>SELL</v>
      </c>
      <c r="L85" s="5">
        <f t="shared" si="16"/>
        <v>2612.41</v>
      </c>
      <c r="M85" s="4" t="str">
        <f t="shared" si="17"/>
        <v>NO</v>
      </c>
      <c r="N85" s="4" t="str">
        <f t="shared" si="18"/>
        <v>NO</v>
      </c>
      <c r="O85" s="4" t="str">
        <f t="shared" si="19"/>
        <v>NO</v>
      </c>
      <c r="P85" s="11">
        <v>2570</v>
      </c>
      <c r="Q85" s="11">
        <v>2562.5</v>
      </c>
      <c r="R85" s="4">
        <f t="shared" ref="R85:R148" si="20">YEAR(A85)</f>
        <v>2005</v>
      </c>
      <c r="T85" s="7">
        <f t="shared" si="10"/>
        <v>0</v>
      </c>
      <c r="V85" s="5">
        <f t="shared" si="11"/>
        <v>2589.5700000000002</v>
      </c>
      <c r="W85" s="5">
        <f t="shared" ref="W85:W148" si="21">IF(V86="",E85,V86)</f>
        <v>2589.5700000000002</v>
      </c>
      <c r="X85" s="7">
        <f t="shared" ref="X85:X148" si="22">IF(J85="BUY",W85-V85,V85-W85)</f>
        <v>0</v>
      </c>
      <c r="Z85" s="7">
        <f t="shared" si="12"/>
        <v>61197</v>
      </c>
      <c r="AA85" s="5"/>
    </row>
    <row r="86" spans="1:27">
      <c r="A86" s="9">
        <v>38636</v>
      </c>
      <c r="B86" s="3">
        <v>2572</v>
      </c>
      <c r="C86" s="3">
        <v>2590</v>
      </c>
      <c r="D86" s="3">
        <v>2522.5</v>
      </c>
      <c r="E86" s="3">
        <v>2587.1001000000001</v>
      </c>
      <c r="G86" s="5">
        <f t="shared" si="13"/>
        <v>2580.64</v>
      </c>
      <c r="H86" s="5">
        <f t="shared" si="14"/>
        <v>2584.85</v>
      </c>
      <c r="J86" s="10" t="str">
        <f t="shared" si="15"/>
        <v>SELL</v>
      </c>
      <c r="L86" s="5">
        <f t="shared" si="16"/>
        <v>2597.48</v>
      </c>
      <c r="M86" s="4" t="str">
        <f t="shared" si="17"/>
        <v>NO</v>
      </c>
      <c r="N86" s="4" t="str">
        <f t="shared" si="18"/>
        <v>NO</v>
      </c>
      <c r="O86" s="4" t="str">
        <f t="shared" si="19"/>
        <v>NO</v>
      </c>
      <c r="P86" s="11">
        <v>2572</v>
      </c>
      <c r="Q86" s="11">
        <v>2587.1</v>
      </c>
      <c r="R86" s="4">
        <f t="shared" si="20"/>
        <v>2005</v>
      </c>
      <c r="T86" s="7">
        <f t="shared" ref="T86:T149" si="23">ROUND(IF(N86="YES",IF(J86="SELL",IF(O86="YES",Q86-P86,Q86-L85),IF(O86="YES",P86-Q86,L85-Q86)),0),2)</f>
        <v>0</v>
      </c>
      <c r="V86" s="5">
        <f t="shared" ref="V86:V149" si="24">IF(J86=J85,V85,IF(O86="YES",P86,L85))</f>
        <v>2589.5700000000002</v>
      </c>
      <c r="W86" s="5">
        <f t="shared" si="21"/>
        <v>2589.5700000000002</v>
      </c>
      <c r="X86" s="7">
        <f t="shared" si="22"/>
        <v>0</v>
      </c>
      <c r="Z86" s="7">
        <f t="shared" ref="Z86:Z149" si="25">Z85+(T86*50*2)+(X86*50)</f>
        <v>61197</v>
      </c>
      <c r="AA86" s="5"/>
    </row>
    <row r="87" spans="1:27">
      <c r="A87" s="9">
        <v>38638</v>
      </c>
      <c r="B87" s="3">
        <v>2570</v>
      </c>
      <c r="C87" s="3">
        <v>2585.8998999999999</v>
      </c>
      <c r="D87" s="3">
        <v>2528.25</v>
      </c>
      <c r="E87" s="3">
        <v>2534.1999999999998</v>
      </c>
      <c r="G87" s="5">
        <f t="shared" si="13"/>
        <v>2557.42</v>
      </c>
      <c r="H87" s="5">
        <f t="shared" si="14"/>
        <v>2567.9699999999998</v>
      </c>
      <c r="J87" s="10" t="str">
        <f t="shared" si="15"/>
        <v>SELL</v>
      </c>
      <c r="L87" s="5">
        <f t="shared" si="16"/>
        <v>2599.62</v>
      </c>
      <c r="M87" s="4" t="str">
        <f t="shared" si="17"/>
        <v>NO</v>
      </c>
      <c r="N87" s="4" t="str">
        <f t="shared" si="18"/>
        <v>NO</v>
      </c>
      <c r="O87" s="4" t="str">
        <f t="shared" si="19"/>
        <v>NO</v>
      </c>
      <c r="P87" s="11">
        <v>2570</v>
      </c>
      <c r="Q87" s="11">
        <v>2534.1999999999998</v>
      </c>
      <c r="R87" s="4">
        <f t="shared" si="20"/>
        <v>2005</v>
      </c>
      <c r="T87" s="7">
        <f t="shared" si="23"/>
        <v>0</v>
      </c>
      <c r="V87" s="5">
        <f t="shared" si="24"/>
        <v>2589.5700000000002</v>
      </c>
      <c r="W87" s="5">
        <f t="shared" si="21"/>
        <v>2589.5700000000002</v>
      </c>
      <c r="X87" s="7">
        <f t="shared" si="22"/>
        <v>0</v>
      </c>
      <c r="Z87" s="7">
        <f t="shared" si="25"/>
        <v>61197</v>
      </c>
      <c r="AA87" s="5"/>
    </row>
    <row r="88" spans="1:27">
      <c r="A88" s="9">
        <v>38639</v>
      </c>
      <c r="B88" s="3">
        <v>2508.8000000000002</v>
      </c>
      <c r="C88" s="3">
        <v>2531.8000000000002</v>
      </c>
      <c r="D88" s="3">
        <v>2481.1001000000001</v>
      </c>
      <c r="E88" s="3">
        <v>2486.5</v>
      </c>
      <c r="G88" s="5">
        <f t="shared" si="13"/>
        <v>2521.96</v>
      </c>
      <c r="H88" s="5">
        <f t="shared" si="14"/>
        <v>2540.81</v>
      </c>
      <c r="J88" s="10" t="str">
        <f t="shared" si="15"/>
        <v>SELL</v>
      </c>
      <c r="L88" s="5">
        <f t="shared" si="16"/>
        <v>2597.36</v>
      </c>
      <c r="M88" s="4" t="str">
        <f t="shared" si="17"/>
        <v>NO</v>
      </c>
      <c r="N88" s="4" t="str">
        <f t="shared" si="18"/>
        <v>NO</v>
      </c>
      <c r="O88" s="4" t="str">
        <f t="shared" si="19"/>
        <v>NO</v>
      </c>
      <c r="P88" s="11">
        <v>2508.8000000000002</v>
      </c>
      <c r="Q88" s="11">
        <v>2486.5</v>
      </c>
      <c r="R88" s="4">
        <f t="shared" si="20"/>
        <v>2005</v>
      </c>
      <c r="T88" s="7">
        <f t="shared" si="23"/>
        <v>0</v>
      </c>
      <c r="V88" s="5">
        <f t="shared" si="24"/>
        <v>2589.5700000000002</v>
      </c>
      <c r="W88" s="5">
        <f t="shared" si="21"/>
        <v>2589.5700000000002</v>
      </c>
      <c r="X88" s="7">
        <f t="shared" si="22"/>
        <v>0</v>
      </c>
      <c r="Z88" s="7">
        <f t="shared" si="25"/>
        <v>61197</v>
      </c>
      <c r="AA88" s="5"/>
    </row>
    <row r="89" spans="1:27">
      <c r="A89" s="9">
        <v>38642</v>
      </c>
      <c r="B89" s="3">
        <v>2483.6999999999998</v>
      </c>
      <c r="C89" s="3">
        <v>2510</v>
      </c>
      <c r="D89" s="3">
        <v>2458.6498999999999</v>
      </c>
      <c r="E89" s="3">
        <v>2485.5</v>
      </c>
      <c r="G89" s="5">
        <f t="shared" si="13"/>
        <v>2503.73</v>
      </c>
      <c r="H89" s="5">
        <f t="shared" si="14"/>
        <v>2522.37</v>
      </c>
      <c r="J89" s="10" t="str">
        <f t="shared" si="15"/>
        <v>SELL</v>
      </c>
      <c r="L89" s="5">
        <f t="shared" si="16"/>
        <v>2578.29</v>
      </c>
      <c r="M89" s="4" t="str">
        <f t="shared" si="17"/>
        <v>NO</v>
      </c>
      <c r="N89" s="4" t="str">
        <f t="shared" si="18"/>
        <v>NO</v>
      </c>
      <c r="O89" s="4" t="str">
        <f t="shared" si="19"/>
        <v>NO</v>
      </c>
      <c r="P89" s="11">
        <v>2483.6999999999998</v>
      </c>
      <c r="Q89" s="11">
        <v>2485.5</v>
      </c>
      <c r="R89" s="4">
        <f t="shared" si="20"/>
        <v>2005</v>
      </c>
      <c r="T89" s="7">
        <f t="shared" si="23"/>
        <v>0</v>
      </c>
      <c r="V89" s="5">
        <f t="shared" si="24"/>
        <v>2589.5700000000002</v>
      </c>
      <c r="W89" s="5">
        <f t="shared" si="21"/>
        <v>2589.5700000000002</v>
      </c>
      <c r="X89" s="7">
        <f t="shared" si="22"/>
        <v>0</v>
      </c>
      <c r="Z89" s="7">
        <f t="shared" si="25"/>
        <v>61197</v>
      </c>
      <c r="AA89" s="5"/>
    </row>
    <row r="90" spans="1:27">
      <c r="A90" s="9">
        <v>38643</v>
      </c>
      <c r="B90" s="3">
        <v>2491.25</v>
      </c>
      <c r="C90" s="3">
        <v>2514.8998999999999</v>
      </c>
      <c r="D90" s="3">
        <v>2445.1999999999998</v>
      </c>
      <c r="E90" s="3">
        <v>2460.9499999999998</v>
      </c>
      <c r="G90" s="5">
        <f t="shared" si="13"/>
        <v>2482.34</v>
      </c>
      <c r="H90" s="5">
        <f t="shared" si="14"/>
        <v>2501.9</v>
      </c>
      <c r="J90" s="10" t="str">
        <f t="shared" si="15"/>
        <v>SELL</v>
      </c>
      <c r="L90" s="5">
        <f t="shared" si="16"/>
        <v>2560.58</v>
      </c>
      <c r="M90" s="4" t="str">
        <f t="shared" si="17"/>
        <v>NO</v>
      </c>
      <c r="N90" s="4" t="str">
        <f t="shared" si="18"/>
        <v>NO</v>
      </c>
      <c r="O90" s="4" t="str">
        <f t="shared" si="19"/>
        <v>NO</v>
      </c>
      <c r="P90" s="11">
        <v>2491.25</v>
      </c>
      <c r="Q90" s="11">
        <v>2460.9499999999998</v>
      </c>
      <c r="R90" s="4">
        <f t="shared" si="20"/>
        <v>2005</v>
      </c>
      <c r="T90" s="7">
        <f t="shared" si="23"/>
        <v>0</v>
      </c>
      <c r="V90" s="5">
        <f t="shared" si="24"/>
        <v>2589.5700000000002</v>
      </c>
      <c r="W90" s="5">
        <f t="shared" si="21"/>
        <v>2589.5700000000002</v>
      </c>
      <c r="X90" s="7">
        <f t="shared" si="22"/>
        <v>0</v>
      </c>
      <c r="Z90" s="7">
        <f t="shared" si="25"/>
        <v>61197</v>
      </c>
      <c r="AA90" s="5"/>
    </row>
    <row r="91" spans="1:27">
      <c r="A91" s="9">
        <v>38644</v>
      </c>
      <c r="B91" s="3">
        <v>2435.3501000000001</v>
      </c>
      <c r="C91" s="3">
        <v>2447</v>
      </c>
      <c r="D91" s="3">
        <v>2387.1498999999999</v>
      </c>
      <c r="E91" s="3">
        <v>2406.1498999999999</v>
      </c>
      <c r="G91" s="5">
        <f t="shared" si="13"/>
        <v>2444.2399999999998</v>
      </c>
      <c r="H91" s="5">
        <f t="shared" si="14"/>
        <v>2469.98</v>
      </c>
      <c r="J91" s="10" t="str">
        <f t="shared" si="15"/>
        <v>SELL</v>
      </c>
      <c r="L91" s="5">
        <f t="shared" si="16"/>
        <v>2547.1999999999998</v>
      </c>
      <c r="M91" s="4" t="str">
        <f t="shared" si="17"/>
        <v>NO</v>
      </c>
      <c r="N91" s="4" t="str">
        <f t="shared" si="18"/>
        <v>NO</v>
      </c>
      <c r="O91" s="4" t="str">
        <f t="shared" si="19"/>
        <v>NO</v>
      </c>
      <c r="P91" s="11">
        <v>2435.3501000000001</v>
      </c>
      <c r="Q91" s="11">
        <v>2406.15</v>
      </c>
      <c r="R91" s="4">
        <f t="shared" si="20"/>
        <v>2005</v>
      </c>
      <c r="T91" s="7">
        <f t="shared" si="23"/>
        <v>0</v>
      </c>
      <c r="V91" s="5">
        <f t="shared" si="24"/>
        <v>2589.5700000000002</v>
      </c>
      <c r="W91" s="5">
        <f t="shared" si="21"/>
        <v>2589.5700000000002</v>
      </c>
      <c r="X91" s="7">
        <f t="shared" si="22"/>
        <v>0</v>
      </c>
      <c r="Z91" s="7">
        <f t="shared" si="25"/>
        <v>61197</v>
      </c>
      <c r="AA91" s="5"/>
    </row>
    <row r="92" spans="1:27">
      <c r="A92" s="9">
        <v>38645</v>
      </c>
      <c r="B92" s="3">
        <v>2430.1498999999999</v>
      </c>
      <c r="C92" s="3">
        <v>2445</v>
      </c>
      <c r="D92" s="3">
        <v>2360</v>
      </c>
      <c r="E92" s="3">
        <v>2393.8000000000002</v>
      </c>
      <c r="G92" s="5">
        <f t="shared" si="13"/>
        <v>2419.02</v>
      </c>
      <c r="H92" s="5">
        <f t="shared" si="14"/>
        <v>2444.59</v>
      </c>
      <c r="J92" s="10" t="str">
        <f t="shared" si="15"/>
        <v>SELL</v>
      </c>
      <c r="L92" s="5">
        <f t="shared" si="16"/>
        <v>2521.3000000000002</v>
      </c>
      <c r="M92" s="4" t="str">
        <f t="shared" si="17"/>
        <v>NO</v>
      </c>
      <c r="N92" s="4" t="str">
        <f t="shared" si="18"/>
        <v>NO</v>
      </c>
      <c r="O92" s="4" t="str">
        <f t="shared" si="19"/>
        <v>NO</v>
      </c>
      <c r="P92" s="11">
        <v>2430.1498999999999</v>
      </c>
      <c r="Q92" s="11">
        <v>2393.8000000000002</v>
      </c>
      <c r="R92" s="4">
        <f t="shared" si="20"/>
        <v>2005</v>
      </c>
      <c r="T92" s="7">
        <f t="shared" si="23"/>
        <v>0</v>
      </c>
      <c r="V92" s="5">
        <f t="shared" si="24"/>
        <v>2589.5700000000002</v>
      </c>
      <c r="W92" s="5">
        <f t="shared" si="21"/>
        <v>2589.5700000000002</v>
      </c>
      <c r="X92" s="7">
        <f t="shared" si="22"/>
        <v>0</v>
      </c>
      <c r="Z92" s="7">
        <f t="shared" si="25"/>
        <v>61197</v>
      </c>
      <c r="AA92" s="5"/>
    </row>
    <row r="93" spans="1:27">
      <c r="A93" s="9">
        <v>38646</v>
      </c>
      <c r="B93" s="3">
        <v>2395</v>
      </c>
      <c r="C93" s="3">
        <v>2449.6999999999998</v>
      </c>
      <c r="D93" s="3">
        <v>2382</v>
      </c>
      <c r="E93" s="3">
        <v>2445.5</v>
      </c>
      <c r="G93" s="5">
        <f t="shared" si="13"/>
        <v>2432.2600000000002</v>
      </c>
      <c r="H93" s="5">
        <f t="shared" si="14"/>
        <v>2444.89</v>
      </c>
      <c r="J93" s="10" t="str">
        <f t="shared" si="15"/>
        <v>SELL</v>
      </c>
      <c r="L93" s="5">
        <f t="shared" si="16"/>
        <v>2482.7800000000002</v>
      </c>
      <c r="M93" s="4" t="str">
        <f t="shared" si="17"/>
        <v>NO</v>
      </c>
      <c r="N93" s="4" t="str">
        <f t="shared" si="18"/>
        <v>NO</v>
      </c>
      <c r="O93" s="4" t="str">
        <f t="shared" si="19"/>
        <v>NO</v>
      </c>
      <c r="P93" s="11">
        <v>2395</v>
      </c>
      <c r="Q93" s="11">
        <v>2445.5</v>
      </c>
      <c r="R93" s="4">
        <f t="shared" si="20"/>
        <v>2005</v>
      </c>
      <c r="T93" s="7">
        <f t="shared" si="23"/>
        <v>0</v>
      </c>
      <c r="V93" s="5">
        <f t="shared" si="24"/>
        <v>2589.5700000000002</v>
      </c>
      <c r="W93" s="5">
        <f t="shared" si="21"/>
        <v>2589.5700000000002</v>
      </c>
      <c r="X93" s="7">
        <f t="shared" si="22"/>
        <v>0</v>
      </c>
      <c r="Z93" s="7">
        <f t="shared" si="25"/>
        <v>61197</v>
      </c>
      <c r="AA93" s="5"/>
    </row>
    <row r="94" spans="1:27">
      <c r="A94" s="9">
        <v>38649</v>
      </c>
      <c r="B94" s="3">
        <v>2450.1999999999998</v>
      </c>
      <c r="C94" s="3">
        <v>2450.1999999999998</v>
      </c>
      <c r="D94" s="3">
        <v>2387.3998999999999</v>
      </c>
      <c r="E94" s="3">
        <v>2394.0500000000002</v>
      </c>
      <c r="G94" s="5">
        <f t="shared" si="13"/>
        <v>2413.16</v>
      </c>
      <c r="H94" s="5">
        <f t="shared" si="14"/>
        <v>2427.94</v>
      </c>
      <c r="J94" s="10" t="str">
        <f t="shared" si="15"/>
        <v>SELL</v>
      </c>
      <c r="L94" s="5">
        <f t="shared" si="16"/>
        <v>2472.2800000000002</v>
      </c>
      <c r="M94" s="4" t="str">
        <f t="shared" si="17"/>
        <v>NO</v>
      </c>
      <c r="N94" s="4" t="str">
        <f t="shared" si="18"/>
        <v>NO</v>
      </c>
      <c r="O94" s="4" t="str">
        <f t="shared" si="19"/>
        <v>NO</v>
      </c>
      <c r="P94" s="11">
        <v>2450.1999999999998</v>
      </c>
      <c r="Q94" s="11">
        <v>2394.0500000000002</v>
      </c>
      <c r="R94" s="4">
        <f t="shared" si="20"/>
        <v>2005</v>
      </c>
      <c r="T94" s="7">
        <f t="shared" si="23"/>
        <v>0</v>
      </c>
      <c r="V94" s="5">
        <f t="shared" si="24"/>
        <v>2589.5700000000002</v>
      </c>
      <c r="W94" s="5">
        <f t="shared" si="21"/>
        <v>2589.5700000000002</v>
      </c>
      <c r="X94" s="7">
        <f t="shared" si="22"/>
        <v>0</v>
      </c>
      <c r="Z94" s="7">
        <f t="shared" si="25"/>
        <v>61197</v>
      </c>
      <c r="AA94" s="5"/>
    </row>
    <row r="95" spans="1:27">
      <c r="A95" s="9">
        <v>38650</v>
      </c>
      <c r="B95" s="3">
        <v>2402.9499999999998</v>
      </c>
      <c r="C95" s="3">
        <v>2453.8000000000002</v>
      </c>
      <c r="D95" s="3">
        <v>2395</v>
      </c>
      <c r="E95" s="3">
        <v>2417.6498999999999</v>
      </c>
      <c r="G95" s="5">
        <f t="shared" si="13"/>
        <v>2415.4</v>
      </c>
      <c r="H95" s="5">
        <f t="shared" si="14"/>
        <v>2424.5100000000002</v>
      </c>
      <c r="J95" s="10" t="str">
        <f t="shared" si="15"/>
        <v>SELL</v>
      </c>
      <c r="L95" s="5">
        <f t="shared" si="16"/>
        <v>2451.84</v>
      </c>
      <c r="M95" s="4" t="str">
        <f t="shared" si="17"/>
        <v>NO</v>
      </c>
      <c r="N95" s="4" t="str">
        <f t="shared" si="18"/>
        <v>NO</v>
      </c>
      <c r="O95" s="4" t="str">
        <f t="shared" si="19"/>
        <v>NO</v>
      </c>
      <c r="P95" s="11">
        <v>2402.9499999999998</v>
      </c>
      <c r="Q95" s="11">
        <v>2417.65</v>
      </c>
      <c r="R95" s="4">
        <f t="shared" si="20"/>
        <v>2005</v>
      </c>
      <c r="T95" s="7">
        <f t="shared" si="23"/>
        <v>0</v>
      </c>
      <c r="V95" s="5">
        <f t="shared" si="24"/>
        <v>2589.5700000000002</v>
      </c>
      <c r="W95" s="5">
        <f t="shared" si="21"/>
        <v>2589.5700000000002</v>
      </c>
      <c r="X95" s="7">
        <f t="shared" si="22"/>
        <v>0</v>
      </c>
      <c r="Z95" s="7">
        <f t="shared" si="25"/>
        <v>61197</v>
      </c>
      <c r="AA95" s="5"/>
    </row>
    <row r="96" spans="1:27">
      <c r="A96" s="9">
        <v>38651</v>
      </c>
      <c r="B96" s="3">
        <v>2412.3000000000002</v>
      </c>
      <c r="C96" s="3">
        <v>2435.8000000000002</v>
      </c>
      <c r="D96" s="3">
        <v>2402</v>
      </c>
      <c r="E96" s="3">
        <v>2413.6498999999999</v>
      </c>
      <c r="G96" s="5">
        <f t="shared" si="13"/>
        <v>2414.52</v>
      </c>
      <c r="H96" s="5">
        <f t="shared" si="14"/>
        <v>2420.89</v>
      </c>
      <c r="J96" s="10" t="str">
        <f t="shared" si="15"/>
        <v>SELL</v>
      </c>
      <c r="L96" s="5">
        <f t="shared" si="16"/>
        <v>2440</v>
      </c>
      <c r="M96" s="4" t="str">
        <f t="shared" si="17"/>
        <v>NO</v>
      </c>
      <c r="N96" s="4" t="str">
        <f t="shared" si="18"/>
        <v>NO</v>
      </c>
      <c r="O96" s="4" t="str">
        <f t="shared" si="19"/>
        <v>NO</v>
      </c>
      <c r="P96" s="11">
        <v>2412.3000000000002</v>
      </c>
      <c r="Q96" s="11">
        <v>2413.65</v>
      </c>
      <c r="R96" s="4">
        <f t="shared" si="20"/>
        <v>2005</v>
      </c>
      <c r="T96" s="7">
        <f t="shared" si="23"/>
        <v>0</v>
      </c>
      <c r="V96" s="5">
        <f t="shared" si="24"/>
        <v>2589.5700000000002</v>
      </c>
      <c r="W96" s="5">
        <f t="shared" si="21"/>
        <v>2589.5700000000002</v>
      </c>
      <c r="X96" s="7">
        <f t="shared" si="22"/>
        <v>0</v>
      </c>
      <c r="Z96" s="7">
        <f t="shared" si="25"/>
        <v>61197</v>
      </c>
      <c r="AA96" s="5"/>
    </row>
    <row r="97" spans="1:27">
      <c r="A97" s="9">
        <v>38652</v>
      </c>
      <c r="B97" s="3">
        <v>2412</v>
      </c>
      <c r="C97" s="3">
        <v>2415.75</v>
      </c>
      <c r="D97" s="3">
        <v>2348.6498999999999</v>
      </c>
      <c r="E97" s="3">
        <v>2361.1001000000001</v>
      </c>
      <c r="G97" s="5">
        <f t="shared" si="13"/>
        <v>2387.81</v>
      </c>
      <c r="H97" s="5">
        <f t="shared" si="14"/>
        <v>2400.96</v>
      </c>
      <c r="J97" s="10" t="str">
        <f t="shared" si="15"/>
        <v>SELL</v>
      </c>
      <c r="L97" s="5">
        <f t="shared" si="16"/>
        <v>2440.41</v>
      </c>
      <c r="M97" s="4" t="str">
        <f t="shared" si="17"/>
        <v>NO</v>
      </c>
      <c r="N97" s="4" t="str">
        <f t="shared" si="18"/>
        <v>NO</v>
      </c>
      <c r="O97" s="4" t="str">
        <f t="shared" si="19"/>
        <v>NO</v>
      </c>
      <c r="P97" s="11">
        <v>2412</v>
      </c>
      <c r="Q97" s="11">
        <v>2361.1</v>
      </c>
      <c r="R97" s="4">
        <f t="shared" si="20"/>
        <v>2005</v>
      </c>
      <c r="T97" s="7">
        <f t="shared" si="23"/>
        <v>0</v>
      </c>
      <c r="V97" s="5">
        <f t="shared" si="24"/>
        <v>2589.5700000000002</v>
      </c>
      <c r="W97" s="5">
        <f t="shared" si="21"/>
        <v>2589.5700000000002</v>
      </c>
      <c r="X97" s="7">
        <f t="shared" si="22"/>
        <v>0</v>
      </c>
      <c r="Z97" s="7">
        <f t="shared" si="25"/>
        <v>61197</v>
      </c>
      <c r="AA97" s="5"/>
    </row>
    <row r="98" spans="1:27">
      <c r="A98" s="9">
        <v>38653</v>
      </c>
      <c r="B98" s="3">
        <v>2348</v>
      </c>
      <c r="C98" s="3">
        <v>2348</v>
      </c>
      <c r="D98" s="3">
        <v>2290.0500000000002</v>
      </c>
      <c r="E98" s="3">
        <v>2297.3000000000002</v>
      </c>
      <c r="G98" s="5">
        <f t="shared" si="13"/>
        <v>2342.56</v>
      </c>
      <c r="H98" s="5">
        <f t="shared" si="14"/>
        <v>2366.41</v>
      </c>
      <c r="J98" s="10" t="str">
        <f t="shared" si="15"/>
        <v>SELL</v>
      </c>
      <c r="L98" s="5">
        <f t="shared" si="16"/>
        <v>2437.96</v>
      </c>
      <c r="M98" s="4" t="str">
        <f t="shared" si="17"/>
        <v>NO</v>
      </c>
      <c r="N98" s="4" t="str">
        <f t="shared" si="18"/>
        <v>NO</v>
      </c>
      <c r="O98" s="4" t="str">
        <f t="shared" si="19"/>
        <v>NO</v>
      </c>
      <c r="P98" s="11">
        <v>2348</v>
      </c>
      <c r="Q98" s="11">
        <v>2297.3000000000002</v>
      </c>
      <c r="R98" s="4">
        <f t="shared" si="20"/>
        <v>2005</v>
      </c>
      <c r="T98" s="7">
        <f t="shared" si="23"/>
        <v>0</v>
      </c>
      <c r="V98" s="5">
        <f t="shared" si="24"/>
        <v>2589.5700000000002</v>
      </c>
      <c r="W98" s="5">
        <f t="shared" si="21"/>
        <v>2589.5700000000002</v>
      </c>
      <c r="X98" s="7">
        <f t="shared" si="22"/>
        <v>0</v>
      </c>
      <c r="Z98" s="7">
        <f t="shared" si="25"/>
        <v>61197</v>
      </c>
      <c r="AA98" s="5"/>
    </row>
    <row r="99" spans="1:27">
      <c r="A99" s="9">
        <v>38656</v>
      </c>
      <c r="B99" s="3">
        <v>2309</v>
      </c>
      <c r="C99" s="3">
        <v>2362</v>
      </c>
      <c r="D99" s="3">
        <v>2309</v>
      </c>
      <c r="E99" s="3">
        <v>2359.6498999999999</v>
      </c>
      <c r="G99" s="5">
        <f t="shared" si="13"/>
        <v>2351.1</v>
      </c>
      <c r="H99" s="5">
        <f t="shared" si="14"/>
        <v>2364.16</v>
      </c>
      <c r="J99" s="10" t="str">
        <f t="shared" si="15"/>
        <v>SELL</v>
      </c>
      <c r="L99" s="5">
        <f t="shared" si="16"/>
        <v>2403.34</v>
      </c>
      <c r="M99" s="4" t="str">
        <f t="shared" si="17"/>
        <v>NO</v>
      </c>
      <c r="N99" s="4" t="str">
        <f t="shared" si="18"/>
        <v>NO</v>
      </c>
      <c r="O99" s="4" t="str">
        <f t="shared" si="19"/>
        <v>NO</v>
      </c>
      <c r="P99" s="11">
        <v>2309</v>
      </c>
      <c r="Q99" s="11">
        <v>2359.65</v>
      </c>
      <c r="R99" s="4">
        <f t="shared" si="20"/>
        <v>2005</v>
      </c>
      <c r="T99" s="7">
        <f t="shared" si="23"/>
        <v>0</v>
      </c>
      <c r="V99" s="5">
        <f t="shared" si="24"/>
        <v>2589.5700000000002</v>
      </c>
      <c r="W99" s="5">
        <f t="shared" si="21"/>
        <v>2589.5700000000002</v>
      </c>
      <c r="X99" s="7">
        <f t="shared" si="22"/>
        <v>0</v>
      </c>
      <c r="Z99" s="7">
        <f t="shared" si="25"/>
        <v>61197</v>
      </c>
      <c r="AA99" s="5"/>
    </row>
    <row r="100" spans="1:27">
      <c r="A100" s="9">
        <v>38657</v>
      </c>
      <c r="B100" s="3">
        <v>2374.25</v>
      </c>
      <c r="C100" s="3">
        <v>2384</v>
      </c>
      <c r="D100" s="3">
        <v>2367.1001000000001</v>
      </c>
      <c r="E100" s="3">
        <v>2371.6498999999999</v>
      </c>
      <c r="G100" s="5">
        <f t="shared" si="13"/>
        <v>2361.37</v>
      </c>
      <c r="H100" s="5">
        <f t="shared" si="14"/>
        <v>2366.66</v>
      </c>
      <c r="J100" s="10" t="str">
        <f t="shared" si="15"/>
        <v>SELL</v>
      </c>
      <c r="L100" s="5">
        <f t="shared" si="16"/>
        <v>2382.5300000000002</v>
      </c>
      <c r="M100" s="4" t="str">
        <f t="shared" si="17"/>
        <v>NO</v>
      </c>
      <c r="N100" s="4" t="str">
        <f t="shared" si="18"/>
        <v>NO</v>
      </c>
      <c r="O100" s="4" t="str">
        <f t="shared" si="19"/>
        <v>NO</v>
      </c>
      <c r="P100" s="11">
        <v>2374.25</v>
      </c>
      <c r="Q100" s="11">
        <v>2371.65</v>
      </c>
      <c r="R100" s="4">
        <f t="shared" si="20"/>
        <v>2005</v>
      </c>
      <c r="T100" s="7">
        <f t="shared" si="23"/>
        <v>0</v>
      </c>
      <c r="V100" s="5">
        <f t="shared" si="24"/>
        <v>2589.5700000000002</v>
      </c>
      <c r="W100" s="5">
        <f t="shared" si="21"/>
        <v>2382.5300000000002</v>
      </c>
      <c r="X100" s="7">
        <f t="shared" si="22"/>
        <v>207.03999999999996</v>
      </c>
      <c r="Z100" s="7">
        <f t="shared" si="25"/>
        <v>71549</v>
      </c>
      <c r="AA100" s="5"/>
    </row>
    <row r="101" spans="1:27">
      <c r="A101" s="9">
        <v>38658</v>
      </c>
      <c r="B101" s="3">
        <v>2370</v>
      </c>
      <c r="C101" s="3">
        <v>2413.3998999999999</v>
      </c>
      <c r="D101" s="3">
        <v>2357</v>
      </c>
      <c r="E101" s="3">
        <v>2409.5500000000002</v>
      </c>
      <c r="G101" s="5">
        <f t="shared" si="13"/>
        <v>2385.46</v>
      </c>
      <c r="H101" s="5">
        <f t="shared" si="14"/>
        <v>2380.96</v>
      </c>
      <c r="J101" s="10" t="str">
        <f t="shared" si="15"/>
        <v>BUY</v>
      </c>
      <c r="L101" s="5">
        <f t="shared" si="16"/>
        <v>2367.46</v>
      </c>
      <c r="M101" s="4" t="str">
        <f t="shared" si="17"/>
        <v>YES</v>
      </c>
      <c r="N101" s="4" t="str">
        <f t="shared" si="18"/>
        <v>NO</v>
      </c>
      <c r="O101" s="4" t="str">
        <f t="shared" si="19"/>
        <v>NO</v>
      </c>
      <c r="P101" s="11">
        <v>2370</v>
      </c>
      <c r="Q101" s="11">
        <v>2409.5500000000002</v>
      </c>
      <c r="R101" s="4">
        <f t="shared" si="20"/>
        <v>2005</v>
      </c>
      <c r="T101" s="7">
        <f t="shared" si="23"/>
        <v>0</v>
      </c>
      <c r="V101" s="5">
        <f t="shared" si="24"/>
        <v>2382.5300000000002</v>
      </c>
      <c r="W101" s="5">
        <f t="shared" si="21"/>
        <v>2382.5300000000002</v>
      </c>
      <c r="X101" s="7">
        <f t="shared" si="22"/>
        <v>0</v>
      </c>
      <c r="Z101" s="7">
        <f t="shared" si="25"/>
        <v>71549</v>
      </c>
      <c r="AA101" s="5"/>
    </row>
    <row r="102" spans="1:27">
      <c r="A102" s="9">
        <v>38663</v>
      </c>
      <c r="B102" s="3">
        <v>2420</v>
      </c>
      <c r="C102" s="3">
        <v>2452.5</v>
      </c>
      <c r="D102" s="3">
        <v>2398.0500000000002</v>
      </c>
      <c r="E102" s="3">
        <v>2449.3501000000001</v>
      </c>
      <c r="G102" s="5">
        <f t="shared" si="13"/>
        <v>2417.41</v>
      </c>
      <c r="H102" s="5">
        <f t="shared" si="14"/>
        <v>2403.7600000000002</v>
      </c>
      <c r="J102" s="10" t="str">
        <f t="shared" si="15"/>
        <v>BUY</v>
      </c>
      <c r="L102" s="5">
        <f t="shared" si="16"/>
        <v>2362.81</v>
      </c>
      <c r="M102" s="4" t="str">
        <f t="shared" si="17"/>
        <v>NO</v>
      </c>
      <c r="N102" s="4" t="str">
        <f t="shared" si="18"/>
        <v>NO</v>
      </c>
      <c r="O102" s="4" t="str">
        <f t="shared" si="19"/>
        <v>NO</v>
      </c>
      <c r="P102" s="11">
        <v>2420</v>
      </c>
      <c r="Q102" s="11">
        <v>2449.35</v>
      </c>
      <c r="R102" s="4">
        <f t="shared" si="20"/>
        <v>2005</v>
      </c>
      <c r="T102" s="7">
        <f t="shared" si="23"/>
        <v>0</v>
      </c>
      <c r="V102" s="5">
        <f t="shared" si="24"/>
        <v>2382.5300000000002</v>
      </c>
      <c r="W102" s="5">
        <f t="shared" si="21"/>
        <v>2382.5300000000002</v>
      </c>
      <c r="X102" s="7">
        <f t="shared" si="22"/>
        <v>0</v>
      </c>
      <c r="Z102" s="7">
        <f t="shared" si="25"/>
        <v>71549</v>
      </c>
      <c r="AA102" s="5"/>
    </row>
    <row r="103" spans="1:27">
      <c r="A103" s="9">
        <v>38664</v>
      </c>
      <c r="B103" s="3">
        <v>2459</v>
      </c>
      <c r="C103" s="3">
        <v>2496.8501000000001</v>
      </c>
      <c r="D103" s="3">
        <v>2448</v>
      </c>
      <c r="E103" s="3">
        <v>2477.3000000000002</v>
      </c>
      <c r="G103" s="5">
        <f t="shared" si="13"/>
        <v>2447.36</v>
      </c>
      <c r="H103" s="5">
        <f t="shared" si="14"/>
        <v>2428.27</v>
      </c>
      <c r="J103" s="10" t="str">
        <f t="shared" si="15"/>
        <v>BUY</v>
      </c>
      <c r="L103" s="5">
        <f t="shared" si="16"/>
        <v>2371</v>
      </c>
      <c r="M103" s="4" t="str">
        <f t="shared" si="17"/>
        <v>NO</v>
      </c>
      <c r="N103" s="4" t="str">
        <f t="shared" si="18"/>
        <v>NO</v>
      </c>
      <c r="O103" s="4" t="str">
        <f t="shared" si="19"/>
        <v>NO</v>
      </c>
      <c r="P103" s="11">
        <v>2459</v>
      </c>
      <c r="Q103" s="11">
        <v>2477.3000000000002</v>
      </c>
      <c r="R103" s="4">
        <f t="shared" si="20"/>
        <v>2005</v>
      </c>
      <c r="T103" s="7">
        <f t="shared" si="23"/>
        <v>0</v>
      </c>
      <c r="V103" s="5">
        <f t="shared" si="24"/>
        <v>2382.5300000000002</v>
      </c>
      <c r="W103" s="5">
        <f t="shared" si="21"/>
        <v>2382.5300000000002</v>
      </c>
      <c r="X103" s="7">
        <f t="shared" si="22"/>
        <v>0</v>
      </c>
      <c r="Z103" s="7">
        <f t="shared" si="25"/>
        <v>71549</v>
      </c>
      <c r="AA103" s="5"/>
    </row>
    <row r="104" spans="1:27">
      <c r="A104" s="9">
        <v>38665</v>
      </c>
      <c r="B104" s="3">
        <v>2494.3998999999999</v>
      </c>
      <c r="C104" s="3">
        <v>2513</v>
      </c>
      <c r="D104" s="3">
        <v>2464.0500000000002</v>
      </c>
      <c r="E104" s="3">
        <v>2480.75</v>
      </c>
      <c r="G104" s="5">
        <f t="shared" si="13"/>
        <v>2464.06</v>
      </c>
      <c r="H104" s="5">
        <f t="shared" si="14"/>
        <v>2445.7600000000002</v>
      </c>
      <c r="J104" s="10" t="str">
        <f t="shared" si="15"/>
        <v>BUY</v>
      </c>
      <c r="L104" s="5">
        <f t="shared" si="16"/>
        <v>2390.86</v>
      </c>
      <c r="M104" s="4" t="str">
        <f t="shared" si="17"/>
        <v>NO</v>
      </c>
      <c r="N104" s="4" t="str">
        <f t="shared" si="18"/>
        <v>NO</v>
      </c>
      <c r="O104" s="4" t="str">
        <f t="shared" si="19"/>
        <v>NO</v>
      </c>
      <c r="P104" s="11">
        <v>2494.3998999999999</v>
      </c>
      <c r="Q104" s="11">
        <v>2480.75</v>
      </c>
      <c r="R104" s="4">
        <f t="shared" si="20"/>
        <v>2005</v>
      </c>
      <c r="T104" s="7">
        <f t="shared" si="23"/>
        <v>0</v>
      </c>
      <c r="V104" s="5">
        <f t="shared" si="24"/>
        <v>2382.5300000000002</v>
      </c>
      <c r="W104" s="5">
        <f t="shared" si="21"/>
        <v>2382.5300000000002</v>
      </c>
      <c r="X104" s="7">
        <f t="shared" si="22"/>
        <v>0</v>
      </c>
      <c r="Z104" s="7">
        <f t="shared" si="25"/>
        <v>71549</v>
      </c>
      <c r="AA104" s="5"/>
    </row>
    <row r="105" spans="1:27">
      <c r="A105" s="9">
        <v>38666</v>
      </c>
      <c r="B105" s="3">
        <v>2489.6999999999998</v>
      </c>
      <c r="C105" s="3">
        <v>2494.6999999999998</v>
      </c>
      <c r="D105" s="3">
        <v>2467.25</v>
      </c>
      <c r="E105" s="3">
        <v>2489.9499999999998</v>
      </c>
      <c r="G105" s="5">
        <f t="shared" si="13"/>
        <v>2477.0100000000002</v>
      </c>
      <c r="H105" s="5">
        <f t="shared" si="14"/>
        <v>2460.4899999999998</v>
      </c>
      <c r="J105" s="10" t="str">
        <f t="shared" si="15"/>
        <v>BUY</v>
      </c>
      <c r="L105" s="5">
        <f t="shared" si="16"/>
        <v>2410.9299999999998</v>
      </c>
      <c r="M105" s="4" t="str">
        <f t="shared" si="17"/>
        <v>NO</v>
      </c>
      <c r="N105" s="4" t="str">
        <f t="shared" si="18"/>
        <v>NO</v>
      </c>
      <c r="O105" s="4" t="str">
        <f t="shared" si="19"/>
        <v>NO</v>
      </c>
      <c r="P105" s="11">
        <v>2489.6999999999998</v>
      </c>
      <c r="Q105" s="11">
        <v>2489.9499999999998</v>
      </c>
      <c r="R105" s="4">
        <f t="shared" si="20"/>
        <v>2005</v>
      </c>
      <c r="T105" s="7">
        <f t="shared" si="23"/>
        <v>0</v>
      </c>
      <c r="V105" s="5">
        <f t="shared" si="24"/>
        <v>2382.5300000000002</v>
      </c>
      <c r="W105" s="5">
        <f t="shared" si="21"/>
        <v>2382.5300000000002</v>
      </c>
      <c r="X105" s="7">
        <f t="shared" si="22"/>
        <v>0</v>
      </c>
      <c r="Z105" s="7">
        <f t="shared" si="25"/>
        <v>71549</v>
      </c>
      <c r="AA105" s="5"/>
    </row>
    <row r="106" spans="1:27">
      <c r="A106" s="9">
        <v>38667</v>
      </c>
      <c r="B106" s="3">
        <v>2501.3000000000002</v>
      </c>
      <c r="C106" s="3">
        <v>2551.6999999999998</v>
      </c>
      <c r="D106" s="3">
        <v>2500</v>
      </c>
      <c r="E106" s="3">
        <v>2548.1001000000001</v>
      </c>
      <c r="G106" s="5">
        <f t="shared" si="13"/>
        <v>2512.56</v>
      </c>
      <c r="H106" s="5">
        <f t="shared" si="14"/>
        <v>2489.69</v>
      </c>
      <c r="J106" s="10" t="str">
        <f t="shared" si="15"/>
        <v>BUY</v>
      </c>
      <c r="L106" s="5">
        <f t="shared" si="16"/>
        <v>2421.08</v>
      </c>
      <c r="M106" s="4" t="str">
        <f t="shared" si="17"/>
        <v>NO</v>
      </c>
      <c r="N106" s="4" t="str">
        <f t="shared" si="18"/>
        <v>NO</v>
      </c>
      <c r="O106" s="4" t="str">
        <f t="shared" si="19"/>
        <v>NO</v>
      </c>
      <c r="P106" s="11">
        <v>2501.3000000000002</v>
      </c>
      <c r="Q106" s="11">
        <v>2548.1</v>
      </c>
      <c r="R106" s="4">
        <f t="shared" si="20"/>
        <v>2005</v>
      </c>
      <c r="T106" s="7">
        <f t="shared" si="23"/>
        <v>0</v>
      </c>
      <c r="V106" s="5">
        <f t="shared" si="24"/>
        <v>2382.5300000000002</v>
      </c>
      <c r="W106" s="5">
        <f t="shared" si="21"/>
        <v>2382.5300000000002</v>
      </c>
      <c r="X106" s="7">
        <f t="shared" si="22"/>
        <v>0</v>
      </c>
      <c r="Z106" s="7">
        <f t="shared" si="25"/>
        <v>71549</v>
      </c>
      <c r="AA106" s="5"/>
    </row>
    <row r="107" spans="1:27">
      <c r="A107" s="9">
        <v>38670</v>
      </c>
      <c r="B107" s="3">
        <v>2557.6999999999998</v>
      </c>
      <c r="C107" s="3">
        <v>2571</v>
      </c>
      <c r="D107" s="3">
        <v>2530.1001000000001</v>
      </c>
      <c r="E107" s="3">
        <v>2559</v>
      </c>
      <c r="G107" s="5">
        <f t="shared" si="13"/>
        <v>2535.7800000000002</v>
      </c>
      <c r="H107" s="5">
        <f t="shared" si="14"/>
        <v>2512.79</v>
      </c>
      <c r="J107" s="10" t="str">
        <f t="shared" si="15"/>
        <v>BUY</v>
      </c>
      <c r="L107" s="5">
        <f t="shared" si="16"/>
        <v>2443.8200000000002</v>
      </c>
      <c r="M107" s="4" t="str">
        <f t="shared" si="17"/>
        <v>NO</v>
      </c>
      <c r="N107" s="4" t="str">
        <f t="shared" si="18"/>
        <v>NO</v>
      </c>
      <c r="O107" s="4" t="str">
        <f t="shared" si="19"/>
        <v>NO</v>
      </c>
      <c r="P107" s="11">
        <v>2557.6999999999998</v>
      </c>
      <c r="Q107" s="11">
        <v>2559</v>
      </c>
      <c r="R107" s="4">
        <f t="shared" si="20"/>
        <v>2005</v>
      </c>
      <c r="T107" s="7">
        <f t="shared" si="23"/>
        <v>0</v>
      </c>
      <c r="V107" s="5">
        <f t="shared" si="24"/>
        <v>2382.5300000000002</v>
      </c>
      <c r="W107" s="5">
        <f t="shared" si="21"/>
        <v>2382.5300000000002</v>
      </c>
      <c r="X107" s="7">
        <f t="shared" si="22"/>
        <v>0</v>
      </c>
      <c r="Z107" s="7">
        <f t="shared" si="25"/>
        <v>71549</v>
      </c>
      <c r="AA107" s="5"/>
    </row>
    <row r="108" spans="1:27">
      <c r="A108" s="9">
        <v>38672</v>
      </c>
      <c r="B108" s="3">
        <v>2560.25</v>
      </c>
      <c r="C108" s="3">
        <v>2588.5</v>
      </c>
      <c r="D108" s="3">
        <v>2554.6001000000001</v>
      </c>
      <c r="E108" s="3">
        <v>2584.4499999999998</v>
      </c>
      <c r="G108" s="5">
        <f t="shared" si="13"/>
        <v>2560.12</v>
      </c>
      <c r="H108" s="5">
        <f t="shared" si="14"/>
        <v>2536.6799999999998</v>
      </c>
      <c r="J108" s="10" t="str">
        <f t="shared" si="15"/>
        <v>BUY</v>
      </c>
      <c r="L108" s="5">
        <f t="shared" si="16"/>
        <v>2466.36</v>
      </c>
      <c r="M108" s="4" t="str">
        <f t="shared" si="17"/>
        <v>NO</v>
      </c>
      <c r="N108" s="4" t="str">
        <f t="shared" si="18"/>
        <v>NO</v>
      </c>
      <c r="O108" s="4" t="str">
        <f t="shared" si="19"/>
        <v>NO</v>
      </c>
      <c r="P108" s="11">
        <v>2560.25</v>
      </c>
      <c r="Q108" s="11">
        <v>2584.4499999999998</v>
      </c>
      <c r="R108" s="4">
        <f t="shared" si="20"/>
        <v>2005</v>
      </c>
      <c r="T108" s="7">
        <f t="shared" si="23"/>
        <v>0</v>
      </c>
      <c r="V108" s="5">
        <f t="shared" si="24"/>
        <v>2382.5300000000002</v>
      </c>
      <c r="W108" s="5">
        <f t="shared" si="21"/>
        <v>2382.5300000000002</v>
      </c>
      <c r="X108" s="7">
        <f t="shared" si="22"/>
        <v>0</v>
      </c>
      <c r="Z108" s="7">
        <f t="shared" si="25"/>
        <v>71549</v>
      </c>
      <c r="AA108" s="5"/>
    </row>
    <row r="109" spans="1:27">
      <c r="A109" s="9">
        <v>38673</v>
      </c>
      <c r="B109" s="3">
        <v>2587.5500000000002</v>
      </c>
      <c r="C109" s="3">
        <v>2615.5</v>
      </c>
      <c r="D109" s="3">
        <v>2562.5</v>
      </c>
      <c r="E109" s="3">
        <v>2609.5500000000002</v>
      </c>
      <c r="G109" s="5">
        <f t="shared" si="13"/>
        <v>2584.84</v>
      </c>
      <c r="H109" s="5">
        <f t="shared" si="14"/>
        <v>2560.9699999999998</v>
      </c>
      <c r="J109" s="10" t="str">
        <f t="shared" si="15"/>
        <v>BUY</v>
      </c>
      <c r="L109" s="5">
        <f t="shared" si="16"/>
        <v>2489.36</v>
      </c>
      <c r="M109" s="4" t="str">
        <f t="shared" si="17"/>
        <v>NO</v>
      </c>
      <c r="N109" s="4" t="str">
        <f t="shared" si="18"/>
        <v>NO</v>
      </c>
      <c r="O109" s="4" t="str">
        <f t="shared" si="19"/>
        <v>NO</v>
      </c>
      <c r="P109" s="11">
        <v>2587.5500000000002</v>
      </c>
      <c r="Q109" s="11">
        <v>2609.5500000000002</v>
      </c>
      <c r="R109" s="4">
        <f t="shared" si="20"/>
        <v>2005</v>
      </c>
      <c r="T109" s="7">
        <f t="shared" si="23"/>
        <v>0</v>
      </c>
      <c r="V109" s="5">
        <f t="shared" si="24"/>
        <v>2382.5300000000002</v>
      </c>
      <c r="W109" s="5">
        <f t="shared" si="21"/>
        <v>2382.5300000000002</v>
      </c>
      <c r="X109" s="7">
        <f t="shared" si="22"/>
        <v>0</v>
      </c>
      <c r="Z109" s="7">
        <f t="shared" si="25"/>
        <v>71549</v>
      </c>
      <c r="AA109" s="5"/>
    </row>
    <row r="110" spans="1:27">
      <c r="A110" s="9">
        <v>38674</v>
      </c>
      <c r="B110" s="3">
        <v>2615</v>
      </c>
      <c r="C110" s="3">
        <v>2635.7</v>
      </c>
      <c r="D110" s="3">
        <v>2612.3501000000001</v>
      </c>
      <c r="E110" s="3">
        <v>2624.2</v>
      </c>
      <c r="G110" s="5">
        <f t="shared" si="13"/>
        <v>2604.52</v>
      </c>
      <c r="H110" s="5">
        <f t="shared" si="14"/>
        <v>2582.0500000000002</v>
      </c>
      <c r="J110" s="10" t="str">
        <f t="shared" si="15"/>
        <v>BUY</v>
      </c>
      <c r="L110" s="5">
        <f t="shared" si="16"/>
        <v>2514.64</v>
      </c>
      <c r="M110" s="4" t="str">
        <f t="shared" si="17"/>
        <v>NO</v>
      </c>
      <c r="N110" s="4" t="str">
        <f t="shared" si="18"/>
        <v>NO</v>
      </c>
      <c r="O110" s="4" t="str">
        <f t="shared" si="19"/>
        <v>NO</v>
      </c>
      <c r="P110" s="11">
        <v>2615</v>
      </c>
      <c r="Q110" s="11">
        <v>2624.2</v>
      </c>
      <c r="R110" s="4">
        <f t="shared" si="20"/>
        <v>2005</v>
      </c>
      <c r="T110" s="7">
        <f t="shared" si="23"/>
        <v>0</v>
      </c>
      <c r="V110" s="5">
        <f t="shared" si="24"/>
        <v>2382.5300000000002</v>
      </c>
      <c r="W110" s="5">
        <f t="shared" si="21"/>
        <v>2382.5300000000002</v>
      </c>
      <c r="X110" s="7">
        <f t="shared" si="22"/>
        <v>0</v>
      </c>
      <c r="Z110" s="7">
        <f t="shared" si="25"/>
        <v>71549</v>
      </c>
      <c r="AA110" s="5"/>
    </row>
    <row r="111" spans="1:27">
      <c r="A111" s="9">
        <v>38677</v>
      </c>
      <c r="B111" s="3">
        <v>2625.05</v>
      </c>
      <c r="C111" s="3">
        <v>2627</v>
      </c>
      <c r="D111" s="3">
        <v>2599.1498999999999</v>
      </c>
      <c r="E111" s="3">
        <v>2606.6498999999999</v>
      </c>
      <c r="G111" s="5">
        <f t="shared" si="13"/>
        <v>2605.58</v>
      </c>
      <c r="H111" s="5">
        <f t="shared" si="14"/>
        <v>2590.25</v>
      </c>
      <c r="J111" s="10" t="str">
        <f t="shared" si="15"/>
        <v>BUY</v>
      </c>
      <c r="L111" s="5">
        <f t="shared" si="16"/>
        <v>2544.2600000000002</v>
      </c>
      <c r="M111" s="4" t="str">
        <f t="shared" si="17"/>
        <v>NO</v>
      </c>
      <c r="N111" s="4" t="str">
        <f t="shared" si="18"/>
        <v>NO</v>
      </c>
      <c r="O111" s="4" t="str">
        <f t="shared" si="19"/>
        <v>NO</v>
      </c>
      <c r="P111" s="11">
        <v>2625.05</v>
      </c>
      <c r="Q111" s="11">
        <v>2606.65</v>
      </c>
      <c r="R111" s="4">
        <f t="shared" si="20"/>
        <v>2005</v>
      </c>
      <c r="T111" s="7">
        <f t="shared" si="23"/>
        <v>0</v>
      </c>
      <c r="V111" s="5">
        <f t="shared" si="24"/>
        <v>2382.5300000000002</v>
      </c>
      <c r="W111" s="5">
        <f t="shared" si="21"/>
        <v>2382.5300000000002</v>
      </c>
      <c r="X111" s="7">
        <f t="shared" si="22"/>
        <v>0</v>
      </c>
      <c r="Z111" s="7">
        <f t="shared" si="25"/>
        <v>71549</v>
      </c>
      <c r="AA111" s="5"/>
    </row>
    <row r="112" spans="1:27">
      <c r="A112" s="9">
        <v>38678</v>
      </c>
      <c r="B112" s="3">
        <v>2590</v>
      </c>
      <c r="C112" s="3">
        <v>2620</v>
      </c>
      <c r="D112" s="3">
        <v>2566.1001000000001</v>
      </c>
      <c r="E112" s="3">
        <v>2572.3501000000001</v>
      </c>
      <c r="G112" s="5">
        <f t="shared" si="13"/>
        <v>2588.9699999999998</v>
      </c>
      <c r="H112" s="5">
        <f t="shared" si="14"/>
        <v>2584.2800000000002</v>
      </c>
      <c r="J112" s="10" t="str">
        <f t="shared" si="15"/>
        <v>BUY</v>
      </c>
      <c r="L112" s="5">
        <f t="shared" si="16"/>
        <v>2570.21</v>
      </c>
      <c r="M112" s="4" t="str">
        <f t="shared" si="17"/>
        <v>NO</v>
      </c>
      <c r="N112" s="4" t="str">
        <f t="shared" si="18"/>
        <v>NO</v>
      </c>
      <c r="O112" s="4" t="str">
        <f t="shared" si="19"/>
        <v>NO</v>
      </c>
      <c r="P112" s="11">
        <v>2590</v>
      </c>
      <c r="Q112" s="11">
        <v>2572.35</v>
      </c>
      <c r="R112" s="4">
        <f t="shared" si="20"/>
        <v>2005</v>
      </c>
      <c r="T112" s="7">
        <f t="shared" si="23"/>
        <v>0</v>
      </c>
      <c r="V112" s="5">
        <f t="shared" si="24"/>
        <v>2382.5300000000002</v>
      </c>
      <c r="W112" s="5">
        <f t="shared" si="21"/>
        <v>2382.5300000000002</v>
      </c>
      <c r="X112" s="7">
        <f t="shared" si="22"/>
        <v>0</v>
      </c>
      <c r="Z112" s="7">
        <f t="shared" si="25"/>
        <v>71549</v>
      </c>
      <c r="AA112" s="5"/>
    </row>
    <row r="113" spans="1:27">
      <c r="A113" s="9">
        <v>38679</v>
      </c>
      <c r="B113" s="3">
        <v>2583</v>
      </c>
      <c r="C113" s="3">
        <v>2624.8998999999999</v>
      </c>
      <c r="D113" s="3">
        <v>2578</v>
      </c>
      <c r="E113" s="3">
        <v>2614.6498999999999</v>
      </c>
      <c r="G113" s="5">
        <f t="shared" si="13"/>
        <v>2601.81</v>
      </c>
      <c r="H113" s="5">
        <f t="shared" si="14"/>
        <v>2594.4</v>
      </c>
      <c r="J113" s="10" t="str">
        <f t="shared" si="15"/>
        <v>BUY</v>
      </c>
      <c r="L113" s="5">
        <f t="shared" si="16"/>
        <v>2572.17</v>
      </c>
      <c r="M113" s="4" t="str">
        <f t="shared" si="17"/>
        <v>NO</v>
      </c>
      <c r="N113" s="4" t="str">
        <f t="shared" si="18"/>
        <v>NO</v>
      </c>
      <c r="O113" s="4" t="str">
        <f t="shared" si="19"/>
        <v>NO</v>
      </c>
      <c r="P113" s="11">
        <v>2583</v>
      </c>
      <c r="Q113" s="11">
        <v>2614.65</v>
      </c>
      <c r="R113" s="4">
        <f t="shared" si="20"/>
        <v>2005</v>
      </c>
      <c r="T113" s="7">
        <f t="shared" si="23"/>
        <v>0</v>
      </c>
      <c r="V113" s="5">
        <f t="shared" si="24"/>
        <v>2382.5300000000002</v>
      </c>
      <c r="W113" s="5">
        <f t="shared" si="21"/>
        <v>2382.5300000000002</v>
      </c>
      <c r="X113" s="7">
        <f t="shared" si="22"/>
        <v>0</v>
      </c>
      <c r="Z113" s="7">
        <f t="shared" si="25"/>
        <v>71549</v>
      </c>
      <c r="AA113" s="5"/>
    </row>
    <row r="114" spans="1:27">
      <c r="A114" s="9">
        <v>38680</v>
      </c>
      <c r="B114" s="3">
        <v>2620.0500000000002</v>
      </c>
      <c r="C114" s="3">
        <v>2643.5</v>
      </c>
      <c r="D114" s="3">
        <v>2620.0500000000002</v>
      </c>
      <c r="E114" s="3">
        <v>2631.95</v>
      </c>
      <c r="G114" s="5">
        <f t="shared" si="13"/>
        <v>2616.88</v>
      </c>
      <c r="H114" s="5">
        <f t="shared" si="14"/>
        <v>2606.92</v>
      </c>
      <c r="J114" s="10" t="str">
        <f t="shared" si="15"/>
        <v>BUY</v>
      </c>
      <c r="L114" s="5">
        <f t="shared" si="16"/>
        <v>2577.04</v>
      </c>
      <c r="M114" s="4" t="str">
        <f t="shared" si="17"/>
        <v>NO</v>
      </c>
      <c r="N114" s="4" t="str">
        <f t="shared" si="18"/>
        <v>NO</v>
      </c>
      <c r="O114" s="4" t="str">
        <f t="shared" si="19"/>
        <v>NO</v>
      </c>
      <c r="P114" s="11">
        <v>2620.0500000000002</v>
      </c>
      <c r="Q114" s="11">
        <v>2631.95</v>
      </c>
      <c r="R114" s="4">
        <f t="shared" si="20"/>
        <v>2005</v>
      </c>
      <c r="T114" s="7">
        <f t="shared" si="23"/>
        <v>0</v>
      </c>
      <c r="V114" s="5">
        <f t="shared" si="24"/>
        <v>2382.5300000000002</v>
      </c>
      <c r="W114" s="5">
        <f t="shared" si="21"/>
        <v>2382.5300000000002</v>
      </c>
      <c r="X114" s="7">
        <f t="shared" si="22"/>
        <v>0</v>
      </c>
      <c r="Z114" s="7">
        <f t="shared" si="25"/>
        <v>71549</v>
      </c>
      <c r="AA114" s="5"/>
    </row>
    <row r="115" spans="1:27">
      <c r="A115" s="9">
        <v>38681</v>
      </c>
      <c r="B115" s="3">
        <v>2645</v>
      </c>
      <c r="C115" s="3">
        <v>2671.95</v>
      </c>
      <c r="D115" s="3">
        <v>2640.1498999999999</v>
      </c>
      <c r="E115" s="3">
        <v>2668.1498999999999</v>
      </c>
      <c r="G115" s="5">
        <f t="shared" si="13"/>
        <v>2642.51</v>
      </c>
      <c r="H115" s="5">
        <f t="shared" si="14"/>
        <v>2627.33</v>
      </c>
      <c r="J115" s="10" t="str">
        <f t="shared" si="15"/>
        <v>BUY</v>
      </c>
      <c r="L115" s="5">
        <f t="shared" si="16"/>
        <v>2581.79</v>
      </c>
      <c r="M115" s="4" t="str">
        <f t="shared" si="17"/>
        <v>NO</v>
      </c>
      <c r="N115" s="4" t="str">
        <f t="shared" si="18"/>
        <v>NO</v>
      </c>
      <c r="O115" s="4" t="str">
        <f t="shared" si="19"/>
        <v>NO</v>
      </c>
      <c r="P115" s="11">
        <v>2645</v>
      </c>
      <c r="Q115" s="11">
        <v>2668.15</v>
      </c>
      <c r="R115" s="4">
        <f t="shared" si="20"/>
        <v>2005</v>
      </c>
      <c r="T115" s="7">
        <f t="shared" si="23"/>
        <v>0</v>
      </c>
      <c r="V115" s="5">
        <f t="shared" si="24"/>
        <v>2382.5300000000002</v>
      </c>
      <c r="W115" s="5">
        <f t="shared" si="21"/>
        <v>2382.5300000000002</v>
      </c>
      <c r="X115" s="7">
        <f t="shared" si="22"/>
        <v>0</v>
      </c>
      <c r="Z115" s="7">
        <f t="shared" si="25"/>
        <v>71549</v>
      </c>
      <c r="AA115" s="5"/>
    </row>
    <row r="116" spans="1:27">
      <c r="A116" s="9">
        <v>38682</v>
      </c>
      <c r="B116" s="3">
        <v>2671</v>
      </c>
      <c r="C116" s="3">
        <v>2690.6498999999999</v>
      </c>
      <c r="D116" s="3">
        <v>2671</v>
      </c>
      <c r="E116" s="3">
        <v>2687.55</v>
      </c>
      <c r="G116" s="5">
        <f t="shared" si="13"/>
        <v>2665.03</v>
      </c>
      <c r="H116" s="5">
        <f t="shared" si="14"/>
        <v>2647.4</v>
      </c>
      <c r="J116" s="10" t="str">
        <f t="shared" si="15"/>
        <v>BUY</v>
      </c>
      <c r="L116" s="5">
        <f t="shared" si="16"/>
        <v>2594.5100000000002</v>
      </c>
      <c r="M116" s="4" t="str">
        <f t="shared" si="17"/>
        <v>NO</v>
      </c>
      <c r="N116" s="4" t="str">
        <f t="shared" si="18"/>
        <v>NO</v>
      </c>
      <c r="O116" s="4" t="str">
        <f t="shared" si="19"/>
        <v>NO</v>
      </c>
      <c r="P116" s="11">
        <v>2671</v>
      </c>
      <c r="Q116" s="11">
        <v>2687.55</v>
      </c>
      <c r="R116" s="4">
        <f t="shared" si="20"/>
        <v>2005</v>
      </c>
      <c r="T116" s="7">
        <f t="shared" si="23"/>
        <v>0</v>
      </c>
      <c r="V116" s="5">
        <f t="shared" si="24"/>
        <v>2382.5300000000002</v>
      </c>
      <c r="W116" s="5">
        <f t="shared" si="21"/>
        <v>2382.5300000000002</v>
      </c>
      <c r="X116" s="7">
        <f t="shared" si="22"/>
        <v>0</v>
      </c>
      <c r="Z116" s="7">
        <f t="shared" si="25"/>
        <v>71549</v>
      </c>
      <c r="AA116" s="5"/>
    </row>
    <row r="117" spans="1:27">
      <c r="A117" s="9">
        <v>38684</v>
      </c>
      <c r="B117" s="3">
        <v>2694.7</v>
      </c>
      <c r="C117" s="3">
        <v>2725.95</v>
      </c>
      <c r="D117" s="3">
        <v>2694</v>
      </c>
      <c r="E117" s="3">
        <v>2721.25</v>
      </c>
      <c r="G117" s="5">
        <f t="shared" si="13"/>
        <v>2693.14</v>
      </c>
      <c r="H117" s="5">
        <f t="shared" si="14"/>
        <v>2672.02</v>
      </c>
      <c r="J117" s="10" t="str">
        <f t="shared" si="15"/>
        <v>BUY</v>
      </c>
      <c r="L117" s="5">
        <f t="shared" si="16"/>
        <v>2608.66</v>
      </c>
      <c r="M117" s="4" t="str">
        <f t="shared" si="17"/>
        <v>NO</v>
      </c>
      <c r="N117" s="4" t="str">
        <f t="shared" si="18"/>
        <v>NO</v>
      </c>
      <c r="O117" s="4" t="str">
        <f t="shared" si="19"/>
        <v>NO</v>
      </c>
      <c r="P117" s="11">
        <v>2694.7</v>
      </c>
      <c r="Q117" s="11">
        <v>2721.25</v>
      </c>
      <c r="R117" s="4">
        <f t="shared" si="20"/>
        <v>2005</v>
      </c>
      <c r="T117" s="7">
        <f t="shared" si="23"/>
        <v>0</v>
      </c>
      <c r="V117" s="5">
        <f t="shared" si="24"/>
        <v>2382.5300000000002</v>
      </c>
      <c r="W117" s="5">
        <f t="shared" si="21"/>
        <v>2382.5300000000002</v>
      </c>
      <c r="X117" s="7">
        <f t="shared" si="22"/>
        <v>0</v>
      </c>
      <c r="Z117" s="7">
        <f t="shared" si="25"/>
        <v>71549</v>
      </c>
      <c r="AA117" s="5"/>
    </row>
    <row r="118" spans="1:27">
      <c r="A118" s="9">
        <v>38685</v>
      </c>
      <c r="B118" s="3">
        <v>2714.7</v>
      </c>
      <c r="C118" s="3">
        <v>2717.45</v>
      </c>
      <c r="D118" s="3">
        <v>2687.2</v>
      </c>
      <c r="E118" s="3">
        <v>2704.6001000000001</v>
      </c>
      <c r="G118" s="5">
        <f t="shared" si="13"/>
        <v>2698.87</v>
      </c>
      <c r="H118" s="5">
        <f t="shared" si="14"/>
        <v>2682.88</v>
      </c>
      <c r="J118" s="10" t="str">
        <f t="shared" si="15"/>
        <v>BUY</v>
      </c>
      <c r="L118" s="5">
        <f t="shared" si="16"/>
        <v>2634.91</v>
      </c>
      <c r="M118" s="4" t="str">
        <f t="shared" si="17"/>
        <v>NO</v>
      </c>
      <c r="N118" s="4" t="str">
        <f t="shared" si="18"/>
        <v>NO</v>
      </c>
      <c r="O118" s="4" t="str">
        <f t="shared" si="19"/>
        <v>NO</v>
      </c>
      <c r="P118" s="11">
        <v>2714.7</v>
      </c>
      <c r="Q118" s="11">
        <v>2704.6</v>
      </c>
      <c r="R118" s="4">
        <f t="shared" si="20"/>
        <v>2005</v>
      </c>
      <c r="T118" s="7">
        <f t="shared" si="23"/>
        <v>0</v>
      </c>
      <c r="V118" s="5">
        <f t="shared" si="24"/>
        <v>2382.5300000000002</v>
      </c>
      <c r="W118" s="5">
        <f t="shared" si="21"/>
        <v>2382.5300000000002</v>
      </c>
      <c r="X118" s="7">
        <f t="shared" si="22"/>
        <v>0</v>
      </c>
      <c r="Z118" s="7">
        <f t="shared" si="25"/>
        <v>71549</v>
      </c>
      <c r="AA118" s="5"/>
    </row>
    <row r="119" spans="1:27">
      <c r="A119" s="9">
        <v>38686</v>
      </c>
      <c r="B119" s="3">
        <v>2710</v>
      </c>
      <c r="C119" s="3">
        <v>2732.8</v>
      </c>
      <c r="D119" s="3">
        <v>2643</v>
      </c>
      <c r="E119" s="3">
        <v>2649.6498999999999</v>
      </c>
      <c r="G119" s="5">
        <f t="shared" si="13"/>
        <v>2674.26</v>
      </c>
      <c r="H119" s="5">
        <f t="shared" si="14"/>
        <v>2671.8</v>
      </c>
      <c r="J119" s="10" t="str">
        <f t="shared" si="15"/>
        <v>BUY</v>
      </c>
      <c r="L119" s="5">
        <f t="shared" si="16"/>
        <v>2664.42</v>
      </c>
      <c r="M119" s="4" t="str">
        <f t="shared" si="17"/>
        <v>NO</v>
      </c>
      <c r="N119" s="4" t="str">
        <f t="shared" si="18"/>
        <v>NO</v>
      </c>
      <c r="O119" s="4" t="str">
        <f t="shared" si="19"/>
        <v>NO</v>
      </c>
      <c r="P119" s="11">
        <v>2710</v>
      </c>
      <c r="Q119" s="11">
        <v>2649.65</v>
      </c>
      <c r="R119" s="4">
        <f t="shared" si="20"/>
        <v>2005</v>
      </c>
      <c r="T119" s="7">
        <f t="shared" si="23"/>
        <v>0</v>
      </c>
      <c r="V119" s="5">
        <f t="shared" si="24"/>
        <v>2382.5300000000002</v>
      </c>
      <c r="W119" s="5">
        <f t="shared" si="21"/>
        <v>2382.5300000000002</v>
      </c>
      <c r="X119" s="7">
        <f t="shared" si="22"/>
        <v>0</v>
      </c>
      <c r="Z119" s="7">
        <f t="shared" si="25"/>
        <v>71549</v>
      </c>
      <c r="AA119" s="5"/>
    </row>
    <row r="120" spans="1:27">
      <c r="A120" s="9">
        <v>38687</v>
      </c>
      <c r="B120" s="3">
        <v>2649.75</v>
      </c>
      <c r="C120" s="3">
        <v>2712</v>
      </c>
      <c r="D120" s="3">
        <v>2635.25</v>
      </c>
      <c r="E120" s="3">
        <v>2706.55</v>
      </c>
      <c r="G120" s="5">
        <f t="shared" si="13"/>
        <v>2690.41</v>
      </c>
      <c r="H120" s="5">
        <f t="shared" si="14"/>
        <v>2683.38</v>
      </c>
      <c r="J120" s="10" t="str">
        <f t="shared" si="15"/>
        <v>BUY</v>
      </c>
      <c r="L120" s="5">
        <f t="shared" si="16"/>
        <v>2662.29</v>
      </c>
      <c r="M120" s="4" t="str">
        <f t="shared" si="17"/>
        <v>YES</v>
      </c>
      <c r="N120" s="4" t="str">
        <f t="shared" si="18"/>
        <v>YES</v>
      </c>
      <c r="O120" s="4" t="str">
        <f t="shared" si="19"/>
        <v>YES</v>
      </c>
      <c r="P120" s="11">
        <v>2649.75</v>
      </c>
      <c r="Q120" s="11">
        <v>2706.55</v>
      </c>
      <c r="R120" s="4">
        <f t="shared" si="20"/>
        <v>2005</v>
      </c>
      <c r="T120" s="7">
        <f t="shared" si="23"/>
        <v>-56.8</v>
      </c>
      <c r="V120" s="5">
        <f t="shared" si="24"/>
        <v>2382.5300000000002</v>
      </c>
      <c r="W120" s="5">
        <f t="shared" si="21"/>
        <v>2382.5300000000002</v>
      </c>
      <c r="X120" s="7">
        <f t="shared" si="22"/>
        <v>0</v>
      </c>
      <c r="Z120" s="7">
        <f t="shared" si="25"/>
        <v>65869</v>
      </c>
      <c r="AA120" s="5"/>
    </row>
    <row r="121" spans="1:27">
      <c r="A121" s="9">
        <v>38688</v>
      </c>
      <c r="B121" s="3">
        <v>2723</v>
      </c>
      <c r="C121" s="3">
        <v>2736.6498999999999</v>
      </c>
      <c r="D121" s="3">
        <v>2692.8501000000001</v>
      </c>
      <c r="E121" s="3">
        <v>2702.1001000000001</v>
      </c>
      <c r="G121" s="5">
        <f t="shared" si="13"/>
        <v>2696.26</v>
      </c>
      <c r="H121" s="5">
        <f t="shared" si="14"/>
        <v>2689.62</v>
      </c>
      <c r="J121" s="10" t="str">
        <f t="shared" si="15"/>
        <v>BUY</v>
      </c>
      <c r="L121" s="5">
        <f t="shared" si="16"/>
        <v>2669.7</v>
      </c>
      <c r="M121" s="4" t="str">
        <f t="shared" si="17"/>
        <v>NO</v>
      </c>
      <c r="N121" s="4" t="str">
        <f t="shared" si="18"/>
        <v>NO</v>
      </c>
      <c r="O121" s="4" t="str">
        <f t="shared" si="19"/>
        <v>NO</v>
      </c>
      <c r="P121" s="11">
        <v>2723</v>
      </c>
      <c r="Q121" s="11">
        <v>2702.1</v>
      </c>
      <c r="R121" s="4">
        <f t="shared" si="20"/>
        <v>2005</v>
      </c>
      <c r="T121" s="7">
        <f t="shared" si="23"/>
        <v>0</v>
      </c>
      <c r="V121" s="5">
        <f t="shared" si="24"/>
        <v>2382.5300000000002</v>
      </c>
      <c r="W121" s="5">
        <f t="shared" si="21"/>
        <v>2669.7</v>
      </c>
      <c r="X121" s="7">
        <f t="shared" si="22"/>
        <v>287.16999999999962</v>
      </c>
      <c r="Z121" s="7">
        <f t="shared" si="25"/>
        <v>80227.499999999985</v>
      </c>
      <c r="AA121" s="5"/>
    </row>
    <row r="122" spans="1:27">
      <c r="A122" s="9">
        <v>38691</v>
      </c>
      <c r="B122" s="3">
        <v>2700</v>
      </c>
      <c r="C122" s="3">
        <v>2710</v>
      </c>
      <c r="D122" s="3">
        <v>2652.25</v>
      </c>
      <c r="E122" s="3">
        <v>2659.95</v>
      </c>
      <c r="G122" s="5">
        <f t="shared" si="13"/>
        <v>2678.11</v>
      </c>
      <c r="H122" s="5">
        <f t="shared" si="14"/>
        <v>2679.73</v>
      </c>
      <c r="J122" s="10" t="str">
        <f t="shared" si="15"/>
        <v>SELL</v>
      </c>
      <c r="L122" s="5">
        <f t="shared" si="16"/>
        <v>2684.59</v>
      </c>
      <c r="M122" s="4" t="str">
        <f t="shared" si="17"/>
        <v>YES</v>
      </c>
      <c r="N122" s="4" t="str">
        <f t="shared" si="18"/>
        <v>NO</v>
      </c>
      <c r="O122" s="4" t="str">
        <f t="shared" si="19"/>
        <v>NO</v>
      </c>
      <c r="P122" s="11">
        <v>2700</v>
      </c>
      <c r="Q122" s="11">
        <v>2659.95</v>
      </c>
      <c r="R122" s="4">
        <f t="shared" si="20"/>
        <v>2005</v>
      </c>
      <c r="T122" s="7">
        <f t="shared" si="23"/>
        <v>0</v>
      </c>
      <c r="V122" s="5">
        <f t="shared" si="24"/>
        <v>2669.7</v>
      </c>
      <c r="W122" s="5">
        <f t="shared" si="21"/>
        <v>2669.7</v>
      </c>
      <c r="X122" s="7">
        <f t="shared" si="22"/>
        <v>0</v>
      </c>
      <c r="Z122" s="7">
        <f t="shared" si="25"/>
        <v>80227.499999999985</v>
      </c>
      <c r="AA122" s="5"/>
    </row>
    <row r="123" spans="1:27">
      <c r="A123" s="9">
        <v>38692</v>
      </c>
      <c r="B123" s="3">
        <v>2657.55</v>
      </c>
      <c r="C123" s="3">
        <v>2698.2</v>
      </c>
      <c r="D123" s="3">
        <v>2640.3501000000001</v>
      </c>
      <c r="E123" s="3">
        <v>2653.3501000000001</v>
      </c>
      <c r="G123" s="5">
        <f t="shared" si="13"/>
        <v>2665.73</v>
      </c>
      <c r="H123" s="5">
        <f t="shared" si="14"/>
        <v>2670.94</v>
      </c>
      <c r="J123" s="10" t="str">
        <f t="shared" si="15"/>
        <v>SELL</v>
      </c>
      <c r="L123" s="5">
        <f t="shared" si="16"/>
        <v>2686.57</v>
      </c>
      <c r="M123" s="4" t="str">
        <f t="shared" si="17"/>
        <v>YES</v>
      </c>
      <c r="N123" s="4" t="str">
        <f t="shared" si="18"/>
        <v>YES</v>
      </c>
      <c r="O123" s="4" t="str">
        <f t="shared" si="19"/>
        <v>NO</v>
      </c>
      <c r="P123" s="11">
        <v>2657.55</v>
      </c>
      <c r="Q123" s="11">
        <v>2653.35</v>
      </c>
      <c r="R123" s="4">
        <f t="shared" si="20"/>
        <v>2005</v>
      </c>
      <c r="T123" s="7">
        <f t="shared" si="23"/>
        <v>-31.24</v>
      </c>
      <c r="V123" s="5">
        <f t="shared" si="24"/>
        <v>2669.7</v>
      </c>
      <c r="W123" s="5">
        <f t="shared" si="21"/>
        <v>2686.57</v>
      </c>
      <c r="X123" s="7">
        <f t="shared" si="22"/>
        <v>-16.870000000000346</v>
      </c>
      <c r="Z123" s="7">
        <f t="shared" si="25"/>
        <v>76259.999999999971</v>
      </c>
      <c r="AA123" s="5"/>
    </row>
    <row r="124" spans="1:27">
      <c r="A124" s="9">
        <v>38693</v>
      </c>
      <c r="B124" s="3">
        <v>2661</v>
      </c>
      <c r="C124" s="3">
        <v>2695</v>
      </c>
      <c r="D124" s="3">
        <v>2653.3</v>
      </c>
      <c r="E124" s="3">
        <v>2688.3</v>
      </c>
      <c r="G124" s="5">
        <f t="shared" si="13"/>
        <v>2677.02</v>
      </c>
      <c r="H124" s="5">
        <f t="shared" si="14"/>
        <v>2676.73</v>
      </c>
      <c r="J124" s="10" t="str">
        <f t="shared" si="15"/>
        <v>BUY</v>
      </c>
      <c r="L124" s="5">
        <f t="shared" si="16"/>
        <v>2675.86</v>
      </c>
      <c r="M124" s="4" t="str">
        <f t="shared" si="17"/>
        <v>YES</v>
      </c>
      <c r="N124" s="4" t="str">
        <f t="shared" si="18"/>
        <v>NO</v>
      </c>
      <c r="O124" s="4" t="str">
        <f t="shared" si="19"/>
        <v>NO</v>
      </c>
      <c r="P124" s="11">
        <v>2661</v>
      </c>
      <c r="Q124" s="11">
        <v>2688.3</v>
      </c>
      <c r="R124" s="4">
        <f t="shared" si="20"/>
        <v>2005</v>
      </c>
      <c r="T124" s="7">
        <f t="shared" si="23"/>
        <v>0</v>
      </c>
      <c r="V124" s="5">
        <f t="shared" si="24"/>
        <v>2686.57</v>
      </c>
      <c r="W124" s="5">
        <f t="shared" si="21"/>
        <v>2686.57</v>
      </c>
      <c r="X124" s="7">
        <f t="shared" si="22"/>
        <v>0</v>
      </c>
      <c r="Z124" s="7">
        <f t="shared" si="25"/>
        <v>76259.999999999971</v>
      </c>
      <c r="AA124" s="5"/>
    </row>
    <row r="125" spans="1:27">
      <c r="A125" s="9">
        <v>38694</v>
      </c>
      <c r="B125" s="3">
        <v>2680</v>
      </c>
      <c r="C125" s="3">
        <v>2703.8998999999999</v>
      </c>
      <c r="D125" s="3">
        <v>2654</v>
      </c>
      <c r="E125" s="3">
        <v>2694.8</v>
      </c>
      <c r="G125" s="5">
        <f t="shared" si="13"/>
        <v>2685.91</v>
      </c>
      <c r="H125" s="5">
        <f t="shared" si="14"/>
        <v>2682.75</v>
      </c>
      <c r="J125" s="10" t="str">
        <f t="shared" si="15"/>
        <v>BUY</v>
      </c>
      <c r="L125" s="5">
        <f t="shared" si="16"/>
        <v>2673.27</v>
      </c>
      <c r="M125" s="4" t="str">
        <f t="shared" si="17"/>
        <v>YES</v>
      </c>
      <c r="N125" s="4" t="str">
        <f t="shared" si="18"/>
        <v>YES</v>
      </c>
      <c r="O125" s="4" t="str">
        <f t="shared" si="19"/>
        <v>NO</v>
      </c>
      <c r="P125" s="11">
        <v>2680</v>
      </c>
      <c r="Q125" s="11">
        <v>2694.8</v>
      </c>
      <c r="R125" s="4">
        <f t="shared" si="20"/>
        <v>2005</v>
      </c>
      <c r="T125" s="7">
        <f t="shared" si="23"/>
        <v>-18.940000000000001</v>
      </c>
      <c r="V125" s="5">
        <f t="shared" si="24"/>
        <v>2686.57</v>
      </c>
      <c r="W125" s="5">
        <f t="shared" si="21"/>
        <v>2686.57</v>
      </c>
      <c r="X125" s="7">
        <f t="shared" si="22"/>
        <v>0</v>
      </c>
      <c r="Z125" s="7">
        <f t="shared" si="25"/>
        <v>74365.999999999971</v>
      </c>
      <c r="AA125" s="5"/>
    </row>
    <row r="126" spans="1:27">
      <c r="A126" s="9">
        <v>38695</v>
      </c>
      <c r="B126" s="3">
        <v>2700</v>
      </c>
      <c r="C126" s="3">
        <v>2757.5</v>
      </c>
      <c r="D126" s="3">
        <v>2696</v>
      </c>
      <c r="E126" s="3">
        <v>2751.8</v>
      </c>
      <c r="G126" s="5">
        <f t="shared" si="13"/>
        <v>2718.86</v>
      </c>
      <c r="H126" s="5">
        <f t="shared" si="14"/>
        <v>2705.77</v>
      </c>
      <c r="J126" s="10" t="str">
        <f t="shared" si="15"/>
        <v>BUY</v>
      </c>
      <c r="L126" s="5">
        <f t="shared" si="16"/>
        <v>2666.5</v>
      </c>
      <c r="M126" s="4" t="str">
        <f t="shared" si="17"/>
        <v>NO</v>
      </c>
      <c r="N126" s="4" t="str">
        <f t="shared" si="18"/>
        <v>NO</v>
      </c>
      <c r="O126" s="4" t="str">
        <f t="shared" si="19"/>
        <v>NO</v>
      </c>
      <c r="P126" s="11">
        <v>2700</v>
      </c>
      <c r="Q126" s="11">
        <v>2751.8</v>
      </c>
      <c r="R126" s="4">
        <f t="shared" si="20"/>
        <v>2005</v>
      </c>
      <c r="T126" s="7">
        <f t="shared" si="23"/>
        <v>0</v>
      </c>
      <c r="V126" s="5">
        <f t="shared" si="24"/>
        <v>2686.57</v>
      </c>
      <c r="W126" s="5">
        <f t="shared" si="21"/>
        <v>2686.57</v>
      </c>
      <c r="X126" s="7">
        <f t="shared" si="22"/>
        <v>0</v>
      </c>
      <c r="Z126" s="7">
        <f t="shared" si="25"/>
        <v>74365.999999999971</v>
      </c>
      <c r="AA126" s="5"/>
    </row>
    <row r="127" spans="1:27">
      <c r="A127" s="9">
        <v>38698</v>
      </c>
      <c r="B127" s="3">
        <v>2672</v>
      </c>
      <c r="C127" s="3">
        <v>2800</v>
      </c>
      <c r="D127" s="3">
        <v>2672</v>
      </c>
      <c r="E127" s="3">
        <v>2769.3501000000001</v>
      </c>
      <c r="G127" s="5">
        <f t="shared" si="13"/>
        <v>2744.11</v>
      </c>
      <c r="H127" s="5">
        <f t="shared" si="14"/>
        <v>2726.96</v>
      </c>
      <c r="J127" s="10" t="str">
        <f t="shared" si="15"/>
        <v>BUY</v>
      </c>
      <c r="L127" s="5">
        <f t="shared" si="16"/>
        <v>2675.51</v>
      </c>
      <c r="M127" s="4" t="str">
        <f t="shared" si="17"/>
        <v>NO</v>
      </c>
      <c r="N127" s="4" t="str">
        <f t="shared" si="18"/>
        <v>NO</v>
      </c>
      <c r="O127" s="4" t="str">
        <f t="shared" si="19"/>
        <v>NO</v>
      </c>
      <c r="P127" s="11">
        <v>2672</v>
      </c>
      <c r="Q127" s="11">
        <v>2769.35</v>
      </c>
      <c r="R127" s="4">
        <f t="shared" si="20"/>
        <v>2005</v>
      </c>
      <c r="T127" s="7">
        <f t="shared" si="23"/>
        <v>0</v>
      </c>
      <c r="V127" s="5">
        <f t="shared" si="24"/>
        <v>2686.57</v>
      </c>
      <c r="W127" s="5">
        <f t="shared" si="21"/>
        <v>2686.57</v>
      </c>
      <c r="X127" s="7">
        <f t="shared" si="22"/>
        <v>0</v>
      </c>
      <c r="Z127" s="7">
        <f t="shared" si="25"/>
        <v>74365.999999999971</v>
      </c>
      <c r="AA127" s="5"/>
    </row>
    <row r="128" spans="1:27">
      <c r="A128" s="9">
        <v>38699</v>
      </c>
      <c r="B128" s="3">
        <v>2762.25</v>
      </c>
      <c r="C128" s="3">
        <v>2806.95</v>
      </c>
      <c r="D128" s="3">
        <v>2758.1001000000001</v>
      </c>
      <c r="E128" s="3">
        <v>2803.75</v>
      </c>
      <c r="G128" s="5">
        <f t="shared" si="13"/>
        <v>2773.93</v>
      </c>
      <c r="H128" s="5">
        <f t="shared" si="14"/>
        <v>2752.56</v>
      </c>
      <c r="J128" s="10" t="str">
        <f t="shared" si="15"/>
        <v>BUY</v>
      </c>
      <c r="L128" s="5">
        <f t="shared" si="16"/>
        <v>2688.45</v>
      </c>
      <c r="M128" s="4" t="str">
        <f t="shared" si="17"/>
        <v>NO</v>
      </c>
      <c r="N128" s="4" t="str">
        <f t="shared" si="18"/>
        <v>NO</v>
      </c>
      <c r="O128" s="4" t="str">
        <f t="shared" si="19"/>
        <v>NO</v>
      </c>
      <c r="P128" s="11">
        <v>2762.25</v>
      </c>
      <c r="Q128" s="11">
        <v>2803.75</v>
      </c>
      <c r="R128" s="4">
        <f t="shared" si="20"/>
        <v>2005</v>
      </c>
      <c r="T128" s="7">
        <f t="shared" si="23"/>
        <v>0</v>
      </c>
      <c r="V128" s="5">
        <f t="shared" si="24"/>
        <v>2686.57</v>
      </c>
      <c r="W128" s="5">
        <f t="shared" si="21"/>
        <v>2686.57</v>
      </c>
      <c r="X128" s="7">
        <f t="shared" si="22"/>
        <v>0</v>
      </c>
      <c r="Z128" s="7">
        <f t="shared" si="25"/>
        <v>74365.999999999971</v>
      </c>
      <c r="AA128" s="5"/>
    </row>
    <row r="129" spans="1:27">
      <c r="A129" s="9">
        <v>38700</v>
      </c>
      <c r="B129" s="3">
        <v>2808</v>
      </c>
      <c r="C129" s="3">
        <v>2818</v>
      </c>
      <c r="D129" s="3">
        <v>2784.25</v>
      </c>
      <c r="E129" s="3">
        <v>2801.3998999999999</v>
      </c>
      <c r="G129" s="5">
        <f t="shared" si="13"/>
        <v>2787.66</v>
      </c>
      <c r="H129" s="5">
        <f t="shared" si="14"/>
        <v>2768.84</v>
      </c>
      <c r="J129" s="10" t="str">
        <f t="shared" si="15"/>
        <v>BUY</v>
      </c>
      <c r="L129" s="5">
        <f t="shared" si="16"/>
        <v>2712.38</v>
      </c>
      <c r="M129" s="4" t="str">
        <f t="shared" si="17"/>
        <v>NO</v>
      </c>
      <c r="N129" s="4" t="str">
        <f t="shared" si="18"/>
        <v>NO</v>
      </c>
      <c r="O129" s="4" t="str">
        <f t="shared" si="19"/>
        <v>NO</v>
      </c>
      <c r="P129" s="11">
        <v>2808</v>
      </c>
      <c r="Q129" s="11">
        <v>2801.4</v>
      </c>
      <c r="R129" s="4">
        <f t="shared" si="20"/>
        <v>2005</v>
      </c>
      <c r="T129" s="7">
        <f t="shared" si="23"/>
        <v>0</v>
      </c>
      <c r="V129" s="5">
        <f t="shared" si="24"/>
        <v>2686.57</v>
      </c>
      <c r="W129" s="5">
        <f t="shared" si="21"/>
        <v>2686.57</v>
      </c>
      <c r="X129" s="7">
        <f t="shared" si="22"/>
        <v>0</v>
      </c>
      <c r="Z129" s="7">
        <f t="shared" si="25"/>
        <v>74365.999999999971</v>
      </c>
      <c r="AA129" s="5"/>
    </row>
    <row r="130" spans="1:27">
      <c r="A130" s="9">
        <v>38701</v>
      </c>
      <c r="B130" s="3">
        <v>2786.1498999999999</v>
      </c>
      <c r="C130" s="3">
        <v>2807</v>
      </c>
      <c r="D130" s="3">
        <v>2755.1001000000001</v>
      </c>
      <c r="E130" s="3">
        <v>2767.7</v>
      </c>
      <c r="G130" s="5">
        <f t="shared" si="13"/>
        <v>2777.68</v>
      </c>
      <c r="H130" s="5">
        <f t="shared" si="14"/>
        <v>2768.46</v>
      </c>
      <c r="J130" s="10" t="str">
        <f t="shared" si="15"/>
        <v>BUY</v>
      </c>
      <c r="L130" s="5">
        <f t="shared" si="16"/>
        <v>2740.8</v>
      </c>
      <c r="M130" s="4" t="str">
        <f t="shared" si="17"/>
        <v>NO</v>
      </c>
      <c r="N130" s="4" t="str">
        <f t="shared" si="18"/>
        <v>NO</v>
      </c>
      <c r="O130" s="4" t="str">
        <f t="shared" si="19"/>
        <v>NO</v>
      </c>
      <c r="P130" s="11">
        <v>2786.1498999999999</v>
      </c>
      <c r="Q130" s="11">
        <v>2767.7</v>
      </c>
      <c r="R130" s="4">
        <f t="shared" si="20"/>
        <v>2005</v>
      </c>
      <c r="T130" s="7">
        <f t="shared" si="23"/>
        <v>0</v>
      </c>
      <c r="V130" s="5">
        <f t="shared" si="24"/>
        <v>2686.57</v>
      </c>
      <c r="W130" s="5">
        <f t="shared" si="21"/>
        <v>2686.57</v>
      </c>
      <c r="X130" s="7">
        <f t="shared" si="22"/>
        <v>0</v>
      </c>
      <c r="Z130" s="7">
        <f t="shared" si="25"/>
        <v>74365.999999999971</v>
      </c>
      <c r="AA130" s="5"/>
    </row>
    <row r="131" spans="1:27">
      <c r="A131" s="9">
        <v>38702</v>
      </c>
      <c r="B131" s="3">
        <v>2770</v>
      </c>
      <c r="C131" s="3">
        <v>2814.5</v>
      </c>
      <c r="D131" s="3">
        <v>2758.6001000000001</v>
      </c>
      <c r="E131" s="3">
        <v>2811.8998999999999</v>
      </c>
      <c r="G131" s="5">
        <f t="shared" si="13"/>
        <v>2794.79</v>
      </c>
      <c r="H131" s="5">
        <f t="shared" si="14"/>
        <v>2782.94</v>
      </c>
      <c r="J131" s="10" t="str">
        <f t="shared" si="15"/>
        <v>BUY</v>
      </c>
      <c r="L131" s="5">
        <f t="shared" si="16"/>
        <v>2747.39</v>
      </c>
      <c r="M131" s="4" t="str">
        <f t="shared" si="17"/>
        <v>NO</v>
      </c>
      <c r="N131" s="4" t="str">
        <f t="shared" si="18"/>
        <v>NO</v>
      </c>
      <c r="O131" s="4" t="str">
        <f t="shared" si="19"/>
        <v>NO</v>
      </c>
      <c r="P131" s="11">
        <v>2770</v>
      </c>
      <c r="Q131" s="11">
        <v>2811.9</v>
      </c>
      <c r="R131" s="4">
        <f t="shared" si="20"/>
        <v>2005</v>
      </c>
      <c r="T131" s="7">
        <f t="shared" si="23"/>
        <v>0</v>
      </c>
      <c r="V131" s="5">
        <f t="shared" si="24"/>
        <v>2686.57</v>
      </c>
      <c r="W131" s="5">
        <f t="shared" si="21"/>
        <v>2686.57</v>
      </c>
      <c r="X131" s="7">
        <f t="shared" si="22"/>
        <v>0</v>
      </c>
      <c r="Z131" s="7">
        <f t="shared" si="25"/>
        <v>74365.999999999971</v>
      </c>
      <c r="AA131" s="5"/>
    </row>
    <row r="132" spans="1:27">
      <c r="A132" s="9">
        <v>38705</v>
      </c>
      <c r="B132" s="3">
        <v>2819</v>
      </c>
      <c r="C132" s="3">
        <v>2847</v>
      </c>
      <c r="D132" s="3">
        <v>2817</v>
      </c>
      <c r="E132" s="3">
        <v>2842.8</v>
      </c>
      <c r="G132" s="5">
        <f t="shared" si="13"/>
        <v>2818.8</v>
      </c>
      <c r="H132" s="5">
        <f t="shared" si="14"/>
        <v>2802.89</v>
      </c>
      <c r="J132" s="10" t="str">
        <f t="shared" si="15"/>
        <v>BUY</v>
      </c>
      <c r="L132" s="5">
        <f t="shared" si="16"/>
        <v>2755.16</v>
      </c>
      <c r="M132" s="4" t="str">
        <f t="shared" si="17"/>
        <v>NO</v>
      </c>
      <c r="N132" s="4" t="str">
        <f t="shared" si="18"/>
        <v>NO</v>
      </c>
      <c r="O132" s="4" t="str">
        <f t="shared" si="19"/>
        <v>NO</v>
      </c>
      <c r="P132" s="11">
        <v>2819</v>
      </c>
      <c r="Q132" s="11">
        <v>2842.8</v>
      </c>
      <c r="R132" s="4">
        <f t="shared" si="20"/>
        <v>2005</v>
      </c>
      <c r="T132" s="7">
        <f t="shared" si="23"/>
        <v>0</v>
      </c>
      <c r="V132" s="5">
        <f t="shared" si="24"/>
        <v>2686.57</v>
      </c>
      <c r="W132" s="5">
        <f t="shared" si="21"/>
        <v>2686.57</v>
      </c>
      <c r="X132" s="7">
        <f t="shared" si="22"/>
        <v>0</v>
      </c>
      <c r="Z132" s="7">
        <f t="shared" si="25"/>
        <v>74365.999999999971</v>
      </c>
      <c r="AA132" s="5"/>
    </row>
    <row r="133" spans="1:27">
      <c r="A133" s="9">
        <v>38706</v>
      </c>
      <c r="B133" s="3">
        <v>2839.8</v>
      </c>
      <c r="C133" s="3">
        <v>2841.7</v>
      </c>
      <c r="D133" s="3">
        <v>2813</v>
      </c>
      <c r="E133" s="3">
        <v>2824.5</v>
      </c>
      <c r="G133" s="5">
        <f t="shared" si="13"/>
        <v>2821.65</v>
      </c>
      <c r="H133" s="5">
        <f t="shared" si="14"/>
        <v>2810.09</v>
      </c>
      <c r="J133" s="10" t="str">
        <f t="shared" si="15"/>
        <v>BUY</v>
      </c>
      <c r="L133" s="5">
        <f t="shared" si="16"/>
        <v>2775.41</v>
      </c>
      <c r="M133" s="4" t="str">
        <f t="shared" si="17"/>
        <v>NO</v>
      </c>
      <c r="N133" s="4" t="str">
        <f t="shared" si="18"/>
        <v>NO</v>
      </c>
      <c r="O133" s="4" t="str">
        <f t="shared" si="19"/>
        <v>NO</v>
      </c>
      <c r="P133" s="11">
        <v>2839.8</v>
      </c>
      <c r="Q133" s="11">
        <v>2824.5</v>
      </c>
      <c r="R133" s="4">
        <f t="shared" si="20"/>
        <v>2005</v>
      </c>
      <c r="T133" s="7">
        <f t="shared" si="23"/>
        <v>0</v>
      </c>
      <c r="V133" s="5">
        <f t="shared" si="24"/>
        <v>2686.57</v>
      </c>
      <c r="W133" s="5">
        <f t="shared" si="21"/>
        <v>2686.57</v>
      </c>
      <c r="X133" s="7">
        <f t="shared" si="22"/>
        <v>0</v>
      </c>
      <c r="Z133" s="7">
        <f t="shared" si="25"/>
        <v>74365.999999999971</v>
      </c>
      <c r="AA133" s="5"/>
    </row>
    <row r="134" spans="1:27">
      <c r="A134" s="9">
        <v>38707</v>
      </c>
      <c r="B134" s="3">
        <v>2824.1001000000001</v>
      </c>
      <c r="C134" s="3">
        <v>2844</v>
      </c>
      <c r="D134" s="3">
        <v>2794.1001000000001</v>
      </c>
      <c r="E134" s="3">
        <v>2818.1001000000001</v>
      </c>
      <c r="G134" s="5">
        <f t="shared" ref="G134:G197" si="26">ROUND((E134*G$1)+(G133*(1-G$1)),2)</f>
        <v>2819.88</v>
      </c>
      <c r="H134" s="5">
        <f t="shared" si="14"/>
        <v>2812.76</v>
      </c>
      <c r="J134" s="10" t="str">
        <f t="shared" si="15"/>
        <v>BUY</v>
      </c>
      <c r="L134" s="5">
        <f t="shared" si="16"/>
        <v>2791.4</v>
      </c>
      <c r="M134" s="4" t="str">
        <f t="shared" si="17"/>
        <v>NO</v>
      </c>
      <c r="N134" s="4" t="str">
        <f t="shared" si="18"/>
        <v>NO</v>
      </c>
      <c r="O134" s="4" t="str">
        <f t="shared" si="19"/>
        <v>NO</v>
      </c>
      <c r="P134" s="11">
        <v>2824.1001000000001</v>
      </c>
      <c r="Q134" s="11">
        <v>2818.1</v>
      </c>
      <c r="R134" s="4">
        <f t="shared" si="20"/>
        <v>2005</v>
      </c>
      <c r="T134" s="7">
        <f t="shared" si="23"/>
        <v>0</v>
      </c>
      <c r="V134" s="5">
        <f t="shared" si="24"/>
        <v>2686.57</v>
      </c>
      <c r="W134" s="5">
        <f t="shared" si="21"/>
        <v>2686.57</v>
      </c>
      <c r="X134" s="7">
        <f t="shared" si="22"/>
        <v>0</v>
      </c>
      <c r="Z134" s="7">
        <f t="shared" si="25"/>
        <v>74365.999999999971</v>
      </c>
      <c r="AA134" s="5"/>
    </row>
    <row r="135" spans="1:27">
      <c r="A135" s="9">
        <v>38708</v>
      </c>
      <c r="B135" s="3">
        <v>2826</v>
      </c>
      <c r="C135" s="3">
        <v>2840.75</v>
      </c>
      <c r="D135" s="3">
        <v>2809</v>
      </c>
      <c r="E135" s="3">
        <v>2830.6498999999999</v>
      </c>
      <c r="G135" s="5">
        <f t="shared" si="26"/>
        <v>2825.26</v>
      </c>
      <c r="H135" s="5">
        <f t="shared" si="14"/>
        <v>2818.72</v>
      </c>
      <c r="J135" s="10" t="str">
        <f t="shared" si="15"/>
        <v>BUY</v>
      </c>
      <c r="L135" s="5">
        <f t="shared" si="16"/>
        <v>2799.1</v>
      </c>
      <c r="M135" s="4" t="str">
        <f t="shared" si="17"/>
        <v>NO</v>
      </c>
      <c r="N135" s="4" t="str">
        <f t="shared" si="18"/>
        <v>NO</v>
      </c>
      <c r="O135" s="4" t="str">
        <f t="shared" si="19"/>
        <v>NO</v>
      </c>
      <c r="P135" s="11">
        <v>2826</v>
      </c>
      <c r="Q135" s="11">
        <v>2830.65</v>
      </c>
      <c r="R135" s="4">
        <f t="shared" si="20"/>
        <v>2005</v>
      </c>
      <c r="T135" s="7">
        <f t="shared" si="23"/>
        <v>0</v>
      </c>
      <c r="V135" s="5">
        <f t="shared" si="24"/>
        <v>2686.57</v>
      </c>
      <c r="W135" s="5">
        <f t="shared" si="21"/>
        <v>2799.1</v>
      </c>
      <c r="X135" s="7">
        <f t="shared" si="22"/>
        <v>112.52999999999975</v>
      </c>
      <c r="Z135" s="7">
        <f t="shared" si="25"/>
        <v>79992.499999999956</v>
      </c>
      <c r="AA135" s="5"/>
    </row>
    <row r="136" spans="1:27">
      <c r="A136" s="9">
        <v>38709</v>
      </c>
      <c r="B136" s="3">
        <v>2839</v>
      </c>
      <c r="C136" s="3">
        <v>2844</v>
      </c>
      <c r="D136" s="3">
        <v>2783.5</v>
      </c>
      <c r="E136" s="3">
        <v>2791.2</v>
      </c>
      <c r="G136" s="5">
        <f t="shared" si="26"/>
        <v>2808.23</v>
      </c>
      <c r="H136" s="5">
        <f t="shared" ref="H136:H199" si="27">ROUND((E136*H$1)+(H135*(1-H$1)),2)</f>
        <v>2809.55</v>
      </c>
      <c r="J136" s="10" t="str">
        <f t="shared" ref="J136:J199" si="28">IF(G136&gt;H136,"BUY","SELL")</f>
        <v>SELL</v>
      </c>
      <c r="L136" s="5">
        <f t="shared" ref="L136:L199" si="29">ROUND((G136*((2/4)-1)-(H136)*((2/6)-1))/ (2 /4- 2 /6),2)</f>
        <v>2813.51</v>
      </c>
      <c r="M136" s="4" t="str">
        <f t="shared" ref="M136:M199" si="30">IF(J135="SELL",IF(C136&gt;L135,"YES","NO"),IF(D136&lt;L135,"YES","NO"))</f>
        <v>YES</v>
      </c>
      <c r="N136" s="4" t="str">
        <f t="shared" ref="N136:N199" si="31">IF(AND(M136="YES",J136=J135),"YES","NO")</f>
        <v>NO</v>
      </c>
      <c r="O136" s="4" t="str">
        <f t="shared" ref="O136:O199" si="32">IF(AND(J135="BUY",B136&lt;L135),"YES",IF(AND(J135="SELL",B136&gt;L135),"YES","NO"))</f>
        <v>NO</v>
      </c>
      <c r="P136" s="11">
        <v>2839</v>
      </c>
      <c r="Q136" s="11">
        <v>2791.2</v>
      </c>
      <c r="R136" s="4">
        <f t="shared" si="20"/>
        <v>2005</v>
      </c>
      <c r="T136" s="7">
        <f t="shared" si="23"/>
        <v>0</v>
      </c>
      <c r="V136" s="5">
        <f t="shared" si="24"/>
        <v>2799.1</v>
      </c>
      <c r="W136" s="5">
        <f t="shared" si="21"/>
        <v>2799.1</v>
      </c>
      <c r="X136" s="7">
        <f t="shared" si="22"/>
        <v>0</v>
      </c>
      <c r="Z136" s="7">
        <f t="shared" si="25"/>
        <v>79992.499999999956</v>
      </c>
      <c r="AA136" s="5"/>
    </row>
    <row r="137" spans="1:27">
      <c r="A137" s="9">
        <v>38712</v>
      </c>
      <c r="B137" s="3">
        <v>2774</v>
      </c>
      <c r="C137" s="3">
        <v>2798</v>
      </c>
      <c r="D137" s="3">
        <v>2732</v>
      </c>
      <c r="E137" s="3">
        <v>2738.7</v>
      </c>
      <c r="G137" s="5">
        <f t="shared" si="26"/>
        <v>2773.47</v>
      </c>
      <c r="H137" s="5">
        <f t="shared" si="27"/>
        <v>2785.93</v>
      </c>
      <c r="J137" s="10" t="str">
        <f t="shared" si="28"/>
        <v>SELL</v>
      </c>
      <c r="L137" s="5">
        <f t="shared" si="29"/>
        <v>2823.31</v>
      </c>
      <c r="M137" s="4" t="str">
        <f t="shared" si="30"/>
        <v>NO</v>
      </c>
      <c r="N137" s="4" t="str">
        <f t="shared" si="31"/>
        <v>NO</v>
      </c>
      <c r="O137" s="4" t="str">
        <f t="shared" si="32"/>
        <v>NO</v>
      </c>
      <c r="P137" s="11">
        <v>2774</v>
      </c>
      <c r="Q137" s="11">
        <v>2738.7</v>
      </c>
      <c r="R137" s="4">
        <f t="shared" si="20"/>
        <v>2005</v>
      </c>
      <c r="T137" s="7">
        <f t="shared" si="23"/>
        <v>0</v>
      </c>
      <c r="V137" s="5">
        <f t="shared" si="24"/>
        <v>2799.1</v>
      </c>
      <c r="W137" s="5">
        <f t="shared" si="21"/>
        <v>2799.1</v>
      </c>
      <c r="X137" s="7">
        <f t="shared" si="22"/>
        <v>0</v>
      </c>
      <c r="Z137" s="7">
        <f t="shared" si="25"/>
        <v>79992.499999999956</v>
      </c>
      <c r="AA137" s="5"/>
    </row>
    <row r="138" spans="1:27">
      <c r="A138" s="9">
        <v>38713</v>
      </c>
      <c r="B138" s="3">
        <v>2734</v>
      </c>
      <c r="C138" s="3">
        <v>2814.7</v>
      </c>
      <c r="D138" s="3">
        <v>2728.2</v>
      </c>
      <c r="E138" s="3">
        <v>2808.8501000000001</v>
      </c>
      <c r="G138" s="5">
        <f t="shared" si="26"/>
        <v>2791.16</v>
      </c>
      <c r="H138" s="5">
        <f t="shared" si="27"/>
        <v>2793.57</v>
      </c>
      <c r="J138" s="10" t="str">
        <f t="shared" si="28"/>
        <v>SELL</v>
      </c>
      <c r="L138" s="5">
        <f t="shared" si="29"/>
        <v>2800.8</v>
      </c>
      <c r="M138" s="4" t="str">
        <f t="shared" si="30"/>
        <v>NO</v>
      </c>
      <c r="N138" s="4" t="str">
        <f t="shared" si="31"/>
        <v>NO</v>
      </c>
      <c r="O138" s="4" t="str">
        <f t="shared" si="32"/>
        <v>NO</v>
      </c>
      <c r="P138" s="11">
        <v>2734</v>
      </c>
      <c r="Q138" s="11">
        <v>2808.85</v>
      </c>
      <c r="R138" s="4">
        <f t="shared" si="20"/>
        <v>2005</v>
      </c>
      <c r="T138" s="7">
        <f t="shared" si="23"/>
        <v>0</v>
      </c>
      <c r="V138" s="5">
        <f t="shared" si="24"/>
        <v>2799.1</v>
      </c>
      <c r="W138" s="5">
        <f t="shared" si="21"/>
        <v>2799.1</v>
      </c>
      <c r="X138" s="7">
        <f t="shared" si="22"/>
        <v>0</v>
      </c>
      <c r="Z138" s="7">
        <f t="shared" si="25"/>
        <v>79992.499999999956</v>
      </c>
      <c r="AA138" s="5"/>
    </row>
    <row r="139" spans="1:27">
      <c r="A139" s="9">
        <v>38714</v>
      </c>
      <c r="B139" s="3">
        <v>2814.95</v>
      </c>
      <c r="C139" s="3">
        <v>2826.7</v>
      </c>
      <c r="D139" s="3">
        <v>2778</v>
      </c>
      <c r="E139" s="3">
        <v>2796.95</v>
      </c>
      <c r="G139" s="5">
        <f t="shared" si="26"/>
        <v>2794.06</v>
      </c>
      <c r="H139" s="5">
        <f t="shared" si="27"/>
        <v>2794.7</v>
      </c>
      <c r="J139" s="10" t="str">
        <f t="shared" si="28"/>
        <v>SELL</v>
      </c>
      <c r="L139" s="5">
        <f t="shared" si="29"/>
        <v>2796.62</v>
      </c>
      <c r="M139" s="4" t="str">
        <f t="shared" si="30"/>
        <v>YES</v>
      </c>
      <c r="N139" s="4" t="str">
        <f t="shared" si="31"/>
        <v>YES</v>
      </c>
      <c r="O139" s="4" t="str">
        <f t="shared" si="32"/>
        <v>YES</v>
      </c>
      <c r="P139" s="11">
        <v>2814.95</v>
      </c>
      <c r="Q139" s="11">
        <v>2796.95</v>
      </c>
      <c r="R139" s="4">
        <f t="shared" si="20"/>
        <v>2005</v>
      </c>
      <c r="T139" s="7">
        <f t="shared" si="23"/>
        <v>-18</v>
      </c>
      <c r="V139" s="5">
        <f t="shared" si="24"/>
        <v>2799.1</v>
      </c>
      <c r="W139" s="5">
        <f t="shared" si="21"/>
        <v>2801.3501000000001</v>
      </c>
      <c r="X139" s="7">
        <f t="shared" si="22"/>
        <v>-2.2501000000002023</v>
      </c>
      <c r="Z139" s="7">
        <f t="shared" si="25"/>
        <v>78079.994999999952</v>
      </c>
      <c r="AA139" s="5"/>
    </row>
    <row r="140" spans="1:27">
      <c r="A140" s="9">
        <v>38715</v>
      </c>
      <c r="B140" s="3">
        <v>2801.3501000000001</v>
      </c>
      <c r="C140" s="3">
        <v>2822.95</v>
      </c>
      <c r="D140" s="3">
        <v>2797.1001000000001</v>
      </c>
      <c r="E140" s="3">
        <v>2819.3</v>
      </c>
      <c r="G140" s="5">
        <f t="shared" si="26"/>
        <v>2806.68</v>
      </c>
      <c r="H140" s="5">
        <f t="shared" si="27"/>
        <v>2802.9</v>
      </c>
      <c r="J140" s="10" t="str">
        <f t="shared" si="28"/>
        <v>BUY</v>
      </c>
      <c r="L140" s="5">
        <f t="shared" si="29"/>
        <v>2791.56</v>
      </c>
      <c r="M140" s="4" t="str">
        <f t="shared" si="30"/>
        <v>YES</v>
      </c>
      <c r="N140" s="4" t="str">
        <f t="shared" si="31"/>
        <v>NO</v>
      </c>
      <c r="O140" s="4" t="str">
        <f t="shared" si="32"/>
        <v>YES</v>
      </c>
      <c r="P140" s="11">
        <v>2801.3501000000001</v>
      </c>
      <c r="Q140" s="11">
        <v>2819.3</v>
      </c>
      <c r="R140" s="4">
        <f t="shared" si="20"/>
        <v>2005</v>
      </c>
      <c r="T140" s="7">
        <f t="shared" si="23"/>
        <v>0</v>
      </c>
      <c r="V140" s="5">
        <f t="shared" si="24"/>
        <v>2801.3501000000001</v>
      </c>
      <c r="W140" s="5">
        <f t="shared" si="21"/>
        <v>2801.3501000000001</v>
      </c>
      <c r="X140" s="7">
        <f t="shared" si="22"/>
        <v>0</v>
      </c>
      <c r="Z140" s="7">
        <f t="shared" si="25"/>
        <v>78079.994999999952</v>
      </c>
      <c r="AA140" s="5"/>
    </row>
    <row r="141" spans="1:27">
      <c r="A141" s="9">
        <v>38716</v>
      </c>
      <c r="B141" s="3">
        <v>2809.8998999999999</v>
      </c>
      <c r="C141" s="3">
        <v>2836.7</v>
      </c>
      <c r="D141" s="3">
        <v>2796.1001000000001</v>
      </c>
      <c r="E141" s="3">
        <v>2820.8</v>
      </c>
      <c r="G141" s="5">
        <f t="shared" si="26"/>
        <v>2813.74</v>
      </c>
      <c r="H141" s="5">
        <f t="shared" si="27"/>
        <v>2808.87</v>
      </c>
      <c r="J141" s="10" t="str">
        <f t="shared" si="28"/>
        <v>BUY</v>
      </c>
      <c r="L141" s="5">
        <f t="shared" si="29"/>
        <v>2794.26</v>
      </c>
      <c r="M141" s="4" t="str">
        <f t="shared" si="30"/>
        <v>NO</v>
      </c>
      <c r="N141" s="4" t="str">
        <f t="shared" si="31"/>
        <v>NO</v>
      </c>
      <c r="O141" s="4" t="str">
        <f t="shared" si="32"/>
        <v>NO</v>
      </c>
      <c r="P141" s="11">
        <v>2809.8998999999999</v>
      </c>
      <c r="Q141" s="11">
        <v>2820.8</v>
      </c>
      <c r="R141" s="4">
        <f t="shared" si="20"/>
        <v>2005</v>
      </c>
      <c r="T141" s="7">
        <f t="shared" si="23"/>
        <v>0</v>
      </c>
      <c r="V141" s="5">
        <f t="shared" si="24"/>
        <v>2801.3501000000001</v>
      </c>
      <c r="W141" s="5">
        <f t="shared" si="21"/>
        <v>2801.3501000000001</v>
      </c>
      <c r="X141" s="7">
        <f t="shared" si="22"/>
        <v>0</v>
      </c>
      <c r="Z141" s="7">
        <f t="shared" si="25"/>
        <v>78079.994999999952</v>
      </c>
      <c r="AA141" s="5"/>
    </row>
    <row r="142" spans="1:27">
      <c r="A142" s="9">
        <v>38719</v>
      </c>
      <c r="B142" s="3">
        <v>2820</v>
      </c>
      <c r="C142" s="3">
        <v>2836.7</v>
      </c>
      <c r="D142" s="3">
        <v>2804</v>
      </c>
      <c r="E142" s="3">
        <v>2819.7</v>
      </c>
      <c r="G142" s="5">
        <f t="shared" si="26"/>
        <v>2816.72</v>
      </c>
      <c r="H142" s="5">
        <f t="shared" si="27"/>
        <v>2812.48</v>
      </c>
      <c r="J142" s="10" t="str">
        <f t="shared" si="28"/>
        <v>BUY</v>
      </c>
      <c r="L142" s="5">
        <f t="shared" si="29"/>
        <v>2799.76</v>
      </c>
      <c r="M142" s="4" t="str">
        <f t="shared" si="30"/>
        <v>NO</v>
      </c>
      <c r="N142" s="4" t="str">
        <f t="shared" si="31"/>
        <v>NO</v>
      </c>
      <c r="O142" s="4" t="str">
        <f t="shared" si="32"/>
        <v>NO</v>
      </c>
      <c r="P142" s="11">
        <v>2820</v>
      </c>
      <c r="Q142" s="11">
        <v>2819.7</v>
      </c>
      <c r="R142" s="4">
        <f t="shared" si="20"/>
        <v>2006</v>
      </c>
      <c r="T142" s="7">
        <f t="shared" si="23"/>
        <v>0</v>
      </c>
      <c r="V142" s="5">
        <f t="shared" si="24"/>
        <v>2801.3501000000001</v>
      </c>
      <c r="W142" s="5">
        <f t="shared" si="21"/>
        <v>2801.3501000000001</v>
      </c>
      <c r="X142" s="7">
        <f t="shared" si="22"/>
        <v>0</v>
      </c>
      <c r="Z142" s="7">
        <f t="shared" si="25"/>
        <v>78079.994999999952</v>
      </c>
      <c r="AA142" s="5"/>
    </row>
    <row r="143" spans="1:27">
      <c r="A143" s="9">
        <v>38720</v>
      </c>
      <c r="B143" s="3">
        <v>2825</v>
      </c>
      <c r="C143" s="3">
        <v>2872</v>
      </c>
      <c r="D143" s="3">
        <v>2815.1001000000001</v>
      </c>
      <c r="E143" s="3">
        <v>2868.8501000000001</v>
      </c>
      <c r="G143" s="5">
        <f t="shared" si="26"/>
        <v>2842.79</v>
      </c>
      <c r="H143" s="5">
        <f t="shared" si="27"/>
        <v>2831.27</v>
      </c>
      <c r="J143" s="10" t="str">
        <f t="shared" si="28"/>
        <v>BUY</v>
      </c>
      <c r="L143" s="5">
        <f t="shared" si="29"/>
        <v>2796.71</v>
      </c>
      <c r="M143" s="4" t="str">
        <f t="shared" si="30"/>
        <v>NO</v>
      </c>
      <c r="N143" s="4" t="str">
        <f t="shared" si="31"/>
        <v>NO</v>
      </c>
      <c r="O143" s="4" t="str">
        <f t="shared" si="32"/>
        <v>NO</v>
      </c>
      <c r="P143" s="11">
        <v>2825</v>
      </c>
      <c r="Q143" s="11">
        <v>2868.85</v>
      </c>
      <c r="R143" s="4">
        <f t="shared" si="20"/>
        <v>2006</v>
      </c>
      <c r="T143" s="7">
        <f t="shared" si="23"/>
        <v>0</v>
      </c>
      <c r="V143" s="5">
        <f t="shared" si="24"/>
        <v>2801.3501000000001</v>
      </c>
      <c r="W143" s="5">
        <f t="shared" si="21"/>
        <v>2801.3501000000001</v>
      </c>
      <c r="X143" s="7">
        <f t="shared" si="22"/>
        <v>0</v>
      </c>
      <c r="Z143" s="7">
        <f t="shared" si="25"/>
        <v>78079.994999999952</v>
      </c>
      <c r="AA143" s="5"/>
    </row>
    <row r="144" spans="1:27">
      <c r="A144" s="9">
        <v>38721</v>
      </c>
      <c r="B144" s="3">
        <v>2890</v>
      </c>
      <c r="C144" s="3">
        <v>2896</v>
      </c>
      <c r="D144" s="3">
        <v>2872.25</v>
      </c>
      <c r="E144" s="3">
        <v>2890.1001000000001</v>
      </c>
      <c r="G144" s="5">
        <f t="shared" si="26"/>
        <v>2866.45</v>
      </c>
      <c r="H144" s="5">
        <f t="shared" si="27"/>
        <v>2850.88</v>
      </c>
      <c r="J144" s="10" t="str">
        <f t="shared" si="28"/>
        <v>BUY</v>
      </c>
      <c r="L144" s="5">
        <f t="shared" si="29"/>
        <v>2804.17</v>
      </c>
      <c r="M144" s="4" t="str">
        <f t="shared" si="30"/>
        <v>NO</v>
      </c>
      <c r="N144" s="4" t="str">
        <f t="shared" si="31"/>
        <v>NO</v>
      </c>
      <c r="O144" s="4" t="str">
        <f t="shared" si="32"/>
        <v>NO</v>
      </c>
      <c r="P144" s="11">
        <v>2890</v>
      </c>
      <c r="Q144" s="11">
        <v>2890.1</v>
      </c>
      <c r="R144" s="4">
        <f t="shared" si="20"/>
        <v>2006</v>
      </c>
      <c r="T144" s="7">
        <f t="shared" si="23"/>
        <v>0</v>
      </c>
      <c r="V144" s="5">
        <f t="shared" si="24"/>
        <v>2801.3501000000001</v>
      </c>
      <c r="W144" s="5">
        <f t="shared" si="21"/>
        <v>2801.3501000000001</v>
      </c>
      <c r="X144" s="7">
        <f t="shared" si="22"/>
        <v>0</v>
      </c>
      <c r="Z144" s="7">
        <f t="shared" si="25"/>
        <v>78079.994999999952</v>
      </c>
      <c r="AA144" s="5"/>
    </row>
    <row r="145" spans="1:27">
      <c r="A145" s="9">
        <v>38722</v>
      </c>
      <c r="B145" s="3">
        <v>2899</v>
      </c>
      <c r="C145" s="3">
        <v>2899</v>
      </c>
      <c r="D145" s="3">
        <v>2868</v>
      </c>
      <c r="E145" s="3">
        <v>2883.8998999999999</v>
      </c>
      <c r="G145" s="5">
        <f t="shared" si="26"/>
        <v>2875.17</v>
      </c>
      <c r="H145" s="5">
        <f t="shared" si="27"/>
        <v>2861.89</v>
      </c>
      <c r="J145" s="10" t="str">
        <f t="shared" si="28"/>
        <v>BUY</v>
      </c>
      <c r="L145" s="5">
        <f t="shared" si="29"/>
        <v>2822.05</v>
      </c>
      <c r="M145" s="4" t="str">
        <f t="shared" si="30"/>
        <v>NO</v>
      </c>
      <c r="N145" s="4" t="str">
        <f t="shared" si="31"/>
        <v>NO</v>
      </c>
      <c r="O145" s="4" t="str">
        <f t="shared" si="32"/>
        <v>NO</v>
      </c>
      <c r="P145" s="11">
        <v>2899</v>
      </c>
      <c r="Q145" s="11">
        <v>2883.9</v>
      </c>
      <c r="R145" s="4">
        <f t="shared" si="20"/>
        <v>2006</v>
      </c>
      <c r="T145" s="7">
        <f t="shared" si="23"/>
        <v>0</v>
      </c>
      <c r="V145" s="5">
        <f t="shared" si="24"/>
        <v>2801.3501000000001</v>
      </c>
      <c r="W145" s="5">
        <f t="shared" si="21"/>
        <v>2801.3501000000001</v>
      </c>
      <c r="X145" s="7">
        <f t="shared" si="22"/>
        <v>0</v>
      </c>
      <c r="Z145" s="7">
        <f t="shared" si="25"/>
        <v>78079.994999999952</v>
      </c>
      <c r="AA145" s="5"/>
    </row>
    <row r="146" spans="1:27">
      <c r="A146" s="9">
        <v>38723</v>
      </c>
      <c r="B146" s="3">
        <v>2894.8998999999999</v>
      </c>
      <c r="C146" s="3">
        <v>2908.5</v>
      </c>
      <c r="D146" s="3">
        <v>2858.6001000000001</v>
      </c>
      <c r="E146" s="3">
        <v>2895.6498999999999</v>
      </c>
      <c r="G146" s="5">
        <f t="shared" si="26"/>
        <v>2885.41</v>
      </c>
      <c r="H146" s="5">
        <f t="shared" si="27"/>
        <v>2873.14</v>
      </c>
      <c r="J146" s="10" t="str">
        <f t="shared" si="28"/>
        <v>BUY</v>
      </c>
      <c r="L146" s="5">
        <f t="shared" si="29"/>
        <v>2836.33</v>
      </c>
      <c r="M146" s="4" t="str">
        <f t="shared" si="30"/>
        <v>NO</v>
      </c>
      <c r="N146" s="4" t="str">
        <f t="shared" si="31"/>
        <v>NO</v>
      </c>
      <c r="O146" s="4" t="str">
        <f t="shared" si="32"/>
        <v>NO</v>
      </c>
      <c r="P146" s="11">
        <v>2894.8998999999999</v>
      </c>
      <c r="Q146" s="11">
        <v>2895.65</v>
      </c>
      <c r="R146" s="4">
        <f t="shared" si="20"/>
        <v>2006</v>
      </c>
      <c r="T146" s="7">
        <f t="shared" si="23"/>
        <v>0</v>
      </c>
      <c r="V146" s="5">
        <f t="shared" si="24"/>
        <v>2801.3501000000001</v>
      </c>
      <c r="W146" s="5">
        <f t="shared" si="21"/>
        <v>2801.3501000000001</v>
      </c>
      <c r="X146" s="7">
        <f t="shared" si="22"/>
        <v>0</v>
      </c>
      <c r="Z146" s="7">
        <f t="shared" si="25"/>
        <v>78079.994999999952</v>
      </c>
      <c r="AA146" s="5"/>
    </row>
    <row r="147" spans="1:27">
      <c r="A147" s="9">
        <v>38726</v>
      </c>
      <c r="B147" s="3">
        <v>2900</v>
      </c>
      <c r="C147" s="3">
        <v>2910</v>
      </c>
      <c r="D147" s="3">
        <v>2877.1498999999999</v>
      </c>
      <c r="E147" s="3">
        <v>2893.45</v>
      </c>
      <c r="G147" s="5">
        <f t="shared" si="26"/>
        <v>2889.43</v>
      </c>
      <c r="H147" s="5">
        <f t="shared" si="27"/>
        <v>2879.91</v>
      </c>
      <c r="J147" s="10" t="str">
        <f t="shared" si="28"/>
        <v>BUY</v>
      </c>
      <c r="L147" s="5">
        <f t="shared" si="29"/>
        <v>2851.35</v>
      </c>
      <c r="M147" s="4" t="str">
        <f t="shared" si="30"/>
        <v>NO</v>
      </c>
      <c r="N147" s="4" t="str">
        <f t="shared" si="31"/>
        <v>NO</v>
      </c>
      <c r="O147" s="4" t="str">
        <f t="shared" si="32"/>
        <v>NO</v>
      </c>
      <c r="P147" s="11">
        <v>2900</v>
      </c>
      <c r="Q147" s="11">
        <v>2893.45</v>
      </c>
      <c r="R147" s="4">
        <f t="shared" si="20"/>
        <v>2006</v>
      </c>
      <c r="T147" s="7">
        <f t="shared" si="23"/>
        <v>0</v>
      </c>
      <c r="V147" s="5">
        <f t="shared" si="24"/>
        <v>2801.3501000000001</v>
      </c>
      <c r="W147" s="5">
        <f t="shared" si="21"/>
        <v>2801.3501000000001</v>
      </c>
      <c r="X147" s="7">
        <f t="shared" si="22"/>
        <v>0</v>
      </c>
      <c r="Z147" s="7">
        <f t="shared" si="25"/>
        <v>78079.994999999952</v>
      </c>
      <c r="AA147" s="5"/>
    </row>
    <row r="148" spans="1:27">
      <c r="A148" s="9">
        <v>38727</v>
      </c>
      <c r="B148" s="3">
        <v>2883</v>
      </c>
      <c r="C148" s="3">
        <v>2885</v>
      </c>
      <c r="D148" s="3">
        <v>2852.55</v>
      </c>
      <c r="E148" s="3">
        <v>2857.3</v>
      </c>
      <c r="G148" s="5">
        <f t="shared" si="26"/>
        <v>2873.37</v>
      </c>
      <c r="H148" s="5">
        <f t="shared" si="27"/>
        <v>2872.37</v>
      </c>
      <c r="J148" s="10" t="str">
        <f t="shared" si="28"/>
        <v>BUY</v>
      </c>
      <c r="L148" s="5">
        <f t="shared" si="29"/>
        <v>2869.37</v>
      </c>
      <c r="M148" s="4" t="str">
        <f t="shared" si="30"/>
        <v>NO</v>
      </c>
      <c r="N148" s="4" t="str">
        <f t="shared" si="31"/>
        <v>NO</v>
      </c>
      <c r="O148" s="4" t="str">
        <f t="shared" si="32"/>
        <v>NO</v>
      </c>
      <c r="P148" s="11">
        <v>2883</v>
      </c>
      <c r="Q148" s="11">
        <v>2857.3</v>
      </c>
      <c r="R148" s="4">
        <f t="shared" si="20"/>
        <v>2006</v>
      </c>
      <c r="T148" s="7">
        <f t="shared" si="23"/>
        <v>0</v>
      </c>
      <c r="V148" s="5">
        <f t="shared" si="24"/>
        <v>2801.3501000000001</v>
      </c>
      <c r="W148" s="5">
        <f t="shared" si="21"/>
        <v>2829</v>
      </c>
      <c r="X148" s="7">
        <f t="shared" si="22"/>
        <v>27.649899999999889</v>
      </c>
      <c r="Z148" s="7">
        <f t="shared" si="25"/>
        <v>79462.489999999947</v>
      </c>
      <c r="AA148" s="5"/>
    </row>
    <row r="149" spans="1:27">
      <c r="A149" s="9">
        <v>38729</v>
      </c>
      <c r="B149" s="3">
        <v>2829</v>
      </c>
      <c r="C149" s="3">
        <v>2851.95</v>
      </c>
      <c r="D149" s="3">
        <v>2807</v>
      </c>
      <c r="E149" s="3">
        <v>2831.3998999999999</v>
      </c>
      <c r="G149" s="5">
        <f t="shared" si="26"/>
        <v>2852.38</v>
      </c>
      <c r="H149" s="5">
        <f t="shared" si="27"/>
        <v>2858.71</v>
      </c>
      <c r="J149" s="10" t="str">
        <f t="shared" si="28"/>
        <v>SELL</v>
      </c>
      <c r="L149" s="5">
        <f t="shared" si="29"/>
        <v>2877.7</v>
      </c>
      <c r="M149" s="4" t="str">
        <f t="shared" si="30"/>
        <v>YES</v>
      </c>
      <c r="N149" s="4" t="str">
        <f t="shared" si="31"/>
        <v>NO</v>
      </c>
      <c r="O149" s="4" t="str">
        <f t="shared" si="32"/>
        <v>YES</v>
      </c>
      <c r="P149" s="11">
        <v>2829</v>
      </c>
      <c r="Q149" s="11">
        <v>2831.4</v>
      </c>
      <c r="R149" s="4">
        <f t="shared" ref="R149:R212" si="33">YEAR(A149)</f>
        <v>2006</v>
      </c>
      <c r="T149" s="7">
        <f t="shared" si="23"/>
        <v>0</v>
      </c>
      <c r="V149" s="5">
        <f t="shared" si="24"/>
        <v>2829</v>
      </c>
      <c r="W149" s="5">
        <f t="shared" ref="W149:W212" si="34">IF(V150="",E149,V150)</f>
        <v>2829</v>
      </c>
      <c r="X149" s="7">
        <f t="shared" ref="X149:X212" si="35">IF(J149="BUY",W149-V149,V149-W149)</f>
        <v>0</v>
      </c>
      <c r="Z149" s="7">
        <f t="shared" si="25"/>
        <v>79462.489999999947</v>
      </c>
      <c r="AA149" s="5"/>
    </row>
    <row r="150" spans="1:27">
      <c r="A150" s="9">
        <v>38730</v>
      </c>
      <c r="B150" s="3">
        <v>2825.05</v>
      </c>
      <c r="C150" s="3">
        <v>2856</v>
      </c>
      <c r="D150" s="3">
        <v>2820.05</v>
      </c>
      <c r="E150" s="3">
        <v>2823.6498999999999</v>
      </c>
      <c r="G150" s="5">
        <f t="shared" si="26"/>
        <v>2838.01</v>
      </c>
      <c r="H150" s="5">
        <f t="shared" si="27"/>
        <v>2847.02</v>
      </c>
      <c r="J150" s="10" t="str">
        <f t="shared" si="28"/>
        <v>SELL</v>
      </c>
      <c r="L150" s="5">
        <f t="shared" si="29"/>
        <v>2874.05</v>
      </c>
      <c r="M150" s="4" t="str">
        <f t="shared" si="30"/>
        <v>NO</v>
      </c>
      <c r="N150" s="4" t="str">
        <f t="shared" si="31"/>
        <v>NO</v>
      </c>
      <c r="O150" s="4" t="str">
        <f t="shared" si="32"/>
        <v>NO</v>
      </c>
      <c r="P150" s="11">
        <v>2825.05</v>
      </c>
      <c r="Q150" s="11">
        <v>2823.65</v>
      </c>
      <c r="R150" s="4">
        <f t="shared" si="33"/>
        <v>2006</v>
      </c>
      <c r="T150" s="7">
        <f t="shared" ref="T150:T213" si="36">ROUND(IF(N150="YES",IF(J150="SELL",IF(O150="YES",Q150-P150,Q150-L149),IF(O150="YES",P150-Q150,L149-Q150)),0),2)</f>
        <v>0</v>
      </c>
      <c r="V150" s="5">
        <f t="shared" ref="V150:V213" si="37">IF(J150=J149,V149,IF(O150="YES",P150,L149))</f>
        <v>2829</v>
      </c>
      <c r="W150" s="5">
        <f t="shared" si="34"/>
        <v>2829</v>
      </c>
      <c r="X150" s="7">
        <f t="shared" si="35"/>
        <v>0</v>
      </c>
      <c r="Z150" s="7">
        <f t="shared" ref="Z150:Z213" si="38">Z149+(T150*50*2)+(X150*50)</f>
        <v>79462.489999999947</v>
      </c>
      <c r="AA150" s="5"/>
    </row>
    <row r="151" spans="1:27">
      <c r="A151" s="9">
        <v>38733</v>
      </c>
      <c r="B151" s="3">
        <v>2815.1001000000001</v>
      </c>
      <c r="C151" s="3">
        <v>2844</v>
      </c>
      <c r="D151" s="3">
        <v>2802.2</v>
      </c>
      <c r="E151" s="3">
        <v>2821.1498999999999</v>
      </c>
      <c r="G151" s="5">
        <f t="shared" si="26"/>
        <v>2829.58</v>
      </c>
      <c r="H151" s="5">
        <f t="shared" si="27"/>
        <v>2838.4</v>
      </c>
      <c r="J151" s="10" t="str">
        <f t="shared" si="28"/>
        <v>SELL</v>
      </c>
      <c r="L151" s="5">
        <f t="shared" si="29"/>
        <v>2864.86</v>
      </c>
      <c r="M151" s="4" t="str">
        <f t="shared" si="30"/>
        <v>NO</v>
      </c>
      <c r="N151" s="4" t="str">
        <f t="shared" si="31"/>
        <v>NO</v>
      </c>
      <c r="O151" s="4" t="str">
        <f t="shared" si="32"/>
        <v>NO</v>
      </c>
      <c r="P151" s="11">
        <v>2815.1001000000001</v>
      </c>
      <c r="Q151" s="11">
        <v>2821.15</v>
      </c>
      <c r="R151" s="4">
        <f t="shared" si="33"/>
        <v>2006</v>
      </c>
      <c r="T151" s="7">
        <f t="shared" si="36"/>
        <v>0</v>
      </c>
      <c r="V151" s="5">
        <f t="shared" si="37"/>
        <v>2829</v>
      </c>
      <c r="W151" s="5">
        <f t="shared" si="34"/>
        <v>2829</v>
      </c>
      <c r="X151" s="7">
        <f t="shared" si="35"/>
        <v>0</v>
      </c>
      <c r="Z151" s="7">
        <f t="shared" si="38"/>
        <v>79462.489999999947</v>
      </c>
      <c r="AA151" s="5"/>
    </row>
    <row r="152" spans="1:27">
      <c r="A152" s="9">
        <v>38734</v>
      </c>
      <c r="B152" s="3">
        <v>2821</v>
      </c>
      <c r="C152" s="3">
        <v>2854.5</v>
      </c>
      <c r="D152" s="3">
        <v>2793.1001000000001</v>
      </c>
      <c r="E152" s="3">
        <v>2801.8501000000001</v>
      </c>
      <c r="G152" s="5">
        <f t="shared" si="26"/>
        <v>2815.72</v>
      </c>
      <c r="H152" s="5">
        <f t="shared" si="27"/>
        <v>2826.22</v>
      </c>
      <c r="J152" s="10" t="str">
        <f t="shared" si="28"/>
        <v>SELL</v>
      </c>
      <c r="L152" s="5">
        <f t="shared" si="29"/>
        <v>2857.72</v>
      </c>
      <c r="M152" s="4" t="str">
        <f t="shared" si="30"/>
        <v>NO</v>
      </c>
      <c r="N152" s="4" t="str">
        <f t="shared" si="31"/>
        <v>NO</v>
      </c>
      <c r="O152" s="4" t="str">
        <f t="shared" si="32"/>
        <v>NO</v>
      </c>
      <c r="P152" s="11">
        <v>2821</v>
      </c>
      <c r="Q152" s="11">
        <v>2801.85</v>
      </c>
      <c r="R152" s="4">
        <f t="shared" si="33"/>
        <v>2006</v>
      </c>
      <c r="T152" s="7">
        <f t="shared" si="36"/>
        <v>0</v>
      </c>
      <c r="V152" s="5">
        <f t="shared" si="37"/>
        <v>2829</v>
      </c>
      <c r="W152" s="5">
        <f t="shared" si="34"/>
        <v>2829</v>
      </c>
      <c r="X152" s="7">
        <f t="shared" si="35"/>
        <v>0</v>
      </c>
      <c r="Z152" s="7">
        <f t="shared" si="38"/>
        <v>79462.489999999947</v>
      </c>
      <c r="AA152" s="5"/>
    </row>
    <row r="153" spans="1:27">
      <c r="A153" s="9">
        <v>38735</v>
      </c>
      <c r="B153" s="3">
        <v>2781</v>
      </c>
      <c r="C153" s="3">
        <v>2807</v>
      </c>
      <c r="D153" s="3">
        <v>2763.3</v>
      </c>
      <c r="E153" s="3">
        <v>2797</v>
      </c>
      <c r="G153" s="5">
        <f t="shared" si="26"/>
        <v>2806.36</v>
      </c>
      <c r="H153" s="5">
        <f t="shared" si="27"/>
        <v>2816.48</v>
      </c>
      <c r="J153" s="10" t="str">
        <f t="shared" si="28"/>
        <v>SELL</v>
      </c>
      <c r="L153" s="5">
        <f t="shared" si="29"/>
        <v>2846.84</v>
      </c>
      <c r="M153" s="4" t="str">
        <f t="shared" si="30"/>
        <v>NO</v>
      </c>
      <c r="N153" s="4" t="str">
        <f t="shared" si="31"/>
        <v>NO</v>
      </c>
      <c r="O153" s="4" t="str">
        <f t="shared" si="32"/>
        <v>NO</v>
      </c>
      <c r="P153" s="11">
        <v>2781</v>
      </c>
      <c r="Q153" s="11">
        <v>2797</v>
      </c>
      <c r="R153" s="4">
        <f t="shared" si="33"/>
        <v>2006</v>
      </c>
      <c r="T153" s="7">
        <f t="shared" si="36"/>
        <v>0</v>
      </c>
      <c r="V153" s="5">
        <f t="shared" si="37"/>
        <v>2829</v>
      </c>
      <c r="W153" s="5">
        <f t="shared" si="34"/>
        <v>2846.84</v>
      </c>
      <c r="X153" s="7">
        <f t="shared" si="35"/>
        <v>-17.840000000000146</v>
      </c>
      <c r="Z153" s="7">
        <f t="shared" si="38"/>
        <v>78570.489999999932</v>
      </c>
      <c r="AA153" s="5"/>
    </row>
    <row r="154" spans="1:27">
      <c r="A154" s="9">
        <v>38736</v>
      </c>
      <c r="B154" s="3">
        <v>2810</v>
      </c>
      <c r="C154" s="3">
        <v>2878.95</v>
      </c>
      <c r="D154" s="3">
        <v>2805.3</v>
      </c>
      <c r="E154" s="3">
        <v>2869.25</v>
      </c>
      <c r="G154" s="5">
        <f t="shared" si="26"/>
        <v>2837.81</v>
      </c>
      <c r="H154" s="5">
        <f t="shared" si="27"/>
        <v>2834.07</v>
      </c>
      <c r="J154" s="10" t="str">
        <f t="shared" si="28"/>
        <v>BUY</v>
      </c>
      <c r="L154" s="5">
        <f t="shared" si="29"/>
        <v>2822.85</v>
      </c>
      <c r="M154" s="4" t="str">
        <f t="shared" si="30"/>
        <v>YES</v>
      </c>
      <c r="N154" s="4" t="str">
        <f t="shared" si="31"/>
        <v>NO</v>
      </c>
      <c r="O154" s="4" t="str">
        <f t="shared" si="32"/>
        <v>NO</v>
      </c>
      <c r="P154" s="11">
        <v>2810</v>
      </c>
      <c r="Q154" s="11">
        <v>2869.25</v>
      </c>
      <c r="R154" s="4">
        <f t="shared" si="33"/>
        <v>2006</v>
      </c>
      <c r="T154" s="7">
        <f t="shared" si="36"/>
        <v>0</v>
      </c>
      <c r="V154" s="5">
        <f t="shared" si="37"/>
        <v>2846.84</v>
      </c>
      <c r="W154" s="5">
        <f t="shared" si="34"/>
        <v>2846.84</v>
      </c>
      <c r="X154" s="7">
        <f t="shared" si="35"/>
        <v>0</v>
      </c>
      <c r="Z154" s="7">
        <f t="shared" si="38"/>
        <v>78570.489999999932</v>
      </c>
      <c r="AA154" s="5"/>
    </row>
    <row r="155" spans="1:27">
      <c r="A155" s="9">
        <v>38737</v>
      </c>
      <c r="B155" s="3">
        <v>2881.55</v>
      </c>
      <c r="C155" s="3">
        <v>2905.8</v>
      </c>
      <c r="D155" s="3">
        <v>2862.5</v>
      </c>
      <c r="E155" s="3">
        <v>2897.55</v>
      </c>
      <c r="G155" s="5">
        <f t="shared" si="26"/>
        <v>2867.68</v>
      </c>
      <c r="H155" s="5">
        <f t="shared" si="27"/>
        <v>2855.23</v>
      </c>
      <c r="J155" s="10" t="str">
        <f t="shared" si="28"/>
        <v>BUY</v>
      </c>
      <c r="L155" s="5">
        <f t="shared" si="29"/>
        <v>2817.88</v>
      </c>
      <c r="M155" s="4" t="str">
        <f t="shared" si="30"/>
        <v>NO</v>
      </c>
      <c r="N155" s="4" t="str">
        <f t="shared" si="31"/>
        <v>NO</v>
      </c>
      <c r="O155" s="4" t="str">
        <f t="shared" si="32"/>
        <v>NO</v>
      </c>
      <c r="P155" s="11">
        <v>2881.55</v>
      </c>
      <c r="Q155" s="11">
        <v>2897.55</v>
      </c>
      <c r="R155" s="4">
        <f t="shared" si="33"/>
        <v>2006</v>
      </c>
      <c r="T155" s="7">
        <f t="shared" si="36"/>
        <v>0</v>
      </c>
      <c r="V155" s="5">
        <f t="shared" si="37"/>
        <v>2846.84</v>
      </c>
      <c r="W155" s="5">
        <f t="shared" si="34"/>
        <v>2846.84</v>
      </c>
      <c r="X155" s="7">
        <f t="shared" si="35"/>
        <v>0</v>
      </c>
      <c r="Z155" s="7">
        <f t="shared" si="38"/>
        <v>78570.489999999932</v>
      </c>
      <c r="AA155" s="5"/>
    </row>
    <row r="156" spans="1:27">
      <c r="A156" s="9">
        <v>38740</v>
      </c>
      <c r="B156" s="3">
        <v>2883.5</v>
      </c>
      <c r="C156" s="3">
        <v>2890.75</v>
      </c>
      <c r="D156" s="3">
        <v>2862</v>
      </c>
      <c r="E156" s="3">
        <v>2881.6498999999999</v>
      </c>
      <c r="G156" s="5">
        <f t="shared" si="26"/>
        <v>2874.66</v>
      </c>
      <c r="H156" s="5">
        <f t="shared" si="27"/>
        <v>2864.04</v>
      </c>
      <c r="J156" s="10" t="str">
        <f t="shared" si="28"/>
        <v>BUY</v>
      </c>
      <c r="L156" s="5">
        <f t="shared" si="29"/>
        <v>2832.18</v>
      </c>
      <c r="M156" s="4" t="str">
        <f t="shared" si="30"/>
        <v>NO</v>
      </c>
      <c r="N156" s="4" t="str">
        <f t="shared" si="31"/>
        <v>NO</v>
      </c>
      <c r="O156" s="4" t="str">
        <f t="shared" si="32"/>
        <v>NO</v>
      </c>
      <c r="P156" s="11">
        <v>2883.5</v>
      </c>
      <c r="Q156" s="11">
        <v>2881.65</v>
      </c>
      <c r="R156" s="4">
        <f t="shared" si="33"/>
        <v>2006</v>
      </c>
      <c r="T156" s="7">
        <f t="shared" si="36"/>
        <v>0</v>
      </c>
      <c r="V156" s="5">
        <f t="shared" si="37"/>
        <v>2846.84</v>
      </c>
      <c r="W156" s="5">
        <f t="shared" si="34"/>
        <v>2846.84</v>
      </c>
      <c r="X156" s="7">
        <f t="shared" si="35"/>
        <v>0</v>
      </c>
      <c r="Z156" s="7">
        <f t="shared" si="38"/>
        <v>78570.489999999932</v>
      </c>
      <c r="AA156" s="5"/>
    </row>
    <row r="157" spans="1:27">
      <c r="A157" s="9">
        <v>38741</v>
      </c>
      <c r="B157" s="3">
        <v>2892</v>
      </c>
      <c r="C157" s="3">
        <v>2913</v>
      </c>
      <c r="D157" s="3">
        <v>2888</v>
      </c>
      <c r="E157" s="3">
        <v>2906.25</v>
      </c>
      <c r="G157" s="5">
        <f t="shared" si="26"/>
        <v>2890.46</v>
      </c>
      <c r="H157" s="5">
        <f t="shared" si="27"/>
        <v>2878.11</v>
      </c>
      <c r="J157" s="10" t="str">
        <f t="shared" si="28"/>
        <v>BUY</v>
      </c>
      <c r="L157" s="5">
        <f t="shared" si="29"/>
        <v>2841.06</v>
      </c>
      <c r="M157" s="4" t="str">
        <f t="shared" si="30"/>
        <v>NO</v>
      </c>
      <c r="N157" s="4" t="str">
        <f t="shared" si="31"/>
        <v>NO</v>
      </c>
      <c r="O157" s="4" t="str">
        <f t="shared" si="32"/>
        <v>NO</v>
      </c>
      <c r="P157" s="11">
        <v>2892</v>
      </c>
      <c r="Q157" s="11">
        <v>2906.25</v>
      </c>
      <c r="R157" s="4">
        <f t="shared" si="33"/>
        <v>2006</v>
      </c>
      <c r="T157" s="7">
        <f t="shared" si="36"/>
        <v>0</v>
      </c>
      <c r="V157" s="5">
        <f t="shared" si="37"/>
        <v>2846.84</v>
      </c>
      <c r="W157" s="5">
        <f t="shared" si="34"/>
        <v>2846.84</v>
      </c>
      <c r="X157" s="7">
        <f t="shared" si="35"/>
        <v>0</v>
      </c>
      <c r="Z157" s="7">
        <f t="shared" si="38"/>
        <v>78570.489999999932</v>
      </c>
      <c r="AA157" s="5"/>
    </row>
    <row r="158" spans="1:27">
      <c r="A158" s="9">
        <v>38742</v>
      </c>
      <c r="B158" s="3">
        <v>2924</v>
      </c>
      <c r="C158" s="3">
        <v>2946.25</v>
      </c>
      <c r="D158" s="3">
        <v>2915</v>
      </c>
      <c r="E158" s="3">
        <v>2941.95</v>
      </c>
      <c r="G158" s="5">
        <f t="shared" si="26"/>
        <v>2916.21</v>
      </c>
      <c r="H158" s="5">
        <f t="shared" si="27"/>
        <v>2899.39</v>
      </c>
      <c r="J158" s="10" t="str">
        <f t="shared" si="28"/>
        <v>BUY</v>
      </c>
      <c r="L158" s="5">
        <f t="shared" si="29"/>
        <v>2848.93</v>
      </c>
      <c r="M158" s="4" t="str">
        <f t="shared" si="30"/>
        <v>NO</v>
      </c>
      <c r="N158" s="4" t="str">
        <f t="shared" si="31"/>
        <v>NO</v>
      </c>
      <c r="O158" s="4" t="str">
        <f t="shared" si="32"/>
        <v>NO</v>
      </c>
      <c r="P158" s="11">
        <v>2924</v>
      </c>
      <c r="Q158" s="11">
        <v>2941.95</v>
      </c>
      <c r="R158" s="4">
        <f t="shared" si="33"/>
        <v>2006</v>
      </c>
      <c r="T158" s="7">
        <f t="shared" si="36"/>
        <v>0</v>
      </c>
      <c r="V158" s="5">
        <f t="shared" si="37"/>
        <v>2846.84</v>
      </c>
      <c r="W158" s="5">
        <f t="shared" si="34"/>
        <v>2846.84</v>
      </c>
      <c r="X158" s="7">
        <f t="shared" si="35"/>
        <v>0</v>
      </c>
      <c r="Z158" s="7">
        <f t="shared" si="38"/>
        <v>78570.489999999932</v>
      </c>
      <c r="AA158" s="5"/>
    </row>
    <row r="159" spans="1:27">
      <c r="A159" s="9">
        <v>38744</v>
      </c>
      <c r="B159" s="3">
        <v>2948.5</v>
      </c>
      <c r="C159" s="3">
        <v>2984.8998999999999</v>
      </c>
      <c r="D159" s="3">
        <v>2930</v>
      </c>
      <c r="E159" s="3">
        <v>2978.55</v>
      </c>
      <c r="G159" s="5">
        <f t="shared" si="26"/>
        <v>2947.38</v>
      </c>
      <c r="H159" s="5">
        <f t="shared" si="27"/>
        <v>2925.78</v>
      </c>
      <c r="J159" s="10" t="str">
        <f t="shared" si="28"/>
        <v>BUY</v>
      </c>
      <c r="L159" s="5">
        <f t="shared" si="29"/>
        <v>2860.98</v>
      </c>
      <c r="M159" s="4" t="str">
        <f t="shared" si="30"/>
        <v>NO</v>
      </c>
      <c r="N159" s="4" t="str">
        <f t="shared" si="31"/>
        <v>NO</v>
      </c>
      <c r="O159" s="4" t="str">
        <f t="shared" si="32"/>
        <v>NO</v>
      </c>
      <c r="P159" s="11">
        <v>2948.5</v>
      </c>
      <c r="Q159" s="11">
        <v>2978.55</v>
      </c>
      <c r="R159" s="4">
        <f t="shared" si="33"/>
        <v>2006</v>
      </c>
      <c r="T159" s="7">
        <f t="shared" si="36"/>
        <v>0</v>
      </c>
      <c r="V159" s="5">
        <f t="shared" si="37"/>
        <v>2846.84</v>
      </c>
      <c r="W159" s="5">
        <f t="shared" si="34"/>
        <v>2846.84</v>
      </c>
      <c r="X159" s="7">
        <f t="shared" si="35"/>
        <v>0</v>
      </c>
      <c r="Z159" s="7">
        <f t="shared" si="38"/>
        <v>78570.489999999932</v>
      </c>
      <c r="AA159" s="5"/>
    </row>
    <row r="160" spans="1:27">
      <c r="A160" s="9">
        <v>38747</v>
      </c>
      <c r="B160" s="3">
        <v>2995.6001000000001</v>
      </c>
      <c r="C160" s="3">
        <v>2997.7</v>
      </c>
      <c r="D160" s="3">
        <v>2960</v>
      </c>
      <c r="E160" s="3">
        <v>2972.3501000000001</v>
      </c>
      <c r="G160" s="5">
        <f t="shared" si="26"/>
        <v>2959.87</v>
      </c>
      <c r="H160" s="5">
        <f t="shared" si="27"/>
        <v>2941.3</v>
      </c>
      <c r="J160" s="10" t="str">
        <f t="shared" si="28"/>
        <v>BUY</v>
      </c>
      <c r="L160" s="5">
        <f t="shared" si="29"/>
        <v>2885.59</v>
      </c>
      <c r="M160" s="4" t="str">
        <f t="shared" si="30"/>
        <v>NO</v>
      </c>
      <c r="N160" s="4" t="str">
        <f t="shared" si="31"/>
        <v>NO</v>
      </c>
      <c r="O160" s="4" t="str">
        <f t="shared" si="32"/>
        <v>NO</v>
      </c>
      <c r="P160" s="11">
        <v>2995.6001000000001</v>
      </c>
      <c r="Q160" s="11">
        <v>2972.35</v>
      </c>
      <c r="R160" s="4">
        <f t="shared" si="33"/>
        <v>2006</v>
      </c>
      <c r="T160" s="7">
        <f t="shared" si="36"/>
        <v>0</v>
      </c>
      <c r="V160" s="5">
        <f t="shared" si="37"/>
        <v>2846.84</v>
      </c>
      <c r="W160" s="5">
        <f t="shared" si="34"/>
        <v>2846.84</v>
      </c>
      <c r="X160" s="7">
        <f t="shared" si="35"/>
        <v>0</v>
      </c>
      <c r="Z160" s="7">
        <f t="shared" si="38"/>
        <v>78570.489999999932</v>
      </c>
      <c r="AA160" s="5"/>
    </row>
    <row r="161" spans="1:27">
      <c r="A161" s="9">
        <v>38748</v>
      </c>
      <c r="B161" s="3">
        <v>2977</v>
      </c>
      <c r="C161" s="3">
        <v>3006.3998999999999</v>
      </c>
      <c r="D161" s="3">
        <v>2977</v>
      </c>
      <c r="E161" s="3">
        <v>3002.25</v>
      </c>
      <c r="G161" s="5">
        <f t="shared" si="26"/>
        <v>2981.06</v>
      </c>
      <c r="H161" s="5">
        <f t="shared" si="27"/>
        <v>2961.62</v>
      </c>
      <c r="J161" s="10" t="str">
        <f t="shared" si="28"/>
        <v>BUY</v>
      </c>
      <c r="L161" s="5">
        <f t="shared" si="29"/>
        <v>2903.3</v>
      </c>
      <c r="M161" s="4" t="str">
        <f t="shared" si="30"/>
        <v>NO</v>
      </c>
      <c r="N161" s="4" t="str">
        <f t="shared" si="31"/>
        <v>NO</v>
      </c>
      <c r="O161" s="4" t="str">
        <f t="shared" si="32"/>
        <v>NO</v>
      </c>
      <c r="P161" s="11">
        <v>2977</v>
      </c>
      <c r="Q161" s="11">
        <v>3002.25</v>
      </c>
      <c r="R161" s="4">
        <f t="shared" si="33"/>
        <v>2006</v>
      </c>
      <c r="T161" s="7">
        <f t="shared" si="36"/>
        <v>0</v>
      </c>
      <c r="V161" s="5">
        <f t="shared" si="37"/>
        <v>2846.84</v>
      </c>
      <c r="W161" s="5">
        <f t="shared" si="34"/>
        <v>2846.84</v>
      </c>
      <c r="X161" s="7">
        <f t="shared" si="35"/>
        <v>0</v>
      </c>
      <c r="Z161" s="7">
        <f t="shared" si="38"/>
        <v>78570.489999999932</v>
      </c>
      <c r="AA161" s="5"/>
    </row>
    <row r="162" spans="1:27">
      <c r="A162" s="9">
        <v>38749</v>
      </c>
      <c r="B162" s="3">
        <v>2999.8998999999999</v>
      </c>
      <c r="C162" s="3">
        <v>3001.8998999999999</v>
      </c>
      <c r="D162" s="3">
        <v>2955</v>
      </c>
      <c r="E162" s="3">
        <v>2963.05</v>
      </c>
      <c r="G162" s="5">
        <f t="shared" si="26"/>
        <v>2972.06</v>
      </c>
      <c r="H162" s="5">
        <f t="shared" si="27"/>
        <v>2962.1</v>
      </c>
      <c r="J162" s="10" t="str">
        <f t="shared" si="28"/>
        <v>BUY</v>
      </c>
      <c r="L162" s="5">
        <f t="shared" si="29"/>
        <v>2932.22</v>
      </c>
      <c r="M162" s="4" t="str">
        <f t="shared" si="30"/>
        <v>NO</v>
      </c>
      <c r="N162" s="4" t="str">
        <f t="shared" si="31"/>
        <v>NO</v>
      </c>
      <c r="O162" s="4" t="str">
        <f t="shared" si="32"/>
        <v>NO</v>
      </c>
      <c r="P162" s="11">
        <v>2999.8998999999999</v>
      </c>
      <c r="Q162" s="11">
        <v>2963.05</v>
      </c>
      <c r="R162" s="4">
        <f t="shared" si="33"/>
        <v>2006</v>
      </c>
      <c r="T162" s="7">
        <f t="shared" si="36"/>
        <v>0</v>
      </c>
      <c r="V162" s="5">
        <f t="shared" si="37"/>
        <v>2846.84</v>
      </c>
      <c r="W162" s="5">
        <f t="shared" si="34"/>
        <v>2846.84</v>
      </c>
      <c r="X162" s="7">
        <f t="shared" si="35"/>
        <v>0</v>
      </c>
      <c r="Z162" s="7">
        <f t="shared" si="38"/>
        <v>78570.489999999932</v>
      </c>
      <c r="AA162" s="5"/>
    </row>
    <row r="163" spans="1:27">
      <c r="A163" s="9">
        <v>38750</v>
      </c>
      <c r="B163" s="3">
        <v>2974.25</v>
      </c>
      <c r="C163" s="3">
        <v>2987.95</v>
      </c>
      <c r="D163" s="3">
        <v>2945.05</v>
      </c>
      <c r="E163" s="3">
        <v>2956.45</v>
      </c>
      <c r="G163" s="5">
        <f t="shared" si="26"/>
        <v>2964.26</v>
      </c>
      <c r="H163" s="5">
        <f t="shared" si="27"/>
        <v>2960.22</v>
      </c>
      <c r="J163" s="10" t="str">
        <f t="shared" si="28"/>
        <v>BUY</v>
      </c>
      <c r="L163" s="5">
        <f t="shared" si="29"/>
        <v>2948.1</v>
      </c>
      <c r="M163" s="4" t="str">
        <f t="shared" si="30"/>
        <v>NO</v>
      </c>
      <c r="N163" s="4" t="str">
        <f t="shared" si="31"/>
        <v>NO</v>
      </c>
      <c r="O163" s="4" t="str">
        <f t="shared" si="32"/>
        <v>NO</v>
      </c>
      <c r="P163" s="11">
        <v>2974.25</v>
      </c>
      <c r="Q163" s="11">
        <v>2956.45</v>
      </c>
      <c r="R163" s="4">
        <f t="shared" si="33"/>
        <v>2006</v>
      </c>
      <c r="T163" s="7">
        <f t="shared" si="36"/>
        <v>0</v>
      </c>
      <c r="V163" s="5">
        <f t="shared" si="37"/>
        <v>2846.84</v>
      </c>
      <c r="W163" s="5">
        <f t="shared" si="34"/>
        <v>2946.6498999999999</v>
      </c>
      <c r="X163" s="7">
        <f t="shared" si="35"/>
        <v>99.809899999999743</v>
      </c>
      <c r="Z163" s="7">
        <f t="shared" si="38"/>
        <v>83560.984999999913</v>
      </c>
      <c r="AA163" s="5"/>
    </row>
    <row r="164" spans="1:27">
      <c r="A164" s="9">
        <v>38751</v>
      </c>
      <c r="B164" s="3">
        <v>2946.6498999999999</v>
      </c>
      <c r="C164" s="3">
        <v>2948</v>
      </c>
      <c r="D164" s="3">
        <v>2915.1001000000001</v>
      </c>
      <c r="E164" s="3">
        <v>2921.8</v>
      </c>
      <c r="G164" s="5">
        <f t="shared" si="26"/>
        <v>2943.03</v>
      </c>
      <c r="H164" s="5">
        <f t="shared" si="27"/>
        <v>2947.41</v>
      </c>
      <c r="J164" s="10" t="str">
        <f t="shared" si="28"/>
        <v>SELL</v>
      </c>
      <c r="L164" s="5">
        <f t="shared" si="29"/>
        <v>2960.55</v>
      </c>
      <c r="M164" s="4" t="str">
        <f t="shared" si="30"/>
        <v>YES</v>
      </c>
      <c r="N164" s="4" t="str">
        <f t="shared" si="31"/>
        <v>NO</v>
      </c>
      <c r="O164" s="4" t="str">
        <f t="shared" si="32"/>
        <v>YES</v>
      </c>
      <c r="P164" s="11">
        <v>2946.6498999999999</v>
      </c>
      <c r="Q164" s="11">
        <v>2921.8</v>
      </c>
      <c r="R164" s="4">
        <f t="shared" si="33"/>
        <v>2006</v>
      </c>
      <c r="T164" s="7">
        <f t="shared" si="36"/>
        <v>0</v>
      </c>
      <c r="V164" s="5">
        <f t="shared" si="37"/>
        <v>2946.6498999999999</v>
      </c>
      <c r="W164" s="5">
        <f t="shared" si="34"/>
        <v>2960.55</v>
      </c>
      <c r="X164" s="7">
        <f t="shared" si="35"/>
        <v>-13.900100000000293</v>
      </c>
      <c r="Z164" s="7">
        <f t="shared" si="38"/>
        <v>82865.979999999894</v>
      </c>
      <c r="AA164" s="5"/>
    </row>
    <row r="165" spans="1:27">
      <c r="A165" s="9">
        <v>38754</v>
      </c>
      <c r="B165" s="3">
        <v>2905.3501000000001</v>
      </c>
      <c r="C165" s="3">
        <v>2998.8998999999999</v>
      </c>
      <c r="D165" s="3">
        <v>2905.3501000000001</v>
      </c>
      <c r="E165" s="3">
        <v>2991.55</v>
      </c>
      <c r="G165" s="5">
        <f t="shared" si="26"/>
        <v>2967.29</v>
      </c>
      <c r="H165" s="5">
        <f t="shared" si="27"/>
        <v>2962.12</v>
      </c>
      <c r="J165" s="10" t="str">
        <f t="shared" si="28"/>
        <v>BUY</v>
      </c>
      <c r="L165" s="5">
        <f t="shared" si="29"/>
        <v>2946.61</v>
      </c>
      <c r="M165" s="4" t="str">
        <f t="shared" si="30"/>
        <v>YES</v>
      </c>
      <c r="N165" s="4" t="str">
        <f t="shared" si="31"/>
        <v>NO</v>
      </c>
      <c r="O165" s="4" t="str">
        <f t="shared" si="32"/>
        <v>NO</v>
      </c>
      <c r="P165" s="11">
        <v>2905.3501000000001</v>
      </c>
      <c r="Q165" s="11">
        <v>2991.55</v>
      </c>
      <c r="R165" s="4">
        <f t="shared" si="33"/>
        <v>2006</v>
      </c>
      <c r="T165" s="7">
        <f t="shared" si="36"/>
        <v>0</v>
      </c>
      <c r="V165" s="5">
        <f t="shared" si="37"/>
        <v>2960.55</v>
      </c>
      <c r="W165" s="5">
        <f t="shared" si="34"/>
        <v>2960.55</v>
      </c>
      <c r="X165" s="7">
        <f t="shared" si="35"/>
        <v>0</v>
      </c>
      <c r="Z165" s="7">
        <f t="shared" si="38"/>
        <v>82865.979999999894</v>
      </c>
      <c r="AA165" s="5"/>
    </row>
    <row r="166" spans="1:27">
      <c r="A166" s="9">
        <v>38755</v>
      </c>
      <c r="B166" s="3">
        <v>3005.7</v>
      </c>
      <c r="C166" s="3">
        <v>3012.3998999999999</v>
      </c>
      <c r="D166" s="3">
        <v>2972.3501000000001</v>
      </c>
      <c r="E166" s="3">
        <v>3004.1498999999999</v>
      </c>
      <c r="G166" s="5">
        <f t="shared" si="26"/>
        <v>2985.72</v>
      </c>
      <c r="H166" s="5">
        <f t="shared" si="27"/>
        <v>2976.13</v>
      </c>
      <c r="J166" s="10" t="str">
        <f t="shared" si="28"/>
        <v>BUY</v>
      </c>
      <c r="L166" s="5">
        <f t="shared" si="29"/>
        <v>2947.36</v>
      </c>
      <c r="M166" s="4" t="str">
        <f t="shared" si="30"/>
        <v>NO</v>
      </c>
      <c r="N166" s="4" t="str">
        <f t="shared" si="31"/>
        <v>NO</v>
      </c>
      <c r="O166" s="4" t="str">
        <f t="shared" si="32"/>
        <v>NO</v>
      </c>
      <c r="P166" s="11">
        <v>3005.7</v>
      </c>
      <c r="Q166" s="11">
        <v>3004.15</v>
      </c>
      <c r="R166" s="4">
        <f t="shared" si="33"/>
        <v>2006</v>
      </c>
      <c r="T166" s="7">
        <f t="shared" si="36"/>
        <v>0</v>
      </c>
      <c r="V166" s="5">
        <f t="shared" si="37"/>
        <v>2960.55</v>
      </c>
      <c r="W166" s="5">
        <f t="shared" si="34"/>
        <v>2960.55</v>
      </c>
      <c r="X166" s="7">
        <f t="shared" si="35"/>
        <v>0</v>
      </c>
      <c r="Z166" s="7">
        <f t="shared" si="38"/>
        <v>82865.979999999894</v>
      </c>
      <c r="AA166" s="5"/>
    </row>
    <row r="167" spans="1:27">
      <c r="A167" s="9">
        <v>38756</v>
      </c>
      <c r="B167" s="3">
        <v>2997.2</v>
      </c>
      <c r="C167" s="3">
        <v>2999.8998999999999</v>
      </c>
      <c r="D167" s="3">
        <v>2967.3501000000001</v>
      </c>
      <c r="E167" s="3">
        <v>2992.95</v>
      </c>
      <c r="G167" s="5">
        <f t="shared" si="26"/>
        <v>2989.34</v>
      </c>
      <c r="H167" s="5">
        <f t="shared" si="27"/>
        <v>2981.74</v>
      </c>
      <c r="J167" s="10" t="str">
        <f t="shared" si="28"/>
        <v>BUY</v>
      </c>
      <c r="L167" s="5">
        <f t="shared" si="29"/>
        <v>2958.94</v>
      </c>
      <c r="M167" s="4" t="str">
        <f t="shared" si="30"/>
        <v>NO</v>
      </c>
      <c r="N167" s="4" t="str">
        <f t="shared" si="31"/>
        <v>NO</v>
      </c>
      <c r="O167" s="4" t="str">
        <f t="shared" si="32"/>
        <v>NO</v>
      </c>
      <c r="P167" s="11">
        <v>2997.2</v>
      </c>
      <c r="Q167" s="11">
        <v>2992.95</v>
      </c>
      <c r="R167" s="4">
        <f t="shared" si="33"/>
        <v>2006</v>
      </c>
      <c r="T167" s="7">
        <f t="shared" si="36"/>
        <v>0</v>
      </c>
      <c r="V167" s="5">
        <f t="shared" si="37"/>
        <v>2960.55</v>
      </c>
      <c r="W167" s="5">
        <f t="shared" si="34"/>
        <v>2960.55</v>
      </c>
      <c r="X167" s="7">
        <f t="shared" si="35"/>
        <v>0</v>
      </c>
      <c r="Z167" s="7">
        <f t="shared" si="38"/>
        <v>82865.979999999894</v>
      </c>
      <c r="AA167" s="5"/>
    </row>
    <row r="168" spans="1:27">
      <c r="A168" s="9">
        <v>38758</v>
      </c>
      <c r="B168" s="3">
        <v>2998</v>
      </c>
      <c r="C168" s="3">
        <v>3024.8998999999999</v>
      </c>
      <c r="D168" s="3">
        <v>2995.3</v>
      </c>
      <c r="E168" s="3">
        <v>3021.1001000000001</v>
      </c>
      <c r="G168" s="5">
        <f t="shared" si="26"/>
        <v>3005.22</v>
      </c>
      <c r="H168" s="5">
        <f t="shared" si="27"/>
        <v>2994.86</v>
      </c>
      <c r="J168" s="10" t="str">
        <f t="shared" si="28"/>
        <v>BUY</v>
      </c>
      <c r="L168" s="5">
        <f t="shared" si="29"/>
        <v>2963.78</v>
      </c>
      <c r="M168" s="4" t="str">
        <f t="shared" si="30"/>
        <v>NO</v>
      </c>
      <c r="N168" s="4" t="str">
        <f t="shared" si="31"/>
        <v>NO</v>
      </c>
      <c r="O168" s="4" t="str">
        <f t="shared" si="32"/>
        <v>NO</v>
      </c>
      <c r="P168" s="11">
        <v>2998</v>
      </c>
      <c r="Q168" s="11">
        <v>3021.1</v>
      </c>
      <c r="R168" s="4">
        <f t="shared" si="33"/>
        <v>2006</v>
      </c>
      <c r="T168" s="7">
        <f t="shared" si="36"/>
        <v>0</v>
      </c>
      <c r="V168" s="5">
        <f t="shared" si="37"/>
        <v>2960.55</v>
      </c>
      <c r="W168" s="5">
        <f t="shared" si="34"/>
        <v>2960.55</v>
      </c>
      <c r="X168" s="7">
        <f t="shared" si="35"/>
        <v>0</v>
      </c>
      <c r="Z168" s="7">
        <f t="shared" si="38"/>
        <v>82865.979999999894</v>
      </c>
      <c r="AA168" s="5"/>
    </row>
    <row r="169" spans="1:27">
      <c r="A169" s="9">
        <v>38761</v>
      </c>
      <c r="B169" s="3">
        <v>3025.8501000000001</v>
      </c>
      <c r="C169" s="3">
        <v>3030.8998999999999</v>
      </c>
      <c r="D169" s="3">
        <v>3008.5</v>
      </c>
      <c r="E169" s="3">
        <v>3028.2</v>
      </c>
      <c r="G169" s="5">
        <f t="shared" si="26"/>
        <v>3016.71</v>
      </c>
      <c r="H169" s="5">
        <f t="shared" si="27"/>
        <v>3005.97</v>
      </c>
      <c r="J169" s="10" t="str">
        <f t="shared" si="28"/>
        <v>BUY</v>
      </c>
      <c r="L169" s="5">
        <f t="shared" si="29"/>
        <v>2973.75</v>
      </c>
      <c r="M169" s="4" t="str">
        <f t="shared" si="30"/>
        <v>NO</v>
      </c>
      <c r="N169" s="4" t="str">
        <f t="shared" si="31"/>
        <v>NO</v>
      </c>
      <c r="O169" s="4" t="str">
        <f t="shared" si="32"/>
        <v>NO</v>
      </c>
      <c r="P169" s="11">
        <v>3025.8501000000001</v>
      </c>
      <c r="Q169" s="11">
        <v>3028.2</v>
      </c>
      <c r="R169" s="4">
        <f t="shared" si="33"/>
        <v>2006</v>
      </c>
      <c r="T169" s="7">
        <f t="shared" si="36"/>
        <v>0</v>
      </c>
      <c r="V169" s="5">
        <f t="shared" si="37"/>
        <v>2960.55</v>
      </c>
      <c r="W169" s="5">
        <f t="shared" si="34"/>
        <v>2960.55</v>
      </c>
      <c r="X169" s="7">
        <f t="shared" si="35"/>
        <v>0</v>
      </c>
      <c r="Z169" s="7">
        <f t="shared" si="38"/>
        <v>82865.979999999894</v>
      </c>
      <c r="AA169" s="5"/>
    </row>
    <row r="170" spans="1:27">
      <c r="A170" s="9">
        <v>38762</v>
      </c>
      <c r="B170" s="3">
        <v>3025.1001000000001</v>
      </c>
      <c r="C170" s="3">
        <v>3035</v>
      </c>
      <c r="D170" s="3">
        <v>3004</v>
      </c>
      <c r="E170" s="3">
        <v>3009.1498999999999</v>
      </c>
      <c r="G170" s="5">
        <f t="shared" si="26"/>
        <v>3012.93</v>
      </c>
      <c r="H170" s="5">
        <f t="shared" si="27"/>
        <v>3007.03</v>
      </c>
      <c r="J170" s="10" t="str">
        <f t="shared" si="28"/>
        <v>BUY</v>
      </c>
      <c r="L170" s="5">
        <f t="shared" si="29"/>
        <v>2989.33</v>
      </c>
      <c r="M170" s="4" t="str">
        <f t="shared" si="30"/>
        <v>NO</v>
      </c>
      <c r="N170" s="4" t="str">
        <f t="shared" si="31"/>
        <v>NO</v>
      </c>
      <c r="O170" s="4" t="str">
        <f t="shared" si="32"/>
        <v>NO</v>
      </c>
      <c r="P170" s="11">
        <v>3025.1001000000001</v>
      </c>
      <c r="Q170" s="11">
        <v>3009.15</v>
      </c>
      <c r="R170" s="4">
        <f t="shared" si="33"/>
        <v>2006</v>
      </c>
      <c r="T170" s="7">
        <f t="shared" si="36"/>
        <v>0</v>
      </c>
      <c r="V170" s="5">
        <f t="shared" si="37"/>
        <v>2960.55</v>
      </c>
      <c r="W170" s="5">
        <f t="shared" si="34"/>
        <v>2960.55</v>
      </c>
      <c r="X170" s="7">
        <f t="shared" si="35"/>
        <v>0</v>
      </c>
      <c r="Z170" s="7">
        <f t="shared" si="38"/>
        <v>82865.979999999894</v>
      </c>
      <c r="AA170" s="5"/>
    </row>
    <row r="171" spans="1:27">
      <c r="A171" s="9">
        <v>38763</v>
      </c>
      <c r="B171" s="3">
        <v>3016.8998999999999</v>
      </c>
      <c r="C171" s="3">
        <v>3025.25</v>
      </c>
      <c r="D171" s="3">
        <v>2978.3</v>
      </c>
      <c r="E171" s="3">
        <v>3017.1498999999999</v>
      </c>
      <c r="G171" s="5">
        <f t="shared" si="26"/>
        <v>3015.04</v>
      </c>
      <c r="H171" s="5">
        <f t="shared" si="27"/>
        <v>3010.4</v>
      </c>
      <c r="J171" s="10" t="str">
        <f t="shared" si="28"/>
        <v>BUY</v>
      </c>
      <c r="L171" s="5">
        <f t="shared" si="29"/>
        <v>2996.48</v>
      </c>
      <c r="M171" s="4" t="str">
        <f t="shared" si="30"/>
        <v>YES</v>
      </c>
      <c r="N171" s="4" t="str">
        <f t="shared" si="31"/>
        <v>YES</v>
      </c>
      <c r="O171" s="4" t="str">
        <f t="shared" si="32"/>
        <v>NO</v>
      </c>
      <c r="P171" s="11">
        <v>3016.8998999999999</v>
      </c>
      <c r="Q171" s="11">
        <v>3017.15</v>
      </c>
      <c r="R171" s="4">
        <f t="shared" si="33"/>
        <v>2006</v>
      </c>
      <c r="T171" s="7">
        <f t="shared" si="36"/>
        <v>-27.82</v>
      </c>
      <c r="V171" s="5">
        <f t="shared" si="37"/>
        <v>2960.55</v>
      </c>
      <c r="W171" s="5">
        <f t="shared" si="34"/>
        <v>2960.55</v>
      </c>
      <c r="X171" s="7">
        <f t="shared" si="35"/>
        <v>0</v>
      </c>
      <c r="Z171" s="7">
        <f t="shared" si="38"/>
        <v>80083.979999999894</v>
      </c>
      <c r="AA171" s="5"/>
    </row>
    <row r="172" spans="1:27">
      <c r="A172" s="9">
        <v>38764</v>
      </c>
      <c r="B172" s="3">
        <v>3019</v>
      </c>
      <c r="C172" s="3">
        <v>3032</v>
      </c>
      <c r="D172" s="3">
        <v>3003.3501000000001</v>
      </c>
      <c r="E172" s="3">
        <v>3013.8501000000001</v>
      </c>
      <c r="G172" s="5">
        <f t="shared" si="26"/>
        <v>3014.45</v>
      </c>
      <c r="H172" s="5">
        <f t="shared" si="27"/>
        <v>3011.55</v>
      </c>
      <c r="J172" s="10" t="str">
        <f t="shared" si="28"/>
        <v>BUY</v>
      </c>
      <c r="L172" s="5">
        <f t="shared" si="29"/>
        <v>3002.85</v>
      </c>
      <c r="M172" s="4" t="str">
        <f t="shared" si="30"/>
        <v>NO</v>
      </c>
      <c r="N172" s="4" t="str">
        <f t="shared" si="31"/>
        <v>NO</v>
      </c>
      <c r="O172" s="4" t="str">
        <f t="shared" si="32"/>
        <v>NO</v>
      </c>
      <c r="P172" s="11">
        <v>3019</v>
      </c>
      <c r="Q172" s="11">
        <v>3013.85</v>
      </c>
      <c r="R172" s="4">
        <f t="shared" si="33"/>
        <v>2006</v>
      </c>
      <c r="T172" s="7">
        <f t="shared" si="36"/>
        <v>0</v>
      </c>
      <c r="V172" s="5">
        <f t="shared" si="37"/>
        <v>2960.55</v>
      </c>
      <c r="W172" s="5">
        <f t="shared" si="34"/>
        <v>3002.85</v>
      </c>
      <c r="X172" s="7">
        <f t="shared" si="35"/>
        <v>42.299999999999727</v>
      </c>
      <c r="Z172" s="7">
        <f t="shared" si="38"/>
        <v>82198.97999999988</v>
      </c>
      <c r="AA172" s="5"/>
    </row>
    <row r="173" spans="1:27">
      <c r="A173" s="9">
        <v>38765</v>
      </c>
      <c r="B173" s="3">
        <v>3020</v>
      </c>
      <c r="C173" s="3">
        <v>3021.8998999999999</v>
      </c>
      <c r="D173" s="3">
        <v>2973</v>
      </c>
      <c r="E173" s="3">
        <v>2978.3998999999999</v>
      </c>
      <c r="G173" s="5">
        <f t="shared" si="26"/>
        <v>2996.42</v>
      </c>
      <c r="H173" s="5">
        <f t="shared" si="27"/>
        <v>3000.5</v>
      </c>
      <c r="J173" s="10" t="str">
        <f t="shared" si="28"/>
        <v>SELL</v>
      </c>
      <c r="L173" s="5">
        <f t="shared" si="29"/>
        <v>3012.74</v>
      </c>
      <c r="M173" s="4" t="str">
        <f t="shared" si="30"/>
        <v>YES</v>
      </c>
      <c r="N173" s="4" t="str">
        <f t="shared" si="31"/>
        <v>NO</v>
      </c>
      <c r="O173" s="4" t="str">
        <f t="shared" si="32"/>
        <v>NO</v>
      </c>
      <c r="P173" s="11">
        <v>3020</v>
      </c>
      <c r="Q173" s="11">
        <v>2978.4</v>
      </c>
      <c r="R173" s="4">
        <f t="shared" si="33"/>
        <v>2006</v>
      </c>
      <c r="T173" s="7">
        <f t="shared" si="36"/>
        <v>0</v>
      </c>
      <c r="V173" s="5">
        <f t="shared" si="37"/>
        <v>3002.85</v>
      </c>
      <c r="W173" s="5">
        <f t="shared" si="34"/>
        <v>3002.85</v>
      </c>
      <c r="X173" s="7">
        <f t="shared" si="35"/>
        <v>0</v>
      </c>
      <c r="Z173" s="7">
        <f t="shared" si="38"/>
        <v>82198.97999999988</v>
      </c>
      <c r="AA173" s="5"/>
    </row>
    <row r="174" spans="1:27">
      <c r="A174" s="9">
        <v>38768</v>
      </c>
      <c r="B174" s="3">
        <v>2968.3998999999999</v>
      </c>
      <c r="C174" s="3">
        <v>3015</v>
      </c>
      <c r="D174" s="3">
        <v>2955.25</v>
      </c>
      <c r="E174" s="3">
        <v>3010.1001000000001</v>
      </c>
      <c r="G174" s="5">
        <f t="shared" si="26"/>
        <v>3003.26</v>
      </c>
      <c r="H174" s="5">
        <f t="shared" si="27"/>
        <v>3003.7</v>
      </c>
      <c r="J174" s="10" t="str">
        <f t="shared" si="28"/>
        <v>SELL</v>
      </c>
      <c r="L174" s="5">
        <f t="shared" si="29"/>
        <v>3005.02</v>
      </c>
      <c r="M174" s="4" t="str">
        <f t="shared" si="30"/>
        <v>YES</v>
      </c>
      <c r="N174" s="4" t="str">
        <f t="shared" si="31"/>
        <v>YES</v>
      </c>
      <c r="O174" s="4" t="str">
        <f t="shared" si="32"/>
        <v>NO</v>
      </c>
      <c r="P174" s="11">
        <v>2968.3998999999999</v>
      </c>
      <c r="Q174" s="11">
        <v>3010.1</v>
      </c>
      <c r="R174" s="4">
        <f t="shared" si="33"/>
        <v>2006</v>
      </c>
      <c r="T174" s="7">
        <f t="shared" si="36"/>
        <v>-2.64</v>
      </c>
      <c r="V174" s="5">
        <f t="shared" si="37"/>
        <v>3002.85</v>
      </c>
      <c r="W174" s="5">
        <f t="shared" si="34"/>
        <v>3018</v>
      </c>
      <c r="X174" s="7">
        <f t="shared" si="35"/>
        <v>-15.150000000000091</v>
      </c>
      <c r="Z174" s="7">
        <f t="shared" si="38"/>
        <v>81177.47999999988</v>
      </c>
      <c r="AA174" s="5"/>
    </row>
    <row r="175" spans="1:27">
      <c r="A175" s="9">
        <v>38769</v>
      </c>
      <c r="B175" s="3">
        <v>3018</v>
      </c>
      <c r="C175" s="3">
        <v>3045.8998999999999</v>
      </c>
      <c r="D175" s="3">
        <v>3011.6001000000001</v>
      </c>
      <c r="E175" s="3">
        <v>3039.45</v>
      </c>
      <c r="G175" s="5">
        <f t="shared" si="26"/>
        <v>3021.36</v>
      </c>
      <c r="H175" s="5">
        <f t="shared" si="27"/>
        <v>3015.62</v>
      </c>
      <c r="J175" s="10" t="str">
        <f t="shared" si="28"/>
        <v>BUY</v>
      </c>
      <c r="L175" s="5">
        <f t="shared" si="29"/>
        <v>2998.4</v>
      </c>
      <c r="M175" s="4" t="str">
        <f t="shared" si="30"/>
        <v>YES</v>
      </c>
      <c r="N175" s="4" t="str">
        <f t="shared" si="31"/>
        <v>NO</v>
      </c>
      <c r="O175" s="4" t="str">
        <f t="shared" si="32"/>
        <v>YES</v>
      </c>
      <c r="P175" s="11">
        <v>3018</v>
      </c>
      <c r="Q175" s="11">
        <v>3039.45</v>
      </c>
      <c r="R175" s="4">
        <f t="shared" si="33"/>
        <v>2006</v>
      </c>
      <c r="T175" s="7">
        <f t="shared" si="36"/>
        <v>0</v>
      </c>
      <c r="V175" s="5">
        <f t="shared" si="37"/>
        <v>3018</v>
      </c>
      <c r="W175" s="5">
        <f t="shared" si="34"/>
        <v>3018</v>
      </c>
      <c r="X175" s="7">
        <f t="shared" si="35"/>
        <v>0</v>
      </c>
      <c r="Z175" s="7">
        <f t="shared" si="38"/>
        <v>81177.47999999988</v>
      </c>
      <c r="AA175" s="5"/>
    </row>
    <row r="176" spans="1:27">
      <c r="A176" s="9">
        <v>38770</v>
      </c>
      <c r="B176" s="3">
        <v>3037</v>
      </c>
      <c r="C176" s="3">
        <v>3060</v>
      </c>
      <c r="D176" s="3">
        <v>3034.7</v>
      </c>
      <c r="E176" s="3">
        <v>3056.8501000000001</v>
      </c>
      <c r="G176" s="5">
        <f t="shared" si="26"/>
        <v>3039.11</v>
      </c>
      <c r="H176" s="5">
        <f t="shared" si="27"/>
        <v>3029.36</v>
      </c>
      <c r="J176" s="10" t="str">
        <f t="shared" si="28"/>
        <v>BUY</v>
      </c>
      <c r="L176" s="5">
        <f t="shared" si="29"/>
        <v>3000.11</v>
      </c>
      <c r="M176" s="4" t="str">
        <f t="shared" si="30"/>
        <v>NO</v>
      </c>
      <c r="N176" s="4" t="str">
        <f t="shared" si="31"/>
        <v>NO</v>
      </c>
      <c r="O176" s="4" t="str">
        <f t="shared" si="32"/>
        <v>NO</v>
      </c>
      <c r="P176" s="11">
        <v>3037</v>
      </c>
      <c r="Q176" s="11">
        <v>3056.85</v>
      </c>
      <c r="R176" s="4">
        <f t="shared" si="33"/>
        <v>2006</v>
      </c>
      <c r="T176" s="7">
        <f t="shared" si="36"/>
        <v>0</v>
      </c>
      <c r="V176" s="5">
        <f t="shared" si="37"/>
        <v>3018</v>
      </c>
      <c r="W176" s="5">
        <f t="shared" si="34"/>
        <v>3018</v>
      </c>
      <c r="X176" s="7">
        <f t="shared" si="35"/>
        <v>0</v>
      </c>
      <c r="Z176" s="7">
        <f t="shared" si="38"/>
        <v>81177.47999999988</v>
      </c>
      <c r="AA176" s="5"/>
    </row>
    <row r="177" spans="1:27">
      <c r="A177" s="9">
        <v>38771</v>
      </c>
      <c r="B177" s="3">
        <v>3063</v>
      </c>
      <c r="C177" s="3">
        <v>3078.7</v>
      </c>
      <c r="D177" s="3">
        <v>3061</v>
      </c>
      <c r="E177" s="3">
        <v>3064.3998999999999</v>
      </c>
      <c r="G177" s="5">
        <f t="shared" si="26"/>
        <v>3051.75</v>
      </c>
      <c r="H177" s="5">
        <f t="shared" si="27"/>
        <v>3041.04</v>
      </c>
      <c r="J177" s="10" t="str">
        <f t="shared" si="28"/>
        <v>BUY</v>
      </c>
      <c r="L177" s="5">
        <f t="shared" si="29"/>
        <v>3008.91</v>
      </c>
      <c r="M177" s="4" t="str">
        <f t="shared" si="30"/>
        <v>NO</v>
      </c>
      <c r="N177" s="4" t="str">
        <f t="shared" si="31"/>
        <v>NO</v>
      </c>
      <c r="O177" s="4" t="str">
        <f t="shared" si="32"/>
        <v>NO</v>
      </c>
      <c r="P177" s="11">
        <v>3063</v>
      </c>
      <c r="Q177" s="11">
        <v>3064.4</v>
      </c>
      <c r="R177" s="4">
        <f t="shared" si="33"/>
        <v>2006</v>
      </c>
      <c r="T177" s="7">
        <f t="shared" si="36"/>
        <v>0</v>
      </c>
      <c r="V177" s="5">
        <f t="shared" si="37"/>
        <v>3018</v>
      </c>
      <c r="W177" s="5">
        <f t="shared" si="34"/>
        <v>3018</v>
      </c>
      <c r="X177" s="7">
        <f t="shared" si="35"/>
        <v>0</v>
      </c>
      <c r="Z177" s="7">
        <f t="shared" si="38"/>
        <v>81177.47999999988</v>
      </c>
      <c r="AA177" s="5"/>
    </row>
    <row r="178" spans="1:27">
      <c r="A178" s="9">
        <v>38772</v>
      </c>
      <c r="B178" s="3">
        <v>3052</v>
      </c>
      <c r="C178" s="3">
        <v>3057.7</v>
      </c>
      <c r="D178" s="3">
        <v>3033.5</v>
      </c>
      <c r="E178" s="3">
        <v>3044.1001000000001</v>
      </c>
      <c r="G178" s="5">
        <f t="shared" si="26"/>
        <v>3047.93</v>
      </c>
      <c r="H178" s="5">
        <f t="shared" si="27"/>
        <v>3042.06</v>
      </c>
      <c r="J178" s="10" t="str">
        <f t="shared" si="28"/>
        <v>BUY</v>
      </c>
      <c r="L178" s="5">
        <f t="shared" si="29"/>
        <v>3024.45</v>
      </c>
      <c r="M178" s="4" t="str">
        <f t="shared" si="30"/>
        <v>NO</v>
      </c>
      <c r="N178" s="4" t="str">
        <f t="shared" si="31"/>
        <v>NO</v>
      </c>
      <c r="O178" s="4" t="str">
        <f t="shared" si="32"/>
        <v>NO</v>
      </c>
      <c r="P178" s="11">
        <v>3052</v>
      </c>
      <c r="Q178" s="11">
        <v>3044.1</v>
      </c>
      <c r="R178" s="4">
        <f t="shared" si="33"/>
        <v>2006</v>
      </c>
      <c r="T178" s="7">
        <f t="shared" si="36"/>
        <v>0</v>
      </c>
      <c r="V178" s="5">
        <f t="shared" si="37"/>
        <v>3018</v>
      </c>
      <c r="W178" s="5">
        <f t="shared" si="34"/>
        <v>3018</v>
      </c>
      <c r="X178" s="7">
        <f t="shared" si="35"/>
        <v>0</v>
      </c>
      <c r="Z178" s="7">
        <f t="shared" si="38"/>
        <v>81177.47999999988</v>
      </c>
      <c r="AA178" s="5"/>
    </row>
    <row r="179" spans="1:27">
      <c r="A179" s="9">
        <v>38775</v>
      </c>
      <c r="B179" s="3">
        <v>3047</v>
      </c>
      <c r="C179" s="3">
        <v>3062</v>
      </c>
      <c r="D179" s="3">
        <v>3045.3501000000001</v>
      </c>
      <c r="E179" s="3">
        <v>3055.1498999999999</v>
      </c>
      <c r="G179" s="5">
        <f t="shared" si="26"/>
        <v>3051.54</v>
      </c>
      <c r="H179" s="5">
        <f t="shared" si="27"/>
        <v>3046.42</v>
      </c>
      <c r="J179" s="10" t="str">
        <f t="shared" si="28"/>
        <v>BUY</v>
      </c>
      <c r="L179" s="5">
        <f t="shared" si="29"/>
        <v>3031.06</v>
      </c>
      <c r="M179" s="4" t="str">
        <f t="shared" si="30"/>
        <v>NO</v>
      </c>
      <c r="N179" s="4" t="str">
        <f t="shared" si="31"/>
        <v>NO</v>
      </c>
      <c r="O179" s="4" t="str">
        <f t="shared" si="32"/>
        <v>NO</v>
      </c>
      <c r="P179" s="11">
        <v>3047</v>
      </c>
      <c r="Q179" s="11">
        <v>3055.15</v>
      </c>
      <c r="R179" s="4">
        <f t="shared" si="33"/>
        <v>2006</v>
      </c>
      <c r="T179" s="7">
        <f t="shared" si="36"/>
        <v>0</v>
      </c>
      <c r="V179" s="5">
        <f t="shared" si="37"/>
        <v>3018</v>
      </c>
      <c r="W179" s="5">
        <f t="shared" si="34"/>
        <v>3018</v>
      </c>
      <c r="X179" s="7">
        <f t="shared" si="35"/>
        <v>0</v>
      </c>
      <c r="Z179" s="7">
        <f t="shared" si="38"/>
        <v>81177.47999999988</v>
      </c>
      <c r="AA179" s="5"/>
    </row>
    <row r="180" spans="1:27">
      <c r="A180" s="9">
        <v>38776</v>
      </c>
      <c r="B180" s="3">
        <v>3061</v>
      </c>
      <c r="C180" s="3">
        <v>3085.25</v>
      </c>
      <c r="D180" s="3">
        <v>3015.6498999999999</v>
      </c>
      <c r="E180" s="3">
        <v>3071.05</v>
      </c>
      <c r="G180" s="5">
        <f t="shared" si="26"/>
        <v>3061.3</v>
      </c>
      <c r="H180" s="5">
        <f t="shared" si="27"/>
        <v>3054.63</v>
      </c>
      <c r="J180" s="10" t="str">
        <f t="shared" si="28"/>
        <v>BUY</v>
      </c>
      <c r="L180" s="5">
        <f t="shared" si="29"/>
        <v>3034.62</v>
      </c>
      <c r="M180" s="4" t="str">
        <f t="shared" si="30"/>
        <v>YES</v>
      </c>
      <c r="N180" s="4" t="str">
        <f t="shared" si="31"/>
        <v>YES</v>
      </c>
      <c r="O180" s="4" t="str">
        <f t="shared" si="32"/>
        <v>NO</v>
      </c>
      <c r="P180" s="11">
        <v>3061</v>
      </c>
      <c r="Q180" s="11">
        <v>3071.05</v>
      </c>
      <c r="R180" s="4">
        <f t="shared" si="33"/>
        <v>2006</v>
      </c>
      <c r="T180" s="7">
        <f t="shared" si="36"/>
        <v>-39.99</v>
      </c>
      <c r="V180" s="5">
        <f t="shared" si="37"/>
        <v>3018</v>
      </c>
      <c r="W180" s="5">
        <f t="shared" si="34"/>
        <v>3018</v>
      </c>
      <c r="X180" s="7">
        <f t="shared" si="35"/>
        <v>0</v>
      </c>
      <c r="Z180" s="7">
        <f t="shared" si="38"/>
        <v>77178.47999999988</v>
      </c>
      <c r="AA180" s="5"/>
    </row>
    <row r="181" spans="1:27">
      <c r="A181" s="9">
        <v>38777</v>
      </c>
      <c r="B181" s="3">
        <v>3061.05</v>
      </c>
      <c r="C181" s="3">
        <v>3108</v>
      </c>
      <c r="D181" s="3">
        <v>3055.6001000000001</v>
      </c>
      <c r="E181" s="3">
        <v>3101.75</v>
      </c>
      <c r="G181" s="5">
        <f t="shared" si="26"/>
        <v>3081.53</v>
      </c>
      <c r="H181" s="5">
        <f t="shared" si="27"/>
        <v>3070.34</v>
      </c>
      <c r="J181" s="10" t="str">
        <f t="shared" si="28"/>
        <v>BUY</v>
      </c>
      <c r="L181" s="5">
        <f t="shared" si="29"/>
        <v>3036.77</v>
      </c>
      <c r="M181" s="4" t="str">
        <f t="shared" si="30"/>
        <v>NO</v>
      </c>
      <c r="N181" s="4" t="str">
        <f t="shared" si="31"/>
        <v>NO</v>
      </c>
      <c r="O181" s="4" t="str">
        <f t="shared" si="32"/>
        <v>NO</v>
      </c>
      <c r="P181" s="11">
        <v>3061.05</v>
      </c>
      <c r="Q181" s="11">
        <v>3101.75</v>
      </c>
      <c r="R181" s="4">
        <f t="shared" si="33"/>
        <v>2006</v>
      </c>
      <c r="T181" s="7">
        <f t="shared" si="36"/>
        <v>0</v>
      </c>
      <c r="V181" s="5">
        <f t="shared" si="37"/>
        <v>3018</v>
      </c>
      <c r="W181" s="5">
        <f t="shared" si="34"/>
        <v>3018</v>
      </c>
      <c r="X181" s="7">
        <f t="shared" si="35"/>
        <v>0</v>
      </c>
      <c r="Z181" s="7">
        <f t="shared" si="38"/>
        <v>77178.47999999988</v>
      </c>
      <c r="AA181" s="5"/>
    </row>
    <row r="182" spans="1:27">
      <c r="A182" s="9">
        <v>38778</v>
      </c>
      <c r="B182" s="3">
        <v>3113</v>
      </c>
      <c r="C182" s="3">
        <v>3149.8</v>
      </c>
      <c r="D182" s="3">
        <v>3105</v>
      </c>
      <c r="E182" s="3">
        <v>3134.55</v>
      </c>
      <c r="G182" s="5">
        <f t="shared" si="26"/>
        <v>3108.04</v>
      </c>
      <c r="H182" s="5">
        <f t="shared" si="27"/>
        <v>3091.74</v>
      </c>
      <c r="J182" s="10" t="str">
        <f t="shared" si="28"/>
        <v>BUY</v>
      </c>
      <c r="L182" s="5">
        <f t="shared" si="29"/>
        <v>3042.84</v>
      </c>
      <c r="M182" s="4" t="str">
        <f t="shared" si="30"/>
        <v>NO</v>
      </c>
      <c r="N182" s="4" t="str">
        <f t="shared" si="31"/>
        <v>NO</v>
      </c>
      <c r="O182" s="4" t="str">
        <f t="shared" si="32"/>
        <v>NO</v>
      </c>
      <c r="P182" s="11">
        <v>3113</v>
      </c>
      <c r="Q182" s="11">
        <v>3134.55</v>
      </c>
      <c r="R182" s="4">
        <f t="shared" si="33"/>
        <v>2006</v>
      </c>
      <c r="T182" s="7">
        <f t="shared" si="36"/>
        <v>0</v>
      </c>
      <c r="V182" s="5">
        <f t="shared" si="37"/>
        <v>3018</v>
      </c>
      <c r="W182" s="5">
        <f t="shared" si="34"/>
        <v>3018</v>
      </c>
      <c r="X182" s="7">
        <f t="shared" si="35"/>
        <v>0</v>
      </c>
      <c r="Z182" s="7">
        <f t="shared" si="38"/>
        <v>77178.47999999988</v>
      </c>
      <c r="AA182" s="5"/>
    </row>
    <row r="183" spans="1:27">
      <c r="A183" s="9">
        <v>38779</v>
      </c>
      <c r="B183" s="3">
        <v>3140</v>
      </c>
      <c r="C183" s="3">
        <v>3144.8998999999999</v>
      </c>
      <c r="D183" s="3">
        <v>3120.05</v>
      </c>
      <c r="E183" s="3">
        <v>3137.6001000000001</v>
      </c>
      <c r="G183" s="5">
        <f t="shared" si="26"/>
        <v>3122.82</v>
      </c>
      <c r="H183" s="5">
        <f t="shared" si="27"/>
        <v>3107.03</v>
      </c>
      <c r="J183" s="10" t="str">
        <f t="shared" si="28"/>
        <v>BUY</v>
      </c>
      <c r="L183" s="5">
        <f t="shared" si="29"/>
        <v>3059.66</v>
      </c>
      <c r="M183" s="4" t="str">
        <f t="shared" si="30"/>
        <v>NO</v>
      </c>
      <c r="N183" s="4" t="str">
        <f t="shared" si="31"/>
        <v>NO</v>
      </c>
      <c r="O183" s="4" t="str">
        <f t="shared" si="32"/>
        <v>NO</v>
      </c>
      <c r="P183" s="11">
        <v>3140</v>
      </c>
      <c r="Q183" s="11">
        <v>3137.6</v>
      </c>
      <c r="R183" s="4">
        <f t="shared" si="33"/>
        <v>2006</v>
      </c>
      <c r="T183" s="7">
        <f t="shared" si="36"/>
        <v>0</v>
      </c>
      <c r="V183" s="5">
        <f t="shared" si="37"/>
        <v>3018</v>
      </c>
      <c r="W183" s="5">
        <f t="shared" si="34"/>
        <v>3018</v>
      </c>
      <c r="X183" s="7">
        <f t="shared" si="35"/>
        <v>0</v>
      </c>
      <c r="Z183" s="7">
        <f t="shared" si="38"/>
        <v>77178.47999999988</v>
      </c>
      <c r="AA183" s="5"/>
    </row>
    <row r="184" spans="1:27">
      <c r="A184" s="9">
        <v>38782</v>
      </c>
      <c r="B184" s="3">
        <v>3144.7</v>
      </c>
      <c r="C184" s="3">
        <v>3189</v>
      </c>
      <c r="D184" s="3">
        <v>3143</v>
      </c>
      <c r="E184" s="3">
        <v>3185.45</v>
      </c>
      <c r="G184" s="5">
        <f t="shared" si="26"/>
        <v>3154.14</v>
      </c>
      <c r="H184" s="5">
        <f t="shared" si="27"/>
        <v>3133.17</v>
      </c>
      <c r="J184" s="10" t="str">
        <f t="shared" si="28"/>
        <v>BUY</v>
      </c>
      <c r="L184" s="5">
        <f t="shared" si="29"/>
        <v>3070.26</v>
      </c>
      <c r="M184" s="4" t="str">
        <f t="shared" si="30"/>
        <v>NO</v>
      </c>
      <c r="N184" s="4" t="str">
        <f t="shared" si="31"/>
        <v>NO</v>
      </c>
      <c r="O184" s="4" t="str">
        <f t="shared" si="32"/>
        <v>NO</v>
      </c>
      <c r="P184" s="11">
        <v>3144.7</v>
      </c>
      <c r="Q184" s="11">
        <v>3185.45</v>
      </c>
      <c r="R184" s="4">
        <f t="shared" si="33"/>
        <v>2006</v>
      </c>
      <c r="T184" s="7">
        <f t="shared" si="36"/>
        <v>0</v>
      </c>
      <c r="V184" s="5">
        <f t="shared" si="37"/>
        <v>3018</v>
      </c>
      <c r="W184" s="5">
        <f t="shared" si="34"/>
        <v>3018</v>
      </c>
      <c r="X184" s="7">
        <f t="shared" si="35"/>
        <v>0</v>
      </c>
      <c r="Z184" s="7">
        <f t="shared" si="38"/>
        <v>77178.47999999988</v>
      </c>
      <c r="AA184" s="5"/>
    </row>
    <row r="185" spans="1:27">
      <c r="A185" s="9">
        <v>38783</v>
      </c>
      <c r="B185" s="3">
        <v>3179.8998999999999</v>
      </c>
      <c r="C185" s="3">
        <v>3179.8998999999999</v>
      </c>
      <c r="D185" s="3">
        <v>3157.25</v>
      </c>
      <c r="E185" s="3">
        <v>3167.3501000000001</v>
      </c>
      <c r="G185" s="5">
        <f t="shared" si="26"/>
        <v>3160.75</v>
      </c>
      <c r="H185" s="5">
        <f t="shared" si="27"/>
        <v>3144.56</v>
      </c>
      <c r="J185" s="10" t="str">
        <f t="shared" si="28"/>
        <v>BUY</v>
      </c>
      <c r="L185" s="5">
        <f t="shared" si="29"/>
        <v>3095.99</v>
      </c>
      <c r="M185" s="4" t="str">
        <f t="shared" si="30"/>
        <v>NO</v>
      </c>
      <c r="N185" s="4" t="str">
        <f t="shared" si="31"/>
        <v>NO</v>
      </c>
      <c r="O185" s="4" t="str">
        <f t="shared" si="32"/>
        <v>NO</v>
      </c>
      <c r="P185" s="11">
        <v>3179.8998999999999</v>
      </c>
      <c r="Q185" s="11">
        <v>3167.35</v>
      </c>
      <c r="R185" s="4">
        <f t="shared" si="33"/>
        <v>2006</v>
      </c>
      <c r="T185" s="7">
        <f t="shared" si="36"/>
        <v>0</v>
      </c>
      <c r="V185" s="5">
        <f t="shared" si="37"/>
        <v>3018</v>
      </c>
      <c r="W185" s="5">
        <f t="shared" si="34"/>
        <v>3095.99</v>
      </c>
      <c r="X185" s="7">
        <f t="shared" si="35"/>
        <v>77.989999999999782</v>
      </c>
      <c r="Z185" s="7">
        <f t="shared" si="38"/>
        <v>81077.979999999865</v>
      </c>
      <c r="AA185" s="5"/>
    </row>
    <row r="186" spans="1:27">
      <c r="A186" s="9">
        <v>38784</v>
      </c>
      <c r="B186" s="3">
        <v>3156</v>
      </c>
      <c r="C186" s="3">
        <v>3158.8</v>
      </c>
      <c r="D186" s="3">
        <v>3075</v>
      </c>
      <c r="E186" s="3">
        <v>3082.6498999999999</v>
      </c>
      <c r="G186" s="5">
        <f t="shared" si="26"/>
        <v>3121.7</v>
      </c>
      <c r="H186" s="5">
        <f t="shared" si="27"/>
        <v>3123.92</v>
      </c>
      <c r="J186" s="10" t="str">
        <f t="shared" si="28"/>
        <v>SELL</v>
      </c>
      <c r="L186" s="5">
        <f t="shared" si="29"/>
        <v>3130.58</v>
      </c>
      <c r="M186" s="4" t="str">
        <f t="shared" si="30"/>
        <v>YES</v>
      </c>
      <c r="N186" s="4" t="str">
        <f t="shared" si="31"/>
        <v>NO</v>
      </c>
      <c r="O186" s="4" t="str">
        <f t="shared" si="32"/>
        <v>NO</v>
      </c>
      <c r="P186" s="11">
        <v>3156</v>
      </c>
      <c r="Q186" s="11">
        <v>3082.65</v>
      </c>
      <c r="R186" s="4">
        <f t="shared" si="33"/>
        <v>2006</v>
      </c>
      <c r="T186" s="7">
        <f t="shared" si="36"/>
        <v>0</v>
      </c>
      <c r="V186" s="5">
        <f t="shared" si="37"/>
        <v>3095.99</v>
      </c>
      <c r="W186" s="5">
        <f t="shared" si="34"/>
        <v>3095.99</v>
      </c>
      <c r="X186" s="7">
        <f t="shared" si="35"/>
        <v>0</v>
      </c>
      <c r="Z186" s="7">
        <f t="shared" si="38"/>
        <v>81077.979999999865</v>
      </c>
      <c r="AA186" s="5"/>
    </row>
    <row r="187" spans="1:27">
      <c r="A187" s="9">
        <v>38785</v>
      </c>
      <c r="B187" s="3">
        <v>3080</v>
      </c>
      <c r="C187" s="3">
        <v>3123.7</v>
      </c>
      <c r="D187" s="3">
        <v>3040.3998999999999</v>
      </c>
      <c r="E187" s="3">
        <v>3113.8501000000001</v>
      </c>
      <c r="G187" s="5">
        <f t="shared" si="26"/>
        <v>3117.78</v>
      </c>
      <c r="H187" s="5">
        <f t="shared" si="27"/>
        <v>3120.56</v>
      </c>
      <c r="J187" s="10" t="str">
        <f t="shared" si="28"/>
        <v>SELL</v>
      </c>
      <c r="L187" s="5">
        <f t="shared" si="29"/>
        <v>3128.9</v>
      </c>
      <c r="M187" s="4" t="str">
        <f t="shared" si="30"/>
        <v>NO</v>
      </c>
      <c r="N187" s="4" t="str">
        <f t="shared" si="31"/>
        <v>NO</v>
      </c>
      <c r="O187" s="4" t="str">
        <f t="shared" si="32"/>
        <v>NO</v>
      </c>
      <c r="P187" s="11">
        <v>3080</v>
      </c>
      <c r="Q187" s="11">
        <v>3113.85</v>
      </c>
      <c r="R187" s="4">
        <f t="shared" si="33"/>
        <v>2006</v>
      </c>
      <c r="T187" s="7">
        <f t="shared" si="36"/>
        <v>0</v>
      </c>
      <c r="V187" s="5">
        <f t="shared" si="37"/>
        <v>3095.99</v>
      </c>
      <c r="W187" s="5">
        <f t="shared" si="34"/>
        <v>3131</v>
      </c>
      <c r="X187" s="7">
        <f t="shared" si="35"/>
        <v>-35.010000000000218</v>
      </c>
      <c r="Z187" s="7">
        <f t="shared" si="38"/>
        <v>79327.47999999985</v>
      </c>
      <c r="AA187" s="5"/>
    </row>
    <row r="188" spans="1:27">
      <c r="A188" s="9">
        <v>38786</v>
      </c>
      <c r="B188" s="3">
        <v>3131</v>
      </c>
      <c r="C188" s="3">
        <v>3171.7</v>
      </c>
      <c r="D188" s="3">
        <v>3125.6498999999999</v>
      </c>
      <c r="E188" s="3">
        <v>3166.45</v>
      </c>
      <c r="G188" s="5">
        <f t="shared" si="26"/>
        <v>3142.12</v>
      </c>
      <c r="H188" s="5">
        <f t="shared" si="27"/>
        <v>3135.86</v>
      </c>
      <c r="J188" s="10" t="str">
        <f t="shared" si="28"/>
        <v>BUY</v>
      </c>
      <c r="L188" s="5">
        <f t="shared" si="29"/>
        <v>3117.08</v>
      </c>
      <c r="M188" s="4" t="str">
        <f t="shared" si="30"/>
        <v>YES</v>
      </c>
      <c r="N188" s="4" t="str">
        <f t="shared" si="31"/>
        <v>NO</v>
      </c>
      <c r="O188" s="4" t="str">
        <f t="shared" si="32"/>
        <v>YES</v>
      </c>
      <c r="P188" s="11">
        <v>3131</v>
      </c>
      <c r="Q188" s="11">
        <v>3166.45</v>
      </c>
      <c r="R188" s="4">
        <f t="shared" si="33"/>
        <v>2006</v>
      </c>
      <c r="T188" s="7">
        <f t="shared" si="36"/>
        <v>0</v>
      </c>
      <c r="V188" s="5">
        <f t="shared" si="37"/>
        <v>3131</v>
      </c>
      <c r="W188" s="5">
        <f t="shared" si="34"/>
        <v>3131</v>
      </c>
      <c r="X188" s="7">
        <f t="shared" si="35"/>
        <v>0</v>
      </c>
      <c r="Z188" s="7">
        <f t="shared" si="38"/>
        <v>79327.47999999985</v>
      </c>
      <c r="AA188" s="5"/>
    </row>
    <row r="189" spans="1:27">
      <c r="A189" s="9">
        <v>38789</v>
      </c>
      <c r="B189" s="3">
        <v>3177</v>
      </c>
      <c r="C189" s="3">
        <v>3198</v>
      </c>
      <c r="D189" s="3">
        <v>3175.05</v>
      </c>
      <c r="E189" s="3">
        <v>3180.8501000000001</v>
      </c>
      <c r="G189" s="5">
        <f t="shared" si="26"/>
        <v>3161.49</v>
      </c>
      <c r="H189" s="5">
        <f t="shared" si="27"/>
        <v>3150.86</v>
      </c>
      <c r="J189" s="10" t="str">
        <f t="shared" si="28"/>
        <v>BUY</v>
      </c>
      <c r="L189" s="5">
        <f t="shared" si="29"/>
        <v>3118.97</v>
      </c>
      <c r="M189" s="4" t="str">
        <f t="shared" si="30"/>
        <v>NO</v>
      </c>
      <c r="N189" s="4" t="str">
        <f t="shared" si="31"/>
        <v>NO</v>
      </c>
      <c r="O189" s="4" t="str">
        <f t="shared" si="32"/>
        <v>NO</v>
      </c>
      <c r="P189" s="11">
        <v>3177</v>
      </c>
      <c r="Q189" s="11">
        <v>3180.85</v>
      </c>
      <c r="R189" s="4">
        <f t="shared" si="33"/>
        <v>2006</v>
      </c>
      <c r="T189" s="7">
        <f t="shared" si="36"/>
        <v>0</v>
      </c>
      <c r="V189" s="5">
        <f t="shared" si="37"/>
        <v>3131</v>
      </c>
      <c r="W189" s="5">
        <f t="shared" si="34"/>
        <v>3131</v>
      </c>
      <c r="X189" s="7">
        <f t="shared" si="35"/>
        <v>0</v>
      </c>
      <c r="Z189" s="7">
        <f t="shared" si="38"/>
        <v>79327.47999999985</v>
      </c>
      <c r="AA189" s="5"/>
    </row>
    <row r="190" spans="1:27">
      <c r="A190" s="9">
        <v>38790</v>
      </c>
      <c r="B190" s="3">
        <v>3128</v>
      </c>
      <c r="C190" s="3">
        <v>3212.8</v>
      </c>
      <c r="D190" s="3">
        <v>3128</v>
      </c>
      <c r="E190" s="3">
        <v>3171.8998999999999</v>
      </c>
      <c r="G190" s="5">
        <f t="shared" si="26"/>
        <v>3166.69</v>
      </c>
      <c r="H190" s="5">
        <f t="shared" si="27"/>
        <v>3157.87</v>
      </c>
      <c r="J190" s="10" t="str">
        <f t="shared" si="28"/>
        <v>BUY</v>
      </c>
      <c r="L190" s="5">
        <f t="shared" si="29"/>
        <v>3131.41</v>
      </c>
      <c r="M190" s="4" t="str">
        <f t="shared" si="30"/>
        <v>NO</v>
      </c>
      <c r="N190" s="4" t="str">
        <f t="shared" si="31"/>
        <v>NO</v>
      </c>
      <c r="O190" s="4" t="str">
        <f t="shared" si="32"/>
        <v>NO</v>
      </c>
      <c r="P190" s="11">
        <v>3128</v>
      </c>
      <c r="Q190" s="11">
        <v>3171.9</v>
      </c>
      <c r="R190" s="4">
        <f t="shared" si="33"/>
        <v>2006</v>
      </c>
      <c r="T190" s="7">
        <f t="shared" si="36"/>
        <v>0</v>
      </c>
      <c r="V190" s="5">
        <f t="shared" si="37"/>
        <v>3131</v>
      </c>
      <c r="W190" s="5">
        <f t="shared" si="34"/>
        <v>3131</v>
      </c>
      <c r="X190" s="7">
        <f t="shared" si="35"/>
        <v>0</v>
      </c>
      <c r="Z190" s="7">
        <f t="shared" si="38"/>
        <v>79327.47999999985</v>
      </c>
      <c r="AA190" s="5"/>
    </row>
    <row r="191" spans="1:27">
      <c r="A191" s="9">
        <v>38792</v>
      </c>
      <c r="B191" s="3">
        <v>3176.3998999999999</v>
      </c>
      <c r="C191" s="3">
        <v>3210</v>
      </c>
      <c r="D191" s="3">
        <v>3175.3998999999999</v>
      </c>
      <c r="E191" s="3">
        <v>3205</v>
      </c>
      <c r="G191" s="5">
        <f t="shared" si="26"/>
        <v>3185.85</v>
      </c>
      <c r="H191" s="5">
        <f t="shared" si="27"/>
        <v>3173.58</v>
      </c>
      <c r="J191" s="10" t="str">
        <f t="shared" si="28"/>
        <v>BUY</v>
      </c>
      <c r="L191" s="5">
        <f t="shared" si="29"/>
        <v>3136.77</v>
      </c>
      <c r="M191" s="4" t="str">
        <f t="shared" si="30"/>
        <v>NO</v>
      </c>
      <c r="N191" s="4" t="str">
        <f t="shared" si="31"/>
        <v>NO</v>
      </c>
      <c r="O191" s="4" t="str">
        <f t="shared" si="32"/>
        <v>NO</v>
      </c>
      <c r="P191" s="11">
        <v>3176.3998999999999</v>
      </c>
      <c r="Q191" s="11">
        <v>3205</v>
      </c>
      <c r="R191" s="4">
        <f t="shared" si="33"/>
        <v>2006</v>
      </c>
      <c r="T191" s="7">
        <f t="shared" si="36"/>
        <v>0</v>
      </c>
      <c r="V191" s="5">
        <f t="shared" si="37"/>
        <v>3131</v>
      </c>
      <c r="W191" s="5">
        <f t="shared" si="34"/>
        <v>3131</v>
      </c>
      <c r="X191" s="7">
        <f t="shared" si="35"/>
        <v>0</v>
      </c>
      <c r="Z191" s="7">
        <f t="shared" si="38"/>
        <v>79327.47999999985</v>
      </c>
      <c r="AA191" s="5"/>
    </row>
    <row r="192" spans="1:27">
      <c r="A192" s="9">
        <v>38793</v>
      </c>
      <c r="B192" s="3">
        <v>3221.8998999999999</v>
      </c>
      <c r="C192" s="3">
        <v>3235</v>
      </c>
      <c r="D192" s="3">
        <v>3206.3998999999999</v>
      </c>
      <c r="E192" s="3">
        <v>3213.95</v>
      </c>
      <c r="G192" s="5">
        <f t="shared" si="26"/>
        <v>3199.9</v>
      </c>
      <c r="H192" s="5">
        <f t="shared" si="27"/>
        <v>3187.04</v>
      </c>
      <c r="J192" s="10" t="str">
        <f t="shared" si="28"/>
        <v>BUY</v>
      </c>
      <c r="L192" s="5">
        <f t="shared" si="29"/>
        <v>3148.46</v>
      </c>
      <c r="M192" s="4" t="str">
        <f t="shared" si="30"/>
        <v>NO</v>
      </c>
      <c r="N192" s="4" t="str">
        <f t="shared" si="31"/>
        <v>NO</v>
      </c>
      <c r="O192" s="4" t="str">
        <f t="shared" si="32"/>
        <v>NO</v>
      </c>
      <c r="P192" s="11">
        <v>3221.8998999999999</v>
      </c>
      <c r="Q192" s="11">
        <v>3213.95</v>
      </c>
      <c r="R192" s="4">
        <f t="shared" si="33"/>
        <v>2006</v>
      </c>
      <c r="T192" s="7">
        <f t="shared" si="36"/>
        <v>0</v>
      </c>
      <c r="V192" s="5">
        <f t="shared" si="37"/>
        <v>3131</v>
      </c>
      <c r="W192" s="5">
        <f t="shared" si="34"/>
        <v>3131</v>
      </c>
      <c r="X192" s="7">
        <f t="shared" si="35"/>
        <v>0</v>
      </c>
      <c r="Z192" s="7">
        <f t="shared" si="38"/>
        <v>79327.47999999985</v>
      </c>
      <c r="AA192" s="5"/>
    </row>
    <row r="193" spans="1:27">
      <c r="A193" s="9">
        <v>38796</v>
      </c>
      <c r="B193" s="3">
        <v>3224.5</v>
      </c>
      <c r="C193" s="3">
        <v>3256</v>
      </c>
      <c r="D193" s="3">
        <v>3223.55</v>
      </c>
      <c r="E193" s="3">
        <v>3251.7</v>
      </c>
      <c r="G193" s="5">
        <f t="shared" si="26"/>
        <v>3225.8</v>
      </c>
      <c r="H193" s="5">
        <f t="shared" si="27"/>
        <v>3208.59</v>
      </c>
      <c r="J193" s="10" t="str">
        <f t="shared" si="28"/>
        <v>BUY</v>
      </c>
      <c r="L193" s="5">
        <f t="shared" si="29"/>
        <v>3156.96</v>
      </c>
      <c r="M193" s="4" t="str">
        <f t="shared" si="30"/>
        <v>NO</v>
      </c>
      <c r="N193" s="4" t="str">
        <f t="shared" si="31"/>
        <v>NO</v>
      </c>
      <c r="O193" s="4" t="str">
        <f t="shared" si="32"/>
        <v>NO</v>
      </c>
      <c r="P193" s="11">
        <v>3224.5</v>
      </c>
      <c r="Q193" s="11">
        <v>3251.7</v>
      </c>
      <c r="R193" s="4">
        <f t="shared" si="33"/>
        <v>2006</v>
      </c>
      <c r="T193" s="7">
        <f t="shared" si="36"/>
        <v>0</v>
      </c>
      <c r="V193" s="5">
        <f t="shared" si="37"/>
        <v>3131</v>
      </c>
      <c r="W193" s="5">
        <f t="shared" si="34"/>
        <v>3131</v>
      </c>
      <c r="X193" s="7">
        <f t="shared" si="35"/>
        <v>0</v>
      </c>
      <c r="Z193" s="7">
        <f t="shared" si="38"/>
        <v>79327.47999999985</v>
      </c>
      <c r="AA193" s="5"/>
    </row>
    <row r="194" spans="1:27">
      <c r="A194" s="9">
        <v>38797</v>
      </c>
      <c r="B194" s="3">
        <v>3254.8998999999999</v>
      </c>
      <c r="C194" s="3">
        <v>3278.8998999999999</v>
      </c>
      <c r="D194" s="3">
        <v>3231</v>
      </c>
      <c r="E194" s="3">
        <v>3241.95</v>
      </c>
      <c r="G194" s="5">
        <f t="shared" si="26"/>
        <v>3233.88</v>
      </c>
      <c r="H194" s="5">
        <f t="shared" si="27"/>
        <v>3219.71</v>
      </c>
      <c r="J194" s="10" t="str">
        <f t="shared" si="28"/>
        <v>BUY</v>
      </c>
      <c r="L194" s="5">
        <f t="shared" si="29"/>
        <v>3177.2</v>
      </c>
      <c r="M194" s="4" t="str">
        <f t="shared" si="30"/>
        <v>NO</v>
      </c>
      <c r="N194" s="4" t="str">
        <f t="shared" si="31"/>
        <v>NO</v>
      </c>
      <c r="O194" s="4" t="str">
        <f t="shared" si="32"/>
        <v>NO</v>
      </c>
      <c r="P194" s="11">
        <v>3254.8998999999999</v>
      </c>
      <c r="Q194" s="11">
        <v>3241.95</v>
      </c>
      <c r="R194" s="4">
        <f t="shared" si="33"/>
        <v>2006</v>
      </c>
      <c r="T194" s="7">
        <f t="shared" si="36"/>
        <v>0</v>
      </c>
      <c r="V194" s="5">
        <f t="shared" si="37"/>
        <v>3131</v>
      </c>
      <c r="W194" s="5">
        <f t="shared" si="34"/>
        <v>3131</v>
      </c>
      <c r="X194" s="7">
        <f t="shared" si="35"/>
        <v>0</v>
      </c>
      <c r="Z194" s="7">
        <f t="shared" si="38"/>
        <v>79327.47999999985</v>
      </c>
      <c r="AA194" s="5"/>
    </row>
    <row r="195" spans="1:27">
      <c r="A195" s="9">
        <v>38798</v>
      </c>
      <c r="B195" s="3">
        <v>3240</v>
      </c>
      <c r="C195" s="3">
        <v>3257.8998999999999</v>
      </c>
      <c r="D195" s="3">
        <v>3207.5</v>
      </c>
      <c r="E195" s="3">
        <v>3227.25</v>
      </c>
      <c r="G195" s="5">
        <f t="shared" si="26"/>
        <v>3230.57</v>
      </c>
      <c r="H195" s="5">
        <f t="shared" si="27"/>
        <v>3222.22</v>
      </c>
      <c r="J195" s="10" t="str">
        <f t="shared" si="28"/>
        <v>BUY</v>
      </c>
      <c r="L195" s="5">
        <f t="shared" si="29"/>
        <v>3197.17</v>
      </c>
      <c r="M195" s="4" t="str">
        <f t="shared" si="30"/>
        <v>NO</v>
      </c>
      <c r="N195" s="4" t="str">
        <f t="shared" si="31"/>
        <v>NO</v>
      </c>
      <c r="O195" s="4" t="str">
        <f t="shared" si="32"/>
        <v>NO</v>
      </c>
      <c r="P195" s="11">
        <v>3240</v>
      </c>
      <c r="Q195" s="11">
        <v>3227.25</v>
      </c>
      <c r="R195" s="4">
        <f t="shared" si="33"/>
        <v>2006</v>
      </c>
      <c r="T195" s="7">
        <f t="shared" si="36"/>
        <v>0</v>
      </c>
      <c r="V195" s="5">
        <f t="shared" si="37"/>
        <v>3131</v>
      </c>
      <c r="W195" s="5">
        <f t="shared" si="34"/>
        <v>3131</v>
      </c>
      <c r="X195" s="7">
        <f t="shared" si="35"/>
        <v>0</v>
      </c>
      <c r="Z195" s="7">
        <f t="shared" si="38"/>
        <v>79327.47999999985</v>
      </c>
      <c r="AA195" s="5"/>
    </row>
    <row r="196" spans="1:27">
      <c r="A196" s="9">
        <v>38799</v>
      </c>
      <c r="B196" s="3">
        <v>3237.5</v>
      </c>
      <c r="C196" s="3">
        <v>3261</v>
      </c>
      <c r="D196" s="3">
        <v>3209</v>
      </c>
      <c r="E196" s="3">
        <v>3239.25</v>
      </c>
      <c r="G196" s="5">
        <f t="shared" si="26"/>
        <v>3234.91</v>
      </c>
      <c r="H196" s="5">
        <f t="shared" si="27"/>
        <v>3227.9</v>
      </c>
      <c r="J196" s="10" t="str">
        <f t="shared" si="28"/>
        <v>BUY</v>
      </c>
      <c r="L196" s="5">
        <f t="shared" si="29"/>
        <v>3206.87</v>
      </c>
      <c r="M196" s="4" t="str">
        <f t="shared" si="30"/>
        <v>NO</v>
      </c>
      <c r="N196" s="4" t="str">
        <f t="shared" si="31"/>
        <v>NO</v>
      </c>
      <c r="O196" s="4" t="str">
        <f t="shared" si="32"/>
        <v>NO</v>
      </c>
      <c r="P196" s="11">
        <v>3237.5</v>
      </c>
      <c r="Q196" s="11">
        <v>3239.25</v>
      </c>
      <c r="R196" s="4">
        <f t="shared" si="33"/>
        <v>2006</v>
      </c>
      <c r="T196" s="7">
        <f t="shared" si="36"/>
        <v>0</v>
      </c>
      <c r="V196" s="5">
        <f t="shared" si="37"/>
        <v>3131</v>
      </c>
      <c r="W196" s="5">
        <f t="shared" si="34"/>
        <v>3131</v>
      </c>
      <c r="X196" s="7">
        <f t="shared" si="35"/>
        <v>0</v>
      </c>
      <c r="Z196" s="7">
        <f t="shared" si="38"/>
        <v>79327.47999999985</v>
      </c>
      <c r="AA196" s="5"/>
    </row>
    <row r="197" spans="1:27">
      <c r="A197" s="9">
        <v>38800</v>
      </c>
      <c r="B197" s="3">
        <v>3231</v>
      </c>
      <c r="C197" s="3">
        <v>3284</v>
      </c>
      <c r="D197" s="3">
        <v>3231</v>
      </c>
      <c r="E197" s="3">
        <v>3279.8998999999999</v>
      </c>
      <c r="G197" s="5">
        <f t="shared" si="26"/>
        <v>3257.4</v>
      </c>
      <c r="H197" s="5">
        <f t="shared" si="27"/>
        <v>3245.23</v>
      </c>
      <c r="J197" s="10" t="str">
        <f t="shared" si="28"/>
        <v>BUY</v>
      </c>
      <c r="L197" s="5">
        <f t="shared" si="29"/>
        <v>3208.72</v>
      </c>
      <c r="M197" s="4" t="str">
        <f t="shared" si="30"/>
        <v>NO</v>
      </c>
      <c r="N197" s="4" t="str">
        <f t="shared" si="31"/>
        <v>NO</v>
      </c>
      <c r="O197" s="4" t="str">
        <f t="shared" si="32"/>
        <v>NO</v>
      </c>
      <c r="P197" s="11">
        <v>3231</v>
      </c>
      <c r="Q197" s="11">
        <v>3279.9</v>
      </c>
      <c r="R197" s="4">
        <f t="shared" si="33"/>
        <v>2006</v>
      </c>
      <c r="T197" s="7">
        <f t="shared" si="36"/>
        <v>0</v>
      </c>
      <c r="V197" s="5">
        <f t="shared" si="37"/>
        <v>3131</v>
      </c>
      <c r="W197" s="5">
        <f t="shared" si="34"/>
        <v>3131</v>
      </c>
      <c r="X197" s="7">
        <f t="shared" si="35"/>
        <v>0</v>
      </c>
      <c r="Z197" s="7">
        <f t="shared" si="38"/>
        <v>79327.47999999985</v>
      </c>
      <c r="AA197" s="5"/>
    </row>
    <row r="198" spans="1:27">
      <c r="A198" s="9">
        <v>38803</v>
      </c>
      <c r="B198" s="3">
        <v>3286.3501000000001</v>
      </c>
      <c r="C198" s="3">
        <v>3329</v>
      </c>
      <c r="D198" s="3">
        <v>3286.3501000000001</v>
      </c>
      <c r="E198" s="3">
        <v>3326.45</v>
      </c>
      <c r="G198" s="5">
        <f t="shared" ref="G198:G261" si="39">ROUND((E198*G$1)+(G197*(1-G$1)),2)</f>
        <v>3291.93</v>
      </c>
      <c r="H198" s="5">
        <f t="shared" si="27"/>
        <v>3272.3</v>
      </c>
      <c r="J198" s="10" t="str">
        <f t="shared" si="28"/>
        <v>BUY</v>
      </c>
      <c r="L198" s="5">
        <f t="shared" si="29"/>
        <v>3213.41</v>
      </c>
      <c r="M198" s="4" t="str">
        <f t="shared" si="30"/>
        <v>NO</v>
      </c>
      <c r="N198" s="4" t="str">
        <f t="shared" si="31"/>
        <v>NO</v>
      </c>
      <c r="O198" s="4" t="str">
        <f t="shared" si="32"/>
        <v>NO</v>
      </c>
      <c r="P198" s="11">
        <v>3286.3501000000001</v>
      </c>
      <c r="Q198" s="11">
        <v>3326.45</v>
      </c>
      <c r="R198" s="4">
        <f t="shared" si="33"/>
        <v>2006</v>
      </c>
      <c r="T198" s="7">
        <f t="shared" si="36"/>
        <v>0</v>
      </c>
      <c r="V198" s="5">
        <f t="shared" si="37"/>
        <v>3131</v>
      </c>
      <c r="W198" s="5">
        <f t="shared" si="34"/>
        <v>3131</v>
      </c>
      <c r="X198" s="7">
        <f t="shared" si="35"/>
        <v>0</v>
      </c>
      <c r="Z198" s="7">
        <f t="shared" si="38"/>
        <v>79327.47999999985</v>
      </c>
      <c r="AA198" s="5"/>
    </row>
    <row r="199" spans="1:27">
      <c r="A199" s="9">
        <v>38804</v>
      </c>
      <c r="B199" s="3">
        <v>3343</v>
      </c>
      <c r="C199" s="3">
        <v>3345.95</v>
      </c>
      <c r="D199" s="3">
        <v>3311.1498999999999</v>
      </c>
      <c r="E199" s="3">
        <v>3332.3998999999999</v>
      </c>
      <c r="G199" s="5">
        <f t="shared" si="39"/>
        <v>3312.16</v>
      </c>
      <c r="H199" s="5">
        <f t="shared" si="27"/>
        <v>3292.33</v>
      </c>
      <c r="J199" s="10" t="str">
        <f t="shared" si="28"/>
        <v>BUY</v>
      </c>
      <c r="L199" s="5">
        <f t="shared" si="29"/>
        <v>3232.84</v>
      </c>
      <c r="M199" s="4" t="str">
        <f t="shared" si="30"/>
        <v>NO</v>
      </c>
      <c r="N199" s="4" t="str">
        <f t="shared" si="31"/>
        <v>NO</v>
      </c>
      <c r="O199" s="4" t="str">
        <f t="shared" si="32"/>
        <v>NO</v>
      </c>
      <c r="P199" s="11">
        <v>3343</v>
      </c>
      <c r="Q199" s="11">
        <v>3332.4</v>
      </c>
      <c r="R199" s="4">
        <f t="shared" si="33"/>
        <v>2006</v>
      </c>
      <c r="T199" s="7">
        <f t="shared" si="36"/>
        <v>0</v>
      </c>
      <c r="V199" s="5">
        <f t="shared" si="37"/>
        <v>3131</v>
      </c>
      <c r="W199" s="5">
        <f t="shared" si="34"/>
        <v>3131</v>
      </c>
      <c r="X199" s="7">
        <f t="shared" si="35"/>
        <v>0</v>
      </c>
      <c r="Z199" s="7">
        <f t="shared" si="38"/>
        <v>79327.47999999985</v>
      </c>
      <c r="AA199" s="5"/>
    </row>
    <row r="200" spans="1:27">
      <c r="A200" s="9">
        <v>38805</v>
      </c>
      <c r="B200" s="3">
        <v>3331.3501000000001</v>
      </c>
      <c r="C200" s="3">
        <v>3373</v>
      </c>
      <c r="D200" s="3">
        <v>3326.3</v>
      </c>
      <c r="E200" s="3">
        <v>3364.8998999999999</v>
      </c>
      <c r="G200" s="5">
        <f t="shared" si="39"/>
        <v>3338.53</v>
      </c>
      <c r="H200" s="5">
        <f t="shared" ref="H200:H263" si="40">ROUND((E200*H$1)+(H199*(1-H$1)),2)</f>
        <v>3316.52</v>
      </c>
      <c r="J200" s="10" t="str">
        <f t="shared" ref="J200:J263" si="41">IF(G200&gt;H200,"BUY","SELL")</f>
        <v>BUY</v>
      </c>
      <c r="L200" s="5">
        <f t="shared" ref="L200:L263" si="42">ROUND((G200*((2/4)-1)-(H200)*((2/6)-1))/ (2 /4- 2 /6),2)</f>
        <v>3250.49</v>
      </c>
      <c r="M200" s="4" t="str">
        <f t="shared" ref="M200:M263" si="43">IF(J199="SELL",IF(C200&gt;L199,"YES","NO"),IF(D200&lt;L199,"YES","NO"))</f>
        <v>NO</v>
      </c>
      <c r="N200" s="4" t="str">
        <f t="shared" ref="N200:N263" si="44">IF(AND(M200="YES",J200=J199),"YES","NO")</f>
        <v>NO</v>
      </c>
      <c r="O200" s="4" t="str">
        <f t="shared" ref="O200:O263" si="45">IF(AND(J199="BUY",B200&lt;L199),"YES",IF(AND(J199="SELL",B200&gt;L199),"YES","NO"))</f>
        <v>NO</v>
      </c>
      <c r="P200" s="11">
        <v>3331.3501000000001</v>
      </c>
      <c r="Q200" s="11">
        <v>3364.9</v>
      </c>
      <c r="R200" s="4">
        <f t="shared" si="33"/>
        <v>2006</v>
      </c>
      <c r="T200" s="7">
        <f t="shared" si="36"/>
        <v>0</v>
      </c>
      <c r="V200" s="5">
        <f t="shared" si="37"/>
        <v>3131</v>
      </c>
      <c r="W200" s="5">
        <f t="shared" si="34"/>
        <v>3131</v>
      </c>
      <c r="X200" s="7">
        <f t="shared" si="35"/>
        <v>0</v>
      </c>
      <c r="Z200" s="7">
        <f t="shared" si="38"/>
        <v>79327.47999999985</v>
      </c>
      <c r="AA200" s="5"/>
    </row>
    <row r="201" spans="1:27">
      <c r="A201" s="9">
        <v>38806</v>
      </c>
      <c r="B201" s="3">
        <v>3382</v>
      </c>
      <c r="C201" s="3">
        <v>3424.95</v>
      </c>
      <c r="D201" s="3">
        <v>3374.3</v>
      </c>
      <c r="E201" s="3">
        <v>3412.75</v>
      </c>
      <c r="G201" s="5">
        <f t="shared" si="39"/>
        <v>3375.64</v>
      </c>
      <c r="H201" s="5">
        <f t="shared" si="40"/>
        <v>3348.6</v>
      </c>
      <c r="J201" s="10" t="str">
        <f t="shared" si="41"/>
        <v>BUY</v>
      </c>
      <c r="L201" s="5">
        <f t="shared" si="42"/>
        <v>3267.48</v>
      </c>
      <c r="M201" s="4" t="str">
        <f t="shared" si="43"/>
        <v>NO</v>
      </c>
      <c r="N201" s="4" t="str">
        <f t="shared" si="44"/>
        <v>NO</v>
      </c>
      <c r="O201" s="4" t="str">
        <f t="shared" si="45"/>
        <v>NO</v>
      </c>
      <c r="P201" s="11">
        <v>3382</v>
      </c>
      <c r="Q201" s="11">
        <v>3412.75</v>
      </c>
      <c r="R201" s="4">
        <f t="shared" si="33"/>
        <v>2006</v>
      </c>
      <c r="T201" s="7">
        <f t="shared" si="36"/>
        <v>0</v>
      </c>
      <c r="V201" s="5">
        <f t="shared" si="37"/>
        <v>3131</v>
      </c>
      <c r="W201" s="5">
        <f t="shared" si="34"/>
        <v>3131</v>
      </c>
      <c r="X201" s="7">
        <f t="shared" si="35"/>
        <v>0</v>
      </c>
      <c r="Z201" s="7">
        <f t="shared" si="38"/>
        <v>79327.47999999985</v>
      </c>
      <c r="AA201" s="5"/>
    </row>
    <row r="202" spans="1:27">
      <c r="A202" s="9">
        <v>38807</v>
      </c>
      <c r="B202" s="3">
        <v>3401.3</v>
      </c>
      <c r="C202" s="3">
        <v>3423</v>
      </c>
      <c r="D202" s="3">
        <v>3380.3998999999999</v>
      </c>
      <c r="E202" s="3">
        <v>3403.6001000000001</v>
      </c>
      <c r="G202" s="5">
        <f t="shared" si="39"/>
        <v>3389.62</v>
      </c>
      <c r="H202" s="5">
        <f t="shared" si="40"/>
        <v>3366.93</v>
      </c>
      <c r="J202" s="10" t="str">
        <f t="shared" si="41"/>
        <v>BUY</v>
      </c>
      <c r="L202" s="5">
        <f t="shared" si="42"/>
        <v>3298.86</v>
      </c>
      <c r="M202" s="4" t="str">
        <f t="shared" si="43"/>
        <v>NO</v>
      </c>
      <c r="N202" s="4" t="str">
        <f t="shared" si="44"/>
        <v>NO</v>
      </c>
      <c r="O202" s="4" t="str">
        <f t="shared" si="45"/>
        <v>NO</v>
      </c>
      <c r="P202" s="11">
        <v>3401.3</v>
      </c>
      <c r="Q202" s="11">
        <v>3403.6</v>
      </c>
      <c r="R202" s="4">
        <f t="shared" si="33"/>
        <v>2006</v>
      </c>
      <c r="T202" s="7">
        <f t="shared" si="36"/>
        <v>0</v>
      </c>
      <c r="V202" s="5">
        <f t="shared" si="37"/>
        <v>3131</v>
      </c>
      <c r="W202" s="5">
        <f t="shared" si="34"/>
        <v>3131</v>
      </c>
      <c r="X202" s="7">
        <f t="shared" si="35"/>
        <v>0</v>
      </c>
      <c r="Z202" s="7">
        <f t="shared" si="38"/>
        <v>79327.47999999985</v>
      </c>
      <c r="AA202" s="5"/>
    </row>
    <row r="203" spans="1:27">
      <c r="A203" s="9">
        <v>38810</v>
      </c>
      <c r="B203" s="3">
        <v>3408</v>
      </c>
      <c r="C203" s="3">
        <v>3479.8998999999999</v>
      </c>
      <c r="D203" s="3">
        <v>3408</v>
      </c>
      <c r="E203" s="3">
        <v>3474</v>
      </c>
      <c r="G203" s="5">
        <f t="shared" si="39"/>
        <v>3431.81</v>
      </c>
      <c r="H203" s="5">
        <f t="shared" si="40"/>
        <v>3402.62</v>
      </c>
      <c r="J203" s="10" t="str">
        <f t="shared" si="41"/>
        <v>BUY</v>
      </c>
      <c r="L203" s="5">
        <f t="shared" si="42"/>
        <v>3315.05</v>
      </c>
      <c r="M203" s="4" t="str">
        <f t="shared" si="43"/>
        <v>NO</v>
      </c>
      <c r="N203" s="4" t="str">
        <f t="shared" si="44"/>
        <v>NO</v>
      </c>
      <c r="O203" s="4" t="str">
        <f t="shared" si="45"/>
        <v>NO</v>
      </c>
      <c r="P203" s="11">
        <v>3408</v>
      </c>
      <c r="Q203" s="11">
        <v>3474</v>
      </c>
      <c r="R203" s="4">
        <f t="shared" si="33"/>
        <v>2006</v>
      </c>
      <c r="T203" s="7">
        <f t="shared" si="36"/>
        <v>0</v>
      </c>
      <c r="V203" s="5">
        <f t="shared" si="37"/>
        <v>3131</v>
      </c>
      <c r="W203" s="5">
        <f t="shared" si="34"/>
        <v>3131</v>
      </c>
      <c r="X203" s="7">
        <f t="shared" si="35"/>
        <v>0</v>
      </c>
      <c r="Z203" s="7">
        <f t="shared" si="38"/>
        <v>79327.47999999985</v>
      </c>
      <c r="AA203" s="5"/>
    </row>
    <row r="204" spans="1:27">
      <c r="A204" s="9">
        <v>38811</v>
      </c>
      <c r="B204" s="3">
        <v>3484.8998999999999</v>
      </c>
      <c r="C204" s="3">
        <v>3502.6498999999999</v>
      </c>
      <c r="D204" s="3">
        <v>3463.1001000000001</v>
      </c>
      <c r="E204" s="3">
        <v>3489.7</v>
      </c>
      <c r="G204" s="5">
        <f t="shared" si="39"/>
        <v>3460.76</v>
      </c>
      <c r="H204" s="5">
        <f t="shared" si="40"/>
        <v>3431.65</v>
      </c>
      <c r="J204" s="10" t="str">
        <f t="shared" si="41"/>
        <v>BUY</v>
      </c>
      <c r="L204" s="5">
        <f t="shared" si="42"/>
        <v>3344.32</v>
      </c>
      <c r="M204" s="4" t="str">
        <f t="shared" si="43"/>
        <v>NO</v>
      </c>
      <c r="N204" s="4" t="str">
        <f t="shared" si="44"/>
        <v>NO</v>
      </c>
      <c r="O204" s="4" t="str">
        <f t="shared" si="45"/>
        <v>NO</v>
      </c>
      <c r="P204" s="11">
        <v>3484.8998999999999</v>
      </c>
      <c r="Q204" s="11">
        <v>3489.7</v>
      </c>
      <c r="R204" s="4">
        <f t="shared" si="33"/>
        <v>2006</v>
      </c>
      <c r="T204" s="7">
        <f t="shared" si="36"/>
        <v>0</v>
      </c>
      <c r="V204" s="5">
        <f t="shared" si="37"/>
        <v>3131</v>
      </c>
      <c r="W204" s="5">
        <f t="shared" si="34"/>
        <v>3131</v>
      </c>
      <c r="X204" s="7">
        <f t="shared" si="35"/>
        <v>0</v>
      </c>
      <c r="Z204" s="7">
        <f t="shared" si="38"/>
        <v>79327.47999999985</v>
      </c>
      <c r="AA204" s="5"/>
    </row>
    <row r="205" spans="1:27">
      <c r="A205" s="9">
        <v>38812</v>
      </c>
      <c r="B205" s="3">
        <v>3495.1001000000001</v>
      </c>
      <c r="C205" s="3">
        <v>3515</v>
      </c>
      <c r="D205" s="3">
        <v>3477</v>
      </c>
      <c r="E205" s="3">
        <v>3510.2</v>
      </c>
      <c r="G205" s="5">
        <f t="shared" si="39"/>
        <v>3485.48</v>
      </c>
      <c r="H205" s="5">
        <f t="shared" si="40"/>
        <v>3457.83</v>
      </c>
      <c r="J205" s="10" t="str">
        <f t="shared" si="41"/>
        <v>BUY</v>
      </c>
      <c r="L205" s="5">
        <f t="shared" si="42"/>
        <v>3374.88</v>
      </c>
      <c r="M205" s="4" t="str">
        <f t="shared" si="43"/>
        <v>NO</v>
      </c>
      <c r="N205" s="4" t="str">
        <f t="shared" si="44"/>
        <v>NO</v>
      </c>
      <c r="O205" s="4" t="str">
        <f t="shared" si="45"/>
        <v>NO</v>
      </c>
      <c r="P205" s="11">
        <v>3495.1001000000001</v>
      </c>
      <c r="Q205" s="11">
        <v>3510.2</v>
      </c>
      <c r="R205" s="4">
        <f t="shared" si="33"/>
        <v>2006</v>
      </c>
      <c r="T205" s="7">
        <f t="shared" si="36"/>
        <v>0</v>
      </c>
      <c r="V205" s="5">
        <f t="shared" si="37"/>
        <v>3131</v>
      </c>
      <c r="W205" s="5">
        <f t="shared" si="34"/>
        <v>3131</v>
      </c>
      <c r="X205" s="7">
        <f t="shared" si="35"/>
        <v>0</v>
      </c>
      <c r="Z205" s="7">
        <f t="shared" si="38"/>
        <v>79327.47999999985</v>
      </c>
      <c r="AA205" s="5"/>
    </row>
    <row r="206" spans="1:27">
      <c r="A206" s="9">
        <v>38814</v>
      </c>
      <c r="B206" s="3">
        <v>3521.3</v>
      </c>
      <c r="C206" s="3">
        <v>3544.8998999999999</v>
      </c>
      <c r="D206" s="3">
        <v>3451.1001000000001</v>
      </c>
      <c r="E206" s="3">
        <v>3458.1498999999999</v>
      </c>
      <c r="G206" s="5">
        <f t="shared" si="39"/>
        <v>3471.81</v>
      </c>
      <c r="H206" s="5">
        <f t="shared" si="40"/>
        <v>3457.94</v>
      </c>
      <c r="J206" s="10" t="str">
        <f t="shared" si="41"/>
        <v>BUY</v>
      </c>
      <c r="L206" s="5">
        <f t="shared" si="42"/>
        <v>3416.33</v>
      </c>
      <c r="M206" s="4" t="str">
        <f t="shared" si="43"/>
        <v>NO</v>
      </c>
      <c r="N206" s="4" t="str">
        <f t="shared" si="44"/>
        <v>NO</v>
      </c>
      <c r="O206" s="4" t="str">
        <f t="shared" si="45"/>
        <v>NO</v>
      </c>
      <c r="P206" s="11">
        <v>3521.3</v>
      </c>
      <c r="Q206" s="11">
        <v>3458.15</v>
      </c>
      <c r="R206" s="4">
        <f t="shared" si="33"/>
        <v>2006</v>
      </c>
      <c r="T206" s="7">
        <f t="shared" si="36"/>
        <v>0</v>
      </c>
      <c r="V206" s="5">
        <f t="shared" si="37"/>
        <v>3131</v>
      </c>
      <c r="W206" s="5">
        <f t="shared" si="34"/>
        <v>3131</v>
      </c>
      <c r="X206" s="7">
        <f t="shared" si="35"/>
        <v>0</v>
      </c>
      <c r="Z206" s="7">
        <f t="shared" si="38"/>
        <v>79327.47999999985</v>
      </c>
      <c r="AA206" s="5"/>
    </row>
    <row r="207" spans="1:27">
      <c r="A207" s="9">
        <v>38817</v>
      </c>
      <c r="B207" s="3">
        <v>3440</v>
      </c>
      <c r="C207" s="3">
        <v>3499.95</v>
      </c>
      <c r="D207" s="3">
        <v>3426.1001000000001</v>
      </c>
      <c r="E207" s="3">
        <v>3488.55</v>
      </c>
      <c r="G207" s="5">
        <f t="shared" si="39"/>
        <v>3480.18</v>
      </c>
      <c r="H207" s="5">
        <f t="shared" si="40"/>
        <v>3468.14</v>
      </c>
      <c r="J207" s="10" t="str">
        <f t="shared" si="41"/>
        <v>BUY</v>
      </c>
      <c r="L207" s="5">
        <f t="shared" si="42"/>
        <v>3432.02</v>
      </c>
      <c r="M207" s="4" t="str">
        <f t="shared" si="43"/>
        <v>NO</v>
      </c>
      <c r="N207" s="4" t="str">
        <f t="shared" si="44"/>
        <v>NO</v>
      </c>
      <c r="O207" s="4" t="str">
        <f t="shared" si="45"/>
        <v>NO</v>
      </c>
      <c r="P207" s="11">
        <v>3440</v>
      </c>
      <c r="Q207" s="11">
        <v>3488.55</v>
      </c>
      <c r="R207" s="4">
        <f t="shared" si="33"/>
        <v>2006</v>
      </c>
      <c r="T207" s="7">
        <f t="shared" si="36"/>
        <v>0</v>
      </c>
      <c r="V207" s="5">
        <f t="shared" si="37"/>
        <v>3131</v>
      </c>
      <c r="W207" s="5">
        <f t="shared" si="34"/>
        <v>3432.02</v>
      </c>
      <c r="X207" s="7">
        <f t="shared" si="35"/>
        <v>301.02</v>
      </c>
      <c r="Z207" s="7">
        <f t="shared" si="38"/>
        <v>94378.47999999985</v>
      </c>
      <c r="AA207" s="5"/>
    </row>
    <row r="208" spans="1:27">
      <c r="A208" s="9">
        <v>38819</v>
      </c>
      <c r="B208" s="3">
        <v>3478</v>
      </c>
      <c r="C208" s="3">
        <v>3478</v>
      </c>
      <c r="D208" s="3">
        <v>3375.5</v>
      </c>
      <c r="E208" s="3">
        <v>3387</v>
      </c>
      <c r="G208" s="5">
        <f t="shared" si="39"/>
        <v>3433.59</v>
      </c>
      <c r="H208" s="5">
        <f t="shared" si="40"/>
        <v>3441.09</v>
      </c>
      <c r="J208" s="10" t="str">
        <f t="shared" si="41"/>
        <v>SELL</v>
      </c>
      <c r="L208" s="5">
        <f t="shared" si="42"/>
        <v>3463.59</v>
      </c>
      <c r="M208" s="4" t="str">
        <f t="shared" si="43"/>
        <v>YES</v>
      </c>
      <c r="N208" s="4" t="str">
        <f t="shared" si="44"/>
        <v>NO</v>
      </c>
      <c r="O208" s="4" t="str">
        <f t="shared" si="45"/>
        <v>NO</v>
      </c>
      <c r="P208" s="11">
        <v>3478</v>
      </c>
      <c r="Q208" s="11">
        <v>3387</v>
      </c>
      <c r="R208" s="4">
        <f t="shared" si="33"/>
        <v>2006</v>
      </c>
      <c r="T208" s="7">
        <f t="shared" si="36"/>
        <v>0</v>
      </c>
      <c r="V208" s="5">
        <f t="shared" si="37"/>
        <v>3432.02</v>
      </c>
      <c r="W208" s="5">
        <f t="shared" si="34"/>
        <v>3432.02</v>
      </c>
      <c r="X208" s="7">
        <f t="shared" si="35"/>
        <v>0</v>
      </c>
      <c r="Z208" s="7">
        <f t="shared" si="38"/>
        <v>94378.47999999985</v>
      </c>
      <c r="AA208" s="5"/>
    </row>
    <row r="209" spans="1:27">
      <c r="A209" s="9">
        <v>38820</v>
      </c>
      <c r="B209" s="3">
        <v>3375</v>
      </c>
      <c r="C209" s="3">
        <v>3393</v>
      </c>
      <c r="D209" s="3">
        <v>3293.1001000000001</v>
      </c>
      <c r="E209" s="3">
        <v>3348.5</v>
      </c>
      <c r="G209" s="5">
        <f t="shared" si="39"/>
        <v>3391.05</v>
      </c>
      <c r="H209" s="5">
        <f t="shared" si="40"/>
        <v>3410.23</v>
      </c>
      <c r="J209" s="10" t="str">
        <f t="shared" si="41"/>
        <v>SELL</v>
      </c>
      <c r="L209" s="5">
        <f t="shared" si="42"/>
        <v>3467.77</v>
      </c>
      <c r="M209" s="4" t="str">
        <f t="shared" si="43"/>
        <v>NO</v>
      </c>
      <c r="N209" s="4" t="str">
        <f t="shared" si="44"/>
        <v>NO</v>
      </c>
      <c r="O209" s="4" t="str">
        <f t="shared" si="45"/>
        <v>NO</v>
      </c>
      <c r="P209" s="11">
        <v>3375</v>
      </c>
      <c r="Q209" s="11">
        <v>3348.5</v>
      </c>
      <c r="R209" s="4">
        <f t="shared" si="33"/>
        <v>2006</v>
      </c>
      <c r="T209" s="7">
        <f t="shared" si="36"/>
        <v>0</v>
      </c>
      <c r="V209" s="5">
        <f t="shared" si="37"/>
        <v>3432.02</v>
      </c>
      <c r="W209" s="5">
        <f t="shared" si="34"/>
        <v>3432.02</v>
      </c>
      <c r="X209" s="7">
        <f t="shared" si="35"/>
        <v>0</v>
      </c>
      <c r="Z209" s="7">
        <f t="shared" si="38"/>
        <v>94378.47999999985</v>
      </c>
      <c r="AA209" s="5"/>
    </row>
    <row r="210" spans="1:27">
      <c r="A210" s="9">
        <v>38824</v>
      </c>
      <c r="B210" s="3">
        <v>3376.8</v>
      </c>
      <c r="C210" s="3">
        <v>3435</v>
      </c>
      <c r="D210" s="3">
        <v>3356</v>
      </c>
      <c r="E210" s="3">
        <v>3424.6498999999999</v>
      </c>
      <c r="G210" s="5">
        <f t="shared" si="39"/>
        <v>3407.85</v>
      </c>
      <c r="H210" s="5">
        <f t="shared" si="40"/>
        <v>3415.04</v>
      </c>
      <c r="J210" s="10" t="str">
        <f t="shared" si="41"/>
        <v>SELL</v>
      </c>
      <c r="L210" s="5">
        <f t="shared" si="42"/>
        <v>3436.61</v>
      </c>
      <c r="M210" s="4" t="str">
        <f t="shared" si="43"/>
        <v>NO</v>
      </c>
      <c r="N210" s="4" t="str">
        <f t="shared" si="44"/>
        <v>NO</v>
      </c>
      <c r="O210" s="4" t="str">
        <f t="shared" si="45"/>
        <v>NO</v>
      </c>
      <c r="P210" s="11">
        <v>3376.8</v>
      </c>
      <c r="Q210" s="11">
        <v>3424.65</v>
      </c>
      <c r="R210" s="4">
        <f t="shared" si="33"/>
        <v>2006</v>
      </c>
      <c r="T210" s="7">
        <f t="shared" si="36"/>
        <v>0</v>
      </c>
      <c r="V210" s="5">
        <f t="shared" si="37"/>
        <v>3432.02</v>
      </c>
      <c r="W210" s="5">
        <f t="shared" si="34"/>
        <v>3467.8998999999999</v>
      </c>
      <c r="X210" s="7">
        <f t="shared" si="35"/>
        <v>-35.879899999999907</v>
      </c>
      <c r="Z210" s="7">
        <f t="shared" si="38"/>
        <v>92584.484999999855</v>
      </c>
      <c r="AA210" s="5"/>
    </row>
    <row r="211" spans="1:27">
      <c r="A211" s="9">
        <v>38825</v>
      </c>
      <c r="B211" s="3">
        <v>3467.8998999999999</v>
      </c>
      <c r="C211" s="3">
        <v>3529.45</v>
      </c>
      <c r="D211" s="3">
        <v>3445</v>
      </c>
      <c r="E211" s="3">
        <v>3524.05</v>
      </c>
      <c r="G211" s="5">
        <f t="shared" si="39"/>
        <v>3465.95</v>
      </c>
      <c r="H211" s="5">
        <f t="shared" si="40"/>
        <v>3451.38</v>
      </c>
      <c r="J211" s="10" t="str">
        <f t="shared" si="41"/>
        <v>BUY</v>
      </c>
      <c r="L211" s="5">
        <f t="shared" si="42"/>
        <v>3407.67</v>
      </c>
      <c r="M211" s="4" t="str">
        <f t="shared" si="43"/>
        <v>YES</v>
      </c>
      <c r="N211" s="4" t="str">
        <f t="shared" si="44"/>
        <v>NO</v>
      </c>
      <c r="O211" s="4" t="str">
        <f t="shared" si="45"/>
        <v>YES</v>
      </c>
      <c r="P211" s="11">
        <v>3467.8998999999999</v>
      </c>
      <c r="Q211" s="11">
        <v>3524.05</v>
      </c>
      <c r="R211" s="4">
        <f t="shared" si="33"/>
        <v>2006</v>
      </c>
      <c r="T211" s="7">
        <f t="shared" si="36"/>
        <v>0</v>
      </c>
      <c r="V211" s="5">
        <f t="shared" si="37"/>
        <v>3467.8998999999999</v>
      </c>
      <c r="W211" s="5">
        <f t="shared" si="34"/>
        <v>3467.8998999999999</v>
      </c>
      <c r="X211" s="7">
        <f t="shared" si="35"/>
        <v>0</v>
      </c>
      <c r="Z211" s="7">
        <f t="shared" si="38"/>
        <v>92584.484999999855</v>
      </c>
      <c r="AA211" s="5"/>
    </row>
    <row r="212" spans="1:27">
      <c r="A212" s="9">
        <v>38826</v>
      </c>
      <c r="B212" s="3">
        <v>3542.2</v>
      </c>
      <c r="C212" s="3">
        <v>3582</v>
      </c>
      <c r="D212" s="3">
        <v>3508.1001000000001</v>
      </c>
      <c r="E212" s="3">
        <v>3546.6498999999999</v>
      </c>
      <c r="G212" s="5">
        <f t="shared" si="39"/>
        <v>3506.3</v>
      </c>
      <c r="H212" s="5">
        <f t="shared" si="40"/>
        <v>3483.14</v>
      </c>
      <c r="J212" s="10" t="str">
        <f t="shared" si="41"/>
        <v>BUY</v>
      </c>
      <c r="L212" s="5">
        <f t="shared" si="42"/>
        <v>3413.66</v>
      </c>
      <c r="M212" s="4" t="str">
        <f t="shared" si="43"/>
        <v>NO</v>
      </c>
      <c r="N212" s="4" t="str">
        <f t="shared" si="44"/>
        <v>NO</v>
      </c>
      <c r="O212" s="4" t="str">
        <f t="shared" si="45"/>
        <v>NO</v>
      </c>
      <c r="P212" s="11">
        <v>3542.2</v>
      </c>
      <c r="Q212" s="11">
        <v>3546.65</v>
      </c>
      <c r="R212" s="4">
        <f t="shared" si="33"/>
        <v>2006</v>
      </c>
      <c r="T212" s="7">
        <f t="shared" si="36"/>
        <v>0</v>
      </c>
      <c r="V212" s="5">
        <f t="shared" si="37"/>
        <v>3467.8998999999999</v>
      </c>
      <c r="W212" s="5">
        <f t="shared" si="34"/>
        <v>3467.8998999999999</v>
      </c>
      <c r="X212" s="7">
        <f t="shared" si="35"/>
        <v>0</v>
      </c>
      <c r="Z212" s="7">
        <f t="shared" si="38"/>
        <v>92584.484999999855</v>
      </c>
      <c r="AA212" s="5"/>
    </row>
    <row r="213" spans="1:27">
      <c r="A213" s="9">
        <v>38827</v>
      </c>
      <c r="B213" s="3">
        <v>3557.8501000000001</v>
      </c>
      <c r="C213" s="3">
        <v>3591.95</v>
      </c>
      <c r="D213" s="3">
        <v>3528</v>
      </c>
      <c r="E213" s="3">
        <v>3581.8</v>
      </c>
      <c r="G213" s="5">
        <f t="shared" si="39"/>
        <v>3544.05</v>
      </c>
      <c r="H213" s="5">
        <f t="shared" si="40"/>
        <v>3516.03</v>
      </c>
      <c r="J213" s="10" t="str">
        <f t="shared" si="41"/>
        <v>BUY</v>
      </c>
      <c r="L213" s="5">
        <f t="shared" si="42"/>
        <v>3431.97</v>
      </c>
      <c r="M213" s="4" t="str">
        <f t="shared" si="43"/>
        <v>NO</v>
      </c>
      <c r="N213" s="4" t="str">
        <f t="shared" si="44"/>
        <v>NO</v>
      </c>
      <c r="O213" s="4" t="str">
        <f t="shared" si="45"/>
        <v>NO</v>
      </c>
      <c r="P213" s="11">
        <v>3557.8501000000001</v>
      </c>
      <c r="Q213" s="11">
        <v>3581.8</v>
      </c>
      <c r="R213" s="4">
        <f t="shared" ref="R213:R276" si="46">YEAR(A213)</f>
        <v>2006</v>
      </c>
      <c r="T213" s="7">
        <f t="shared" si="36"/>
        <v>0</v>
      </c>
      <c r="V213" s="5">
        <f t="shared" si="37"/>
        <v>3467.8998999999999</v>
      </c>
      <c r="W213" s="5">
        <f t="shared" ref="W213:W276" si="47">IF(V214="",E213,V214)</f>
        <v>3467.8998999999999</v>
      </c>
      <c r="X213" s="7">
        <f t="shared" ref="X213:X276" si="48">IF(J213="BUY",W213-V213,V213-W213)</f>
        <v>0</v>
      </c>
      <c r="Z213" s="7">
        <f t="shared" si="38"/>
        <v>92584.484999999855</v>
      </c>
      <c r="AA213" s="5"/>
    </row>
    <row r="214" spans="1:27">
      <c r="A214" s="9">
        <v>38828</v>
      </c>
      <c r="B214" s="3">
        <v>3596.8</v>
      </c>
      <c r="C214" s="3">
        <v>3596.8</v>
      </c>
      <c r="D214" s="3">
        <v>3518</v>
      </c>
      <c r="E214" s="3">
        <v>3583.8998999999999</v>
      </c>
      <c r="G214" s="5">
        <f t="shared" si="39"/>
        <v>3563.97</v>
      </c>
      <c r="H214" s="5">
        <f t="shared" si="40"/>
        <v>3538.65</v>
      </c>
      <c r="J214" s="10" t="str">
        <f t="shared" si="41"/>
        <v>BUY</v>
      </c>
      <c r="L214" s="5">
        <f t="shared" si="42"/>
        <v>3462.69</v>
      </c>
      <c r="M214" s="4" t="str">
        <f t="shared" si="43"/>
        <v>NO</v>
      </c>
      <c r="N214" s="4" t="str">
        <f t="shared" si="44"/>
        <v>NO</v>
      </c>
      <c r="O214" s="4" t="str">
        <f t="shared" si="45"/>
        <v>NO</v>
      </c>
      <c r="P214" s="11">
        <v>3596.8</v>
      </c>
      <c r="Q214" s="11">
        <v>3583.9</v>
      </c>
      <c r="R214" s="4">
        <f t="shared" si="46"/>
        <v>2006</v>
      </c>
      <c r="T214" s="7">
        <f t="shared" ref="T214:T277" si="49">ROUND(IF(N214="YES",IF(J214="SELL",IF(O214="YES",Q214-P214,Q214-L213),IF(O214="YES",P214-Q214,L213-Q214)),0),2)</f>
        <v>0</v>
      </c>
      <c r="V214" s="5">
        <f t="shared" ref="V214:V277" si="50">IF(J214=J213,V213,IF(O214="YES",P214,L213))</f>
        <v>3467.8998999999999</v>
      </c>
      <c r="W214" s="5">
        <f t="shared" si="47"/>
        <v>3467.8998999999999</v>
      </c>
      <c r="X214" s="7">
        <f t="shared" si="48"/>
        <v>0</v>
      </c>
      <c r="Z214" s="7">
        <f t="shared" ref="Z214:Z277" si="51">Z213+(T214*50*2)+(X214*50)</f>
        <v>92584.484999999855</v>
      </c>
      <c r="AA214" s="5"/>
    </row>
    <row r="215" spans="1:27">
      <c r="A215" s="9">
        <v>38831</v>
      </c>
      <c r="B215" s="3">
        <v>3555.55</v>
      </c>
      <c r="C215" s="3">
        <v>3584.5</v>
      </c>
      <c r="D215" s="3">
        <v>3540.1001000000001</v>
      </c>
      <c r="E215" s="3">
        <v>3556.5</v>
      </c>
      <c r="G215" s="5">
        <f t="shared" si="39"/>
        <v>3560.24</v>
      </c>
      <c r="H215" s="5">
        <f t="shared" si="40"/>
        <v>3544.6</v>
      </c>
      <c r="J215" s="10" t="str">
        <f t="shared" si="41"/>
        <v>BUY</v>
      </c>
      <c r="L215" s="5">
        <f t="shared" si="42"/>
        <v>3497.68</v>
      </c>
      <c r="M215" s="4" t="str">
        <f t="shared" si="43"/>
        <v>NO</v>
      </c>
      <c r="N215" s="4" t="str">
        <f t="shared" si="44"/>
        <v>NO</v>
      </c>
      <c r="O215" s="4" t="str">
        <f t="shared" si="45"/>
        <v>NO</v>
      </c>
      <c r="P215" s="11">
        <v>3555.55</v>
      </c>
      <c r="Q215" s="11">
        <v>3556.5</v>
      </c>
      <c r="R215" s="4">
        <f t="shared" si="46"/>
        <v>2006</v>
      </c>
      <c r="T215" s="7">
        <f t="shared" si="49"/>
        <v>0</v>
      </c>
      <c r="V215" s="5">
        <f t="shared" si="50"/>
        <v>3467.8998999999999</v>
      </c>
      <c r="W215" s="5">
        <f t="shared" si="47"/>
        <v>3497.68</v>
      </c>
      <c r="X215" s="7">
        <f t="shared" si="48"/>
        <v>29.780099999999948</v>
      </c>
      <c r="Z215" s="7">
        <f t="shared" si="51"/>
        <v>94073.489999999845</v>
      </c>
      <c r="AA215" s="5"/>
    </row>
    <row r="216" spans="1:27">
      <c r="A216" s="9">
        <v>38832</v>
      </c>
      <c r="B216" s="3">
        <v>3535</v>
      </c>
      <c r="C216" s="3">
        <v>3540</v>
      </c>
      <c r="D216" s="3">
        <v>3454</v>
      </c>
      <c r="E216" s="3">
        <v>3465.5</v>
      </c>
      <c r="G216" s="5">
        <f t="shared" si="39"/>
        <v>3512.87</v>
      </c>
      <c r="H216" s="5">
        <f t="shared" si="40"/>
        <v>3518.23</v>
      </c>
      <c r="J216" s="10" t="str">
        <f t="shared" si="41"/>
        <v>SELL</v>
      </c>
      <c r="L216" s="5">
        <f t="shared" si="42"/>
        <v>3534.31</v>
      </c>
      <c r="M216" s="4" t="str">
        <f t="shared" si="43"/>
        <v>YES</v>
      </c>
      <c r="N216" s="4" t="str">
        <f t="shared" si="44"/>
        <v>NO</v>
      </c>
      <c r="O216" s="4" t="str">
        <f t="shared" si="45"/>
        <v>NO</v>
      </c>
      <c r="P216" s="11">
        <v>3535</v>
      </c>
      <c r="Q216" s="11">
        <v>3465.5</v>
      </c>
      <c r="R216" s="4">
        <f t="shared" si="46"/>
        <v>2006</v>
      </c>
      <c r="T216" s="7">
        <f t="shared" si="49"/>
        <v>0</v>
      </c>
      <c r="V216" s="5">
        <f t="shared" si="50"/>
        <v>3497.68</v>
      </c>
      <c r="W216" s="5">
        <f t="shared" si="47"/>
        <v>3534.31</v>
      </c>
      <c r="X216" s="7">
        <f t="shared" si="48"/>
        <v>-36.630000000000109</v>
      </c>
      <c r="Z216" s="7">
        <f t="shared" si="51"/>
        <v>92241.989999999845</v>
      </c>
      <c r="AA216" s="5"/>
    </row>
    <row r="217" spans="1:27">
      <c r="A217" s="9">
        <v>38833</v>
      </c>
      <c r="B217" s="3">
        <v>3465.8998999999999</v>
      </c>
      <c r="C217" s="3">
        <v>3589</v>
      </c>
      <c r="D217" s="3">
        <v>3453.1001000000001</v>
      </c>
      <c r="E217" s="3">
        <v>3579.45</v>
      </c>
      <c r="G217" s="5">
        <f t="shared" si="39"/>
        <v>3546.16</v>
      </c>
      <c r="H217" s="5">
        <f t="shared" si="40"/>
        <v>3538.64</v>
      </c>
      <c r="J217" s="10" t="str">
        <f t="shared" si="41"/>
        <v>BUY</v>
      </c>
      <c r="L217" s="5">
        <f t="shared" si="42"/>
        <v>3516.08</v>
      </c>
      <c r="M217" s="4" t="str">
        <f t="shared" si="43"/>
        <v>YES</v>
      </c>
      <c r="N217" s="4" t="str">
        <f t="shared" si="44"/>
        <v>NO</v>
      </c>
      <c r="O217" s="4" t="str">
        <f t="shared" si="45"/>
        <v>NO</v>
      </c>
      <c r="P217" s="11">
        <v>3465.8998999999999</v>
      </c>
      <c r="Q217" s="11">
        <v>3579.45</v>
      </c>
      <c r="R217" s="4">
        <f t="shared" si="46"/>
        <v>2006</v>
      </c>
      <c r="T217" s="7">
        <f t="shared" si="49"/>
        <v>0</v>
      </c>
      <c r="V217" s="5">
        <f t="shared" si="50"/>
        <v>3534.31</v>
      </c>
      <c r="W217" s="5">
        <f t="shared" si="47"/>
        <v>3516.08</v>
      </c>
      <c r="X217" s="7">
        <f t="shared" si="48"/>
        <v>-18.230000000000018</v>
      </c>
      <c r="Z217" s="7">
        <f t="shared" si="51"/>
        <v>91330.489999999845</v>
      </c>
      <c r="AA217" s="5"/>
    </row>
    <row r="218" spans="1:27">
      <c r="A218" s="9">
        <v>38834</v>
      </c>
      <c r="B218" s="3">
        <v>3579</v>
      </c>
      <c r="C218" s="3">
        <v>3610.55</v>
      </c>
      <c r="D218" s="3">
        <v>3498.1001000000001</v>
      </c>
      <c r="E218" s="3">
        <v>3508.8</v>
      </c>
      <c r="G218" s="5">
        <f t="shared" si="39"/>
        <v>3527.48</v>
      </c>
      <c r="H218" s="5">
        <f t="shared" si="40"/>
        <v>3528.69</v>
      </c>
      <c r="J218" s="10" t="str">
        <f t="shared" si="41"/>
        <v>SELL</v>
      </c>
      <c r="L218" s="5">
        <f t="shared" si="42"/>
        <v>3532.32</v>
      </c>
      <c r="M218" s="4" t="str">
        <f t="shared" si="43"/>
        <v>YES</v>
      </c>
      <c r="N218" s="4" t="str">
        <f t="shared" si="44"/>
        <v>NO</v>
      </c>
      <c r="O218" s="4" t="str">
        <f t="shared" si="45"/>
        <v>NO</v>
      </c>
      <c r="P218" s="11">
        <v>3579</v>
      </c>
      <c r="Q218" s="11">
        <v>3508.8</v>
      </c>
      <c r="R218" s="4">
        <f t="shared" si="46"/>
        <v>2006</v>
      </c>
      <c r="T218" s="7">
        <f t="shared" si="49"/>
        <v>0</v>
      </c>
      <c r="V218" s="5">
        <f t="shared" si="50"/>
        <v>3516.08</v>
      </c>
      <c r="W218" s="5">
        <f t="shared" si="47"/>
        <v>3516.08</v>
      </c>
      <c r="X218" s="7">
        <f t="shared" si="48"/>
        <v>0</v>
      </c>
      <c r="Z218" s="7">
        <f t="shared" si="51"/>
        <v>91330.489999999845</v>
      </c>
      <c r="AA218" s="5"/>
    </row>
    <row r="219" spans="1:27">
      <c r="A219" s="9">
        <v>38835</v>
      </c>
      <c r="B219" s="3">
        <v>3445.1498999999999</v>
      </c>
      <c r="C219" s="3">
        <v>3511.7</v>
      </c>
      <c r="D219" s="3">
        <v>3387</v>
      </c>
      <c r="E219" s="3">
        <v>3497.6001000000001</v>
      </c>
      <c r="G219" s="5">
        <f t="shared" si="39"/>
        <v>3512.54</v>
      </c>
      <c r="H219" s="5">
        <f t="shared" si="40"/>
        <v>3518.33</v>
      </c>
      <c r="J219" s="10" t="str">
        <f t="shared" si="41"/>
        <v>SELL</v>
      </c>
      <c r="L219" s="5">
        <f t="shared" si="42"/>
        <v>3535.7</v>
      </c>
      <c r="M219" s="4" t="str">
        <f t="shared" si="43"/>
        <v>NO</v>
      </c>
      <c r="N219" s="4" t="str">
        <f t="shared" si="44"/>
        <v>NO</v>
      </c>
      <c r="O219" s="4" t="str">
        <f t="shared" si="45"/>
        <v>NO</v>
      </c>
      <c r="P219" s="11">
        <v>3445.1498999999999</v>
      </c>
      <c r="Q219" s="11">
        <v>3497.6</v>
      </c>
      <c r="R219" s="4">
        <f t="shared" si="46"/>
        <v>2006</v>
      </c>
      <c r="T219" s="7">
        <f t="shared" si="49"/>
        <v>0</v>
      </c>
      <c r="V219" s="5">
        <f t="shared" si="50"/>
        <v>3516.08</v>
      </c>
      <c r="W219" s="5">
        <f t="shared" si="47"/>
        <v>3535.7</v>
      </c>
      <c r="X219" s="7">
        <f t="shared" si="48"/>
        <v>-19.619999999999891</v>
      </c>
      <c r="Z219" s="7">
        <f t="shared" si="51"/>
        <v>90349.489999999845</v>
      </c>
      <c r="AA219" s="5"/>
    </row>
    <row r="220" spans="1:27">
      <c r="A220" s="9">
        <v>38836</v>
      </c>
      <c r="B220" s="3">
        <v>3505.1001000000001</v>
      </c>
      <c r="C220" s="3">
        <v>3554.7</v>
      </c>
      <c r="D220" s="3">
        <v>3505.1001000000001</v>
      </c>
      <c r="E220" s="3">
        <v>3545.3998999999999</v>
      </c>
      <c r="G220" s="5">
        <f t="shared" si="39"/>
        <v>3528.97</v>
      </c>
      <c r="H220" s="5">
        <f t="shared" si="40"/>
        <v>3527.35</v>
      </c>
      <c r="J220" s="10" t="str">
        <f t="shared" si="41"/>
        <v>BUY</v>
      </c>
      <c r="L220" s="5">
        <f t="shared" si="42"/>
        <v>3522.49</v>
      </c>
      <c r="M220" s="4" t="str">
        <f t="shared" si="43"/>
        <v>YES</v>
      </c>
      <c r="N220" s="4" t="str">
        <f t="shared" si="44"/>
        <v>NO</v>
      </c>
      <c r="O220" s="4" t="str">
        <f t="shared" si="45"/>
        <v>NO</v>
      </c>
      <c r="P220" s="11">
        <v>3505.1001000000001</v>
      </c>
      <c r="Q220" s="11">
        <v>3545.4</v>
      </c>
      <c r="R220" s="4">
        <f t="shared" si="46"/>
        <v>2006</v>
      </c>
      <c r="T220" s="7">
        <f t="shared" si="49"/>
        <v>0</v>
      </c>
      <c r="V220" s="5">
        <f t="shared" si="50"/>
        <v>3535.7</v>
      </c>
      <c r="W220" s="5">
        <f t="shared" si="47"/>
        <v>3535.7</v>
      </c>
      <c r="X220" s="7">
        <f t="shared" si="48"/>
        <v>0</v>
      </c>
      <c r="Z220" s="7">
        <f t="shared" si="51"/>
        <v>90349.489999999845</v>
      </c>
      <c r="AA220" s="5"/>
    </row>
    <row r="221" spans="1:27">
      <c r="A221" s="9">
        <v>38839</v>
      </c>
      <c r="B221" s="3">
        <v>3564.7</v>
      </c>
      <c r="C221" s="3">
        <v>3610</v>
      </c>
      <c r="D221" s="3">
        <v>3560</v>
      </c>
      <c r="E221" s="3">
        <v>3595</v>
      </c>
      <c r="G221" s="5">
        <f t="shared" si="39"/>
        <v>3561.99</v>
      </c>
      <c r="H221" s="5">
        <f t="shared" si="40"/>
        <v>3549.9</v>
      </c>
      <c r="J221" s="10" t="str">
        <f t="shared" si="41"/>
        <v>BUY</v>
      </c>
      <c r="L221" s="5">
        <f t="shared" si="42"/>
        <v>3513.63</v>
      </c>
      <c r="M221" s="4" t="str">
        <f t="shared" si="43"/>
        <v>NO</v>
      </c>
      <c r="N221" s="4" t="str">
        <f t="shared" si="44"/>
        <v>NO</v>
      </c>
      <c r="O221" s="4" t="str">
        <f t="shared" si="45"/>
        <v>NO</v>
      </c>
      <c r="P221" s="11">
        <v>3564.7</v>
      </c>
      <c r="Q221" s="11">
        <v>3595</v>
      </c>
      <c r="R221" s="4">
        <f t="shared" si="46"/>
        <v>2006</v>
      </c>
      <c r="T221" s="7">
        <f t="shared" si="49"/>
        <v>0</v>
      </c>
      <c r="V221" s="5">
        <f t="shared" si="50"/>
        <v>3535.7</v>
      </c>
      <c r="W221" s="5">
        <f t="shared" si="47"/>
        <v>3535.7</v>
      </c>
      <c r="X221" s="7">
        <f t="shared" si="48"/>
        <v>0</v>
      </c>
      <c r="Z221" s="7">
        <f t="shared" si="51"/>
        <v>90349.489999999845</v>
      </c>
      <c r="AA221" s="5"/>
    </row>
    <row r="222" spans="1:27">
      <c r="A222" s="9">
        <v>38840</v>
      </c>
      <c r="B222" s="3">
        <v>3596</v>
      </c>
      <c r="C222" s="3">
        <v>3621.6001000000001</v>
      </c>
      <c r="D222" s="3">
        <v>3563</v>
      </c>
      <c r="E222" s="3">
        <v>3612.3998999999999</v>
      </c>
      <c r="G222" s="5">
        <f t="shared" si="39"/>
        <v>3587.19</v>
      </c>
      <c r="H222" s="5">
        <f t="shared" si="40"/>
        <v>3570.73</v>
      </c>
      <c r="J222" s="10" t="str">
        <f t="shared" si="41"/>
        <v>BUY</v>
      </c>
      <c r="L222" s="5">
        <f t="shared" si="42"/>
        <v>3521.35</v>
      </c>
      <c r="M222" s="4" t="str">
        <f t="shared" si="43"/>
        <v>NO</v>
      </c>
      <c r="N222" s="4" t="str">
        <f t="shared" si="44"/>
        <v>NO</v>
      </c>
      <c r="O222" s="4" t="str">
        <f t="shared" si="45"/>
        <v>NO</v>
      </c>
      <c r="P222" s="11">
        <v>3596</v>
      </c>
      <c r="Q222" s="11">
        <v>3612.4</v>
      </c>
      <c r="R222" s="4">
        <f t="shared" si="46"/>
        <v>2006</v>
      </c>
      <c r="T222" s="7">
        <f t="shared" si="49"/>
        <v>0</v>
      </c>
      <c r="V222" s="5">
        <f t="shared" si="50"/>
        <v>3535.7</v>
      </c>
      <c r="W222" s="5">
        <f t="shared" si="47"/>
        <v>3535.7</v>
      </c>
      <c r="X222" s="7">
        <f t="shared" si="48"/>
        <v>0</v>
      </c>
      <c r="Z222" s="7">
        <f t="shared" si="51"/>
        <v>90349.489999999845</v>
      </c>
      <c r="AA222" s="5"/>
    </row>
    <row r="223" spans="1:27">
      <c r="A223" s="9">
        <v>38841</v>
      </c>
      <c r="B223" s="3">
        <v>3625</v>
      </c>
      <c r="C223" s="3">
        <v>3650</v>
      </c>
      <c r="D223" s="3">
        <v>3601</v>
      </c>
      <c r="E223" s="3">
        <v>3627.3998999999999</v>
      </c>
      <c r="G223" s="5">
        <f t="shared" si="39"/>
        <v>3607.29</v>
      </c>
      <c r="H223" s="5">
        <f t="shared" si="40"/>
        <v>3589.62</v>
      </c>
      <c r="J223" s="10" t="str">
        <f t="shared" si="41"/>
        <v>BUY</v>
      </c>
      <c r="L223" s="5">
        <f t="shared" si="42"/>
        <v>3536.61</v>
      </c>
      <c r="M223" s="4" t="str">
        <f t="shared" si="43"/>
        <v>NO</v>
      </c>
      <c r="N223" s="4" t="str">
        <f t="shared" si="44"/>
        <v>NO</v>
      </c>
      <c r="O223" s="4" t="str">
        <f t="shared" si="45"/>
        <v>NO</v>
      </c>
      <c r="P223" s="11">
        <v>3625</v>
      </c>
      <c r="Q223" s="11">
        <v>3627.4</v>
      </c>
      <c r="R223" s="4">
        <f t="shared" si="46"/>
        <v>2006</v>
      </c>
      <c r="T223" s="7">
        <f t="shared" si="49"/>
        <v>0</v>
      </c>
      <c r="V223" s="5">
        <f t="shared" si="50"/>
        <v>3535.7</v>
      </c>
      <c r="W223" s="5">
        <f t="shared" si="47"/>
        <v>3535.7</v>
      </c>
      <c r="X223" s="7">
        <f t="shared" si="48"/>
        <v>0</v>
      </c>
      <c r="Z223" s="7">
        <f t="shared" si="51"/>
        <v>90349.489999999845</v>
      </c>
      <c r="AA223" s="5"/>
    </row>
    <row r="224" spans="1:27">
      <c r="A224" s="9">
        <v>38842</v>
      </c>
      <c r="B224" s="3">
        <v>3678.3998999999999</v>
      </c>
      <c r="C224" s="3">
        <v>3678.3998999999999</v>
      </c>
      <c r="D224" s="3">
        <v>3615.5</v>
      </c>
      <c r="E224" s="3">
        <v>3644.1001000000001</v>
      </c>
      <c r="G224" s="5">
        <f t="shared" si="39"/>
        <v>3625.7</v>
      </c>
      <c r="H224" s="5">
        <f t="shared" si="40"/>
        <v>3607.78</v>
      </c>
      <c r="J224" s="10" t="str">
        <f t="shared" si="41"/>
        <v>BUY</v>
      </c>
      <c r="L224" s="5">
        <f t="shared" si="42"/>
        <v>3554.02</v>
      </c>
      <c r="M224" s="4" t="str">
        <f t="shared" si="43"/>
        <v>NO</v>
      </c>
      <c r="N224" s="4" t="str">
        <f t="shared" si="44"/>
        <v>NO</v>
      </c>
      <c r="O224" s="4" t="str">
        <f t="shared" si="45"/>
        <v>NO</v>
      </c>
      <c r="P224" s="11">
        <v>3678.3998999999999</v>
      </c>
      <c r="Q224" s="11">
        <v>3644.1</v>
      </c>
      <c r="R224" s="4">
        <f t="shared" si="46"/>
        <v>2006</v>
      </c>
      <c r="T224" s="7">
        <f t="shared" si="49"/>
        <v>0</v>
      </c>
      <c r="V224" s="5">
        <f t="shared" si="50"/>
        <v>3535.7</v>
      </c>
      <c r="W224" s="5">
        <f t="shared" si="47"/>
        <v>3535.7</v>
      </c>
      <c r="X224" s="7">
        <f t="shared" si="48"/>
        <v>0</v>
      </c>
      <c r="Z224" s="7">
        <f t="shared" si="51"/>
        <v>90349.489999999845</v>
      </c>
      <c r="AA224" s="5"/>
    </row>
    <row r="225" spans="1:27">
      <c r="A225" s="9">
        <v>38845</v>
      </c>
      <c r="B225" s="3">
        <v>3664.7</v>
      </c>
      <c r="C225" s="3">
        <v>3689.8998999999999</v>
      </c>
      <c r="D225" s="3">
        <v>3660.1001000000001</v>
      </c>
      <c r="E225" s="3">
        <v>3685.8501000000001</v>
      </c>
      <c r="G225" s="5">
        <f t="shared" si="39"/>
        <v>3655.78</v>
      </c>
      <c r="H225" s="5">
        <f t="shared" si="40"/>
        <v>3633.8</v>
      </c>
      <c r="J225" s="10" t="str">
        <f t="shared" si="41"/>
        <v>BUY</v>
      </c>
      <c r="L225" s="5">
        <f t="shared" si="42"/>
        <v>3567.86</v>
      </c>
      <c r="M225" s="4" t="str">
        <f t="shared" si="43"/>
        <v>NO</v>
      </c>
      <c r="N225" s="4" t="str">
        <f t="shared" si="44"/>
        <v>NO</v>
      </c>
      <c r="O225" s="4" t="str">
        <f t="shared" si="45"/>
        <v>NO</v>
      </c>
      <c r="P225" s="11">
        <v>3664.7</v>
      </c>
      <c r="Q225" s="11">
        <v>3685.85</v>
      </c>
      <c r="R225" s="4">
        <f t="shared" si="46"/>
        <v>2006</v>
      </c>
      <c r="T225" s="7">
        <f t="shared" si="49"/>
        <v>0</v>
      </c>
      <c r="V225" s="5">
        <f t="shared" si="50"/>
        <v>3535.7</v>
      </c>
      <c r="W225" s="5">
        <f t="shared" si="47"/>
        <v>3535.7</v>
      </c>
      <c r="X225" s="7">
        <f t="shared" si="48"/>
        <v>0</v>
      </c>
      <c r="Z225" s="7">
        <f t="shared" si="51"/>
        <v>90349.489999999845</v>
      </c>
      <c r="AA225" s="5"/>
    </row>
    <row r="226" spans="1:27">
      <c r="A226" s="9">
        <v>38846</v>
      </c>
      <c r="B226" s="3">
        <v>3700</v>
      </c>
      <c r="C226" s="3">
        <v>3717.8998999999999</v>
      </c>
      <c r="D226" s="3">
        <v>3638.3</v>
      </c>
      <c r="E226" s="3">
        <v>3712.95</v>
      </c>
      <c r="G226" s="5">
        <f t="shared" si="39"/>
        <v>3684.37</v>
      </c>
      <c r="H226" s="5">
        <f t="shared" si="40"/>
        <v>3660.18</v>
      </c>
      <c r="J226" s="10" t="str">
        <f t="shared" si="41"/>
        <v>BUY</v>
      </c>
      <c r="L226" s="5">
        <f t="shared" si="42"/>
        <v>3587.61</v>
      </c>
      <c r="M226" s="4" t="str">
        <f t="shared" si="43"/>
        <v>NO</v>
      </c>
      <c r="N226" s="4" t="str">
        <f t="shared" si="44"/>
        <v>NO</v>
      </c>
      <c r="O226" s="4" t="str">
        <f t="shared" si="45"/>
        <v>NO</v>
      </c>
      <c r="P226" s="11">
        <v>3700</v>
      </c>
      <c r="Q226" s="11">
        <v>3712.95</v>
      </c>
      <c r="R226" s="4">
        <f t="shared" si="46"/>
        <v>2006</v>
      </c>
      <c r="T226" s="7">
        <f t="shared" si="49"/>
        <v>0</v>
      </c>
      <c r="V226" s="5">
        <f t="shared" si="50"/>
        <v>3535.7</v>
      </c>
      <c r="W226" s="5">
        <f t="shared" si="47"/>
        <v>3535.7</v>
      </c>
      <c r="X226" s="7">
        <f t="shared" si="48"/>
        <v>0</v>
      </c>
      <c r="Z226" s="7">
        <f t="shared" si="51"/>
        <v>90349.489999999845</v>
      </c>
      <c r="AA226" s="5"/>
    </row>
    <row r="227" spans="1:27">
      <c r="A227" s="9">
        <v>38847</v>
      </c>
      <c r="B227" s="3">
        <v>3720</v>
      </c>
      <c r="C227" s="3">
        <v>3749.8998999999999</v>
      </c>
      <c r="D227" s="3">
        <v>3710.2</v>
      </c>
      <c r="E227" s="3">
        <v>3745.3998999999999</v>
      </c>
      <c r="G227" s="5">
        <f t="shared" si="39"/>
        <v>3714.88</v>
      </c>
      <c r="H227" s="5">
        <f t="shared" si="40"/>
        <v>3688.59</v>
      </c>
      <c r="J227" s="10" t="str">
        <f t="shared" si="41"/>
        <v>BUY</v>
      </c>
      <c r="L227" s="5">
        <f t="shared" si="42"/>
        <v>3609.72</v>
      </c>
      <c r="M227" s="4" t="str">
        <f t="shared" si="43"/>
        <v>NO</v>
      </c>
      <c r="N227" s="4" t="str">
        <f t="shared" si="44"/>
        <v>NO</v>
      </c>
      <c r="O227" s="4" t="str">
        <f t="shared" si="45"/>
        <v>NO</v>
      </c>
      <c r="P227" s="11">
        <v>3720</v>
      </c>
      <c r="Q227" s="11">
        <v>3745.4</v>
      </c>
      <c r="R227" s="4">
        <f t="shared" si="46"/>
        <v>2006</v>
      </c>
      <c r="T227" s="7">
        <f t="shared" si="49"/>
        <v>0</v>
      </c>
      <c r="V227" s="5">
        <f t="shared" si="50"/>
        <v>3535.7</v>
      </c>
      <c r="W227" s="5">
        <f t="shared" si="47"/>
        <v>3535.7</v>
      </c>
      <c r="X227" s="7">
        <f t="shared" si="48"/>
        <v>0</v>
      </c>
      <c r="Z227" s="7">
        <f t="shared" si="51"/>
        <v>90349.489999999845</v>
      </c>
      <c r="AA227" s="5"/>
    </row>
    <row r="228" spans="1:27">
      <c r="A228" s="9">
        <v>38848</v>
      </c>
      <c r="B228" s="3">
        <v>3760</v>
      </c>
      <c r="C228" s="3">
        <v>3762</v>
      </c>
      <c r="D228" s="3">
        <v>3681</v>
      </c>
      <c r="E228" s="3">
        <v>3692.8998999999999</v>
      </c>
      <c r="G228" s="5">
        <f t="shared" si="39"/>
        <v>3703.89</v>
      </c>
      <c r="H228" s="5">
        <f t="shared" si="40"/>
        <v>3690.03</v>
      </c>
      <c r="J228" s="10" t="str">
        <f t="shared" si="41"/>
        <v>BUY</v>
      </c>
      <c r="L228" s="5">
        <f t="shared" si="42"/>
        <v>3648.45</v>
      </c>
      <c r="M228" s="4" t="str">
        <f t="shared" si="43"/>
        <v>NO</v>
      </c>
      <c r="N228" s="4" t="str">
        <f t="shared" si="44"/>
        <v>NO</v>
      </c>
      <c r="O228" s="4" t="str">
        <f t="shared" si="45"/>
        <v>NO</v>
      </c>
      <c r="P228" s="11">
        <v>3760</v>
      </c>
      <c r="Q228" s="11">
        <v>3692.9</v>
      </c>
      <c r="R228" s="4">
        <f t="shared" si="46"/>
        <v>2006</v>
      </c>
      <c r="T228" s="7">
        <f t="shared" si="49"/>
        <v>0</v>
      </c>
      <c r="V228" s="5">
        <f t="shared" si="50"/>
        <v>3535.7</v>
      </c>
      <c r="W228" s="5">
        <f t="shared" si="47"/>
        <v>3648.45</v>
      </c>
      <c r="X228" s="7">
        <f t="shared" si="48"/>
        <v>112.75</v>
      </c>
      <c r="Z228" s="7">
        <f t="shared" si="51"/>
        <v>95986.989999999845</v>
      </c>
      <c r="AA228" s="5"/>
    </row>
    <row r="229" spans="1:27">
      <c r="A229" s="9">
        <v>38849</v>
      </c>
      <c r="B229" s="3">
        <v>3659.45</v>
      </c>
      <c r="C229" s="3">
        <v>3694.8</v>
      </c>
      <c r="D229" s="3">
        <v>3622.1498999999999</v>
      </c>
      <c r="E229" s="3">
        <v>3633</v>
      </c>
      <c r="G229" s="5">
        <f t="shared" si="39"/>
        <v>3668.45</v>
      </c>
      <c r="H229" s="5">
        <f t="shared" si="40"/>
        <v>3671.02</v>
      </c>
      <c r="J229" s="10" t="str">
        <f t="shared" si="41"/>
        <v>SELL</v>
      </c>
      <c r="L229" s="5">
        <f t="shared" si="42"/>
        <v>3678.73</v>
      </c>
      <c r="M229" s="4" t="str">
        <f t="shared" si="43"/>
        <v>YES</v>
      </c>
      <c r="N229" s="4" t="str">
        <f t="shared" si="44"/>
        <v>NO</v>
      </c>
      <c r="O229" s="4" t="str">
        <f t="shared" si="45"/>
        <v>NO</v>
      </c>
      <c r="P229" s="11">
        <v>3659.45</v>
      </c>
      <c r="Q229" s="11">
        <v>3633</v>
      </c>
      <c r="R229" s="4">
        <f t="shared" si="46"/>
        <v>2006</v>
      </c>
      <c r="T229" s="7">
        <f t="shared" si="49"/>
        <v>0</v>
      </c>
      <c r="V229" s="5">
        <f t="shared" si="50"/>
        <v>3648.45</v>
      </c>
      <c r="W229" s="5">
        <f t="shared" si="47"/>
        <v>3648.45</v>
      </c>
      <c r="X229" s="7">
        <f t="shared" si="48"/>
        <v>0</v>
      </c>
      <c r="Z229" s="7">
        <f t="shared" si="51"/>
        <v>95986.989999999845</v>
      </c>
      <c r="AA229" s="5"/>
    </row>
    <row r="230" spans="1:27">
      <c r="A230" s="9">
        <v>38852</v>
      </c>
      <c r="B230" s="3">
        <v>3638</v>
      </c>
      <c r="C230" s="3">
        <v>3638</v>
      </c>
      <c r="D230" s="3">
        <v>3436</v>
      </c>
      <c r="E230" s="3">
        <v>3462.05</v>
      </c>
      <c r="G230" s="5">
        <f t="shared" si="39"/>
        <v>3565.25</v>
      </c>
      <c r="H230" s="5">
        <f t="shared" si="40"/>
        <v>3601.36</v>
      </c>
      <c r="J230" s="10" t="str">
        <f t="shared" si="41"/>
        <v>SELL</v>
      </c>
      <c r="L230" s="5">
        <f t="shared" si="42"/>
        <v>3709.69</v>
      </c>
      <c r="M230" s="4" t="str">
        <f t="shared" si="43"/>
        <v>NO</v>
      </c>
      <c r="N230" s="4" t="str">
        <f t="shared" si="44"/>
        <v>NO</v>
      </c>
      <c r="O230" s="4" t="str">
        <f t="shared" si="45"/>
        <v>NO</v>
      </c>
      <c r="P230" s="11">
        <v>3638</v>
      </c>
      <c r="Q230" s="11">
        <v>3462.05</v>
      </c>
      <c r="R230" s="4">
        <f t="shared" si="46"/>
        <v>2006</v>
      </c>
      <c r="T230" s="7">
        <f t="shared" si="49"/>
        <v>0</v>
      </c>
      <c r="V230" s="5">
        <f t="shared" si="50"/>
        <v>3648.45</v>
      </c>
      <c r="W230" s="5">
        <f t="shared" si="47"/>
        <v>3648.45</v>
      </c>
      <c r="X230" s="7">
        <f t="shared" si="48"/>
        <v>0</v>
      </c>
      <c r="Z230" s="7">
        <f t="shared" si="51"/>
        <v>95986.989999999845</v>
      </c>
      <c r="AA230" s="5"/>
    </row>
    <row r="231" spans="1:27">
      <c r="A231" s="9">
        <v>38853</v>
      </c>
      <c r="B231" s="3">
        <v>3465</v>
      </c>
      <c r="C231" s="3">
        <v>3542.8</v>
      </c>
      <c r="D231" s="3">
        <v>3354</v>
      </c>
      <c r="E231" s="3">
        <v>3520.3</v>
      </c>
      <c r="G231" s="5">
        <f t="shared" si="39"/>
        <v>3542.78</v>
      </c>
      <c r="H231" s="5">
        <f t="shared" si="40"/>
        <v>3574.34</v>
      </c>
      <c r="J231" s="10" t="str">
        <f t="shared" si="41"/>
        <v>SELL</v>
      </c>
      <c r="L231" s="5">
        <f t="shared" si="42"/>
        <v>3669.02</v>
      </c>
      <c r="M231" s="4" t="str">
        <f t="shared" si="43"/>
        <v>NO</v>
      </c>
      <c r="N231" s="4" t="str">
        <f t="shared" si="44"/>
        <v>NO</v>
      </c>
      <c r="O231" s="4" t="str">
        <f t="shared" si="45"/>
        <v>NO</v>
      </c>
      <c r="P231" s="11">
        <v>3465</v>
      </c>
      <c r="Q231" s="11">
        <v>3520.3</v>
      </c>
      <c r="R231" s="4">
        <f t="shared" si="46"/>
        <v>2006</v>
      </c>
      <c r="T231" s="7">
        <f t="shared" si="49"/>
        <v>0</v>
      </c>
      <c r="V231" s="5">
        <f t="shared" si="50"/>
        <v>3648.45</v>
      </c>
      <c r="W231" s="5">
        <f t="shared" si="47"/>
        <v>3648.45</v>
      </c>
      <c r="X231" s="7">
        <f t="shared" si="48"/>
        <v>0</v>
      </c>
      <c r="Z231" s="7">
        <f t="shared" si="51"/>
        <v>95986.989999999845</v>
      </c>
      <c r="AA231" s="5"/>
    </row>
    <row r="232" spans="1:27">
      <c r="A232" s="9">
        <v>38854</v>
      </c>
      <c r="B232" s="3">
        <v>3535</v>
      </c>
      <c r="C232" s="3">
        <v>3649</v>
      </c>
      <c r="D232" s="3">
        <v>3535</v>
      </c>
      <c r="E232" s="3">
        <v>3641.25</v>
      </c>
      <c r="G232" s="5">
        <f t="shared" si="39"/>
        <v>3592.02</v>
      </c>
      <c r="H232" s="5">
        <f t="shared" si="40"/>
        <v>3596.64</v>
      </c>
      <c r="J232" s="10" t="str">
        <f t="shared" si="41"/>
        <v>SELL</v>
      </c>
      <c r="L232" s="5">
        <f t="shared" si="42"/>
        <v>3610.5</v>
      </c>
      <c r="M232" s="4" t="str">
        <f t="shared" si="43"/>
        <v>NO</v>
      </c>
      <c r="N232" s="4" t="str">
        <f t="shared" si="44"/>
        <v>NO</v>
      </c>
      <c r="O232" s="4" t="str">
        <f t="shared" si="45"/>
        <v>NO</v>
      </c>
      <c r="P232" s="11">
        <v>3535</v>
      </c>
      <c r="Q232" s="11">
        <v>3641.25</v>
      </c>
      <c r="R232" s="4">
        <f t="shared" si="46"/>
        <v>2006</v>
      </c>
      <c r="T232" s="7">
        <f t="shared" si="49"/>
        <v>0</v>
      </c>
      <c r="V232" s="5">
        <f t="shared" si="50"/>
        <v>3648.45</v>
      </c>
      <c r="W232" s="5">
        <f t="shared" si="47"/>
        <v>3648.45</v>
      </c>
      <c r="X232" s="7">
        <f t="shared" si="48"/>
        <v>0</v>
      </c>
      <c r="Z232" s="7">
        <f t="shared" si="51"/>
        <v>95986.989999999845</v>
      </c>
      <c r="AA232" s="5"/>
    </row>
    <row r="233" spans="1:27">
      <c r="A233" s="9">
        <v>38855</v>
      </c>
      <c r="B233" s="3">
        <v>3597</v>
      </c>
      <c r="C233" s="3">
        <v>3600</v>
      </c>
      <c r="D233" s="3">
        <v>3335.6001000000001</v>
      </c>
      <c r="E233" s="3">
        <v>3363.8501000000001</v>
      </c>
      <c r="G233" s="5">
        <f t="shared" si="39"/>
        <v>3477.94</v>
      </c>
      <c r="H233" s="5">
        <f t="shared" si="40"/>
        <v>3519.04</v>
      </c>
      <c r="J233" s="10" t="str">
        <f t="shared" si="41"/>
        <v>SELL</v>
      </c>
      <c r="L233" s="5">
        <f t="shared" si="42"/>
        <v>3642.34</v>
      </c>
      <c r="M233" s="4" t="str">
        <f t="shared" si="43"/>
        <v>NO</v>
      </c>
      <c r="N233" s="4" t="str">
        <f t="shared" si="44"/>
        <v>NO</v>
      </c>
      <c r="O233" s="4" t="str">
        <f t="shared" si="45"/>
        <v>NO</v>
      </c>
      <c r="P233" s="11">
        <v>3597</v>
      </c>
      <c r="Q233" s="11">
        <v>3363.85</v>
      </c>
      <c r="R233" s="4">
        <f t="shared" si="46"/>
        <v>2006</v>
      </c>
      <c r="T233" s="7">
        <f t="shared" si="49"/>
        <v>0</v>
      </c>
      <c r="V233" s="5">
        <f t="shared" si="50"/>
        <v>3648.45</v>
      </c>
      <c r="W233" s="5">
        <f t="shared" si="47"/>
        <v>3648.45</v>
      </c>
      <c r="X233" s="7">
        <f t="shared" si="48"/>
        <v>0</v>
      </c>
      <c r="Z233" s="7">
        <f t="shared" si="51"/>
        <v>95986.989999999845</v>
      </c>
      <c r="AA233" s="5"/>
    </row>
    <row r="234" spans="1:27">
      <c r="A234" s="9">
        <v>38856</v>
      </c>
      <c r="B234" s="3">
        <v>3429</v>
      </c>
      <c r="C234" s="3">
        <v>3449.8998999999999</v>
      </c>
      <c r="D234" s="3">
        <v>3172.25</v>
      </c>
      <c r="E234" s="3">
        <v>3224.3501000000001</v>
      </c>
      <c r="G234" s="5">
        <f t="shared" si="39"/>
        <v>3351.15</v>
      </c>
      <c r="H234" s="5">
        <f t="shared" si="40"/>
        <v>3420.81</v>
      </c>
      <c r="J234" s="10" t="str">
        <f t="shared" si="41"/>
        <v>SELL</v>
      </c>
      <c r="L234" s="5">
        <f t="shared" si="42"/>
        <v>3629.79</v>
      </c>
      <c r="M234" s="4" t="str">
        <f t="shared" si="43"/>
        <v>NO</v>
      </c>
      <c r="N234" s="4" t="str">
        <f t="shared" si="44"/>
        <v>NO</v>
      </c>
      <c r="O234" s="4" t="str">
        <f t="shared" si="45"/>
        <v>NO</v>
      </c>
      <c r="P234" s="11">
        <v>3429</v>
      </c>
      <c r="Q234" s="11">
        <v>3224.35</v>
      </c>
      <c r="R234" s="4">
        <f t="shared" si="46"/>
        <v>2006</v>
      </c>
      <c r="T234" s="7">
        <f t="shared" si="49"/>
        <v>0</v>
      </c>
      <c r="V234" s="5">
        <f t="shared" si="50"/>
        <v>3648.45</v>
      </c>
      <c r="W234" s="5">
        <f t="shared" si="47"/>
        <v>3648.45</v>
      </c>
      <c r="X234" s="7">
        <f t="shared" si="48"/>
        <v>0</v>
      </c>
      <c r="Z234" s="7">
        <f t="shared" si="51"/>
        <v>95986.989999999845</v>
      </c>
      <c r="AA234" s="5"/>
    </row>
    <row r="235" spans="1:27">
      <c r="A235" s="9">
        <v>38859</v>
      </c>
      <c r="B235" s="3">
        <v>3262</v>
      </c>
      <c r="C235" s="3">
        <v>3270</v>
      </c>
      <c r="D235" s="3">
        <v>2901.95</v>
      </c>
      <c r="E235" s="3">
        <v>3020.8998999999999</v>
      </c>
      <c r="G235" s="5">
        <f t="shared" si="39"/>
        <v>3186.02</v>
      </c>
      <c r="H235" s="5">
        <f t="shared" si="40"/>
        <v>3287.51</v>
      </c>
      <c r="J235" s="10" t="str">
        <f t="shared" si="41"/>
        <v>SELL</v>
      </c>
      <c r="L235" s="5">
        <f t="shared" si="42"/>
        <v>3591.98</v>
      </c>
      <c r="M235" s="4" t="str">
        <f t="shared" si="43"/>
        <v>NO</v>
      </c>
      <c r="N235" s="4" t="str">
        <f t="shared" si="44"/>
        <v>NO</v>
      </c>
      <c r="O235" s="4" t="str">
        <f t="shared" si="45"/>
        <v>NO</v>
      </c>
      <c r="P235" s="11">
        <v>3262</v>
      </c>
      <c r="Q235" s="11">
        <v>3020.9</v>
      </c>
      <c r="R235" s="4">
        <f t="shared" si="46"/>
        <v>2006</v>
      </c>
      <c r="T235" s="7">
        <f t="shared" si="49"/>
        <v>0</v>
      </c>
      <c r="V235" s="5">
        <f t="shared" si="50"/>
        <v>3648.45</v>
      </c>
      <c r="W235" s="5">
        <f t="shared" si="47"/>
        <v>3648.45</v>
      </c>
      <c r="X235" s="7">
        <f t="shared" si="48"/>
        <v>0</v>
      </c>
      <c r="Z235" s="7">
        <f t="shared" si="51"/>
        <v>95986.989999999845</v>
      </c>
      <c r="AA235" s="5"/>
    </row>
    <row r="236" spans="1:27">
      <c r="A236" s="9">
        <v>38860</v>
      </c>
      <c r="B236" s="3">
        <v>3060.25</v>
      </c>
      <c r="C236" s="3">
        <v>3202</v>
      </c>
      <c r="D236" s="3">
        <v>2960</v>
      </c>
      <c r="E236" s="3">
        <v>3190.5</v>
      </c>
      <c r="G236" s="5">
        <f t="shared" si="39"/>
        <v>3188.26</v>
      </c>
      <c r="H236" s="5">
        <f t="shared" si="40"/>
        <v>3255.17</v>
      </c>
      <c r="J236" s="10" t="str">
        <f t="shared" si="41"/>
        <v>SELL</v>
      </c>
      <c r="L236" s="5">
        <f t="shared" si="42"/>
        <v>3455.9</v>
      </c>
      <c r="M236" s="4" t="str">
        <f t="shared" si="43"/>
        <v>NO</v>
      </c>
      <c r="N236" s="4" t="str">
        <f t="shared" si="44"/>
        <v>NO</v>
      </c>
      <c r="O236" s="4" t="str">
        <f t="shared" si="45"/>
        <v>NO</v>
      </c>
      <c r="P236" s="11">
        <v>3060.25</v>
      </c>
      <c r="Q236" s="11">
        <v>3190.5</v>
      </c>
      <c r="R236" s="4">
        <f t="shared" si="46"/>
        <v>2006</v>
      </c>
      <c r="T236" s="7">
        <f t="shared" si="49"/>
        <v>0</v>
      </c>
      <c r="V236" s="5">
        <f t="shared" si="50"/>
        <v>3648.45</v>
      </c>
      <c r="W236" s="5">
        <f t="shared" si="47"/>
        <v>3648.45</v>
      </c>
      <c r="X236" s="7">
        <f t="shared" si="48"/>
        <v>0</v>
      </c>
      <c r="Z236" s="7">
        <f t="shared" si="51"/>
        <v>95986.989999999845</v>
      </c>
      <c r="AA236" s="5"/>
    </row>
    <row r="237" spans="1:27">
      <c r="A237" s="9">
        <v>38861</v>
      </c>
      <c r="B237" s="3">
        <v>3192.45</v>
      </c>
      <c r="C237" s="3">
        <v>3235</v>
      </c>
      <c r="D237" s="3">
        <v>3053.1001000000001</v>
      </c>
      <c r="E237" s="3">
        <v>3087.25</v>
      </c>
      <c r="G237" s="5">
        <f t="shared" si="39"/>
        <v>3137.76</v>
      </c>
      <c r="H237" s="5">
        <f t="shared" si="40"/>
        <v>3199.2</v>
      </c>
      <c r="J237" s="10" t="str">
        <f t="shared" si="41"/>
        <v>SELL</v>
      </c>
      <c r="L237" s="5">
        <f t="shared" si="42"/>
        <v>3383.52</v>
      </c>
      <c r="M237" s="4" t="str">
        <f t="shared" si="43"/>
        <v>NO</v>
      </c>
      <c r="N237" s="4" t="str">
        <f t="shared" si="44"/>
        <v>NO</v>
      </c>
      <c r="O237" s="4" t="str">
        <f t="shared" si="45"/>
        <v>NO</v>
      </c>
      <c r="P237" s="11">
        <v>3192.45</v>
      </c>
      <c r="Q237" s="11">
        <v>3087.25</v>
      </c>
      <c r="R237" s="4">
        <f t="shared" si="46"/>
        <v>2006</v>
      </c>
      <c r="T237" s="7">
        <f t="shared" si="49"/>
        <v>0</v>
      </c>
      <c r="V237" s="5">
        <f t="shared" si="50"/>
        <v>3648.45</v>
      </c>
      <c r="W237" s="5">
        <f t="shared" si="47"/>
        <v>3648.45</v>
      </c>
      <c r="X237" s="7">
        <f t="shared" si="48"/>
        <v>0</v>
      </c>
      <c r="Z237" s="7">
        <f t="shared" si="51"/>
        <v>95986.989999999845</v>
      </c>
      <c r="AA237" s="5"/>
    </row>
    <row r="238" spans="1:27">
      <c r="A238" s="9">
        <v>38862</v>
      </c>
      <c r="B238" s="3">
        <v>3045</v>
      </c>
      <c r="C238" s="3">
        <v>3191.7</v>
      </c>
      <c r="D238" s="3">
        <v>2988</v>
      </c>
      <c r="E238" s="3">
        <v>3180.1498999999999</v>
      </c>
      <c r="G238" s="5">
        <f t="shared" si="39"/>
        <v>3158.95</v>
      </c>
      <c r="H238" s="5">
        <f t="shared" si="40"/>
        <v>3192.85</v>
      </c>
      <c r="J238" s="10" t="str">
        <f t="shared" si="41"/>
        <v>SELL</v>
      </c>
      <c r="L238" s="5">
        <f t="shared" si="42"/>
        <v>3294.55</v>
      </c>
      <c r="M238" s="4" t="str">
        <f t="shared" si="43"/>
        <v>NO</v>
      </c>
      <c r="N238" s="4" t="str">
        <f t="shared" si="44"/>
        <v>NO</v>
      </c>
      <c r="O238" s="4" t="str">
        <f t="shared" si="45"/>
        <v>NO</v>
      </c>
      <c r="P238" s="11">
        <v>3045</v>
      </c>
      <c r="Q238" s="11">
        <v>3180.15</v>
      </c>
      <c r="R238" s="4">
        <f t="shared" si="46"/>
        <v>2006</v>
      </c>
      <c r="T238" s="7">
        <f t="shared" si="49"/>
        <v>0</v>
      </c>
      <c r="V238" s="5">
        <f t="shared" si="50"/>
        <v>3648.45</v>
      </c>
      <c r="W238" s="5">
        <f t="shared" si="47"/>
        <v>3648.45</v>
      </c>
      <c r="X238" s="7">
        <f t="shared" si="48"/>
        <v>0</v>
      </c>
      <c r="Z238" s="7">
        <f t="shared" si="51"/>
        <v>95986.989999999845</v>
      </c>
      <c r="AA238" s="5"/>
    </row>
    <row r="239" spans="1:27">
      <c r="A239" s="9">
        <v>38863</v>
      </c>
      <c r="B239" s="3">
        <v>3189.8</v>
      </c>
      <c r="C239" s="3">
        <v>3255</v>
      </c>
      <c r="D239" s="3">
        <v>3142.3</v>
      </c>
      <c r="E239" s="3">
        <v>3179.1498999999999</v>
      </c>
      <c r="G239" s="5">
        <f t="shared" si="39"/>
        <v>3169.05</v>
      </c>
      <c r="H239" s="5">
        <f t="shared" si="40"/>
        <v>3188.28</v>
      </c>
      <c r="J239" s="10" t="str">
        <f t="shared" si="41"/>
        <v>SELL</v>
      </c>
      <c r="L239" s="5">
        <f t="shared" si="42"/>
        <v>3245.97</v>
      </c>
      <c r="M239" s="4" t="str">
        <f t="shared" si="43"/>
        <v>NO</v>
      </c>
      <c r="N239" s="4" t="str">
        <f t="shared" si="44"/>
        <v>NO</v>
      </c>
      <c r="O239" s="4" t="str">
        <f t="shared" si="45"/>
        <v>NO</v>
      </c>
      <c r="P239" s="11">
        <v>3189.8</v>
      </c>
      <c r="Q239" s="11">
        <v>3179.15</v>
      </c>
      <c r="R239" s="4">
        <f t="shared" si="46"/>
        <v>2006</v>
      </c>
      <c r="T239" s="7">
        <f t="shared" si="49"/>
        <v>0</v>
      </c>
      <c r="V239" s="5">
        <f t="shared" si="50"/>
        <v>3648.45</v>
      </c>
      <c r="W239" s="5">
        <f t="shared" si="47"/>
        <v>3648.45</v>
      </c>
      <c r="X239" s="7">
        <f t="shared" si="48"/>
        <v>0</v>
      </c>
      <c r="Z239" s="7">
        <f t="shared" si="51"/>
        <v>95986.989999999845</v>
      </c>
      <c r="AA239" s="5"/>
    </row>
    <row r="240" spans="1:27">
      <c r="A240" s="9">
        <v>38866</v>
      </c>
      <c r="B240" s="3">
        <v>3197</v>
      </c>
      <c r="C240" s="3">
        <v>3224.7</v>
      </c>
      <c r="D240" s="3">
        <v>3148</v>
      </c>
      <c r="E240" s="3">
        <v>3175</v>
      </c>
      <c r="G240" s="5">
        <f t="shared" si="39"/>
        <v>3172.03</v>
      </c>
      <c r="H240" s="5">
        <f t="shared" si="40"/>
        <v>3183.85</v>
      </c>
      <c r="J240" s="10" t="str">
        <f t="shared" si="41"/>
        <v>SELL</v>
      </c>
      <c r="L240" s="5">
        <f t="shared" si="42"/>
        <v>3219.31</v>
      </c>
      <c r="M240" s="4" t="str">
        <f t="shared" si="43"/>
        <v>NO</v>
      </c>
      <c r="N240" s="4" t="str">
        <f t="shared" si="44"/>
        <v>NO</v>
      </c>
      <c r="O240" s="4" t="str">
        <f t="shared" si="45"/>
        <v>NO</v>
      </c>
      <c r="P240" s="11">
        <v>3197</v>
      </c>
      <c r="Q240" s="11">
        <v>3175</v>
      </c>
      <c r="R240" s="4">
        <f t="shared" si="46"/>
        <v>2006</v>
      </c>
      <c r="T240" s="7">
        <f t="shared" si="49"/>
        <v>0</v>
      </c>
      <c r="V240" s="5">
        <f t="shared" si="50"/>
        <v>3648.45</v>
      </c>
      <c r="W240" s="5">
        <f t="shared" si="47"/>
        <v>3648.45</v>
      </c>
      <c r="X240" s="7">
        <f t="shared" si="48"/>
        <v>0</v>
      </c>
      <c r="Z240" s="7">
        <f t="shared" si="51"/>
        <v>95986.989999999845</v>
      </c>
      <c r="AA240" s="5"/>
    </row>
    <row r="241" spans="1:27">
      <c r="A241" s="9">
        <v>38867</v>
      </c>
      <c r="B241" s="3">
        <v>3172</v>
      </c>
      <c r="C241" s="3">
        <v>3209.5</v>
      </c>
      <c r="D241" s="3">
        <v>3101</v>
      </c>
      <c r="E241" s="3">
        <v>3125.3501000000001</v>
      </c>
      <c r="G241" s="5">
        <f t="shared" si="39"/>
        <v>3148.69</v>
      </c>
      <c r="H241" s="5">
        <f t="shared" si="40"/>
        <v>3164.35</v>
      </c>
      <c r="J241" s="10" t="str">
        <f t="shared" si="41"/>
        <v>SELL</v>
      </c>
      <c r="L241" s="5">
        <f t="shared" si="42"/>
        <v>3211.33</v>
      </c>
      <c r="M241" s="4" t="str">
        <f t="shared" si="43"/>
        <v>NO</v>
      </c>
      <c r="N241" s="4" t="str">
        <f t="shared" si="44"/>
        <v>NO</v>
      </c>
      <c r="O241" s="4" t="str">
        <f t="shared" si="45"/>
        <v>NO</v>
      </c>
      <c r="P241" s="11">
        <v>3172</v>
      </c>
      <c r="Q241" s="11">
        <v>3125.35</v>
      </c>
      <c r="R241" s="4">
        <f t="shared" si="46"/>
        <v>2006</v>
      </c>
      <c r="T241" s="7">
        <f t="shared" si="49"/>
        <v>0</v>
      </c>
      <c r="V241" s="5">
        <f t="shared" si="50"/>
        <v>3648.45</v>
      </c>
      <c r="W241" s="5">
        <f t="shared" si="47"/>
        <v>3648.45</v>
      </c>
      <c r="X241" s="7">
        <f t="shared" si="48"/>
        <v>0</v>
      </c>
      <c r="Z241" s="7">
        <f t="shared" si="51"/>
        <v>95986.989999999845</v>
      </c>
      <c r="AA241" s="5"/>
    </row>
    <row r="242" spans="1:27">
      <c r="A242" s="9">
        <v>38868</v>
      </c>
      <c r="B242" s="3">
        <v>3050</v>
      </c>
      <c r="C242" s="3">
        <v>3062.8501000000001</v>
      </c>
      <c r="D242" s="3">
        <v>2908</v>
      </c>
      <c r="E242" s="3">
        <v>3032.3998999999999</v>
      </c>
      <c r="G242" s="5">
        <f t="shared" si="39"/>
        <v>3090.54</v>
      </c>
      <c r="H242" s="5">
        <f t="shared" si="40"/>
        <v>3120.37</v>
      </c>
      <c r="J242" s="10" t="str">
        <f t="shared" si="41"/>
        <v>SELL</v>
      </c>
      <c r="L242" s="5">
        <f t="shared" si="42"/>
        <v>3209.86</v>
      </c>
      <c r="M242" s="4" t="str">
        <f t="shared" si="43"/>
        <v>NO</v>
      </c>
      <c r="N242" s="4" t="str">
        <f t="shared" si="44"/>
        <v>NO</v>
      </c>
      <c r="O242" s="4" t="str">
        <f t="shared" si="45"/>
        <v>NO</v>
      </c>
      <c r="P242" s="11">
        <v>3050</v>
      </c>
      <c r="Q242" s="11">
        <v>3032.4</v>
      </c>
      <c r="R242" s="4">
        <f t="shared" si="46"/>
        <v>2006</v>
      </c>
      <c r="T242" s="7">
        <f t="shared" si="49"/>
        <v>0</v>
      </c>
      <c r="V242" s="5">
        <f t="shared" si="50"/>
        <v>3648.45</v>
      </c>
      <c r="W242" s="5">
        <f t="shared" si="47"/>
        <v>3648.45</v>
      </c>
      <c r="X242" s="7">
        <f t="shared" si="48"/>
        <v>0</v>
      </c>
      <c r="Z242" s="7">
        <f t="shared" si="51"/>
        <v>95986.989999999845</v>
      </c>
      <c r="AA242" s="5"/>
    </row>
    <row r="243" spans="1:27">
      <c r="A243" s="9">
        <v>38869</v>
      </c>
      <c r="B243" s="3">
        <v>3058.3998999999999</v>
      </c>
      <c r="C243" s="3">
        <v>3078</v>
      </c>
      <c r="D243" s="3">
        <v>2863.1001000000001</v>
      </c>
      <c r="E243" s="3">
        <v>2889.8998999999999</v>
      </c>
      <c r="G243" s="5">
        <f t="shared" si="39"/>
        <v>2990.22</v>
      </c>
      <c r="H243" s="5">
        <f t="shared" si="40"/>
        <v>3043.55</v>
      </c>
      <c r="J243" s="10" t="str">
        <f t="shared" si="41"/>
        <v>SELL</v>
      </c>
      <c r="L243" s="5">
        <f t="shared" si="42"/>
        <v>3203.54</v>
      </c>
      <c r="M243" s="4" t="str">
        <f t="shared" si="43"/>
        <v>NO</v>
      </c>
      <c r="N243" s="4" t="str">
        <f t="shared" si="44"/>
        <v>NO</v>
      </c>
      <c r="O243" s="4" t="str">
        <f t="shared" si="45"/>
        <v>NO</v>
      </c>
      <c r="P243" s="11">
        <v>3058.3998999999999</v>
      </c>
      <c r="Q243" s="11">
        <v>2889.9</v>
      </c>
      <c r="R243" s="4">
        <f t="shared" si="46"/>
        <v>2006</v>
      </c>
      <c r="T243" s="7">
        <f t="shared" si="49"/>
        <v>0</v>
      </c>
      <c r="V243" s="5">
        <f t="shared" si="50"/>
        <v>3648.45</v>
      </c>
      <c r="W243" s="5">
        <f t="shared" si="47"/>
        <v>3648.45</v>
      </c>
      <c r="X243" s="7">
        <f t="shared" si="48"/>
        <v>0</v>
      </c>
      <c r="Z243" s="7">
        <f t="shared" si="51"/>
        <v>95986.989999999845</v>
      </c>
      <c r="AA243" s="5"/>
    </row>
    <row r="244" spans="1:27">
      <c r="A244" s="9">
        <v>38870</v>
      </c>
      <c r="B244" s="3">
        <v>2875</v>
      </c>
      <c r="C244" s="3">
        <v>3071.95</v>
      </c>
      <c r="D244" s="3">
        <v>2875</v>
      </c>
      <c r="E244" s="3">
        <v>3061.55</v>
      </c>
      <c r="G244" s="5">
        <f t="shared" si="39"/>
        <v>3025.89</v>
      </c>
      <c r="H244" s="5">
        <f t="shared" si="40"/>
        <v>3049.55</v>
      </c>
      <c r="J244" s="10" t="str">
        <f t="shared" si="41"/>
        <v>SELL</v>
      </c>
      <c r="L244" s="5">
        <f t="shared" si="42"/>
        <v>3120.53</v>
      </c>
      <c r="M244" s="4" t="str">
        <f t="shared" si="43"/>
        <v>NO</v>
      </c>
      <c r="N244" s="4" t="str">
        <f t="shared" si="44"/>
        <v>NO</v>
      </c>
      <c r="O244" s="4" t="str">
        <f t="shared" si="45"/>
        <v>NO</v>
      </c>
      <c r="P244" s="11">
        <v>2875</v>
      </c>
      <c r="Q244" s="11">
        <v>3061.55</v>
      </c>
      <c r="R244" s="4">
        <f t="shared" si="46"/>
        <v>2006</v>
      </c>
      <c r="T244" s="7">
        <f t="shared" si="49"/>
        <v>0</v>
      </c>
      <c r="V244" s="5">
        <f t="shared" si="50"/>
        <v>3648.45</v>
      </c>
      <c r="W244" s="5">
        <f t="shared" si="47"/>
        <v>3648.45</v>
      </c>
      <c r="X244" s="7">
        <f t="shared" si="48"/>
        <v>0</v>
      </c>
      <c r="Z244" s="7">
        <f t="shared" si="51"/>
        <v>95986.989999999845</v>
      </c>
      <c r="AA244" s="5"/>
    </row>
    <row r="245" spans="1:27">
      <c r="A245" s="9">
        <v>38873</v>
      </c>
      <c r="B245" s="3">
        <v>3094</v>
      </c>
      <c r="C245" s="3">
        <v>3094.6498999999999</v>
      </c>
      <c r="D245" s="3">
        <v>2947.3</v>
      </c>
      <c r="E245" s="3">
        <v>2957.3</v>
      </c>
      <c r="G245" s="5">
        <f t="shared" si="39"/>
        <v>2991.6</v>
      </c>
      <c r="H245" s="5">
        <f t="shared" si="40"/>
        <v>3018.8</v>
      </c>
      <c r="J245" s="10" t="str">
        <f t="shared" si="41"/>
        <v>SELL</v>
      </c>
      <c r="L245" s="5">
        <f t="shared" si="42"/>
        <v>3100.4</v>
      </c>
      <c r="M245" s="4" t="str">
        <f t="shared" si="43"/>
        <v>NO</v>
      </c>
      <c r="N245" s="4" t="str">
        <f t="shared" si="44"/>
        <v>NO</v>
      </c>
      <c r="O245" s="4" t="str">
        <f t="shared" si="45"/>
        <v>NO</v>
      </c>
      <c r="P245" s="11">
        <v>3094</v>
      </c>
      <c r="Q245" s="11">
        <v>2957.3</v>
      </c>
      <c r="R245" s="4">
        <f t="shared" si="46"/>
        <v>2006</v>
      </c>
      <c r="T245" s="7">
        <f t="shared" si="49"/>
        <v>0</v>
      </c>
      <c r="V245" s="5">
        <f t="shared" si="50"/>
        <v>3648.45</v>
      </c>
      <c r="W245" s="5">
        <f t="shared" si="47"/>
        <v>3648.45</v>
      </c>
      <c r="X245" s="7">
        <f t="shared" si="48"/>
        <v>0</v>
      </c>
      <c r="Z245" s="7">
        <f t="shared" si="51"/>
        <v>95986.989999999845</v>
      </c>
      <c r="AA245" s="5"/>
    </row>
    <row r="246" spans="1:27">
      <c r="A246" s="9">
        <v>38874</v>
      </c>
      <c r="B246" s="3">
        <v>2915.2</v>
      </c>
      <c r="C246" s="3">
        <v>2992</v>
      </c>
      <c r="D246" s="3">
        <v>2850</v>
      </c>
      <c r="E246" s="3">
        <v>2902.8</v>
      </c>
      <c r="G246" s="5">
        <f t="shared" si="39"/>
        <v>2947.2</v>
      </c>
      <c r="H246" s="5">
        <f t="shared" si="40"/>
        <v>2980.13</v>
      </c>
      <c r="J246" s="10" t="str">
        <f t="shared" si="41"/>
        <v>SELL</v>
      </c>
      <c r="L246" s="5">
        <f t="shared" si="42"/>
        <v>3078.92</v>
      </c>
      <c r="M246" s="4" t="str">
        <f t="shared" si="43"/>
        <v>NO</v>
      </c>
      <c r="N246" s="4" t="str">
        <f t="shared" si="44"/>
        <v>NO</v>
      </c>
      <c r="O246" s="4" t="str">
        <f t="shared" si="45"/>
        <v>NO</v>
      </c>
      <c r="P246" s="11">
        <v>2915.2</v>
      </c>
      <c r="Q246" s="11">
        <v>2902.8</v>
      </c>
      <c r="R246" s="4">
        <f t="shared" si="46"/>
        <v>2006</v>
      </c>
      <c r="T246" s="7">
        <f t="shared" si="49"/>
        <v>0</v>
      </c>
      <c r="V246" s="5">
        <f t="shared" si="50"/>
        <v>3648.45</v>
      </c>
      <c r="W246" s="5">
        <f t="shared" si="47"/>
        <v>3648.45</v>
      </c>
      <c r="X246" s="7">
        <f t="shared" si="48"/>
        <v>0</v>
      </c>
      <c r="Z246" s="7">
        <f t="shared" si="51"/>
        <v>95986.989999999845</v>
      </c>
      <c r="AA246" s="5"/>
    </row>
    <row r="247" spans="1:27">
      <c r="A247" s="9">
        <v>38875</v>
      </c>
      <c r="B247" s="3">
        <v>2864.7</v>
      </c>
      <c r="C247" s="3">
        <v>2925.45</v>
      </c>
      <c r="D247" s="3">
        <v>2785</v>
      </c>
      <c r="E247" s="3">
        <v>2838.05</v>
      </c>
      <c r="G247" s="5">
        <f t="shared" si="39"/>
        <v>2892.63</v>
      </c>
      <c r="H247" s="5">
        <f t="shared" si="40"/>
        <v>2932.77</v>
      </c>
      <c r="J247" s="10" t="str">
        <f t="shared" si="41"/>
        <v>SELL</v>
      </c>
      <c r="L247" s="5">
        <f t="shared" si="42"/>
        <v>3053.19</v>
      </c>
      <c r="M247" s="4" t="str">
        <f t="shared" si="43"/>
        <v>NO</v>
      </c>
      <c r="N247" s="4" t="str">
        <f t="shared" si="44"/>
        <v>NO</v>
      </c>
      <c r="O247" s="4" t="str">
        <f t="shared" si="45"/>
        <v>NO</v>
      </c>
      <c r="P247" s="11">
        <v>2864.7</v>
      </c>
      <c r="Q247" s="11">
        <v>2838.05</v>
      </c>
      <c r="R247" s="4">
        <f t="shared" si="46"/>
        <v>2006</v>
      </c>
      <c r="T247" s="7">
        <f t="shared" si="49"/>
        <v>0</v>
      </c>
      <c r="V247" s="5">
        <f t="shared" si="50"/>
        <v>3648.45</v>
      </c>
      <c r="W247" s="5">
        <f t="shared" si="47"/>
        <v>3648.45</v>
      </c>
      <c r="X247" s="7">
        <f t="shared" si="48"/>
        <v>0</v>
      </c>
      <c r="Z247" s="7">
        <f t="shared" si="51"/>
        <v>95986.989999999845</v>
      </c>
      <c r="AA247" s="5"/>
    </row>
    <row r="248" spans="1:27">
      <c r="A248" s="9">
        <v>38876</v>
      </c>
      <c r="B248" s="3">
        <v>2810</v>
      </c>
      <c r="C248" s="3">
        <v>2810</v>
      </c>
      <c r="D248" s="3">
        <v>2671.2</v>
      </c>
      <c r="E248" s="3">
        <v>2705.6001000000001</v>
      </c>
      <c r="G248" s="5">
        <f t="shared" si="39"/>
        <v>2799.12</v>
      </c>
      <c r="H248" s="5">
        <f t="shared" si="40"/>
        <v>2857.05</v>
      </c>
      <c r="J248" s="10" t="str">
        <f t="shared" si="41"/>
        <v>SELL</v>
      </c>
      <c r="L248" s="5">
        <f t="shared" si="42"/>
        <v>3030.84</v>
      </c>
      <c r="M248" s="4" t="str">
        <f t="shared" si="43"/>
        <v>NO</v>
      </c>
      <c r="N248" s="4" t="str">
        <f t="shared" si="44"/>
        <v>NO</v>
      </c>
      <c r="O248" s="4" t="str">
        <f t="shared" si="45"/>
        <v>NO</v>
      </c>
      <c r="P248" s="11">
        <v>2810</v>
      </c>
      <c r="Q248" s="11">
        <v>2705.6</v>
      </c>
      <c r="R248" s="4">
        <f t="shared" si="46"/>
        <v>2006</v>
      </c>
      <c r="T248" s="7">
        <f t="shared" si="49"/>
        <v>0</v>
      </c>
      <c r="V248" s="5">
        <f t="shared" si="50"/>
        <v>3648.45</v>
      </c>
      <c r="W248" s="5">
        <f t="shared" si="47"/>
        <v>3648.45</v>
      </c>
      <c r="X248" s="7">
        <f t="shared" si="48"/>
        <v>0</v>
      </c>
      <c r="Z248" s="7">
        <f t="shared" si="51"/>
        <v>95986.989999999845</v>
      </c>
      <c r="AA248" s="5"/>
    </row>
    <row r="249" spans="1:27">
      <c r="A249" s="9">
        <v>38877</v>
      </c>
      <c r="B249" s="3">
        <v>2692</v>
      </c>
      <c r="C249" s="3">
        <v>2842.7</v>
      </c>
      <c r="D249" s="3">
        <v>2655</v>
      </c>
      <c r="E249" s="3">
        <v>2831.25</v>
      </c>
      <c r="G249" s="5">
        <f t="shared" si="39"/>
        <v>2815.19</v>
      </c>
      <c r="H249" s="5">
        <f t="shared" si="40"/>
        <v>2848.45</v>
      </c>
      <c r="J249" s="10" t="str">
        <f t="shared" si="41"/>
        <v>SELL</v>
      </c>
      <c r="L249" s="5">
        <f t="shared" si="42"/>
        <v>2948.23</v>
      </c>
      <c r="M249" s="4" t="str">
        <f t="shared" si="43"/>
        <v>NO</v>
      </c>
      <c r="N249" s="4" t="str">
        <f t="shared" si="44"/>
        <v>NO</v>
      </c>
      <c r="O249" s="4" t="str">
        <f t="shared" si="45"/>
        <v>NO</v>
      </c>
      <c r="P249" s="11">
        <v>2692</v>
      </c>
      <c r="Q249" s="11">
        <v>2831.25</v>
      </c>
      <c r="R249" s="4">
        <f t="shared" si="46"/>
        <v>2006</v>
      </c>
      <c r="T249" s="7">
        <f t="shared" si="49"/>
        <v>0</v>
      </c>
      <c r="V249" s="5">
        <f t="shared" si="50"/>
        <v>3648.45</v>
      </c>
      <c r="W249" s="5">
        <f t="shared" si="47"/>
        <v>3648.45</v>
      </c>
      <c r="X249" s="7">
        <f t="shared" si="48"/>
        <v>0</v>
      </c>
      <c r="Z249" s="7">
        <f t="shared" si="51"/>
        <v>95986.989999999845</v>
      </c>
      <c r="AA249" s="5"/>
    </row>
    <row r="250" spans="1:27">
      <c r="A250" s="9">
        <v>38880</v>
      </c>
      <c r="B250" s="3">
        <v>2840.1001000000001</v>
      </c>
      <c r="C250" s="3">
        <v>2840.1001000000001</v>
      </c>
      <c r="D250" s="3">
        <v>2688</v>
      </c>
      <c r="E250" s="3">
        <v>2716</v>
      </c>
      <c r="G250" s="5">
        <f t="shared" si="39"/>
        <v>2765.6</v>
      </c>
      <c r="H250" s="5">
        <f t="shared" si="40"/>
        <v>2804.3</v>
      </c>
      <c r="J250" s="10" t="str">
        <f t="shared" si="41"/>
        <v>SELL</v>
      </c>
      <c r="L250" s="5">
        <f t="shared" si="42"/>
        <v>2920.4</v>
      </c>
      <c r="M250" s="4" t="str">
        <f t="shared" si="43"/>
        <v>NO</v>
      </c>
      <c r="N250" s="4" t="str">
        <f t="shared" si="44"/>
        <v>NO</v>
      </c>
      <c r="O250" s="4" t="str">
        <f t="shared" si="45"/>
        <v>NO</v>
      </c>
      <c r="P250" s="11">
        <v>2840.1001000000001</v>
      </c>
      <c r="Q250" s="11">
        <v>2716</v>
      </c>
      <c r="R250" s="4">
        <f t="shared" si="46"/>
        <v>2006</v>
      </c>
      <c r="T250" s="7">
        <f t="shared" si="49"/>
        <v>0</v>
      </c>
      <c r="V250" s="5">
        <f t="shared" si="50"/>
        <v>3648.45</v>
      </c>
      <c r="W250" s="5">
        <f t="shared" si="47"/>
        <v>3648.45</v>
      </c>
      <c r="X250" s="7">
        <f t="shared" si="48"/>
        <v>0</v>
      </c>
      <c r="Z250" s="7">
        <f t="shared" si="51"/>
        <v>95986.989999999845</v>
      </c>
      <c r="AA250" s="5"/>
    </row>
    <row r="251" spans="1:27">
      <c r="A251" s="9">
        <v>38881</v>
      </c>
      <c r="B251" s="3">
        <v>2650</v>
      </c>
      <c r="C251" s="3">
        <v>2660</v>
      </c>
      <c r="D251" s="3">
        <v>2590</v>
      </c>
      <c r="E251" s="3">
        <v>2629.1498999999999</v>
      </c>
      <c r="G251" s="5">
        <f t="shared" si="39"/>
        <v>2697.37</v>
      </c>
      <c r="H251" s="5">
        <f t="shared" si="40"/>
        <v>2745.92</v>
      </c>
      <c r="J251" s="10" t="str">
        <f t="shared" si="41"/>
        <v>SELL</v>
      </c>
      <c r="L251" s="5">
        <f t="shared" si="42"/>
        <v>2891.57</v>
      </c>
      <c r="M251" s="4" t="str">
        <f t="shared" si="43"/>
        <v>NO</v>
      </c>
      <c r="N251" s="4" t="str">
        <f t="shared" si="44"/>
        <v>NO</v>
      </c>
      <c r="O251" s="4" t="str">
        <f t="shared" si="45"/>
        <v>NO</v>
      </c>
      <c r="P251" s="11">
        <v>2650</v>
      </c>
      <c r="Q251" s="11">
        <v>2629.15</v>
      </c>
      <c r="R251" s="4">
        <f t="shared" si="46"/>
        <v>2006</v>
      </c>
      <c r="T251" s="7">
        <f t="shared" si="49"/>
        <v>0</v>
      </c>
      <c r="V251" s="5">
        <f t="shared" si="50"/>
        <v>3648.45</v>
      </c>
      <c r="W251" s="5">
        <f t="shared" si="47"/>
        <v>3648.45</v>
      </c>
      <c r="X251" s="7">
        <f t="shared" si="48"/>
        <v>0</v>
      </c>
      <c r="Z251" s="7">
        <f t="shared" si="51"/>
        <v>95986.989999999845</v>
      </c>
      <c r="AA251" s="5"/>
    </row>
    <row r="252" spans="1:27">
      <c r="A252" s="9">
        <v>38882</v>
      </c>
      <c r="B252" s="3">
        <v>2677.7</v>
      </c>
      <c r="C252" s="3">
        <v>2748</v>
      </c>
      <c r="D252" s="3">
        <v>2575</v>
      </c>
      <c r="E252" s="3">
        <v>2618.25</v>
      </c>
      <c r="G252" s="5">
        <f t="shared" si="39"/>
        <v>2657.81</v>
      </c>
      <c r="H252" s="5">
        <f t="shared" si="40"/>
        <v>2703.36</v>
      </c>
      <c r="J252" s="10" t="str">
        <f t="shared" si="41"/>
        <v>SELL</v>
      </c>
      <c r="L252" s="5">
        <f t="shared" si="42"/>
        <v>2840.01</v>
      </c>
      <c r="M252" s="4" t="str">
        <f t="shared" si="43"/>
        <v>NO</v>
      </c>
      <c r="N252" s="4" t="str">
        <f t="shared" si="44"/>
        <v>NO</v>
      </c>
      <c r="O252" s="4" t="str">
        <f t="shared" si="45"/>
        <v>NO</v>
      </c>
      <c r="P252" s="11">
        <v>2677.7</v>
      </c>
      <c r="Q252" s="11">
        <v>2618.25</v>
      </c>
      <c r="R252" s="4">
        <f t="shared" si="46"/>
        <v>2006</v>
      </c>
      <c r="T252" s="7">
        <f t="shared" si="49"/>
        <v>0</v>
      </c>
      <c r="V252" s="5">
        <f t="shared" si="50"/>
        <v>3648.45</v>
      </c>
      <c r="W252" s="5">
        <f t="shared" si="47"/>
        <v>3648.45</v>
      </c>
      <c r="X252" s="7">
        <f t="shared" si="48"/>
        <v>0</v>
      </c>
      <c r="Z252" s="7">
        <f t="shared" si="51"/>
        <v>95986.989999999845</v>
      </c>
      <c r="AA252" s="5"/>
    </row>
    <row r="253" spans="1:27">
      <c r="A253" s="9">
        <v>38883</v>
      </c>
      <c r="B253" s="3">
        <v>2708</v>
      </c>
      <c r="C253" s="3">
        <v>2803</v>
      </c>
      <c r="D253" s="3">
        <v>2645.55</v>
      </c>
      <c r="E253" s="3">
        <v>2786.7</v>
      </c>
      <c r="G253" s="5">
        <f t="shared" si="39"/>
        <v>2722.26</v>
      </c>
      <c r="H253" s="5">
        <f t="shared" si="40"/>
        <v>2731.14</v>
      </c>
      <c r="J253" s="10" t="str">
        <f t="shared" si="41"/>
        <v>SELL</v>
      </c>
      <c r="L253" s="5">
        <f t="shared" si="42"/>
        <v>2757.78</v>
      </c>
      <c r="M253" s="4" t="str">
        <f t="shared" si="43"/>
        <v>NO</v>
      </c>
      <c r="N253" s="4" t="str">
        <f t="shared" si="44"/>
        <v>NO</v>
      </c>
      <c r="O253" s="4" t="str">
        <f t="shared" si="45"/>
        <v>NO</v>
      </c>
      <c r="P253" s="11">
        <v>2708</v>
      </c>
      <c r="Q253" s="11">
        <v>2786.7</v>
      </c>
      <c r="R253" s="4">
        <f t="shared" si="46"/>
        <v>2006</v>
      </c>
      <c r="T253" s="7">
        <f t="shared" si="49"/>
        <v>0</v>
      </c>
      <c r="V253" s="5">
        <f t="shared" si="50"/>
        <v>3648.45</v>
      </c>
      <c r="W253" s="5">
        <f t="shared" si="47"/>
        <v>2887</v>
      </c>
      <c r="X253" s="7">
        <f t="shared" si="48"/>
        <v>761.44999999999982</v>
      </c>
      <c r="Z253" s="7">
        <f t="shared" si="51"/>
        <v>134059.48999999985</v>
      </c>
      <c r="AA253" s="5"/>
    </row>
    <row r="254" spans="1:27">
      <c r="A254" s="9">
        <v>38884</v>
      </c>
      <c r="B254" s="3">
        <v>2887</v>
      </c>
      <c r="C254" s="3">
        <v>2945.75</v>
      </c>
      <c r="D254" s="3">
        <v>2845.2</v>
      </c>
      <c r="E254" s="3">
        <v>2880.75</v>
      </c>
      <c r="G254" s="5">
        <f t="shared" si="39"/>
        <v>2801.51</v>
      </c>
      <c r="H254" s="5">
        <f t="shared" si="40"/>
        <v>2781.01</v>
      </c>
      <c r="J254" s="10" t="str">
        <f t="shared" si="41"/>
        <v>BUY</v>
      </c>
      <c r="L254" s="5">
        <f t="shared" si="42"/>
        <v>2719.51</v>
      </c>
      <c r="M254" s="4" t="str">
        <f t="shared" si="43"/>
        <v>YES</v>
      </c>
      <c r="N254" s="4" t="str">
        <f t="shared" si="44"/>
        <v>NO</v>
      </c>
      <c r="O254" s="4" t="str">
        <f t="shared" si="45"/>
        <v>YES</v>
      </c>
      <c r="P254" s="11">
        <v>2887</v>
      </c>
      <c r="Q254" s="11">
        <v>2880.75</v>
      </c>
      <c r="R254" s="4">
        <f t="shared" si="46"/>
        <v>2006</v>
      </c>
      <c r="T254" s="7">
        <f t="shared" si="49"/>
        <v>0</v>
      </c>
      <c r="V254" s="5">
        <f t="shared" si="50"/>
        <v>2887</v>
      </c>
      <c r="W254" s="5">
        <f t="shared" si="47"/>
        <v>2887</v>
      </c>
      <c r="X254" s="7">
        <f t="shared" si="48"/>
        <v>0</v>
      </c>
      <c r="Z254" s="7">
        <f t="shared" si="51"/>
        <v>134059.48999999985</v>
      </c>
      <c r="AA254" s="5"/>
    </row>
    <row r="255" spans="1:27">
      <c r="A255" s="9">
        <v>38887</v>
      </c>
      <c r="B255" s="3">
        <v>2855.55</v>
      </c>
      <c r="C255" s="3">
        <v>2923</v>
      </c>
      <c r="D255" s="3">
        <v>2838</v>
      </c>
      <c r="E255" s="3">
        <v>2909.3998999999999</v>
      </c>
      <c r="G255" s="5">
        <f t="shared" si="39"/>
        <v>2855.45</v>
      </c>
      <c r="H255" s="5">
        <f t="shared" si="40"/>
        <v>2823.81</v>
      </c>
      <c r="J255" s="10" t="str">
        <f t="shared" si="41"/>
        <v>BUY</v>
      </c>
      <c r="L255" s="5">
        <f t="shared" si="42"/>
        <v>2728.89</v>
      </c>
      <c r="M255" s="4" t="str">
        <f t="shared" si="43"/>
        <v>NO</v>
      </c>
      <c r="N255" s="4" t="str">
        <f t="shared" si="44"/>
        <v>NO</v>
      </c>
      <c r="O255" s="4" t="str">
        <f t="shared" si="45"/>
        <v>NO</v>
      </c>
      <c r="P255" s="11">
        <v>2855.55</v>
      </c>
      <c r="Q255" s="11">
        <v>2909.4</v>
      </c>
      <c r="R255" s="4">
        <f t="shared" si="46"/>
        <v>2006</v>
      </c>
      <c r="T255" s="7">
        <f t="shared" si="49"/>
        <v>0</v>
      </c>
      <c r="V255" s="5">
        <f t="shared" si="50"/>
        <v>2887</v>
      </c>
      <c r="W255" s="5">
        <f t="shared" si="47"/>
        <v>2887</v>
      </c>
      <c r="X255" s="7">
        <f t="shared" si="48"/>
        <v>0</v>
      </c>
      <c r="Z255" s="7">
        <f t="shared" si="51"/>
        <v>134059.48999999985</v>
      </c>
      <c r="AA255" s="5"/>
    </row>
    <row r="256" spans="1:27">
      <c r="A256" s="9">
        <v>38888</v>
      </c>
      <c r="B256" s="3">
        <v>2856</v>
      </c>
      <c r="C256" s="3">
        <v>2877.45</v>
      </c>
      <c r="D256" s="3">
        <v>2811.3</v>
      </c>
      <c r="E256" s="3">
        <v>2839.3501000000001</v>
      </c>
      <c r="G256" s="5">
        <f t="shared" si="39"/>
        <v>2847.4</v>
      </c>
      <c r="H256" s="5">
        <f t="shared" si="40"/>
        <v>2828.99</v>
      </c>
      <c r="J256" s="10" t="str">
        <f t="shared" si="41"/>
        <v>BUY</v>
      </c>
      <c r="L256" s="5">
        <f t="shared" si="42"/>
        <v>2773.76</v>
      </c>
      <c r="M256" s="4" t="str">
        <f t="shared" si="43"/>
        <v>NO</v>
      </c>
      <c r="N256" s="4" t="str">
        <f t="shared" si="44"/>
        <v>NO</v>
      </c>
      <c r="O256" s="4" t="str">
        <f t="shared" si="45"/>
        <v>NO</v>
      </c>
      <c r="P256" s="11">
        <v>2856</v>
      </c>
      <c r="Q256" s="11">
        <v>2839.35</v>
      </c>
      <c r="R256" s="4">
        <f t="shared" si="46"/>
        <v>2006</v>
      </c>
      <c r="T256" s="7">
        <f t="shared" si="49"/>
        <v>0</v>
      </c>
      <c r="V256" s="5">
        <f t="shared" si="50"/>
        <v>2887</v>
      </c>
      <c r="W256" s="5">
        <f t="shared" si="47"/>
        <v>2887</v>
      </c>
      <c r="X256" s="7">
        <f t="shared" si="48"/>
        <v>0</v>
      </c>
      <c r="Z256" s="7">
        <f t="shared" si="51"/>
        <v>134059.48999999985</v>
      </c>
      <c r="AA256" s="5"/>
    </row>
    <row r="257" spans="1:27">
      <c r="A257" s="9">
        <v>38889</v>
      </c>
      <c r="B257" s="3">
        <v>2800</v>
      </c>
      <c r="C257" s="3">
        <v>2921.1498999999999</v>
      </c>
      <c r="D257" s="3">
        <v>2795.25</v>
      </c>
      <c r="E257" s="3">
        <v>2912.1001000000001</v>
      </c>
      <c r="G257" s="5">
        <f t="shared" si="39"/>
        <v>2879.75</v>
      </c>
      <c r="H257" s="5">
        <f t="shared" si="40"/>
        <v>2856.69</v>
      </c>
      <c r="J257" s="10" t="str">
        <f t="shared" si="41"/>
        <v>BUY</v>
      </c>
      <c r="L257" s="5">
        <f t="shared" si="42"/>
        <v>2787.51</v>
      </c>
      <c r="M257" s="4" t="str">
        <f t="shared" si="43"/>
        <v>NO</v>
      </c>
      <c r="N257" s="4" t="str">
        <f t="shared" si="44"/>
        <v>NO</v>
      </c>
      <c r="O257" s="4" t="str">
        <f t="shared" si="45"/>
        <v>NO</v>
      </c>
      <c r="P257" s="11">
        <v>2800</v>
      </c>
      <c r="Q257" s="11">
        <v>2912.1</v>
      </c>
      <c r="R257" s="4">
        <f t="shared" si="46"/>
        <v>2006</v>
      </c>
      <c r="T257" s="7">
        <f t="shared" si="49"/>
        <v>0</v>
      </c>
      <c r="V257" s="5">
        <f t="shared" si="50"/>
        <v>2887</v>
      </c>
      <c r="W257" s="5">
        <f t="shared" si="47"/>
        <v>2887</v>
      </c>
      <c r="X257" s="7">
        <f t="shared" si="48"/>
        <v>0</v>
      </c>
      <c r="Z257" s="7">
        <f t="shared" si="51"/>
        <v>134059.48999999985</v>
      </c>
      <c r="AA257" s="5"/>
    </row>
    <row r="258" spans="1:27">
      <c r="A258" s="9">
        <v>38890</v>
      </c>
      <c r="B258" s="3">
        <v>2954</v>
      </c>
      <c r="C258" s="3">
        <v>3012</v>
      </c>
      <c r="D258" s="3">
        <v>2954</v>
      </c>
      <c r="E258" s="3">
        <v>2982.25</v>
      </c>
      <c r="G258" s="5">
        <f t="shared" si="39"/>
        <v>2931</v>
      </c>
      <c r="H258" s="5">
        <f t="shared" si="40"/>
        <v>2898.54</v>
      </c>
      <c r="J258" s="10" t="str">
        <f t="shared" si="41"/>
        <v>BUY</v>
      </c>
      <c r="L258" s="5">
        <f t="shared" si="42"/>
        <v>2801.16</v>
      </c>
      <c r="M258" s="4" t="str">
        <f t="shared" si="43"/>
        <v>NO</v>
      </c>
      <c r="N258" s="4" t="str">
        <f t="shared" si="44"/>
        <v>NO</v>
      </c>
      <c r="O258" s="4" t="str">
        <f t="shared" si="45"/>
        <v>NO</v>
      </c>
      <c r="P258" s="11">
        <v>2954</v>
      </c>
      <c r="Q258" s="11">
        <v>2982.25</v>
      </c>
      <c r="R258" s="4">
        <f t="shared" si="46"/>
        <v>2006</v>
      </c>
      <c r="T258" s="7">
        <f t="shared" si="49"/>
        <v>0</v>
      </c>
      <c r="V258" s="5">
        <f t="shared" si="50"/>
        <v>2887</v>
      </c>
      <c r="W258" s="5">
        <f t="shared" si="47"/>
        <v>2887</v>
      </c>
      <c r="X258" s="7">
        <f t="shared" si="48"/>
        <v>0</v>
      </c>
      <c r="Z258" s="7">
        <f t="shared" si="51"/>
        <v>134059.48999999985</v>
      </c>
      <c r="AA258" s="5"/>
    </row>
    <row r="259" spans="1:27">
      <c r="A259" s="9">
        <v>38891</v>
      </c>
      <c r="B259" s="3">
        <v>2930</v>
      </c>
      <c r="C259" s="3">
        <v>3065.95</v>
      </c>
      <c r="D259" s="3">
        <v>2926.1001000000001</v>
      </c>
      <c r="E259" s="3">
        <v>3042.25</v>
      </c>
      <c r="G259" s="5">
        <f t="shared" si="39"/>
        <v>2986.63</v>
      </c>
      <c r="H259" s="5">
        <f t="shared" si="40"/>
        <v>2946.44</v>
      </c>
      <c r="J259" s="10" t="str">
        <f t="shared" si="41"/>
        <v>BUY</v>
      </c>
      <c r="L259" s="5">
        <f t="shared" si="42"/>
        <v>2825.87</v>
      </c>
      <c r="M259" s="4" t="str">
        <f t="shared" si="43"/>
        <v>NO</v>
      </c>
      <c r="N259" s="4" t="str">
        <f t="shared" si="44"/>
        <v>NO</v>
      </c>
      <c r="O259" s="4" t="str">
        <f t="shared" si="45"/>
        <v>NO</v>
      </c>
      <c r="P259" s="11">
        <v>2930</v>
      </c>
      <c r="Q259" s="11">
        <v>3042.25</v>
      </c>
      <c r="R259" s="4">
        <f t="shared" si="46"/>
        <v>2006</v>
      </c>
      <c r="T259" s="7">
        <f t="shared" si="49"/>
        <v>0</v>
      </c>
      <c r="V259" s="5">
        <f t="shared" si="50"/>
        <v>2887</v>
      </c>
      <c r="W259" s="5">
        <f t="shared" si="47"/>
        <v>2887</v>
      </c>
      <c r="X259" s="7">
        <f t="shared" si="48"/>
        <v>0</v>
      </c>
      <c r="Z259" s="7">
        <f t="shared" si="51"/>
        <v>134059.48999999985</v>
      </c>
      <c r="AA259" s="5"/>
    </row>
    <row r="260" spans="1:27">
      <c r="A260" s="9">
        <v>38893</v>
      </c>
      <c r="B260" s="3">
        <v>3066</v>
      </c>
      <c r="C260" s="3">
        <v>3070</v>
      </c>
      <c r="D260" s="3">
        <v>3035.2</v>
      </c>
      <c r="E260" s="3">
        <v>3043.8998999999999</v>
      </c>
      <c r="G260" s="5">
        <f t="shared" si="39"/>
        <v>3015.26</v>
      </c>
      <c r="H260" s="5">
        <f t="shared" si="40"/>
        <v>2978.93</v>
      </c>
      <c r="J260" s="10" t="str">
        <f t="shared" si="41"/>
        <v>BUY</v>
      </c>
      <c r="L260" s="5">
        <f t="shared" si="42"/>
        <v>2869.94</v>
      </c>
      <c r="M260" s="4" t="str">
        <f t="shared" si="43"/>
        <v>NO</v>
      </c>
      <c r="N260" s="4" t="str">
        <f t="shared" si="44"/>
        <v>NO</v>
      </c>
      <c r="O260" s="4" t="str">
        <f t="shared" si="45"/>
        <v>NO</v>
      </c>
      <c r="P260" s="11">
        <v>3066</v>
      </c>
      <c r="Q260" s="11">
        <v>3043.9</v>
      </c>
      <c r="R260" s="4">
        <f t="shared" si="46"/>
        <v>2006</v>
      </c>
      <c r="T260" s="7">
        <f t="shared" si="49"/>
        <v>0</v>
      </c>
      <c r="V260" s="5">
        <f t="shared" si="50"/>
        <v>2887</v>
      </c>
      <c r="W260" s="5">
        <f t="shared" si="47"/>
        <v>2887</v>
      </c>
      <c r="X260" s="7">
        <f t="shared" si="48"/>
        <v>0</v>
      </c>
      <c r="Z260" s="7">
        <f t="shared" si="51"/>
        <v>134059.48999999985</v>
      </c>
      <c r="AA260" s="5"/>
    </row>
    <row r="261" spans="1:27">
      <c r="A261" s="9">
        <v>38894</v>
      </c>
      <c r="B261" s="3">
        <v>3063</v>
      </c>
      <c r="C261" s="3">
        <v>3063</v>
      </c>
      <c r="D261" s="3">
        <v>2912.25</v>
      </c>
      <c r="E261" s="3">
        <v>2930.6001000000001</v>
      </c>
      <c r="G261" s="5">
        <f t="shared" si="39"/>
        <v>2972.93</v>
      </c>
      <c r="H261" s="5">
        <f t="shared" si="40"/>
        <v>2962.82</v>
      </c>
      <c r="J261" s="10" t="str">
        <f t="shared" si="41"/>
        <v>BUY</v>
      </c>
      <c r="L261" s="5">
        <f t="shared" si="42"/>
        <v>2932.49</v>
      </c>
      <c r="M261" s="4" t="str">
        <f t="shared" si="43"/>
        <v>NO</v>
      </c>
      <c r="N261" s="4" t="str">
        <f t="shared" si="44"/>
        <v>NO</v>
      </c>
      <c r="O261" s="4" t="str">
        <f t="shared" si="45"/>
        <v>NO</v>
      </c>
      <c r="P261" s="11">
        <v>3063</v>
      </c>
      <c r="Q261" s="11">
        <v>2930.6</v>
      </c>
      <c r="R261" s="4">
        <f t="shared" si="46"/>
        <v>2006</v>
      </c>
      <c r="T261" s="7">
        <f t="shared" si="49"/>
        <v>0</v>
      </c>
      <c r="V261" s="5">
        <f t="shared" si="50"/>
        <v>2887</v>
      </c>
      <c r="W261" s="5">
        <f t="shared" si="47"/>
        <v>2887</v>
      </c>
      <c r="X261" s="7">
        <f t="shared" si="48"/>
        <v>0</v>
      </c>
      <c r="Z261" s="7">
        <f t="shared" si="51"/>
        <v>134059.48999999985</v>
      </c>
      <c r="AA261" s="5"/>
    </row>
    <row r="262" spans="1:27">
      <c r="A262" s="9">
        <v>38895</v>
      </c>
      <c r="B262" s="3">
        <v>2929.8998999999999</v>
      </c>
      <c r="C262" s="3">
        <v>3003.8</v>
      </c>
      <c r="D262" s="3">
        <v>2881</v>
      </c>
      <c r="E262" s="3">
        <v>2981.1001000000001</v>
      </c>
      <c r="G262" s="5">
        <f t="shared" ref="G262:G325" si="52">ROUND((E262*G$1)+(G261*(1-G$1)),2)</f>
        <v>2977.02</v>
      </c>
      <c r="H262" s="5">
        <f t="shared" si="40"/>
        <v>2968.91</v>
      </c>
      <c r="J262" s="10" t="str">
        <f t="shared" si="41"/>
        <v>BUY</v>
      </c>
      <c r="L262" s="5">
        <f t="shared" si="42"/>
        <v>2944.58</v>
      </c>
      <c r="M262" s="4" t="str">
        <f t="shared" si="43"/>
        <v>YES</v>
      </c>
      <c r="N262" s="4" t="str">
        <f t="shared" si="44"/>
        <v>YES</v>
      </c>
      <c r="O262" s="4" t="str">
        <f t="shared" si="45"/>
        <v>YES</v>
      </c>
      <c r="P262" s="11">
        <v>2929.8998999999999</v>
      </c>
      <c r="Q262" s="11">
        <v>2981.1</v>
      </c>
      <c r="R262" s="4">
        <f t="shared" si="46"/>
        <v>2006</v>
      </c>
      <c r="T262" s="7">
        <f t="shared" si="49"/>
        <v>-51.2</v>
      </c>
      <c r="V262" s="5">
        <f t="shared" si="50"/>
        <v>2887</v>
      </c>
      <c r="W262" s="5">
        <f t="shared" si="47"/>
        <v>2887</v>
      </c>
      <c r="X262" s="7">
        <f t="shared" si="48"/>
        <v>0</v>
      </c>
      <c r="Z262" s="7">
        <f t="shared" si="51"/>
        <v>128939.48999999985</v>
      </c>
      <c r="AA262" s="5"/>
    </row>
    <row r="263" spans="1:27">
      <c r="A263" s="9">
        <v>38896</v>
      </c>
      <c r="B263" s="3">
        <v>2944</v>
      </c>
      <c r="C263" s="3">
        <v>3008.95</v>
      </c>
      <c r="D263" s="3">
        <v>2913</v>
      </c>
      <c r="E263" s="3">
        <v>2983.5</v>
      </c>
      <c r="G263" s="5">
        <f t="shared" si="52"/>
        <v>2980.26</v>
      </c>
      <c r="H263" s="5">
        <f t="shared" si="40"/>
        <v>2973.77</v>
      </c>
      <c r="J263" s="10" t="str">
        <f t="shared" si="41"/>
        <v>BUY</v>
      </c>
      <c r="L263" s="5">
        <f t="shared" si="42"/>
        <v>2954.3</v>
      </c>
      <c r="M263" s="4" t="str">
        <f t="shared" si="43"/>
        <v>YES</v>
      </c>
      <c r="N263" s="4" t="str">
        <f t="shared" si="44"/>
        <v>YES</v>
      </c>
      <c r="O263" s="4" t="str">
        <f t="shared" si="45"/>
        <v>YES</v>
      </c>
      <c r="P263" s="11">
        <v>2944</v>
      </c>
      <c r="Q263" s="11">
        <v>2983.5</v>
      </c>
      <c r="R263" s="4">
        <f t="shared" si="46"/>
        <v>2006</v>
      </c>
      <c r="T263" s="7">
        <f t="shared" si="49"/>
        <v>-39.5</v>
      </c>
      <c r="V263" s="5">
        <f t="shared" si="50"/>
        <v>2887</v>
      </c>
      <c r="W263" s="5">
        <f t="shared" si="47"/>
        <v>2887</v>
      </c>
      <c r="X263" s="7">
        <f t="shared" si="48"/>
        <v>0</v>
      </c>
      <c r="Z263" s="7">
        <f t="shared" si="51"/>
        <v>124989.48999999985</v>
      </c>
      <c r="AA263" s="5"/>
    </row>
    <row r="264" spans="1:27">
      <c r="A264" s="9">
        <v>38897</v>
      </c>
      <c r="B264" s="3">
        <v>3015</v>
      </c>
      <c r="C264" s="3">
        <v>3052.8501000000001</v>
      </c>
      <c r="D264" s="3">
        <v>2991.25</v>
      </c>
      <c r="E264" s="3">
        <v>3003</v>
      </c>
      <c r="G264" s="5">
        <f t="shared" si="52"/>
        <v>2991.63</v>
      </c>
      <c r="H264" s="5">
        <f t="shared" ref="H264:H327" si="53">ROUND((E264*H$1)+(H263*(1-H$1)),2)</f>
        <v>2983.51</v>
      </c>
      <c r="J264" s="10" t="str">
        <f t="shared" ref="J264:J327" si="54">IF(G264&gt;H264,"BUY","SELL")</f>
        <v>BUY</v>
      </c>
      <c r="L264" s="5">
        <f t="shared" ref="L264:L327" si="55">ROUND((G264*((2/4)-1)-(H264)*((2/6)-1))/ (2 /4- 2 /6),2)</f>
        <v>2959.15</v>
      </c>
      <c r="M264" s="4" t="str">
        <f t="shared" ref="M264:M327" si="56">IF(J263="SELL",IF(C264&gt;L263,"YES","NO"),IF(D264&lt;L263,"YES","NO"))</f>
        <v>NO</v>
      </c>
      <c r="N264" s="4" t="str">
        <f t="shared" ref="N264:N327" si="57">IF(AND(M264="YES",J264=J263),"YES","NO")</f>
        <v>NO</v>
      </c>
      <c r="O264" s="4" t="str">
        <f t="shared" ref="O264:O327" si="58">IF(AND(J263="BUY",B264&lt;L263),"YES",IF(AND(J263="SELL",B264&gt;L263),"YES","NO"))</f>
        <v>NO</v>
      </c>
      <c r="P264" s="11">
        <v>3015</v>
      </c>
      <c r="Q264" s="11">
        <v>3003</v>
      </c>
      <c r="R264" s="4">
        <f t="shared" si="46"/>
        <v>2006</v>
      </c>
      <c r="T264" s="7">
        <f t="shared" si="49"/>
        <v>0</v>
      </c>
      <c r="V264" s="5">
        <f t="shared" si="50"/>
        <v>2887</v>
      </c>
      <c r="W264" s="5">
        <f t="shared" si="47"/>
        <v>2887</v>
      </c>
      <c r="X264" s="7">
        <f t="shared" si="48"/>
        <v>0</v>
      </c>
      <c r="Z264" s="7">
        <f t="shared" si="51"/>
        <v>124989.48999999985</v>
      </c>
      <c r="AA264" s="5"/>
    </row>
    <row r="265" spans="1:27">
      <c r="A265" s="9">
        <v>38898</v>
      </c>
      <c r="B265" s="3">
        <v>3054.95</v>
      </c>
      <c r="C265" s="3">
        <v>3124.95</v>
      </c>
      <c r="D265" s="3">
        <v>3050</v>
      </c>
      <c r="E265" s="3">
        <v>3118.1001000000001</v>
      </c>
      <c r="G265" s="5">
        <f t="shared" si="52"/>
        <v>3054.87</v>
      </c>
      <c r="H265" s="5">
        <f t="shared" si="53"/>
        <v>3028.37</v>
      </c>
      <c r="J265" s="10" t="str">
        <f t="shared" si="54"/>
        <v>BUY</v>
      </c>
      <c r="L265" s="5">
        <f t="shared" si="55"/>
        <v>2948.87</v>
      </c>
      <c r="M265" s="4" t="str">
        <f t="shared" si="56"/>
        <v>NO</v>
      </c>
      <c r="N265" s="4" t="str">
        <f t="shared" si="57"/>
        <v>NO</v>
      </c>
      <c r="O265" s="4" t="str">
        <f t="shared" si="58"/>
        <v>NO</v>
      </c>
      <c r="P265" s="11">
        <v>3054.95</v>
      </c>
      <c r="Q265" s="11">
        <v>3118.1</v>
      </c>
      <c r="R265" s="4">
        <f t="shared" si="46"/>
        <v>2006</v>
      </c>
      <c r="T265" s="7">
        <f t="shared" si="49"/>
        <v>0</v>
      </c>
      <c r="V265" s="5">
        <f t="shared" si="50"/>
        <v>2887</v>
      </c>
      <c r="W265" s="5">
        <f t="shared" si="47"/>
        <v>2887</v>
      </c>
      <c r="X265" s="7">
        <f t="shared" si="48"/>
        <v>0</v>
      </c>
      <c r="Z265" s="7">
        <f t="shared" si="51"/>
        <v>124989.48999999985</v>
      </c>
      <c r="AA265" s="5"/>
    </row>
    <row r="266" spans="1:27">
      <c r="A266" s="9">
        <v>38901</v>
      </c>
      <c r="B266" s="3">
        <v>3129</v>
      </c>
      <c r="C266" s="3">
        <v>3142.3998999999999</v>
      </c>
      <c r="D266" s="3">
        <v>3093.1498999999999</v>
      </c>
      <c r="E266" s="3">
        <v>3130.3</v>
      </c>
      <c r="G266" s="5">
        <f t="shared" si="52"/>
        <v>3092.59</v>
      </c>
      <c r="H266" s="5">
        <f t="shared" si="53"/>
        <v>3062.35</v>
      </c>
      <c r="J266" s="10" t="str">
        <f t="shared" si="54"/>
        <v>BUY</v>
      </c>
      <c r="L266" s="5">
        <f t="shared" si="55"/>
        <v>2971.63</v>
      </c>
      <c r="M266" s="4" t="str">
        <f t="shared" si="56"/>
        <v>NO</v>
      </c>
      <c r="N266" s="4" t="str">
        <f t="shared" si="57"/>
        <v>NO</v>
      </c>
      <c r="O266" s="4" t="str">
        <f t="shared" si="58"/>
        <v>NO</v>
      </c>
      <c r="P266" s="11">
        <v>3129</v>
      </c>
      <c r="Q266" s="11">
        <v>3130.3</v>
      </c>
      <c r="R266" s="4">
        <f t="shared" si="46"/>
        <v>2006</v>
      </c>
      <c r="T266" s="7">
        <f t="shared" si="49"/>
        <v>0</v>
      </c>
      <c r="V266" s="5">
        <f t="shared" si="50"/>
        <v>2887</v>
      </c>
      <c r="W266" s="5">
        <f t="shared" si="47"/>
        <v>2887</v>
      </c>
      <c r="X266" s="7">
        <f t="shared" si="48"/>
        <v>0</v>
      </c>
      <c r="Z266" s="7">
        <f t="shared" si="51"/>
        <v>124989.48999999985</v>
      </c>
      <c r="AA266" s="5"/>
    </row>
    <row r="267" spans="1:27">
      <c r="A267" s="9">
        <v>38902</v>
      </c>
      <c r="B267" s="3">
        <v>3150</v>
      </c>
      <c r="C267" s="3">
        <v>3162</v>
      </c>
      <c r="D267" s="3">
        <v>3106</v>
      </c>
      <c r="E267" s="3">
        <v>3114.2</v>
      </c>
      <c r="G267" s="5">
        <f t="shared" si="52"/>
        <v>3103.4</v>
      </c>
      <c r="H267" s="5">
        <f t="shared" si="53"/>
        <v>3079.63</v>
      </c>
      <c r="J267" s="10" t="str">
        <f t="shared" si="54"/>
        <v>BUY</v>
      </c>
      <c r="L267" s="5">
        <f t="shared" si="55"/>
        <v>3008.32</v>
      </c>
      <c r="M267" s="4" t="str">
        <f t="shared" si="56"/>
        <v>NO</v>
      </c>
      <c r="N267" s="4" t="str">
        <f t="shared" si="57"/>
        <v>NO</v>
      </c>
      <c r="O267" s="4" t="str">
        <f t="shared" si="58"/>
        <v>NO</v>
      </c>
      <c r="P267" s="11">
        <v>3150</v>
      </c>
      <c r="Q267" s="11">
        <v>3114.2</v>
      </c>
      <c r="R267" s="4">
        <f t="shared" si="46"/>
        <v>2006</v>
      </c>
      <c r="T267" s="7">
        <f t="shared" si="49"/>
        <v>0</v>
      </c>
      <c r="V267" s="5">
        <f t="shared" si="50"/>
        <v>2887</v>
      </c>
      <c r="W267" s="5">
        <f t="shared" si="47"/>
        <v>2887</v>
      </c>
      <c r="X267" s="7">
        <f t="shared" si="48"/>
        <v>0</v>
      </c>
      <c r="Z267" s="7">
        <f t="shared" si="51"/>
        <v>124989.48999999985</v>
      </c>
      <c r="AA267" s="5"/>
    </row>
    <row r="268" spans="1:27">
      <c r="A268" s="9">
        <v>38903</v>
      </c>
      <c r="B268" s="3">
        <v>3121</v>
      </c>
      <c r="C268" s="3">
        <v>3178</v>
      </c>
      <c r="D268" s="3">
        <v>3094.7</v>
      </c>
      <c r="E268" s="3">
        <v>3170.1001000000001</v>
      </c>
      <c r="G268" s="5">
        <f t="shared" si="52"/>
        <v>3136.75</v>
      </c>
      <c r="H268" s="5">
        <f t="shared" si="53"/>
        <v>3109.79</v>
      </c>
      <c r="J268" s="10" t="str">
        <f t="shared" si="54"/>
        <v>BUY</v>
      </c>
      <c r="L268" s="5">
        <f t="shared" si="55"/>
        <v>3028.91</v>
      </c>
      <c r="M268" s="4" t="str">
        <f t="shared" si="56"/>
        <v>NO</v>
      </c>
      <c r="N268" s="4" t="str">
        <f t="shared" si="57"/>
        <v>NO</v>
      </c>
      <c r="O268" s="4" t="str">
        <f t="shared" si="58"/>
        <v>NO</v>
      </c>
      <c r="P268" s="11">
        <v>3121</v>
      </c>
      <c r="Q268" s="11">
        <v>3170.1</v>
      </c>
      <c r="R268" s="4">
        <f t="shared" si="46"/>
        <v>2006</v>
      </c>
      <c r="T268" s="7">
        <f t="shared" si="49"/>
        <v>0</v>
      </c>
      <c r="V268" s="5">
        <f t="shared" si="50"/>
        <v>2887</v>
      </c>
      <c r="W268" s="5">
        <f t="shared" si="47"/>
        <v>2887</v>
      </c>
      <c r="X268" s="7">
        <f t="shared" si="48"/>
        <v>0</v>
      </c>
      <c r="Z268" s="7">
        <f t="shared" si="51"/>
        <v>124989.48999999985</v>
      </c>
      <c r="AA268" s="5"/>
    </row>
    <row r="269" spans="1:27">
      <c r="A269" s="9">
        <v>38904</v>
      </c>
      <c r="B269" s="3">
        <v>3150</v>
      </c>
      <c r="C269" s="3">
        <v>3153.8998999999999</v>
      </c>
      <c r="D269" s="3">
        <v>3110.05</v>
      </c>
      <c r="E269" s="3">
        <v>3132.45</v>
      </c>
      <c r="G269" s="5">
        <f t="shared" si="52"/>
        <v>3134.6</v>
      </c>
      <c r="H269" s="5">
        <f t="shared" si="53"/>
        <v>3117.34</v>
      </c>
      <c r="J269" s="10" t="str">
        <f t="shared" si="54"/>
        <v>BUY</v>
      </c>
      <c r="L269" s="5">
        <f t="shared" si="55"/>
        <v>3065.56</v>
      </c>
      <c r="M269" s="4" t="str">
        <f t="shared" si="56"/>
        <v>NO</v>
      </c>
      <c r="N269" s="4" t="str">
        <f t="shared" si="57"/>
        <v>NO</v>
      </c>
      <c r="O269" s="4" t="str">
        <f t="shared" si="58"/>
        <v>NO</v>
      </c>
      <c r="P269" s="11">
        <v>3150</v>
      </c>
      <c r="Q269" s="11">
        <v>3132.45</v>
      </c>
      <c r="R269" s="4">
        <f t="shared" si="46"/>
        <v>2006</v>
      </c>
      <c r="T269" s="7">
        <f t="shared" si="49"/>
        <v>0</v>
      </c>
      <c r="V269" s="5">
        <f t="shared" si="50"/>
        <v>2887</v>
      </c>
      <c r="W269" s="5">
        <f t="shared" si="47"/>
        <v>3065.56</v>
      </c>
      <c r="X269" s="7">
        <f t="shared" si="48"/>
        <v>178.55999999999995</v>
      </c>
      <c r="Z269" s="7">
        <f t="shared" si="51"/>
        <v>133917.48999999985</v>
      </c>
      <c r="AA269" s="5"/>
    </row>
    <row r="270" spans="1:27">
      <c r="A270" s="9">
        <v>38905</v>
      </c>
      <c r="B270" s="3">
        <v>3159</v>
      </c>
      <c r="C270" s="3">
        <v>3179</v>
      </c>
      <c r="D270" s="3">
        <v>3021.1001000000001</v>
      </c>
      <c r="E270" s="3">
        <v>3039.45</v>
      </c>
      <c r="G270" s="5">
        <f t="shared" si="52"/>
        <v>3087.03</v>
      </c>
      <c r="H270" s="5">
        <f t="shared" si="53"/>
        <v>3091.38</v>
      </c>
      <c r="J270" s="10" t="str">
        <f t="shared" si="54"/>
        <v>SELL</v>
      </c>
      <c r="L270" s="5">
        <f t="shared" si="55"/>
        <v>3104.43</v>
      </c>
      <c r="M270" s="4" t="str">
        <f t="shared" si="56"/>
        <v>YES</v>
      </c>
      <c r="N270" s="4" t="str">
        <f t="shared" si="57"/>
        <v>NO</v>
      </c>
      <c r="O270" s="4" t="str">
        <f t="shared" si="58"/>
        <v>NO</v>
      </c>
      <c r="P270" s="11">
        <v>3159</v>
      </c>
      <c r="Q270" s="11">
        <v>3039.45</v>
      </c>
      <c r="R270" s="4">
        <f t="shared" si="46"/>
        <v>2006</v>
      </c>
      <c r="T270" s="7">
        <f t="shared" si="49"/>
        <v>0</v>
      </c>
      <c r="V270" s="5">
        <f t="shared" si="50"/>
        <v>3065.56</v>
      </c>
      <c r="W270" s="5">
        <f t="shared" si="47"/>
        <v>3104.43</v>
      </c>
      <c r="X270" s="7">
        <f t="shared" si="48"/>
        <v>-38.869999999999891</v>
      </c>
      <c r="Z270" s="7">
        <f t="shared" si="51"/>
        <v>131973.98999999985</v>
      </c>
      <c r="AA270" s="5"/>
    </row>
    <row r="271" spans="1:27">
      <c r="A271" s="9">
        <v>38908</v>
      </c>
      <c r="B271" s="3">
        <v>3029</v>
      </c>
      <c r="C271" s="3">
        <v>3132</v>
      </c>
      <c r="D271" s="3">
        <v>3029</v>
      </c>
      <c r="E271" s="3">
        <v>3124.3501000000001</v>
      </c>
      <c r="G271" s="5">
        <f t="shared" si="52"/>
        <v>3105.69</v>
      </c>
      <c r="H271" s="5">
        <f t="shared" si="53"/>
        <v>3102.37</v>
      </c>
      <c r="J271" s="10" t="str">
        <f t="shared" si="54"/>
        <v>BUY</v>
      </c>
      <c r="L271" s="5">
        <f t="shared" si="55"/>
        <v>3092.41</v>
      </c>
      <c r="M271" s="4" t="str">
        <f t="shared" si="56"/>
        <v>YES</v>
      </c>
      <c r="N271" s="4" t="str">
        <f t="shared" si="57"/>
        <v>NO</v>
      </c>
      <c r="O271" s="4" t="str">
        <f t="shared" si="58"/>
        <v>NO</v>
      </c>
      <c r="P271" s="11">
        <v>3029</v>
      </c>
      <c r="Q271" s="11">
        <v>3124.35</v>
      </c>
      <c r="R271" s="4">
        <f t="shared" si="46"/>
        <v>2006</v>
      </c>
      <c r="T271" s="7">
        <f t="shared" si="49"/>
        <v>0</v>
      </c>
      <c r="V271" s="5">
        <f t="shared" si="50"/>
        <v>3104.43</v>
      </c>
      <c r="W271" s="5">
        <f t="shared" si="47"/>
        <v>3104.43</v>
      </c>
      <c r="X271" s="7">
        <f t="shared" si="48"/>
        <v>0</v>
      </c>
      <c r="Z271" s="7">
        <f t="shared" si="51"/>
        <v>131973.98999999985</v>
      </c>
      <c r="AA271" s="5"/>
    </row>
    <row r="272" spans="1:27">
      <c r="A272" s="9">
        <v>38909</v>
      </c>
      <c r="B272" s="3">
        <v>3142</v>
      </c>
      <c r="C272" s="3">
        <v>3142</v>
      </c>
      <c r="D272" s="3">
        <v>3073.75</v>
      </c>
      <c r="E272" s="3">
        <v>3094.55</v>
      </c>
      <c r="G272" s="5">
        <f t="shared" si="52"/>
        <v>3100.12</v>
      </c>
      <c r="H272" s="5">
        <f t="shared" si="53"/>
        <v>3099.76</v>
      </c>
      <c r="J272" s="10" t="str">
        <f t="shared" si="54"/>
        <v>BUY</v>
      </c>
      <c r="L272" s="5">
        <f t="shared" si="55"/>
        <v>3098.68</v>
      </c>
      <c r="M272" s="4" t="str">
        <f t="shared" si="56"/>
        <v>YES</v>
      </c>
      <c r="N272" s="4" t="str">
        <f t="shared" si="57"/>
        <v>YES</v>
      </c>
      <c r="O272" s="4" t="str">
        <f t="shared" si="58"/>
        <v>NO</v>
      </c>
      <c r="P272" s="11">
        <v>3142</v>
      </c>
      <c r="Q272" s="11">
        <v>3094.55</v>
      </c>
      <c r="R272" s="4">
        <f t="shared" si="46"/>
        <v>2006</v>
      </c>
      <c r="T272" s="7">
        <f t="shared" si="49"/>
        <v>-2.14</v>
      </c>
      <c r="V272" s="5">
        <f t="shared" si="50"/>
        <v>3104.43</v>
      </c>
      <c r="W272" s="5">
        <f t="shared" si="47"/>
        <v>3104.43</v>
      </c>
      <c r="X272" s="7">
        <f t="shared" si="48"/>
        <v>0</v>
      </c>
      <c r="Z272" s="7">
        <f t="shared" si="51"/>
        <v>131759.98999999985</v>
      </c>
      <c r="AA272" s="5"/>
    </row>
    <row r="273" spans="1:27">
      <c r="A273" s="9">
        <v>38910</v>
      </c>
      <c r="B273" s="3">
        <v>3100.05</v>
      </c>
      <c r="C273" s="3">
        <v>3188</v>
      </c>
      <c r="D273" s="3">
        <v>3067</v>
      </c>
      <c r="E273" s="3">
        <v>3180.8</v>
      </c>
      <c r="G273" s="5">
        <f t="shared" si="52"/>
        <v>3140.46</v>
      </c>
      <c r="H273" s="5">
        <f t="shared" si="53"/>
        <v>3126.77</v>
      </c>
      <c r="J273" s="10" t="str">
        <f t="shared" si="54"/>
        <v>BUY</v>
      </c>
      <c r="L273" s="5">
        <f t="shared" si="55"/>
        <v>3085.7</v>
      </c>
      <c r="M273" s="4" t="str">
        <f t="shared" si="56"/>
        <v>YES</v>
      </c>
      <c r="N273" s="4" t="str">
        <f t="shared" si="57"/>
        <v>YES</v>
      </c>
      <c r="O273" s="4" t="str">
        <f t="shared" si="58"/>
        <v>NO</v>
      </c>
      <c r="P273" s="11">
        <v>3100.05</v>
      </c>
      <c r="Q273" s="11">
        <v>3180.8</v>
      </c>
      <c r="R273" s="4">
        <f t="shared" si="46"/>
        <v>2006</v>
      </c>
      <c r="T273" s="7">
        <f t="shared" si="49"/>
        <v>-82.12</v>
      </c>
      <c r="V273" s="5">
        <f t="shared" si="50"/>
        <v>3104.43</v>
      </c>
      <c r="W273" s="5">
        <f t="shared" si="47"/>
        <v>3104.43</v>
      </c>
      <c r="X273" s="7">
        <f t="shared" si="48"/>
        <v>0</v>
      </c>
      <c r="Z273" s="7">
        <f t="shared" si="51"/>
        <v>123547.98999999985</v>
      </c>
      <c r="AA273" s="5"/>
    </row>
    <row r="274" spans="1:27">
      <c r="A274" s="9">
        <v>38911</v>
      </c>
      <c r="B274" s="3">
        <v>3168.8</v>
      </c>
      <c r="C274" s="3">
        <v>3172.8</v>
      </c>
      <c r="D274" s="3">
        <v>3117.1001000000001</v>
      </c>
      <c r="E274" s="3">
        <v>3142.7</v>
      </c>
      <c r="G274" s="5">
        <f t="shared" si="52"/>
        <v>3141.58</v>
      </c>
      <c r="H274" s="5">
        <f t="shared" si="53"/>
        <v>3132.08</v>
      </c>
      <c r="J274" s="10" t="str">
        <f t="shared" si="54"/>
        <v>BUY</v>
      </c>
      <c r="L274" s="5">
        <f t="shared" si="55"/>
        <v>3103.58</v>
      </c>
      <c r="M274" s="4" t="str">
        <f t="shared" si="56"/>
        <v>NO</v>
      </c>
      <c r="N274" s="4" t="str">
        <f t="shared" si="57"/>
        <v>NO</v>
      </c>
      <c r="O274" s="4" t="str">
        <f t="shared" si="58"/>
        <v>NO</v>
      </c>
      <c r="P274" s="11">
        <v>3168.8</v>
      </c>
      <c r="Q274" s="11">
        <v>3142.7</v>
      </c>
      <c r="R274" s="4">
        <f t="shared" si="46"/>
        <v>2006</v>
      </c>
      <c r="T274" s="7">
        <f t="shared" si="49"/>
        <v>0</v>
      </c>
      <c r="V274" s="5">
        <f t="shared" si="50"/>
        <v>3104.43</v>
      </c>
      <c r="W274" s="5">
        <f t="shared" si="47"/>
        <v>3099</v>
      </c>
      <c r="X274" s="7">
        <f t="shared" si="48"/>
        <v>-5.4299999999998363</v>
      </c>
      <c r="Z274" s="7">
        <f t="shared" si="51"/>
        <v>123276.48999999986</v>
      </c>
      <c r="AA274" s="5"/>
    </row>
    <row r="275" spans="1:27">
      <c r="A275" s="9">
        <v>38912</v>
      </c>
      <c r="B275" s="3">
        <v>3099</v>
      </c>
      <c r="C275" s="3">
        <v>3109.8</v>
      </c>
      <c r="D275" s="3">
        <v>3056.6001000000001</v>
      </c>
      <c r="E275" s="3">
        <v>3091.3998999999999</v>
      </c>
      <c r="G275" s="5">
        <f t="shared" si="52"/>
        <v>3116.49</v>
      </c>
      <c r="H275" s="5">
        <f t="shared" si="53"/>
        <v>3118.52</v>
      </c>
      <c r="J275" s="10" t="str">
        <f t="shared" si="54"/>
        <v>SELL</v>
      </c>
      <c r="L275" s="5">
        <f t="shared" si="55"/>
        <v>3124.61</v>
      </c>
      <c r="M275" s="4" t="str">
        <f t="shared" si="56"/>
        <v>YES</v>
      </c>
      <c r="N275" s="4" t="str">
        <f t="shared" si="57"/>
        <v>NO</v>
      </c>
      <c r="O275" s="4" t="str">
        <f t="shared" si="58"/>
        <v>YES</v>
      </c>
      <c r="P275" s="11">
        <v>3099</v>
      </c>
      <c r="Q275" s="11">
        <v>3091.4</v>
      </c>
      <c r="R275" s="4">
        <f t="shared" si="46"/>
        <v>2006</v>
      </c>
      <c r="T275" s="7">
        <f t="shared" si="49"/>
        <v>0</v>
      </c>
      <c r="V275" s="5">
        <f t="shared" si="50"/>
        <v>3099</v>
      </c>
      <c r="W275" s="5">
        <f t="shared" si="47"/>
        <v>3099</v>
      </c>
      <c r="X275" s="7">
        <f t="shared" si="48"/>
        <v>0</v>
      </c>
      <c r="Z275" s="7">
        <f t="shared" si="51"/>
        <v>123276.48999999986</v>
      </c>
      <c r="AA275" s="5"/>
    </row>
    <row r="276" spans="1:27">
      <c r="A276" s="9">
        <v>38915</v>
      </c>
      <c r="B276" s="3">
        <v>3070</v>
      </c>
      <c r="C276" s="3">
        <v>3070</v>
      </c>
      <c r="D276" s="3">
        <v>2971.3501000000001</v>
      </c>
      <c r="E276" s="3">
        <v>2980.95</v>
      </c>
      <c r="G276" s="5">
        <f t="shared" si="52"/>
        <v>3048.72</v>
      </c>
      <c r="H276" s="5">
        <f t="shared" si="53"/>
        <v>3072.66</v>
      </c>
      <c r="J276" s="10" t="str">
        <f t="shared" si="54"/>
        <v>SELL</v>
      </c>
      <c r="L276" s="5">
        <f t="shared" si="55"/>
        <v>3144.48</v>
      </c>
      <c r="M276" s="4" t="str">
        <f t="shared" si="56"/>
        <v>NO</v>
      </c>
      <c r="N276" s="4" t="str">
        <f t="shared" si="57"/>
        <v>NO</v>
      </c>
      <c r="O276" s="4" t="str">
        <f t="shared" si="58"/>
        <v>NO</v>
      </c>
      <c r="P276" s="11">
        <v>3070</v>
      </c>
      <c r="Q276" s="11">
        <v>2980.95</v>
      </c>
      <c r="R276" s="4">
        <f t="shared" si="46"/>
        <v>2006</v>
      </c>
      <c r="T276" s="7">
        <f t="shared" si="49"/>
        <v>0</v>
      </c>
      <c r="V276" s="5">
        <f t="shared" si="50"/>
        <v>3099</v>
      </c>
      <c r="W276" s="5">
        <f t="shared" si="47"/>
        <v>3099</v>
      </c>
      <c r="X276" s="7">
        <f t="shared" si="48"/>
        <v>0</v>
      </c>
      <c r="Z276" s="7">
        <f t="shared" si="51"/>
        <v>123276.48999999986</v>
      </c>
      <c r="AA276" s="5"/>
    </row>
    <row r="277" spans="1:27">
      <c r="A277" s="9">
        <v>38916</v>
      </c>
      <c r="B277" s="3">
        <v>3007.3998999999999</v>
      </c>
      <c r="C277" s="3">
        <v>3039.8</v>
      </c>
      <c r="D277" s="3">
        <v>2941.55</v>
      </c>
      <c r="E277" s="3">
        <v>2973.1001000000001</v>
      </c>
      <c r="G277" s="5">
        <f t="shared" si="52"/>
        <v>3010.91</v>
      </c>
      <c r="H277" s="5">
        <f t="shared" si="53"/>
        <v>3039.47</v>
      </c>
      <c r="J277" s="10" t="str">
        <f t="shared" si="54"/>
        <v>SELL</v>
      </c>
      <c r="L277" s="5">
        <f t="shared" si="55"/>
        <v>3125.15</v>
      </c>
      <c r="M277" s="4" t="str">
        <f t="shared" si="56"/>
        <v>NO</v>
      </c>
      <c r="N277" s="4" t="str">
        <f t="shared" si="57"/>
        <v>NO</v>
      </c>
      <c r="O277" s="4" t="str">
        <f t="shared" si="58"/>
        <v>NO</v>
      </c>
      <c r="P277" s="11">
        <v>3007.3998999999999</v>
      </c>
      <c r="Q277" s="11">
        <v>2973.1</v>
      </c>
      <c r="R277" s="4">
        <f t="shared" ref="R277:R340" si="59">YEAR(A277)</f>
        <v>2006</v>
      </c>
      <c r="T277" s="7">
        <f t="shared" si="49"/>
        <v>0</v>
      </c>
      <c r="V277" s="5">
        <f t="shared" si="50"/>
        <v>3099</v>
      </c>
      <c r="W277" s="5">
        <f t="shared" ref="W277:W340" si="60">IF(V278="",E277,V278)</f>
        <v>3099</v>
      </c>
      <c r="X277" s="7">
        <f t="shared" ref="X277:X340" si="61">IF(J277="BUY",W277-V277,V277-W277)</f>
        <v>0</v>
      </c>
      <c r="Z277" s="7">
        <f t="shared" si="51"/>
        <v>123276.48999999986</v>
      </c>
      <c r="AA277" s="5"/>
    </row>
    <row r="278" spans="1:27">
      <c r="A278" s="9">
        <v>38917</v>
      </c>
      <c r="B278" s="3">
        <v>3025</v>
      </c>
      <c r="C278" s="3">
        <v>3025</v>
      </c>
      <c r="D278" s="3">
        <v>2894</v>
      </c>
      <c r="E278" s="3">
        <v>2909.95</v>
      </c>
      <c r="G278" s="5">
        <f t="shared" si="52"/>
        <v>2960.43</v>
      </c>
      <c r="H278" s="5">
        <f t="shared" si="53"/>
        <v>2996.3</v>
      </c>
      <c r="J278" s="10" t="str">
        <f t="shared" si="54"/>
        <v>SELL</v>
      </c>
      <c r="L278" s="5">
        <f t="shared" si="55"/>
        <v>3103.91</v>
      </c>
      <c r="M278" s="4" t="str">
        <f t="shared" si="56"/>
        <v>NO</v>
      </c>
      <c r="N278" s="4" t="str">
        <f t="shared" si="57"/>
        <v>NO</v>
      </c>
      <c r="O278" s="4" t="str">
        <f t="shared" si="58"/>
        <v>NO</v>
      </c>
      <c r="P278" s="11">
        <v>3025</v>
      </c>
      <c r="Q278" s="11">
        <v>2909.95</v>
      </c>
      <c r="R278" s="4">
        <f t="shared" si="59"/>
        <v>2006</v>
      </c>
      <c r="T278" s="7">
        <f t="shared" ref="T278:T341" si="62">ROUND(IF(N278="YES",IF(J278="SELL",IF(O278="YES",Q278-P278,Q278-L277),IF(O278="YES",P278-Q278,L277-Q278)),0),2)</f>
        <v>0</v>
      </c>
      <c r="V278" s="5">
        <f t="shared" ref="V278:V341" si="63">IF(J278=J277,V277,IF(O278="YES",P278,L277))</f>
        <v>3099</v>
      </c>
      <c r="W278" s="5">
        <f t="shared" si="60"/>
        <v>3099</v>
      </c>
      <c r="X278" s="7">
        <f t="shared" si="61"/>
        <v>0</v>
      </c>
      <c r="Z278" s="7">
        <f t="shared" ref="Z278:Z341" si="64">Z277+(T278*50*2)+(X278*50)</f>
        <v>123276.48999999986</v>
      </c>
      <c r="AA278" s="5"/>
    </row>
    <row r="279" spans="1:27">
      <c r="A279" s="9">
        <v>38918</v>
      </c>
      <c r="B279" s="3">
        <v>2980</v>
      </c>
      <c r="C279" s="3">
        <v>3038</v>
      </c>
      <c r="D279" s="3">
        <v>2968.1498999999999</v>
      </c>
      <c r="E279" s="3">
        <v>3018.75</v>
      </c>
      <c r="G279" s="5">
        <f t="shared" si="52"/>
        <v>2989.59</v>
      </c>
      <c r="H279" s="5">
        <f t="shared" si="53"/>
        <v>3003.78</v>
      </c>
      <c r="J279" s="10" t="str">
        <f t="shared" si="54"/>
        <v>SELL</v>
      </c>
      <c r="L279" s="5">
        <f t="shared" si="55"/>
        <v>3046.35</v>
      </c>
      <c r="M279" s="4" t="str">
        <f t="shared" si="56"/>
        <v>NO</v>
      </c>
      <c r="N279" s="4" t="str">
        <f t="shared" si="57"/>
        <v>NO</v>
      </c>
      <c r="O279" s="4" t="str">
        <f t="shared" si="58"/>
        <v>NO</v>
      </c>
      <c r="P279" s="11">
        <v>2980</v>
      </c>
      <c r="Q279" s="11">
        <v>3018.75</v>
      </c>
      <c r="R279" s="4">
        <f t="shared" si="59"/>
        <v>2006</v>
      </c>
      <c r="T279" s="7">
        <f t="shared" si="62"/>
        <v>0</v>
      </c>
      <c r="V279" s="5">
        <f t="shared" si="63"/>
        <v>3099</v>
      </c>
      <c r="W279" s="5">
        <f t="shared" si="60"/>
        <v>3099</v>
      </c>
      <c r="X279" s="7">
        <f t="shared" si="61"/>
        <v>0</v>
      </c>
      <c r="Z279" s="7">
        <f t="shared" si="64"/>
        <v>123276.48999999986</v>
      </c>
      <c r="AA279" s="5"/>
    </row>
    <row r="280" spans="1:27">
      <c r="A280" s="9">
        <v>38919</v>
      </c>
      <c r="B280" s="3">
        <v>3001</v>
      </c>
      <c r="C280" s="3">
        <v>3005</v>
      </c>
      <c r="D280" s="3">
        <v>2921</v>
      </c>
      <c r="E280" s="3">
        <v>2937.6001000000001</v>
      </c>
      <c r="G280" s="5">
        <f t="shared" si="52"/>
        <v>2963.6</v>
      </c>
      <c r="H280" s="5">
        <f t="shared" si="53"/>
        <v>2981.72</v>
      </c>
      <c r="J280" s="10" t="str">
        <f t="shared" si="54"/>
        <v>SELL</v>
      </c>
      <c r="L280" s="5">
        <f t="shared" si="55"/>
        <v>3036.08</v>
      </c>
      <c r="M280" s="4" t="str">
        <f t="shared" si="56"/>
        <v>NO</v>
      </c>
      <c r="N280" s="4" t="str">
        <f t="shared" si="57"/>
        <v>NO</v>
      </c>
      <c r="O280" s="4" t="str">
        <f t="shared" si="58"/>
        <v>NO</v>
      </c>
      <c r="P280" s="11">
        <v>3001</v>
      </c>
      <c r="Q280" s="11">
        <v>2937.6</v>
      </c>
      <c r="R280" s="4">
        <f t="shared" si="59"/>
        <v>2006</v>
      </c>
      <c r="T280" s="7">
        <f t="shared" si="62"/>
        <v>0</v>
      </c>
      <c r="V280" s="5">
        <f t="shared" si="63"/>
        <v>3099</v>
      </c>
      <c r="W280" s="5">
        <f t="shared" si="60"/>
        <v>3099</v>
      </c>
      <c r="X280" s="7">
        <f t="shared" si="61"/>
        <v>0</v>
      </c>
      <c r="Z280" s="7">
        <f t="shared" si="64"/>
        <v>123276.48999999986</v>
      </c>
      <c r="AA280" s="5"/>
    </row>
    <row r="281" spans="1:27">
      <c r="A281" s="9">
        <v>38922</v>
      </c>
      <c r="B281" s="3">
        <v>2916.1001000000001</v>
      </c>
      <c r="C281" s="3">
        <v>2996.1001000000001</v>
      </c>
      <c r="D281" s="3">
        <v>2871.8501000000001</v>
      </c>
      <c r="E281" s="3">
        <v>2987.3998999999999</v>
      </c>
      <c r="G281" s="5">
        <f t="shared" si="52"/>
        <v>2975.5</v>
      </c>
      <c r="H281" s="5">
        <f t="shared" si="53"/>
        <v>2983.61</v>
      </c>
      <c r="J281" s="10" t="str">
        <f t="shared" si="54"/>
        <v>SELL</v>
      </c>
      <c r="L281" s="5">
        <f t="shared" si="55"/>
        <v>3007.94</v>
      </c>
      <c r="M281" s="4" t="str">
        <f t="shared" si="56"/>
        <v>NO</v>
      </c>
      <c r="N281" s="4" t="str">
        <f t="shared" si="57"/>
        <v>NO</v>
      </c>
      <c r="O281" s="4" t="str">
        <f t="shared" si="58"/>
        <v>NO</v>
      </c>
      <c r="P281" s="11">
        <v>2916.1001000000001</v>
      </c>
      <c r="Q281" s="11">
        <v>2987.4</v>
      </c>
      <c r="R281" s="4">
        <f t="shared" si="59"/>
        <v>2006</v>
      </c>
      <c r="T281" s="7">
        <f t="shared" si="62"/>
        <v>0</v>
      </c>
      <c r="V281" s="5">
        <f t="shared" si="63"/>
        <v>3099</v>
      </c>
      <c r="W281" s="5">
        <f t="shared" si="60"/>
        <v>3030</v>
      </c>
      <c r="X281" s="7">
        <f t="shared" si="61"/>
        <v>69</v>
      </c>
      <c r="Z281" s="7">
        <f t="shared" si="64"/>
        <v>126726.48999999986</v>
      </c>
      <c r="AA281" s="5"/>
    </row>
    <row r="282" spans="1:27">
      <c r="A282" s="9">
        <v>38923</v>
      </c>
      <c r="B282" s="3">
        <v>3030</v>
      </c>
      <c r="C282" s="3">
        <v>3049.5</v>
      </c>
      <c r="D282" s="3">
        <v>3008.2</v>
      </c>
      <c r="E282" s="3">
        <v>3039.45</v>
      </c>
      <c r="G282" s="5">
        <f t="shared" si="52"/>
        <v>3007.48</v>
      </c>
      <c r="H282" s="5">
        <f t="shared" si="53"/>
        <v>3002.22</v>
      </c>
      <c r="J282" s="10" t="str">
        <f t="shared" si="54"/>
        <v>BUY</v>
      </c>
      <c r="L282" s="5">
        <f t="shared" si="55"/>
        <v>2986.44</v>
      </c>
      <c r="M282" s="4" t="str">
        <f t="shared" si="56"/>
        <v>YES</v>
      </c>
      <c r="N282" s="4" t="str">
        <f t="shared" si="57"/>
        <v>NO</v>
      </c>
      <c r="O282" s="4" t="str">
        <f t="shared" si="58"/>
        <v>YES</v>
      </c>
      <c r="P282" s="11">
        <v>3030</v>
      </c>
      <c r="Q282" s="11">
        <v>3039.45</v>
      </c>
      <c r="R282" s="4">
        <f t="shared" si="59"/>
        <v>2006</v>
      </c>
      <c r="T282" s="7">
        <f t="shared" si="62"/>
        <v>0</v>
      </c>
      <c r="V282" s="5">
        <f t="shared" si="63"/>
        <v>3030</v>
      </c>
      <c r="W282" s="5">
        <f t="shared" si="60"/>
        <v>3030</v>
      </c>
      <c r="X282" s="7">
        <f t="shared" si="61"/>
        <v>0</v>
      </c>
      <c r="Z282" s="7">
        <f t="shared" si="64"/>
        <v>126726.48999999986</v>
      </c>
      <c r="AA282" s="5"/>
    </row>
    <row r="283" spans="1:27">
      <c r="A283" s="9">
        <v>38924</v>
      </c>
      <c r="B283" s="3">
        <v>3031.2</v>
      </c>
      <c r="C283" s="3">
        <v>3124.8</v>
      </c>
      <c r="D283" s="3">
        <v>3020.3</v>
      </c>
      <c r="E283" s="3">
        <v>3111.3998999999999</v>
      </c>
      <c r="G283" s="5">
        <f t="shared" si="52"/>
        <v>3059.44</v>
      </c>
      <c r="H283" s="5">
        <f t="shared" si="53"/>
        <v>3038.61</v>
      </c>
      <c r="J283" s="10" t="str">
        <f t="shared" si="54"/>
        <v>BUY</v>
      </c>
      <c r="L283" s="5">
        <f t="shared" si="55"/>
        <v>2976.12</v>
      </c>
      <c r="M283" s="4" t="str">
        <f t="shared" si="56"/>
        <v>NO</v>
      </c>
      <c r="N283" s="4" t="str">
        <f t="shared" si="57"/>
        <v>NO</v>
      </c>
      <c r="O283" s="4" t="str">
        <f t="shared" si="58"/>
        <v>NO</v>
      </c>
      <c r="P283" s="11">
        <v>3031.2</v>
      </c>
      <c r="Q283" s="11">
        <v>3111.4</v>
      </c>
      <c r="R283" s="4">
        <f t="shared" si="59"/>
        <v>2006</v>
      </c>
      <c r="T283" s="7">
        <f t="shared" si="62"/>
        <v>0</v>
      </c>
      <c r="V283" s="5">
        <f t="shared" si="63"/>
        <v>3030</v>
      </c>
      <c r="W283" s="5">
        <f t="shared" si="60"/>
        <v>3030</v>
      </c>
      <c r="X283" s="7">
        <f t="shared" si="61"/>
        <v>0</v>
      </c>
      <c r="Z283" s="7">
        <f t="shared" si="64"/>
        <v>126726.48999999986</v>
      </c>
      <c r="AA283" s="5"/>
    </row>
    <row r="284" spans="1:27">
      <c r="A284" s="9">
        <v>38925</v>
      </c>
      <c r="B284" s="3">
        <v>3124</v>
      </c>
      <c r="C284" s="3">
        <v>3160.95</v>
      </c>
      <c r="D284" s="3">
        <v>3111</v>
      </c>
      <c r="E284" s="3">
        <v>3153.5</v>
      </c>
      <c r="G284" s="5">
        <f t="shared" si="52"/>
        <v>3106.47</v>
      </c>
      <c r="H284" s="5">
        <f t="shared" si="53"/>
        <v>3076.91</v>
      </c>
      <c r="J284" s="10" t="str">
        <f t="shared" si="54"/>
        <v>BUY</v>
      </c>
      <c r="L284" s="5">
        <f t="shared" si="55"/>
        <v>2988.23</v>
      </c>
      <c r="M284" s="4" t="str">
        <f t="shared" si="56"/>
        <v>NO</v>
      </c>
      <c r="N284" s="4" t="str">
        <f t="shared" si="57"/>
        <v>NO</v>
      </c>
      <c r="O284" s="4" t="str">
        <f t="shared" si="58"/>
        <v>NO</v>
      </c>
      <c r="P284" s="11">
        <v>3124</v>
      </c>
      <c r="Q284" s="11">
        <v>3153.5</v>
      </c>
      <c r="R284" s="4">
        <f t="shared" si="59"/>
        <v>2006</v>
      </c>
      <c r="T284" s="7">
        <f t="shared" si="62"/>
        <v>0</v>
      </c>
      <c r="V284" s="5">
        <f t="shared" si="63"/>
        <v>3030</v>
      </c>
      <c r="W284" s="5">
        <f t="shared" si="60"/>
        <v>3030</v>
      </c>
      <c r="X284" s="7">
        <f t="shared" si="61"/>
        <v>0</v>
      </c>
      <c r="Z284" s="7">
        <f t="shared" si="64"/>
        <v>126726.48999999986</v>
      </c>
      <c r="AA284" s="5"/>
    </row>
    <row r="285" spans="1:27">
      <c r="A285" s="9">
        <v>38926</v>
      </c>
      <c r="B285" s="3">
        <v>3139</v>
      </c>
      <c r="C285" s="3">
        <v>3139</v>
      </c>
      <c r="D285" s="3">
        <v>3076.1001000000001</v>
      </c>
      <c r="E285" s="3">
        <v>3098.1498999999999</v>
      </c>
      <c r="G285" s="5">
        <f t="shared" si="52"/>
        <v>3102.31</v>
      </c>
      <c r="H285" s="5">
        <f t="shared" si="53"/>
        <v>3083.99</v>
      </c>
      <c r="J285" s="10" t="str">
        <f t="shared" si="54"/>
        <v>BUY</v>
      </c>
      <c r="L285" s="5">
        <f t="shared" si="55"/>
        <v>3029.03</v>
      </c>
      <c r="M285" s="4" t="str">
        <f t="shared" si="56"/>
        <v>NO</v>
      </c>
      <c r="N285" s="4" t="str">
        <f t="shared" si="57"/>
        <v>NO</v>
      </c>
      <c r="O285" s="4" t="str">
        <f t="shared" si="58"/>
        <v>NO</v>
      </c>
      <c r="P285" s="11">
        <v>3139</v>
      </c>
      <c r="Q285" s="11">
        <v>3098.15</v>
      </c>
      <c r="R285" s="4">
        <f t="shared" si="59"/>
        <v>2006</v>
      </c>
      <c r="T285" s="7">
        <f t="shared" si="62"/>
        <v>0</v>
      </c>
      <c r="V285" s="5">
        <f t="shared" si="63"/>
        <v>3030</v>
      </c>
      <c r="W285" s="5">
        <f t="shared" si="60"/>
        <v>3030</v>
      </c>
      <c r="X285" s="7">
        <f t="shared" si="61"/>
        <v>0</v>
      </c>
      <c r="Z285" s="7">
        <f t="shared" si="64"/>
        <v>126726.48999999986</v>
      </c>
      <c r="AA285" s="5"/>
    </row>
    <row r="286" spans="1:27">
      <c r="A286" s="9">
        <v>38929</v>
      </c>
      <c r="B286" s="3">
        <v>3149.7</v>
      </c>
      <c r="C286" s="3">
        <v>3156.7</v>
      </c>
      <c r="D286" s="3">
        <v>3099</v>
      </c>
      <c r="E286" s="3">
        <v>3111.45</v>
      </c>
      <c r="G286" s="5">
        <f t="shared" si="52"/>
        <v>3106.88</v>
      </c>
      <c r="H286" s="5">
        <f t="shared" si="53"/>
        <v>3093.14</v>
      </c>
      <c r="J286" s="10" t="str">
        <f t="shared" si="54"/>
        <v>BUY</v>
      </c>
      <c r="L286" s="5">
        <f t="shared" si="55"/>
        <v>3051.92</v>
      </c>
      <c r="M286" s="4" t="str">
        <f t="shared" si="56"/>
        <v>NO</v>
      </c>
      <c r="N286" s="4" t="str">
        <f t="shared" si="57"/>
        <v>NO</v>
      </c>
      <c r="O286" s="4" t="str">
        <f t="shared" si="58"/>
        <v>NO</v>
      </c>
      <c r="P286" s="11">
        <v>3149.7</v>
      </c>
      <c r="Q286" s="11">
        <v>3111.45</v>
      </c>
      <c r="R286" s="4">
        <f t="shared" si="59"/>
        <v>2006</v>
      </c>
      <c r="T286" s="7">
        <f t="shared" si="62"/>
        <v>0</v>
      </c>
      <c r="V286" s="5">
        <f t="shared" si="63"/>
        <v>3030</v>
      </c>
      <c r="W286" s="5">
        <f t="shared" si="60"/>
        <v>3030</v>
      </c>
      <c r="X286" s="7">
        <f t="shared" si="61"/>
        <v>0</v>
      </c>
      <c r="Z286" s="7">
        <f t="shared" si="64"/>
        <v>126726.48999999986</v>
      </c>
      <c r="AA286" s="5"/>
    </row>
    <row r="287" spans="1:27">
      <c r="A287" s="9">
        <v>38930</v>
      </c>
      <c r="B287" s="3">
        <v>3098</v>
      </c>
      <c r="C287" s="3">
        <v>3137.5</v>
      </c>
      <c r="D287" s="3">
        <v>3082</v>
      </c>
      <c r="E287" s="3">
        <v>3130.5</v>
      </c>
      <c r="G287" s="5">
        <f t="shared" si="52"/>
        <v>3118.69</v>
      </c>
      <c r="H287" s="5">
        <f t="shared" si="53"/>
        <v>3105.59</v>
      </c>
      <c r="J287" s="10" t="str">
        <f t="shared" si="54"/>
        <v>BUY</v>
      </c>
      <c r="L287" s="5">
        <f t="shared" si="55"/>
        <v>3066.29</v>
      </c>
      <c r="M287" s="4" t="str">
        <f t="shared" si="56"/>
        <v>NO</v>
      </c>
      <c r="N287" s="4" t="str">
        <f t="shared" si="57"/>
        <v>NO</v>
      </c>
      <c r="O287" s="4" t="str">
        <f t="shared" si="58"/>
        <v>NO</v>
      </c>
      <c r="P287" s="11">
        <v>3098</v>
      </c>
      <c r="Q287" s="11">
        <v>3130.5</v>
      </c>
      <c r="R287" s="4">
        <f t="shared" si="59"/>
        <v>2006</v>
      </c>
      <c r="T287" s="7">
        <f t="shared" si="62"/>
        <v>0</v>
      </c>
      <c r="V287" s="5">
        <f t="shared" si="63"/>
        <v>3030</v>
      </c>
      <c r="W287" s="5">
        <f t="shared" si="60"/>
        <v>3030</v>
      </c>
      <c r="X287" s="7">
        <f t="shared" si="61"/>
        <v>0</v>
      </c>
      <c r="Z287" s="7">
        <f t="shared" si="64"/>
        <v>126726.48999999986</v>
      </c>
      <c r="AA287" s="5"/>
    </row>
    <row r="288" spans="1:27">
      <c r="A288" s="9">
        <v>38931</v>
      </c>
      <c r="B288" s="3">
        <v>3116.1498999999999</v>
      </c>
      <c r="C288" s="3">
        <v>3177</v>
      </c>
      <c r="D288" s="3">
        <v>3116.1498999999999</v>
      </c>
      <c r="E288" s="3">
        <v>3171.8</v>
      </c>
      <c r="G288" s="5">
        <f t="shared" si="52"/>
        <v>3145.25</v>
      </c>
      <c r="H288" s="5">
        <f t="shared" si="53"/>
        <v>3127.66</v>
      </c>
      <c r="J288" s="10" t="str">
        <f t="shared" si="54"/>
        <v>BUY</v>
      </c>
      <c r="L288" s="5">
        <f t="shared" si="55"/>
        <v>3074.89</v>
      </c>
      <c r="M288" s="4" t="str">
        <f t="shared" si="56"/>
        <v>NO</v>
      </c>
      <c r="N288" s="4" t="str">
        <f t="shared" si="57"/>
        <v>NO</v>
      </c>
      <c r="O288" s="4" t="str">
        <f t="shared" si="58"/>
        <v>NO</v>
      </c>
      <c r="P288" s="11">
        <v>3116.1498999999999</v>
      </c>
      <c r="Q288" s="11">
        <v>3171.8</v>
      </c>
      <c r="R288" s="4">
        <f t="shared" si="59"/>
        <v>2006</v>
      </c>
      <c r="T288" s="7">
        <f t="shared" si="62"/>
        <v>0</v>
      </c>
      <c r="V288" s="5">
        <f t="shared" si="63"/>
        <v>3030</v>
      </c>
      <c r="W288" s="5">
        <f t="shared" si="60"/>
        <v>3030</v>
      </c>
      <c r="X288" s="7">
        <f t="shared" si="61"/>
        <v>0</v>
      </c>
      <c r="Z288" s="7">
        <f t="shared" si="64"/>
        <v>126726.48999999986</v>
      </c>
      <c r="AA288" s="5"/>
    </row>
    <row r="289" spans="1:27">
      <c r="A289" s="9">
        <v>38932</v>
      </c>
      <c r="B289" s="3">
        <v>3238</v>
      </c>
      <c r="C289" s="3">
        <v>3238</v>
      </c>
      <c r="D289" s="3">
        <v>3160.1498999999999</v>
      </c>
      <c r="E289" s="3">
        <v>3175.1001000000001</v>
      </c>
      <c r="G289" s="5">
        <f t="shared" si="52"/>
        <v>3160.18</v>
      </c>
      <c r="H289" s="5">
        <f t="shared" si="53"/>
        <v>3143.47</v>
      </c>
      <c r="J289" s="10" t="str">
        <f t="shared" si="54"/>
        <v>BUY</v>
      </c>
      <c r="L289" s="5">
        <f t="shared" si="55"/>
        <v>3093.34</v>
      </c>
      <c r="M289" s="4" t="str">
        <f t="shared" si="56"/>
        <v>NO</v>
      </c>
      <c r="N289" s="4" t="str">
        <f t="shared" si="57"/>
        <v>NO</v>
      </c>
      <c r="O289" s="4" t="str">
        <f t="shared" si="58"/>
        <v>NO</v>
      </c>
      <c r="P289" s="11">
        <v>3238</v>
      </c>
      <c r="Q289" s="11">
        <v>3175.1</v>
      </c>
      <c r="R289" s="4">
        <f t="shared" si="59"/>
        <v>2006</v>
      </c>
      <c r="T289" s="7">
        <f t="shared" si="62"/>
        <v>0</v>
      </c>
      <c r="V289" s="5">
        <f t="shared" si="63"/>
        <v>3030</v>
      </c>
      <c r="W289" s="5">
        <f t="shared" si="60"/>
        <v>3030</v>
      </c>
      <c r="X289" s="7">
        <f t="shared" si="61"/>
        <v>0</v>
      </c>
      <c r="Z289" s="7">
        <f t="shared" si="64"/>
        <v>126726.48999999986</v>
      </c>
      <c r="AA289" s="5"/>
    </row>
    <row r="290" spans="1:27">
      <c r="A290" s="9">
        <v>38933</v>
      </c>
      <c r="B290" s="3">
        <v>3157</v>
      </c>
      <c r="C290" s="3">
        <v>3222.95</v>
      </c>
      <c r="D290" s="3">
        <v>3150.05</v>
      </c>
      <c r="E290" s="3">
        <v>3167.45</v>
      </c>
      <c r="G290" s="5">
        <f t="shared" si="52"/>
        <v>3163.82</v>
      </c>
      <c r="H290" s="5">
        <f t="shared" si="53"/>
        <v>3151.46</v>
      </c>
      <c r="J290" s="10" t="str">
        <f t="shared" si="54"/>
        <v>BUY</v>
      </c>
      <c r="L290" s="5">
        <f t="shared" si="55"/>
        <v>3114.38</v>
      </c>
      <c r="M290" s="4" t="str">
        <f t="shared" si="56"/>
        <v>NO</v>
      </c>
      <c r="N290" s="4" t="str">
        <f t="shared" si="57"/>
        <v>NO</v>
      </c>
      <c r="O290" s="4" t="str">
        <f t="shared" si="58"/>
        <v>NO</v>
      </c>
      <c r="P290" s="11">
        <v>3157</v>
      </c>
      <c r="Q290" s="11">
        <v>3167.45</v>
      </c>
      <c r="R290" s="4">
        <f t="shared" si="59"/>
        <v>2006</v>
      </c>
      <c r="T290" s="7">
        <f t="shared" si="62"/>
        <v>0</v>
      </c>
      <c r="V290" s="5">
        <f t="shared" si="63"/>
        <v>3030</v>
      </c>
      <c r="W290" s="5">
        <f t="shared" si="60"/>
        <v>3030</v>
      </c>
      <c r="X290" s="7">
        <f t="shared" si="61"/>
        <v>0</v>
      </c>
      <c r="Z290" s="7">
        <f t="shared" si="64"/>
        <v>126726.48999999986</v>
      </c>
      <c r="AA290" s="5"/>
    </row>
    <row r="291" spans="1:27">
      <c r="A291" s="9">
        <v>38936</v>
      </c>
      <c r="B291" s="3">
        <v>3154</v>
      </c>
      <c r="C291" s="3">
        <v>3160</v>
      </c>
      <c r="D291" s="3">
        <v>3120</v>
      </c>
      <c r="E291" s="3">
        <v>3127</v>
      </c>
      <c r="G291" s="5">
        <f t="shared" si="52"/>
        <v>3145.41</v>
      </c>
      <c r="H291" s="5">
        <f t="shared" si="53"/>
        <v>3143.31</v>
      </c>
      <c r="J291" s="10" t="str">
        <f t="shared" si="54"/>
        <v>BUY</v>
      </c>
      <c r="L291" s="5">
        <f t="shared" si="55"/>
        <v>3137.01</v>
      </c>
      <c r="M291" s="4" t="str">
        <f t="shared" si="56"/>
        <v>NO</v>
      </c>
      <c r="N291" s="4" t="str">
        <f t="shared" si="57"/>
        <v>NO</v>
      </c>
      <c r="O291" s="4" t="str">
        <f t="shared" si="58"/>
        <v>NO</v>
      </c>
      <c r="P291" s="11">
        <v>3154</v>
      </c>
      <c r="Q291" s="11">
        <v>3127</v>
      </c>
      <c r="R291" s="4">
        <f t="shared" si="59"/>
        <v>2006</v>
      </c>
      <c r="T291" s="7">
        <f t="shared" si="62"/>
        <v>0</v>
      </c>
      <c r="V291" s="5">
        <f t="shared" si="63"/>
        <v>3030</v>
      </c>
      <c r="W291" s="5">
        <f t="shared" si="60"/>
        <v>3030</v>
      </c>
      <c r="X291" s="7">
        <f t="shared" si="61"/>
        <v>0</v>
      </c>
      <c r="Z291" s="7">
        <f t="shared" si="64"/>
        <v>126726.48999999986</v>
      </c>
      <c r="AA291" s="5"/>
    </row>
    <row r="292" spans="1:27">
      <c r="A292" s="9">
        <v>38937</v>
      </c>
      <c r="B292" s="3">
        <v>3150</v>
      </c>
      <c r="C292" s="3">
        <v>3209</v>
      </c>
      <c r="D292" s="3">
        <v>3145</v>
      </c>
      <c r="E292" s="3">
        <v>3205.1498999999999</v>
      </c>
      <c r="G292" s="5">
        <f t="shared" si="52"/>
        <v>3175.28</v>
      </c>
      <c r="H292" s="5">
        <f t="shared" si="53"/>
        <v>3163.92</v>
      </c>
      <c r="J292" s="10" t="str">
        <f t="shared" si="54"/>
        <v>BUY</v>
      </c>
      <c r="L292" s="5">
        <f t="shared" si="55"/>
        <v>3129.84</v>
      </c>
      <c r="M292" s="4" t="str">
        <f t="shared" si="56"/>
        <v>NO</v>
      </c>
      <c r="N292" s="4" t="str">
        <f t="shared" si="57"/>
        <v>NO</v>
      </c>
      <c r="O292" s="4" t="str">
        <f t="shared" si="58"/>
        <v>NO</v>
      </c>
      <c r="P292" s="11">
        <v>3150</v>
      </c>
      <c r="Q292" s="11">
        <v>3205.15</v>
      </c>
      <c r="R292" s="4">
        <f t="shared" si="59"/>
        <v>2006</v>
      </c>
      <c r="T292" s="7">
        <f t="shared" si="62"/>
        <v>0</v>
      </c>
      <c r="V292" s="5">
        <f t="shared" si="63"/>
        <v>3030</v>
      </c>
      <c r="W292" s="5">
        <f t="shared" si="60"/>
        <v>3030</v>
      </c>
      <c r="X292" s="7">
        <f t="shared" si="61"/>
        <v>0</v>
      </c>
      <c r="Z292" s="7">
        <f t="shared" si="64"/>
        <v>126726.48999999986</v>
      </c>
      <c r="AA292" s="5"/>
    </row>
    <row r="293" spans="1:27">
      <c r="A293" s="9">
        <v>38938</v>
      </c>
      <c r="B293" s="3">
        <v>3190</v>
      </c>
      <c r="C293" s="3">
        <v>3265.95</v>
      </c>
      <c r="D293" s="3">
        <v>3173.3</v>
      </c>
      <c r="E293" s="3">
        <v>3246.75</v>
      </c>
      <c r="G293" s="5">
        <f t="shared" si="52"/>
        <v>3211.02</v>
      </c>
      <c r="H293" s="5">
        <f t="shared" si="53"/>
        <v>3191.53</v>
      </c>
      <c r="J293" s="10" t="str">
        <f t="shared" si="54"/>
        <v>BUY</v>
      </c>
      <c r="L293" s="5">
        <f t="shared" si="55"/>
        <v>3133.06</v>
      </c>
      <c r="M293" s="4" t="str">
        <f t="shared" si="56"/>
        <v>NO</v>
      </c>
      <c r="N293" s="4" t="str">
        <f t="shared" si="57"/>
        <v>NO</v>
      </c>
      <c r="O293" s="4" t="str">
        <f t="shared" si="58"/>
        <v>NO</v>
      </c>
      <c r="P293" s="11">
        <v>3190</v>
      </c>
      <c r="Q293" s="11">
        <v>3246.75</v>
      </c>
      <c r="R293" s="4">
        <f t="shared" si="59"/>
        <v>2006</v>
      </c>
      <c r="T293" s="7">
        <f t="shared" si="62"/>
        <v>0</v>
      </c>
      <c r="V293" s="5">
        <f t="shared" si="63"/>
        <v>3030</v>
      </c>
      <c r="W293" s="5">
        <f t="shared" si="60"/>
        <v>3030</v>
      </c>
      <c r="X293" s="7">
        <f t="shared" si="61"/>
        <v>0</v>
      </c>
      <c r="Z293" s="7">
        <f t="shared" si="64"/>
        <v>126726.48999999986</v>
      </c>
      <c r="AA293" s="5"/>
    </row>
    <row r="294" spans="1:27">
      <c r="A294" s="9">
        <v>38939</v>
      </c>
      <c r="B294" s="3">
        <v>3239</v>
      </c>
      <c r="C294" s="3">
        <v>3261.6001000000001</v>
      </c>
      <c r="D294" s="3">
        <v>3207.6001000000001</v>
      </c>
      <c r="E294" s="3">
        <v>3245.55</v>
      </c>
      <c r="G294" s="5">
        <f t="shared" si="52"/>
        <v>3228.29</v>
      </c>
      <c r="H294" s="5">
        <f t="shared" si="53"/>
        <v>3209.54</v>
      </c>
      <c r="J294" s="10" t="str">
        <f t="shared" si="54"/>
        <v>BUY</v>
      </c>
      <c r="L294" s="5">
        <f t="shared" si="55"/>
        <v>3153.29</v>
      </c>
      <c r="M294" s="4" t="str">
        <f t="shared" si="56"/>
        <v>NO</v>
      </c>
      <c r="N294" s="4" t="str">
        <f t="shared" si="57"/>
        <v>NO</v>
      </c>
      <c r="O294" s="4" t="str">
        <f t="shared" si="58"/>
        <v>NO</v>
      </c>
      <c r="P294" s="11">
        <v>3239</v>
      </c>
      <c r="Q294" s="11">
        <v>3245.55</v>
      </c>
      <c r="R294" s="4">
        <f t="shared" si="59"/>
        <v>2006</v>
      </c>
      <c r="T294" s="7">
        <f t="shared" si="62"/>
        <v>0</v>
      </c>
      <c r="V294" s="5">
        <f t="shared" si="63"/>
        <v>3030</v>
      </c>
      <c r="W294" s="5">
        <f t="shared" si="60"/>
        <v>3030</v>
      </c>
      <c r="X294" s="7">
        <f t="shared" si="61"/>
        <v>0</v>
      </c>
      <c r="Z294" s="7">
        <f t="shared" si="64"/>
        <v>126726.48999999986</v>
      </c>
      <c r="AA294" s="5"/>
    </row>
    <row r="295" spans="1:27">
      <c r="A295" s="9">
        <v>38940</v>
      </c>
      <c r="B295" s="3">
        <v>3251</v>
      </c>
      <c r="C295" s="3">
        <v>3274.8</v>
      </c>
      <c r="D295" s="3">
        <v>3221.1001000000001</v>
      </c>
      <c r="E295" s="3">
        <v>3262</v>
      </c>
      <c r="G295" s="5">
        <f t="shared" si="52"/>
        <v>3245.15</v>
      </c>
      <c r="H295" s="5">
        <f t="shared" si="53"/>
        <v>3227.03</v>
      </c>
      <c r="J295" s="10" t="str">
        <f t="shared" si="54"/>
        <v>BUY</v>
      </c>
      <c r="L295" s="5">
        <f t="shared" si="55"/>
        <v>3172.67</v>
      </c>
      <c r="M295" s="4" t="str">
        <f t="shared" si="56"/>
        <v>NO</v>
      </c>
      <c r="N295" s="4" t="str">
        <f t="shared" si="57"/>
        <v>NO</v>
      </c>
      <c r="O295" s="4" t="str">
        <f t="shared" si="58"/>
        <v>NO</v>
      </c>
      <c r="P295" s="11">
        <v>3251</v>
      </c>
      <c r="Q295" s="11">
        <v>3262</v>
      </c>
      <c r="R295" s="4">
        <f t="shared" si="59"/>
        <v>2006</v>
      </c>
      <c r="T295" s="7">
        <f t="shared" si="62"/>
        <v>0</v>
      </c>
      <c r="V295" s="5">
        <f t="shared" si="63"/>
        <v>3030</v>
      </c>
      <c r="W295" s="5">
        <f t="shared" si="60"/>
        <v>3030</v>
      </c>
      <c r="X295" s="7">
        <f t="shared" si="61"/>
        <v>0</v>
      </c>
      <c r="Z295" s="7">
        <f t="shared" si="64"/>
        <v>126726.48999999986</v>
      </c>
      <c r="AA295" s="5"/>
    </row>
    <row r="296" spans="1:27">
      <c r="A296" s="9">
        <v>38943</v>
      </c>
      <c r="B296" s="3">
        <v>3275</v>
      </c>
      <c r="C296" s="3">
        <v>3312</v>
      </c>
      <c r="D296" s="3">
        <v>3221.1001000000001</v>
      </c>
      <c r="E296" s="3">
        <v>3305.6001000000001</v>
      </c>
      <c r="G296" s="5">
        <f t="shared" si="52"/>
        <v>3275.38</v>
      </c>
      <c r="H296" s="5">
        <f t="shared" si="53"/>
        <v>3253.22</v>
      </c>
      <c r="J296" s="10" t="str">
        <f t="shared" si="54"/>
        <v>BUY</v>
      </c>
      <c r="L296" s="5">
        <f t="shared" si="55"/>
        <v>3186.74</v>
      </c>
      <c r="M296" s="4" t="str">
        <f t="shared" si="56"/>
        <v>NO</v>
      </c>
      <c r="N296" s="4" t="str">
        <f t="shared" si="57"/>
        <v>NO</v>
      </c>
      <c r="O296" s="4" t="str">
        <f t="shared" si="58"/>
        <v>NO</v>
      </c>
      <c r="P296" s="11">
        <v>3275</v>
      </c>
      <c r="Q296" s="11">
        <v>3305.6</v>
      </c>
      <c r="R296" s="4">
        <f t="shared" si="59"/>
        <v>2006</v>
      </c>
      <c r="T296" s="7">
        <f t="shared" si="62"/>
        <v>0</v>
      </c>
      <c r="V296" s="5">
        <f t="shared" si="63"/>
        <v>3030</v>
      </c>
      <c r="W296" s="5">
        <f t="shared" si="60"/>
        <v>3030</v>
      </c>
      <c r="X296" s="7">
        <f t="shared" si="61"/>
        <v>0</v>
      </c>
      <c r="Z296" s="7">
        <f t="shared" si="64"/>
        <v>126726.48999999986</v>
      </c>
      <c r="AA296" s="5"/>
    </row>
    <row r="297" spans="1:27">
      <c r="A297" s="9">
        <v>38945</v>
      </c>
      <c r="B297" s="3">
        <v>3341</v>
      </c>
      <c r="C297" s="3">
        <v>3371.8</v>
      </c>
      <c r="D297" s="3">
        <v>3338.5</v>
      </c>
      <c r="E297" s="3">
        <v>3349.45</v>
      </c>
      <c r="G297" s="5">
        <f t="shared" si="52"/>
        <v>3312.42</v>
      </c>
      <c r="H297" s="5">
        <f t="shared" si="53"/>
        <v>3285.3</v>
      </c>
      <c r="J297" s="10" t="str">
        <f t="shared" si="54"/>
        <v>BUY</v>
      </c>
      <c r="L297" s="5">
        <f t="shared" si="55"/>
        <v>3203.94</v>
      </c>
      <c r="M297" s="4" t="str">
        <f t="shared" si="56"/>
        <v>NO</v>
      </c>
      <c r="N297" s="4" t="str">
        <f t="shared" si="57"/>
        <v>NO</v>
      </c>
      <c r="O297" s="4" t="str">
        <f t="shared" si="58"/>
        <v>NO</v>
      </c>
      <c r="P297" s="11">
        <v>3341</v>
      </c>
      <c r="Q297" s="11">
        <v>3349.45</v>
      </c>
      <c r="R297" s="4">
        <f t="shared" si="59"/>
        <v>2006</v>
      </c>
      <c r="T297" s="7">
        <f t="shared" si="62"/>
        <v>0</v>
      </c>
      <c r="V297" s="5">
        <f t="shared" si="63"/>
        <v>3030</v>
      </c>
      <c r="W297" s="5">
        <f t="shared" si="60"/>
        <v>3030</v>
      </c>
      <c r="X297" s="7">
        <f t="shared" si="61"/>
        <v>0</v>
      </c>
      <c r="Z297" s="7">
        <f t="shared" si="64"/>
        <v>126726.48999999986</v>
      </c>
      <c r="AA297" s="5"/>
    </row>
    <row r="298" spans="1:27">
      <c r="A298" s="9">
        <v>38946</v>
      </c>
      <c r="B298" s="3">
        <v>3349.8998999999999</v>
      </c>
      <c r="C298" s="3">
        <v>3374</v>
      </c>
      <c r="D298" s="3">
        <v>3325</v>
      </c>
      <c r="E298" s="3">
        <v>3345.5</v>
      </c>
      <c r="G298" s="5">
        <f t="shared" si="52"/>
        <v>3328.96</v>
      </c>
      <c r="H298" s="5">
        <f t="shared" si="53"/>
        <v>3305.37</v>
      </c>
      <c r="J298" s="10" t="str">
        <f t="shared" si="54"/>
        <v>BUY</v>
      </c>
      <c r="L298" s="5">
        <f t="shared" si="55"/>
        <v>3234.6</v>
      </c>
      <c r="M298" s="4" t="str">
        <f t="shared" si="56"/>
        <v>NO</v>
      </c>
      <c r="N298" s="4" t="str">
        <f t="shared" si="57"/>
        <v>NO</v>
      </c>
      <c r="O298" s="4" t="str">
        <f t="shared" si="58"/>
        <v>NO</v>
      </c>
      <c r="P298" s="11">
        <v>3349.8998999999999</v>
      </c>
      <c r="Q298" s="11">
        <v>3345.5</v>
      </c>
      <c r="R298" s="4">
        <f t="shared" si="59"/>
        <v>2006</v>
      </c>
      <c r="T298" s="7">
        <f t="shared" si="62"/>
        <v>0</v>
      </c>
      <c r="V298" s="5">
        <f t="shared" si="63"/>
        <v>3030</v>
      </c>
      <c r="W298" s="5">
        <f t="shared" si="60"/>
        <v>3030</v>
      </c>
      <c r="X298" s="7">
        <f t="shared" si="61"/>
        <v>0</v>
      </c>
      <c r="Z298" s="7">
        <f t="shared" si="64"/>
        <v>126726.48999999986</v>
      </c>
      <c r="AA298" s="5"/>
    </row>
    <row r="299" spans="1:27">
      <c r="A299" s="9">
        <v>38947</v>
      </c>
      <c r="B299" s="3">
        <v>3355</v>
      </c>
      <c r="C299" s="3">
        <v>3363</v>
      </c>
      <c r="D299" s="3">
        <v>3330.1001000000001</v>
      </c>
      <c r="E299" s="3">
        <v>3351.8</v>
      </c>
      <c r="G299" s="5">
        <f t="shared" si="52"/>
        <v>3340.38</v>
      </c>
      <c r="H299" s="5">
        <f t="shared" si="53"/>
        <v>3320.85</v>
      </c>
      <c r="J299" s="10" t="str">
        <f t="shared" si="54"/>
        <v>BUY</v>
      </c>
      <c r="L299" s="5">
        <f t="shared" si="55"/>
        <v>3262.26</v>
      </c>
      <c r="M299" s="4" t="str">
        <f t="shared" si="56"/>
        <v>NO</v>
      </c>
      <c r="N299" s="4" t="str">
        <f t="shared" si="57"/>
        <v>NO</v>
      </c>
      <c r="O299" s="4" t="str">
        <f t="shared" si="58"/>
        <v>NO</v>
      </c>
      <c r="P299" s="11">
        <v>3355</v>
      </c>
      <c r="Q299" s="11">
        <v>3351.8</v>
      </c>
      <c r="R299" s="4">
        <f t="shared" si="59"/>
        <v>2006</v>
      </c>
      <c r="T299" s="7">
        <f t="shared" si="62"/>
        <v>0</v>
      </c>
      <c r="V299" s="5">
        <f t="shared" si="63"/>
        <v>3030</v>
      </c>
      <c r="W299" s="5">
        <f t="shared" si="60"/>
        <v>3030</v>
      </c>
      <c r="X299" s="7">
        <f t="shared" si="61"/>
        <v>0</v>
      </c>
      <c r="Z299" s="7">
        <f t="shared" si="64"/>
        <v>126726.48999999986</v>
      </c>
      <c r="AA299" s="5"/>
    </row>
    <row r="300" spans="1:27">
      <c r="A300" s="9">
        <v>38950</v>
      </c>
      <c r="B300" s="3">
        <v>3340.05</v>
      </c>
      <c r="C300" s="3">
        <v>3375.8998999999999</v>
      </c>
      <c r="D300" s="3">
        <v>3320.6498999999999</v>
      </c>
      <c r="E300" s="3">
        <v>3365.3998999999999</v>
      </c>
      <c r="G300" s="5">
        <f t="shared" si="52"/>
        <v>3352.89</v>
      </c>
      <c r="H300" s="5">
        <f t="shared" si="53"/>
        <v>3335.7</v>
      </c>
      <c r="J300" s="10" t="str">
        <f t="shared" si="54"/>
        <v>BUY</v>
      </c>
      <c r="L300" s="5">
        <f t="shared" si="55"/>
        <v>3284.13</v>
      </c>
      <c r="M300" s="4" t="str">
        <f t="shared" si="56"/>
        <v>NO</v>
      </c>
      <c r="N300" s="4" t="str">
        <f t="shared" si="57"/>
        <v>NO</v>
      </c>
      <c r="O300" s="4" t="str">
        <f t="shared" si="58"/>
        <v>NO</v>
      </c>
      <c r="P300" s="11">
        <v>3340.05</v>
      </c>
      <c r="Q300" s="11">
        <v>3365.4</v>
      </c>
      <c r="R300" s="4">
        <f t="shared" si="59"/>
        <v>2006</v>
      </c>
      <c r="T300" s="7">
        <f t="shared" si="62"/>
        <v>0</v>
      </c>
      <c r="V300" s="5">
        <f t="shared" si="63"/>
        <v>3030</v>
      </c>
      <c r="W300" s="5">
        <f t="shared" si="60"/>
        <v>3030</v>
      </c>
      <c r="X300" s="7">
        <f t="shared" si="61"/>
        <v>0</v>
      </c>
      <c r="Z300" s="7">
        <f t="shared" si="64"/>
        <v>126726.48999999986</v>
      </c>
      <c r="AA300" s="5"/>
    </row>
    <row r="301" spans="1:27">
      <c r="A301" s="9">
        <v>38951</v>
      </c>
      <c r="B301" s="3">
        <v>3382.3501000000001</v>
      </c>
      <c r="C301" s="3">
        <v>3397.3</v>
      </c>
      <c r="D301" s="3">
        <v>3350.3501000000001</v>
      </c>
      <c r="E301" s="3">
        <v>3364.3</v>
      </c>
      <c r="G301" s="5">
        <f t="shared" si="52"/>
        <v>3358.6</v>
      </c>
      <c r="H301" s="5">
        <f t="shared" si="53"/>
        <v>3345.23</v>
      </c>
      <c r="J301" s="10" t="str">
        <f t="shared" si="54"/>
        <v>BUY</v>
      </c>
      <c r="L301" s="5">
        <f t="shared" si="55"/>
        <v>3305.12</v>
      </c>
      <c r="M301" s="4" t="str">
        <f t="shared" si="56"/>
        <v>NO</v>
      </c>
      <c r="N301" s="4" t="str">
        <f t="shared" si="57"/>
        <v>NO</v>
      </c>
      <c r="O301" s="4" t="str">
        <f t="shared" si="58"/>
        <v>NO</v>
      </c>
      <c r="P301" s="11">
        <v>3382.3501000000001</v>
      </c>
      <c r="Q301" s="11">
        <v>3364.3</v>
      </c>
      <c r="R301" s="4">
        <f t="shared" si="59"/>
        <v>2006</v>
      </c>
      <c r="T301" s="7">
        <f t="shared" si="62"/>
        <v>0</v>
      </c>
      <c r="V301" s="5">
        <f t="shared" si="63"/>
        <v>3030</v>
      </c>
      <c r="W301" s="5">
        <f t="shared" si="60"/>
        <v>3030</v>
      </c>
      <c r="X301" s="7">
        <f t="shared" si="61"/>
        <v>0</v>
      </c>
      <c r="Z301" s="7">
        <f t="shared" si="64"/>
        <v>126726.48999999986</v>
      </c>
      <c r="AA301" s="5"/>
    </row>
    <row r="302" spans="1:27">
      <c r="A302" s="9">
        <v>38952</v>
      </c>
      <c r="B302" s="3">
        <v>3361</v>
      </c>
      <c r="C302" s="3">
        <v>3363</v>
      </c>
      <c r="D302" s="3">
        <v>3322.8501000000001</v>
      </c>
      <c r="E302" s="3">
        <v>3333.45</v>
      </c>
      <c r="G302" s="5">
        <f t="shared" si="52"/>
        <v>3346.03</v>
      </c>
      <c r="H302" s="5">
        <f t="shared" si="53"/>
        <v>3341.3</v>
      </c>
      <c r="J302" s="10" t="str">
        <f t="shared" si="54"/>
        <v>BUY</v>
      </c>
      <c r="L302" s="5">
        <f t="shared" si="55"/>
        <v>3327.11</v>
      </c>
      <c r="M302" s="4" t="str">
        <f t="shared" si="56"/>
        <v>NO</v>
      </c>
      <c r="N302" s="4" t="str">
        <f t="shared" si="57"/>
        <v>NO</v>
      </c>
      <c r="O302" s="4" t="str">
        <f t="shared" si="58"/>
        <v>NO</v>
      </c>
      <c r="P302" s="11">
        <v>3361</v>
      </c>
      <c r="Q302" s="11">
        <v>3333.45</v>
      </c>
      <c r="R302" s="4">
        <f t="shared" si="59"/>
        <v>2006</v>
      </c>
      <c r="T302" s="7">
        <f t="shared" si="62"/>
        <v>0</v>
      </c>
      <c r="V302" s="5">
        <f t="shared" si="63"/>
        <v>3030</v>
      </c>
      <c r="W302" s="5">
        <f t="shared" si="60"/>
        <v>3030</v>
      </c>
      <c r="X302" s="7">
        <f t="shared" si="61"/>
        <v>0</v>
      </c>
      <c r="Z302" s="7">
        <f t="shared" si="64"/>
        <v>126726.48999999986</v>
      </c>
      <c r="AA302" s="5"/>
    </row>
    <row r="303" spans="1:27">
      <c r="A303" s="9">
        <v>38953</v>
      </c>
      <c r="B303" s="3">
        <v>3321</v>
      </c>
      <c r="C303" s="3">
        <v>3388.7</v>
      </c>
      <c r="D303" s="3">
        <v>3303.3501000000001</v>
      </c>
      <c r="E303" s="3">
        <v>3376.6001000000001</v>
      </c>
      <c r="G303" s="5">
        <f t="shared" si="52"/>
        <v>3361.32</v>
      </c>
      <c r="H303" s="5">
        <f t="shared" si="53"/>
        <v>3353.07</v>
      </c>
      <c r="J303" s="10" t="str">
        <f t="shared" si="54"/>
        <v>BUY</v>
      </c>
      <c r="L303" s="5">
        <f t="shared" si="55"/>
        <v>3328.32</v>
      </c>
      <c r="M303" s="4" t="str">
        <f t="shared" si="56"/>
        <v>YES</v>
      </c>
      <c r="N303" s="4" t="str">
        <f t="shared" si="57"/>
        <v>YES</v>
      </c>
      <c r="O303" s="4" t="str">
        <f t="shared" si="58"/>
        <v>YES</v>
      </c>
      <c r="P303" s="11">
        <v>3321</v>
      </c>
      <c r="Q303" s="11">
        <v>3376.6</v>
      </c>
      <c r="R303" s="4">
        <f t="shared" si="59"/>
        <v>2006</v>
      </c>
      <c r="T303" s="7">
        <f t="shared" si="62"/>
        <v>-55.6</v>
      </c>
      <c r="V303" s="5">
        <f t="shared" si="63"/>
        <v>3030</v>
      </c>
      <c r="W303" s="5">
        <f t="shared" si="60"/>
        <v>3030</v>
      </c>
      <c r="X303" s="7">
        <f t="shared" si="61"/>
        <v>0</v>
      </c>
      <c r="Z303" s="7">
        <f t="shared" si="64"/>
        <v>121166.48999999986</v>
      </c>
      <c r="AA303" s="5"/>
    </row>
    <row r="304" spans="1:27">
      <c r="A304" s="9">
        <v>38954</v>
      </c>
      <c r="B304" s="3">
        <v>3385</v>
      </c>
      <c r="C304" s="3">
        <v>3405</v>
      </c>
      <c r="D304" s="3">
        <v>3373</v>
      </c>
      <c r="E304" s="3">
        <v>3387.55</v>
      </c>
      <c r="G304" s="5">
        <f t="shared" si="52"/>
        <v>3374.44</v>
      </c>
      <c r="H304" s="5">
        <f t="shared" si="53"/>
        <v>3364.56</v>
      </c>
      <c r="J304" s="10" t="str">
        <f t="shared" si="54"/>
        <v>BUY</v>
      </c>
      <c r="L304" s="5">
        <f t="shared" si="55"/>
        <v>3334.92</v>
      </c>
      <c r="M304" s="4" t="str">
        <f t="shared" si="56"/>
        <v>NO</v>
      </c>
      <c r="N304" s="4" t="str">
        <f t="shared" si="57"/>
        <v>NO</v>
      </c>
      <c r="O304" s="4" t="str">
        <f t="shared" si="58"/>
        <v>NO</v>
      </c>
      <c r="P304" s="11">
        <v>3385</v>
      </c>
      <c r="Q304" s="11">
        <v>3387.55</v>
      </c>
      <c r="R304" s="4">
        <f t="shared" si="59"/>
        <v>2006</v>
      </c>
      <c r="T304" s="7">
        <f t="shared" si="62"/>
        <v>0</v>
      </c>
      <c r="V304" s="5">
        <f t="shared" si="63"/>
        <v>3030</v>
      </c>
      <c r="W304" s="5">
        <f t="shared" si="60"/>
        <v>3030</v>
      </c>
      <c r="X304" s="7">
        <f t="shared" si="61"/>
        <v>0</v>
      </c>
      <c r="Z304" s="7">
        <f t="shared" si="64"/>
        <v>121166.48999999986</v>
      </c>
      <c r="AA304" s="5"/>
    </row>
    <row r="305" spans="1:27">
      <c r="A305" s="9">
        <v>38957</v>
      </c>
      <c r="B305" s="3">
        <v>3391</v>
      </c>
      <c r="C305" s="3">
        <v>3409.8998999999999</v>
      </c>
      <c r="D305" s="3">
        <v>3372.3</v>
      </c>
      <c r="E305" s="3">
        <v>3406.1001000000001</v>
      </c>
      <c r="G305" s="5">
        <f t="shared" si="52"/>
        <v>3390.27</v>
      </c>
      <c r="H305" s="5">
        <f t="shared" si="53"/>
        <v>3378.41</v>
      </c>
      <c r="J305" s="10" t="str">
        <f t="shared" si="54"/>
        <v>BUY</v>
      </c>
      <c r="L305" s="5">
        <f t="shared" si="55"/>
        <v>3342.83</v>
      </c>
      <c r="M305" s="4" t="str">
        <f t="shared" si="56"/>
        <v>NO</v>
      </c>
      <c r="N305" s="4" t="str">
        <f t="shared" si="57"/>
        <v>NO</v>
      </c>
      <c r="O305" s="4" t="str">
        <f t="shared" si="58"/>
        <v>NO</v>
      </c>
      <c r="P305" s="11">
        <v>3391</v>
      </c>
      <c r="Q305" s="11">
        <v>3406.1</v>
      </c>
      <c r="R305" s="4">
        <f t="shared" si="59"/>
        <v>2006</v>
      </c>
      <c r="T305" s="7">
        <f t="shared" si="62"/>
        <v>0</v>
      </c>
      <c r="V305" s="5">
        <f t="shared" si="63"/>
        <v>3030</v>
      </c>
      <c r="W305" s="5">
        <f t="shared" si="60"/>
        <v>3030</v>
      </c>
      <c r="X305" s="7">
        <f t="shared" si="61"/>
        <v>0</v>
      </c>
      <c r="Z305" s="7">
        <f t="shared" si="64"/>
        <v>121166.48999999986</v>
      </c>
      <c r="AA305" s="5"/>
    </row>
    <row r="306" spans="1:27">
      <c r="A306" s="9">
        <v>38958</v>
      </c>
      <c r="B306" s="3">
        <v>3419.8</v>
      </c>
      <c r="C306" s="3">
        <v>3439</v>
      </c>
      <c r="D306" s="3">
        <v>3419.8</v>
      </c>
      <c r="E306" s="3">
        <v>3428.8501000000001</v>
      </c>
      <c r="G306" s="5">
        <f t="shared" si="52"/>
        <v>3409.56</v>
      </c>
      <c r="H306" s="5">
        <f t="shared" si="53"/>
        <v>3395.22</v>
      </c>
      <c r="J306" s="10" t="str">
        <f t="shared" si="54"/>
        <v>BUY</v>
      </c>
      <c r="L306" s="5">
        <f t="shared" si="55"/>
        <v>3352.2</v>
      </c>
      <c r="M306" s="4" t="str">
        <f t="shared" si="56"/>
        <v>NO</v>
      </c>
      <c r="N306" s="4" t="str">
        <f t="shared" si="57"/>
        <v>NO</v>
      </c>
      <c r="O306" s="4" t="str">
        <f t="shared" si="58"/>
        <v>NO</v>
      </c>
      <c r="P306" s="11">
        <v>3419.8</v>
      </c>
      <c r="Q306" s="11">
        <v>3428.85</v>
      </c>
      <c r="R306" s="4">
        <f t="shared" si="59"/>
        <v>2006</v>
      </c>
      <c r="T306" s="7">
        <f t="shared" si="62"/>
        <v>0</v>
      </c>
      <c r="V306" s="5">
        <f t="shared" si="63"/>
        <v>3030</v>
      </c>
      <c r="W306" s="5">
        <f t="shared" si="60"/>
        <v>3030</v>
      </c>
      <c r="X306" s="7">
        <f t="shared" si="61"/>
        <v>0</v>
      </c>
      <c r="Z306" s="7">
        <f t="shared" si="64"/>
        <v>121166.48999999986</v>
      </c>
      <c r="AA306" s="5"/>
    </row>
    <row r="307" spans="1:27">
      <c r="A307" s="9">
        <v>38959</v>
      </c>
      <c r="B307" s="3">
        <v>3432</v>
      </c>
      <c r="C307" s="3">
        <v>3444.8</v>
      </c>
      <c r="D307" s="3">
        <v>3411.1001000000001</v>
      </c>
      <c r="E307" s="3">
        <v>3432.3998999999999</v>
      </c>
      <c r="G307" s="5">
        <f t="shared" si="52"/>
        <v>3420.98</v>
      </c>
      <c r="H307" s="5">
        <f t="shared" si="53"/>
        <v>3407.61</v>
      </c>
      <c r="J307" s="10" t="str">
        <f t="shared" si="54"/>
        <v>BUY</v>
      </c>
      <c r="L307" s="5">
        <f t="shared" si="55"/>
        <v>3367.5</v>
      </c>
      <c r="M307" s="4" t="str">
        <f t="shared" si="56"/>
        <v>NO</v>
      </c>
      <c r="N307" s="4" t="str">
        <f t="shared" si="57"/>
        <v>NO</v>
      </c>
      <c r="O307" s="4" t="str">
        <f t="shared" si="58"/>
        <v>NO</v>
      </c>
      <c r="P307" s="11">
        <v>3432</v>
      </c>
      <c r="Q307" s="11">
        <v>3432.4</v>
      </c>
      <c r="R307" s="4">
        <f t="shared" si="59"/>
        <v>2006</v>
      </c>
      <c r="T307" s="7">
        <f t="shared" si="62"/>
        <v>0</v>
      </c>
      <c r="V307" s="5">
        <f t="shared" si="63"/>
        <v>3030</v>
      </c>
      <c r="W307" s="5">
        <f t="shared" si="60"/>
        <v>3030</v>
      </c>
      <c r="X307" s="7">
        <f t="shared" si="61"/>
        <v>0</v>
      </c>
      <c r="Z307" s="7">
        <f t="shared" si="64"/>
        <v>121166.48999999986</v>
      </c>
      <c r="AA307" s="5"/>
    </row>
    <row r="308" spans="1:27">
      <c r="A308" s="9">
        <v>38960</v>
      </c>
      <c r="B308" s="3">
        <v>3445.5</v>
      </c>
      <c r="C308" s="3">
        <v>3455.8501000000001</v>
      </c>
      <c r="D308" s="3">
        <v>3405</v>
      </c>
      <c r="E308" s="3">
        <v>3411.8</v>
      </c>
      <c r="G308" s="5">
        <f t="shared" si="52"/>
        <v>3416.39</v>
      </c>
      <c r="H308" s="5">
        <f t="shared" si="53"/>
        <v>3409.01</v>
      </c>
      <c r="J308" s="10" t="str">
        <f t="shared" si="54"/>
        <v>BUY</v>
      </c>
      <c r="L308" s="5">
        <f t="shared" si="55"/>
        <v>3386.87</v>
      </c>
      <c r="M308" s="4" t="str">
        <f t="shared" si="56"/>
        <v>NO</v>
      </c>
      <c r="N308" s="4" t="str">
        <f t="shared" si="57"/>
        <v>NO</v>
      </c>
      <c r="O308" s="4" t="str">
        <f t="shared" si="58"/>
        <v>NO</v>
      </c>
      <c r="P308" s="11">
        <v>3445.5</v>
      </c>
      <c r="Q308" s="11">
        <v>3411.8</v>
      </c>
      <c r="R308" s="4">
        <f t="shared" si="59"/>
        <v>2006</v>
      </c>
      <c r="T308" s="7">
        <f t="shared" si="62"/>
        <v>0</v>
      </c>
      <c r="V308" s="5">
        <f t="shared" si="63"/>
        <v>3030</v>
      </c>
      <c r="W308" s="5">
        <f t="shared" si="60"/>
        <v>3030</v>
      </c>
      <c r="X308" s="7">
        <f t="shared" si="61"/>
        <v>0</v>
      </c>
      <c r="Z308" s="7">
        <f t="shared" si="64"/>
        <v>121166.48999999986</v>
      </c>
      <c r="AA308" s="5"/>
    </row>
    <row r="309" spans="1:27">
      <c r="A309" s="9">
        <v>38961</v>
      </c>
      <c r="B309" s="3">
        <v>3410</v>
      </c>
      <c r="C309" s="3">
        <v>3434</v>
      </c>
      <c r="D309" s="3">
        <v>3398.3501000000001</v>
      </c>
      <c r="E309" s="3">
        <v>3430.6001000000001</v>
      </c>
      <c r="G309" s="5">
        <f t="shared" si="52"/>
        <v>3423.5</v>
      </c>
      <c r="H309" s="5">
        <f t="shared" si="53"/>
        <v>3416.21</v>
      </c>
      <c r="J309" s="10" t="str">
        <f t="shared" si="54"/>
        <v>BUY</v>
      </c>
      <c r="L309" s="5">
        <f t="shared" si="55"/>
        <v>3394.34</v>
      </c>
      <c r="M309" s="4" t="str">
        <f t="shared" si="56"/>
        <v>NO</v>
      </c>
      <c r="N309" s="4" t="str">
        <f t="shared" si="57"/>
        <v>NO</v>
      </c>
      <c r="O309" s="4" t="str">
        <f t="shared" si="58"/>
        <v>NO</v>
      </c>
      <c r="P309" s="11">
        <v>3410</v>
      </c>
      <c r="Q309" s="11">
        <v>3430.6</v>
      </c>
      <c r="R309" s="4">
        <f t="shared" si="59"/>
        <v>2006</v>
      </c>
      <c r="T309" s="7">
        <f t="shared" si="62"/>
        <v>0</v>
      </c>
      <c r="V309" s="5">
        <f t="shared" si="63"/>
        <v>3030</v>
      </c>
      <c r="W309" s="5">
        <f t="shared" si="60"/>
        <v>3030</v>
      </c>
      <c r="X309" s="7">
        <f t="shared" si="61"/>
        <v>0</v>
      </c>
      <c r="Z309" s="7">
        <f t="shared" si="64"/>
        <v>121166.48999999986</v>
      </c>
      <c r="AA309" s="5"/>
    </row>
    <row r="310" spans="1:27">
      <c r="A310" s="9">
        <v>38964</v>
      </c>
      <c r="B310" s="3">
        <v>3441</v>
      </c>
      <c r="C310" s="3">
        <v>3484.3</v>
      </c>
      <c r="D310" s="3">
        <v>3441</v>
      </c>
      <c r="E310" s="3">
        <v>3479.8998999999999</v>
      </c>
      <c r="G310" s="5">
        <f t="shared" si="52"/>
        <v>3451.7</v>
      </c>
      <c r="H310" s="5">
        <f t="shared" si="53"/>
        <v>3437.44</v>
      </c>
      <c r="J310" s="10" t="str">
        <f t="shared" si="54"/>
        <v>BUY</v>
      </c>
      <c r="L310" s="5">
        <f t="shared" si="55"/>
        <v>3394.66</v>
      </c>
      <c r="M310" s="4" t="str">
        <f t="shared" si="56"/>
        <v>NO</v>
      </c>
      <c r="N310" s="4" t="str">
        <f t="shared" si="57"/>
        <v>NO</v>
      </c>
      <c r="O310" s="4" t="str">
        <f t="shared" si="58"/>
        <v>NO</v>
      </c>
      <c r="P310" s="11">
        <v>3441</v>
      </c>
      <c r="Q310" s="11">
        <v>3479.9</v>
      </c>
      <c r="R310" s="4">
        <f t="shared" si="59"/>
        <v>2006</v>
      </c>
      <c r="T310" s="7">
        <f t="shared" si="62"/>
        <v>0</v>
      </c>
      <c r="V310" s="5">
        <f t="shared" si="63"/>
        <v>3030</v>
      </c>
      <c r="W310" s="5">
        <f t="shared" si="60"/>
        <v>3030</v>
      </c>
      <c r="X310" s="7">
        <f t="shared" si="61"/>
        <v>0</v>
      </c>
      <c r="Z310" s="7">
        <f t="shared" si="64"/>
        <v>121166.48999999986</v>
      </c>
      <c r="AA310" s="5"/>
    </row>
    <row r="311" spans="1:27">
      <c r="A311" s="9">
        <v>38965</v>
      </c>
      <c r="B311" s="3">
        <v>3474.6001000000001</v>
      </c>
      <c r="C311" s="3">
        <v>3481.8</v>
      </c>
      <c r="D311" s="3">
        <v>3455.6498999999999</v>
      </c>
      <c r="E311" s="3">
        <v>3471.25</v>
      </c>
      <c r="G311" s="5">
        <f t="shared" si="52"/>
        <v>3461.48</v>
      </c>
      <c r="H311" s="5">
        <f t="shared" si="53"/>
        <v>3448.71</v>
      </c>
      <c r="J311" s="10" t="str">
        <f t="shared" si="54"/>
        <v>BUY</v>
      </c>
      <c r="L311" s="5">
        <f t="shared" si="55"/>
        <v>3410.4</v>
      </c>
      <c r="M311" s="4" t="str">
        <f t="shared" si="56"/>
        <v>NO</v>
      </c>
      <c r="N311" s="4" t="str">
        <f t="shared" si="57"/>
        <v>NO</v>
      </c>
      <c r="O311" s="4" t="str">
        <f t="shared" si="58"/>
        <v>NO</v>
      </c>
      <c r="P311" s="11">
        <v>3474.6001000000001</v>
      </c>
      <c r="Q311" s="11">
        <v>3471.25</v>
      </c>
      <c r="R311" s="4">
        <f t="shared" si="59"/>
        <v>2006</v>
      </c>
      <c r="T311" s="7">
        <f t="shared" si="62"/>
        <v>0</v>
      </c>
      <c r="V311" s="5">
        <f t="shared" si="63"/>
        <v>3030</v>
      </c>
      <c r="W311" s="5">
        <f t="shared" si="60"/>
        <v>3030</v>
      </c>
      <c r="X311" s="7">
        <f t="shared" si="61"/>
        <v>0</v>
      </c>
      <c r="Z311" s="7">
        <f t="shared" si="64"/>
        <v>121166.48999999986</v>
      </c>
      <c r="AA311" s="5"/>
    </row>
    <row r="312" spans="1:27">
      <c r="A312" s="9">
        <v>38966</v>
      </c>
      <c r="B312" s="3">
        <v>3461.25</v>
      </c>
      <c r="C312" s="3">
        <v>3489.7</v>
      </c>
      <c r="D312" s="3">
        <v>3461.25</v>
      </c>
      <c r="E312" s="3">
        <v>3475.2</v>
      </c>
      <c r="G312" s="5">
        <f t="shared" si="52"/>
        <v>3468.34</v>
      </c>
      <c r="H312" s="5">
        <f t="shared" si="53"/>
        <v>3457.54</v>
      </c>
      <c r="J312" s="10" t="str">
        <f t="shared" si="54"/>
        <v>BUY</v>
      </c>
      <c r="L312" s="5">
        <f t="shared" si="55"/>
        <v>3425.14</v>
      </c>
      <c r="M312" s="4" t="str">
        <f t="shared" si="56"/>
        <v>NO</v>
      </c>
      <c r="N312" s="4" t="str">
        <f t="shared" si="57"/>
        <v>NO</v>
      </c>
      <c r="O312" s="4" t="str">
        <f t="shared" si="58"/>
        <v>NO</v>
      </c>
      <c r="P312" s="11">
        <v>3461.25</v>
      </c>
      <c r="Q312" s="11">
        <v>3475.2</v>
      </c>
      <c r="R312" s="4">
        <f t="shared" si="59"/>
        <v>2006</v>
      </c>
      <c r="T312" s="7">
        <f t="shared" si="62"/>
        <v>0</v>
      </c>
      <c r="V312" s="5">
        <f t="shared" si="63"/>
        <v>3030</v>
      </c>
      <c r="W312" s="5">
        <f t="shared" si="60"/>
        <v>3030</v>
      </c>
      <c r="X312" s="7">
        <f t="shared" si="61"/>
        <v>0</v>
      </c>
      <c r="Z312" s="7">
        <f t="shared" si="64"/>
        <v>121166.48999999986</v>
      </c>
      <c r="AA312" s="5"/>
    </row>
    <row r="313" spans="1:27">
      <c r="A313" s="9">
        <v>38967</v>
      </c>
      <c r="B313" s="3">
        <v>3447.2</v>
      </c>
      <c r="C313" s="3">
        <v>3466.8998999999999</v>
      </c>
      <c r="D313" s="3">
        <v>3432.1001000000001</v>
      </c>
      <c r="E313" s="3">
        <v>3450.3</v>
      </c>
      <c r="G313" s="5">
        <f t="shared" si="52"/>
        <v>3459.32</v>
      </c>
      <c r="H313" s="5">
        <f t="shared" si="53"/>
        <v>3455.13</v>
      </c>
      <c r="J313" s="10" t="str">
        <f t="shared" si="54"/>
        <v>BUY</v>
      </c>
      <c r="L313" s="5">
        <f t="shared" si="55"/>
        <v>3442.56</v>
      </c>
      <c r="M313" s="4" t="str">
        <f t="shared" si="56"/>
        <v>NO</v>
      </c>
      <c r="N313" s="4" t="str">
        <f t="shared" si="57"/>
        <v>NO</v>
      </c>
      <c r="O313" s="4" t="str">
        <f t="shared" si="58"/>
        <v>NO</v>
      </c>
      <c r="P313" s="11">
        <v>3447.2</v>
      </c>
      <c r="Q313" s="11">
        <v>3450.3</v>
      </c>
      <c r="R313" s="4">
        <f t="shared" si="59"/>
        <v>2006</v>
      </c>
      <c r="T313" s="7">
        <f t="shared" si="62"/>
        <v>0</v>
      </c>
      <c r="V313" s="5">
        <f t="shared" si="63"/>
        <v>3030</v>
      </c>
      <c r="W313" s="5">
        <f t="shared" si="60"/>
        <v>3030</v>
      </c>
      <c r="X313" s="7">
        <f t="shared" si="61"/>
        <v>0</v>
      </c>
      <c r="Z313" s="7">
        <f t="shared" si="64"/>
        <v>121166.48999999986</v>
      </c>
      <c r="AA313" s="5"/>
    </row>
    <row r="314" spans="1:27">
      <c r="A314" s="9">
        <v>38968</v>
      </c>
      <c r="B314" s="3">
        <v>3456.5</v>
      </c>
      <c r="C314" s="3">
        <v>3479</v>
      </c>
      <c r="D314" s="3">
        <v>3433.1001000000001</v>
      </c>
      <c r="E314" s="3">
        <v>3471.3998999999999</v>
      </c>
      <c r="G314" s="5">
        <f t="shared" si="52"/>
        <v>3465.36</v>
      </c>
      <c r="H314" s="5">
        <f t="shared" si="53"/>
        <v>3460.55</v>
      </c>
      <c r="J314" s="10" t="str">
        <f t="shared" si="54"/>
        <v>BUY</v>
      </c>
      <c r="L314" s="5">
        <f t="shared" si="55"/>
        <v>3446.12</v>
      </c>
      <c r="M314" s="4" t="str">
        <f t="shared" si="56"/>
        <v>YES</v>
      </c>
      <c r="N314" s="4" t="str">
        <f t="shared" si="57"/>
        <v>YES</v>
      </c>
      <c r="O314" s="4" t="str">
        <f t="shared" si="58"/>
        <v>NO</v>
      </c>
      <c r="P314" s="11">
        <v>3456.5</v>
      </c>
      <c r="Q314" s="11">
        <v>3471.4</v>
      </c>
      <c r="R314" s="4">
        <f t="shared" si="59"/>
        <v>2006</v>
      </c>
      <c r="T314" s="7">
        <f t="shared" si="62"/>
        <v>-28.84</v>
      </c>
      <c r="V314" s="5">
        <f t="shared" si="63"/>
        <v>3030</v>
      </c>
      <c r="W314" s="5">
        <f t="shared" si="60"/>
        <v>3446.12</v>
      </c>
      <c r="X314" s="7">
        <f t="shared" si="61"/>
        <v>416.11999999999989</v>
      </c>
      <c r="Z314" s="7">
        <f t="shared" si="64"/>
        <v>139088.48999999985</v>
      </c>
      <c r="AA314" s="5"/>
    </row>
    <row r="315" spans="1:27">
      <c r="A315" s="9">
        <v>38971</v>
      </c>
      <c r="B315" s="3">
        <v>3461</v>
      </c>
      <c r="C315" s="3">
        <v>3467.95</v>
      </c>
      <c r="D315" s="3">
        <v>3335.6498999999999</v>
      </c>
      <c r="E315" s="3">
        <v>3352.8501000000001</v>
      </c>
      <c r="G315" s="5">
        <f t="shared" si="52"/>
        <v>3409.11</v>
      </c>
      <c r="H315" s="5">
        <f t="shared" si="53"/>
        <v>3424.65</v>
      </c>
      <c r="J315" s="10" t="str">
        <f t="shared" si="54"/>
        <v>SELL</v>
      </c>
      <c r="L315" s="5">
        <f t="shared" si="55"/>
        <v>3471.27</v>
      </c>
      <c r="M315" s="4" t="str">
        <f t="shared" si="56"/>
        <v>YES</v>
      </c>
      <c r="N315" s="4" t="str">
        <f t="shared" si="57"/>
        <v>NO</v>
      </c>
      <c r="O315" s="4" t="str">
        <f t="shared" si="58"/>
        <v>NO</v>
      </c>
      <c r="P315" s="11">
        <v>3461</v>
      </c>
      <c r="Q315" s="11">
        <v>3352.85</v>
      </c>
      <c r="R315" s="4">
        <f t="shared" si="59"/>
        <v>2006</v>
      </c>
      <c r="T315" s="7">
        <f t="shared" si="62"/>
        <v>0</v>
      </c>
      <c r="V315" s="5">
        <f t="shared" si="63"/>
        <v>3446.12</v>
      </c>
      <c r="W315" s="5">
        <f t="shared" si="60"/>
        <v>3446.12</v>
      </c>
      <c r="X315" s="7">
        <f t="shared" si="61"/>
        <v>0</v>
      </c>
      <c r="Z315" s="7">
        <f t="shared" si="64"/>
        <v>139088.48999999985</v>
      </c>
      <c r="AA315" s="5"/>
    </row>
    <row r="316" spans="1:27">
      <c r="A316" s="9">
        <v>38972</v>
      </c>
      <c r="B316" s="3">
        <v>3349</v>
      </c>
      <c r="C316" s="3">
        <v>3392</v>
      </c>
      <c r="D316" s="3">
        <v>3314.1001000000001</v>
      </c>
      <c r="E316" s="3">
        <v>3386.95</v>
      </c>
      <c r="G316" s="5">
        <f t="shared" si="52"/>
        <v>3398.03</v>
      </c>
      <c r="H316" s="5">
        <f t="shared" si="53"/>
        <v>3412.08</v>
      </c>
      <c r="J316" s="10" t="str">
        <f t="shared" si="54"/>
        <v>SELL</v>
      </c>
      <c r="L316" s="5">
        <f t="shared" si="55"/>
        <v>3454.23</v>
      </c>
      <c r="M316" s="4" t="str">
        <f t="shared" si="56"/>
        <v>NO</v>
      </c>
      <c r="N316" s="4" t="str">
        <f t="shared" si="57"/>
        <v>NO</v>
      </c>
      <c r="O316" s="4" t="str">
        <f t="shared" si="58"/>
        <v>NO</v>
      </c>
      <c r="P316" s="11">
        <v>3349</v>
      </c>
      <c r="Q316" s="11">
        <v>3386.95</v>
      </c>
      <c r="R316" s="4">
        <f t="shared" si="59"/>
        <v>2006</v>
      </c>
      <c r="T316" s="7">
        <f t="shared" si="62"/>
        <v>0</v>
      </c>
      <c r="V316" s="5">
        <f t="shared" si="63"/>
        <v>3446.12</v>
      </c>
      <c r="W316" s="5">
        <f t="shared" si="60"/>
        <v>3454.23</v>
      </c>
      <c r="X316" s="7">
        <f t="shared" si="61"/>
        <v>-8.1100000000001273</v>
      </c>
      <c r="Z316" s="7">
        <f t="shared" si="64"/>
        <v>138682.98999999985</v>
      </c>
      <c r="AA316" s="5"/>
    </row>
    <row r="317" spans="1:27">
      <c r="A317" s="9">
        <v>38973</v>
      </c>
      <c r="B317" s="3">
        <v>3410</v>
      </c>
      <c r="C317" s="3">
        <v>3474.8998999999999</v>
      </c>
      <c r="D317" s="3">
        <v>3407</v>
      </c>
      <c r="E317" s="3">
        <v>3454.75</v>
      </c>
      <c r="G317" s="5">
        <f t="shared" si="52"/>
        <v>3426.39</v>
      </c>
      <c r="H317" s="5">
        <f t="shared" si="53"/>
        <v>3426.3</v>
      </c>
      <c r="J317" s="10" t="str">
        <f t="shared" si="54"/>
        <v>BUY</v>
      </c>
      <c r="L317" s="5">
        <f t="shared" si="55"/>
        <v>3426.03</v>
      </c>
      <c r="M317" s="4" t="str">
        <f t="shared" si="56"/>
        <v>YES</v>
      </c>
      <c r="N317" s="4" t="str">
        <f t="shared" si="57"/>
        <v>NO</v>
      </c>
      <c r="O317" s="4" t="str">
        <f t="shared" si="58"/>
        <v>NO</v>
      </c>
      <c r="P317" s="11">
        <v>3410</v>
      </c>
      <c r="Q317" s="11">
        <v>3454.75</v>
      </c>
      <c r="R317" s="4">
        <f t="shared" si="59"/>
        <v>2006</v>
      </c>
      <c r="T317" s="7">
        <f t="shared" si="62"/>
        <v>0</v>
      </c>
      <c r="V317" s="5">
        <f t="shared" si="63"/>
        <v>3454.23</v>
      </c>
      <c r="W317" s="5">
        <f t="shared" si="60"/>
        <v>3454.23</v>
      </c>
      <c r="X317" s="7">
        <f t="shared" si="61"/>
        <v>0</v>
      </c>
      <c r="Z317" s="7">
        <f t="shared" si="64"/>
        <v>138682.98999999985</v>
      </c>
      <c r="AA317" s="5"/>
    </row>
    <row r="318" spans="1:27">
      <c r="A318" s="9">
        <v>38974</v>
      </c>
      <c r="B318" s="3">
        <v>3477.8</v>
      </c>
      <c r="C318" s="3">
        <v>3482</v>
      </c>
      <c r="D318" s="3">
        <v>3456</v>
      </c>
      <c r="E318" s="3">
        <v>3471.6001000000001</v>
      </c>
      <c r="G318" s="5">
        <f t="shared" si="52"/>
        <v>3449</v>
      </c>
      <c r="H318" s="5">
        <f t="shared" si="53"/>
        <v>3441.4</v>
      </c>
      <c r="J318" s="10" t="str">
        <f t="shared" si="54"/>
        <v>BUY</v>
      </c>
      <c r="L318" s="5">
        <f t="shared" si="55"/>
        <v>3418.6</v>
      </c>
      <c r="M318" s="4" t="str">
        <f t="shared" si="56"/>
        <v>NO</v>
      </c>
      <c r="N318" s="4" t="str">
        <f t="shared" si="57"/>
        <v>NO</v>
      </c>
      <c r="O318" s="4" t="str">
        <f t="shared" si="58"/>
        <v>NO</v>
      </c>
      <c r="P318" s="11">
        <v>3477.8</v>
      </c>
      <c r="Q318" s="11">
        <v>3471.6</v>
      </c>
      <c r="R318" s="4">
        <f t="shared" si="59"/>
        <v>2006</v>
      </c>
      <c r="T318" s="7">
        <f t="shared" si="62"/>
        <v>0</v>
      </c>
      <c r="V318" s="5">
        <f t="shared" si="63"/>
        <v>3454.23</v>
      </c>
      <c r="W318" s="5">
        <f t="shared" si="60"/>
        <v>3454.23</v>
      </c>
      <c r="X318" s="7">
        <f t="shared" si="61"/>
        <v>0</v>
      </c>
      <c r="Z318" s="7">
        <f t="shared" si="64"/>
        <v>138682.98999999985</v>
      </c>
      <c r="AA318" s="5"/>
    </row>
    <row r="319" spans="1:27">
      <c r="A319" s="9">
        <v>38975</v>
      </c>
      <c r="B319" s="3">
        <v>3499.5</v>
      </c>
      <c r="C319" s="3">
        <v>3501</v>
      </c>
      <c r="D319" s="3">
        <v>3435.1001000000001</v>
      </c>
      <c r="E319" s="3">
        <v>3482.55</v>
      </c>
      <c r="G319" s="5">
        <f t="shared" si="52"/>
        <v>3465.78</v>
      </c>
      <c r="H319" s="5">
        <f t="shared" si="53"/>
        <v>3455.12</v>
      </c>
      <c r="J319" s="10" t="str">
        <f t="shared" si="54"/>
        <v>BUY</v>
      </c>
      <c r="L319" s="5">
        <f t="shared" si="55"/>
        <v>3423.14</v>
      </c>
      <c r="M319" s="4" t="str">
        <f t="shared" si="56"/>
        <v>NO</v>
      </c>
      <c r="N319" s="4" t="str">
        <f t="shared" si="57"/>
        <v>NO</v>
      </c>
      <c r="O319" s="4" t="str">
        <f t="shared" si="58"/>
        <v>NO</v>
      </c>
      <c r="P319" s="11">
        <v>3499.5</v>
      </c>
      <c r="Q319" s="11">
        <v>3482.55</v>
      </c>
      <c r="R319" s="4">
        <f t="shared" si="59"/>
        <v>2006</v>
      </c>
      <c r="T319" s="7">
        <f t="shared" si="62"/>
        <v>0</v>
      </c>
      <c r="V319" s="5">
        <f t="shared" si="63"/>
        <v>3454.23</v>
      </c>
      <c r="W319" s="5">
        <f t="shared" si="60"/>
        <v>3454.23</v>
      </c>
      <c r="X319" s="7">
        <f t="shared" si="61"/>
        <v>0</v>
      </c>
      <c r="Z319" s="7">
        <f t="shared" si="64"/>
        <v>138682.98999999985</v>
      </c>
      <c r="AA319" s="5"/>
    </row>
    <row r="320" spans="1:27">
      <c r="A320" s="9">
        <v>38978</v>
      </c>
      <c r="B320" s="3">
        <v>3489</v>
      </c>
      <c r="C320" s="3">
        <v>3508.8</v>
      </c>
      <c r="D320" s="3">
        <v>3486.05</v>
      </c>
      <c r="E320" s="3">
        <v>3494.8501000000001</v>
      </c>
      <c r="G320" s="5">
        <f t="shared" si="52"/>
        <v>3480.32</v>
      </c>
      <c r="H320" s="5">
        <f t="shared" si="53"/>
        <v>3468.36</v>
      </c>
      <c r="J320" s="10" t="str">
        <f t="shared" si="54"/>
        <v>BUY</v>
      </c>
      <c r="L320" s="5">
        <f t="shared" si="55"/>
        <v>3432.48</v>
      </c>
      <c r="M320" s="4" t="str">
        <f t="shared" si="56"/>
        <v>NO</v>
      </c>
      <c r="N320" s="4" t="str">
        <f t="shared" si="57"/>
        <v>NO</v>
      </c>
      <c r="O320" s="4" t="str">
        <f t="shared" si="58"/>
        <v>NO</v>
      </c>
      <c r="P320" s="11">
        <v>3489</v>
      </c>
      <c r="Q320" s="11">
        <v>3494.85</v>
      </c>
      <c r="R320" s="4">
        <f t="shared" si="59"/>
        <v>2006</v>
      </c>
      <c r="T320" s="7">
        <f t="shared" si="62"/>
        <v>0</v>
      </c>
      <c r="V320" s="5">
        <f t="shared" si="63"/>
        <v>3454.23</v>
      </c>
      <c r="W320" s="5">
        <f t="shared" si="60"/>
        <v>3454.23</v>
      </c>
      <c r="X320" s="7">
        <f t="shared" si="61"/>
        <v>0</v>
      </c>
      <c r="Z320" s="7">
        <f t="shared" si="64"/>
        <v>138682.98999999985</v>
      </c>
      <c r="AA320" s="5"/>
    </row>
    <row r="321" spans="1:27">
      <c r="A321" s="9">
        <v>38979</v>
      </c>
      <c r="B321" s="3">
        <v>3499.8</v>
      </c>
      <c r="C321" s="3">
        <v>3517.8998999999999</v>
      </c>
      <c r="D321" s="3">
        <v>3425</v>
      </c>
      <c r="E321" s="3">
        <v>3447.95</v>
      </c>
      <c r="G321" s="5">
        <f t="shared" si="52"/>
        <v>3464.14</v>
      </c>
      <c r="H321" s="5">
        <f t="shared" si="53"/>
        <v>3461.56</v>
      </c>
      <c r="J321" s="10" t="str">
        <f t="shared" si="54"/>
        <v>BUY</v>
      </c>
      <c r="L321" s="5">
        <f t="shared" si="55"/>
        <v>3453.82</v>
      </c>
      <c r="M321" s="4" t="str">
        <f t="shared" si="56"/>
        <v>YES</v>
      </c>
      <c r="N321" s="4" t="str">
        <f t="shared" si="57"/>
        <v>YES</v>
      </c>
      <c r="O321" s="4" t="str">
        <f t="shared" si="58"/>
        <v>NO</v>
      </c>
      <c r="P321" s="11">
        <v>3499.8</v>
      </c>
      <c r="Q321" s="11">
        <v>3447.95</v>
      </c>
      <c r="R321" s="4">
        <f t="shared" si="59"/>
        <v>2006</v>
      </c>
      <c r="T321" s="7">
        <f t="shared" si="62"/>
        <v>-15.47</v>
      </c>
      <c r="V321" s="5">
        <f t="shared" si="63"/>
        <v>3454.23</v>
      </c>
      <c r="W321" s="5">
        <f t="shared" si="60"/>
        <v>3454.23</v>
      </c>
      <c r="X321" s="7">
        <f t="shared" si="61"/>
        <v>0</v>
      </c>
      <c r="Z321" s="7">
        <f t="shared" si="64"/>
        <v>137135.98999999985</v>
      </c>
      <c r="AA321" s="5"/>
    </row>
    <row r="322" spans="1:27">
      <c r="A322" s="9">
        <v>38980</v>
      </c>
      <c r="B322" s="3">
        <v>3412.6498999999999</v>
      </c>
      <c r="C322" s="3">
        <v>3516</v>
      </c>
      <c r="D322" s="3">
        <v>3412.6498999999999</v>
      </c>
      <c r="E322" s="3">
        <v>3504.6001000000001</v>
      </c>
      <c r="G322" s="5">
        <f t="shared" si="52"/>
        <v>3484.37</v>
      </c>
      <c r="H322" s="5">
        <f t="shared" si="53"/>
        <v>3475.91</v>
      </c>
      <c r="J322" s="10" t="str">
        <f t="shared" si="54"/>
        <v>BUY</v>
      </c>
      <c r="L322" s="5">
        <f t="shared" si="55"/>
        <v>3450.53</v>
      </c>
      <c r="M322" s="4" t="str">
        <f t="shared" si="56"/>
        <v>YES</v>
      </c>
      <c r="N322" s="4" t="str">
        <f t="shared" si="57"/>
        <v>YES</v>
      </c>
      <c r="O322" s="4" t="str">
        <f t="shared" si="58"/>
        <v>YES</v>
      </c>
      <c r="P322" s="11">
        <v>3412.6498999999999</v>
      </c>
      <c r="Q322" s="11">
        <v>3504.6</v>
      </c>
      <c r="R322" s="4">
        <f t="shared" si="59"/>
        <v>2006</v>
      </c>
      <c r="T322" s="7">
        <f t="shared" si="62"/>
        <v>-91.95</v>
      </c>
      <c r="V322" s="5">
        <f t="shared" si="63"/>
        <v>3454.23</v>
      </c>
      <c r="W322" s="5">
        <f t="shared" si="60"/>
        <v>3454.23</v>
      </c>
      <c r="X322" s="7">
        <f t="shared" si="61"/>
        <v>0</v>
      </c>
      <c r="Z322" s="7">
        <f t="shared" si="64"/>
        <v>127940.98999999985</v>
      </c>
      <c r="AA322" s="5"/>
    </row>
    <row r="323" spans="1:27">
      <c r="A323" s="9">
        <v>38981</v>
      </c>
      <c r="B323" s="3">
        <v>3528.7</v>
      </c>
      <c r="C323" s="3">
        <v>3559.95</v>
      </c>
      <c r="D323" s="3">
        <v>3521.3501000000001</v>
      </c>
      <c r="E323" s="3">
        <v>3556.8501000000001</v>
      </c>
      <c r="G323" s="5">
        <f t="shared" si="52"/>
        <v>3520.61</v>
      </c>
      <c r="H323" s="5">
        <f t="shared" si="53"/>
        <v>3502.89</v>
      </c>
      <c r="J323" s="10" t="str">
        <f t="shared" si="54"/>
        <v>BUY</v>
      </c>
      <c r="L323" s="5">
        <f t="shared" si="55"/>
        <v>3449.73</v>
      </c>
      <c r="M323" s="4" t="str">
        <f t="shared" si="56"/>
        <v>NO</v>
      </c>
      <c r="N323" s="4" t="str">
        <f t="shared" si="57"/>
        <v>NO</v>
      </c>
      <c r="O323" s="4" t="str">
        <f t="shared" si="58"/>
        <v>NO</v>
      </c>
      <c r="P323" s="11">
        <v>3528.7</v>
      </c>
      <c r="Q323" s="11">
        <v>3556.85</v>
      </c>
      <c r="R323" s="4">
        <f t="shared" si="59"/>
        <v>2006</v>
      </c>
      <c r="T323" s="7">
        <f t="shared" si="62"/>
        <v>0</v>
      </c>
      <c r="V323" s="5">
        <f t="shared" si="63"/>
        <v>3454.23</v>
      </c>
      <c r="W323" s="5">
        <f t="shared" si="60"/>
        <v>3454.23</v>
      </c>
      <c r="X323" s="7">
        <f t="shared" si="61"/>
        <v>0</v>
      </c>
      <c r="Z323" s="7">
        <f t="shared" si="64"/>
        <v>127940.98999999985</v>
      </c>
      <c r="AA323" s="5"/>
    </row>
    <row r="324" spans="1:27">
      <c r="A324" s="9">
        <v>38982</v>
      </c>
      <c r="B324" s="3">
        <v>3531.2</v>
      </c>
      <c r="C324" s="3">
        <v>3564</v>
      </c>
      <c r="D324" s="3">
        <v>3522.75</v>
      </c>
      <c r="E324" s="3">
        <v>3547.1498999999999</v>
      </c>
      <c r="G324" s="5">
        <f t="shared" si="52"/>
        <v>3533.88</v>
      </c>
      <c r="H324" s="5">
        <f t="shared" si="53"/>
        <v>3517.64</v>
      </c>
      <c r="J324" s="10" t="str">
        <f t="shared" si="54"/>
        <v>BUY</v>
      </c>
      <c r="L324" s="5">
        <f t="shared" si="55"/>
        <v>3468.92</v>
      </c>
      <c r="M324" s="4" t="str">
        <f t="shared" si="56"/>
        <v>NO</v>
      </c>
      <c r="N324" s="4" t="str">
        <f t="shared" si="57"/>
        <v>NO</v>
      </c>
      <c r="O324" s="4" t="str">
        <f t="shared" si="58"/>
        <v>NO</v>
      </c>
      <c r="P324" s="11">
        <v>3531.2</v>
      </c>
      <c r="Q324" s="11">
        <v>3547.15</v>
      </c>
      <c r="R324" s="4">
        <f t="shared" si="59"/>
        <v>2006</v>
      </c>
      <c r="T324" s="7">
        <f t="shared" si="62"/>
        <v>0</v>
      </c>
      <c r="V324" s="5">
        <f t="shared" si="63"/>
        <v>3454.23</v>
      </c>
      <c r="W324" s="5">
        <f t="shared" si="60"/>
        <v>3454.23</v>
      </c>
      <c r="X324" s="7">
        <f t="shared" si="61"/>
        <v>0</v>
      </c>
      <c r="Z324" s="7">
        <f t="shared" si="64"/>
        <v>127940.98999999985</v>
      </c>
      <c r="AA324" s="5"/>
    </row>
    <row r="325" spans="1:27">
      <c r="A325" s="9">
        <v>38985</v>
      </c>
      <c r="B325" s="3">
        <v>3547</v>
      </c>
      <c r="C325" s="3">
        <v>3556.8</v>
      </c>
      <c r="D325" s="3">
        <v>3515.1001000000001</v>
      </c>
      <c r="E325" s="3">
        <v>3525.95</v>
      </c>
      <c r="G325" s="5">
        <f t="shared" si="52"/>
        <v>3529.92</v>
      </c>
      <c r="H325" s="5">
        <f t="shared" si="53"/>
        <v>3520.41</v>
      </c>
      <c r="J325" s="10" t="str">
        <f t="shared" si="54"/>
        <v>BUY</v>
      </c>
      <c r="L325" s="5">
        <f t="shared" si="55"/>
        <v>3491.88</v>
      </c>
      <c r="M325" s="4" t="str">
        <f t="shared" si="56"/>
        <v>NO</v>
      </c>
      <c r="N325" s="4" t="str">
        <f t="shared" si="57"/>
        <v>NO</v>
      </c>
      <c r="O325" s="4" t="str">
        <f t="shared" si="58"/>
        <v>NO</v>
      </c>
      <c r="P325" s="11">
        <v>3547</v>
      </c>
      <c r="Q325" s="11">
        <v>3525.95</v>
      </c>
      <c r="R325" s="4">
        <f t="shared" si="59"/>
        <v>2006</v>
      </c>
      <c r="T325" s="7">
        <f t="shared" si="62"/>
        <v>0</v>
      </c>
      <c r="V325" s="5">
        <f t="shared" si="63"/>
        <v>3454.23</v>
      </c>
      <c r="W325" s="5">
        <f t="shared" si="60"/>
        <v>3454.23</v>
      </c>
      <c r="X325" s="7">
        <f t="shared" si="61"/>
        <v>0</v>
      </c>
      <c r="Z325" s="7">
        <f t="shared" si="64"/>
        <v>127940.98999999985</v>
      </c>
      <c r="AA325" s="5"/>
    </row>
    <row r="326" spans="1:27">
      <c r="A326" s="9">
        <v>38986</v>
      </c>
      <c r="B326" s="3">
        <v>3540</v>
      </c>
      <c r="C326" s="3">
        <v>3581</v>
      </c>
      <c r="D326" s="3">
        <v>3518.3</v>
      </c>
      <c r="E326" s="3">
        <v>3575.2</v>
      </c>
      <c r="G326" s="5">
        <f t="shared" ref="G326:G389" si="65">ROUND((E326*G$1)+(G325*(1-G$1)),2)</f>
        <v>3552.56</v>
      </c>
      <c r="H326" s="5">
        <f t="shared" si="53"/>
        <v>3538.67</v>
      </c>
      <c r="J326" s="10" t="str">
        <f t="shared" si="54"/>
        <v>BUY</v>
      </c>
      <c r="L326" s="5">
        <f t="shared" si="55"/>
        <v>3497</v>
      </c>
      <c r="M326" s="4" t="str">
        <f t="shared" si="56"/>
        <v>NO</v>
      </c>
      <c r="N326" s="4" t="str">
        <f t="shared" si="57"/>
        <v>NO</v>
      </c>
      <c r="O326" s="4" t="str">
        <f t="shared" si="58"/>
        <v>NO</v>
      </c>
      <c r="P326" s="11">
        <v>3540</v>
      </c>
      <c r="Q326" s="11">
        <v>3575.2</v>
      </c>
      <c r="R326" s="4">
        <f t="shared" si="59"/>
        <v>2006</v>
      </c>
      <c r="T326" s="7">
        <f t="shared" si="62"/>
        <v>0</v>
      </c>
      <c r="V326" s="5">
        <f t="shared" si="63"/>
        <v>3454.23</v>
      </c>
      <c r="W326" s="5">
        <f t="shared" si="60"/>
        <v>3454.23</v>
      </c>
      <c r="X326" s="7">
        <f t="shared" si="61"/>
        <v>0</v>
      </c>
      <c r="Z326" s="7">
        <f t="shared" si="64"/>
        <v>127940.98999999985</v>
      </c>
      <c r="AA326" s="5"/>
    </row>
    <row r="327" spans="1:27">
      <c r="A327" s="9">
        <v>38987</v>
      </c>
      <c r="B327" s="3">
        <v>3601</v>
      </c>
      <c r="C327" s="3">
        <v>3605.95</v>
      </c>
      <c r="D327" s="3">
        <v>3571</v>
      </c>
      <c r="E327" s="3">
        <v>3581.6498999999999</v>
      </c>
      <c r="G327" s="5">
        <f t="shared" si="65"/>
        <v>3567.1</v>
      </c>
      <c r="H327" s="5">
        <f t="shared" si="53"/>
        <v>3553</v>
      </c>
      <c r="J327" s="10" t="str">
        <f t="shared" si="54"/>
        <v>BUY</v>
      </c>
      <c r="L327" s="5">
        <f t="shared" si="55"/>
        <v>3510.7</v>
      </c>
      <c r="M327" s="4" t="str">
        <f t="shared" si="56"/>
        <v>NO</v>
      </c>
      <c r="N327" s="4" t="str">
        <f t="shared" si="57"/>
        <v>NO</v>
      </c>
      <c r="O327" s="4" t="str">
        <f t="shared" si="58"/>
        <v>NO</v>
      </c>
      <c r="P327" s="11">
        <v>3601</v>
      </c>
      <c r="Q327" s="11">
        <v>3581.65</v>
      </c>
      <c r="R327" s="4">
        <f t="shared" si="59"/>
        <v>2006</v>
      </c>
      <c r="T327" s="7">
        <f t="shared" si="62"/>
        <v>0</v>
      </c>
      <c r="V327" s="5">
        <f t="shared" si="63"/>
        <v>3454.23</v>
      </c>
      <c r="W327" s="5">
        <f t="shared" si="60"/>
        <v>3454.23</v>
      </c>
      <c r="X327" s="7">
        <f t="shared" si="61"/>
        <v>0</v>
      </c>
      <c r="Z327" s="7">
        <f t="shared" si="64"/>
        <v>127940.98999999985</v>
      </c>
      <c r="AA327" s="5"/>
    </row>
    <row r="328" spans="1:27">
      <c r="A328" s="9">
        <v>38988</v>
      </c>
      <c r="B328" s="3">
        <v>3581.3501000000001</v>
      </c>
      <c r="C328" s="3">
        <v>3593.5</v>
      </c>
      <c r="D328" s="3">
        <v>3564.1001000000001</v>
      </c>
      <c r="E328" s="3">
        <v>3570.3501000000001</v>
      </c>
      <c r="G328" s="5">
        <f t="shared" si="65"/>
        <v>3568.73</v>
      </c>
      <c r="H328" s="5">
        <f t="shared" ref="H328:H391" si="66">ROUND((E328*H$1)+(H327*(1-H$1)),2)</f>
        <v>3558.78</v>
      </c>
      <c r="J328" s="10" t="str">
        <f t="shared" ref="J328:J391" si="67">IF(G328&gt;H328,"BUY","SELL")</f>
        <v>BUY</v>
      </c>
      <c r="L328" s="5">
        <f t="shared" ref="L328:L391" si="68">ROUND((G328*((2/4)-1)-(H328)*((2/6)-1))/ (2 /4- 2 /6),2)</f>
        <v>3528.93</v>
      </c>
      <c r="M328" s="4" t="str">
        <f t="shared" ref="M328:M391" si="69">IF(J327="SELL",IF(C328&gt;L327,"YES","NO"),IF(D328&lt;L327,"YES","NO"))</f>
        <v>NO</v>
      </c>
      <c r="N328" s="4" t="str">
        <f t="shared" ref="N328:N391" si="70">IF(AND(M328="YES",J328=J327),"YES","NO")</f>
        <v>NO</v>
      </c>
      <c r="O328" s="4" t="str">
        <f t="shared" ref="O328:O391" si="71">IF(AND(J327="BUY",B328&lt;L327),"YES",IF(AND(J327="SELL",B328&gt;L327),"YES","NO"))</f>
        <v>NO</v>
      </c>
      <c r="P328" s="11">
        <v>3581.3501000000001</v>
      </c>
      <c r="Q328" s="11">
        <v>3570.35</v>
      </c>
      <c r="R328" s="4">
        <f t="shared" si="59"/>
        <v>2006</v>
      </c>
      <c r="T328" s="7">
        <f t="shared" si="62"/>
        <v>0</v>
      </c>
      <c r="V328" s="5">
        <f t="shared" si="63"/>
        <v>3454.23</v>
      </c>
      <c r="W328" s="5">
        <f t="shared" si="60"/>
        <v>3454.23</v>
      </c>
      <c r="X328" s="7">
        <f t="shared" si="61"/>
        <v>0</v>
      </c>
      <c r="Z328" s="7">
        <f t="shared" si="64"/>
        <v>127940.98999999985</v>
      </c>
      <c r="AA328" s="5"/>
    </row>
    <row r="329" spans="1:27">
      <c r="A329" s="9">
        <v>38989</v>
      </c>
      <c r="B329" s="3">
        <v>3588</v>
      </c>
      <c r="C329" s="3">
        <v>3602</v>
      </c>
      <c r="D329" s="3">
        <v>3576</v>
      </c>
      <c r="E329" s="3">
        <v>3587.95</v>
      </c>
      <c r="G329" s="5">
        <f t="shared" si="65"/>
        <v>3578.34</v>
      </c>
      <c r="H329" s="5">
        <f t="shared" si="66"/>
        <v>3568.5</v>
      </c>
      <c r="J329" s="10" t="str">
        <f t="shared" si="67"/>
        <v>BUY</v>
      </c>
      <c r="L329" s="5">
        <f t="shared" si="68"/>
        <v>3538.98</v>
      </c>
      <c r="M329" s="4" t="str">
        <f t="shared" si="69"/>
        <v>NO</v>
      </c>
      <c r="N329" s="4" t="str">
        <f t="shared" si="70"/>
        <v>NO</v>
      </c>
      <c r="O329" s="4" t="str">
        <f t="shared" si="71"/>
        <v>NO</v>
      </c>
      <c r="P329" s="11">
        <v>3588</v>
      </c>
      <c r="Q329" s="11">
        <v>3587.95</v>
      </c>
      <c r="R329" s="4">
        <f t="shared" si="59"/>
        <v>2006</v>
      </c>
      <c r="T329" s="7">
        <f t="shared" si="62"/>
        <v>0</v>
      </c>
      <c r="V329" s="5">
        <f t="shared" si="63"/>
        <v>3454.23</v>
      </c>
      <c r="W329" s="5">
        <f t="shared" si="60"/>
        <v>3454.23</v>
      </c>
      <c r="X329" s="7">
        <f t="shared" si="61"/>
        <v>0</v>
      </c>
      <c r="Z329" s="7">
        <f t="shared" si="64"/>
        <v>127940.98999999985</v>
      </c>
      <c r="AA329" s="5"/>
    </row>
    <row r="330" spans="1:27">
      <c r="A330" s="9">
        <v>38993</v>
      </c>
      <c r="B330" s="3">
        <v>3592</v>
      </c>
      <c r="C330" s="3">
        <v>3604.8</v>
      </c>
      <c r="D330" s="3">
        <v>3561</v>
      </c>
      <c r="E330" s="3">
        <v>3569.8</v>
      </c>
      <c r="G330" s="5">
        <f t="shared" si="65"/>
        <v>3574.07</v>
      </c>
      <c r="H330" s="5">
        <f t="shared" si="66"/>
        <v>3568.93</v>
      </c>
      <c r="J330" s="10" t="str">
        <f t="shared" si="67"/>
        <v>BUY</v>
      </c>
      <c r="L330" s="5">
        <f t="shared" si="68"/>
        <v>3553.51</v>
      </c>
      <c r="M330" s="4" t="str">
        <f t="shared" si="69"/>
        <v>NO</v>
      </c>
      <c r="N330" s="4" t="str">
        <f t="shared" si="70"/>
        <v>NO</v>
      </c>
      <c r="O330" s="4" t="str">
        <f t="shared" si="71"/>
        <v>NO</v>
      </c>
      <c r="P330" s="11">
        <v>3592</v>
      </c>
      <c r="Q330" s="11">
        <v>3569.8</v>
      </c>
      <c r="R330" s="4">
        <f t="shared" si="59"/>
        <v>2006</v>
      </c>
      <c r="T330" s="7">
        <f t="shared" si="62"/>
        <v>0</v>
      </c>
      <c r="V330" s="5">
        <f t="shared" si="63"/>
        <v>3454.23</v>
      </c>
      <c r="W330" s="5">
        <f t="shared" si="60"/>
        <v>3553.51</v>
      </c>
      <c r="X330" s="7">
        <f t="shared" si="61"/>
        <v>99.2800000000002</v>
      </c>
      <c r="Z330" s="7">
        <f t="shared" si="64"/>
        <v>132904.98999999985</v>
      </c>
      <c r="AA330" s="5"/>
    </row>
    <row r="331" spans="1:27">
      <c r="A331" s="9">
        <v>38994</v>
      </c>
      <c r="B331" s="3">
        <v>3569.8</v>
      </c>
      <c r="C331" s="3">
        <v>3575</v>
      </c>
      <c r="D331" s="3">
        <v>3510.1001000000001</v>
      </c>
      <c r="E331" s="3">
        <v>3519.2</v>
      </c>
      <c r="G331" s="5">
        <f t="shared" si="65"/>
        <v>3546.64</v>
      </c>
      <c r="H331" s="5">
        <f t="shared" si="66"/>
        <v>3552.35</v>
      </c>
      <c r="J331" s="10" t="str">
        <f t="shared" si="67"/>
        <v>SELL</v>
      </c>
      <c r="L331" s="5">
        <f t="shared" si="68"/>
        <v>3569.48</v>
      </c>
      <c r="M331" s="4" t="str">
        <f t="shared" si="69"/>
        <v>YES</v>
      </c>
      <c r="N331" s="4" t="str">
        <f t="shared" si="70"/>
        <v>NO</v>
      </c>
      <c r="O331" s="4" t="str">
        <f t="shared" si="71"/>
        <v>NO</v>
      </c>
      <c r="P331" s="11">
        <v>3569.8</v>
      </c>
      <c r="Q331" s="11">
        <v>3519.2</v>
      </c>
      <c r="R331" s="4">
        <f t="shared" si="59"/>
        <v>2006</v>
      </c>
      <c r="T331" s="7">
        <f t="shared" si="62"/>
        <v>0</v>
      </c>
      <c r="V331" s="5">
        <f t="shared" si="63"/>
        <v>3553.51</v>
      </c>
      <c r="W331" s="5">
        <f t="shared" si="60"/>
        <v>3569.48</v>
      </c>
      <c r="X331" s="7">
        <f t="shared" si="61"/>
        <v>-15.9699999999998</v>
      </c>
      <c r="Z331" s="7">
        <f t="shared" si="64"/>
        <v>132106.48999999985</v>
      </c>
      <c r="AA331" s="5"/>
    </row>
    <row r="332" spans="1:27">
      <c r="A332" s="9">
        <v>38995</v>
      </c>
      <c r="B332" s="3">
        <v>3538.3998999999999</v>
      </c>
      <c r="C332" s="3">
        <v>3584.8998999999999</v>
      </c>
      <c r="D332" s="3">
        <v>3538.3998999999999</v>
      </c>
      <c r="E332" s="3">
        <v>3571.45</v>
      </c>
      <c r="G332" s="5">
        <f t="shared" si="65"/>
        <v>3559.05</v>
      </c>
      <c r="H332" s="5">
        <f t="shared" si="66"/>
        <v>3558.72</v>
      </c>
      <c r="J332" s="10" t="str">
        <f t="shared" si="67"/>
        <v>BUY</v>
      </c>
      <c r="L332" s="5">
        <f t="shared" si="68"/>
        <v>3557.73</v>
      </c>
      <c r="M332" s="4" t="str">
        <f t="shared" si="69"/>
        <v>YES</v>
      </c>
      <c r="N332" s="4" t="str">
        <f t="shared" si="70"/>
        <v>NO</v>
      </c>
      <c r="O332" s="4" t="str">
        <f t="shared" si="71"/>
        <v>NO</v>
      </c>
      <c r="P332" s="11">
        <v>3538.3998999999999</v>
      </c>
      <c r="Q332" s="11">
        <v>3571.45</v>
      </c>
      <c r="R332" s="4">
        <f t="shared" si="59"/>
        <v>2006</v>
      </c>
      <c r="T332" s="7">
        <f t="shared" si="62"/>
        <v>0</v>
      </c>
      <c r="V332" s="5">
        <f t="shared" si="63"/>
        <v>3569.48</v>
      </c>
      <c r="W332" s="5">
        <f t="shared" si="60"/>
        <v>3569.48</v>
      </c>
      <c r="X332" s="7">
        <f t="shared" si="61"/>
        <v>0</v>
      </c>
      <c r="Z332" s="7">
        <f t="shared" si="64"/>
        <v>132106.48999999985</v>
      </c>
      <c r="AA332" s="5"/>
    </row>
    <row r="333" spans="1:27">
      <c r="A333" s="9">
        <v>38996</v>
      </c>
      <c r="B333" s="3">
        <v>3575.2</v>
      </c>
      <c r="C333" s="3">
        <v>3587</v>
      </c>
      <c r="D333" s="3">
        <v>3563.05</v>
      </c>
      <c r="E333" s="3">
        <v>3573.95</v>
      </c>
      <c r="G333" s="5">
        <f t="shared" si="65"/>
        <v>3566.5</v>
      </c>
      <c r="H333" s="5">
        <f t="shared" si="66"/>
        <v>3563.8</v>
      </c>
      <c r="J333" s="10" t="str">
        <f t="shared" si="67"/>
        <v>BUY</v>
      </c>
      <c r="L333" s="5">
        <f t="shared" si="68"/>
        <v>3555.7</v>
      </c>
      <c r="M333" s="4" t="str">
        <f t="shared" si="69"/>
        <v>NO</v>
      </c>
      <c r="N333" s="4" t="str">
        <f t="shared" si="70"/>
        <v>NO</v>
      </c>
      <c r="O333" s="4" t="str">
        <f t="shared" si="71"/>
        <v>NO</v>
      </c>
      <c r="P333" s="11">
        <v>3575.2</v>
      </c>
      <c r="Q333" s="11">
        <v>3573.95</v>
      </c>
      <c r="R333" s="4">
        <f t="shared" si="59"/>
        <v>2006</v>
      </c>
      <c r="T333" s="7">
        <f t="shared" si="62"/>
        <v>0</v>
      </c>
      <c r="V333" s="5">
        <f t="shared" si="63"/>
        <v>3569.48</v>
      </c>
      <c r="W333" s="5">
        <f t="shared" si="60"/>
        <v>3569.48</v>
      </c>
      <c r="X333" s="7">
        <f t="shared" si="61"/>
        <v>0</v>
      </c>
      <c r="Z333" s="7">
        <f t="shared" si="64"/>
        <v>132106.48999999985</v>
      </c>
      <c r="AA333" s="5"/>
    </row>
    <row r="334" spans="1:27">
      <c r="A334" s="9">
        <v>38999</v>
      </c>
      <c r="B334" s="3">
        <v>3554</v>
      </c>
      <c r="C334" s="3">
        <v>3594.3998999999999</v>
      </c>
      <c r="D334" s="3">
        <v>3540</v>
      </c>
      <c r="E334" s="3">
        <v>3572.6498999999999</v>
      </c>
      <c r="G334" s="5">
        <f t="shared" si="65"/>
        <v>3569.57</v>
      </c>
      <c r="H334" s="5">
        <f t="shared" si="66"/>
        <v>3566.75</v>
      </c>
      <c r="J334" s="10" t="str">
        <f t="shared" si="67"/>
        <v>BUY</v>
      </c>
      <c r="L334" s="5">
        <f t="shared" si="68"/>
        <v>3558.29</v>
      </c>
      <c r="M334" s="4" t="str">
        <f t="shared" si="69"/>
        <v>YES</v>
      </c>
      <c r="N334" s="4" t="str">
        <f t="shared" si="70"/>
        <v>YES</v>
      </c>
      <c r="O334" s="4" t="str">
        <f t="shared" si="71"/>
        <v>YES</v>
      </c>
      <c r="P334" s="11">
        <v>3554</v>
      </c>
      <c r="Q334" s="11">
        <v>3572.65</v>
      </c>
      <c r="R334" s="4">
        <f t="shared" si="59"/>
        <v>2006</v>
      </c>
      <c r="T334" s="7">
        <f t="shared" si="62"/>
        <v>-18.649999999999999</v>
      </c>
      <c r="V334" s="5">
        <f t="shared" si="63"/>
        <v>3569.48</v>
      </c>
      <c r="W334" s="5">
        <f t="shared" si="60"/>
        <v>3569.48</v>
      </c>
      <c r="X334" s="7">
        <f t="shared" si="61"/>
        <v>0</v>
      </c>
      <c r="Z334" s="7">
        <f t="shared" si="64"/>
        <v>130241.48999999985</v>
      </c>
      <c r="AA334" s="5"/>
    </row>
    <row r="335" spans="1:27">
      <c r="A335" s="9">
        <v>39000</v>
      </c>
      <c r="B335" s="3">
        <v>3578</v>
      </c>
      <c r="C335" s="3">
        <v>3597</v>
      </c>
      <c r="D335" s="3">
        <v>3566</v>
      </c>
      <c r="E335" s="3">
        <v>3572.1498999999999</v>
      </c>
      <c r="G335" s="5">
        <f t="shared" si="65"/>
        <v>3570.86</v>
      </c>
      <c r="H335" s="5">
        <f t="shared" si="66"/>
        <v>3568.55</v>
      </c>
      <c r="J335" s="10" t="str">
        <f t="shared" si="67"/>
        <v>BUY</v>
      </c>
      <c r="L335" s="5">
        <f t="shared" si="68"/>
        <v>3561.62</v>
      </c>
      <c r="M335" s="4" t="str">
        <f t="shared" si="69"/>
        <v>NO</v>
      </c>
      <c r="N335" s="4" t="str">
        <f t="shared" si="70"/>
        <v>NO</v>
      </c>
      <c r="O335" s="4" t="str">
        <f t="shared" si="71"/>
        <v>NO</v>
      </c>
      <c r="P335" s="11">
        <v>3578</v>
      </c>
      <c r="Q335" s="11">
        <v>3572.15</v>
      </c>
      <c r="R335" s="4">
        <f t="shared" si="59"/>
        <v>2006</v>
      </c>
      <c r="T335" s="7">
        <f t="shared" si="62"/>
        <v>0</v>
      </c>
      <c r="V335" s="5">
        <f t="shared" si="63"/>
        <v>3569.48</v>
      </c>
      <c r="W335" s="5">
        <f t="shared" si="60"/>
        <v>3561.62</v>
      </c>
      <c r="X335" s="7">
        <f t="shared" si="61"/>
        <v>-7.8600000000001273</v>
      </c>
      <c r="Z335" s="7">
        <f t="shared" si="64"/>
        <v>129848.48999999985</v>
      </c>
      <c r="AA335" s="5"/>
    </row>
    <row r="336" spans="1:27">
      <c r="A336" s="9">
        <v>39001</v>
      </c>
      <c r="B336" s="3">
        <v>3598</v>
      </c>
      <c r="C336" s="3">
        <v>3612.8998999999999</v>
      </c>
      <c r="D336" s="3">
        <v>3535</v>
      </c>
      <c r="E336" s="3">
        <v>3545.8</v>
      </c>
      <c r="G336" s="5">
        <f t="shared" si="65"/>
        <v>3558.33</v>
      </c>
      <c r="H336" s="5">
        <f t="shared" si="66"/>
        <v>3560.97</v>
      </c>
      <c r="J336" s="10" t="str">
        <f t="shared" si="67"/>
        <v>SELL</v>
      </c>
      <c r="L336" s="5">
        <f t="shared" si="68"/>
        <v>3568.89</v>
      </c>
      <c r="M336" s="4" t="str">
        <f t="shared" si="69"/>
        <v>YES</v>
      </c>
      <c r="N336" s="4" t="str">
        <f t="shared" si="70"/>
        <v>NO</v>
      </c>
      <c r="O336" s="4" t="str">
        <f t="shared" si="71"/>
        <v>NO</v>
      </c>
      <c r="P336" s="11">
        <v>3598</v>
      </c>
      <c r="Q336" s="11">
        <v>3545.8</v>
      </c>
      <c r="R336" s="4">
        <f t="shared" si="59"/>
        <v>2006</v>
      </c>
      <c r="T336" s="7">
        <f t="shared" si="62"/>
        <v>0</v>
      </c>
      <c r="V336" s="5">
        <f t="shared" si="63"/>
        <v>3561.62</v>
      </c>
      <c r="W336" s="5">
        <f t="shared" si="60"/>
        <v>3568.89</v>
      </c>
      <c r="X336" s="7">
        <f t="shared" si="61"/>
        <v>-7.2699999999999818</v>
      </c>
      <c r="Z336" s="7">
        <f t="shared" si="64"/>
        <v>129484.98999999985</v>
      </c>
      <c r="AA336" s="5"/>
    </row>
    <row r="337" spans="1:27">
      <c r="A337" s="9">
        <v>39002</v>
      </c>
      <c r="B337" s="3">
        <v>3547</v>
      </c>
      <c r="C337" s="3">
        <v>3634.2</v>
      </c>
      <c r="D337" s="3">
        <v>3542</v>
      </c>
      <c r="E337" s="3">
        <v>3629.1498999999999</v>
      </c>
      <c r="G337" s="5">
        <f t="shared" si="65"/>
        <v>3593.74</v>
      </c>
      <c r="H337" s="5">
        <f t="shared" si="66"/>
        <v>3583.7</v>
      </c>
      <c r="J337" s="10" t="str">
        <f t="shared" si="67"/>
        <v>BUY</v>
      </c>
      <c r="L337" s="5">
        <f t="shared" si="68"/>
        <v>3553.58</v>
      </c>
      <c r="M337" s="4" t="str">
        <f t="shared" si="69"/>
        <v>YES</v>
      </c>
      <c r="N337" s="4" t="str">
        <f t="shared" si="70"/>
        <v>NO</v>
      </c>
      <c r="O337" s="4" t="str">
        <f t="shared" si="71"/>
        <v>NO</v>
      </c>
      <c r="P337" s="11">
        <v>3547</v>
      </c>
      <c r="Q337" s="11">
        <v>3629.15</v>
      </c>
      <c r="R337" s="4">
        <f t="shared" si="59"/>
        <v>2006</v>
      </c>
      <c r="T337" s="7">
        <f t="shared" si="62"/>
        <v>0</v>
      </c>
      <c r="V337" s="5">
        <f t="shared" si="63"/>
        <v>3568.89</v>
      </c>
      <c r="W337" s="5">
        <f t="shared" si="60"/>
        <v>3568.89</v>
      </c>
      <c r="X337" s="7">
        <f t="shared" si="61"/>
        <v>0</v>
      </c>
      <c r="Z337" s="7">
        <f t="shared" si="64"/>
        <v>129484.98999999985</v>
      </c>
      <c r="AA337" s="5"/>
    </row>
    <row r="338" spans="1:27">
      <c r="A338" s="9">
        <v>39003</v>
      </c>
      <c r="B338" s="3">
        <v>3649.8</v>
      </c>
      <c r="C338" s="3">
        <v>3689</v>
      </c>
      <c r="D338" s="3">
        <v>3647</v>
      </c>
      <c r="E338" s="3">
        <v>3678.3998999999999</v>
      </c>
      <c r="G338" s="5">
        <f t="shared" si="65"/>
        <v>3636.07</v>
      </c>
      <c r="H338" s="5">
        <f t="shared" si="66"/>
        <v>3615.27</v>
      </c>
      <c r="J338" s="10" t="str">
        <f t="shared" si="67"/>
        <v>BUY</v>
      </c>
      <c r="L338" s="5">
        <f t="shared" si="68"/>
        <v>3552.87</v>
      </c>
      <c r="M338" s="4" t="str">
        <f t="shared" si="69"/>
        <v>NO</v>
      </c>
      <c r="N338" s="4" t="str">
        <f t="shared" si="70"/>
        <v>NO</v>
      </c>
      <c r="O338" s="4" t="str">
        <f t="shared" si="71"/>
        <v>NO</v>
      </c>
      <c r="P338" s="11">
        <v>3649.8</v>
      </c>
      <c r="Q338" s="11">
        <v>3678.4</v>
      </c>
      <c r="R338" s="4">
        <f t="shared" si="59"/>
        <v>2006</v>
      </c>
      <c r="T338" s="7">
        <f t="shared" si="62"/>
        <v>0</v>
      </c>
      <c r="V338" s="5">
        <f t="shared" si="63"/>
        <v>3568.89</v>
      </c>
      <c r="W338" s="5">
        <f t="shared" si="60"/>
        <v>3568.89</v>
      </c>
      <c r="X338" s="7">
        <f t="shared" si="61"/>
        <v>0</v>
      </c>
      <c r="Z338" s="7">
        <f t="shared" si="64"/>
        <v>129484.98999999985</v>
      </c>
      <c r="AA338" s="5"/>
    </row>
    <row r="339" spans="1:27">
      <c r="A339" s="9">
        <v>39006</v>
      </c>
      <c r="B339" s="3">
        <v>3775</v>
      </c>
      <c r="C339" s="3">
        <v>3775</v>
      </c>
      <c r="D339" s="3">
        <v>3690</v>
      </c>
      <c r="E339" s="3">
        <v>3725.55</v>
      </c>
      <c r="G339" s="5">
        <f t="shared" si="65"/>
        <v>3680.81</v>
      </c>
      <c r="H339" s="5">
        <f t="shared" si="66"/>
        <v>3652.03</v>
      </c>
      <c r="J339" s="10" t="str">
        <f t="shared" si="67"/>
        <v>BUY</v>
      </c>
      <c r="L339" s="5">
        <f t="shared" si="68"/>
        <v>3565.69</v>
      </c>
      <c r="M339" s="4" t="str">
        <f t="shared" si="69"/>
        <v>NO</v>
      </c>
      <c r="N339" s="4" t="str">
        <f t="shared" si="70"/>
        <v>NO</v>
      </c>
      <c r="O339" s="4" t="str">
        <f t="shared" si="71"/>
        <v>NO</v>
      </c>
      <c r="P339" s="11">
        <v>3775</v>
      </c>
      <c r="Q339" s="11">
        <v>3725.55</v>
      </c>
      <c r="R339" s="4">
        <f t="shared" si="59"/>
        <v>2006</v>
      </c>
      <c r="T339" s="7">
        <f t="shared" si="62"/>
        <v>0</v>
      </c>
      <c r="V339" s="5">
        <f t="shared" si="63"/>
        <v>3568.89</v>
      </c>
      <c r="W339" s="5">
        <f t="shared" si="60"/>
        <v>3568.89</v>
      </c>
      <c r="X339" s="7">
        <f t="shared" si="61"/>
        <v>0</v>
      </c>
      <c r="Z339" s="7">
        <f t="shared" si="64"/>
        <v>129484.98999999985</v>
      </c>
      <c r="AA339" s="5"/>
    </row>
    <row r="340" spans="1:27">
      <c r="A340" s="9">
        <v>39007</v>
      </c>
      <c r="B340" s="3">
        <v>3724</v>
      </c>
      <c r="C340" s="3">
        <v>3743</v>
      </c>
      <c r="D340" s="3">
        <v>3695</v>
      </c>
      <c r="E340" s="3">
        <v>3719.1001000000001</v>
      </c>
      <c r="G340" s="5">
        <f t="shared" si="65"/>
        <v>3699.96</v>
      </c>
      <c r="H340" s="5">
        <f t="shared" si="66"/>
        <v>3674.39</v>
      </c>
      <c r="J340" s="10" t="str">
        <f t="shared" si="67"/>
        <v>BUY</v>
      </c>
      <c r="L340" s="5">
        <f t="shared" si="68"/>
        <v>3597.68</v>
      </c>
      <c r="M340" s="4" t="str">
        <f t="shared" si="69"/>
        <v>NO</v>
      </c>
      <c r="N340" s="4" t="str">
        <f t="shared" si="70"/>
        <v>NO</v>
      </c>
      <c r="O340" s="4" t="str">
        <f t="shared" si="71"/>
        <v>NO</v>
      </c>
      <c r="P340" s="11">
        <v>3724</v>
      </c>
      <c r="Q340" s="11">
        <v>3719.1</v>
      </c>
      <c r="R340" s="4">
        <f t="shared" si="59"/>
        <v>2006</v>
      </c>
      <c r="T340" s="7">
        <f t="shared" si="62"/>
        <v>0</v>
      </c>
      <c r="V340" s="5">
        <f t="shared" si="63"/>
        <v>3568.89</v>
      </c>
      <c r="W340" s="5">
        <f t="shared" si="60"/>
        <v>3568.89</v>
      </c>
      <c r="X340" s="7">
        <f t="shared" si="61"/>
        <v>0</v>
      </c>
      <c r="Z340" s="7">
        <f t="shared" si="64"/>
        <v>129484.98999999985</v>
      </c>
      <c r="AA340" s="5"/>
    </row>
    <row r="341" spans="1:27">
      <c r="A341" s="9">
        <v>39008</v>
      </c>
      <c r="B341" s="3">
        <v>3708.2</v>
      </c>
      <c r="C341" s="3">
        <v>3730</v>
      </c>
      <c r="D341" s="3">
        <v>3706</v>
      </c>
      <c r="E341" s="3">
        <v>3716.75</v>
      </c>
      <c r="G341" s="5">
        <f t="shared" si="65"/>
        <v>3708.36</v>
      </c>
      <c r="H341" s="5">
        <f t="shared" si="66"/>
        <v>3688.51</v>
      </c>
      <c r="J341" s="10" t="str">
        <f t="shared" si="67"/>
        <v>BUY</v>
      </c>
      <c r="L341" s="5">
        <f t="shared" si="68"/>
        <v>3628.96</v>
      </c>
      <c r="M341" s="4" t="str">
        <f t="shared" si="69"/>
        <v>NO</v>
      </c>
      <c r="N341" s="4" t="str">
        <f t="shared" si="70"/>
        <v>NO</v>
      </c>
      <c r="O341" s="4" t="str">
        <f t="shared" si="71"/>
        <v>NO</v>
      </c>
      <c r="P341" s="11">
        <v>3708.2</v>
      </c>
      <c r="Q341" s="11">
        <v>3716.75</v>
      </c>
      <c r="R341" s="4">
        <f t="shared" ref="R341:R404" si="72">YEAR(A341)</f>
        <v>2006</v>
      </c>
      <c r="T341" s="7">
        <f t="shared" si="62"/>
        <v>0</v>
      </c>
      <c r="V341" s="5">
        <f t="shared" si="63"/>
        <v>3568.89</v>
      </c>
      <c r="W341" s="5">
        <f t="shared" ref="W341:W404" si="73">IF(V342="",E341,V342)</f>
        <v>3568.89</v>
      </c>
      <c r="X341" s="7">
        <f t="shared" ref="X341:X404" si="74">IF(J341="BUY",W341-V341,V341-W341)</f>
        <v>0</v>
      </c>
      <c r="Z341" s="7">
        <f t="shared" si="64"/>
        <v>129484.98999999985</v>
      </c>
      <c r="AA341" s="5"/>
    </row>
    <row r="342" spans="1:27">
      <c r="A342" s="9">
        <v>39009</v>
      </c>
      <c r="B342" s="3">
        <v>3727</v>
      </c>
      <c r="C342" s="3">
        <v>3727</v>
      </c>
      <c r="D342" s="3">
        <v>3662.3</v>
      </c>
      <c r="E342" s="3">
        <v>3692.95</v>
      </c>
      <c r="G342" s="5">
        <f t="shared" si="65"/>
        <v>3700.66</v>
      </c>
      <c r="H342" s="5">
        <f t="shared" si="66"/>
        <v>3689.99</v>
      </c>
      <c r="J342" s="10" t="str">
        <f t="shared" si="67"/>
        <v>BUY</v>
      </c>
      <c r="L342" s="5">
        <f t="shared" si="68"/>
        <v>3657.98</v>
      </c>
      <c r="M342" s="4" t="str">
        <f t="shared" si="69"/>
        <v>NO</v>
      </c>
      <c r="N342" s="4" t="str">
        <f t="shared" si="70"/>
        <v>NO</v>
      </c>
      <c r="O342" s="4" t="str">
        <f t="shared" si="71"/>
        <v>NO</v>
      </c>
      <c r="P342" s="11">
        <v>3727</v>
      </c>
      <c r="Q342" s="11">
        <v>3692.95</v>
      </c>
      <c r="R342" s="4">
        <f t="shared" si="72"/>
        <v>2006</v>
      </c>
      <c r="T342" s="7">
        <f t="shared" ref="T342:T405" si="75">ROUND(IF(N342="YES",IF(J342="SELL",IF(O342="YES",Q342-P342,Q342-L341),IF(O342="YES",P342-Q342,L341-Q342)),0),2)</f>
        <v>0</v>
      </c>
      <c r="V342" s="5">
        <f t="shared" ref="V342:V405" si="76">IF(J342=J341,V341,IF(O342="YES",P342,L341))</f>
        <v>3568.89</v>
      </c>
      <c r="W342" s="5">
        <f t="shared" si="73"/>
        <v>3568.89</v>
      </c>
      <c r="X342" s="7">
        <f t="shared" si="74"/>
        <v>0</v>
      </c>
      <c r="Z342" s="7">
        <f t="shared" ref="Z342:Z405" si="77">Z341+(T342*50*2)+(X342*50)</f>
        <v>129484.98999999985</v>
      </c>
      <c r="AA342" s="5"/>
    </row>
    <row r="343" spans="1:27">
      <c r="A343" s="9">
        <v>39010</v>
      </c>
      <c r="B343" s="3">
        <v>3705.6498999999999</v>
      </c>
      <c r="C343" s="3">
        <v>3723.8</v>
      </c>
      <c r="D343" s="3">
        <v>3671.3501000000001</v>
      </c>
      <c r="E343" s="3">
        <v>3687.3501000000001</v>
      </c>
      <c r="G343" s="5">
        <f t="shared" si="65"/>
        <v>3694.01</v>
      </c>
      <c r="H343" s="5">
        <f t="shared" si="66"/>
        <v>3689.11</v>
      </c>
      <c r="J343" s="10" t="str">
        <f t="shared" si="67"/>
        <v>BUY</v>
      </c>
      <c r="L343" s="5">
        <f t="shared" si="68"/>
        <v>3674.41</v>
      </c>
      <c r="M343" s="4" t="str">
        <f t="shared" si="69"/>
        <v>NO</v>
      </c>
      <c r="N343" s="4" t="str">
        <f t="shared" si="70"/>
        <v>NO</v>
      </c>
      <c r="O343" s="4" t="str">
        <f t="shared" si="71"/>
        <v>NO</v>
      </c>
      <c r="P343" s="11">
        <v>3705.6498999999999</v>
      </c>
      <c r="Q343" s="11">
        <v>3687.35</v>
      </c>
      <c r="R343" s="4">
        <f t="shared" si="72"/>
        <v>2006</v>
      </c>
      <c r="T343" s="7">
        <f t="shared" si="75"/>
        <v>0</v>
      </c>
      <c r="V343" s="5">
        <f t="shared" si="76"/>
        <v>3568.89</v>
      </c>
      <c r="W343" s="5">
        <f t="shared" si="73"/>
        <v>3568.89</v>
      </c>
      <c r="X343" s="7">
        <f t="shared" si="74"/>
        <v>0</v>
      </c>
      <c r="Z343" s="7">
        <f t="shared" si="77"/>
        <v>129484.98999999985</v>
      </c>
      <c r="AA343" s="5"/>
    </row>
    <row r="344" spans="1:27">
      <c r="A344" s="9">
        <v>39011</v>
      </c>
      <c r="B344" s="3">
        <v>3704.7</v>
      </c>
      <c r="C344" s="3">
        <v>3704.7</v>
      </c>
      <c r="D344" s="3">
        <v>3680.3</v>
      </c>
      <c r="E344" s="3">
        <v>3686.3501000000001</v>
      </c>
      <c r="G344" s="5">
        <f t="shared" si="65"/>
        <v>3690.18</v>
      </c>
      <c r="H344" s="5">
        <f t="shared" si="66"/>
        <v>3688.19</v>
      </c>
      <c r="J344" s="10" t="str">
        <f t="shared" si="67"/>
        <v>BUY</v>
      </c>
      <c r="L344" s="5">
        <f t="shared" si="68"/>
        <v>3682.22</v>
      </c>
      <c r="M344" s="4" t="str">
        <f t="shared" si="69"/>
        <v>NO</v>
      </c>
      <c r="N344" s="4" t="str">
        <f t="shared" si="70"/>
        <v>NO</v>
      </c>
      <c r="O344" s="4" t="str">
        <f t="shared" si="71"/>
        <v>NO</v>
      </c>
      <c r="P344" s="11">
        <v>3704.7</v>
      </c>
      <c r="Q344" s="11">
        <v>3686.35</v>
      </c>
      <c r="R344" s="4">
        <f t="shared" si="72"/>
        <v>2006</v>
      </c>
      <c r="T344" s="7">
        <f t="shared" si="75"/>
        <v>0</v>
      </c>
      <c r="V344" s="5">
        <f t="shared" si="76"/>
        <v>3568.89</v>
      </c>
      <c r="W344" s="5">
        <f t="shared" si="73"/>
        <v>3682.22</v>
      </c>
      <c r="X344" s="7">
        <f t="shared" si="74"/>
        <v>113.32999999999993</v>
      </c>
      <c r="Z344" s="7">
        <f t="shared" si="77"/>
        <v>135151.48999999985</v>
      </c>
      <c r="AA344" s="5"/>
    </row>
    <row r="345" spans="1:27">
      <c r="A345" s="9">
        <v>39013</v>
      </c>
      <c r="B345" s="3">
        <v>3690</v>
      </c>
      <c r="C345" s="3">
        <v>3691.95</v>
      </c>
      <c r="D345" s="3">
        <v>3655.3501000000001</v>
      </c>
      <c r="E345" s="3">
        <v>3664.75</v>
      </c>
      <c r="G345" s="5">
        <f t="shared" si="65"/>
        <v>3677.47</v>
      </c>
      <c r="H345" s="5">
        <f t="shared" si="66"/>
        <v>3680.38</v>
      </c>
      <c r="J345" s="10" t="str">
        <f t="shared" si="67"/>
        <v>SELL</v>
      </c>
      <c r="L345" s="5">
        <f t="shared" si="68"/>
        <v>3689.11</v>
      </c>
      <c r="M345" s="4" t="str">
        <f t="shared" si="69"/>
        <v>YES</v>
      </c>
      <c r="N345" s="4" t="str">
        <f t="shared" si="70"/>
        <v>NO</v>
      </c>
      <c r="O345" s="4" t="str">
        <f t="shared" si="71"/>
        <v>NO</v>
      </c>
      <c r="P345" s="11">
        <v>3690</v>
      </c>
      <c r="Q345" s="11">
        <v>3664.75</v>
      </c>
      <c r="R345" s="4">
        <f t="shared" si="72"/>
        <v>2006</v>
      </c>
      <c r="T345" s="7">
        <f t="shared" si="75"/>
        <v>0</v>
      </c>
      <c r="V345" s="5">
        <f t="shared" si="76"/>
        <v>3682.22</v>
      </c>
      <c r="W345" s="5">
        <f t="shared" si="73"/>
        <v>3682.22</v>
      </c>
      <c r="X345" s="7">
        <f t="shared" si="74"/>
        <v>0</v>
      </c>
      <c r="Z345" s="7">
        <f t="shared" si="77"/>
        <v>135151.48999999985</v>
      </c>
      <c r="AA345" s="5"/>
    </row>
    <row r="346" spans="1:27">
      <c r="A346" s="9">
        <v>39016</v>
      </c>
      <c r="B346" s="3">
        <v>3662.3998999999999</v>
      </c>
      <c r="C346" s="3">
        <v>3689</v>
      </c>
      <c r="D346" s="3">
        <v>3651.3998999999999</v>
      </c>
      <c r="E346" s="3">
        <v>3676.1498999999999</v>
      </c>
      <c r="G346" s="5">
        <f t="shared" si="65"/>
        <v>3676.81</v>
      </c>
      <c r="H346" s="5">
        <f t="shared" si="66"/>
        <v>3678.97</v>
      </c>
      <c r="J346" s="10" t="str">
        <f t="shared" si="67"/>
        <v>SELL</v>
      </c>
      <c r="L346" s="5">
        <f t="shared" si="68"/>
        <v>3685.45</v>
      </c>
      <c r="M346" s="4" t="str">
        <f t="shared" si="69"/>
        <v>NO</v>
      </c>
      <c r="N346" s="4" t="str">
        <f t="shared" si="70"/>
        <v>NO</v>
      </c>
      <c r="O346" s="4" t="str">
        <f t="shared" si="71"/>
        <v>NO</v>
      </c>
      <c r="P346" s="11">
        <v>3662.3998999999999</v>
      </c>
      <c r="Q346" s="11">
        <v>3676.15</v>
      </c>
      <c r="R346" s="4">
        <f t="shared" si="72"/>
        <v>2006</v>
      </c>
      <c r="T346" s="7">
        <f t="shared" si="75"/>
        <v>0</v>
      </c>
      <c r="V346" s="5">
        <f t="shared" si="76"/>
        <v>3682.22</v>
      </c>
      <c r="W346" s="5">
        <f t="shared" si="73"/>
        <v>3700</v>
      </c>
      <c r="X346" s="7">
        <f t="shared" si="74"/>
        <v>-17.7800000000002</v>
      </c>
      <c r="Z346" s="7">
        <f t="shared" si="77"/>
        <v>134262.48999999985</v>
      </c>
      <c r="AA346" s="5"/>
    </row>
    <row r="347" spans="1:27">
      <c r="A347" s="9">
        <v>39017</v>
      </c>
      <c r="B347" s="3">
        <v>3700</v>
      </c>
      <c r="C347" s="3">
        <v>3755.25</v>
      </c>
      <c r="D347" s="3">
        <v>3700</v>
      </c>
      <c r="E347" s="3">
        <v>3748.7</v>
      </c>
      <c r="G347" s="5">
        <f t="shared" si="65"/>
        <v>3712.76</v>
      </c>
      <c r="H347" s="5">
        <f t="shared" si="66"/>
        <v>3702.21</v>
      </c>
      <c r="J347" s="10" t="str">
        <f t="shared" si="67"/>
        <v>BUY</v>
      </c>
      <c r="L347" s="5">
        <f t="shared" si="68"/>
        <v>3670.56</v>
      </c>
      <c r="M347" s="4" t="str">
        <f t="shared" si="69"/>
        <v>YES</v>
      </c>
      <c r="N347" s="4" t="str">
        <f t="shared" si="70"/>
        <v>NO</v>
      </c>
      <c r="O347" s="4" t="str">
        <f t="shared" si="71"/>
        <v>YES</v>
      </c>
      <c r="P347" s="11">
        <v>3700</v>
      </c>
      <c r="Q347" s="11">
        <v>3748.7</v>
      </c>
      <c r="R347" s="4">
        <f t="shared" si="72"/>
        <v>2006</v>
      </c>
      <c r="T347" s="7">
        <f t="shared" si="75"/>
        <v>0</v>
      </c>
      <c r="V347" s="5">
        <f t="shared" si="76"/>
        <v>3700</v>
      </c>
      <c r="W347" s="5">
        <f t="shared" si="73"/>
        <v>3700</v>
      </c>
      <c r="X347" s="7">
        <f t="shared" si="74"/>
        <v>0</v>
      </c>
      <c r="Z347" s="7">
        <f t="shared" si="77"/>
        <v>134262.48999999985</v>
      </c>
      <c r="AA347" s="5"/>
    </row>
    <row r="348" spans="1:27">
      <c r="A348" s="9">
        <v>39020</v>
      </c>
      <c r="B348" s="3">
        <v>3731.3501000000001</v>
      </c>
      <c r="C348" s="3">
        <v>3781.95</v>
      </c>
      <c r="D348" s="3">
        <v>3725</v>
      </c>
      <c r="E348" s="3">
        <v>3775.1001000000001</v>
      </c>
      <c r="G348" s="5">
        <f t="shared" si="65"/>
        <v>3743.93</v>
      </c>
      <c r="H348" s="5">
        <f t="shared" si="66"/>
        <v>3726.51</v>
      </c>
      <c r="J348" s="10" t="str">
        <f t="shared" si="67"/>
        <v>BUY</v>
      </c>
      <c r="L348" s="5">
        <f t="shared" si="68"/>
        <v>3674.25</v>
      </c>
      <c r="M348" s="4" t="str">
        <f t="shared" si="69"/>
        <v>NO</v>
      </c>
      <c r="N348" s="4" t="str">
        <f t="shared" si="70"/>
        <v>NO</v>
      </c>
      <c r="O348" s="4" t="str">
        <f t="shared" si="71"/>
        <v>NO</v>
      </c>
      <c r="P348" s="11">
        <v>3731.3501000000001</v>
      </c>
      <c r="Q348" s="11">
        <v>3775.1</v>
      </c>
      <c r="R348" s="4">
        <f t="shared" si="72"/>
        <v>2006</v>
      </c>
      <c r="T348" s="7">
        <f t="shared" si="75"/>
        <v>0</v>
      </c>
      <c r="V348" s="5">
        <f t="shared" si="76"/>
        <v>3700</v>
      </c>
      <c r="W348" s="5">
        <f t="shared" si="73"/>
        <v>3700</v>
      </c>
      <c r="X348" s="7">
        <f t="shared" si="74"/>
        <v>0</v>
      </c>
      <c r="Z348" s="7">
        <f t="shared" si="77"/>
        <v>134262.48999999985</v>
      </c>
      <c r="AA348" s="5"/>
    </row>
    <row r="349" spans="1:27">
      <c r="A349" s="9">
        <v>39021</v>
      </c>
      <c r="B349" s="3">
        <v>3781</v>
      </c>
      <c r="C349" s="3">
        <v>3786</v>
      </c>
      <c r="D349" s="3">
        <v>3735.2</v>
      </c>
      <c r="E349" s="3">
        <v>3752.3501000000001</v>
      </c>
      <c r="G349" s="5">
        <f t="shared" si="65"/>
        <v>3748.14</v>
      </c>
      <c r="H349" s="5">
        <f t="shared" si="66"/>
        <v>3735.12</v>
      </c>
      <c r="J349" s="10" t="str">
        <f t="shared" si="67"/>
        <v>BUY</v>
      </c>
      <c r="L349" s="5">
        <f t="shared" si="68"/>
        <v>3696.06</v>
      </c>
      <c r="M349" s="4" t="str">
        <f t="shared" si="69"/>
        <v>NO</v>
      </c>
      <c r="N349" s="4" t="str">
        <f t="shared" si="70"/>
        <v>NO</v>
      </c>
      <c r="O349" s="4" t="str">
        <f t="shared" si="71"/>
        <v>NO</v>
      </c>
      <c r="P349" s="11">
        <v>3781</v>
      </c>
      <c r="Q349" s="11">
        <v>3752.35</v>
      </c>
      <c r="R349" s="4">
        <f t="shared" si="72"/>
        <v>2006</v>
      </c>
      <c r="T349" s="7">
        <f t="shared" si="75"/>
        <v>0</v>
      </c>
      <c r="V349" s="5">
        <f t="shared" si="76"/>
        <v>3700</v>
      </c>
      <c r="W349" s="5">
        <f t="shared" si="73"/>
        <v>3700</v>
      </c>
      <c r="X349" s="7">
        <f t="shared" si="74"/>
        <v>0</v>
      </c>
      <c r="Z349" s="7">
        <f t="shared" si="77"/>
        <v>134262.48999999985</v>
      </c>
      <c r="AA349" s="5"/>
    </row>
    <row r="350" spans="1:27">
      <c r="A350" s="9">
        <v>39022</v>
      </c>
      <c r="B350" s="3">
        <v>3764.3998999999999</v>
      </c>
      <c r="C350" s="3">
        <v>3778.8</v>
      </c>
      <c r="D350" s="3">
        <v>3743.3</v>
      </c>
      <c r="E350" s="3">
        <v>3766.8</v>
      </c>
      <c r="G350" s="5">
        <f t="shared" si="65"/>
        <v>3757.47</v>
      </c>
      <c r="H350" s="5">
        <f t="shared" si="66"/>
        <v>3745.68</v>
      </c>
      <c r="J350" s="10" t="str">
        <f t="shared" si="67"/>
        <v>BUY</v>
      </c>
      <c r="L350" s="5">
        <f t="shared" si="68"/>
        <v>3710.31</v>
      </c>
      <c r="M350" s="4" t="str">
        <f t="shared" si="69"/>
        <v>NO</v>
      </c>
      <c r="N350" s="4" t="str">
        <f t="shared" si="70"/>
        <v>NO</v>
      </c>
      <c r="O350" s="4" t="str">
        <f t="shared" si="71"/>
        <v>NO</v>
      </c>
      <c r="P350" s="11">
        <v>3764.3998999999999</v>
      </c>
      <c r="Q350" s="11">
        <v>3766.8</v>
      </c>
      <c r="R350" s="4">
        <f t="shared" si="72"/>
        <v>2006</v>
      </c>
      <c r="T350" s="7">
        <f t="shared" si="75"/>
        <v>0</v>
      </c>
      <c r="V350" s="5">
        <f t="shared" si="76"/>
        <v>3700</v>
      </c>
      <c r="W350" s="5">
        <f t="shared" si="73"/>
        <v>3700</v>
      </c>
      <c r="X350" s="7">
        <f t="shared" si="74"/>
        <v>0</v>
      </c>
      <c r="Z350" s="7">
        <f t="shared" si="77"/>
        <v>134262.48999999985</v>
      </c>
      <c r="AA350" s="5"/>
    </row>
    <row r="351" spans="1:27">
      <c r="A351" s="9">
        <v>39023</v>
      </c>
      <c r="B351" s="3">
        <v>3765</v>
      </c>
      <c r="C351" s="3">
        <v>3814.8</v>
      </c>
      <c r="D351" s="3">
        <v>3761.1498999999999</v>
      </c>
      <c r="E351" s="3">
        <v>3801.45</v>
      </c>
      <c r="G351" s="5">
        <f t="shared" si="65"/>
        <v>3779.46</v>
      </c>
      <c r="H351" s="5">
        <f t="shared" si="66"/>
        <v>3764.27</v>
      </c>
      <c r="J351" s="10" t="str">
        <f t="shared" si="67"/>
        <v>BUY</v>
      </c>
      <c r="L351" s="5">
        <f t="shared" si="68"/>
        <v>3718.7</v>
      </c>
      <c r="M351" s="4" t="str">
        <f t="shared" si="69"/>
        <v>NO</v>
      </c>
      <c r="N351" s="4" t="str">
        <f t="shared" si="70"/>
        <v>NO</v>
      </c>
      <c r="O351" s="4" t="str">
        <f t="shared" si="71"/>
        <v>NO</v>
      </c>
      <c r="P351" s="11">
        <v>3765</v>
      </c>
      <c r="Q351" s="11">
        <v>3801.45</v>
      </c>
      <c r="R351" s="4">
        <f t="shared" si="72"/>
        <v>2006</v>
      </c>
      <c r="T351" s="7">
        <f t="shared" si="75"/>
        <v>0</v>
      </c>
      <c r="V351" s="5">
        <f t="shared" si="76"/>
        <v>3700</v>
      </c>
      <c r="W351" s="5">
        <f t="shared" si="73"/>
        <v>3700</v>
      </c>
      <c r="X351" s="7">
        <f t="shared" si="74"/>
        <v>0</v>
      </c>
      <c r="Z351" s="7">
        <f t="shared" si="77"/>
        <v>134262.48999999985</v>
      </c>
      <c r="AA351" s="5"/>
    </row>
    <row r="352" spans="1:27">
      <c r="A352" s="9">
        <v>39024</v>
      </c>
      <c r="B352" s="3">
        <v>3795</v>
      </c>
      <c r="C352" s="3">
        <v>3822</v>
      </c>
      <c r="D352" s="3">
        <v>3775.1001000000001</v>
      </c>
      <c r="E352" s="3">
        <v>3814.5</v>
      </c>
      <c r="G352" s="5">
        <f t="shared" si="65"/>
        <v>3796.98</v>
      </c>
      <c r="H352" s="5">
        <f t="shared" si="66"/>
        <v>3781.01</v>
      </c>
      <c r="J352" s="10" t="str">
        <f t="shared" si="67"/>
        <v>BUY</v>
      </c>
      <c r="L352" s="5">
        <f t="shared" si="68"/>
        <v>3733.1</v>
      </c>
      <c r="M352" s="4" t="str">
        <f t="shared" si="69"/>
        <v>NO</v>
      </c>
      <c r="N352" s="4" t="str">
        <f t="shared" si="70"/>
        <v>NO</v>
      </c>
      <c r="O352" s="4" t="str">
        <f t="shared" si="71"/>
        <v>NO</v>
      </c>
      <c r="P352" s="11">
        <v>3795</v>
      </c>
      <c r="Q352" s="11">
        <v>3814.5</v>
      </c>
      <c r="R352" s="4">
        <f t="shared" si="72"/>
        <v>2006</v>
      </c>
      <c r="T352" s="7">
        <f t="shared" si="75"/>
        <v>0</v>
      </c>
      <c r="V352" s="5">
        <f t="shared" si="76"/>
        <v>3700</v>
      </c>
      <c r="W352" s="5">
        <f t="shared" si="73"/>
        <v>3700</v>
      </c>
      <c r="X352" s="7">
        <f t="shared" si="74"/>
        <v>0</v>
      </c>
      <c r="Z352" s="7">
        <f t="shared" si="77"/>
        <v>134262.48999999985</v>
      </c>
      <c r="AA352" s="5"/>
    </row>
    <row r="353" spans="1:27">
      <c r="A353" s="9">
        <v>39027</v>
      </c>
      <c r="B353" s="3">
        <v>3820</v>
      </c>
      <c r="C353" s="3">
        <v>3829</v>
      </c>
      <c r="D353" s="3">
        <v>3805.1001000000001</v>
      </c>
      <c r="E353" s="3">
        <v>3819.1498999999999</v>
      </c>
      <c r="G353" s="5">
        <f t="shared" si="65"/>
        <v>3808.06</v>
      </c>
      <c r="H353" s="5">
        <f t="shared" si="66"/>
        <v>3793.72</v>
      </c>
      <c r="J353" s="10" t="str">
        <f t="shared" si="67"/>
        <v>BUY</v>
      </c>
      <c r="L353" s="5">
        <f t="shared" si="68"/>
        <v>3750.7</v>
      </c>
      <c r="M353" s="4" t="str">
        <f t="shared" si="69"/>
        <v>NO</v>
      </c>
      <c r="N353" s="4" t="str">
        <f t="shared" si="70"/>
        <v>NO</v>
      </c>
      <c r="O353" s="4" t="str">
        <f t="shared" si="71"/>
        <v>NO</v>
      </c>
      <c r="P353" s="11">
        <v>3820</v>
      </c>
      <c r="Q353" s="11">
        <v>3819.15</v>
      </c>
      <c r="R353" s="4">
        <f t="shared" si="72"/>
        <v>2006</v>
      </c>
      <c r="T353" s="7">
        <f t="shared" si="75"/>
        <v>0</v>
      </c>
      <c r="V353" s="5">
        <f t="shared" si="76"/>
        <v>3700</v>
      </c>
      <c r="W353" s="5">
        <f t="shared" si="73"/>
        <v>3700</v>
      </c>
      <c r="X353" s="7">
        <f t="shared" si="74"/>
        <v>0</v>
      </c>
      <c r="Z353" s="7">
        <f t="shared" si="77"/>
        <v>134262.48999999985</v>
      </c>
      <c r="AA353" s="5"/>
    </row>
    <row r="354" spans="1:27">
      <c r="A354" s="9">
        <v>39028</v>
      </c>
      <c r="B354" s="3">
        <v>3832</v>
      </c>
      <c r="C354" s="3">
        <v>3839.7</v>
      </c>
      <c r="D354" s="3">
        <v>3791.55</v>
      </c>
      <c r="E354" s="3">
        <v>3801.45</v>
      </c>
      <c r="G354" s="5">
        <f t="shared" si="65"/>
        <v>3804.76</v>
      </c>
      <c r="H354" s="5">
        <f t="shared" si="66"/>
        <v>3796.3</v>
      </c>
      <c r="J354" s="10" t="str">
        <f t="shared" si="67"/>
        <v>BUY</v>
      </c>
      <c r="L354" s="5">
        <f t="shared" si="68"/>
        <v>3770.92</v>
      </c>
      <c r="M354" s="4" t="str">
        <f t="shared" si="69"/>
        <v>NO</v>
      </c>
      <c r="N354" s="4" t="str">
        <f t="shared" si="70"/>
        <v>NO</v>
      </c>
      <c r="O354" s="4" t="str">
        <f t="shared" si="71"/>
        <v>NO</v>
      </c>
      <c r="P354" s="11">
        <v>3832</v>
      </c>
      <c r="Q354" s="11">
        <v>3801.45</v>
      </c>
      <c r="R354" s="4">
        <f t="shared" si="72"/>
        <v>2006</v>
      </c>
      <c r="T354" s="7">
        <f t="shared" si="75"/>
        <v>0</v>
      </c>
      <c r="V354" s="5">
        <f t="shared" si="76"/>
        <v>3700</v>
      </c>
      <c r="W354" s="5">
        <f t="shared" si="73"/>
        <v>3700</v>
      </c>
      <c r="X354" s="7">
        <f t="shared" si="74"/>
        <v>0</v>
      </c>
      <c r="Z354" s="7">
        <f t="shared" si="77"/>
        <v>134262.48999999985</v>
      </c>
      <c r="AA354" s="5"/>
    </row>
    <row r="355" spans="1:27">
      <c r="A355" s="9">
        <v>39029</v>
      </c>
      <c r="B355" s="3">
        <v>3797.7</v>
      </c>
      <c r="C355" s="3">
        <v>3817</v>
      </c>
      <c r="D355" s="3">
        <v>3747.1498999999999</v>
      </c>
      <c r="E355" s="3">
        <v>3788.05</v>
      </c>
      <c r="G355" s="5">
        <f t="shared" si="65"/>
        <v>3796.41</v>
      </c>
      <c r="H355" s="5">
        <f t="shared" si="66"/>
        <v>3793.55</v>
      </c>
      <c r="J355" s="10" t="str">
        <f t="shared" si="67"/>
        <v>BUY</v>
      </c>
      <c r="L355" s="5">
        <f t="shared" si="68"/>
        <v>3784.97</v>
      </c>
      <c r="M355" s="4" t="str">
        <f t="shared" si="69"/>
        <v>YES</v>
      </c>
      <c r="N355" s="4" t="str">
        <f t="shared" si="70"/>
        <v>YES</v>
      </c>
      <c r="O355" s="4" t="str">
        <f t="shared" si="71"/>
        <v>NO</v>
      </c>
      <c r="P355" s="11">
        <v>3797.7</v>
      </c>
      <c r="Q355" s="11">
        <v>3788.05</v>
      </c>
      <c r="R355" s="4">
        <f t="shared" si="72"/>
        <v>2006</v>
      </c>
      <c r="T355" s="7">
        <f t="shared" si="75"/>
        <v>-17.13</v>
      </c>
      <c r="V355" s="5">
        <f t="shared" si="76"/>
        <v>3700</v>
      </c>
      <c r="W355" s="5">
        <f t="shared" si="73"/>
        <v>3700</v>
      </c>
      <c r="X355" s="7">
        <f t="shared" si="74"/>
        <v>0</v>
      </c>
      <c r="Z355" s="7">
        <f t="shared" si="77"/>
        <v>132549.48999999985</v>
      </c>
      <c r="AA355" s="5"/>
    </row>
    <row r="356" spans="1:27">
      <c r="A356" s="9">
        <v>39030</v>
      </c>
      <c r="B356" s="3">
        <v>3794.3998999999999</v>
      </c>
      <c r="C356" s="3">
        <v>3818</v>
      </c>
      <c r="D356" s="3">
        <v>3772.2</v>
      </c>
      <c r="E356" s="3">
        <v>3801.25</v>
      </c>
      <c r="G356" s="5">
        <f t="shared" si="65"/>
        <v>3798.83</v>
      </c>
      <c r="H356" s="5">
        <f t="shared" si="66"/>
        <v>3796.12</v>
      </c>
      <c r="J356" s="10" t="str">
        <f t="shared" si="67"/>
        <v>BUY</v>
      </c>
      <c r="L356" s="5">
        <f t="shared" si="68"/>
        <v>3787.99</v>
      </c>
      <c r="M356" s="4" t="str">
        <f t="shared" si="69"/>
        <v>YES</v>
      </c>
      <c r="N356" s="4" t="str">
        <f t="shared" si="70"/>
        <v>YES</v>
      </c>
      <c r="O356" s="4" t="str">
        <f t="shared" si="71"/>
        <v>NO</v>
      </c>
      <c r="P356" s="11">
        <v>3794.3998999999999</v>
      </c>
      <c r="Q356" s="11">
        <v>3801.25</v>
      </c>
      <c r="R356" s="4">
        <f t="shared" si="72"/>
        <v>2006</v>
      </c>
      <c r="T356" s="7">
        <f t="shared" si="75"/>
        <v>-16.28</v>
      </c>
      <c r="V356" s="5">
        <f t="shared" si="76"/>
        <v>3700</v>
      </c>
      <c r="W356" s="5">
        <f t="shared" si="73"/>
        <v>3700</v>
      </c>
      <c r="X356" s="7">
        <f t="shared" si="74"/>
        <v>0</v>
      </c>
      <c r="Z356" s="7">
        <f t="shared" si="77"/>
        <v>130921.48999999985</v>
      </c>
      <c r="AA356" s="5"/>
    </row>
    <row r="357" spans="1:27">
      <c r="A357" s="9">
        <v>39031</v>
      </c>
      <c r="B357" s="3">
        <v>3806.3998999999999</v>
      </c>
      <c r="C357" s="3">
        <v>3849.5</v>
      </c>
      <c r="D357" s="3">
        <v>3790.1001000000001</v>
      </c>
      <c r="E357" s="3">
        <v>3842</v>
      </c>
      <c r="G357" s="5">
        <f t="shared" si="65"/>
        <v>3820.42</v>
      </c>
      <c r="H357" s="5">
        <f t="shared" si="66"/>
        <v>3811.41</v>
      </c>
      <c r="J357" s="10" t="str">
        <f t="shared" si="67"/>
        <v>BUY</v>
      </c>
      <c r="L357" s="5">
        <f t="shared" si="68"/>
        <v>3784.38</v>
      </c>
      <c r="M357" s="4" t="str">
        <f t="shared" si="69"/>
        <v>NO</v>
      </c>
      <c r="N357" s="4" t="str">
        <f t="shared" si="70"/>
        <v>NO</v>
      </c>
      <c r="O357" s="4" t="str">
        <f t="shared" si="71"/>
        <v>NO</v>
      </c>
      <c r="P357" s="11">
        <v>3806.3998999999999</v>
      </c>
      <c r="Q357" s="11">
        <v>3842</v>
      </c>
      <c r="R357" s="4">
        <f t="shared" si="72"/>
        <v>2006</v>
      </c>
      <c r="T357" s="7">
        <f t="shared" si="75"/>
        <v>0</v>
      </c>
      <c r="V357" s="5">
        <f t="shared" si="76"/>
        <v>3700</v>
      </c>
      <c r="W357" s="5">
        <f t="shared" si="73"/>
        <v>3700</v>
      </c>
      <c r="X357" s="7">
        <f t="shared" si="74"/>
        <v>0</v>
      </c>
      <c r="Z357" s="7">
        <f t="shared" si="77"/>
        <v>130921.48999999985</v>
      </c>
      <c r="AA357" s="5"/>
    </row>
    <row r="358" spans="1:27">
      <c r="A358" s="9">
        <v>39034</v>
      </c>
      <c r="B358" s="3">
        <v>3843</v>
      </c>
      <c r="C358" s="3">
        <v>3869.75</v>
      </c>
      <c r="D358" s="3">
        <v>3833.2</v>
      </c>
      <c r="E358" s="3">
        <v>3865.25</v>
      </c>
      <c r="G358" s="5">
        <f t="shared" si="65"/>
        <v>3842.84</v>
      </c>
      <c r="H358" s="5">
        <f t="shared" si="66"/>
        <v>3829.36</v>
      </c>
      <c r="J358" s="10" t="str">
        <f t="shared" si="67"/>
        <v>BUY</v>
      </c>
      <c r="L358" s="5">
        <f t="shared" si="68"/>
        <v>3788.92</v>
      </c>
      <c r="M358" s="4" t="str">
        <f t="shared" si="69"/>
        <v>NO</v>
      </c>
      <c r="N358" s="4" t="str">
        <f t="shared" si="70"/>
        <v>NO</v>
      </c>
      <c r="O358" s="4" t="str">
        <f t="shared" si="71"/>
        <v>NO</v>
      </c>
      <c r="P358" s="11">
        <v>3843</v>
      </c>
      <c r="Q358" s="11">
        <v>3865.25</v>
      </c>
      <c r="R358" s="4">
        <f t="shared" si="72"/>
        <v>2006</v>
      </c>
      <c r="T358" s="7">
        <f t="shared" si="75"/>
        <v>0</v>
      </c>
      <c r="V358" s="5">
        <f t="shared" si="76"/>
        <v>3700</v>
      </c>
      <c r="W358" s="5">
        <f t="shared" si="73"/>
        <v>3700</v>
      </c>
      <c r="X358" s="7">
        <f t="shared" si="74"/>
        <v>0</v>
      </c>
      <c r="Z358" s="7">
        <f t="shared" si="77"/>
        <v>130921.48999999985</v>
      </c>
      <c r="AA358" s="5"/>
    </row>
    <row r="359" spans="1:27">
      <c r="A359" s="9">
        <v>39035</v>
      </c>
      <c r="B359" s="3">
        <v>3871.3</v>
      </c>
      <c r="C359" s="3">
        <v>3882.8</v>
      </c>
      <c r="D359" s="3">
        <v>3853.3501000000001</v>
      </c>
      <c r="E359" s="3">
        <v>3867.95</v>
      </c>
      <c r="G359" s="5">
        <f t="shared" si="65"/>
        <v>3855.4</v>
      </c>
      <c r="H359" s="5">
        <f t="shared" si="66"/>
        <v>3842.22</v>
      </c>
      <c r="J359" s="10" t="str">
        <f t="shared" si="67"/>
        <v>BUY</v>
      </c>
      <c r="L359" s="5">
        <f t="shared" si="68"/>
        <v>3802.68</v>
      </c>
      <c r="M359" s="4" t="str">
        <f t="shared" si="69"/>
        <v>NO</v>
      </c>
      <c r="N359" s="4" t="str">
        <f t="shared" si="70"/>
        <v>NO</v>
      </c>
      <c r="O359" s="4" t="str">
        <f t="shared" si="71"/>
        <v>NO</v>
      </c>
      <c r="P359" s="11">
        <v>3871.3</v>
      </c>
      <c r="Q359" s="11">
        <v>3867.95</v>
      </c>
      <c r="R359" s="4">
        <f t="shared" si="72"/>
        <v>2006</v>
      </c>
      <c r="T359" s="7">
        <f t="shared" si="75"/>
        <v>0</v>
      </c>
      <c r="V359" s="5">
        <f t="shared" si="76"/>
        <v>3700</v>
      </c>
      <c r="W359" s="5">
        <f t="shared" si="73"/>
        <v>3700</v>
      </c>
      <c r="X359" s="7">
        <f t="shared" si="74"/>
        <v>0</v>
      </c>
      <c r="Z359" s="7">
        <f t="shared" si="77"/>
        <v>130921.48999999985</v>
      </c>
      <c r="AA359" s="5"/>
    </row>
    <row r="360" spans="1:27">
      <c r="A360" s="9">
        <v>39036</v>
      </c>
      <c r="B360" s="3">
        <v>3875</v>
      </c>
      <c r="C360" s="3">
        <v>3891.8998999999999</v>
      </c>
      <c r="D360" s="3">
        <v>3853</v>
      </c>
      <c r="E360" s="3">
        <v>3875.2</v>
      </c>
      <c r="G360" s="5">
        <f t="shared" si="65"/>
        <v>3865.3</v>
      </c>
      <c r="H360" s="5">
        <f t="shared" si="66"/>
        <v>3853.21</v>
      </c>
      <c r="J360" s="10" t="str">
        <f t="shared" si="67"/>
        <v>BUY</v>
      </c>
      <c r="L360" s="5">
        <f t="shared" si="68"/>
        <v>3816.94</v>
      </c>
      <c r="M360" s="4" t="str">
        <f t="shared" si="69"/>
        <v>NO</v>
      </c>
      <c r="N360" s="4" t="str">
        <f t="shared" si="70"/>
        <v>NO</v>
      </c>
      <c r="O360" s="4" t="str">
        <f t="shared" si="71"/>
        <v>NO</v>
      </c>
      <c r="P360" s="11">
        <v>3875</v>
      </c>
      <c r="Q360" s="11">
        <v>3875.2</v>
      </c>
      <c r="R360" s="4">
        <f t="shared" si="72"/>
        <v>2006</v>
      </c>
      <c r="T360" s="7">
        <f t="shared" si="75"/>
        <v>0</v>
      </c>
      <c r="V360" s="5">
        <f t="shared" si="76"/>
        <v>3700</v>
      </c>
      <c r="W360" s="5">
        <f t="shared" si="73"/>
        <v>3700</v>
      </c>
      <c r="X360" s="7">
        <f t="shared" si="74"/>
        <v>0</v>
      </c>
      <c r="Z360" s="7">
        <f t="shared" si="77"/>
        <v>130921.48999999985</v>
      </c>
      <c r="AA360" s="5"/>
    </row>
    <row r="361" spans="1:27">
      <c r="A361" s="9">
        <v>39037</v>
      </c>
      <c r="B361" s="3">
        <v>3880</v>
      </c>
      <c r="C361" s="3">
        <v>3898</v>
      </c>
      <c r="D361" s="3">
        <v>3865.2</v>
      </c>
      <c r="E361" s="3">
        <v>3875.1001000000001</v>
      </c>
      <c r="G361" s="5">
        <f t="shared" si="65"/>
        <v>3870.2</v>
      </c>
      <c r="H361" s="5">
        <f t="shared" si="66"/>
        <v>3860.51</v>
      </c>
      <c r="J361" s="10" t="str">
        <f t="shared" si="67"/>
        <v>BUY</v>
      </c>
      <c r="L361" s="5">
        <f t="shared" si="68"/>
        <v>3831.44</v>
      </c>
      <c r="M361" s="4" t="str">
        <f t="shared" si="69"/>
        <v>NO</v>
      </c>
      <c r="N361" s="4" t="str">
        <f t="shared" si="70"/>
        <v>NO</v>
      </c>
      <c r="O361" s="4" t="str">
        <f t="shared" si="71"/>
        <v>NO</v>
      </c>
      <c r="P361" s="11">
        <v>3880</v>
      </c>
      <c r="Q361" s="11">
        <v>3875.1</v>
      </c>
      <c r="R361" s="4">
        <f t="shared" si="72"/>
        <v>2006</v>
      </c>
      <c r="T361" s="7">
        <f t="shared" si="75"/>
        <v>0</v>
      </c>
      <c r="V361" s="5">
        <f t="shared" si="76"/>
        <v>3700</v>
      </c>
      <c r="W361" s="5">
        <f t="shared" si="73"/>
        <v>3700</v>
      </c>
      <c r="X361" s="7">
        <f t="shared" si="74"/>
        <v>0</v>
      </c>
      <c r="Z361" s="7">
        <f t="shared" si="77"/>
        <v>130921.48999999985</v>
      </c>
      <c r="AA361" s="5"/>
    </row>
    <row r="362" spans="1:27">
      <c r="A362" s="9">
        <v>39038</v>
      </c>
      <c r="B362" s="3">
        <v>3883.6498999999999</v>
      </c>
      <c r="C362" s="3">
        <v>3888</v>
      </c>
      <c r="D362" s="3">
        <v>3838.1001000000001</v>
      </c>
      <c r="E362" s="3">
        <v>3857.2</v>
      </c>
      <c r="G362" s="5">
        <f t="shared" si="65"/>
        <v>3863.7</v>
      </c>
      <c r="H362" s="5">
        <f t="shared" si="66"/>
        <v>3859.41</v>
      </c>
      <c r="J362" s="10" t="str">
        <f t="shared" si="67"/>
        <v>BUY</v>
      </c>
      <c r="L362" s="5">
        <f t="shared" si="68"/>
        <v>3846.54</v>
      </c>
      <c r="M362" s="4" t="str">
        <f t="shared" si="69"/>
        <v>NO</v>
      </c>
      <c r="N362" s="4" t="str">
        <f t="shared" si="70"/>
        <v>NO</v>
      </c>
      <c r="O362" s="4" t="str">
        <f t="shared" si="71"/>
        <v>NO</v>
      </c>
      <c r="P362" s="11">
        <v>3883.6498999999999</v>
      </c>
      <c r="Q362" s="11">
        <v>3857.2</v>
      </c>
      <c r="R362" s="4">
        <f t="shared" si="72"/>
        <v>2006</v>
      </c>
      <c r="T362" s="7">
        <f t="shared" si="75"/>
        <v>0</v>
      </c>
      <c r="V362" s="5">
        <f t="shared" si="76"/>
        <v>3700</v>
      </c>
      <c r="W362" s="5">
        <f t="shared" si="73"/>
        <v>3700</v>
      </c>
      <c r="X362" s="7">
        <f t="shared" si="74"/>
        <v>0</v>
      </c>
      <c r="Z362" s="7">
        <f t="shared" si="77"/>
        <v>130921.48999999985</v>
      </c>
      <c r="AA362" s="5"/>
    </row>
    <row r="363" spans="1:27">
      <c r="A363" s="9">
        <v>39041</v>
      </c>
      <c r="B363" s="3">
        <v>3837.6498999999999</v>
      </c>
      <c r="C363" s="3">
        <v>3875.8998999999999</v>
      </c>
      <c r="D363" s="3">
        <v>3803</v>
      </c>
      <c r="E363" s="3">
        <v>3864.1498999999999</v>
      </c>
      <c r="G363" s="5">
        <f t="shared" si="65"/>
        <v>3863.92</v>
      </c>
      <c r="H363" s="5">
        <f t="shared" si="66"/>
        <v>3860.99</v>
      </c>
      <c r="J363" s="10" t="str">
        <f t="shared" si="67"/>
        <v>BUY</v>
      </c>
      <c r="L363" s="5">
        <f t="shared" si="68"/>
        <v>3852.2</v>
      </c>
      <c r="M363" s="4" t="str">
        <f t="shared" si="69"/>
        <v>YES</v>
      </c>
      <c r="N363" s="4" t="str">
        <f t="shared" si="70"/>
        <v>YES</v>
      </c>
      <c r="O363" s="4" t="str">
        <f t="shared" si="71"/>
        <v>YES</v>
      </c>
      <c r="P363" s="11">
        <v>3837.6498999999999</v>
      </c>
      <c r="Q363" s="11">
        <v>3864.15</v>
      </c>
      <c r="R363" s="4">
        <f t="shared" si="72"/>
        <v>2006</v>
      </c>
      <c r="T363" s="7">
        <f t="shared" si="75"/>
        <v>-26.5</v>
      </c>
      <c r="V363" s="5">
        <f t="shared" si="76"/>
        <v>3700</v>
      </c>
      <c r="W363" s="5">
        <f t="shared" si="73"/>
        <v>3700</v>
      </c>
      <c r="X363" s="7">
        <f t="shared" si="74"/>
        <v>0</v>
      </c>
      <c r="Z363" s="7">
        <f t="shared" si="77"/>
        <v>128271.48999999985</v>
      </c>
      <c r="AA363" s="5"/>
    </row>
    <row r="364" spans="1:27">
      <c r="A364" s="9">
        <v>39042</v>
      </c>
      <c r="B364" s="3">
        <v>3879</v>
      </c>
      <c r="C364" s="3">
        <v>3933.8</v>
      </c>
      <c r="D364" s="3">
        <v>3868.25</v>
      </c>
      <c r="E364" s="3">
        <v>3927.6001000000001</v>
      </c>
      <c r="G364" s="5">
        <f t="shared" si="65"/>
        <v>3895.76</v>
      </c>
      <c r="H364" s="5">
        <f t="shared" si="66"/>
        <v>3883.19</v>
      </c>
      <c r="J364" s="10" t="str">
        <f t="shared" si="67"/>
        <v>BUY</v>
      </c>
      <c r="L364" s="5">
        <f t="shared" si="68"/>
        <v>3845.48</v>
      </c>
      <c r="M364" s="4" t="str">
        <f t="shared" si="69"/>
        <v>NO</v>
      </c>
      <c r="N364" s="4" t="str">
        <f t="shared" si="70"/>
        <v>NO</v>
      </c>
      <c r="O364" s="4" t="str">
        <f t="shared" si="71"/>
        <v>NO</v>
      </c>
      <c r="P364" s="11">
        <v>3879</v>
      </c>
      <c r="Q364" s="11">
        <v>3927.6</v>
      </c>
      <c r="R364" s="4">
        <f t="shared" si="72"/>
        <v>2006</v>
      </c>
      <c r="T364" s="7">
        <f t="shared" si="75"/>
        <v>0</v>
      </c>
      <c r="V364" s="5">
        <f t="shared" si="76"/>
        <v>3700</v>
      </c>
      <c r="W364" s="5">
        <f t="shared" si="73"/>
        <v>3700</v>
      </c>
      <c r="X364" s="7">
        <f t="shared" si="74"/>
        <v>0</v>
      </c>
      <c r="Z364" s="7">
        <f t="shared" si="77"/>
        <v>128271.48999999985</v>
      </c>
      <c r="AA364" s="5"/>
    </row>
    <row r="365" spans="1:27">
      <c r="A365" s="9">
        <v>39043</v>
      </c>
      <c r="B365" s="3">
        <v>3936</v>
      </c>
      <c r="C365" s="3">
        <v>3966</v>
      </c>
      <c r="D365" s="3">
        <v>3933.1498999999999</v>
      </c>
      <c r="E365" s="3">
        <v>3962.3501000000001</v>
      </c>
      <c r="G365" s="5">
        <f t="shared" si="65"/>
        <v>3929.06</v>
      </c>
      <c r="H365" s="5">
        <f t="shared" si="66"/>
        <v>3909.58</v>
      </c>
      <c r="J365" s="10" t="str">
        <f t="shared" si="67"/>
        <v>BUY</v>
      </c>
      <c r="L365" s="5">
        <f t="shared" si="68"/>
        <v>3851.14</v>
      </c>
      <c r="M365" s="4" t="str">
        <f t="shared" si="69"/>
        <v>NO</v>
      </c>
      <c r="N365" s="4" t="str">
        <f t="shared" si="70"/>
        <v>NO</v>
      </c>
      <c r="O365" s="4" t="str">
        <f t="shared" si="71"/>
        <v>NO</v>
      </c>
      <c r="P365" s="11">
        <v>3936</v>
      </c>
      <c r="Q365" s="11">
        <v>3962.35</v>
      </c>
      <c r="R365" s="4">
        <f t="shared" si="72"/>
        <v>2006</v>
      </c>
      <c r="T365" s="7">
        <f t="shared" si="75"/>
        <v>0</v>
      </c>
      <c r="V365" s="5">
        <f t="shared" si="76"/>
        <v>3700</v>
      </c>
      <c r="W365" s="5">
        <f t="shared" si="73"/>
        <v>3700</v>
      </c>
      <c r="X365" s="7">
        <f t="shared" si="74"/>
        <v>0</v>
      </c>
      <c r="Z365" s="7">
        <f t="shared" si="77"/>
        <v>128271.48999999985</v>
      </c>
      <c r="AA365" s="5"/>
    </row>
    <row r="366" spans="1:27">
      <c r="A366" s="9">
        <v>39044</v>
      </c>
      <c r="B366" s="3">
        <v>3971.25</v>
      </c>
      <c r="C366" s="3">
        <v>3973.6001000000001</v>
      </c>
      <c r="D366" s="3">
        <v>3939</v>
      </c>
      <c r="E366" s="3">
        <v>3951.1498999999999</v>
      </c>
      <c r="G366" s="5">
        <f t="shared" si="65"/>
        <v>3940.1</v>
      </c>
      <c r="H366" s="5">
        <f t="shared" si="66"/>
        <v>3923.44</v>
      </c>
      <c r="J366" s="10" t="str">
        <f t="shared" si="67"/>
        <v>BUY</v>
      </c>
      <c r="L366" s="5">
        <f t="shared" si="68"/>
        <v>3873.46</v>
      </c>
      <c r="M366" s="4" t="str">
        <f t="shared" si="69"/>
        <v>NO</v>
      </c>
      <c r="N366" s="4" t="str">
        <f t="shared" si="70"/>
        <v>NO</v>
      </c>
      <c r="O366" s="4" t="str">
        <f t="shared" si="71"/>
        <v>NO</v>
      </c>
      <c r="P366" s="11">
        <v>3971.25</v>
      </c>
      <c r="Q366" s="11">
        <v>3951.15</v>
      </c>
      <c r="R366" s="4">
        <f t="shared" si="72"/>
        <v>2006</v>
      </c>
      <c r="T366" s="7">
        <f t="shared" si="75"/>
        <v>0</v>
      </c>
      <c r="V366" s="5">
        <f t="shared" si="76"/>
        <v>3700</v>
      </c>
      <c r="W366" s="5">
        <f t="shared" si="73"/>
        <v>3700</v>
      </c>
      <c r="X366" s="7">
        <f t="shared" si="74"/>
        <v>0</v>
      </c>
      <c r="Z366" s="7">
        <f t="shared" si="77"/>
        <v>128271.48999999985</v>
      </c>
      <c r="AA366" s="5"/>
    </row>
    <row r="367" spans="1:27">
      <c r="A367" s="9">
        <v>39045</v>
      </c>
      <c r="B367" s="3">
        <v>3950</v>
      </c>
      <c r="C367" s="3">
        <v>3969</v>
      </c>
      <c r="D367" s="3">
        <v>3936.3501000000001</v>
      </c>
      <c r="E367" s="3">
        <v>3953.7</v>
      </c>
      <c r="G367" s="5">
        <f t="shared" si="65"/>
        <v>3946.9</v>
      </c>
      <c r="H367" s="5">
        <f t="shared" si="66"/>
        <v>3933.53</v>
      </c>
      <c r="J367" s="10" t="str">
        <f t="shared" si="67"/>
        <v>BUY</v>
      </c>
      <c r="L367" s="5">
        <f t="shared" si="68"/>
        <v>3893.42</v>
      </c>
      <c r="M367" s="4" t="str">
        <f t="shared" si="69"/>
        <v>NO</v>
      </c>
      <c r="N367" s="4" t="str">
        <f t="shared" si="70"/>
        <v>NO</v>
      </c>
      <c r="O367" s="4" t="str">
        <f t="shared" si="71"/>
        <v>NO</v>
      </c>
      <c r="P367" s="11">
        <v>3950</v>
      </c>
      <c r="Q367" s="11">
        <v>3953.7</v>
      </c>
      <c r="R367" s="4">
        <f t="shared" si="72"/>
        <v>2006</v>
      </c>
      <c r="T367" s="7">
        <f t="shared" si="75"/>
        <v>0</v>
      </c>
      <c r="V367" s="5">
        <f t="shared" si="76"/>
        <v>3700</v>
      </c>
      <c r="W367" s="5">
        <f t="shared" si="73"/>
        <v>3700</v>
      </c>
      <c r="X367" s="7">
        <f t="shared" si="74"/>
        <v>0</v>
      </c>
      <c r="Z367" s="7">
        <f t="shared" si="77"/>
        <v>128271.48999999985</v>
      </c>
      <c r="AA367" s="5"/>
    </row>
    <row r="368" spans="1:27">
      <c r="A368" s="9">
        <v>39048</v>
      </c>
      <c r="B368" s="3">
        <v>3959.7</v>
      </c>
      <c r="C368" s="3">
        <v>3980.25</v>
      </c>
      <c r="D368" s="3">
        <v>3954.3</v>
      </c>
      <c r="E368" s="3">
        <v>3977.3501000000001</v>
      </c>
      <c r="G368" s="5">
        <f t="shared" si="65"/>
        <v>3962.13</v>
      </c>
      <c r="H368" s="5">
        <f t="shared" si="66"/>
        <v>3948.14</v>
      </c>
      <c r="J368" s="10" t="str">
        <f t="shared" si="67"/>
        <v>BUY</v>
      </c>
      <c r="L368" s="5">
        <f t="shared" si="68"/>
        <v>3906.17</v>
      </c>
      <c r="M368" s="4" t="str">
        <f t="shared" si="69"/>
        <v>NO</v>
      </c>
      <c r="N368" s="4" t="str">
        <f t="shared" si="70"/>
        <v>NO</v>
      </c>
      <c r="O368" s="4" t="str">
        <f t="shared" si="71"/>
        <v>NO</v>
      </c>
      <c r="P368" s="11">
        <v>3959.7</v>
      </c>
      <c r="Q368" s="11">
        <v>3977.35</v>
      </c>
      <c r="R368" s="4">
        <f t="shared" si="72"/>
        <v>2006</v>
      </c>
      <c r="T368" s="7">
        <f t="shared" si="75"/>
        <v>0</v>
      </c>
      <c r="V368" s="5">
        <f t="shared" si="76"/>
        <v>3700</v>
      </c>
      <c r="W368" s="5">
        <f t="shared" si="73"/>
        <v>3700</v>
      </c>
      <c r="X368" s="7">
        <f t="shared" si="74"/>
        <v>0</v>
      </c>
      <c r="Z368" s="7">
        <f t="shared" si="77"/>
        <v>128271.48999999985</v>
      </c>
      <c r="AA368" s="5"/>
    </row>
    <row r="369" spans="1:27">
      <c r="A369" s="9">
        <v>39049</v>
      </c>
      <c r="B369" s="3">
        <v>3944.3998999999999</v>
      </c>
      <c r="C369" s="3">
        <v>3952.25</v>
      </c>
      <c r="D369" s="3">
        <v>3920.8</v>
      </c>
      <c r="E369" s="3">
        <v>3931.55</v>
      </c>
      <c r="G369" s="5">
        <f t="shared" si="65"/>
        <v>3946.84</v>
      </c>
      <c r="H369" s="5">
        <f t="shared" si="66"/>
        <v>3942.61</v>
      </c>
      <c r="J369" s="10" t="str">
        <f t="shared" si="67"/>
        <v>BUY</v>
      </c>
      <c r="L369" s="5">
        <f t="shared" si="68"/>
        <v>3929.92</v>
      </c>
      <c r="M369" s="4" t="str">
        <f t="shared" si="69"/>
        <v>NO</v>
      </c>
      <c r="N369" s="4" t="str">
        <f t="shared" si="70"/>
        <v>NO</v>
      </c>
      <c r="O369" s="4" t="str">
        <f t="shared" si="71"/>
        <v>NO</v>
      </c>
      <c r="P369" s="11">
        <v>3944.3998999999999</v>
      </c>
      <c r="Q369" s="11">
        <v>3931.55</v>
      </c>
      <c r="R369" s="4">
        <f t="shared" si="72"/>
        <v>2006</v>
      </c>
      <c r="T369" s="7">
        <f t="shared" si="75"/>
        <v>0</v>
      </c>
      <c r="V369" s="5">
        <f t="shared" si="76"/>
        <v>3700</v>
      </c>
      <c r="W369" s="5">
        <f t="shared" si="73"/>
        <v>3700</v>
      </c>
      <c r="X369" s="7">
        <f t="shared" si="74"/>
        <v>0</v>
      </c>
      <c r="Z369" s="7">
        <f t="shared" si="77"/>
        <v>128271.48999999985</v>
      </c>
      <c r="AA369" s="5"/>
    </row>
    <row r="370" spans="1:27">
      <c r="A370" s="9">
        <v>39050</v>
      </c>
      <c r="B370" s="3">
        <v>3945</v>
      </c>
      <c r="C370" s="3">
        <v>3959.7</v>
      </c>
      <c r="D370" s="3">
        <v>3932.1001000000001</v>
      </c>
      <c r="E370" s="3">
        <v>3938.95</v>
      </c>
      <c r="G370" s="5">
        <f t="shared" si="65"/>
        <v>3942.9</v>
      </c>
      <c r="H370" s="5">
        <f t="shared" si="66"/>
        <v>3941.39</v>
      </c>
      <c r="J370" s="10" t="str">
        <f t="shared" si="67"/>
        <v>BUY</v>
      </c>
      <c r="L370" s="5">
        <f t="shared" si="68"/>
        <v>3936.86</v>
      </c>
      <c r="M370" s="4" t="str">
        <f t="shared" si="69"/>
        <v>NO</v>
      </c>
      <c r="N370" s="4" t="str">
        <f t="shared" si="70"/>
        <v>NO</v>
      </c>
      <c r="O370" s="4" t="str">
        <f t="shared" si="71"/>
        <v>NO</v>
      </c>
      <c r="P370" s="11">
        <v>3945</v>
      </c>
      <c r="Q370" s="11">
        <v>3938.95</v>
      </c>
      <c r="R370" s="4">
        <f t="shared" si="72"/>
        <v>2006</v>
      </c>
      <c r="T370" s="7">
        <f t="shared" si="75"/>
        <v>0</v>
      </c>
      <c r="V370" s="5">
        <f t="shared" si="76"/>
        <v>3700</v>
      </c>
      <c r="W370" s="5">
        <f t="shared" si="73"/>
        <v>3700</v>
      </c>
      <c r="X370" s="7">
        <f t="shared" si="74"/>
        <v>0</v>
      </c>
      <c r="Z370" s="7">
        <f t="shared" si="77"/>
        <v>128271.48999999985</v>
      </c>
      <c r="AA370" s="5"/>
    </row>
    <row r="371" spans="1:27">
      <c r="A371" s="9">
        <v>39051</v>
      </c>
      <c r="B371" s="3">
        <v>3950</v>
      </c>
      <c r="C371" s="3">
        <v>3958</v>
      </c>
      <c r="D371" s="3">
        <v>3928</v>
      </c>
      <c r="E371" s="3">
        <v>3951.75</v>
      </c>
      <c r="G371" s="5">
        <f t="shared" si="65"/>
        <v>3947.33</v>
      </c>
      <c r="H371" s="5">
        <f t="shared" si="66"/>
        <v>3944.84</v>
      </c>
      <c r="J371" s="10" t="str">
        <f t="shared" si="67"/>
        <v>BUY</v>
      </c>
      <c r="L371" s="5">
        <f t="shared" si="68"/>
        <v>3937.37</v>
      </c>
      <c r="M371" s="4" t="str">
        <f t="shared" si="69"/>
        <v>YES</v>
      </c>
      <c r="N371" s="4" t="str">
        <f t="shared" si="70"/>
        <v>YES</v>
      </c>
      <c r="O371" s="4" t="str">
        <f t="shared" si="71"/>
        <v>NO</v>
      </c>
      <c r="P371" s="11">
        <v>3950</v>
      </c>
      <c r="Q371" s="11">
        <v>3951.75</v>
      </c>
      <c r="R371" s="4">
        <f t="shared" si="72"/>
        <v>2006</v>
      </c>
      <c r="T371" s="7">
        <f t="shared" si="75"/>
        <v>-14.89</v>
      </c>
      <c r="V371" s="5">
        <f t="shared" si="76"/>
        <v>3700</v>
      </c>
      <c r="W371" s="5">
        <f t="shared" si="73"/>
        <v>3700</v>
      </c>
      <c r="X371" s="7">
        <f t="shared" si="74"/>
        <v>0</v>
      </c>
      <c r="Z371" s="7">
        <f t="shared" si="77"/>
        <v>126782.48999999985</v>
      </c>
      <c r="AA371" s="5"/>
    </row>
    <row r="372" spans="1:27">
      <c r="A372" s="9">
        <v>39052</v>
      </c>
      <c r="B372" s="3">
        <v>3960</v>
      </c>
      <c r="C372" s="3">
        <v>4011.95</v>
      </c>
      <c r="D372" s="3">
        <v>3956</v>
      </c>
      <c r="E372" s="3">
        <v>4007.3998999999999</v>
      </c>
      <c r="G372" s="5">
        <f t="shared" si="65"/>
        <v>3977.36</v>
      </c>
      <c r="H372" s="5">
        <f t="shared" si="66"/>
        <v>3965.69</v>
      </c>
      <c r="J372" s="10" t="str">
        <f t="shared" si="67"/>
        <v>BUY</v>
      </c>
      <c r="L372" s="5">
        <f t="shared" si="68"/>
        <v>3930.68</v>
      </c>
      <c r="M372" s="4" t="str">
        <f t="shared" si="69"/>
        <v>NO</v>
      </c>
      <c r="N372" s="4" t="str">
        <f t="shared" si="70"/>
        <v>NO</v>
      </c>
      <c r="O372" s="4" t="str">
        <f t="shared" si="71"/>
        <v>NO</v>
      </c>
      <c r="P372" s="11">
        <v>3960</v>
      </c>
      <c r="Q372" s="11">
        <v>4007.4</v>
      </c>
      <c r="R372" s="4">
        <f t="shared" si="72"/>
        <v>2006</v>
      </c>
      <c r="T372" s="7">
        <f t="shared" si="75"/>
        <v>0</v>
      </c>
      <c r="V372" s="5">
        <f t="shared" si="76"/>
        <v>3700</v>
      </c>
      <c r="W372" s="5">
        <f t="shared" si="73"/>
        <v>3700</v>
      </c>
      <c r="X372" s="7">
        <f t="shared" si="74"/>
        <v>0</v>
      </c>
      <c r="Z372" s="7">
        <f t="shared" si="77"/>
        <v>126782.48999999985</v>
      </c>
      <c r="AA372" s="5"/>
    </row>
    <row r="373" spans="1:27">
      <c r="A373" s="9">
        <v>39055</v>
      </c>
      <c r="B373" s="3">
        <v>4014.3</v>
      </c>
      <c r="C373" s="3">
        <v>4019.1001000000001</v>
      </c>
      <c r="D373" s="3">
        <v>3996</v>
      </c>
      <c r="E373" s="3">
        <v>4005.2</v>
      </c>
      <c r="G373" s="5">
        <f t="shared" si="65"/>
        <v>3991.28</v>
      </c>
      <c r="H373" s="5">
        <f t="shared" si="66"/>
        <v>3978.86</v>
      </c>
      <c r="J373" s="10" t="str">
        <f t="shared" si="67"/>
        <v>BUY</v>
      </c>
      <c r="L373" s="5">
        <f t="shared" si="68"/>
        <v>3941.6</v>
      </c>
      <c r="M373" s="4" t="str">
        <f t="shared" si="69"/>
        <v>NO</v>
      </c>
      <c r="N373" s="4" t="str">
        <f t="shared" si="70"/>
        <v>NO</v>
      </c>
      <c r="O373" s="4" t="str">
        <f t="shared" si="71"/>
        <v>NO</v>
      </c>
      <c r="P373" s="11">
        <v>4014.3</v>
      </c>
      <c r="Q373" s="11">
        <v>4005.2</v>
      </c>
      <c r="R373" s="4">
        <f t="shared" si="72"/>
        <v>2006</v>
      </c>
      <c r="T373" s="7">
        <f t="shared" si="75"/>
        <v>0</v>
      </c>
      <c r="V373" s="5">
        <f t="shared" si="76"/>
        <v>3700</v>
      </c>
      <c r="W373" s="5">
        <f t="shared" si="73"/>
        <v>3700</v>
      </c>
      <c r="X373" s="7">
        <f t="shared" si="74"/>
        <v>0</v>
      </c>
      <c r="Z373" s="7">
        <f t="shared" si="77"/>
        <v>126782.48999999985</v>
      </c>
      <c r="AA373" s="5"/>
    </row>
    <row r="374" spans="1:27">
      <c r="A374" s="9">
        <v>39056</v>
      </c>
      <c r="B374" s="3">
        <v>4017.3501000000001</v>
      </c>
      <c r="C374" s="3">
        <v>4028</v>
      </c>
      <c r="D374" s="3">
        <v>4008.55</v>
      </c>
      <c r="E374" s="3">
        <v>4018.6498999999999</v>
      </c>
      <c r="G374" s="5">
        <f t="shared" si="65"/>
        <v>4004.96</v>
      </c>
      <c r="H374" s="5">
        <f t="shared" si="66"/>
        <v>3992.12</v>
      </c>
      <c r="J374" s="10" t="str">
        <f t="shared" si="67"/>
        <v>BUY</v>
      </c>
      <c r="L374" s="5">
        <f t="shared" si="68"/>
        <v>3953.6</v>
      </c>
      <c r="M374" s="4" t="str">
        <f t="shared" si="69"/>
        <v>NO</v>
      </c>
      <c r="N374" s="4" t="str">
        <f t="shared" si="70"/>
        <v>NO</v>
      </c>
      <c r="O374" s="4" t="str">
        <f t="shared" si="71"/>
        <v>NO</v>
      </c>
      <c r="P374" s="11">
        <v>4017.3501000000001</v>
      </c>
      <c r="Q374" s="11">
        <v>4018.65</v>
      </c>
      <c r="R374" s="4">
        <f t="shared" si="72"/>
        <v>2006</v>
      </c>
      <c r="T374" s="7">
        <f t="shared" si="75"/>
        <v>0</v>
      </c>
      <c r="V374" s="5">
        <f t="shared" si="76"/>
        <v>3700</v>
      </c>
      <c r="W374" s="5">
        <f t="shared" si="73"/>
        <v>3700</v>
      </c>
      <c r="X374" s="7">
        <f t="shared" si="74"/>
        <v>0</v>
      </c>
      <c r="Z374" s="7">
        <f t="shared" si="77"/>
        <v>126782.48999999985</v>
      </c>
      <c r="AA374" s="5"/>
    </row>
    <row r="375" spans="1:27">
      <c r="A375" s="9">
        <v>39057</v>
      </c>
      <c r="B375" s="3">
        <v>4023</v>
      </c>
      <c r="C375" s="3">
        <v>4030.8998999999999</v>
      </c>
      <c r="D375" s="3">
        <v>3977.7</v>
      </c>
      <c r="E375" s="3">
        <v>4009.1001000000001</v>
      </c>
      <c r="G375" s="5">
        <f t="shared" si="65"/>
        <v>4007.03</v>
      </c>
      <c r="H375" s="5">
        <f t="shared" si="66"/>
        <v>3997.78</v>
      </c>
      <c r="J375" s="10" t="str">
        <f t="shared" si="67"/>
        <v>BUY</v>
      </c>
      <c r="L375" s="5">
        <f t="shared" si="68"/>
        <v>3970.03</v>
      </c>
      <c r="M375" s="4" t="str">
        <f t="shared" si="69"/>
        <v>NO</v>
      </c>
      <c r="N375" s="4" t="str">
        <f t="shared" si="70"/>
        <v>NO</v>
      </c>
      <c r="O375" s="4" t="str">
        <f t="shared" si="71"/>
        <v>NO</v>
      </c>
      <c r="P375" s="11">
        <v>4023</v>
      </c>
      <c r="Q375" s="11">
        <v>4009.1</v>
      </c>
      <c r="R375" s="4">
        <f t="shared" si="72"/>
        <v>2006</v>
      </c>
      <c r="T375" s="7">
        <f t="shared" si="75"/>
        <v>0</v>
      </c>
      <c r="V375" s="5">
        <f t="shared" si="76"/>
        <v>3700</v>
      </c>
      <c r="W375" s="5">
        <f t="shared" si="73"/>
        <v>3700</v>
      </c>
      <c r="X375" s="7">
        <f t="shared" si="74"/>
        <v>0</v>
      </c>
      <c r="Z375" s="7">
        <f t="shared" si="77"/>
        <v>126782.48999999985</v>
      </c>
      <c r="AA375" s="5"/>
    </row>
    <row r="376" spans="1:27">
      <c r="A376" s="9">
        <v>39058</v>
      </c>
      <c r="B376" s="3">
        <v>4008</v>
      </c>
      <c r="C376" s="3">
        <v>4026</v>
      </c>
      <c r="D376" s="3">
        <v>3999.1001000000001</v>
      </c>
      <c r="E376" s="3">
        <v>4018.45</v>
      </c>
      <c r="G376" s="5">
        <f t="shared" si="65"/>
        <v>4012.74</v>
      </c>
      <c r="H376" s="5">
        <f t="shared" si="66"/>
        <v>4004.67</v>
      </c>
      <c r="J376" s="10" t="str">
        <f t="shared" si="67"/>
        <v>BUY</v>
      </c>
      <c r="L376" s="5">
        <f t="shared" si="68"/>
        <v>3980.46</v>
      </c>
      <c r="M376" s="4" t="str">
        <f t="shared" si="69"/>
        <v>NO</v>
      </c>
      <c r="N376" s="4" t="str">
        <f t="shared" si="70"/>
        <v>NO</v>
      </c>
      <c r="O376" s="4" t="str">
        <f t="shared" si="71"/>
        <v>NO</v>
      </c>
      <c r="P376" s="11">
        <v>4008</v>
      </c>
      <c r="Q376" s="11">
        <v>4018.45</v>
      </c>
      <c r="R376" s="4">
        <f t="shared" si="72"/>
        <v>2006</v>
      </c>
      <c r="T376" s="7">
        <f t="shared" si="75"/>
        <v>0</v>
      </c>
      <c r="V376" s="5">
        <f t="shared" si="76"/>
        <v>3700</v>
      </c>
      <c r="W376" s="5">
        <f t="shared" si="73"/>
        <v>3980.46</v>
      </c>
      <c r="X376" s="7">
        <f t="shared" si="74"/>
        <v>280.46000000000004</v>
      </c>
      <c r="Z376" s="7">
        <f t="shared" si="77"/>
        <v>140805.48999999985</v>
      </c>
      <c r="AA376" s="5"/>
    </row>
    <row r="377" spans="1:27">
      <c r="A377" s="9">
        <v>39059</v>
      </c>
      <c r="B377" s="3">
        <v>4012</v>
      </c>
      <c r="C377" s="3">
        <v>4017.7</v>
      </c>
      <c r="D377" s="3">
        <v>3951.2</v>
      </c>
      <c r="E377" s="3">
        <v>3964.7</v>
      </c>
      <c r="G377" s="5">
        <f t="shared" si="65"/>
        <v>3988.72</v>
      </c>
      <c r="H377" s="5">
        <f t="shared" si="66"/>
        <v>3991.35</v>
      </c>
      <c r="J377" s="10" t="str">
        <f t="shared" si="67"/>
        <v>SELL</v>
      </c>
      <c r="L377" s="5">
        <f t="shared" si="68"/>
        <v>3999.24</v>
      </c>
      <c r="M377" s="4" t="str">
        <f t="shared" si="69"/>
        <v>YES</v>
      </c>
      <c r="N377" s="4" t="str">
        <f t="shared" si="70"/>
        <v>NO</v>
      </c>
      <c r="O377" s="4" t="str">
        <f t="shared" si="71"/>
        <v>NO</v>
      </c>
      <c r="P377" s="11">
        <v>4012</v>
      </c>
      <c r="Q377" s="11">
        <v>3964.7</v>
      </c>
      <c r="R377" s="4">
        <f t="shared" si="72"/>
        <v>2006</v>
      </c>
      <c r="T377" s="7">
        <f t="shared" si="75"/>
        <v>0</v>
      </c>
      <c r="V377" s="5">
        <f t="shared" si="76"/>
        <v>3980.46</v>
      </c>
      <c r="W377" s="5">
        <f t="shared" si="73"/>
        <v>3980.46</v>
      </c>
      <c r="X377" s="7">
        <f t="shared" si="74"/>
        <v>0</v>
      </c>
      <c r="Z377" s="7">
        <f t="shared" si="77"/>
        <v>140805.48999999985</v>
      </c>
      <c r="AA377" s="5"/>
    </row>
    <row r="378" spans="1:27">
      <c r="A378" s="9">
        <v>39062</v>
      </c>
      <c r="B378" s="3">
        <v>3949.5</v>
      </c>
      <c r="C378" s="3">
        <v>3960.3501000000001</v>
      </c>
      <c r="D378" s="3">
        <v>3801</v>
      </c>
      <c r="E378" s="3">
        <v>3839.8501000000001</v>
      </c>
      <c r="G378" s="5">
        <f t="shared" si="65"/>
        <v>3914.29</v>
      </c>
      <c r="H378" s="5">
        <f t="shared" si="66"/>
        <v>3940.85</v>
      </c>
      <c r="J378" s="10" t="str">
        <f t="shared" si="67"/>
        <v>SELL</v>
      </c>
      <c r="L378" s="5">
        <f t="shared" si="68"/>
        <v>4020.53</v>
      </c>
      <c r="M378" s="4" t="str">
        <f t="shared" si="69"/>
        <v>NO</v>
      </c>
      <c r="N378" s="4" t="str">
        <f t="shared" si="70"/>
        <v>NO</v>
      </c>
      <c r="O378" s="4" t="str">
        <f t="shared" si="71"/>
        <v>NO</v>
      </c>
      <c r="P378" s="11">
        <v>3949.5</v>
      </c>
      <c r="Q378" s="11">
        <v>3839.85</v>
      </c>
      <c r="R378" s="4">
        <f t="shared" si="72"/>
        <v>2006</v>
      </c>
      <c r="T378" s="7">
        <f t="shared" si="75"/>
        <v>0</v>
      </c>
      <c r="V378" s="5">
        <f t="shared" si="76"/>
        <v>3980.46</v>
      </c>
      <c r="W378" s="5">
        <f t="shared" si="73"/>
        <v>3980.46</v>
      </c>
      <c r="X378" s="7">
        <f t="shared" si="74"/>
        <v>0</v>
      </c>
      <c r="Z378" s="7">
        <f t="shared" si="77"/>
        <v>140805.48999999985</v>
      </c>
      <c r="AA378" s="5"/>
    </row>
    <row r="379" spans="1:27">
      <c r="A379" s="9">
        <v>39063</v>
      </c>
      <c r="B379" s="3">
        <v>3825.6498999999999</v>
      </c>
      <c r="C379" s="3">
        <v>3862</v>
      </c>
      <c r="D379" s="3">
        <v>3655.8998999999999</v>
      </c>
      <c r="E379" s="3">
        <v>3706.6498999999999</v>
      </c>
      <c r="G379" s="5">
        <f t="shared" si="65"/>
        <v>3810.47</v>
      </c>
      <c r="H379" s="5">
        <f t="shared" si="66"/>
        <v>3862.78</v>
      </c>
      <c r="J379" s="10" t="str">
        <f t="shared" si="67"/>
        <v>SELL</v>
      </c>
      <c r="L379" s="5">
        <f t="shared" si="68"/>
        <v>4019.71</v>
      </c>
      <c r="M379" s="4" t="str">
        <f t="shared" si="69"/>
        <v>NO</v>
      </c>
      <c r="N379" s="4" t="str">
        <f t="shared" si="70"/>
        <v>NO</v>
      </c>
      <c r="O379" s="4" t="str">
        <f t="shared" si="71"/>
        <v>NO</v>
      </c>
      <c r="P379" s="11">
        <v>3825.6498999999999</v>
      </c>
      <c r="Q379" s="11">
        <v>3706.65</v>
      </c>
      <c r="R379" s="4">
        <f t="shared" si="72"/>
        <v>2006</v>
      </c>
      <c r="T379" s="7">
        <f t="shared" si="75"/>
        <v>0</v>
      </c>
      <c r="V379" s="5">
        <f t="shared" si="76"/>
        <v>3980.46</v>
      </c>
      <c r="W379" s="5">
        <f t="shared" si="73"/>
        <v>3980.46</v>
      </c>
      <c r="X379" s="7">
        <f t="shared" si="74"/>
        <v>0</v>
      </c>
      <c r="Z379" s="7">
        <f t="shared" si="77"/>
        <v>140805.48999999985</v>
      </c>
      <c r="AA379" s="5"/>
    </row>
    <row r="380" spans="1:27">
      <c r="A380" s="9">
        <v>39064</v>
      </c>
      <c r="B380" s="3">
        <v>3715</v>
      </c>
      <c r="C380" s="3">
        <v>3774.5</v>
      </c>
      <c r="D380" s="3">
        <v>3656.1498999999999</v>
      </c>
      <c r="E380" s="3">
        <v>3758.8998999999999</v>
      </c>
      <c r="G380" s="5">
        <f t="shared" si="65"/>
        <v>3784.68</v>
      </c>
      <c r="H380" s="5">
        <f t="shared" si="66"/>
        <v>3828.15</v>
      </c>
      <c r="J380" s="10" t="str">
        <f t="shared" si="67"/>
        <v>SELL</v>
      </c>
      <c r="L380" s="5">
        <f t="shared" si="68"/>
        <v>3958.56</v>
      </c>
      <c r="M380" s="4" t="str">
        <f t="shared" si="69"/>
        <v>NO</v>
      </c>
      <c r="N380" s="4" t="str">
        <f t="shared" si="70"/>
        <v>NO</v>
      </c>
      <c r="O380" s="4" t="str">
        <f t="shared" si="71"/>
        <v>NO</v>
      </c>
      <c r="P380" s="11">
        <v>3715</v>
      </c>
      <c r="Q380" s="11">
        <v>3758.9</v>
      </c>
      <c r="R380" s="4">
        <f t="shared" si="72"/>
        <v>2006</v>
      </c>
      <c r="T380" s="7">
        <f t="shared" si="75"/>
        <v>0</v>
      </c>
      <c r="V380" s="5">
        <f t="shared" si="76"/>
        <v>3980.46</v>
      </c>
      <c r="W380" s="5">
        <f t="shared" si="73"/>
        <v>3980.46</v>
      </c>
      <c r="X380" s="7">
        <f t="shared" si="74"/>
        <v>0</v>
      </c>
      <c r="Z380" s="7">
        <f t="shared" si="77"/>
        <v>140805.48999999985</v>
      </c>
      <c r="AA380" s="5"/>
    </row>
    <row r="381" spans="1:27">
      <c r="A381" s="9">
        <v>39065</v>
      </c>
      <c r="B381" s="3">
        <v>3777</v>
      </c>
      <c r="C381" s="3">
        <v>3852.3998999999999</v>
      </c>
      <c r="D381" s="3">
        <v>3766.05</v>
      </c>
      <c r="E381" s="3">
        <v>3833.8501000000001</v>
      </c>
      <c r="G381" s="5">
        <f t="shared" si="65"/>
        <v>3809.27</v>
      </c>
      <c r="H381" s="5">
        <f t="shared" si="66"/>
        <v>3830.05</v>
      </c>
      <c r="J381" s="10" t="str">
        <f t="shared" si="67"/>
        <v>SELL</v>
      </c>
      <c r="L381" s="5">
        <f t="shared" si="68"/>
        <v>3892.39</v>
      </c>
      <c r="M381" s="4" t="str">
        <f t="shared" si="69"/>
        <v>NO</v>
      </c>
      <c r="N381" s="4" t="str">
        <f t="shared" si="70"/>
        <v>NO</v>
      </c>
      <c r="O381" s="4" t="str">
        <f t="shared" si="71"/>
        <v>NO</v>
      </c>
      <c r="P381" s="11">
        <v>3777</v>
      </c>
      <c r="Q381" s="11">
        <v>3833.85</v>
      </c>
      <c r="R381" s="4">
        <f t="shared" si="72"/>
        <v>2006</v>
      </c>
      <c r="T381" s="7">
        <f t="shared" si="75"/>
        <v>0</v>
      </c>
      <c r="V381" s="5">
        <f t="shared" si="76"/>
        <v>3980.46</v>
      </c>
      <c r="W381" s="5">
        <f t="shared" si="73"/>
        <v>3980.46</v>
      </c>
      <c r="X381" s="7">
        <f t="shared" si="74"/>
        <v>0</v>
      </c>
      <c r="Z381" s="7">
        <f t="shared" si="77"/>
        <v>140805.48999999985</v>
      </c>
      <c r="AA381" s="5"/>
    </row>
    <row r="382" spans="1:27">
      <c r="A382" s="9">
        <v>39066</v>
      </c>
      <c r="B382" s="3">
        <v>3860</v>
      </c>
      <c r="C382" s="3">
        <v>3894.7</v>
      </c>
      <c r="D382" s="3">
        <v>3855.5</v>
      </c>
      <c r="E382" s="3">
        <v>3870.5</v>
      </c>
      <c r="G382" s="5">
        <f t="shared" si="65"/>
        <v>3839.89</v>
      </c>
      <c r="H382" s="5">
        <f t="shared" si="66"/>
        <v>3843.53</v>
      </c>
      <c r="J382" s="10" t="str">
        <f t="shared" si="67"/>
        <v>SELL</v>
      </c>
      <c r="L382" s="5">
        <f t="shared" si="68"/>
        <v>3854.45</v>
      </c>
      <c r="M382" s="4" t="str">
        <f t="shared" si="69"/>
        <v>YES</v>
      </c>
      <c r="N382" s="4" t="str">
        <f t="shared" si="70"/>
        <v>YES</v>
      </c>
      <c r="O382" s="4" t="str">
        <f t="shared" si="71"/>
        <v>NO</v>
      </c>
      <c r="P382" s="11">
        <v>3860</v>
      </c>
      <c r="Q382" s="11">
        <v>3870.5</v>
      </c>
      <c r="R382" s="4">
        <f t="shared" si="72"/>
        <v>2006</v>
      </c>
      <c r="T382" s="7">
        <f t="shared" si="75"/>
        <v>-21.89</v>
      </c>
      <c r="V382" s="5">
        <f t="shared" si="76"/>
        <v>3980.46</v>
      </c>
      <c r="W382" s="5">
        <f t="shared" si="73"/>
        <v>3854.45</v>
      </c>
      <c r="X382" s="7">
        <f t="shared" si="74"/>
        <v>126.01000000000022</v>
      </c>
      <c r="Z382" s="7">
        <f t="shared" si="77"/>
        <v>144916.98999999985</v>
      </c>
      <c r="AA382" s="5"/>
    </row>
    <row r="383" spans="1:27">
      <c r="A383" s="9">
        <v>39069</v>
      </c>
      <c r="B383" s="3">
        <v>3850</v>
      </c>
      <c r="C383" s="3">
        <v>3938</v>
      </c>
      <c r="D383" s="3">
        <v>3810.5</v>
      </c>
      <c r="E383" s="3">
        <v>3928.6498999999999</v>
      </c>
      <c r="G383" s="5">
        <f t="shared" si="65"/>
        <v>3884.27</v>
      </c>
      <c r="H383" s="5">
        <f t="shared" si="66"/>
        <v>3871.9</v>
      </c>
      <c r="J383" s="10" t="str">
        <f t="shared" si="67"/>
        <v>BUY</v>
      </c>
      <c r="L383" s="5">
        <f t="shared" si="68"/>
        <v>3834.79</v>
      </c>
      <c r="M383" s="4" t="str">
        <f t="shared" si="69"/>
        <v>YES</v>
      </c>
      <c r="N383" s="4" t="str">
        <f t="shared" si="70"/>
        <v>NO</v>
      </c>
      <c r="O383" s="4" t="str">
        <f t="shared" si="71"/>
        <v>NO</v>
      </c>
      <c r="P383" s="11">
        <v>3850</v>
      </c>
      <c r="Q383" s="11">
        <v>3928.65</v>
      </c>
      <c r="R383" s="4">
        <f t="shared" si="72"/>
        <v>2006</v>
      </c>
      <c r="T383" s="7">
        <f t="shared" si="75"/>
        <v>0</v>
      </c>
      <c r="V383" s="5">
        <f t="shared" si="76"/>
        <v>3854.45</v>
      </c>
      <c r="W383" s="5">
        <f t="shared" si="73"/>
        <v>3834.79</v>
      </c>
      <c r="X383" s="7">
        <f t="shared" si="74"/>
        <v>-19.659999999999854</v>
      </c>
      <c r="Z383" s="7">
        <f t="shared" si="77"/>
        <v>143933.98999999985</v>
      </c>
      <c r="AA383" s="5"/>
    </row>
    <row r="384" spans="1:27">
      <c r="A384" s="9">
        <v>39070</v>
      </c>
      <c r="B384" s="3">
        <v>3920.2</v>
      </c>
      <c r="C384" s="3">
        <v>3920.2</v>
      </c>
      <c r="D384" s="3">
        <v>3766</v>
      </c>
      <c r="E384" s="3">
        <v>3815.1498999999999</v>
      </c>
      <c r="G384" s="5">
        <f t="shared" si="65"/>
        <v>3849.71</v>
      </c>
      <c r="H384" s="5">
        <f t="shared" si="66"/>
        <v>3852.98</v>
      </c>
      <c r="J384" s="10" t="str">
        <f t="shared" si="67"/>
        <v>SELL</v>
      </c>
      <c r="L384" s="5">
        <f t="shared" si="68"/>
        <v>3862.79</v>
      </c>
      <c r="M384" s="4" t="str">
        <f t="shared" si="69"/>
        <v>YES</v>
      </c>
      <c r="N384" s="4" t="str">
        <f t="shared" si="70"/>
        <v>NO</v>
      </c>
      <c r="O384" s="4" t="str">
        <f t="shared" si="71"/>
        <v>NO</v>
      </c>
      <c r="P384" s="11">
        <v>3920.2</v>
      </c>
      <c r="Q384" s="11">
        <v>3815.15</v>
      </c>
      <c r="R384" s="4">
        <f t="shared" si="72"/>
        <v>2006</v>
      </c>
      <c r="T384" s="7">
        <f t="shared" si="75"/>
        <v>0</v>
      </c>
      <c r="V384" s="5">
        <f t="shared" si="76"/>
        <v>3834.79</v>
      </c>
      <c r="W384" s="5">
        <f t="shared" si="73"/>
        <v>3834.79</v>
      </c>
      <c r="X384" s="7">
        <f t="shared" si="74"/>
        <v>0</v>
      </c>
      <c r="Z384" s="7">
        <f t="shared" si="77"/>
        <v>143933.98999999985</v>
      </c>
      <c r="AA384" s="5"/>
    </row>
    <row r="385" spans="1:27">
      <c r="A385" s="9">
        <v>39071</v>
      </c>
      <c r="B385" s="3">
        <v>3850</v>
      </c>
      <c r="C385" s="3">
        <v>3885.6498999999999</v>
      </c>
      <c r="D385" s="3">
        <v>3764</v>
      </c>
      <c r="E385" s="3">
        <v>3795.25</v>
      </c>
      <c r="G385" s="5">
        <f t="shared" si="65"/>
        <v>3822.48</v>
      </c>
      <c r="H385" s="5">
        <f t="shared" si="66"/>
        <v>3833.74</v>
      </c>
      <c r="J385" s="10" t="str">
        <f t="shared" si="67"/>
        <v>SELL</v>
      </c>
      <c r="L385" s="5">
        <f t="shared" si="68"/>
        <v>3867.52</v>
      </c>
      <c r="M385" s="4" t="str">
        <f t="shared" si="69"/>
        <v>YES</v>
      </c>
      <c r="N385" s="4" t="str">
        <f t="shared" si="70"/>
        <v>YES</v>
      </c>
      <c r="O385" s="4" t="str">
        <f t="shared" si="71"/>
        <v>NO</v>
      </c>
      <c r="P385" s="11">
        <v>3850</v>
      </c>
      <c r="Q385" s="11">
        <v>3795.25</v>
      </c>
      <c r="R385" s="4">
        <f t="shared" si="72"/>
        <v>2006</v>
      </c>
      <c r="T385" s="7">
        <f t="shared" si="75"/>
        <v>-67.540000000000006</v>
      </c>
      <c r="V385" s="5">
        <f t="shared" si="76"/>
        <v>3834.79</v>
      </c>
      <c r="W385" s="5">
        <f t="shared" si="73"/>
        <v>3834.79</v>
      </c>
      <c r="X385" s="7">
        <f t="shared" si="74"/>
        <v>0</v>
      </c>
      <c r="Z385" s="7">
        <f t="shared" si="77"/>
        <v>137179.98999999985</v>
      </c>
      <c r="AA385" s="5"/>
    </row>
    <row r="386" spans="1:27">
      <c r="A386" s="9">
        <v>39072</v>
      </c>
      <c r="B386" s="3">
        <v>3790</v>
      </c>
      <c r="C386" s="3">
        <v>3842</v>
      </c>
      <c r="D386" s="3">
        <v>3748.5</v>
      </c>
      <c r="E386" s="3">
        <v>3815.6498999999999</v>
      </c>
      <c r="G386" s="5">
        <f t="shared" si="65"/>
        <v>3819.06</v>
      </c>
      <c r="H386" s="5">
        <f t="shared" si="66"/>
        <v>3827.71</v>
      </c>
      <c r="J386" s="10" t="str">
        <f t="shared" si="67"/>
        <v>SELL</v>
      </c>
      <c r="L386" s="5">
        <f t="shared" si="68"/>
        <v>3853.66</v>
      </c>
      <c r="M386" s="4" t="str">
        <f t="shared" si="69"/>
        <v>NO</v>
      </c>
      <c r="N386" s="4" t="str">
        <f t="shared" si="70"/>
        <v>NO</v>
      </c>
      <c r="O386" s="4" t="str">
        <f t="shared" si="71"/>
        <v>NO</v>
      </c>
      <c r="P386" s="11">
        <v>3790</v>
      </c>
      <c r="Q386" s="11">
        <v>3815.65</v>
      </c>
      <c r="R386" s="4">
        <f t="shared" si="72"/>
        <v>2006</v>
      </c>
      <c r="T386" s="7">
        <f t="shared" si="75"/>
        <v>0</v>
      </c>
      <c r="V386" s="5">
        <f t="shared" si="76"/>
        <v>3834.79</v>
      </c>
      <c r="W386" s="5">
        <f t="shared" si="73"/>
        <v>3853.66</v>
      </c>
      <c r="X386" s="7">
        <f t="shared" si="74"/>
        <v>-18.869999999999891</v>
      </c>
      <c r="Z386" s="7">
        <f t="shared" si="77"/>
        <v>136236.48999999985</v>
      </c>
      <c r="AA386" s="5"/>
    </row>
    <row r="387" spans="1:27">
      <c r="A387" s="9">
        <v>39073</v>
      </c>
      <c r="B387" s="3">
        <v>3820.6498999999999</v>
      </c>
      <c r="C387" s="3">
        <v>3865</v>
      </c>
      <c r="D387" s="3">
        <v>3805.2</v>
      </c>
      <c r="E387" s="3">
        <v>3856.6001000000001</v>
      </c>
      <c r="G387" s="5">
        <f t="shared" si="65"/>
        <v>3837.83</v>
      </c>
      <c r="H387" s="5">
        <f t="shared" si="66"/>
        <v>3837.34</v>
      </c>
      <c r="J387" s="10" t="str">
        <f t="shared" si="67"/>
        <v>BUY</v>
      </c>
      <c r="L387" s="5">
        <f t="shared" si="68"/>
        <v>3835.87</v>
      </c>
      <c r="M387" s="4" t="str">
        <f t="shared" si="69"/>
        <v>YES</v>
      </c>
      <c r="N387" s="4" t="str">
        <f t="shared" si="70"/>
        <v>NO</v>
      </c>
      <c r="O387" s="4" t="str">
        <f t="shared" si="71"/>
        <v>NO</v>
      </c>
      <c r="P387" s="11">
        <v>3820.6498999999999</v>
      </c>
      <c r="Q387" s="11">
        <v>3856.6</v>
      </c>
      <c r="R387" s="4">
        <f t="shared" si="72"/>
        <v>2006</v>
      </c>
      <c r="T387" s="7">
        <f t="shared" si="75"/>
        <v>0</v>
      </c>
      <c r="V387" s="5">
        <f t="shared" si="76"/>
        <v>3853.66</v>
      </c>
      <c r="W387" s="5">
        <f t="shared" si="73"/>
        <v>3853.66</v>
      </c>
      <c r="X387" s="7">
        <f t="shared" si="74"/>
        <v>0</v>
      </c>
      <c r="Z387" s="7">
        <f t="shared" si="77"/>
        <v>136236.48999999985</v>
      </c>
      <c r="AA387" s="5"/>
    </row>
    <row r="388" spans="1:27">
      <c r="A388" s="9">
        <v>39077</v>
      </c>
      <c r="B388" s="3">
        <v>3849.6498999999999</v>
      </c>
      <c r="C388" s="3">
        <v>3945</v>
      </c>
      <c r="D388" s="3">
        <v>3848.95</v>
      </c>
      <c r="E388" s="3">
        <v>3938.95</v>
      </c>
      <c r="G388" s="5">
        <f t="shared" si="65"/>
        <v>3888.39</v>
      </c>
      <c r="H388" s="5">
        <f t="shared" si="66"/>
        <v>3871.21</v>
      </c>
      <c r="J388" s="10" t="str">
        <f t="shared" si="67"/>
        <v>BUY</v>
      </c>
      <c r="L388" s="5">
        <f t="shared" si="68"/>
        <v>3819.67</v>
      </c>
      <c r="M388" s="4" t="str">
        <f t="shared" si="69"/>
        <v>NO</v>
      </c>
      <c r="N388" s="4" t="str">
        <f t="shared" si="70"/>
        <v>NO</v>
      </c>
      <c r="O388" s="4" t="str">
        <f t="shared" si="71"/>
        <v>NO</v>
      </c>
      <c r="P388" s="11">
        <v>3849.6498999999999</v>
      </c>
      <c r="Q388" s="11">
        <v>3938.95</v>
      </c>
      <c r="R388" s="4">
        <f t="shared" si="72"/>
        <v>2006</v>
      </c>
      <c r="T388" s="7">
        <f t="shared" si="75"/>
        <v>0</v>
      </c>
      <c r="V388" s="5">
        <f t="shared" si="76"/>
        <v>3853.66</v>
      </c>
      <c r="W388" s="5">
        <f t="shared" si="73"/>
        <v>3853.66</v>
      </c>
      <c r="X388" s="7">
        <f t="shared" si="74"/>
        <v>0</v>
      </c>
      <c r="Z388" s="7">
        <f t="shared" si="77"/>
        <v>136236.48999999985</v>
      </c>
      <c r="AA388" s="5"/>
    </row>
    <row r="389" spans="1:27">
      <c r="A389" s="9">
        <v>39078</v>
      </c>
      <c r="B389" s="3">
        <v>3957</v>
      </c>
      <c r="C389" s="3">
        <v>3994.8</v>
      </c>
      <c r="D389" s="3">
        <v>3952.1498999999999</v>
      </c>
      <c r="E389" s="3">
        <v>3981</v>
      </c>
      <c r="G389" s="5">
        <f t="shared" si="65"/>
        <v>3934.7</v>
      </c>
      <c r="H389" s="5">
        <f t="shared" si="66"/>
        <v>3907.81</v>
      </c>
      <c r="J389" s="10" t="str">
        <f t="shared" si="67"/>
        <v>BUY</v>
      </c>
      <c r="L389" s="5">
        <f t="shared" si="68"/>
        <v>3827.14</v>
      </c>
      <c r="M389" s="4" t="str">
        <f t="shared" si="69"/>
        <v>NO</v>
      </c>
      <c r="N389" s="4" t="str">
        <f t="shared" si="70"/>
        <v>NO</v>
      </c>
      <c r="O389" s="4" t="str">
        <f t="shared" si="71"/>
        <v>NO</v>
      </c>
      <c r="P389" s="11">
        <v>3957</v>
      </c>
      <c r="Q389" s="11">
        <v>3981</v>
      </c>
      <c r="R389" s="4">
        <f t="shared" si="72"/>
        <v>2006</v>
      </c>
      <c r="T389" s="7">
        <f t="shared" si="75"/>
        <v>0</v>
      </c>
      <c r="V389" s="5">
        <f t="shared" si="76"/>
        <v>3853.66</v>
      </c>
      <c r="W389" s="5">
        <f t="shared" si="73"/>
        <v>3853.66</v>
      </c>
      <c r="X389" s="7">
        <f t="shared" si="74"/>
        <v>0</v>
      </c>
      <c r="Z389" s="7">
        <f t="shared" si="77"/>
        <v>136236.48999999985</v>
      </c>
      <c r="AA389" s="5"/>
    </row>
    <row r="390" spans="1:27">
      <c r="A390" s="9">
        <v>39079</v>
      </c>
      <c r="B390" s="3">
        <v>3999</v>
      </c>
      <c r="C390" s="3">
        <v>4004.3998999999999</v>
      </c>
      <c r="D390" s="3">
        <v>3968</v>
      </c>
      <c r="E390" s="3">
        <v>3973.8</v>
      </c>
      <c r="G390" s="5">
        <f t="shared" ref="G390:G453" si="78">ROUND((E390*G$1)+(G389*(1-G$1)),2)</f>
        <v>3954.25</v>
      </c>
      <c r="H390" s="5">
        <f t="shared" si="66"/>
        <v>3929.81</v>
      </c>
      <c r="J390" s="10" t="str">
        <f t="shared" si="67"/>
        <v>BUY</v>
      </c>
      <c r="L390" s="5">
        <f t="shared" si="68"/>
        <v>3856.49</v>
      </c>
      <c r="M390" s="4" t="str">
        <f t="shared" si="69"/>
        <v>NO</v>
      </c>
      <c r="N390" s="4" t="str">
        <f t="shared" si="70"/>
        <v>NO</v>
      </c>
      <c r="O390" s="4" t="str">
        <f t="shared" si="71"/>
        <v>NO</v>
      </c>
      <c r="P390" s="11">
        <v>3999</v>
      </c>
      <c r="Q390" s="11">
        <v>3973.8</v>
      </c>
      <c r="R390" s="4">
        <f t="shared" si="72"/>
        <v>2006</v>
      </c>
      <c r="T390" s="7">
        <f t="shared" si="75"/>
        <v>0</v>
      </c>
      <c r="V390" s="5">
        <f t="shared" si="76"/>
        <v>3853.66</v>
      </c>
      <c r="W390" s="5">
        <f t="shared" si="73"/>
        <v>3853.66</v>
      </c>
      <c r="X390" s="7">
        <f t="shared" si="74"/>
        <v>0</v>
      </c>
      <c r="Z390" s="7">
        <f t="shared" si="77"/>
        <v>136236.48999999985</v>
      </c>
      <c r="AA390" s="5"/>
    </row>
    <row r="391" spans="1:27">
      <c r="A391" s="9">
        <v>39080</v>
      </c>
      <c r="B391" s="3">
        <v>3973.1001000000001</v>
      </c>
      <c r="C391" s="3">
        <v>3995</v>
      </c>
      <c r="D391" s="3">
        <v>3963.3501000000001</v>
      </c>
      <c r="E391" s="3">
        <v>3968</v>
      </c>
      <c r="G391" s="5">
        <f t="shared" si="78"/>
        <v>3961.13</v>
      </c>
      <c r="H391" s="5">
        <f t="shared" si="66"/>
        <v>3942.54</v>
      </c>
      <c r="J391" s="10" t="str">
        <f t="shared" si="67"/>
        <v>BUY</v>
      </c>
      <c r="L391" s="5">
        <f t="shared" si="68"/>
        <v>3886.77</v>
      </c>
      <c r="M391" s="4" t="str">
        <f t="shared" si="69"/>
        <v>NO</v>
      </c>
      <c r="N391" s="4" t="str">
        <f t="shared" si="70"/>
        <v>NO</v>
      </c>
      <c r="O391" s="4" t="str">
        <f t="shared" si="71"/>
        <v>NO</v>
      </c>
      <c r="P391" s="11">
        <v>3973.1001000000001</v>
      </c>
      <c r="Q391" s="11">
        <v>3968</v>
      </c>
      <c r="R391" s="4">
        <f t="shared" si="72"/>
        <v>2006</v>
      </c>
      <c r="T391" s="7">
        <f t="shared" si="75"/>
        <v>0</v>
      </c>
      <c r="V391" s="5">
        <f t="shared" si="76"/>
        <v>3853.66</v>
      </c>
      <c r="W391" s="5">
        <f t="shared" si="73"/>
        <v>3853.66</v>
      </c>
      <c r="X391" s="7">
        <f t="shared" si="74"/>
        <v>0</v>
      </c>
      <c r="Z391" s="7">
        <f t="shared" si="77"/>
        <v>136236.48999999985</v>
      </c>
      <c r="AA391" s="5"/>
    </row>
    <row r="392" spans="1:27">
      <c r="A392" s="9">
        <v>39084</v>
      </c>
      <c r="B392" s="3">
        <v>3977</v>
      </c>
      <c r="C392" s="3">
        <v>4019.8998999999999</v>
      </c>
      <c r="D392" s="3">
        <v>3970.1001000000001</v>
      </c>
      <c r="E392" s="3">
        <v>4011.3</v>
      </c>
      <c r="G392" s="5">
        <f t="shared" si="78"/>
        <v>3986.22</v>
      </c>
      <c r="H392" s="5">
        <f t="shared" ref="H392:H455" si="79">ROUND((E392*H$1)+(H391*(1-H$1)),2)</f>
        <v>3965.46</v>
      </c>
      <c r="J392" s="10" t="str">
        <f t="shared" ref="J392:J455" si="80">IF(G392&gt;H392,"BUY","SELL")</f>
        <v>BUY</v>
      </c>
      <c r="L392" s="5">
        <f t="shared" ref="L392:L455" si="81">ROUND((G392*((2/4)-1)-(H392)*((2/6)-1))/ (2 /4- 2 /6),2)</f>
        <v>3903.18</v>
      </c>
      <c r="M392" s="4" t="str">
        <f t="shared" ref="M392:M455" si="82">IF(J391="SELL",IF(C392&gt;L391,"YES","NO"),IF(D392&lt;L391,"YES","NO"))</f>
        <v>NO</v>
      </c>
      <c r="N392" s="4" t="str">
        <f t="shared" ref="N392:N455" si="83">IF(AND(M392="YES",J392=J391),"YES","NO")</f>
        <v>NO</v>
      </c>
      <c r="O392" s="4" t="str">
        <f t="shared" ref="O392:O455" si="84">IF(AND(J391="BUY",B392&lt;L391),"YES",IF(AND(J391="SELL",B392&gt;L391),"YES","NO"))</f>
        <v>NO</v>
      </c>
      <c r="P392" s="11">
        <v>3977</v>
      </c>
      <c r="Q392" s="11">
        <v>4011.3</v>
      </c>
      <c r="R392" s="4">
        <f t="shared" si="72"/>
        <v>2007</v>
      </c>
      <c r="T392" s="7">
        <f t="shared" si="75"/>
        <v>0</v>
      </c>
      <c r="V392" s="5">
        <f t="shared" si="76"/>
        <v>3853.66</v>
      </c>
      <c r="W392" s="5">
        <f t="shared" si="73"/>
        <v>3853.66</v>
      </c>
      <c r="X392" s="7">
        <f t="shared" si="74"/>
        <v>0</v>
      </c>
      <c r="Z392" s="7">
        <f t="shared" si="77"/>
        <v>136236.48999999985</v>
      </c>
      <c r="AA392" s="5"/>
    </row>
    <row r="393" spans="1:27">
      <c r="A393" s="9">
        <v>39085</v>
      </c>
      <c r="B393" s="3">
        <v>4014</v>
      </c>
      <c r="C393" s="3">
        <v>4028.8998999999999</v>
      </c>
      <c r="D393" s="3">
        <v>3978.2</v>
      </c>
      <c r="E393" s="3">
        <v>4020.55</v>
      </c>
      <c r="G393" s="5">
        <f t="shared" si="78"/>
        <v>4003.39</v>
      </c>
      <c r="H393" s="5">
        <f t="shared" si="79"/>
        <v>3983.82</v>
      </c>
      <c r="J393" s="10" t="str">
        <f t="shared" si="80"/>
        <v>BUY</v>
      </c>
      <c r="L393" s="5">
        <f t="shared" si="81"/>
        <v>3925.11</v>
      </c>
      <c r="M393" s="4" t="str">
        <f t="shared" si="82"/>
        <v>NO</v>
      </c>
      <c r="N393" s="4" t="str">
        <f t="shared" si="83"/>
        <v>NO</v>
      </c>
      <c r="O393" s="4" t="str">
        <f t="shared" si="84"/>
        <v>NO</v>
      </c>
      <c r="P393" s="11">
        <v>4014</v>
      </c>
      <c r="Q393" s="11">
        <v>4020.55</v>
      </c>
      <c r="R393" s="4">
        <f t="shared" si="72"/>
        <v>2007</v>
      </c>
      <c r="T393" s="7">
        <f t="shared" si="75"/>
        <v>0</v>
      </c>
      <c r="V393" s="5">
        <f t="shared" si="76"/>
        <v>3853.66</v>
      </c>
      <c r="W393" s="5">
        <f t="shared" si="73"/>
        <v>3853.66</v>
      </c>
      <c r="X393" s="7">
        <f t="shared" si="74"/>
        <v>0</v>
      </c>
      <c r="Z393" s="7">
        <f t="shared" si="77"/>
        <v>136236.48999999985</v>
      </c>
      <c r="AA393" s="5"/>
    </row>
    <row r="394" spans="1:27">
      <c r="A394" s="9">
        <v>39086</v>
      </c>
      <c r="B394" s="3">
        <v>4029</v>
      </c>
      <c r="C394" s="3">
        <v>4030</v>
      </c>
      <c r="D394" s="3">
        <v>3973.25</v>
      </c>
      <c r="E394" s="3">
        <v>3986.3</v>
      </c>
      <c r="G394" s="5">
        <f t="shared" si="78"/>
        <v>3994.85</v>
      </c>
      <c r="H394" s="5">
        <f t="shared" si="79"/>
        <v>3984.65</v>
      </c>
      <c r="J394" s="10" t="str">
        <f t="shared" si="80"/>
        <v>BUY</v>
      </c>
      <c r="L394" s="5">
        <f t="shared" si="81"/>
        <v>3954.05</v>
      </c>
      <c r="M394" s="4" t="str">
        <f t="shared" si="82"/>
        <v>NO</v>
      </c>
      <c r="N394" s="4" t="str">
        <f t="shared" si="83"/>
        <v>NO</v>
      </c>
      <c r="O394" s="4" t="str">
        <f t="shared" si="84"/>
        <v>NO</v>
      </c>
      <c r="P394" s="11">
        <v>4029</v>
      </c>
      <c r="Q394" s="11">
        <v>3986.3</v>
      </c>
      <c r="R394" s="4">
        <f t="shared" si="72"/>
        <v>2007</v>
      </c>
      <c r="T394" s="7">
        <f t="shared" si="75"/>
        <v>0</v>
      </c>
      <c r="V394" s="5">
        <f t="shared" si="76"/>
        <v>3853.66</v>
      </c>
      <c r="W394" s="5">
        <f t="shared" si="73"/>
        <v>3853.66</v>
      </c>
      <c r="X394" s="7">
        <f t="shared" si="74"/>
        <v>0</v>
      </c>
      <c r="Z394" s="7">
        <f t="shared" si="77"/>
        <v>136236.48999999985</v>
      </c>
      <c r="AA394" s="5"/>
    </row>
    <row r="395" spans="1:27">
      <c r="A395" s="9">
        <v>39087</v>
      </c>
      <c r="B395" s="3">
        <v>3980</v>
      </c>
      <c r="C395" s="3">
        <v>4007.8501000000001</v>
      </c>
      <c r="D395" s="3">
        <v>3958</v>
      </c>
      <c r="E395" s="3">
        <v>3976</v>
      </c>
      <c r="G395" s="5">
        <f t="shared" si="78"/>
        <v>3985.43</v>
      </c>
      <c r="H395" s="5">
        <f t="shared" si="79"/>
        <v>3981.77</v>
      </c>
      <c r="J395" s="10" t="str">
        <f t="shared" si="80"/>
        <v>BUY</v>
      </c>
      <c r="L395" s="5">
        <f t="shared" si="81"/>
        <v>3970.79</v>
      </c>
      <c r="M395" s="4" t="str">
        <f t="shared" si="82"/>
        <v>NO</v>
      </c>
      <c r="N395" s="4" t="str">
        <f t="shared" si="83"/>
        <v>NO</v>
      </c>
      <c r="O395" s="4" t="str">
        <f t="shared" si="84"/>
        <v>NO</v>
      </c>
      <c r="P395" s="11">
        <v>3980</v>
      </c>
      <c r="Q395" s="11">
        <v>3976</v>
      </c>
      <c r="R395" s="4">
        <f t="shared" si="72"/>
        <v>2007</v>
      </c>
      <c r="T395" s="7">
        <f t="shared" si="75"/>
        <v>0</v>
      </c>
      <c r="V395" s="5">
        <f t="shared" si="76"/>
        <v>3853.66</v>
      </c>
      <c r="W395" s="5">
        <f t="shared" si="73"/>
        <v>3954</v>
      </c>
      <c r="X395" s="7">
        <f t="shared" si="74"/>
        <v>100.34000000000015</v>
      </c>
      <c r="Z395" s="7">
        <f t="shared" si="77"/>
        <v>141253.48999999985</v>
      </c>
      <c r="AA395" s="5"/>
    </row>
    <row r="396" spans="1:27">
      <c r="A396" s="9">
        <v>39090</v>
      </c>
      <c r="B396" s="3">
        <v>3954</v>
      </c>
      <c r="C396" s="3">
        <v>3957.1498999999999</v>
      </c>
      <c r="D396" s="3">
        <v>3906.3501000000001</v>
      </c>
      <c r="E396" s="3">
        <v>3923.8998999999999</v>
      </c>
      <c r="G396" s="5">
        <f t="shared" si="78"/>
        <v>3954.66</v>
      </c>
      <c r="H396" s="5">
        <f t="shared" si="79"/>
        <v>3962.48</v>
      </c>
      <c r="J396" s="10" t="str">
        <f t="shared" si="80"/>
        <v>SELL</v>
      </c>
      <c r="L396" s="5">
        <f t="shared" si="81"/>
        <v>3985.94</v>
      </c>
      <c r="M396" s="4" t="str">
        <f t="shared" si="82"/>
        <v>YES</v>
      </c>
      <c r="N396" s="4" t="str">
        <f t="shared" si="83"/>
        <v>NO</v>
      </c>
      <c r="O396" s="4" t="str">
        <f t="shared" si="84"/>
        <v>YES</v>
      </c>
      <c r="P396" s="11">
        <v>3954</v>
      </c>
      <c r="Q396" s="11">
        <v>3923.9</v>
      </c>
      <c r="R396" s="4">
        <f t="shared" si="72"/>
        <v>2007</v>
      </c>
      <c r="T396" s="7">
        <f t="shared" si="75"/>
        <v>0</v>
      </c>
      <c r="V396" s="5">
        <f t="shared" si="76"/>
        <v>3954</v>
      </c>
      <c r="W396" s="5">
        <f t="shared" si="73"/>
        <v>3954</v>
      </c>
      <c r="X396" s="7">
        <f t="shared" si="74"/>
        <v>0</v>
      </c>
      <c r="Z396" s="7">
        <f t="shared" si="77"/>
        <v>141253.48999999985</v>
      </c>
      <c r="AA396" s="5"/>
    </row>
    <row r="397" spans="1:27">
      <c r="A397" s="9">
        <v>39091</v>
      </c>
      <c r="B397" s="3">
        <v>3911.75</v>
      </c>
      <c r="C397" s="3">
        <v>3960</v>
      </c>
      <c r="D397" s="3">
        <v>3885.2</v>
      </c>
      <c r="E397" s="3">
        <v>3908.8501000000001</v>
      </c>
      <c r="G397" s="5">
        <f t="shared" si="78"/>
        <v>3931.76</v>
      </c>
      <c r="H397" s="5">
        <f t="shared" si="79"/>
        <v>3944.6</v>
      </c>
      <c r="J397" s="10" t="str">
        <f t="shared" si="80"/>
        <v>SELL</v>
      </c>
      <c r="L397" s="5">
        <f t="shared" si="81"/>
        <v>3983.12</v>
      </c>
      <c r="M397" s="4" t="str">
        <f t="shared" si="82"/>
        <v>NO</v>
      </c>
      <c r="N397" s="4" t="str">
        <f t="shared" si="83"/>
        <v>NO</v>
      </c>
      <c r="O397" s="4" t="str">
        <f t="shared" si="84"/>
        <v>NO</v>
      </c>
      <c r="P397" s="11">
        <v>3911.75</v>
      </c>
      <c r="Q397" s="11">
        <v>3908.85</v>
      </c>
      <c r="R397" s="4">
        <f t="shared" si="72"/>
        <v>2007</v>
      </c>
      <c r="T397" s="7">
        <f t="shared" si="75"/>
        <v>0</v>
      </c>
      <c r="V397" s="5">
        <f t="shared" si="76"/>
        <v>3954</v>
      </c>
      <c r="W397" s="5">
        <f t="shared" si="73"/>
        <v>3954</v>
      </c>
      <c r="X397" s="7">
        <f t="shared" si="74"/>
        <v>0</v>
      </c>
      <c r="Z397" s="7">
        <f t="shared" si="77"/>
        <v>141253.48999999985</v>
      </c>
      <c r="AA397" s="5"/>
    </row>
    <row r="398" spans="1:27">
      <c r="A398" s="9">
        <v>39092</v>
      </c>
      <c r="B398" s="3">
        <v>3880</v>
      </c>
      <c r="C398" s="3">
        <v>3880</v>
      </c>
      <c r="D398" s="3">
        <v>3831.6001000000001</v>
      </c>
      <c r="E398" s="3">
        <v>3839.6498999999999</v>
      </c>
      <c r="G398" s="5">
        <f t="shared" si="78"/>
        <v>3885.7</v>
      </c>
      <c r="H398" s="5">
        <f t="shared" si="79"/>
        <v>3909.62</v>
      </c>
      <c r="J398" s="10" t="str">
        <f t="shared" si="80"/>
        <v>SELL</v>
      </c>
      <c r="L398" s="5">
        <f t="shared" si="81"/>
        <v>3981.38</v>
      </c>
      <c r="M398" s="4" t="str">
        <f t="shared" si="82"/>
        <v>NO</v>
      </c>
      <c r="N398" s="4" t="str">
        <f t="shared" si="83"/>
        <v>NO</v>
      </c>
      <c r="O398" s="4" t="str">
        <f t="shared" si="84"/>
        <v>NO</v>
      </c>
      <c r="P398" s="11">
        <v>3880</v>
      </c>
      <c r="Q398" s="11">
        <v>3839.65</v>
      </c>
      <c r="R398" s="4">
        <f t="shared" si="72"/>
        <v>2007</v>
      </c>
      <c r="T398" s="7">
        <f t="shared" si="75"/>
        <v>0</v>
      </c>
      <c r="V398" s="5">
        <f t="shared" si="76"/>
        <v>3954</v>
      </c>
      <c r="W398" s="5">
        <f t="shared" si="73"/>
        <v>3954</v>
      </c>
      <c r="X398" s="7">
        <f t="shared" si="74"/>
        <v>0</v>
      </c>
      <c r="Z398" s="7">
        <f t="shared" si="77"/>
        <v>141253.48999999985</v>
      </c>
      <c r="AA398" s="5"/>
    </row>
    <row r="399" spans="1:27">
      <c r="A399" s="9">
        <v>39093</v>
      </c>
      <c r="B399" s="3">
        <v>3817.7</v>
      </c>
      <c r="C399" s="3">
        <v>3969</v>
      </c>
      <c r="D399" s="3">
        <v>3813</v>
      </c>
      <c r="E399" s="3">
        <v>3953.1001000000001</v>
      </c>
      <c r="G399" s="5">
        <f t="shared" si="78"/>
        <v>3919.4</v>
      </c>
      <c r="H399" s="5">
        <f t="shared" si="79"/>
        <v>3924.11</v>
      </c>
      <c r="J399" s="10" t="str">
        <f t="shared" si="80"/>
        <v>SELL</v>
      </c>
      <c r="L399" s="5">
        <f t="shared" si="81"/>
        <v>3938.24</v>
      </c>
      <c r="M399" s="4" t="str">
        <f t="shared" si="82"/>
        <v>NO</v>
      </c>
      <c r="N399" s="4" t="str">
        <f t="shared" si="83"/>
        <v>NO</v>
      </c>
      <c r="O399" s="4" t="str">
        <f t="shared" si="84"/>
        <v>NO</v>
      </c>
      <c r="P399" s="11">
        <v>3817.7</v>
      </c>
      <c r="Q399" s="11">
        <v>3953.1</v>
      </c>
      <c r="R399" s="4">
        <f t="shared" si="72"/>
        <v>2007</v>
      </c>
      <c r="T399" s="7">
        <f t="shared" si="75"/>
        <v>0</v>
      </c>
      <c r="V399" s="5">
        <f t="shared" si="76"/>
        <v>3954</v>
      </c>
      <c r="W399" s="5">
        <f t="shared" si="73"/>
        <v>3979</v>
      </c>
      <c r="X399" s="7">
        <f t="shared" si="74"/>
        <v>-25</v>
      </c>
      <c r="Z399" s="7">
        <f t="shared" si="77"/>
        <v>140003.48999999985</v>
      </c>
      <c r="AA399" s="5"/>
    </row>
    <row r="400" spans="1:27">
      <c r="A400" s="9">
        <v>39094</v>
      </c>
      <c r="B400" s="3">
        <v>3979</v>
      </c>
      <c r="C400" s="3">
        <v>4065</v>
      </c>
      <c r="D400" s="3">
        <v>3976</v>
      </c>
      <c r="E400" s="3">
        <v>4058.7</v>
      </c>
      <c r="G400" s="5">
        <f t="shared" si="78"/>
        <v>3989.05</v>
      </c>
      <c r="H400" s="5">
        <f t="shared" si="79"/>
        <v>3968.97</v>
      </c>
      <c r="J400" s="10" t="str">
        <f t="shared" si="80"/>
        <v>BUY</v>
      </c>
      <c r="L400" s="5">
        <f t="shared" si="81"/>
        <v>3908.73</v>
      </c>
      <c r="M400" s="4" t="str">
        <f t="shared" si="82"/>
        <v>YES</v>
      </c>
      <c r="N400" s="4" t="str">
        <f t="shared" si="83"/>
        <v>NO</v>
      </c>
      <c r="O400" s="4" t="str">
        <f t="shared" si="84"/>
        <v>YES</v>
      </c>
      <c r="P400" s="11">
        <v>3979</v>
      </c>
      <c r="Q400" s="11">
        <v>4058.7</v>
      </c>
      <c r="R400" s="4">
        <f t="shared" si="72"/>
        <v>2007</v>
      </c>
      <c r="T400" s="7">
        <f t="shared" si="75"/>
        <v>0</v>
      </c>
      <c r="V400" s="5">
        <f t="shared" si="76"/>
        <v>3979</v>
      </c>
      <c r="W400" s="5">
        <f t="shared" si="73"/>
        <v>3979</v>
      </c>
      <c r="X400" s="7">
        <f t="shared" si="74"/>
        <v>0</v>
      </c>
      <c r="Z400" s="7">
        <f t="shared" si="77"/>
        <v>140003.48999999985</v>
      </c>
      <c r="AA400" s="5"/>
    </row>
    <row r="401" spans="1:27">
      <c r="A401" s="9">
        <v>39097</v>
      </c>
      <c r="B401" s="3">
        <v>4076</v>
      </c>
      <c r="C401" s="3">
        <v>4099.7997999999998</v>
      </c>
      <c r="D401" s="3">
        <v>4072</v>
      </c>
      <c r="E401" s="3">
        <v>4082.6498999999999</v>
      </c>
      <c r="G401" s="5">
        <f t="shared" si="78"/>
        <v>4035.85</v>
      </c>
      <c r="H401" s="5">
        <f t="shared" si="79"/>
        <v>4006.86</v>
      </c>
      <c r="J401" s="10" t="str">
        <f t="shared" si="80"/>
        <v>BUY</v>
      </c>
      <c r="L401" s="5">
        <f t="shared" si="81"/>
        <v>3919.89</v>
      </c>
      <c r="M401" s="4" t="str">
        <f t="shared" si="82"/>
        <v>NO</v>
      </c>
      <c r="N401" s="4" t="str">
        <f t="shared" si="83"/>
        <v>NO</v>
      </c>
      <c r="O401" s="4" t="str">
        <f t="shared" si="84"/>
        <v>NO</v>
      </c>
      <c r="P401" s="11">
        <v>4076</v>
      </c>
      <c r="Q401" s="11">
        <v>4082.65</v>
      </c>
      <c r="R401" s="4">
        <f t="shared" si="72"/>
        <v>2007</v>
      </c>
      <c r="T401" s="7">
        <f t="shared" si="75"/>
        <v>0</v>
      </c>
      <c r="V401" s="5">
        <f t="shared" si="76"/>
        <v>3979</v>
      </c>
      <c r="W401" s="5">
        <f t="shared" si="73"/>
        <v>3979</v>
      </c>
      <c r="X401" s="7">
        <f t="shared" si="74"/>
        <v>0</v>
      </c>
      <c r="Z401" s="7">
        <f t="shared" si="77"/>
        <v>140003.48999999985</v>
      </c>
      <c r="AA401" s="5"/>
    </row>
    <row r="402" spans="1:27">
      <c r="A402" s="9">
        <v>39098</v>
      </c>
      <c r="B402" s="3">
        <v>4101</v>
      </c>
      <c r="C402" s="3">
        <v>4101</v>
      </c>
      <c r="D402" s="3">
        <v>4066.5</v>
      </c>
      <c r="E402" s="3">
        <v>4079.8</v>
      </c>
      <c r="G402" s="5">
        <f t="shared" si="78"/>
        <v>4057.83</v>
      </c>
      <c r="H402" s="5">
        <f t="shared" si="79"/>
        <v>4031.17</v>
      </c>
      <c r="J402" s="10" t="str">
        <f t="shared" si="80"/>
        <v>BUY</v>
      </c>
      <c r="L402" s="5">
        <f t="shared" si="81"/>
        <v>3951.19</v>
      </c>
      <c r="M402" s="4" t="str">
        <f t="shared" si="82"/>
        <v>NO</v>
      </c>
      <c r="N402" s="4" t="str">
        <f t="shared" si="83"/>
        <v>NO</v>
      </c>
      <c r="O402" s="4" t="str">
        <f t="shared" si="84"/>
        <v>NO</v>
      </c>
      <c r="P402" s="11">
        <v>4101</v>
      </c>
      <c r="Q402" s="11">
        <v>4079.8</v>
      </c>
      <c r="R402" s="4">
        <f t="shared" si="72"/>
        <v>2007</v>
      </c>
      <c r="T402" s="7">
        <f t="shared" si="75"/>
        <v>0</v>
      </c>
      <c r="V402" s="5">
        <f t="shared" si="76"/>
        <v>3979</v>
      </c>
      <c r="W402" s="5">
        <f t="shared" si="73"/>
        <v>3979</v>
      </c>
      <c r="X402" s="7">
        <f t="shared" si="74"/>
        <v>0</v>
      </c>
      <c r="Z402" s="7">
        <f t="shared" si="77"/>
        <v>140003.48999999985</v>
      </c>
      <c r="AA402" s="5"/>
    </row>
    <row r="403" spans="1:27">
      <c r="A403" s="9">
        <v>39099</v>
      </c>
      <c r="B403" s="3">
        <v>4088</v>
      </c>
      <c r="C403" s="3">
        <v>4095</v>
      </c>
      <c r="D403" s="3">
        <v>4069.3</v>
      </c>
      <c r="E403" s="3">
        <v>4074.45</v>
      </c>
      <c r="G403" s="5">
        <f t="shared" si="78"/>
        <v>4066.14</v>
      </c>
      <c r="H403" s="5">
        <f t="shared" si="79"/>
        <v>4045.6</v>
      </c>
      <c r="J403" s="10" t="str">
        <f t="shared" si="80"/>
        <v>BUY</v>
      </c>
      <c r="L403" s="5">
        <f t="shared" si="81"/>
        <v>3983.98</v>
      </c>
      <c r="M403" s="4" t="str">
        <f t="shared" si="82"/>
        <v>NO</v>
      </c>
      <c r="N403" s="4" t="str">
        <f t="shared" si="83"/>
        <v>NO</v>
      </c>
      <c r="O403" s="4" t="str">
        <f t="shared" si="84"/>
        <v>NO</v>
      </c>
      <c r="P403" s="11">
        <v>4088</v>
      </c>
      <c r="Q403" s="11">
        <v>4074.45</v>
      </c>
      <c r="R403" s="4">
        <f t="shared" si="72"/>
        <v>2007</v>
      </c>
      <c r="T403" s="7">
        <f t="shared" si="75"/>
        <v>0</v>
      </c>
      <c r="V403" s="5">
        <f t="shared" si="76"/>
        <v>3979</v>
      </c>
      <c r="W403" s="5">
        <f t="shared" si="73"/>
        <v>3979</v>
      </c>
      <c r="X403" s="7">
        <f t="shared" si="74"/>
        <v>0</v>
      </c>
      <c r="Z403" s="7">
        <f t="shared" si="77"/>
        <v>140003.48999999985</v>
      </c>
      <c r="AA403" s="5"/>
    </row>
    <row r="404" spans="1:27">
      <c r="A404" s="9">
        <v>39100</v>
      </c>
      <c r="B404" s="3">
        <v>4079.8998999999999</v>
      </c>
      <c r="C404" s="3">
        <v>4148</v>
      </c>
      <c r="D404" s="3">
        <v>4076.25</v>
      </c>
      <c r="E404" s="3">
        <v>4110.3999000000003</v>
      </c>
      <c r="G404" s="5">
        <f t="shared" si="78"/>
        <v>4088.27</v>
      </c>
      <c r="H404" s="5">
        <f t="shared" si="79"/>
        <v>4067.2</v>
      </c>
      <c r="J404" s="10" t="str">
        <f t="shared" si="80"/>
        <v>BUY</v>
      </c>
      <c r="L404" s="5">
        <f t="shared" si="81"/>
        <v>4003.99</v>
      </c>
      <c r="M404" s="4" t="str">
        <f t="shared" si="82"/>
        <v>NO</v>
      </c>
      <c r="N404" s="4" t="str">
        <f t="shared" si="83"/>
        <v>NO</v>
      </c>
      <c r="O404" s="4" t="str">
        <f t="shared" si="84"/>
        <v>NO</v>
      </c>
      <c r="P404" s="11">
        <v>4079.8998999999999</v>
      </c>
      <c r="Q404" s="11">
        <v>4110.3999999999996</v>
      </c>
      <c r="R404" s="4">
        <f t="shared" si="72"/>
        <v>2007</v>
      </c>
      <c r="T404" s="7">
        <f t="shared" si="75"/>
        <v>0</v>
      </c>
      <c r="V404" s="5">
        <f t="shared" si="76"/>
        <v>3979</v>
      </c>
      <c r="W404" s="5">
        <f t="shared" si="73"/>
        <v>3979</v>
      </c>
      <c r="X404" s="7">
        <f t="shared" si="74"/>
        <v>0</v>
      </c>
      <c r="Z404" s="7">
        <f t="shared" si="77"/>
        <v>140003.48999999985</v>
      </c>
      <c r="AA404" s="5"/>
    </row>
    <row r="405" spans="1:27">
      <c r="A405" s="9">
        <v>39101</v>
      </c>
      <c r="B405" s="3">
        <v>4129.8999000000003</v>
      </c>
      <c r="C405" s="3">
        <v>4141.2997999999998</v>
      </c>
      <c r="D405" s="3">
        <v>4060.3501000000001</v>
      </c>
      <c r="E405" s="3">
        <v>4091.3998999999999</v>
      </c>
      <c r="G405" s="5">
        <f t="shared" si="78"/>
        <v>4089.83</v>
      </c>
      <c r="H405" s="5">
        <f t="shared" si="79"/>
        <v>4075.27</v>
      </c>
      <c r="J405" s="10" t="str">
        <f t="shared" si="80"/>
        <v>BUY</v>
      </c>
      <c r="L405" s="5">
        <f t="shared" si="81"/>
        <v>4031.59</v>
      </c>
      <c r="M405" s="4" t="str">
        <f t="shared" si="82"/>
        <v>NO</v>
      </c>
      <c r="N405" s="4" t="str">
        <f t="shared" si="83"/>
        <v>NO</v>
      </c>
      <c r="O405" s="4" t="str">
        <f t="shared" si="84"/>
        <v>NO</v>
      </c>
      <c r="P405" s="11">
        <v>4129.8999000000003</v>
      </c>
      <c r="Q405" s="11">
        <v>4091.4</v>
      </c>
      <c r="R405" s="4">
        <f t="shared" ref="R405:R468" si="85">YEAR(A405)</f>
        <v>2007</v>
      </c>
      <c r="T405" s="7">
        <f t="shared" si="75"/>
        <v>0</v>
      </c>
      <c r="V405" s="5">
        <f t="shared" si="76"/>
        <v>3979</v>
      </c>
      <c r="W405" s="5">
        <f t="shared" ref="W405:W468" si="86">IF(V406="",E405,V406)</f>
        <v>3979</v>
      </c>
      <c r="X405" s="7">
        <f t="shared" ref="X405:X468" si="87">IF(J405="BUY",W405-V405,V405-W405)</f>
        <v>0</v>
      </c>
      <c r="Z405" s="7">
        <f t="shared" si="77"/>
        <v>140003.48999999985</v>
      </c>
      <c r="AA405" s="5"/>
    </row>
    <row r="406" spans="1:27">
      <c r="A406" s="9">
        <v>39104</v>
      </c>
      <c r="B406" s="3">
        <v>4101</v>
      </c>
      <c r="C406" s="3">
        <v>4123.2002000000002</v>
      </c>
      <c r="D406" s="3">
        <v>4072.05</v>
      </c>
      <c r="E406" s="3">
        <v>4108.3500999999997</v>
      </c>
      <c r="G406" s="5">
        <f t="shared" si="78"/>
        <v>4099.09</v>
      </c>
      <c r="H406" s="5">
        <f t="shared" si="79"/>
        <v>4086.3</v>
      </c>
      <c r="J406" s="10" t="str">
        <f t="shared" si="80"/>
        <v>BUY</v>
      </c>
      <c r="L406" s="5">
        <f t="shared" si="81"/>
        <v>4047.93</v>
      </c>
      <c r="M406" s="4" t="str">
        <f t="shared" si="82"/>
        <v>NO</v>
      </c>
      <c r="N406" s="4" t="str">
        <f t="shared" si="83"/>
        <v>NO</v>
      </c>
      <c r="O406" s="4" t="str">
        <f t="shared" si="84"/>
        <v>NO</v>
      </c>
      <c r="P406" s="11">
        <v>4101</v>
      </c>
      <c r="Q406" s="11">
        <v>4108.3500000000004</v>
      </c>
      <c r="R406" s="4">
        <f t="shared" si="85"/>
        <v>2007</v>
      </c>
      <c r="T406" s="7">
        <f t="shared" ref="T406:T469" si="88">ROUND(IF(N406="YES",IF(J406="SELL",IF(O406="YES",Q406-P406,Q406-L405),IF(O406="YES",P406-Q406,L405-Q406)),0),2)</f>
        <v>0</v>
      </c>
      <c r="V406" s="5">
        <f t="shared" ref="V406:V469" si="89">IF(J406=J405,V405,IF(O406="YES",P406,L405))</f>
        <v>3979</v>
      </c>
      <c r="W406" s="5">
        <f t="shared" si="86"/>
        <v>3979</v>
      </c>
      <c r="X406" s="7">
        <f t="shared" si="87"/>
        <v>0</v>
      </c>
      <c r="Z406" s="7">
        <f t="shared" ref="Z406:Z469" si="90">Z405+(T406*50*2)+(X406*50)</f>
        <v>140003.48999999985</v>
      </c>
      <c r="AA406" s="5"/>
    </row>
    <row r="407" spans="1:27">
      <c r="A407" s="9">
        <v>39105</v>
      </c>
      <c r="B407" s="3">
        <v>4091.1001000000001</v>
      </c>
      <c r="C407" s="3">
        <v>4105</v>
      </c>
      <c r="D407" s="3">
        <v>4066.6001000000001</v>
      </c>
      <c r="E407" s="3">
        <v>4073.1498999999999</v>
      </c>
      <c r="G407" s="5">
        <f t="shared" si="78"/>
        <v>4086.12</v>
      </c>
      <c r="H407" s="5">
        <f t="shared" si="79"/>
        <v>4081.92</v>
      </c>
      <c r="J407" s="10" t="str">
        <f t="shared" si="80"/>
        <v>BUY</v>
      </c>
      <c r="L407" s="5">
        <f t="shared" si="81"/>
        <v>4069.32</v>
      </c>
      <c r="M407" s="4" t="str">
        <f t="shared" si="82"/>
        <v>NO</v>
      </c>
      <c r="N407" s="4" t="str">
        <f t="shared" si="83"/>
        <v>NO</v>
      </c>
      <c r="O407" s="4" t="str">
        <f t="shared" si="84"/>
        <v>NO</v>
      </c>
      <c r="P407" s="11">
        <v>4091.1001000000001</v>
      </c>
      <c r="Q407" s="11">
        <v>4073.15</v>
      </c>
      <c r="R407" s="4">
        <f t="shared" si="85"/>
        <v>2007</v>
      </c>
      <c r="T407" s="7">
        <f t="shared" si="88"/>
        <v>0</v>
      </c>
      <c r="V407" s="5">
        <f t="shared" si="89"/>
        <v>3979</v>
      </c>
      <c r="W407" s="5">
        <f t="shared" si="86"/>
        <v>3979</v>
      </c>
      <c r="X407" s="7">
        <f t="shared" si="87"/>
        <v>0</v>
      </c>
      <c r="Z407" s="7">
        <f t="shared" si="90"/>
        <v>140003.48999999985</v>
      </c>
      <c r="AA407" s="5"/>
    </row>
    <row r="408" spans="1:27">
      <c r="A408" s="9">
        <v>39106</v>
      </c>
      <c r="B408" s="3">
        <v>4075</v>
      </c>
      <c r="C408" s="3">
        <v>4104</v>
      </c>
      <c r="D408" s="3">
        <v>4068.55</v>
      </c>
      <c r="E408" s="3">
        <v>4096</v>
      </c>
      <c r="G408" s="5">
        <f t="shared" si="78"/>
        <v>4091.06</v>
      </c>
      <c r="H408" s="5">
        <f t="shared" si="79"/>
        <v>4086.61</v>
      </c>
      <c r="J408" s="10" t="str">
        <f t="shared" si="80"/>
        <v>BUY</v>
      </c>
      <c r="L408" s="5">
        <f t="shared" si="81"/>
        <v>4073.26</v>
      </c>
      <c r="M408" s="4" t="str">
        <f t="shared" si="82"/>
        <v>YES</v>
      </c>
      <c r="N408" s="4" t="str">
        <f t="shared" si="83"/>
        <v>YES</v>
      </c>
      <c r="O408" s="4" t="str">
        <f t="shared" si="84"/>
        <v>NO</v>
      </c>
      <c r="P408" s="11">
        <v>4075</v>
      </c>
      <c r="Q408" s="11">
        <v>4096</v>
      </c>
      <c r="R408" s="4">
        <f t="shared" si="85"/>
        <v>2007</v>
      </c>
      <c r="T408" s="7">
        <f t="shared" si="88"/>
        <v>-26.68</v>
      </c>
      <c r="V408" s="5">
        <f t="shared" si="89"/>
        <v>3979</v>
      </c>
      <c r="W408" s="5">
        <f t="shared" si="86"/>
        <v>3979</v>
      </c>
      <c r="X408" s="7">
        <f t="shared" si="87"/>
        <v>0</v>
      </c>
      <c r="Z408" s="7">
        <f t="shared" si="90"/>
        <v>137335.48999999985</v>
      </c>
      <c r="AA408" s="5"/>
    </row>
    <row r="409" spans="1:27">
      <c r="A409" s="9">
        <v>39107</v>
      </c>
      <c r="B409" s="3">
        <v>4110</v>
      </c>
      <c r="C409" s="3">
        <v>4151.7002000000002</v>
      </c>
      <c r="D409" s="3">
        <v>4090.3998999999999</v>
      </c>
      <c r="E409" s="3">
        <v>4142</v>
      </c>
      <c r="G409" s="5">
        <f t="shared" si="78"/>
        <v>4116.53</v>
      </c>
      <c r="H409" s="5">
        <f t="shared" si="79"/>
        <v>4105.07</v>
      </c>
      <c r="J409" s="10" t="str">
        <f t="shared" si="80"/>
        <v>BUY</v>
      </c>
      <c r="L409" s="5">
        <f t="shared" si="81"/>
        <v>4070.69</v>
      </c>
      <c r="M409" s="4" t="str">
        <f t="shared" si="82"/>
        <v>NO</v>
      </c>
      <c r="N409" s="4" t="str">
        <f t="shared" si="83"/>
        <v>NO</v>
      </c>
      <c r="O409" s="4" t="str">
        <f t="shared" si="84"/>
        <v>NO</v>
      </c>
      <c r="P409" s="11">
        <v>4110</v>
      </c>
      <c r="Q409" s="11">
        <v>4142</v>
      </c>
      <c r="R409" s="4">
        <f t="shared" si="85"/>
        <v>2007</v>
      </c>
      <c r="T409" s="7">
        <f t="shared" si="88"/>
        <v>0</v>
      </c>
      <c r="V409" s="5">
        <f t="shared" si="89"/>
        <v>3979</v>
      </c>
      <c r="W409" s="5">
        <f t="shared" si="86"/>
        <v>3979</v>
      </c>
      <c r="X409" s="7">
        <f t="shared" si="87"/>
        <v>0</v>
      </c>
      <c r="Z409" s="7">
        <f t="shared" si="90"/>
        <v>137335.48999999985</v>
      </c>
      <c r="AA409" s="5"/>
    </row>
    <row r="410" spans="1:27">
      <c r="A410" s="9">
        <v>39111</v>
      </c>
      <c r="B410" s="3">
        <v>4135</v>
      </c>
      <c r="C410" s="3">
        <v>4145</v>
      </c>
      <c r="D410" s="3">
        <v>4101.1000999999997</v>
      </c>
      <c r="E410" s="3">
        <v>4108.7997999999998</v>
      </c>
      <c r="G410" s="5">
        <f t="shared" si="78"/>
        <v>4112.66</v>
      </c>
      <c r="H410" s="5">
        <f t="shared" si="79"/>
        <v>4106.3100000000004</v>
      </c>
      <c r="J410" s="10" t="str">
        <f t="shared" si="80"/>
        <v>BUY</v>
      </c>
      <c r="L410" s="5">
        <f t="shared" si="81"/>
        <v>4087.26</v>
      </c>
      <c r="M410" s="4" t="str">
        <f t="shared" si="82"/>
        <v>NO</v>
      </c>
      <c r="N410" s="4" t="str">
        <f t="shared" si="83"/>
        <v>NO</v>
      </c>
      <c r="O410" s="4" t="str">
        <f t="shared" si="84"/>
        <v>NO</v>
      </c>
      <c r="P410" s="11">
        <v>4135</v>
      </c>
      <c r="Q410" s="11">
        <v>4108.8</v>
      </c>
      <c r="R410" s="4">
        <f t="shared" si="85"/>
        <v>2007</v>
      </c>
      <c r="T410" s="7">
        <f t="shared" si="88"/>
        <v>0</v>
      </c>
      <c r="V410" s="5">
        <f t="shared" si="89"/>
        <v>3979</v>
      </c>
      <c r="W410" s="5">
        <f t="shared" si="86"/>
        <v>4087.26</v>
      </c>
      <c r="X410" s="7">
        <f t="shared" si="87"/>
        <v>108.26000000000022</v>
      </c>
      <c r="Z410" s="7">
        <f t="shared" si="90"/>
        <v>142748.48999999985</v>
      </c>
      <c r="AA410" s="5"/>
    </row>
    <row r="411" spans="1:27">
      <c r="A411" s="9">
        <v>39113</v>
      </c>
      <c r="B411" s="3">
        <v>4100</v>
      </c>
      <c r="C411" s="3">
        <v>4127.8999000000003</v>
      </c>
      <c r="D411" s="3">
        <v>4051.6498999999999</v>
      </c>
      <c r="E411" s="3">
        <v>4063.3501000000001</v>
      </c>
      <c r="G411" s="5">
        <f t="shared" si="78"/>
        <v>4088.01</v>
      </c>
      <c r="H411" s="5">
        <f t="shared" si="79"/>
        <v>4091.99</v>
      </c>
      <c r="J411" s="10" t="str">
        <f t="shared" si="80"/>
        <v>SELL</v>
      </c>
      <c r="L411" s="5">
        <f t="shared" si="81"/>
        <v>4103.93</v>
      </c>
      <c r="M411" s="4" t="str">
        <f t="shared" si="82"/>
        <v>YES</v>
      </c>
      <c r="N411" s="4" t="str">
        <f t="shared" si="83"/>
        <v>NO</v>
      </c>
      <c r="O411" s="4" t="str">
        <f t="shared" si="84"/>
        <v>NO</v>
      </c>
      <c r="P411" s="11">
        <v>4100</v>
      </c>
      <c r="Q411" s="11">
        <v>4063.35</v>
      </c>
      <c r="R411" s="4">
        <f t="shared" si="85"/>
        <v>2007</v>
      </c>
      <c r="T411" s="7">
        <f t="shared" si="88"/>
        <v>0</v>
      </c>
      <c r="V411" s="5">
        <f t="shared" si="89"/>
        <v>4087.26</v>
      </c>
      <c r="W411" s="5">
        <f t="shared" si="86"/>
        <v>4103.93</v>
      </c>
      <c r="X411" s="7">
        <f t="shared" si="87"/>
        <v>-16.670000000000073</v>
      </c>
      <c r="Z411" s="7">
        <f t="shared" si="90"/>
        <v>141914.98999999985</v>
      </c>
      <c r="AA411" s="5"/>
    </row>
    <row r="412" spans="1:27">
      <c r="A412" s="9">
        <v>39114</v>
      </c>
      <c r="B412" s="3">
        <v>4075</v>
      </c>
      <c r="C412" s="3">
        <v>4142</v>
      </c>
      <c r="D412" s="3">
        <v>4071.1001000000001</v>
      </c>
      <c r="E412" s="3">
        <v>4138.3500999999997</v>
      </c>
      <c r="G412" s="5">
        <f t="shared" si="78"/>
        <v>4113.18</v>
      </c>
      <c r="H412" s="5">
        <f t="shared" si="79"/>
        <v>4107.4399999999996</v>
      </c>
      <c r="J412" s="10" t="str">
        <f t="shared" si="80"/>
        <v>BUY</v>
      </c>
      <c r="L412" s="5">
        <f t="shared" si="81"/>
        <v>4090.22</v>
      </c>
      <c r="M412" s="4" t="str">
        <f t="shared" si="82"/>
        <v>YES</v>
      </c>
      <c r="N412" s="4" t="str">
        <f t="shared" si="83"/>
        <v>NO</v>
      </c>
      <c r="O412" s="4" t="str">
        <f t="shared" si="84"/>
        <v>NO</v>
      </c>
      <c r="P412" s="11">
        <v>4075</v>
      </c>
      <c r="Q412" s="11">
        <v>4138.3500000000004</v>
      </c>
      <c r="R412" s="4">
        <f t="shared" si="85"/>
        <v>2007</v>
      </c>
      <c r="T412" s="7">
        <f t="shared" si="88"/>
        <v>0</v>
      </c>
      <c r="V412" s="5">
        <f t="shared" si="89"/>
        <v>4103.93</v>
      </c>
      <c r="W412" s="5">
        <f t="shared" si="86"/>
        <v>4103.93</v>
      </c>
      <c r="X412" s="7">
        <f t="shared" si="87"/>
        <v>0</v>
      </c>
      <c r="Z412" s="7">
        <f t="shared" si="90"/>
        <v>141914.98999999985</v>
      </c>
      <c r="AA412" s="5"/>
    </row>
    <row r="413" spans="1:27">
      <c r="A413" s="9">
        <v>39115</v>
      </c>
      <c r="B413" s="3">
        <v>4154</v>
      </c>
      <c r="C413" s="3">
        <v>4193.5</v>
      </c>
      <c r="D413" s="3">
        <v>4154</v>
      </c>
      <c r="E413" s="3">
        <v>4174.2002000000002</v>
      </c>
      <c r="G413" s="5">
        <f t="shared" si="78"/>
        <v>4143.6899999999996</v>
      </c>
      <c r="H413" s="5">
        <f t="shared" si="79"/>
        <v>4129.6899999999996</v>
      </c>
      <c r="J413" s="10" t="str">
        <f t="shared" si="80"/>
        <v>BUY</v>
      </c>
      <c r="L413" s="5">
        <f t="shared" si="81"/>
        <v>4087.69</v>
      </c>
      <c r="M413" s="4" t="str">
        <f t="shared" si="82"/>
        <v>NO</v>
      </c>
      <c r="N413" s="4" t="str">
        <f t="shared" si="83"/>
        <v>NO</v>
      </c>
      <c r="O413" s="4" t="str">
        <f t="shared" si="84"/>
        <v>NO</v>
      </c>
      <c r="P413" s="11">
        <v>4154</v>
      </c>
      <c r="Q413" s="11">
        <v>4174.2</v>
      </c>
      <c r="R413" s="4">
        <f t="shared" si="85"/>
        <v>2007</v>
      </c>
      <c r="T413" s="7">
        <f t="shared" si="88"/>
        <v>0</v>
      </c>
      <c r="V413" s="5">
        <f t="shared" si="89"/>
        <v>4103.93</v>
      </c>
      <c r="W413" s="5">
        <f t="shared" si="86"/>
        <v>4103.93</v>
      </c>
      <c r="X413" s="7">
        <f t="shared" si="87"/>
        <v>0</v>
      </c>
      <c r="Z413" s="7">
        <f t="shared" si="90"/>
        <v>141914.98999999985</v>
      </c>
      <c r="AA413" s="5"/>
    </row>
    <row r="414" spans="1:27">
      <c r="A414" s="9">
        <v>39118</v>
      </c>
      <c r="B414" s="3">
        <v>4170</v>
      </c>
      <c r="C414" s="3">
        <v>4209.8999000000003</v>
      </c>
      <c r="D414" s="3">
        <v>4166.1000999999997</v>
      </c>
      <c r="E414" s="3">
        <v>4205.2002000000002</v>
      </c>
      <c r="G414" s="5">
        <f t="shared" si="78"/>
        <v>4174.45</v>
      </c>
      <c r="H414" s="5">
        <f t="shared" si="79"/>
        <v>4154.8599999999997</v>
      </c>
      <c r="J414" s="10" t="str">
        <f t="shared" si="80"/>
        <v>BUY</v>
      </c>
      <c r="L414" s="5">
        <f t="shared" si="81"/>
        <v>4096.09</v>
      </c>
      <c r="M414" s="4" t="str">
        <f t="shared" si="82"/>
        <v>NO</v>
      </c>
      <c r="N414" s="4" t="str">
        <f t="shared" si="83"/>
        <v>NO</v>
      </c>
      <c r="O414" s="4" t="str">
        <f t="shared" si="84"/>
        <v>NO</v>
      </c>
      <c r="P414" s="11">
        <v>4170</v>
      </c>
      <c r="Q414" s="11">
        <v>4205.2</v>
      </c>
      <c r="R414" s="4">
        <f t="shared" si="85"/>
        <v>2007</v>
      </c>
      <c r="T414" s="7">
        <f t="shared" si="88"/>
        <v>0</v>
      </c>
      <c r="V414" s="5">
        <f t="shared" si="89"/>
        <v>4103.93</v>
      </c>
      <c r="W414" s="5">
        <f t="shared" si="86"/>
        <v>4103.93</v>
      </c>
      <c r="X414" s="7">
        <f t="shared" si="87"/>
        <v>0</v>
      </c>
      <c r="Z414" s="7">
        <f t="shared" si="90"/>
        <v>141914.98999999985</v>
      </c>
      <c r="AA414" s="5"/>
    </row>
    <row r="415" spans="1:27">
      <c r="A415" s="9">
        <v>39119</v>
      </c>
      <c r="B415" s="3">
        <v>4210</v>
      </c>
      <c r="C415" s="3">
        <v>4216.9502000000002</v>
      </c>
      <c r="D415" s="3">
        <v>4181.5497999999998</v>
      </c>
      <c r="E415" s="3">
        <v>4190.3500999999997</v>
      </c>
      <c r="G415" s="5">
        <f t="shared" si="78"/>
        <v>4182.3999999999996</v>
      </c>
      <c r="H415" s="5">
        <f t="shared" si="79"/>
        <v>4166.6899999999996</v>
      </c>
      <c r="J415" s="10" t="str">
        <f t="shared" si="80"/>
        <v>BUY</v>
      </c>
      <c r="L415" s="5">
        <f t="shared" si="81"/>
        <v>4119.5600000000004</v>
      </c>
      <c r="M415" s="4" t="str">
        <f t="shared" si="82"/>
        <v>NO</v>
      </c>
      <c r="N415" s="4" t="str">
        <f t="shared" si="83"/>
        <v>NO</v>
      </c>
      <c r="O415" s="4" t="str">
        <f t="shared" si="84"/>
        <v>NO</v>
      </c>
      <c r="P415" s="11">
        <v>4210</v>
      </c>
      <c r="Q415" s="11">
        <v>4190.3500000000004</v>
      </c>
      <c r="R415" s="4">
        <f t="shared" si="85"/>
        <v>2007</v>
      </c>
      <c r="T415" s="7">
        <f t="shared" si="88"/>
        <v>0</v>
      </c>
      <c r="V415" s="5">
        <f t="shared" si="89"/>
        <v>4103.93</v>
      </c>
      <c r="W415" s="5">
        <f t="shared" si="86"/>
        <v>4103.93</v>
      </c>
      <c r="X415" s="7">
        <f t="shared" si="87"/>
        <v>0</v>
      </c>
      <c r="Z415" s="7">
        <f t="shared" si="90"/>
        <v>141914.98999999985</v>
      </c>
      <c r="AA415" s="5"/>
    </row>
    <row r="416" spans="1:27">
      <c r="A416" s="9">
        <v>39120</v>
      </c>
      <c r="B416" s="3">
        <v>4177.1000999999997</v>
      </c>
      <c r="C416" s="3">
        <v>4224</v>
      </c>
      <c r="D416" s="3">
        <v>4177.1000999999997</v>
      </c>
      <c r="E416" s="3">
        <v>4219.1000999999997</v>
      </c>
      <c r="G416" s="5">
        <f t="shared" si="78"/>
        <v>4200.75</v>
      </c>
      <c r="H416" s="5">
        <f t="shared" si="79"/>
        <v>4184.16</v>
      </c>
      <c r="J416" s="10" t="str">
        <f t="shared" si="80"/>
        <v>BUY</v>
      </c>
      <c r="L416" s="5">
        <f t="shared" si="81"/>
        <v>4134.3900000000003</v>
      </c>
      <c r="M416" s="4" t="str">
        <f t="shared" si="82"/>
        <v>NO</v>
      </c>
      <c r="N416" s="4" t="str">
        <f t="shared" si="83"/>
        <v>NO</v>
      </c>
      <c r="O416" s="4" t="str">
        <f t="shared" si="84"/>
        <v>NO</v>
      </c>
      <c r="P416" s="11">
        <v>4177.1000999999997</v>
      </c>
      <c r="Q416" s="11">
        <v>4219.1000000000004</v>
      </c>
      <c r="R416" s="4">
        <f t="shared" si="85"/>
        <v>2007</v>
      </c>
      <c r="T416" s="7">
        <f t="shared" si="88"/>
        <v>0</v>
      </c>
      <c r="V416" s="5">
        <f t="shared" si="89"/>
        <v>4103.93</v>
      </c>
      <c r="W416" s="5">
        <f t="shared" si="86"/>
        <v>4103.93</v>
      </c>
      <c r="X416" s="7">
        <f t="shared" si="87"/>
        <v>0</v>
      </c>
      <c r="Z416" s="7">
        <f t="shared" si="90"/>
        <v>141914.98999999985</v>
      </c>
      <c r="AA416" s="5"/>
    </row>
    <row r="417" spans="1:27">
      <c r="A417" s="9">
        <v>39121</v>
      </c>
      <c r="B417" s="3">
        <v>4239.9502000000002</v>
      </c>
      <c r="C417" s="3">
        <v>4239.9502000000002</v>
      </c>
      <c r="D417" s="3">
        <v>4185</v>
      </c>
      <c r="E417" s="3">
        <v>4215.7997999999998</v>
      </c>
      <c r="G417" s="5">
        <f t="shared" si="78"/>
        <v>4208.2700000000004</v>
      </c>
      <c r="H417" s="5">
        <f t="shared" si="79"/>
        <v>4194.71</v>
      </c>
      <c r="J417" s="10" t="str">
        <f t="shared" si="80"/>
        <v>BUY</v>
      </c>
      <c r="L417" s="5">
        <f t="shared" si="81"/>
        <v>4154.03</v>
      </c>
      <c r="M417" s="4" t="str">
        <f t="shared" si="82"/>
        <v>NO</v>
      </c>
      <c r="N417" s="4" t="str">
        <f t="shared" si="83"/>
        <v>NO</v>
      </c>
      <c r="O417" s="4" t="str">
        <f t="shared" si="84"/>
        <v>NO</v>
      </c>
      <c r="P417" s="11">
        <v>4239.9502000000002</v>
      </c>
      <c r="Q417" s="11">
        <v>4215.8</v>
      </c>
      <c r="R417" s="4">
        <f t="shared" si="85"/>
        <v>2007</v>
      </c>
      <c r="T417" s="7">
        <f t="shared" si="88"/>
        <v>0</v>
      </c>
      <c r="V417" s="5">
        <f t="shared" si="89"/>
        <v>4103.93</v>
      </c>
      <c r="W417" s="5">
        <f t="shared" si="86"/>
        <v>4103.93</v>
      </c>
      <c r="X417" s="7">
        <f t="shared" si="87"/>
        <v>0</v>
      </c>
      <c r="Z417" s="7">
        <f t="shared" si="90"/>
        <v>141914.98999999985</v>
      </c>
      <c r="AA417" s="5"/>
    </row>
    <row r="418" spans="1:27">
      <c r="A418" s="9">
        <v>39122</v>
      </c>
      <c r="B418" s="3">
        <v>4212</v>
      </c>
      <c r="C418" s="3">
        <v>4228.7997999999998</v>
      </c>
      <c r="D418" s="3">
        <v>4168.1000999999997</v>
      </c>
      <c r="E418" s="3">
        <v>4177.2002000000002</v>
      </c>
      <c r="G418" s="5">
        <f t="shared" si="78"/>
        <v>4192.74</v>
      </c>
      <c r="H418" s="5">
        <f t="shared" si="79"/>
        <v>4188.87</v>
      </c>
      <c r="J418" s="10" t="str">
        <f t="shared" si="80"/>
        <v>BUY</v>
      </c>
      <c r="L418" s="5">
        <f t="shared" si="81"/>
        <v>4177.26</v>
      </c>
      <c r="M418" s="4" t="str">
        <f t="shared" si="82"/>
        <v>NO</v>
      </c>
      <c r="N418" s="4" t="str">
        <f t="shared" si="83"/>
        <v>NO</v>
      </c>
      <c r="O418" s="4" t="str">
        <f t="shared" si="84"/>
        <v>NO</v>
      </c>
      <c r="P418" s="11">
        <v>4212</v>
      </c>
      <c r="Q418" s="11">
        <v>4177.2</v>
      </c>
      <c r="R418" s="4">
        <f t="shared" si="85"/>
        <v>2007</v>
      </c>
      <c r="T418" s="7">
        <f t="shared" si="88"/>
        <v>0</v>
      </c>
      <c r="V418" s="5">
        <f t="shared" si="89"/>
        <v>4103.93</v>
      </c>
      <c r="W418" s="5">
        <f t="shared" si="86"/>
        <v>4160</v>
      </c>
      <c r="X418" s="7">
        <f t="shared" si="87"/>
        <v>56.069999999999709</v>
      </c>
      <c r="Z418" s="7">
        <f t="shared" si="90"/>
        <v>144718.48999999982</v>
      </c>
      <c r="AA418" s="5"/>
    </row>
    <row r="419" spans="1:27">
      <c r="A419" s="9">
        <v>39125</v>
      </c>
      <c r="B419" s="3">
        <v>4160</v>
      </c>
      <c r="C419" s="3">
        <v>4167</v>
      </c>
      <c r="D419" s="3">
        <v>4035.6001000000001</v>
      </c>
      <c r="E419" s="3">
        <v>4053.6001000000001</v>
      </c>
      <c r="G419" s="5">
        <f t="shared" si="78"/>
        <v>4123.17</v>
      </c>
      <c r="H419" s="5">
        <f t="shared" si="79"/>
        <v>4143.78</v>
      </c>
      <c r="J419" s="10" t="str">
        <f t="shared" si="80"/>
        <v>SELL</v>
      </c>
      <c r="L419" s="5">
        <f t="shared" si="81"/>
        <v>4205.6099999999997</v>
      </c>
      <c r="M419" s="4" t="str">
        <f t="shared" si="82"/>
        <v>YES</v>
      </c>
      <c r="N419" s="4" t="str">
        <f t="shared" si="83"/>
        <v>NO</v>
      </c>
      <c r="O419" s="4" t="str">
        <f t="shared" si="84"/>
        <v>YES</v>
      </c>
      <c r="P419" s="11">
        <v>4160</v>
      </c>
      <c r="Q419" s="11">
        <v>4053.6</v>
      </c>
      <c r="R419" s="4">
        <f t="shared" si="85"/>
        <v>2007</v>
      </c>
      <c r="T419" s="7">
        <f t="shared" si="88"/>
        <v>0</v>
      </c>
      <c r="V419" s="5">
        <f t="shared" si="89"/>
        <v>4160</v>
      </c>
      <c r="W419" s="5">
        <f t="shared" si="86"/>
        <v>4160</v>
      </c>
      <c r="X419" s="7">
        <f t="shared" si="87"/>
        <v>0</v>
      </c>
      <c r="Z419" s="7">
        <f t="shared" si="90"/>
        <v>144718.48999999982</v>
      </c>
      <c r="AA419" s="5"/>
    </row>
    <row r="420" spans="1:27">
      <c r="A420" s="9">
        <v>39126</v>
      </c>
      <c r="B420" s="3">
        <v>4040</v>
      </c>
      <c r="C420" s="3">
        <v>4141</v>
      </c>
      <c r="D420" s="3">
        <v>3992.1498999999999</v>
      </c>
      <c r="E420" s="3">
        <v>4040.3</v>
      </c>
      <c r="G420" s="5">
        <f t="shared" si="78"/>
        <v>4081.74</v>
      </c>
      <c r="H420" s="5">
        <f t="shared" si="79"/>
        <v>4109.29</v>
      </c>
      <c r="J420" s="10" t="str">
        <f t="shared" si="80"/>
        <v>SELL</v>
      </c>
      <c r="L420" s="5">
        <f t="shared" si="81"/>
        <v>4191.9399999999996</v>
      </c>
      <c r="M420" s="4" t="str">
        <f t="shared" si="82"/>
        <v>NO</v>
      </c>
      <c r="N420" s="4" t="str">
        <f t="shared" si="83"/>
        <v>NO</v>
      </c>
      <c r="O420" s="4" t="str">
        <f t="shared" si="84"/>
        <v>NO</v>
      </c>
      <c r="P420" s="11">
        <v>4040</v>
      </c>
      <c r="Q420" s="11">
        <v>4040.3</v>
      </c>
      <c r="R420" s="4">
        <f t="shared" si="85"/>
        <v>2007</v>
      </c>
      <c r="T420" s="7">
        <f t="shared" si="88"/>
        <v>0</v>
      </c>
      <c r="V420" s="5">
        <f t="shared" si="89"/>
        <v>4160</v>
      </c>
      <c r="W420" s="5">
        <f t="shared" si="86"/>
        <v>4160</v>
      </c>
      <c r="X420" s="7">
        <f t="shared" si="87"/>
        <v>0</v>
      </c>
      <c r="Z420" s="7">
        <f t="shared" si="90"/>
        <v>144718.48999999982</v>
      </c>
      <c r="AA420" s="5"/>
    </row>
    <row r="421" spans="1:27">
      <c r="A421" s="9">
        <v>39127</v>
      </c>
      <c r="B421" s="3">
        <v>4015.55</v>
      </c>
      <c r="C421" s="3">
        <v>4074</v>
      </c>
      <c r="D421" s="3">
        <v>3974.3</v>
      </c>
      <c r="E421" s="3">
        <v>4058.2</v>
      </c>
      <c r="G421" s="5">
        <f t="shared" si="78"/>
        <v>4069.97</v>
      </c>
      <c r="H421" s="5">
        <f t="shared" si="79"/>
        <v>4092.26</v>
      </c>
      <c r="J421" s="10" t="str">
        <f t="shared" si="80"/>
        <v>SELL</v>
      </c>
      <c r="L421" s="5">
        <f t="shared" si="81"/>
        <v>4159.13</v>
      </c>
      <c r="M421" s="4" t="str">
        <f t="shared" si="82"/>
        <v>NO</v>
      </c>
      <c r="N421" s="4" t="str">
        <f t="shared" si="83"/>
        <v>NO</v>
      </c>
      <c r="O421" s="4" t="str">
        <f t="shared" si="84"/>
        <v>NO</v>
      </c>
      <c r="P421" s="11">
        <v>4015.55</v>
      </c>
      <c r="Q421" s="11">
        <v>4058.2</v>
      </c>
      <c r="R421" s="4">
        <f t="shared" si="85"/>
        <v>2007</v>
      </c>
      <c r="T421" s="7">
        <f t="shared" si="88"/>
        <v>0</v>
      </c>
      <c r="V421" s="5">
        <f t="shared" si="89"/>
        <v>4160</v>
      </c>
      <c r="W421" s="5">
        <f t="shared" si="86"/>
        <v>4159.13</v>
      </c>
      <c r="X421" s="7">
        <f t="shared" si="87"/>
        <v>0.86999999999989086</v>
      </c>
      <c r="Z421" s="7">
        <f t="shared" si="90"/>
        <v>144761.98999999982</v>
      </c>
      <c r="AA421" s="5"/>
    </row>
    <row r="422" spans="1:27">
      <c r="A422" s="9">
        <v>39128</v>
      </c>
      <c r="B422" s="3">
        <v>4090</v>
      </c>
      <c r="C422" s="3">
        <v>4168.7002000000002</v>
      </c>
      <c r="D422" s="3">
        <v>4090</v>
      </c>
      <c r="E422" s="3">
        <v>4160</v>
      </c>
      <c r="G422" s="5">
        <f t="shared" si="78"/>
        <v>4114.99</v>
      </c>
      <c r="H422" s="5">
        <f t="shared" si="79"/>
        <v>4114.84</v>
      </c>
      <c r="J422" s="10" t="str">
        <f t="shared" si="80"/>
        <v>BUY</v>
      </c>
      <c r="L422" s="5">
        <f t="shared" si="81"/>
        <v>4114.3900000000003</v>
      </c>
      <c r="M422" s="4" t="str">
        <f t="shared" si="82"/>
        <v>YES</v>
      </c>
      <c r="N422" s="4" t="str">
        <f t="shared" si="83"/>
        <v>NO</v>
      </c>
      <c r="O422" s="4" t="str">
        <f t="shared" si="84"/>
        <v>NO</v>
      </c>
      <c r="P422" s="11">
        <v>4090</v>
      </c>
      <c r="Q422" s="11">
        <v>4160</v>
      </c>
      <c r="R422" s="4">
        <f t="shared" si="85"/>
        <v>2007</v>
      </c>
      <c r="T422" s="7">
        <f t="shared" si="88"/>
        <v>0</v>
      </c>
      <c r="V422" s="5">
        <f t="shared" si="89"/>
        <v>4159.13</v>
      </c>
      <c r="W422" s="5">
        <f t="shared" si="86"/>
        <v>4159.13</v>
      </c>
      <c r="X422" s="7">
        <f t="shared" si="87"/>
        <v>0</v>
      </c>
      <c r="Z422" s="7">
        <f t="shared" si="90"/>
        <v>144761.98999999982</v>
      </c>
      <c r="AA422" s="5"/>
    </row>
    <row r="423" spans="1:27">
      <c r="A423" s="9">
        <v>39132</v>
      </c>
      <c r="B423" s="3">
        <v>4165.1499000000003</v>
      </c>
      <c r="C423" s="3">
        <v>4183.3999000000003</v>
      </c>
      <c r="D423" s="3">
        <v>4160.1000999999997</v>
      </c>
      <c r="E423" s="3">
        <v>4176.4502000000002</v>
      </c>
      <c r="G423" s="5">
        <f t="shared" si="78"/>
        <v>4145.72</v>
      </c>
      <c r="H423" s="5">
        <f t="shared" si="79"/>
        <v>4135.38</v>
      </c>
      <c r="J423" s="10" t="str">
        <f t="shared" si="80"/>
        <v>BUY</v>
      </c>
      <c r="L423" s="5">
        <f t="shared" si="81"/>
        <v>4104.3599999999997</v>
      </c>
      <c r="M423" s="4" t="str">
        <f t="shared" si="82"/>
        <v>NO</v>
      </c>
      <c r="N423" s="4" t="str">
        <f t="shared" si="83"/>
        <v>NO</v>
      </c>
      <c r="O423" s="4" t="str">
        <f t="shared" si="84"/>
        <v>NO</v>
      </c>
      <c r="P423" s="11">
        <v>4165.1499000000003</v>
      </c>
      <c r="Q423" s="11">
        <v>4176.45</v>
      </c>
      <c r="R423" s="4">
        <f t="shared" si="85"/>
        <v>2007</v>
      </c>
      <c r="T423" s="7">
        <f t="shared" si="88"/>
        <v>0</v>
      </c>
      <c r="V423" s="5">
        <f t="shared" si="89"/>
        <v>4159.13</v>
      </c>
      <c r="W423" s="5">
        <f t="shared" si="86"/>
        <v>4159.13</v>
      </c>
      <c r="X423" s="7">
        <f t="shared" si="87"/>
        <v>0</v>
      </c>
      <c r="Z423" s="7">
        <f t="shared" si="90"/>
        <v>144761.98999999982</v>
      </c>
      <c r="AA423" s="5"/>
    </row>
    <row r="424" spans="1:27">
      <c r="A424" s="9">
        <v>39133</v>
      </c>
      <c r="B424" s="3">
        <v>4179</v>
      </c>
      <c r="C424" s="3">
        <v>4179</v>
      </c>
      <c r="D424" s="3">
        <v>4110</v>
      </c>
      <c r="E424" s="3">
        <v>4118.6000999999997</v>
      </c>
      <c r="G424" s="5">
        <f t="shared" si="78"/>
        <v>4132.16</v>
      </c>
      <c r="H424" s="5">
        <f t="shared" si="79"/>
        <v>4129.79</v>
      </c>
      <c r="J424" s="10" t="str">
        <f t="shared" si="80"/>
        <v>BUY</v>
      </c>
      <c r="L424" s="5">
        <f t="shared" si="81"/>
        <v>4122.68</v>
      </c>
      <c r="M424" s="4" t="str">
        <f t="shared" si="82"/>
        <v>NO</v>
      </c>
      <c r="N424" s="4" t="str">
        <f t="shared" si="83"/>
        <v>NO</v>
      </c>
      <c r="O424" s="4" t="str">
        <f t="shared" si="84"/>
        <v>NO</v>
      </c>
      <c r="P424" s="11">
        <v>4179</v>
      </c>
      <c r="Q424" s="11">
        <v>4118.6000000000004</v>
      </c>
      <c r="R424" s="4">
        <f t="shared" si="85"/>
        <v>2007</v>
      </c>
      <c r="T424" s="7">
        <f t="shared" si="88"/>
        <v>0</v>
      </c>
      <c r="V424" s="5">
        <f t="shared" si="89"/>
        <v>4159.13</v>
      </c>
      <c r="W424" s="5">
        <f t="shared" si="86"/>
        <v>4115</v>
      </c>
      <c r="X424" s="7">
        <f t="shared" si="87"/>
        <v>-44.130000000000109</v>
      </c>
      <c r="Z424" s="7">
        <f t="shared" si="90"/>
        <v>142555.48999999982</v>
      </c>
      <c r="AA424" s="5"/>
    </row>
    <row r="425" spans="1:27">
      <c r="A425" s="9">
        <v>39134</v>
      </c>
      <c r="B425" s="3">
        <v>4115</v>
      </c>
      <c r="C425" s="3">
        <v>4152.7997999999998</v>
      </c>
      <c r="D425" s="3">
        <v>4096</v>
      </c>
      <c r="E425" s="3">
        <v>4108.8500999999997</v>
      </c>
      <c r="G425" s="5">
        <f t="shared" si="78"/>
        <v>4120.51</v>
      </c>
      <c r="H425" s="5">
        <f t="shared" si="79"/>
        <v>4122.8100000000004</v>
      </c>
      <c r="J425" s="10" t="str">
        <f t="shared" si="80"/>
        <v>SELL</v>
      </c>
      <c r="L425" s="5">
        <f t="shared" si="81"/>
        <v>4129.71</v>
      </c>
      <c r="M425" s="4" t="str">
        <f t="shared" si="82"/>
        <v>YES</v>
      </c>
      <c r="N425" s="4" t="str">
        <f t="shared" si="83"/>
        <v>NO</v>
      </c>
      <c r="O425" s="4" t="str">
        <f t="shared" si="84"/>
        <v>YES</v>
      </c>
      <c r="P425" s="11">
        <v>4115</v>
      </c>
      <c r="Q425" s="11">
        <v>4108.8500000000004</v>
      </c>
      <c r="R425" s="4">
        <f t="shared" si="85"/>
        <v>2007</v>
      </c>
      <c r="T425" s="7">
        <f t="shared" si="88"/>
        <v>0</v>
      </c>
      <c r="V425" s="5">
        <f t="shared" si="89"/>
        <v>4115</v>
      </c>
      <c r="W425" s="5">
        <f t="shared" si="86"/>
        <v>4115</v>
      </c>
      <c r="X425" s="7">
        <f t="shared" si="87"/>
        <v>0</v>
      </c>
      <c r="Z425" s="7">
        <f t="shared" si="90"/>
        <v>142555.48999999982</v>
      </c>
      <c r="AA425" s="5"/>
    </row>
    <row r="426" spans="1:27">
      <c r="A426" s="9">
        <v>39135</v>
      </c>
      <c r="B426" s="3">
        <v>4100</v>
      </c>
      <c r="C426" s="3">
        <v>4132.9502000000002</v>
      </c>
      <c r="D426" s="3">
        <v>4037.1498999999999</v>
      </c>
      <c r="E426" s="3">
        <v>4054.5</v>
      </c>
      <c r="G426" s="5">
        <f t="shared" si="78"/>
        <v>4087.51</v>
      </c>
      <c r="H426" s="5">
        <f t="shared" si="79"/>
        <v>4100.04</v>
      </c>
      <c r="J426" s="10" t="str">
        <f t="shared" si="80"/>
        <v>SELL</v>
      </c>
      <c r="L426" s="5">
        <f t="shared" si="81"/>
        <v>4137.63</v>
      </c>
      <c r="M426" s="4" t="str">
        <f t="shared" si="82"/>
        <v>YES</v>
      </c>
      <c r="N426" s="4" t="str">
        <f t="shared" si="83"/>
        <v>YES</v>
      </c>
      <c r="O426" s="4" t="str">
        <f t="shared" si="84"/>
        <v>NO</v>
      </c>
      <c r="P426" s="11">
        <v>4100</v>
      </c>
      <c r="Q426" s="11">
        <v>4054.5</v>
      </c>
      <c r="R426" s="4">
        <f t="shared" si="85"/>
        <v>2007</v>
      </c>
      <c r="T426" s="7">
        <f t="shared" si="88"/>
        <v>-75.209999999999994</v>
      </c>
      <c r="V426" s="5">
        <f t="shared" si="89"/>
        <v>4115</v>
      </c>
      <c r="W426" s="5">
        <f t="shared" si="86"/>
        <v>4115</v>
      </c>
      <c r="X426" s="7">
        <f t="shared" si="87"/>
        <v>0</v>
      </c>
      <c r="Z426" s="7">
        <f t="shared" si="90"/>
        <v>135034.48999999982</v>
      </c>
      <c r="AA426" s="5"/>
    </row>
    <row r="427" spans="1:27">
      <c r="A427" s="9">
        <v>39136</v>
      </c>
      <c r="B427" s="3">
        <v>4059</v>
      </c>
      <c r="C427" s="3">
        <v>4068.8</v>
      </c>
      <c r="D427" s="3">
        <v>3915</v>
      </c>
      <c r="E427" s="3">
        <v>3933.75</v>
      </c>
      <c r="G427" s="5">
        <f t="shared" si="78"/>
        <v>4010.63</v>
      </c>
      <c r="H427" s="5">
        <f t="shared" si="79"/>
        <v>4044.61</v>
      </c>
      <c r="J427" s="10" t="str">
        <f t="shared" si="80"/>
        <v>SELL</v>
      </c>
      <c r="L427" s="5">
        <f t="shared" si="81"/>
        <v>4146.55</v>
      </c>
      <c r="M427" s="4" t="str">
        <f t="shared" si="82"/>
        <v>NO</v>
      </c>
      <c r="N427" s="4" t="str">
        <f t="shared" si="83"/>
        <v>NO</v>
      </c>
      <c r="O427" s="4" t="str">
        <f t="shared" si="84"/>
        <v>NO</v>
      </c>
      <c r="P427" s="11">
        <v>4059</v>
      </c>
      <c r="Q427" s="11">
        <v>3933.75</v>
      </c>
      <c r="R427" s="4">
        <f t="shared" si="85"/>
        <v>2007</v>
      </c>
      <c r="T427" s="7">
        <f t="shared" si="88"/>
        <v>0</v>
      </c>
      <c r="V427" s="5">
        <f t="shared" si="89"/>
        <v>4115</v>
      </c>
      <c r="W427" s="5">
        <f t="shared" si="86"/>
        <v>4115</v>
      </c>
      <c r="X427" s="7">
        <f t="shared" si="87"/>
        <v>0</v>
      </c>
      <c r="Z427" s="7">
        <f t="shared" si="90"/>
        <v>135034.48999999982</v>
      </c>
      <c r="AA427" s="5"/>
    </row>
    <row r="428" spans="1:27">
      <c r="A428" s="9">
        <v>39139</v>
      </c>
      <c r="B428" s="3">
        <v>3920</v>
      </c>
      <c r="C428" s="3">
        <v>3970</v>
      </c>
      <c r="D428" s="3">
        <v>3851</v>
      </c>
      <c r="E428" s="3">
        <v>3953.95</v>
      </c>
      <c r="G428" s="5">
        <f t="shared" si="78"/>
        <v>3982.29</v>
      </c>
      <c r="H428" s="5">
        <f t="shared" si="79"/>
        <v>4014.39</v>
      </c>
      <c r="J428" s="10" t="str">
        <f t="shared" si="80"/>
        <v>SELL</v>
      </c>
      <c r="L428" s="5">
        <f t="shared" si="81"/>
        <v>4110.6899999999996</v>
      </c>
      <c r="M428" s="4" t="str">
        <f t="shared" si="82"/>
        <v>NO</v>
      </c>
      <c r="N428" s="4" t="str">
        <f t="shared" si="83"/>
        <v>NO</v>
      </c>
      <c r="O428" s="4" t="str">
        <f t="shared" si="84"/>
        <v>NO</v>
      </c>
      <c r="P428" s="11">
        <v>3920</v>
      </c>
      <c r="Q428" s="11">
        <v>3953.95</v>
      </c>
      <c r="R428" s="4">
        <f t="shared" si="85"/>
        <v>2007</v>
      </c>
      <c r="T428" s="7">
        <f t="shared" si="88"/>
        <v>0</v>
      </c>
      <c r="V428" s="5">
        <f t="shared" si="89"/>
        <v>4115</v>
      </c>
      <c r="W428" s="5">
        <f t="shared" si="86"/>
        <v>4115</v>
      </c>
      <c r="X428" s="7">
        <f t="shared" si="87"/>
        <v>0</v>
      </c>
      <c r="Z428" s="7">
        <f t="shared" si="90"/>
        <v>135034.48999999982</v>
      </c>
      <c r="AA428" s="5"/>
    </row>
    <row r="429" spans="1:27">
      <c r="A429" s="9">
        <v>39140</v>
      </c>
      <c r="B429" s="3">
        <v>3949</v>
      </c>
      <c r="C429" s="3">
        <v>3951</v>
      </c>
      <c r="D429" s="3">
        <v>3863.55</v>
      </c>
      <c r="E429" s="3">
        <v>3886.6498999999999</v>
      </c>
      <c r="G429" s="5">
        <f t="shared" si="78"/>
        <v>3934.47</v>
      </c>
      <c r="H429" s="5">
        <f t="shared" si="79"/>
        <v>3971.81</v>
      </c>
      <c r="J429" s="10" t="str">
        <f t="shared" si="80"/>
        <v>SELL</v>
      </c>
      <c r="L429" s="5">
        <f t="shared" si="81"/>
        <v>4083.83</v>
      </c>
      <c r="M429" s="4" t="str">
        <f t="shared" si="82"/>
        <v>NO</v>
      </c>
      <c r="N429" s="4" t="str">
        <f t="shared" si="83"/>
        <v>NO</v>
      </c>
      <c r="O429" s="4" t="str">
        <f t="shared" si="84"/>
        <v>NO</v>
      </c>
      <c r="P429" s="11">
        <v>3949</v>
      </c>
      <c r="Q429" s="11">
        <v>3886.65</v>
      </c>
      <c r="R429" s="4">
        <f t="shared" si="85"/>
        <v>2007</v>
      </c>
      <c r="T429" s="7">
        <f t="shared" si="88"/>
        <v>0</v>
      </c>
      <c r="V429" s="5">
        <f t="shared" si="89"/>
        <v>4115</v>
      </c>
      <c r="W429" s="5">
        <f t="shared" si="86"/>
        <v>4115</v>
      </c>
      <c r="X429" s="7">
        <f t="shared" si="87"/>
        <v>0</v>
      </c>
      <c r="Z429" s="7">
        <f t="shared" si="90"/>
        <v>135034.48999999982</v>
      </c>
      <c r="AA429" s="5"/>
    </row>
    <row r="430" spans="1:27">
      <c r="A430" s="9">
        <v>39141</v>
      </c>
      <c r="B430" s="3">
        <v>3800</v>
      </c>
      <c r="C430" s="3">
        <v>3828.8</v>
      </c>
      <c r="D430" s="3">
        <v>3700.05</v>
      </c>
      <c r="E430" s="3">
        <v>3726</v>
      </c>
      <c r="G430" s="5">
        <f t="shared" si="78"/>
        <v>3830.24</v>
      </c>
      <c r="H430" s="5">
        <f t="shared" si="79"/>
        <v>3889.87</v>
      </c>
      <c r="J430" s="10" t="str">
        <f t="shared" si="80"/>
        <v>SELL</v>
      </c>
      <c r="L430" s="5">
        <f t="shared" si="81"/>
        <v>4068.76</v>
      </c>
      <c r="M430" s="4" t="str">
        <f t="shared" si="82"/>
        <v>NO</v>
      </c>
      <c r="N430" s="4" t="str">
        <f t="shared" si="83"/>
        <v>NO</v>
      </c>
      <c r="O430" s="4" t="str">
        <f t="shared" si="84"/>
        <v>NO</v>
      </c>
      <c r="P430" s="11">
        <v>3800</v>
      </c>
      <c r="Q430" s="11">
        <v>3726</v>
      </c>
      <c r="R430" s="4">
        <f t="shared" si="85"/>
        <v>2007</v>
      </c>
      <c r="T430" s="7">
        <f t="shared" si="88"/>
        <v>0</v>
      </c>
      <c r="V430" s="5">
        <f t="shared" si="89"/>
        <v>4115</v>
      </c>
      <c r="W430" s="5">
        <f t="shared" si="86"/>
        <v>4115</v>
      </c>
      <c r="X430" s="7">
        <f t="shared" si="87"/>
        <v>0</v>
      </c>
      <c r="Z430" s="7">
        <f t="shared" si="90"/>
        <v>135034.48999999982</v>
      </c>
      <c r="AA430" s="5"/>
    </row>
    <row r="431" spans="1:27">
      <c r="A431" s="9">
        <v>39142</v>
      </c>
      <c r="B431" s="3">
        <v>3700</v>
      </c>
      <c r="C431" s="3">
        <v>3804</v>
      </c>
      <c r="D431" s="3">
        <v>3690</v>
      </c>
      <c r="E431" s="3">
        <v>3791.55</v>
      </c>
      <c r="G431" s="5">
        <f t="shared" si="78"/>
        <v>3810.9</v>
      </c>
      <c r="H431" s="5">
        <f t="shared" si="79"/>
        <v>3857.1</v>
      </c>
      <c r="J431" s="10" t="str">
        <f t="shared" si="80"/>
        <v>SELL</v>
      </c>
      <c r="L431" s="5">
        <f t="shared" si="81"/>
        <v>3995.7</v>
      </c>
      <c r="M431" s="4" t="str">
        <f t="shared" si="82"/>
        <v>NO</v>
      </c>
      <c r="N431" s="4" t="str">
        <f t="shared" si="83"/>
        <v>NO</v>
      </c>
      <c r="O431" s="4" t="str">
        <f t="shared" si="84"/>
        <v>NO</v>
      </c>
      <c r="P431" s="11">
        <v>3700</v>
      </c>
      <c r="Q431" s="11">
        <v>3791.55</v>
      </c>
      <c r="R431" s="4">
        <f t="shared" si="85"/>
        <v>2007</v>
      </c>
      <c r="T431" s="7">
        <f t="shared" si="88"/>
        <v>0</v>
      </c>
      <c r="V431" s="5">
        <f t="shared" si="89"/>
        <v>4115</v>
      </c>
      <c r="W431" s="5">
        <f t="shared" si="86"/>
        <v>4115</v>
      </c>
      <c r="X431" s="7">
        <f t="shared" si="87"/>
        <v>0</v>
      </c>
      <c r="Z431" s="7">
        <f t="shared" si="90"/>
        <v>135034.48999999982</v>
      </c>
      <c r="AA431" s="5"/>
    </row>
    <row r="432" spans="1:27">
      <c r="A432" s="9">
        <v>39143</v>
      </c>
      <c r="B432" s="3">
        <v>3774.8501000000001</v>
      </c>
      <c r="C432" s="3">
        <v>3819.3</v>
      </c>
      <c r="D432" s="3">
        <v>3670</v>
      </c>
      <c r="E432" s="3">
        <v>3690.3</v>
      </c>
      <c r="G432" s="5">
        <f t="shared" si="78"/>
        <v>3750.6</v>
      </c>
      <c r="H432" s="5">
        <f t="shared" si="79"/>
        <v>3801.5</v>
      </c>
      <c r="J432" s="10" t="str">
        <f t="shared" si="80"/>
        <v>SELL</v>
      </c>
      <c r="L432" s="5">
        <f t="shared" si="81"/>
        <v>3954.2</v>
      </c>
      <c r="M432" s="4" t="str">
        <f t="shared" si="82"/>
        <v>NO</v>
      </c>
      <c r="N432" s="4" t="str">
        <f t="shared" si="83"/>
        <v>NO</v>
      </c>
      <c r="O432" s="4" t="str">
        <f t="shared" si="84"/>
        <v>NO</v>
      </c>
      <c r="P432" s="11">
        <v>3774.8501000000001</v>
      </c>
      <c r="Q432" s="11">
        <v>3690.3</v>
      </c>
      <c r="R432" s="4">
        <f t="shared" si="85"/>
        <v>2007</v>
      </c>
      <c r="T432" s="7">
        <f t="shared" si="88"/>
        <v>0</v>
      </c>
      <c r="V432" s="5">
        <f t="shared" si="89"/>
        <v>4115</v>
      </c>
      <c r="W432" s="5">
        <f t="shared" si="86"/>
        <v>4115</v>
      </c>
      <c r="X432" s="7">
        <f t="shared" si="87"/>
        <v>0</v>
      </c>
      <c r="Z432" s="7">
        <f t="shared" si="90"/>
        <v>135034.48999999982</v>
      </c>
      <c r="AA432" s="5"/>
    </row>
    <row r="433" spans="1:27">
      <c r="A433" s="9">
        <v>39146</v>
      </c>
      <c r="B433" s="3">
        <v>3600</v>
      </c>
      <c r="C433" s="3">
        <v>3628.8</v>
      </c>
      <c r="D433" s="3">
        <v>3515</v>
      </c>
      <c r="E433" s="3">
        <v>3548.75</v>
      </c>
      <c r="G433" s="5">
        <f t="shared" si="78"/>
        <v>3649.68</v>
      </c>
      <c r="H433" s="5">
        <f t="shared" si="79"/>
        <v>3717.25</v>
      </c>
      <c r="J433" s="10" t="str">
        <f t="shared" si="80"/>
        <v>SELL</v>
      </c>
      <c r="L433" s="5">
        <f t="shared" si="81"/>
        <v>3919.96</v>
      </c>
      <c r="M433" s="4" t="str">
        <f t="shared" si="82"/>
        <v>NO</v>
      </c>
      <c r="N433" s="4" t="str">
        <f t="shared" si="83"/>
        <v>NO</v>
      </c>
      <c r="O433" s="4" t="str">
        <f t="shared" si="84"/>
        <v>NO</v>
      </c>
      <c r="P433" s="11">
        <v>3600</v>
      </c>
      <c r="Q433" s="11">
        <v>3548.75</v>
      </c>
      <c r="R433" s="4">
        <f t="shared" si="85"/>
        <v>2007</v>
      </c>
      <c r="T433" s="7">
        <f t="shared" si="88"/>
        <v>0</v>
      </c>
      <c r="V433" s="5">
        <f t="shared" si="89"/>
        <v>4115</v>
      </c>
      <c r="W433" s="5">
        <f t="shared" si="86"/>
        <v>4115</v>
      </c>
      <c r="X433" s="7">
        <f t="shared" si="87"/>
        <v>0</v>
      </c>
      <c r="Z433" s="7">
        <f t="shared" si="90"/>
        <v>135034.48999999982</v>
      </c>
      <c r="AA433" s="5"/>
    </row>
    <row r="434" spans="1:27">
      <c r="A434" s="9">
        <v>39147</v>
      </c>
      <c r="B434" s="3">
        <v>3589.8</v>
      </c>
      <c r="C434" s="3">
        <v>3664</v>
      </c>
      <c r="D434" s="3">
        <v>3548.2</v>
      </c>
      <c r="E434" s="3">
        <v>3638.1001000000001</v>
      </c>
      <c r="G434" s="5">
        <f t="shared" si="78"/>
        <v>3643.89</v>
      </c>
      <c r="H434" s="5">
        <f t="shared" si="79"/>
        <v>3690.87</v>
      </c>
      <c r="J434" s="10" t="str">
        <f t="shared" si="80"/>
        <v>SELL</v>
      </c>
      <c r="L434" s="5">
        <f t="shared" si="81"/>
        <v>3831.81</v>
      </c>
      <c r="M434" s="4" t="str">
        <f t="shared" si="82"/>
        <v>NO</v>
      </c>
      <c r="N434" s="4" t="str">
        <f t="shared" si="83"/>
        <v>NO</v>
      </c>
      <c r="O434" s="4" t="str">
        <f t="shared" si="84"/>
        <v>NO</v>
      </c>
      <c r="P434" s="11">
        <v>3589.8</v>
      </c>
      <c r="Q434" s="11">
        <v>3638.1</v>
      </c>
      <c r="R434" s="4">
        <f t="shared" si="85"/>
        <v>2007</v>
      </c>
      <c r="T434" s="7">
        <f t="shared" si="88"/>
        <v>0</v>
      </c>
      <c r="V434" s="5">
        <f t="shared" si="89"/>
        <v>4115</v>
      </c>
      <c r="W434" s="5">
        <f t="shared" si="86"/>
        <v>4115</v>
      </c>
      <c r="X434" s="7">
        <f t="shared" si="87"/>
        <v>0</v>
      </c>
      <c r="Z434" s="7">
        <f t="shared" si="90"/>
        <v>135034.48999999982</v>
      </c>
      <c r="AA434" s="5"/>
    </row>
    <row r="435" spans="1:27">
      <c r="A435" s="9">
        <v>39148</v>
      </c>
      <c r="B435" s="3">
        <v>3677</v>
      </c>
      <c r="C435" s="3">
        <v>3692.7</v>
      </c>
      <c r="D435" s="3">
        <v>3521.1001000000001</v>
      </c>
      <c r="E435" s="3">
        <v>3599.45</v>
      </c>
      <c r="G435" s="5">
        <f t="shared" si="78"/>
        <v>3621.67</v>
      </c>
      <c r="H435" s="5">
        <f t="shared" si="79"/>
        <v>3660.4</v>
      </c>
      <c r="J435" s="10" t="str">
        <f t="shared" si="80"/>
        <v>SELL</v>
      </c>
      <c r="L435" s="5">
        <f t="shared" si="81"/>
        <v>3776.59</v>
      </c>
      <c r="M435" s="4" t="str">
        <f t="shared" si="82"/>
        <v>NO</v>
      </c>
      <c r="N435" s="4" t="str">
        <f t="shared" si="83"/>
        <v>NO</v>
      </c>
      <c r="O435" s="4" t="str">
        <f t="shared" si="84"/>
        <v>NO</v>
      </c>
      <c r="P435" s="11">
        <v>3677</v>
      </c>
      <c r="Q435" s="11">
        <v>3599.45</v>
      </c>
      <c r="R435" s="4">
        <f t="shared" si="85"/>
        <v>2007</v>
      </c>
      <c r="T435" s="7">
        <f t="shared" si="88"/>
        <v>0</v>
      </c>
      <c r="V435" s="5">
        <f t="shared" si="89"/>
        <v>4115</v>
      </c>
      <c r="W435" s="5">
        <f t="shared" si="86"/>
        <v>4115</v>
      </c>
      <c r="X435" s="7">
        <f t="shared" si="87"/>
        <v>0</v>
      </c>
      <c r="Z435" s="7">
        <f t="shared" si="90"/>
        <v>135034.48999999982</v>
      </c>
      <c r="AA435" s="5"/>
    </row>
    <row r="436" spans="1:27">
      <c r="A436" s="9">
        <v>39149</v>
      </c>
      <c r="B436" s="3">
        <v>3645.8998999999999</v>
      </c>
      <c r="C436" s="3">
        <v>3770</v>
      </c>
      <c r="D436" s="3">
        <v>3616.1001000000001</v>
      </c>
      <c r="E436" s="3">
        <v>3754.1498999999999</v>
      </c>
      <c r="G436" s="5">
        <f t="shared" si="78"/>
        <v>3687.91</v>
      </c>
      <c r="H436" s="5">
        <f t="shared" si="79"/>
        <v>3691.65</v>
      </c>
      <c r="J436" s="10" t="str">
        <f t="shared" si="80"/>
        <v>SELL</v>
      </c>
      <c r="L436" s="5">
        <f t="shared" si="81"/>
        <v>3702.87</v>
      </c>
      <c r="M436" s="4" t="str">
        <f t="shared" si="82"/>
        <v>NO</v>
      </c>
      <c r="N436" s="4" t="str">
        <f t="shared" si="83"/>
        <v>NO</v>
      </c>
      <c r="O436" s="4" t="str">
        <f t="shared" si="84"/>
        <v>NO</v>
      </c>
      <c r="P436" s="11">
        <v>3645.8998999999999</v>
      </c>
      <c r="Q436" s="11">
        <v>3754.15</v>
      </c>
      <c r="R436" s="4">
        <f t="shared" si="85"/>
        <v>2007</v>
      </c>
      <c r="T436" s="7">
        <f t="shared" si="88"/>
        <v>0</v>
      </c>
      <c r="V436" s="5">
        <f t="shared" si="89"/>
        <v>4115</v>
      </c>
      <c r="W436" s="5">
        <f t="shared" si="86"/>
        <v>4115</v>
      </c>
      <c r="X436" s="7">
        <f t="shared" si="87"/>
        <v>0</v>
      </c>
      <c r="Z436" s="7">
        <f t="shared" si="90"/>
        <v>135034.48999999982</v>
      </c>
      <c r="AA436" s="5"/>
    </row>
    <row r="437" spans="1:27">
      <c r="A437" s="9">
        <v>39150</v>
      </c>
      <c r="B437" s="3">
        <v>3777.55</v>
      </c>
      <c r="C437" s="3">
        <v>3780</v>
      </c>
      <c r="D437" s="3">
        <v>3658.3</v>
      </c>
      <c r="E437" s="3">
        <v>3698.6498999999999</v>
      </c>
      <c r="G437" s="5">
        <f t="shared" si="78"/>
        <v>3693.28</v>
      </c>
      <c r="H437" s="5">
        <f t="shared" si="79"/>
        <v>3693.98</v>
      </c>
      <c r="J437" s="10" t="str">
        <f t="shared" si="80"/>
        <v>SELL</v>
      </c>
      <c r="L437" s="5">
        <f t="shared" si="81"/>
        <v>3696.08</v>
      </c>
      <c r="M437" s="4" t="str">
        <f t="shared" si="82"/>
        <v>YES</v>
      </c>
      <c r="N437" s="4" t="str">
        <f t="shared" si="83"/>
        <v>YES</v>
      </c>
      <c r="O437" s="4" t="str">
        <f t="shared" si="84"/>
        <v>YES</v>
      </c>
      <c r="P437" s="11">
        <v>3777.55</v>
      </c>
      <c r="Q437" s="11">
        <v>3698.65</v>
      </c>
      <c r="R437" s="4">
        <f t="shared" si="85"/>
        <v>2007</v>
      </c>
      <c r="T437" s="7">
        <f t="shared" si="88"/>
        <v>-78.900000000000006</v>
      </c>
      <c r="V437" s="5">
        <f t="shared" si="89"/>
        <v>4115</v>
      </c>
      <c r="W437" s="5">
        <f t="shared" si="86"/>
        <v>3696.08</v>
      </c>
      <c r="X437" s="7">
        <f t="shared" si="87"/>
        <v>418.92000000000007</v>
      </c>
      <c r="Z437" s="7">
        <f t="shared" si="90"/>
        <v>148090.48999999982</v>
      </c>
      <c r="AA437" s="5"/>
    </row>
    <row r="438" spans="1:27">
      <c r="A438" s="9">
        <v>39153</v>
      </c>
      <c r="B438" s="3">
        <v>3695</v>
      </c>
      <c r="C438" s="3">
        <v>3774.05</v>
      </c>
      <c r="D438" s="3">
        <v>3695</v>
      </c>
      <c r="E438" s="3">
        <v>3727.2</v>
      </c>
      <c r="G438" s="5">
        <f t="shared" si="78"/>
        <v>3710.24</v>
      </c>
      <c r="H438" s="5">
        <f t="shared" si="79"/>
        <v>3705.05</v>
      </c>
      <c r="J438" s="10" t="str">
        <f t="shared" si="80"/>
        <v>BUY</v>
      </c>
      <c r="L438" s="5">
        <f t="shared" si="81"/>
        <v>3689.48</v>
      </c>
      <c r="M438" s="4" t="str">
        <f t="shared" si="82"/>
        <v>YES</v>
      </c>
      <c r="N438" s="4" t="str">
        <f t="shared" si="83"/>
        <v>NO</v>
      </c>
      <c r="O438" s="4" t="str">
        <f t="shared" si="84"/>
        <v>NO</v>
      </c>
      <c r="P438" s="11">
        <v>3695</v>
      </c>
      <c r="Q438" s="11">
        <v>3727.2</v>
      </c>
      <c r="R438" s="4">
        <f t="shared" si="85"/>
        <v>2007</v>
      </c>
      <c r="T438" s="7">
        <f t="shared" si="88"/>
        <v>0</v>
      </c>
      <c r="V438" s="5">
        <f t="shared" si="89"/>
        <v>3696.08</v>
      </c>
      <c r="W438" s="5">
        <f t="shared" si="86"/>
        <v>3696.08</v>
      </c>
      <c r="X438" s="7">
        <f t="shared" si="87"/>
        <v>0</v>
      </c>
      <c r="Z438" s="7">
        <f t="shared" si="90"/>
        <v>148090.48999999982</v>
      </c>
      <c r="AA438" s="5"/>
    </row>
    <row r="439" spans="1:27">
      <c r="A439" s="9">
        <v>39154</v>
      </c>
      <c r="B439" s="3">
        <v>3725.55</v>
      </c>
      <c r="C439" s="3">
        <v>3767</v>
      </c>
      <c r="D439" s="3">
        <v>3695.3</v>
      </c>
      <c r="E439" s="3">
        <v>3758.8501000000001</v>
      </c>
      <c r="G439" s="5">
        <f t="shared" si="78"/>
        <v>3734.55</v>
      </c>
      <c r="H439" s="5">
        <f t="shared" si="79"/>
        <v>3722.98</v>
      </c>
      <c r="J439" s="10" t="str">
        <f t="shared" si="80"/>
        <v>BUY</v>
      </c>
      <c r="L439" s="5">
        <f t="shared" si="81"/>
        <v>3688.27</v>
      </c>
      <c r="M439" s="4" t="str">
        <f t="shared" si="82"/>
        <v>NO</v>
      </c>
      <c r="N439" s="4" t="str">
        <f t="shared" si="83"/>
        <v>NO</v>
      </c>
      <c r="O439" s="4" t="str">
        <f t="shared" si="84"/>
        <v>NO</v>
      </c>
      <c r="P439" s="11">
        <v>3725.55</v>
      </c>
      <c r="Q439" s="11">
        <v>3758.85</v>
      </c>
      <c r="R439" s="4">
        <f t="shared" si="85"/>
        <v>2007</v>
      </c>
      <c r="T439" s="7">
        <f t="shared" si="88"/>
        <v>0</v>
      </c>
      <c r="V439" s="5">
        <f t="shared" si="89"/>
        <v>3696.08</v>
      </c>
      <c r="W439" s="5">
        <f t="shared" si="86"/>
        <v>3662.3501000000001</v>
      </c>
      <c r="X439" s="7">
        <f t="shared" si="87"/>
        <v>-33.729899999999816</v>
      </c>
      <c r="Z439" s="7">
        <f t="shared" si="90"/>
        <v>146403.99499999982</v>
      </c>
      <c r="AA439" s="5"/>
    </row>
    <row r="440" spans="1:27">
      <c r="A440" s="9">
        <v>39155</v>
      </c>
      <c r="B440" s="3">
        <v>3662.3501000000001</v>
      </c>
      <c r="C440" s="3">
        <v>3680</v>
      </c>
      <c r="D440" s="3">
        <v>3586.1498999999999</v>
      </c>
      <c r="E440" s="3">
        <v>3599.55</v>
      </c>
      <c r="G440" s="5">
        <f t="shared" si="78"/>
        <v>3667.05</v>
      </c>
      <c r="H440" s="5">
        <f t="shared" si="79"/>
        <v>3681.84</v>
      </c>
      <c r="J440" s="10" t="str">
        <f t="shared" si="80"/>
        <v>SELL</v>
      </c>
      <c r="L440" s="5">
        <f t="shared" si="81"/>
        <v>3726.21</v>
      </c>
      <c r="M440" s="4" t="str">
        <f t="shared" si="82"/>
        <v>YES</v>
      </c>
      <c r="N440" s="4" t="str">
        <f t="shared" si="83"/>
        <v>NO</v>
      </c>
      <c r="O440" s="4" t="str">
        <f t="shared" si="84"/>
        <v>YES</v>
      </c>
      <c r="P440" s="11">
        <v>3662.3501000000001</v>
      </c>
      <c r="Q440" s="11">
        <v>3599.55</v>
      </c>
      <c r="R440" s="4">
        <f t="shared" si="85"/>
        <v>2007</v>
      </c>
      <c r="T440" s="7">
        <f t="shared" si="88"/>
        <v>0</v>
      </c>
      <c r="V440" s="5">
        <f t="shared" si="89"/>
        <v>3662.3501000000001</v>
      </c>
      <c r="W440" s="5">
        <f t="shared" si="86"/>
        <v>3662.3501000000001</v>
      </c>
      <c r="X440" s="7">
        <f t="shared" si="87"/>
        <v>0</v>
      </c>
      <c r="Z440" s="7">
        <f t="shared" si="90"/>
        <v>146403.99499999982</v>
      </c>
      <c r="AA440" s="5"/>
    </row>
    <row r="441" spans="1:27">
      <c r="A441" s="9">
        <v>39156</v>
      </c>
      <c r="B441" s="3">
        <v>3651</v>
      </c>
      <c r="C441" s="3">
        <v>3688.3501000000001</v>
      </c>
      <c r="D441" s="3">
        <v>3607</v>
      </c>
      <c r="E441" s="3">
        <v>3618.8</v>
      </c>
      <c r="G441" s="5">
        <f t="shared" si="78"/>
        <v>3642.93</v>
      </c>
      <c r="H441" s="5">
        <f t="shared" si="79"/>
        <v>3660.83</v>
      </c>
      <c r="J441" s="10" t="str">
        <f t="shared" si="80"/>
        <v>SELL</v>
      </c>
      <c r="L441" s="5">
        <f t="shared" si="81"/>
        <v>3714.53</v>
      </c>
      <c r="M441" s="4" t="str">
        <f t="shared" si="82"/>
        <v>NO</v>
      </c>
      <c r="N441" s="4" t="str">
        <f t="shared" si="83"/>
        <v>NO</v>
      </c>
      <c r="O441" s="4" t="str">
        <f t="shared" si="84"/>
        <v>NO</v>
      </c>
      <c r="P441" s="11">
        <v>3651</v>
      </c>
      <c r="Q441" s="11">
        <v>3618.8</v>
      </c>
      <c r="R441" s="4">
        <f t="shared" si="85"/>
        <v>2007</v>
      </c>
      <c r="T441" s="7">
        <f t="shared" si="88"/>
        <v>0</v>
      </c>
      <c r="V441" s="5">
        <f t="shared" si="89"/>
        <v>3662.3501000000001</v>
      </c>
      <c r="W441" s="5">
        <f t="shared" si="86"/>
        <v>3662.3501000000001</v>
      </c>
      <c r="X441" s="7">
        <f t="shared" si="87"/>
        <v>0</v>
      </c>
      <c r="Z441" s="7">
        <f t="shared" si="90"/>
        <v>146403.99499999982</v>
      </c>
      <c r="AA441" s="5"/>
    </row>
    <row r="442" spans="1:27">
      <c r="A442" s="9">
        <v>39157</v>
      </c>
      <c r="B442" s="3">
        <v>3640</v>
      </c>
      <c r="C442" s="3">
        <v>3655</v>
      </c>
      <c r="D442" s="3">
        <v>3542</v>
      </c>
      <c r="E442" s="3">
        <v>3582.3</v>
      </c>
      <c r="G442" s="5">
        <f t="shared" si="78"/>
        <v>3612.62</v>
      </c>
      <c r="H442" s="5">
        <f t="shared" si="79"/>
        <v>3634.65</v>
      </c>
      <c r="J442" s="10" t="str">
        <f t="shared" si="80"/>
        <v>SELL</v>
      </c>
      <c r="L442" s="5">
        <f t="shared" si="81"/>
        <v>3700.74</v>
      </c>
      <c r="M442" s="4" t="str">
        <f t="shared" si="82"/>
        <v>NO</v>
      </c>
      <c r="N442" s="4" t="str">
        <f t="shared" si="83"/>
        <v>NO</v>
      </c>
      <c r="O442" s="4" t="str">
        <f t="shared" si="84"/>
        <v>NO</v>
      </c>
      <c r="P442" s="11">
        <v>3640</v>
      </c>
      <c r="Q442" s="11">
        <v>3582.3</v>
      </c>
      <c r="R442" s="4">
        <f t="shared" si="85"/>
        <v>2007</v>
      </c>
      <c r="T442" s="7">
        <f t="shared" si="88"/>
        <v>0</v>
      </c>
      <c r="V442" s="5">
        <f t="shared" si="89"/>
        <v>3662.3501000000001</v>
      </c>
      <c r="W442" s="5">
        <f t="shared" si="86"/>
        <v>3662.3501000000001</v>
      </c>
      <c r="X442" s="7">
        <f t="shared" si="87"/>
        <v>0</v>
      </c>
      <c r="Z442" s="7">
        <f t="shared" si="90"/>
        <v>146403.99499999982</v>
      </c>
      <c r="AA442" s="5"/>
    </row>
    <row r="443" spans="1:27">
      <c r="A443" s="9">
        <v>39160</v>
      </c>
      <c r="B443" s="3">
        <v>3611</v>
      </c>
      <c r="C443" s="3">
        <v>3673</v>
      </c>
      <c r="D443" s="3">
        <v>3597.5</v>
      </c>
      <c r="E443" s="3">
        <v>3667.3998999999999</v>
      </c>
      <c r="G443" s="5">
        <f t="shared" si="78"/>
        <v>3640.01</v>
      </c>
      <c r="H443" s="5">
        <f t="shared" si="79"/>
        <v>3645.57</v>
      </c>
      <c r="J443" s="10" t="str">
        <f t="shared" si="80"/>
        <v>SELL</v>
      </c>
      <c r="L443" s="5">
        <f t="shared" si="81"/>
        <v>3662.25</v>
      </c>
      <c r="M443" s="4" t="str">
        <f t="shared" si="82"/>
        <v>NO</v>
      </c>
      <c r="N443" s="4" t="str">
        <f t="shared" si="83"/>
        <v>NO</v>
      </c>
      <c r="O443" s="4" t="str">
        <f t="shared" si="84"/>
        <v>NO</v>
      </c>
      <c r="P443" s="11">
        <v>3611</v>
      </c>
      <c r="Q443" s="11">
        <v>3667.4</v>
      </c>
      <c r="R443" s="4">
        <f t="shared" si="85"/>
        <v>2007</v>
      </c>
      <c r="T443" s="7">
        <f t="shared" si="88"/>
        <v>0</v>
      </c>
      <c r="V443" s="5">
        <f t="shared" si="89"/>
        <v>3662.3501000000001</v>
      </c>
      <c r="W443" s="5">
        <f t="shared" si="86"/>
        <v>3681.25</v>
      </c>
      <c r="X443" s="7">
        <f t="shared" si="87"/>
        <v>-18.899899999999889</v>
      </c>
      <c r="Z443" s="7">
        <f t="shared" si="90"/>
        <v>145458.99999999983</v>
      </c>
      <c r="AA443" s="5"/>
    </row>
    <row r="444" spans="1:27">
      <c r="A444" s="9">
        <v>39161</v>
      </c>
      <c r="B444" s="3">
        <v>3681.25</v>
      </c>
      <c r="C444" s="3">
        <v>3714.8501000000001</v>
      </c>
      <c r="D444" s="3">
        <v>3665.5</v>
      </c>
      <c r="E444" s="3">
        <v>3674.2</v>
      </c>
      <c r="G444" s="5">
        <f t="shared" si="78"/>
        <v>3657.11</v>
      </c>
      <c r="H444" s="5">
        <f t="shared" si="79"/>
        <v>3655.11</v>
      </c>
      <c r="J444" s="10" t="str">
        <f t="shared" si="80"/>
        <v>BUY</v>
      </c>
      <c r="L444" s="5">
        <f t="shared" si="81"/>
        <v>3649.11</v>
      </c>
      <c r="M444" s="4" t="str">
        <f t="shared" si="82"/>
        <v>YES</v>
      </c>
      <c r="N444" s="4" t="str">
        <f t="shared" si="83"/>
        <v>NO</v>
      </c>
      <c r="O444" s="4" t="str">
        <f t="shared" si="84"/>
        <v>YES</v>
      </c>
      <c r="P444" s="11">
        <v>3681.25</v>
      </c>
      <c r="Q444" s="11">
        <v>3674.2</v>
      </c>
      <c r="R444" s="4">
        <f t="shared" si="85"/>
        <v>2007</v>
      </c>
      <c r="T444" s="7">
        <f t="shared" si="88"/>
        <v>0</v>
      </c>
      <c r="V444" s="5">
        <f t="shared" si="89"/>
        <v>3681.25</v>
      </c>
      <c r="W444" s="5">
        <f t="shared" si="86"/>
        <v>3681.25</v>
      </c>
      <c r="X444" s="7">
        <f t="shared" si="87"/>
        <v>0</v>
      </c>
      <c r="Z444" s="7">
        <f t="shared" si="90"/>
        <v>145458.99999999983</v>
      </c>
      <c r="AA444" s="5"/>
    </row>
    <row r="445" spans="1:27">
      <c r="A445" s="9">
        <v>39162</v>
      </c>
      <c r="B445" s="3">
        <v>3695</v>
      </c>
      <c r="C445" s="3">
        <v>3765.95</v>
      </c>
      <c r="D445" s="3">
        <v>3666</v>
      </c>
      <c r="E445" s="3">
        <v>3757</v>
      </c>
      <c r="G445" s="5">
        <f t="shared" si="78"/>
        <v>3707.06</v>
      </c>
      <c r="H445" s="5">
        <f t="shared" si="79"/>
        <v>3689.07</v>
      </c>
      <c r="J445" s="10" t="str">
        <f t="shared" si="80"/>
        <v>BUY</v>
      </c>
      <c r="L445" s="5">
        <f t="shared" si="81"/>
        <v>3635.1</v>
      </c>
      <c r="M445" s="4" t="str">
        <f t="shared" si="82"/>
        <v>NO</v>
      </c>
      <c r="N445" s="4" t="str">
        <f t="shared" si="83"/>
        <v>NO</v>
      </c>
      <c r="O445" s="4" t="str">
        <f t="shared" si="84"/>
        <v>NO</v>
      </c>
      <c r="P445" s="11">
        <v>3695</v>
      </c>
      <c r="Q445" s="11">
        <v>3757</v>
      </c>
      <c r="R445" s="4">
        <f t="shared" si="85"/>
        <v>2007</v>
      </c>
      <c r="T445" s="7">
        <f t="shared" si="88"/>
        <v>0</v>
      </c>
      <c r="V445" s="5">
        <f t="shared" si="89"/>
        <v>3681.25</v>
      </c>
      <c r="W445" s="5">
        <f t="shared" si="86"/>
        <v>3681.25</v>
      </c>
      <c r="X445" s="7">
        <f t="shared" si="87"/>
        <v>0</v>
      </c>
      <c r="Z445" s="7">
        <f t="shared" si="90"/>
        <v>145458.99999999983</v>
      </c>
      <c r="AA445" s="5"/>
    </row>
    <row r="446" spans="1:27">
      <c r="A446" s="9">
        <v>39163</v>
      </c>
      <c r="B446" s="3">
        <v>3803</v>
      </c>
      <c r="C446" s="3">
        <v>3885</v>
      </c>
      <c r="D446" s="3">
        <v>3803</v>
      </c>
      <c r="E446" s="3">
        <v>3878.95</v>
      </c>
      <c r="G446" s="5">
        <f t="shared" si="78"/>
        <v>3793.01</v>
      </c>
      <c r="H446" s="5">
        <f t="shared" si="79"/>
        <v>3752.36</v>
      </c>
      <c r="J446" s="10" t="str">
        <f t="shared" si="80"/>
        <v>BUY</v>
      </c>
      <c r="L446" s="5">
        <f t="shared" si="81"/>
        <v>3630.41</v>
      </c>
      <c r="M446" s="4" t="str">
        <f t="shared" si="82"/>
        <v>NO</v>
      </c>
      <c r="N446" s="4" t="str">
        <f t="shared" si="83"/>
        <v>NO</v>
      </c>
      <c r="O446" s="4" t="str">
        <f t="shared" si="84"/>
        <v>NO</v>
      </c>
      <c r="P446" s="11">
        <v>3803</v>
      </c>
      <c r="Q446" s="11">
        <v>3878.95</v>
      </c>
      <c r="R446" s="4">
        <f t="shared" si="85"/>
        <v>2007</v>
      </c>
      <c r="T446" s="7">
        <f t="shared" si="88"/>
        <v>0</v>
      </c>
      <c r="V446" s="5">
        <f t="shared" si="89"/>
        <v>3681.25</v>
      </c>
      <c r="W446" s="5">
        <f t="shared" si="86"/>
        <v>3681.25</v>
      </c>
      <c r="X446" s="7">
        <f t="shared" si="87"/>
        <v>0</v>
      </c>
      <c r="Z446" s="7">
        <f t="shared" si="90"/>
        <v>145458.99999999983</v>
      </c>
      <c r="AA446" s="5"/>
    </row>
    <row r="447" spans="1:27">
      <c r="A447" s="9">
        <v>39164</v>
      </c>
      <c r="B447" s="3">
        <v>3849.55</v>
      </c>
      <c r="C447" s="3">
        <v>3904.45</v>
      </c>
      <c r="D447" s="3">
        <v>3849.55</v>
      </c>
      <c r="E447" s="3">
        <v>3869.3501000000001</v>
      </c>
      <c r="G447" s="5">
        <f t="shared" si="78"/>
        <v>3831.18</v>
      </c>
      <c r="H447" s="5">
        <f t="shared" si="79"/>
        <v>3791.36</v>
      </c>
      <c r="J447" s="10" t="str">
        <f t="shared" si="80"/>
        <v>BUY</v>
      </c>
      <c r="L447" s="5">
        <f t="shared" si="81"/>
        <v>3671.9</v>
      </c>
      <c r="M447" s="4" t="str">
        <f t="shared" si="82"/>
        <v>NO</v>
      </c>
      <c r="N447" s="4" t="str">
        <f t="shared" si="83"/>
        <v>NO</v>
      </c>
      <c r="O447" s="4" t="str">
        <f t="shared" si="84"/>
        <v>NO</v>
      </c>
      <c r="P447" s="11">
        <v>3849.55</v>
      </c>
      <c r="Q447" s="11">
        <v>3869.35</v>
      </c>
      <c r="R447" s="4">
        <f t="shared" si="85"/>
        <v>2007</v>
      </c>
      <c r="T447" s="7">
        <f t="shared" si="88"/>
        <v>0</v>
      </c>
      <c r="V447" s="5">
        <f t="shared" si="89"/>
        <v>3681.25</v>
      </c>
      <c r="W447" s="5">
        <f t="shared" si="86"/>
        <v>3681.25</v>
      </c>
      <c r="X447" s="7">
        <f t="shared" si="87"/>
        <v>0</v>
      </c>
      <c r="Z447" s="7">
        <f t="shared" si="90"/>
        <v>145458.99999999983</v>
      </c>
      <c r="AA447" s="5"/>
    </row>
    <row r="448" spans="1:27">
      <c r="A448" s="9">
        <v>39167</v>
      </c>
      <c r="B448" s="3">
        <v>3872.2</v>
      </c>
      <c r="C448" s="3">
        <v>3885.95</v>
      </c>
      <c r="D448" s="3">
        <v>3831.2</v>
      </c>
      <c r="E448" s="3">
        <v>3840.25</v>
      </c>
      <c r="G448" s="5">
        <f t="shared" si="78"/>
        <v>3835.72</v>
      </c>
      <c r="H448" s="5">
        <f t="shared" si="79"/>
        <v>3807.66</v>
      </c>
      <c r="J448" s="10" t="str">
        <f t="shared" si="80"/>
        <v>BUY</v>
      </c>
      <c r="L448" s="5">
        <f t="shared" si="81"/>
        <v>3723.48</v>
      </c>
      <c r="M448" s="4" t="str">
        <f t="shared" si="82"/>
        <v>NO</v>
      </c>
      <c r="N448" s="4" t="str">
        <f t="shared" si="83"/>
        <v>NO</v>
      </c>
      <c r="O448" s="4" t="str">
        <f t="shared" si="84"/>
        <v>NO</v>
      </c>
      <c r="P448" s="11">
        <v>3872.2</v>
      </c>
      <c r="Q448" s="11">
        <v>3840.25</v>
      </c>
      <c r="R448" s="4">
        <f t="shared" si="85"/>
        <v>2007</v>
      </c>
      <c r="T448" s="7">
        <f t="shared" si="88"/>
        <v>0</v>
      </c>
      <c r="V448" s="5">
        <f t="shared" si="89"/>
        <v>3681.25</v>
      </c>
      <c r="W448" s="5">
        <f t="shared" si="86"/>
        <v>3681.25</v>
      </c>
      <c r="X448" s="7">
        <f t="shared" si="87"/>
        <v>0</v>
      </c>
      <c r="Z448" s="7">
        <f t="shared" si="90"/>
        <v>145458.99999999983</v>
      </c>
      <c r="AA448" s="5"/>
    </row>
    <row r="449" spans="1:27">
      <c r="A449" s="9">
        <v>39169</v>
      </c>
      <c r="B449" s="3">
        <v>3808</v>
      </c>
      <c r="C449" s="3">
        <v>3815</v>
      </c>
      <c r="D449" s="3">
        <v>3757.1001000000001</v>
      </c>
      <c r="E449" s="3">
        <v>3768.8501000000001</v>
      </c>
      <c r="G449" s="5">
        <f t="shared" si="78"/>
        <v>3802.29</v>
      </c>
      <c r="H449" s="5">
        <f t="shared" si="79"/>
        <v>3794.72</v>
      </c>
      <c r="J449" s="10" t="str">
        <f t="shared" si="80"/>
        <v>BUY</v>
      </c>
      <c r="L449" s="5">
        <f t="shared" si="81"/>
        <v>3772.01</v>
      </c>
      <c r="M449" s="4" t="str">
        <f t="shared" si="82"/>
        <v>NO</v>
      </c>
      <c r="N449" s="4" t="str">
        <f t="shared" si="83"/>
        <v>NO</v>
      </c>
      <c r="O449" s="4" t="str">
        <f t="shared" si="84"/>
        <v>NO</v>
      </c>
      <c r="P449" s="11">
        <v>3808</v>
      </c>
      <c r="Q449" s="11">
        <v>3768.85</v>
      </c>
      <c r="R449" s="4">
        <f t="shared" si="85"/>
        <v>2007</v>
      </c>
      <c r="T449" s="7">
        <f t="shared" si="88"/>
        <v>0</v>
      </c>
      <c r="V449" s="5">
        <f t="shared" si="89"/>
        <v>3681.25</v>
      </c>
      <c r="W449" s="5">
        <f t="shared" si="86"/>
        <v>3681.25</v>
      </c>
      <c r="X449" s="7">
        <f t="shared" si="87"/>
        <v>0</v>
      </c>
      <c r="Z449" s="7">
        <f t="shared" si="90"/>
        <v>145458.99999999983</v>
      </c>
      <c r="AA449" s="5"/>
    </row>
    <row r="450" spans="1:27">
      <c r="A450" s="9">
        <v>39170</v>
      </c>
      <c r="B450" s="3">
        <v>3780.1001000000001</v>
      </c>
      <c r="C450" s="3">
        <v>3814</v>
      </c>
      <c r="D450" s="3">
        <v>3755.1498999999999</v>
      </c>
      <c r="E450" s="3">
        <v>3800.5</v>
      </c>
      <c r="G450" s="5">
        <f t="shared" si="78"/>
        <v>3801.4</v>
      </c>
      <c r="H450" s="5">
        <f t="shared" si="79"/>
        <v>3796.65</v>
      </c>
      <c r="J450" s="10" t="str">
        <f t="shared" si="80"/>
        <v>BUY</v>
      </c>
      <c r="L450" s="5">
        <f t="shared" si="81"/>
        <v>3782.4</v>
      </c>
      <c r="M450" s="4" t="str">
        <f t="shared" si="82"/>
        <v>YES</v>
      </c>
      <c r="N450" s="4" t="str">
        <f t="shared" si="83"/>
        <v>YES</v>
      </c>
      <c r="O450" s="4" t="str">
        <f t="shared" si="84"/>
        <v>NO</v>
      </c>
      <c r="P450" s="11">
        <v>3780.1001000000001</v>
      </c>
      <c r="Q450" s="11">
        <v>3800.5</v>
      </c>
      <c r="R450" s="4">
        <f t="shared" si="85"/>
        <v>2007</v>
      </c>
      <c r="T450" s="7">
        <f t="shared" si="88"/>
        <v>-28.49</v>
      </c>
      <c r="V450" s="5">
        <f t="shared" si="89"/>
        <v>3681.25</v>
      </c>
      <c r="W450" s="5">
        <f t="shared" si="86"/>
        <v>3681.25</v>
      </c>
      <c r="X450" s="7">
        <f t="shared" si="87"/>
        <v>0</v>
      </c>
      <c r="Z450" s="7">
        <f t="shared" si="90"/>
        <v>142609.99999999983</v>
      </c>
      <c r="AA450" s="5"/>
    </row>
    <row r="451" spans="1:27">
      <c r="A451" s="9">
        <v>39171</v>
      </c>
      <c r="B451" s="3">
        <v>3809</v>
      </c>
      <c r="C451" s="3">
        <v>3815</v>
      </c>
      <c r="D451" s="3">
        <v>3780.05</v>
      </c>
      <c r="E451" s="3">
        <v>3799.8501000000001</v>
      </c>
      <c r="G451" s="5">
        <f t="shared" si="78"/>
        <v>3800.63</v>
      </c>
      <c r="H451" s="5">
        <f t="shared" si="79"/>
        <v>3797.72</v>
      </c>
      <c r="J451" s="10" t="str">
        <f t="shared" si="80"/>
        <v>BUY</v>
      </c>
      <c r="L451" s="5">
        <f t="shared" si="81"/>
        <v>3788.99</v>
      </c>
      <c r="M451" s="4" t="str">
        <f t="shared" si="82"/>
        <v>YES</v>
      </c>
      <c r="N451" s="4" t="str">
        <f t="shared" si="83"/>
        <v>YES</v>
      </c>
      <c r="O451" s="4" t="str">
        <f t="shared" si="84"/>
        <v>NO</v>
      </c>
      <c r="P451" s="11">
        <v>3809</v>
      </c>
      <c r="Q451" s="11">
        <v>3799.85</v>
      </c>
      <c r="R451" s="4">
        <f t="shared" si="85"/>
        <v>2007</v>
      </c>
      <c r="T451" s="7">
        <f t="shared" si="88"/>
        <v>-17.45</v>
      </c>
      <c r="V451" s="5">
        <f t="shared" si="89"/>
        <v>3681.25</v>
      </c>
      <c r="W451" s="5">
        <f t="shared" si="86"/>
        <v>3732.05</v>
      </c>
      <c r="X451" s="7">
        <f t="shared" si="87"/>
        <v>50.800000000000182</v>
      </c>
      <c r="Z451" s="7">
        <f t="shared" si="90"/>
        <v>143404.99999999983</v>
      </c>
      <c r="AA451" s="5"/>
    </row>
    <row r="452" spans="1:27">
      <c r="A452" s="9">
        <v>39174</v>
      </c>
      <c r="B452" s="3">
        <v>3732.05</v>
      </c>
      <c r="C452" s="3">
        <v>3733.1498999999999</v>
      </c>
      <c r="D452" s="3">
        <v>3585.3</v>
      </c>
      <c r="E452" s="3">
        <v>3601.8501000000001</v>
      </c>
      <c r="G452" s="5">
        <f t="shared" si="78"/>
        <v>3701.24</v>
      </c>
      <c r="H452" s="5">
        <f t="shared" si="79"/>
        <v>3732.43</v>
      </c>
      <c r="J452" s="10" t="str">
        <f t="shared" si="80"/>
        <v>SELL</v>
      </c>
      <c r="L452" s="5">
        <f t="shared" si="81"/>
        <v>3826</v>
      </c>
      <c r="M452" s="4" t="str">
        <f t="shared" si="82"/>
        <v>YES</v>
      </c>
      <c r="N452" s="4" t="str">
        <f t="shared" si="83"/>
        <v>NO</v>
      </c>
      <c r="O452" s="4" t="str">
        <f t="shared" si="84"/>
        <v>YES</v>
      </c>
      <c r="P452" s="11">
        <v>3732.05</v>
      </c>
      <c r="Q452" s="11">
        <v>3601.85</v>
      </c>
      <c r="R452" s="4">
        <f t="shared" si="85"/>
        <v>2007</v>
      </c>
      <c r="T452" s="7">
        <f t="shared" si="88"/>
        <v>0</v>
      </c>
      <c r="V452" s="5">
        <f t="shared" si="89"/>
        <v>3732.05</v>
      </c>
      <c r="W452" s="5">
        <f t="shared" si="86"/>
        <v>3732.05</v>
      </c>
      <c r="X452" s="7">
        <f t="shared" si="87"/>
        <v>0</v>
      </c>
      <c r="Z452" s="7">
        <f t="shared" si="90"/>
        <v>143404.99999999983</v>
      </c>
      <c r="AA452" s="5"/>
    </row>
    <row r="453" spans="1:27">
      <c r="A453" s="9">
        <v>39175</v>
      </c>
      <c r="B453" s="3">
        <v>3600</v>
      </c>
      <c r="C453" s="3">
        <v>3682.8998999999999</v>
      </c>
      <c r="D453" s="3">
        <v>3600</v>
      </c>
      <c r="E453" s="3">
        <v>3661.5</v>
      </c>
      <c r="G453" s="5">
        <f t="shared" si="78"/>
        <v>3681.37</v>
      </c>
      <c r="H453" s="5">
        <f t="shared" si="79"/>
        <v>3708.79</v>
      </c>
      <c r="J453" s="10" t="str">
        <f t="shared" si="80"/>
        <v>SELL</v>
      </c>
      <c r="L453" s="5">
        <f t="shared" si="81"/>
        <v>3791.05</v>
      </c>
      <c r="M453" s="4" t="str">
        <f t="shared" si="82"/>
        <v>NO</v>
      </c>
      <c r="N453" s="4" t="str">
        <f t="shared" si="83"/>
        <v>NO</v>
      </c>
      <c r="O453" s="4" t="str">
        <f t="shared" si="84"/>
        <v>NO</v>
      </c>
      <c r="P453" s="11">
        <v>3600</v>
      </c>
      <c r="Q453" s="11">
        <v>3661.5</v>
      </c>
      <c r="R453" s="4">
        <f t="shared" si="85"/>
        <v>2007</v>
      </c>
      <c r="T453" s="7">
        <f t="shared" si="88"/>
        <v>0</v>
      </c>
      <c r="V453" s="5">
        <f t="shared" si="89"/>
        <v>3732.05</v>
      </c>
      <c r="W453" s="5">
        <f t="shared" si="86"/>
        <v>3732.05</v>
      </c>
      <c r="X453" s="7">
        <f t="shared" si="87"/>
        <v>0</v>
      </c>
      <c r="Z453" s="7">
        <f t="shared" si="90"/>
        <v>143404.99999999983</v>
      </c>
      <c r="AA453" s="5"/>
    </row>
    <row r="454" spans="1:27">
      <c r="A454" s="9">
        <v>39176</v>
      </c>
      <c r="B454" s="3">
        <v>3679</v>
      </c>
      <c r="C454" s="3">
        <v>3726</v>
      </c>
      <c r="D454" s="3">
        <v>3679</v>
      </c>
      <c r="E454" s="3">
        <v>3706.3998999999999</v>
      </c>
      <c r="G454" s="5">
        <f t="shared" ref="G454:G517" si="91">ROUND((E454*G$1)+(G453*(1-G$1)),2)</f>
        <v>3693.88</v>
      </c>
      <c r="H454" s="5">
        <f t="shared" si="79"/>
        <v>3707.99</v>
      </c>
      <c r="J454" s="10" t="str">
        <f t="shared" si="80"/>
        <v>SELL</v>
      </c>
      <c r="L454" s="5">
        <f t="shared" si="81"/>
        <v>3750.32</v>
      </c>
      <c r="M454" s="4" t="str">
        <f t="shared" si="82"/>
        <v>NO</v>
      </c>
      <c r="N454" s="4" t="str">
        <f t="shared" si="83"/>
        <v>NO</v>
      </c>
      <c r="O454" s="4" t="str">
        <f t="shared" si="84"/>
        <v>NO</v>
      </c>
      <c r="P454" s="11">
        <v>3679</v>
      </c>
      <c r="Q454" s="11">
        <v>3706.4</v>
      </c>
      <c r="R454" s="4">
        <f t="shared" si="85"/>
        <v>2007</v>
      </c>
      <c r="T454" s="7">
        <f t="shared" si="88"/>
        <v>0</v>
      </c>
      <c r="V454" s="5">
        <f t="shared" si="89"/>
        <v>3732.05</v>
      </c>
      <c r="W454" s="5">
        <f t="shared" si="86"/>
        <v>3732.05</v>
      </c>
      <c r="X454" s="7">
        <f t="shared" si="87"/>
        <v>0</v>
      </c>
      <c r="Z454" s="7">
        <f t="shared" si="90"/>
        <v>143404.99999999983</v>
      </c>
      <c r="AA454" s="5"/>
    </row>
    <row r="455" spans="1:27">
      <c r="A455" s="9">
        <v>39177</v>
      </c>
      <c r="B455" s="3">
        <v>3699.95</v>
      </c>
      <c r="C455" s="3">
        <v>3758</v>
      </c>
      <c r="D455" s="3">
        <v>3686.3</v>
      </c>
      <c r="E455" s="3">
        <v>3722.55</v>
      </c>
      <c r="G455" s="5">
        <f t="shared" si="91"/>
        <v>3708.22</v>
      </c>
      <c r="H455" s="5">
        <f t="shared" si="79"/>
        <v>3712.84</v>
      </c>
      <c r="J455" s="10" t="str">
        <f t="shared" si="80"/>
        <v>SELL</v>
      </c>
      <c r="L455" s="5">
        <f t="shared" si="81"/>
        <v>3726.7</v>
      </c>
      <c r="M455" s="4" t="str">
        <f t="shared" si="82"/>
        <v>YES</v>
      </c>
      <c r="N455" s="4" t="str">
        <f t="shared" si="83"/>
        <v>YES</v>
      </c>
      <c r="O455" s="4" t="str">
        <f t="shared" si="84"/>
        <v>NO</v>
      </c>
      <c r="P455" s="11">
        <v>3699.95</v>
      </c>
      <c r="Q455" s="11">
        <v>3722.55</v>
      </c>
      <c r="R455" s="4">
        <f t="shared" si="85"/>
        <v>2007</v>
      </c>
      <c r="T455" s="7">
        <f t="shared" si="88"/>
        <v>-27.77</v>
      </c>
      <c r="V455" s="5">
        <f t="shared" si="89"/>
        <v>3732.05</v>
      </c>
      <c r="W455" s="5">
        <f t="shared" si="86"/>
        <v>3745</v>
      </c>
      <c r="X455" s="7">
        <f t="shared" si="87"/>
        <v>-12.949999999999818</v>
      </c>
      <c r="Z455" s="7">
        <f t="shared" si="90"/>
        <v>139980.49999999983</v>
      </c>
      <c r="AA455" s="5"/>
    </row>
    <row r="456" spans="1:27">
      <c r="A456" s="9">
        <v>39181</v>
      </c>
      <c r="B456" s="3">
        <v>3745</v>
      </c>
      <c r="C456" s="3">
        <v>3833</v>
      </c>
      <c r="D456" s="3">
        <v>3738</v>
      </c>
      <c r="E456" s="3">
        <v>3825.55</v>
      </c>
      <c r="G456" s="5">
        <f t="shared" si="91"/>
        <v>3766.89</v>
      </c>
      <c r="H456" s="5">
        <f t="shared" ref="H456:H519" si="92">ROUND((E456*H$1)+(H455*(1-H$1)),2)</f>
        <v>3750.41</v>
      </c>
      <c r="J456" s="10" t="str">
        <f t="shared" ref="J456:J519" si="93">IF(G456&gt;H456,"BUY","SELL")</f>
        <v>BUY</v>
      </c>
      <c r="L456" s="5">
        <f t="shared" ref="L456:L519" si="94">ROUND((G456*((2/4)-1)-(H456)*((2/6)-1))/ (2 /4- 2 /6),2)</f>
        <v>3700.97</v>
      </c>
      <c r="M456" s="4" t="str">
        <f t="shared" ref="M456:M519" si="95">IF(J455="SELL",IF(C456&gt;L455,"YES","NO"),IF(D456&lt;L455,"YES","NO"))</f>
        <v>YES</v>
      </c>
      <c r="N456" s="4" t="str">
        <f t="shared" ref="N456:N519" si="96">IF(AND(M456="YES",J456=J455),"YES","NO")</f>
        <v>NO</v>
      </c>
      <c r="O456" s="4" t="str">
        <f t="shared" ref="O456:O519" si="97">IF(AND(J455="BUY",B456&lt;L455),"YES",IF(AND(J455="SELL",B456&gt;L455),"YES","NO"))</f>
        <v>YES</v>
      </c>
      <c r="P456" s="11">
        <v>3745</v>
      </c>
      <c r="Q456" s="11">
        <v>3825.55</v>
      </c>
      <c r="R456" s="4">
        <f t="shared" si="85"/>
        <v>2007</v>
      </c>
      <c r="T456" s="7">
        <f t="shared" si="88"/>
        <v>0</v>
      </c>
      <c r="V456" s="5">
        <f t="shared" si="89"/>
        <v>3745</v>
      </c>
      <c r="W456" s="5">
        <f t="shared" si="86"/>
        <v>3745</v>
      </c>
      <c r="X456" s="7">
        <f t="shared" si="87"/>
        <v>0</v>
      </c>
      <c r="Z456" s="7">
        <f t="shared" si="90"/>
        <v>139980.49999999983</v>
      </c>
      <c r="AA456" s="5"/>
    </row>
    <row r="457" spans="1:27">
      <c r="A457" s="9">
        <v>39182</v>
      </c>
      <c r="B457" s="3">
        <v>3825</v>
      </c>
      <c r="C457" s="3">
        <v>3837.8</v>
      </c>
      <c r="D457" s="3">
        <v>3796.25</v>
      </c>
      <c r="E457" s="3">
        <v>3827.2</v>
      </c>
      <c r="G457" s="5">
        <f t="shared" si="91"/>
        <v>3797.05</v>
      </c>
      <c r="H457" s="5">
        <f t="shared" si="92"/>
        <v>3776.01</v>
      </c>
      <c r="J457" s="10" t="str">
        <f t="shared" si="93"/>
        <v>BUY</v>
      </c>
      <c r="L457" s="5">
        <f t="shared" si="94"/>
        <v>3712.89</v>
      </c>
      <c r="M457" s="4" t="str">
        <f t="shared" si="95"/>
        <v>NO</v>
      </c>
      <c r="N457" s="4" t="str">
        <f t="shared" si="96"/>
        <v>NO</v>
      </c>
      <c r="O457" s="4" t="str">
        <f t="shared" si="97"/>
        <v>NO</v>
      </c>
      <c r="P457" s="11">
        <v>3825</v>
      </c>
      <c r="Q457" s="11">
        <v>3827.2</v>
      </c>
      <c r="R457" s="4">
        <f t="shared" si="85"/>
        <v>2007</v>
      </c>
      <c r="T457" s="7">
        <f t="shared" si="88"/>
        <v>0</v>
      </c>
      <c r="V457" s="5">
        <f t="shared" si="89"/>
        <v>3745</v>
      </c>
      <c r="W457" s="5">
        <f t="shared" si="86"/>
        <v>3745</v>
      </c>
      <c r="X457" s="7">
        <f t="shared" si="87"/>
        <v>0</v>
      </c>
      <c r="Z457" s="7">
        <f t="shared" si="90"/>
        <v>139980.49999999983</v>
      </c>
      <c r="AA457" s="5"/>
    </row>
    <row r="458" spans="1:27">
      <c r="A458" s="9">
        <v>39183</v>
      </c>
      <c r="B458" s="3">
        <v>3830</v>
      </c>
      <c r="C458" s="3">
        <v>3849.8</v>
      </c>
      <c r="D458" s="3">
        <v>3817.1001000000001</v>
      </c>
      <c r="E458" s="3">
        <v>3831.3</v>
      </c>
      <c r="G458" s="5">
        <f t="shared" si="91"/>
        <v>3814.18</v>
      </c>
      <c r="H458" s="5">
        <f t="shared" si="92"/>
        <v>3794.44</v>
      </c>
      <c r="J458" s="10" t="str">
        <f t="shared" si="93"/>
        <v>BUY</v>
      </c>
      <c r="L458" s="5">
        <f t="shared" si="94"/>
        <v>3735.22</v>
      </c>
      <c r="M458" s="4" t="str">
        <f t="shared" si="95"/>
        <v>NO</v>
      </c>
      <c r="N458" s="4" t="str">
        <f t="shared" si="96"/>
        <v>NO</v>
      </c>
      <c r="O458" s="4" t="str">
        <f t="shared" si="97"/>
        <v>NO</v>
      </c>
      <c r="P458" s="11">
        <v>3830</v>
      </c>
      <c r="Q458" s="11">
        <v>3831.3</v>
      </c>
      <c r="R458" s="4">
        <f t="shared" si="85"/>
        <v>2007</v>
      </c>
      <c r="T458" s="7">
        <f t="shared" si="88"/>
        <v>0</v>
      </c>
      <c r="V458" s="5">
        <f t="shared" si="89"/>
        <v>3745</v>
      </c>
      <c r="W458" s="5">
        <f t="shared" si="86"/>
        <v>3745</v>
      </c>
      <c r="X458" s="7">
        <f t="shared" si="87"/>
        <v>0</v>
      </c>
      <c r="Z458" s="7">
        <f t="shared" si="90"/>
        <v>139980.49999999983</v>
      </c>
      <c r="AA458" s="5"/>
    </row>
    <row r="459" spans="1:27">
      <c r="A459" s="9">
        <v>39184</v>
      </c>
      <c r="B459" s="3">
        <v>3816.1498999999999</v>
      </c>
      <c r="C459" s="3">
        <v>3818</v>
      </c>
      <c r="D459" s="3">
        <v>3784.1001000000001</v>
      </c>
      <c r="E459" s="3">
        <v>3797.5</v>
      </c>
      <c r="G459" s="5">
        <f t="shared" si="91"/>
        <v>3805.84</v>
      </c>
      <c r="H459" s="5">
        <f t="shared" si="92"/>
        <v>3795.46</v>
      </c>
      <c r="J459" s="10" t="str">
        <f t="shared" si="93"/>
        <v>BUY</v>
      </c>
      <c r="L459" s="5">
        <f t="shared" si="94"/>
        <v>3764.32</v>
      </c>
      <c r="M459" s="4" t="str">
        <f t="shared" si="95"/>
        <v>NO</v>
      </c>
      <c r="N459" s="4" t="str">
        <f t="shared" si="96"/>
        <v>NO</v>
      </c>
      <c r="O459" s="4" t="str">
        <f t="shared" si="97"/>
        <v>NO</v>
      </c>
      <c r="P459" s="11">
        <v>3816.1498999999999</v>
      </c>
      <c r="Q459" s="11">
        <v>3797.5</v>
      </c>
      <c r="R459" s="4">
        <f t="shared" si="85"/>
        <v>2007</v>
      </c>
      <c r="T459" s="7">
        <f t="shared" si="88"/>
        <v>0</v>
      </c>
      <c r="V459" s="5">
        <f t="shared" si="89"/>
        <v>3745</v>
      </c>
      <c r="W459" s="5">
        <f t="shared" si="86"/>
        <v>3745</v>
      </c>
      <c r="X459" s="7">
        <f t="shared" si="87"/>
        <v>0</v>
      </c>
      <c r="Z459" s="7">
        <f t="shared" si="90"/>
        <v>139980.49999999983</v>
      </c>
      <c r="AA459" s="5"/>
    </row>
    <row r="460" spans="1:27">
      <c r="A460" s="9">
        <v>39185</v>
      </c>
      <c r="B460" s="3">
        <v>3822.25</v>
      </c>
      <c r="C460" s="3">
        <v>3903.45</v>
      </c>
      <c r="D460" s="3">
        <v>3795.05</v>
      </c>
      <c r="E460" s="3">
        <v>3896.8998999999999</v>
      </c>
      <c r="G460" s="5">
        <f t="shared" si="91"/>
        <v>3851.37</v>
      </c>
      <c r="H460" s="5">
        <f t="shared" si="92"/>
        <v>3829.27</v>
      </c>
      <c r="J460" s="10" t="str">
        <f t="shared" si="93"/>
        <v>BUY</v>
      </c>
      <c r="L460" s="5">
        <f t="shared" si="94"/>
        <v>3762.97</v>
      </c>
      <c r="M460" s="4" t="str">
        <f t="shared" si="95"/>
        <v>NO</v>
      </c>
      <c r="N460" s="4" t="str">
        <f t="shared" si="96"/>
        <v>NO</v>
      </c>
      <c r="O460" s="4" t="str">
        <f t="shared" si="97"/>
        <v>NO</v>
      </c>
      <c r="P460" s="11">
        <v>3822.25</v>
      </c>
      <c r="Q460" s="11">
        <v>3896.9</v>
      </c>
      <c r="R460" s="4">
        <f t="shared" si="85"/>
        <v>2007</v>
      </c>
      <c r="T460" s="7">
        <f t="shared" si="88"/>
        <v>0</v>
      </c>
      <c r="V460" s="5">
        <f t="shared" si="89"/>
        <v>3745</v>
      </c>
      <c r="W460" s="5">
        <f t="shared" si="86"/>
        <v>3745</v>
      </c>
      <c r="X460" s="7">
        <f t="shared" si="87"/>
        <v>0</v>
      </c>
      <c r="Z460" s="7">
        <f t="shared" si="90"/>
        <v>139980.49999999983</v>
      </c>
      <c r="AA460" s="5"/>
    </row>
    <row r="461" spans="1:27">
      <c r="A461" s="9">
        <v>39188</v>
      </c>
      <c r="B461" s="3">
        <v>3930</v>
      </c>
      <c r="C461" s="3">
        <v>4010</v>
      </c>
      <c r="D461" s="3">
        <v>3928</v>
      </c>
      <c r="E461" s="3">
        <v>4005.1498999999999</v>
      </c>
      <c r="G461" s="5">
        <f t="shared" si="91"/>
        <v>3928.26</v>
      </c>
      <c r="H461" s="5">
        <f t="shared" si="92"/>
        <v>3887.9</v>
      </c>
      <c r="J461" s="10" t="str">
        <f t="shared" si="93"/>
        <v>BUY</v>
      </c>
      <c r="L461" s="5">
        <f t="shared" si="94"/>
        <v>3766.82</v>
      </c>
      <c r="M461" s="4" t="str">
        <f t="shared" si="95"/>
        <v>NO</v>
      </c>
      <c r="N461" s="4" t="str">
        <f t="shared" si="96"/>
        <v>NO</v>
      </c>
      <c r="O461" s="4" t="str">
        <f t="shared" si="97"/>
        <v>NO</v>
      </c>
      <c r="P461" s="11">
        <v>3930</v>
      </c>
      <c r="Q461" s="11">
        <v>4005.15</v>
      </c>
      <c r="R461" s="4">
        <f t="shared" si="85"/>
        <v>2007</v>
      </c>
      <c r="T461" s="7">
        <f t="shared" si="88"/>
        <v>0</v>
      </c>
      <c r="V461" s="5">
        <f t="shared" si="89"/>
        <v>3745</v>
      </c>
      <c r="W461" s="5">
        <f t="shared" si="86"/>
        <v>3745</v>
      </c>
      <c r="X461" s="7">
        <f t="shared" si="87"/>
        <v>0</v>
      </c>
      <c r="Z461" s="7">
        <f t="shared" si="90"/>
        <v>139980.49999999983</v>
      </c>
      <c r="AA461" s="5"/>
    </row>
    <row r="462" spans="1:27">
      <c r="A462" s="9">
        <v>39189</v>
      </c>
      <c r="B462" s="3">
        <v>4020.2</v>
      </c>
      <c r="C462" s="3">
        <v>4024</v>
      </c>
      <c r="D462" s="3">
        <v>3964</v>
      </c>
      <c r="E462" s="3">
        <v>3972.45</v>
      </c>
      <c r="G462" s="5">
        <f t="shared" si="91"/>
        <v>3950.36</v>
      </c>
      <c r="H462" s="5">
        <f t="shared" si="92"/>
        <v>3916.08</v>
      </c>
      <c r="J462" s="10" t="str">
        <f t="shared" si="93"/>
        <v>BUY</v>
      </c>
      <c r="L462" s="5">
        <f t="shared" si="94"/>
        <v>3813.24</v>
      </c>
      <c r="M462" s="4" t="str">
        <f t="shared" si="95"/>
        <v>NO</v>
      </c>
      <c r="N462" s="4" t="str">
        <f t="shared" si="96"/>
        <v>NO</v>
      </c>
      <c r="O462" s="4" t="str">
        <f t="shared" si="97"/>
        <v>NO</v>
      </c>
      <c r="P462" s="11">
        <v>4020.2</v>
      </c>
      <c r="Q462" s="11">
        <v>3972.45</v>
      </c>
      <c r="R462" s="4">
        <f t="shared" si="85"/>
        <v>2007</v>
      </c>
      <c r="T462" s="7">
        <f t="shared" si="88"/>
        <v>0</v>
      </c>
      <c r="V462" s="5">
        <f t="shared" si="89"/>
        <v>3745</v>
      </c>
      <c r="W462" s="5">
        <f t="shared" si="86"/>
        <v>3745</v>
      </c>
      <c r="X462" s="7">
        <f t="shared" si="87"/>
        <v>0</v>
      </c>
      <c r="Z462" s="7">
        <f t="shared" si="90"/>
        <v>139980.49999999983</v>
      </c>
      <c r="AA462" s="5"/>
    </row>
    <row r="463" spans="1:27">
      <c r="A463" s="9">
        <v>39190</v>
      </c>
      <c r="B463" s="3">
        <v>3984</v>
      </c>
      <c r="C463" s="3">
        <v>4031.8998999999999</v>
      </c>
      <c r="D463" s="3">
        <v>3980</v>
      </c>
      <c r="E463" s="3">
        <v>3999</v>
      </c>
      <c r="G463" s="5">
        <f t="shared" si="91"/>
        <v>3974.68</v>
      </c>
      <c r="H463" s="5">
        <f t="shared" si="92"/>
        <v>3943.72</v>
      </c>
      <c r="J463" s="10" t="str">
        <f t="shared" si="93"/>
        <v>BUY</v>
      </c>
      <c r="L463" s="5">
        <f t="shared" si="94"/>
        <v>3850.84</v>
      </c>
      <c r="M463" s="4" t="str">
        <f t="shared" si="95"/>
        <v>NO</v>
      </c>
      <c r="N463" s="4" t="str">
        <f t="shared" si="96"/>
        <v>NO</v>
      </c>
      <c r="O463" s="4" t="str">
        <f t="shared" si="97"/>
        <v>NO</v>
      </c>
      <c r="P463" s="11">
        <v>3984</v>
      </c>
      <c r="Q463" s="11">
        <v>3999</v>
      </c>
      <c r="R463" s="4">
        <f t="shared" si="85"/>
        <v>2007</v>
      </c>
      <c r="T463" s="7">
        <f t="shared" si="88"/>
        <v>0</v>
      </c>
      <c r="V463" s="5">
        <f t="shared" si="89"/>
        <v>3745</v>
      </c>
      <c r="W463" s="5">
        <f t="shared" si="86"/>
        <v>3745</v>
      </c>
      <c r="X463" s="7">
        <f t="shared" si="87"/>
        <v>0</v>
      </c>
      <c r="Z463" s="7">
        <f t="shared" si="90"/>
        <v>139980.49999999983</v>
      </c>
      <c r="AA463" s="5"/>
    </row>
    <row r="464" spans="1:27">
      <c r="A464" s="9">
        <v>39191</v>
      </c>
      <c r="B464" s="3">
        <v>3940.1498999999999</v>
      </c>
      <c r="C464" s="3">
        <v>4001.8</v>
      </c>
      <c r="D464" s="3">
        <v>3926.1001000000001</v>
      </c>
      <c r="E464" s="3">
        <v>3977.3501000000001</v>
      </c>
      <c r="G464" s="5">
        <f t="shared" si="91"/>
        <v>3976.02</v>
      </c>
      <c r="H464" s="5">
        <f t="shared" si="92"/>
        <v>3954.93</v>
      </c>
      <c r="J464" s="10" t="str">
        <f t="shared" si="93"/>
        <v>BUY</v>
      </c>
      <c r="L464" s="5">
        <f t="shared" si="94"/>
        <v>3891.66</v>
      </c>
      <c r="M464" s="4" t="str">
        <f t="shared" si="95"/>
        <v>NO</v>
      </c>
      <c r="N464" s="4" t="str">
        <f t="shared" si="96"/>
        <v>NO</v>
      </c>
      <c r="O464" s="4" t="str">
        <f t="shared" si="97"/>
        <v>NO</v>
      </c>
      <c r="P464" s="11">
        <v>3940.1498999999999</v>
      </c>
      <c r="Q464" s="11">
        <v>3977.35</v>
      </c>
      <c r="R464" s="4">
        <f t="shared" si="85"/>
        <v>2007</v>
      </c>
      <c r="T464" s="7">
        <f t="shared" si="88"/>
        <v>0</v>
      </c>
      <c r="V464" s="5">
        <f t="shared" si="89"/>
        <v>3745</v>
      </c>
      <c r="W464" s="5">
        <f t="shared" si="86"/>
        <v>3745</v>
      </c>
      <c r="X464" s="7">
        <f t="shared" si="87"/>
        <v>0</v>
      </c>
      <c r="Z464" s="7">
        <f t="shared" si="90"/>
        <v>139980.49999999983</v>
      </c>
      <c r="AA464" s="5"/>
    </row>
    <row r="465" spans="1:27">
      <c r="A465" s="9">
        <v>39192</v>
      </c>
      <c r="B465" s="3">
        <v>4014</v>
      </c>
      <c r="C465" s="3">
        <v>4088.5</v>
      </c>
      <c r="D465" s="3">
        <v>4014</v>
      </c>
      <c r="E465" s="3">
        <v>4077.1001000000001</v>
      </c>
      <c r="G465" s="5">
        <f t="shared" si="91"/>
        <v>4026.56</v>
      </c>
      <c r="H465" s="5">
        <f t="shared" si="92"/>
        <v>3995.65</v>
      </c>
      <c r="J465" s="10" t="str">
        <f t="shared" si="93"/>
        <v>BUY</v>
      </c>
      <c r="L465" s="5">
        <f t="shared" si="94"/>
        <v>3902.92</v>
      </c>
      <c r="M465" s="4" t="str">
        <f t="shared" si="95"/>
        <v>NO</v>
      </c>
      <c r="N465" s="4" t="str">
        <f t="shared" si="96"/>
        <v>NO</v>
      </c>
      <c r="O465" s="4" t="str">
        <f t="shared" si="97"/>
        <v>NO</v>
      </c>
      <c r="P465" s="11">
        <v>4014</v>
      </c>
      <c r="Q465" s="11">
        <v>4077.1</v>
      </c>
      <c r="R465" s="4">
        <f t="shared" si="85"/>
        <v>2007</v>
      </c>
      <c r="T465" s="7">
        <f t="shared" si="88"/>
        <v>0</v>
      </c>
      <c r="V465" s="5">
        <f t="shared" si="89"/>
        <v>3745</v>
      </c>
      <c r="W465" s="5">
        <f t="shared" si="86"/>
        <v>3745</v>
      </c>
      <c r="X465" s="7">
        <f t="shared" si="87"/>
        <v>0</v>
      </c>
      <c r="Z465" s="7">
        <f t="shared" si="90"/>
        <v>139980.49999999983</v>
      </c>
      <c r="AA465" s="5"/>
    </row>
    <row r="466" spans="1:27">
      <c r="A466" s="9">
        <v>39195</v>
      </c>
      <c r="B466" s="3">
        <v>4110</v>
      </c>
      <c r="C466" s="3">
        <v>4113.8999000000003</v>
      </c>
      <c r="D466" s="3">
        <v>4069.1001000000001</v>
      </c>
      <c r="E466" s="3">
        <v>4075.5</v>
      </c>
      <c r="G466" s="5">
        <f t="shared" si="91"/>
        <v>4051.03</v>
      </c>
      <c r="H466" s="5">
        <f t="shared" si="92"/>
        <v>4022.27</v>
      </c>
      <c r="J466" s="10" t="str">
        <f t="shared" si="93"/>
        <v>BUY</v>
      </c>
      <c r="L466" s="5">
        <f t="shared" si="94"/>
        <v>3935.99</v>
      </c>
      <c r="M466" s="4" t="str">
        <f t="shared" si="95"/>
        <v>NO</v>
      </c>
      <c r="N466" s="4" t="str">
        <f t="shared" si="96"/>
        <v>NO</v>
      </c>
      <c r="O466" s="4" t="str">
        <f t="shared" si="97"/>
        <v>NO</v>
      </c>
      <c r="P466" s="11">
        <v>4110</v>
      </c>
      <c r="Q466" s="11">
        <v>4075.5</v>
      </c>
      <c r="R466" s="4">
        <f t="shared" si="85"/>
        <v>2007</v>
      </c>
      <c r="T466" s="7">
        <f t="shared" si="88"/>
        <v>0</v>
      </c>
      <c r="V466" s="5">
        <f t="shared" si="89"/>
        <v>3745</v>
      </c>
      <c r="W466" s="5">
        <f t="shared" si="86"/>
        <v>3745</v>
      </c>
      <c r="X466" s="7">
        <f t="shared" si="87"/>
        <v>0</v>
      </c>
      <c r="Z466" s="7">
        <f t="shared" si="90"/>
        <v>139980.49999999983</v>
      </c>
      <c r="AA466" s="5"/>
    </row>
    <row r="467" spans="1:27">
      <c r="A467" s="9">
        <v>39196</v>
      </c>
      <c r="B467" s="3">
        <v>4067</v>
      </c>
      <c r="C467" s="3">
        <v>4167.7002000000002</v>
      </c>
      <c r="D467" s="3">
        <v>4063</v>
      </c>
      <c r="E467" s="3">
        <v>4142.5497999999998</v>
      </c>
      <c r="G467" s="5">
        <f t="shared" si="91"/>
        <v>4096.79</v>
      </c>
      <c r="H467" s="5">
        <f t="shared" si="92"/>
        <v>4062.36</v>
      </c>
      <c r="J467" s="10" t="str">
        <f t="shared" si="93"/>
        <v>BUY</v>
      </c>
      <c r="L467" s="5">
        <f t="shared" si="94"/>
        <v>3959.07</v>
      </c>
      <c r="M467" s="4" t="str">
        <f t="shared" si="95"/>
        <v>NO</v>
      </c>
      <c r="N467" s="4" t="str">
        <f t="shared" si="96"/>
        <v>NO</v>
      </c>
      <c r="O467" s="4" t="str">
        <f t="shared" si="97"/>
        <v>NO</v>
      </c>
      <c r="P467" s="11">
        <v>4067</v>
      </c>
      <c r="Q467" s="11">
        <v>4142.55</v>
      </c>
      <c r="R467" s="4">
        <f t="shared" si="85"/>
        <v>2007</v>
      </c>
      <c r="T467" s="7">
        <f t="shared" si="88"/>
        <v>0</v>
      </c>
      <c r="V467" s="5">
        <f t="shared" si="89"/>
        <v>3745</v>
      </c>
      <c r="W467" s="5">
        <f t="shared" si="86"/>
        <v>3745</v>
      </c>
      <c r="X467" s="7">
        <f t="shared" si="87"/>
        <v>0</v>
      </c>
      <c r="Z467" s="7">
        <f t="shared" si="90"/>
        <v>139980.49999999983</v>
      </c>
      <c r="AA467" s="5"/>
    </row>
    <row r="468" spans="1:27">
      <c r="A468" s="9">
        <v>39197</v>
      </c>
      <c r="B468" s="3">
        <v>4126.3999000000003</v>
      </c>
      <c r="C468" s="3">
        <v>4177</v>
      </c>
      <c r="D468" s="3">
        <v>4112.1000999999997</v>
      </c>
      <c r="E468" s="3">
        <v>4172.2002000000002</v>
      </c>
      <c r="G468" s="5">
        <f t="shared" si="91"/>
        <v>4134.5</v>
      </c>
      <c r="H468" s="5">
        <f t="shared" si="92"/>
        <v>4098.97</v>
      </c>
      <c r="J468" s="10" t="str">
        <f t="shared" si="93"/>
        <v>BUY</v>
      </c>
      <c r="L468" s="5">
        <f t="shared" si="94"/>
        <v>3992.38</v>
      </c>
      <c r="M468" s="4" t="str">
        <f t="shared" si="95"/>
        <v>NO</v>
      </c>
      <c r="N468" s="4" t="str">
        <f t="shared" si="96"/>
        <v>NO</v>
      </c>
      <c r="O468" s="4" t="str">
        <f t="shared" si="97"/>
        <v>NO</v>
      </c>
      <c r="P468" s="11">
        <v>4126.3999000000003</v>
      </c>
      <c r="Q468" s="11">
        <v>4172.2</v>
      </c>
      <c r="R468" s="4">
        <f t="shared" si="85"/>
        <v>2007</v>
      </c>
      <c r="T468" s="7">
        <f t="shared" si="88"/>
        <v>0</v>
      </c>
      <c r="V468" s="5">
        <f t="shared" si="89"/>
        <v>3745</v>
      </c>
      <c r="W468" s="5">
        <f t="shared" si="86"/>
        <v>3745</v>
      </c>
      <c r="X468" s="7">
        <f t="shared" si="87"/>
        <v>0</v>
      </c>
      <c r="Z468" s="7">
        <f t="shared" si="90"/>
        <v>139980.49999999983</v>
      </c>
      <c r="AA468" s="5"/>
    </row>
    <row r="469" spans="1:27">
      <c r="A469" s="9">
        <v>39198</v>
      </c>
      <c r="B469" s="3">
        <v>4206.1000999999997</v>
      </c>
      <c r="C469" s="3">
        <v>4218</v>
      </c>
      <c r="D469" s="3">
        <v>4141</v>
      </c>
      <c r="E469" s="3">
        <v>4179.1499000000003</v>
      </c>
      <c r="G469" s="5">
        <f t="shared" si="91"/>
        <v>4156.82</v>
      </c>
      <c r="H469" s="5">
        <f t="shared" si="92"/>
        <v>4125.7</v>
      </c>
      <c r="J469" s="10" t="str">
        <f t="shared" si="93"/>
        <v>BUY</v>
      </c>
      <c r="L469" s="5">
        <f t="shared" si="94"/>
        <v>4032.34</v>
      </c>
      <c r="M469" s="4" t="str">
        <f t="shared" si="95"/>
        <v>NO</v>
      </c>
      <c r="N469" s="4" t="str">
        <f t="shared" si="96"/>
        <v>NO</v>
      </c>
      <c r="O469" s="4" t="str">
        <f t="shared" si="97"/>
        <v>NO</v>
      </c>
      <c r="P469" s="11">
        <v>4206.1000999999997</v>
      </c>
      <c r="Q469" s="11">
        <v>4179.1499999999996</v>
      </c>
      <c r="R469" s="4">
        <f t="shared" ref="R469:R532" si="98">YEAR(A469)</f>
        <v>2007</v>
      </c>
      <c r="T469" s="7">
        <f t="shared" si="88"/>
        <v>0</v>
      </c>
      <c r="V469" s="5">
        <f t="shared" si="89"/>
        <v>3745</v>
      </c>
      <c r="W469" s="5">
        <f t="shared" ref="W469:W532" si="99">IF(V470="",E469,V470)</f>
        <v>3745</v>
      </c>
      <c r="X469" s="7">
        <f t="shared" ref="X469:X532" si="100">IF(J469="BUY",W469-V469,V469-W469)</f>
        <v>0</v>
      </c>
      <c r="Z469" s="7">
        <f t="shared" si="90"/>
        <v>139980.49999999983</v>
      </c>
      <c r="AA469" s="5"/>
    </row>
    <row r="470" spans="1:27">
      <c r="A470" s="9">
        <v>39199</v>
      </c>
      <c r="B470" s="3">
        <v>4160</v>
      </c>
      <c r="C470" s="3">
        <v>4160</v>
      </c>
      <c r="D470" s="3">
        <v>4065.1001000000001</v>
      </c>
      <c r="E470" s="3">
        <v>4073.8</v>
      </c>
      <c r="G470" s="5">
        <f t="shared" si="91"/>
        <v>4115.3100000000004</v>
      </c>
      <c r="H470" s="5">
        <f t="shared" si="92"/>
        <v>4108.3999999999996</v>
      </c>
      <c r="J470" s="10" t="str">
        <f t="shared" si="93"/>
        <v>BUY</v>
      </c>
      <c r="L470" s="5">
        <f t="shared" si="94"/>
        <v>4087.67</v>
      </c>
      <c r="M470" s="4" t="str">
        <f t="shared" si="95"/>
        <v>NO</v>
      </c>
      <c r="N470" s="4" t="str">
        <f t="shared" si="96"/>
        <v>NO</v>
      </c>
      <c r="O470" s="4" t="str">
        <f t="shared" si="97"/>
        <v>NO</v>
      </c>
      <c r="P470" s="11">
        <v>4160</v>
      </c>
      <c r="Q470" s="11">
        <v>4073.8</v>
      </c>
      <c r="R470" s="4">
        <f t="shared" si="98"/>
        <v>2007</v>
      </c>
      <c r="T470" s="7">
        <f t="shared" ref="T470:T533" si="101">ROUND(IF(N470="YES",IF(J470="SELL",IF(O470="YES",Q470-P470,Q470-L469),IF(O470="YES",P470-Q470,L469-Q470)),0),2)</f>
        <v>0</v>
      </c>
      <c r="V470" s="5">
        <f t="shared" ref="V470:V533" si="102">IF(J470=J469,V469,IF(O470="YES",P470,L469))</f>
        <v>3745</v>
      </c>
      <c r="W470" s="5">
        <f t="shared" si="99"/>
        <v>3745</v>
      </c>
      <c r="X470" s="7">
        <f t="shared" si="100"/>
        <v>0</v>
      </c>
      <c r="Z470" s="7">
        <f t="shared" ref="Z470:Z533" si="103">Z469+(T470*50*2)+(X470*50)</f>
        <v>139980.49999999983</v>
      </c>
      <c r="AA470" s="5"/>
    </row>
    <row r="471" spans="1:27">
      <c r="A471" s="9">
        <v>39202</v>
      </c>
      <c r="B471" s="3">
        <v>4044.25</v>
      </c>
      <c r="C471" s="3">
        <v>4102.9502000000002</v>
      </c>
      <c r="D471" s="3">
        <v>4025</v>
      </c>
      <c r="E471" s="3">
        <v>4090.25</v>
      </c>
      <c r="G471" s="5">
        <f t="shared" si="91"/>
        <v>4102.78</v>
      </c>
      <c r="H471" s="5">
        <f t="shared" si="92"/>
        <v>4102.3500000000004</v>
      </c>
      <c r="J471" s="10" t="str">
        <f t="shared" si="93"/>
        <v>BUY</v>
      </c>
      <c r="L471" s="5">
        <f t="shared" si="94"/>
        <v>4101.0600000000004</v>
      </c>
      <c r="M471" s="4" t="str">
        <f t="shared" si="95"/>
        <v>YES</v>
      </c>
      <c r="N471" s="4" t="str">
        <f t="shared" si="96"/>
        <v>YES</v>
      </c>
      <c r="O471" s="4" t="str">
        <f t="shared" si="97"/>
        <v>YES</v>
      </c>
      <c r="P471" s="11">
        <v>4044.25</v>
      </c>
      <c r="Q471" s="11">
        <v>4090.25</v>
      </c>
      <c r="R471" s="4">
        <f t="shared" si="98"/>
        <v>2007</v>
      </c>
      <c r="T471" s="7">
        <f t="shared" si="101"/>
        <v>-46</v>
      </c>
      <c r="V471" s="5">
        <f t="shared" si="102"/>
        <v>3745</v>
      </c>
      <c r="W471" s="5">
        <f t="shared" si="99"/>
        <v>3745</v>
      </c>
      <c r="X471" s="7">
        <f t="shared" si="100"/>
        <v>0</v>
      </c>
      <c r="Z471" s="7">
        <f t="shared" si="103"/>
        <v>135380.49999999983</v>
      </c>
      <c r="AA471" s="5"/>
    </row>
    <row r="472" spans="1:27">
      <c r="A472" s="9">
        <v>39205</v>
      </c>
      <c r="B472" s="3">
        <v>4124.8999000000003</v>
      </c>
      <c r="C472" s="3">
        <v>4174</v>
      </c>
      <c r="D472" s="3">
        <v>4102.3500999999997</v>
      </c>
      <c r="E472" s="3">
        <v>4161.3500999999997</v>
      </c>
      <c r="G472" s="5">
        <f t="shared" si="91"/>
        <v>4132.07</v>
      </c>
      <c r="H472" s="5">
        <f t="shared" si="92"/>
        <v>4122.0200000000004</v>
      </c>
      <c r="J472" s="10" t="str">
        <f t="shared" si="93"/>
        <v>BUY</v>
      </c>
      <c r="L472" s="5">
        <f t="shared" si="94"/>
        <v>4091.87</v>
      </c>
      <c r="M472" s="4" t="str">
        <f t="shared" si="95"/>
        <v>NO</v>
      </c>
      <c r="N472" s="4" t="str">
        <f t="shared" si="96"/>
        <v>NO</v>
      </c>
      <c r="O472" s="4" t="str">
        <f t="shared" si="97"/>
        <v>NO</v>
      </c>
      <c r="P472" s="11">
        <v>4124.8999000000003</v>
      </c>
      <c r="Q472" s="11">
        <v>4161.3500000000004</v>
      </c>
      <c r="R472" s="4">
        <f t="shared" si="98"/>
        <v>2007</v>
      </c>
      <c r="T472" s="7">
        <f t="shared" si="101"/>
        <v>0</v>
      </c>
      <c r="V472" s="5">
        <f t="shared" si="102"/>
        <v>3745</v>
      </c>
      <c r="W472" s="5">
        <f t="shared" si="99"/>
        <v>3745</v>
      </c>
      <c r="X472" s="7">
        <f t="shared" si="100"/>
        <v>0</v>
      </c>
      <c r="Z472" s="7">
        <f t="shared" si="103"/>
        <v>135380.49999999983</v>
      </c>
      <c r="AA472" s="5"/>
    </row>
    <row r="473" spans="1:27">
      <c r="A473" s="9">
        <v>39206</v>
      </c>
      <c r="B473" s="3">
        <v>4180</v>
      </c>
      <c r="C473" s="3">
        <v>4187</v>
      </c>
      <c r="D473" s="3">
        <v>4108.1000999999997</v>
      </c>
      <c r="E473" s="3">
        <v>4117.6499000000003</v>
      </c>
      <c r="G473" s="5">
        <f t="shared" si="91"/>
        <v>4124.8599999999997</v>
      </c>
      <c r="H473" s="5">
        <f t="shared" si="92"/>
        <v>4120.5600000000004</v>
      </c>
      <c r="J473" s="10" t="str">
        <f t="shared" si="93"/>
        <v>BUY</v>
      </c>
      <c r="L473" s="5">
        <f t="shared" si="94"/>
        <v>4107.66</v>
      </c>
      <c r="M473" s="4" t="str">
        <f t="shared" si="95"/>
        <v>NO</v>
      </c>
      <c r="N473" s="4" t="str">
        <f t="shared" si="96"/>
        <v>NO</v>
      </c>
      <c r="O473" s="4" t="str">
        <f t="shared" si="97"/>
        <v>NO</v>
      </c>
      <c r="P473" s="11">
        <v>4180</v>
      </c>
      <c r="Q473" s="11">
        <v>4117.6499999999996</v>
      </c>
      <c r="R473" s="4">
        <f t="shared" si="98"/>
        <v>2007</v>
      </c>
      <c r="T473" s="7">
        <f t="shared" si="101"/>
        <v>0</v>
      </c>
      <c r="V473" s="5">
        <f t="shared" si="102"/>
        <v>3745</v>
      </c>
      <c r="W473" s="5">
        <f t="shared" si="99"/>
        <v>4107.66</v>
      </c>
      <c r="X473" s="7">
        <f t="shared" si="100"/>
        <v>362.65999999999985</v>
      </c>
      <c r="Z473" s="7">
        <f t="shared" si="103"/>
        <v>153513.49999999983</v>
      </c>
      <c r="AA473" s="5"/>
    </row>
    <row r="474" spans="1:27">
      <c r="A474" s="9">
        <v>39209</v>
      </c>
      <c r="B474" s="3">
        <v>4142</v>
      </c>
      <c r="C474" s="3">
        <v>4159</v>
      </c>
      <c r="D474" s="3">
        <v>4092.2</v>
      </c>
      <c r="E474" s="3">
        <v>4105.7997999999998</v>
      </c>
      <c r="G474" s="5">
        <f t="shared" si="91"/>
        <v>4115.33</v>
      </c>
      <c r="H474" s="5">
        <f t="shared" si="92"/>
        <v>4115.6400000000003</v>
      </c>
      <c r="J474" s="10" t="str">
        <f t="shared" si="93"/>
        <v>SELL</v>
      </c>
      <c r="L474" s="5">
        <f t="shared" si="94"/>
        <v>4116.57</v>
      </c>
      <c r="M474" s="4" t="str">
        <f t="shared" si="95"/>
        <v>YES</v>
      </c>
      <c r="N474" s="4" t="str">
        <f t="shared" si="96"/>
        <v>NO</v>
      </c>
      <c r="O474" s="4" t="str">
        <f t="shared" si="97"/>
        <v>NO</v>
      </c>
      <c r="P474" s="11">
        <v>4142</v>
      </c>
      <c r="Q474" s="11">
        <v>4105.8</v>
      </c>
      <c r="R474" s="4">
        <f t="shared" si="98"/>
        <v>2007</v>
      </c>
      <c r="T474" s="7">
        <f t="shared" si="101"/>
        <v>0</v>
      </c>
      <c r="V474" s="5">
        <f t="shared" si="102"/>
        <v>4107.66</v>
      </c>
      <c r="W474" s="5">
        <f t="shared" si="99"/>
        <v>4107.66</v>
      </c>
      <c r="X474" s="7">
        <f t="shared" si="100"/>
        <v>0</v>
      </c>
      <c r="Z474" s="7">
        <f t="shared" si="103"/>
        <v>153513.49999999983</v>
      </c>
      <c r="AA474" s="5"/>
    </row>
    <row r="475" spans="1:27">
      <c r="A475" s="9">
        <v>39210</v>
      </c>
      <c r="B475" s="3">
        <v>4090</v>
      </c>
      <c r="C475" s="3">
        <v>4142.7997999999998</v>
      </c>
      <c r="D475" s="3">
        <v>4053.55</v>
      </c>
      <c r="E475" s="3">
        <v>4066.3</v>
      </c>
      <c r="G475" s="5">
        <f t="shared" si="91"/>
        <v>4090.82</v>
      </c>
      <c r="H475" s="5">
        <f t="shared" si="92"/>
        <v>4099.1899999999996</v>
      </c>
      <c r="J475" s="10" t="str">
        <f t="shared" si="93"/>
        <v>SELL</v>
      </c>
      <c r="L475" s="5">
        <f t="shared" si="94"/>
        <v>4124.3</v>
      </c>
      <c r="M475" s="4" t="str">
        <f t="shared" si="95"/>
        <v>YES</v>
      </c>
      <c r="N475" s="4" t="str">
        <f t="shared" si="96"/>
        <v>YES</v>
      </c>
      <c r="O475" s="4" t="str">
        <f t="shared" si="97"/>
        <v>NO</v>
      </c>
      <c r="P475" s="11">
        <v>4090</v>
      </c>
      <c r="Q475" s="11">
        <v>4066.3</v>
      </c>
      <c r="R475" s="4">
        <f t="shared" si="98"/>
        <v>2007</v>
      </c>
      <c r="T475" s="7">
        <f t="shared" si="101"/>
        <v>-50.27</v>
      </c>
      <c r="V475" s="5">
        <f t="shared" si="102"/>
        <v>4107.66</v>
      </c>
      <c r="W475" s="5">
        <f t="shared" si="99"/>
        <v>4107.66</v>
      </c>
      <c r="X475" s="7">
        <f t="shared" si="100"/>
        <v>0</v>
      </c>
      <c r="Z475" s="7">
        <f t="shared" si="103"/>
        <v>148486.49999999983</v>
      </c>
      <c r="AA475" s="5"/>
    </row>
    <row r="476" spans="1:27">
      <c r="A476" s="9">
        <v>39211</v>
      </c>
      <c r="B476" s="3">
        <v>4065</v>
      </c>
      <c r="C476" s="3">
        <v>4102.5</v>
      </c>
      <c r="D476" s="3">
        <v>4031</v>
      </c>
      <c r="E476" s="3">
        <v>4093.3501000000001</v>
      </c>
      <c r="G476" s="5">
        <f t="shared" si="91"/>
        <v>4092.09</v>
      </c>
      <c r="H476" s="5">
        <f t="shared" si="92"/>
        <v>4097.24</v>
      </c>
      <c r="J476" s="10" t="str">
        <f t="shared" si="93"/>
        <v>SELL</v>
      </c>
      <c r="L476" s="5">
        <f t="shared" si="94"/>
        <v>4112.6899999999996</v>
      </c>
      <c r="M476" s="4" t="str">
        <f t="shared" si="95"/>
        <v>NO</v>
      </c>
      <c r="N476" s="4" t="str">
        <f t="shared" si="96"/>
        <v>NO</v>
      </c>
      <c r="O476" s="4" t="str">
        <f t="shared" si="97"/>
        <v>NO</v>
      </c>
      <c r="P476" s="11">
        <v>4065</v>
      </c>
      <c r="Q476" s="11">
        <v>4093.35</v>
      </c>
      <c r="R476" s="4">
        <f t="shared" si="98"/>
        <v>2007</v>
      </c>
      <c r="T476" s="7">
        <f t="shared" si="101"/>
        <v>0</v>
      </c>
      <c r="V476" s="5">
        <f t="shared" si="102"/>
        <v>4107.66</v>
      </c>
      <c r="W476" s="5">
        <f t="shared" si="99"/>
        <v>4107.66</v>
      </c>
      <c r="X476" s="7">
        <f t="shared" si="100"/>
        <v>0</v>
      </c>
      <c r="Z476" s="7">
        <f t="shared" si="103"/>
        <v>148486.49999999983</v>
      </c>
      <c r="AA476" s="5"/>
    </row>
    <row r="477" spans="1:27">
      <c r="A477" s="9">
        <v>39212</v>
      </c>
      <c r="B477" s="3">
        <v>4107.75</v>
      </c>
      <c r="C477" s="3">
        <v>4134.8500999999997</v>
      </c>
      <c r="D477" s="3">
        <v>4040</v>
      </c>
      <c r="E477" s="3">
        <v>4052.3</v>
      </c>
      <c r="G477" s="5">
        <f t="shared" si="91"/>
        <v>4072.2</v>
      </c>
      <c r="H477" s="5">
        <f t="shared" si="92"/>
        <v>4082.26</v>
      </c>
      <c r="J477" s="10" t="str">
        <f t="shared" si="93"/>
        <v>SELL</v>
      </c>
      <c r="L477" s="5">
        <f t="shared" si="94"/>
        <v>4112.4399999999996</v>
      </c>
      <c r="M477" s="4" t="str">
        <f t="shared" si="95"/>
        <v>YES</v>
      </c>
      <c r="N477" s="4" t="str">
        <f t="shared" si="96"/>
        <v>YES</v>
      </c>
      <c r="O477" s="4" t="str">
        <f t="shared" si="97"/>
        <v>NO</v>
      </c>
      <c r="P477" s="11">
        <v>4107.75</v>
      </c>
      <c r="Q477" s="11">
        <v>4052.3</v>
      </c>
      <c r="R477" s="4">
        <f t="shared" si="98"/>
        <v>2007</v>
      </c>
      <c r="T477" s="7">
        <f t="shared" si="101"/>
        <v>-60.39</v>
      </c>
      <c r="V477" s="5">
        <f t="shared" si="102"/>
        <v>4107.66</v>
      </c>
      <c r="W477" s="5">
        <f t="shared" si="99"/>
        <v>4107.66</v>
      </c>
      <c r="X477" s="7">
        <f t="shared" si="100"/>
        <v>0</v>
      </c>
      <c r="Z477" s="7">
        <f t="shared" si="103"/>
        <v>142447.49999999983</v>
      </c>
      <c r="AA477" s="5"/>
    </row>
    <row r="478" spans="1:27">
      <c r="A478" s="9">
        <v>39213</v>
      </c>
      <c r="B478" s="3">
        <v>3990</v>
      </c>
      <c r="C478" s="3">
        <v>4094</v>
      </c>
      <c r="D478" s="3">
        <v>3990</v>
      </c>
      <c r="E478" s="3">
        <v>4079.05</v>
      </c>
      <c r="G478" s="5">
        <f t="shared" si="91"/>
        <v>4075.63</v>
      </c>
      <c r="H478" s="5">
        <f t="shared" si="92"/>
        <v>4081.19</v>
      </c>
      <c r="J478" s="10" t="str">
        <f t="shared" si="93"/>
        <v>SELL</v>
      </c>
      <c r="L478" s="5">
        <f t="shared" si="94"/>
        <v>4097.87</v>
      </c>
      <c r="M478" s="4" t="str">
        <f t="shared" si="95"/>
        <v>NO</v>
      </c>
      <c r="N478" s="4" t="str">
        <f t="shared" si="96"/>
        <v>NO</v>
      </c>
      <c r="O478" s="4" t="str">
        <f t="shared" si="97"/>
        <v>NO</v>
      </c>
      <c r="P478" s="11">
        <v>3990</v>
      </c>
      <c r="Q478" s="11">
        <v>4079.05</v>
      </c>
      <c r="R478" s="4">
        <f t="shared" si="98"/>
        <v>2007</v>
      </c>
      <c r="T478" s="7">
        <f t="shared" si="101"/>
        <v>0</v>
      </c>
      <c r="V478" s="5">
        <f t="shared" si="102"/>
        <v>4107.66</v>
      </c>
      <c r="W478" s="5">
        <f t="shared" si="99"/>
        <v>4121.25</v>
      </c>
      <c r="X478" s="7">
        <f t="shared" si="100"/>
        <v>-13.590000000000146</v>
      </c>
      <c r="Z478" s="7">
        <f t="shared" si="103"/>
        <v>141767.99999999983</v>
      </c>
      <c r="AA478" s="5"/>
    </row>
    <row r="479" spans="1:27">
      <c r="A479" s="9">
        <v>39216</v>
      </c>
      <c r="B479" s="3">
        <v>4121.25</v>
      </c>
      <c r="C479" s="3">
        <v>4159.6000999999997</v>
      </c>
      <c r="D479" s="3">
        <v>4121.25</v>
      </c>
      <c r="E479" s="3">
        <v>4140.75</v>
      </c>
      <c r="G479" s="5">
        <f t="shared" si="91"/>
        <v>4108.1899999999996</v>
      </c>
      <c r="H479" s="5">
        <f t="shared" si="92"/>
        <v>4101.04</v>
      </c>
      <c r="J479" s="10" t="str">
        <f t="shared" si="93"/>
        <v>BUY</v>
      </c>
      <c r="L479" s="5">
        <f t="shared" si="94"/>
        <v>4079.59</v>
      </c>
      <c r="M479" s="4" t="str">
        <f t="shared" si="95"/>
        <v>YES</v>
      </c>
      <c r="N479" s="4" t="str">
        <f t="shared" si="96"/>
        <v>NO</v>
      </c>
      <c r="O479" s="4" t="str">
        <f t="shared" si="97"/>
        <v>YES</v>
      </c>
      <c r="P479" s="11">
        <v>4121.25</v>
      </c>
      <c r="Q479" s="11">
        <v>4140.75</v>
      </c>
      <c r="R479" s="4">
        <f t="shared" si="98"/>
        <v>2007</v>
      </c>
      <c r="T479" s="7">
        <f t="shared" si="101"/>
        <v>0</v>
      </c>
      <c r="V479" s="5">
        <f t="shared" si="102"/>
        <v>4121.25</v>
      </c>
      <c r="W479" s="5">
        <f t="shared" si="99"/>
        <v>4121.25</v>
      </c>
      <c r="X479" s="7">
        <f t="shared" si="100"/>
        <v>0</v>
      </c>
      <c r="Z479" s="7">
        <f t="shared" si="103"/>
        <v>141767.99999999983</v>
      </c>
      <c r="AA479" s="5"/>
    </row>
    <row r="480" spans="1:27">
      <c r="A480" s="9">
        <v>39217</v>
      </c>
      <c r="B480" s="3">
        <v>4135</v>
      </c>
      <c r="C480" s="3">
        <v>4146.3999000000003</v>
      </c>
      <c r="D480" s="3">
        <v>4101.1000999999997</v>
      </c>
      <c r="E480" s="3">
        <v>4130.5</v>
      </c>
      <c r="G480" s="5">
        <f t="shared" si="91"/>
        <v>4119.3500000000004</v>
      </c>
      <c r="H480" s="5">
        <f t="shared" si="92"/>
        <v>4110.8599999999997</v>
      </c>
      <c r="J480" s="10" t="str">
        <f t="shared" si="93"/>
        <v>BUY</v>
      </c>
      <c r="L480" s="5">
        <f t="shared" si="94"/>
        <v>4085.39</v>
      </c>
      <c r="M480" s="4" t="str">
        <f t="shared" si="95"/>
        <v>NO</v>
      </c>
      <c r="N480" s="4" t="str">
        <f t="shared" si="96"/>
        <v>NO</v>
      </c>
      <c r="O480" s="4" t="str">
        <f t="shared" si="97"/>
        <v>NO</v>
      </c>
      <c r="P480" s="11">
        <v>4135</v>
      </c>
      <c r="Q480" s="11">
        <v>4130.5</v>
      </c>
      <c r="R480" s="4">
        <f t="shared" si="98"/>
        <v>2007</v>
      </c>
      <c r="T480" s="7">
        <f t="shared" si="101"/>
        <v>0</v>
      </c>
      <c r="V480" s="5">
        <f t="shared" si="102"/>
        <v>4121.25</v>
      </c>
      <c r="W480" s="5">
        <f t="shared" si="99"/>
        <v>4121.25</v>
      </c>
      <c r="X480" s="7">
        <f t="shared" si="100"/>
        <v>0</v>
      </c>
      <c r="Z480" s="7">
        <f t="shared" si="103"/>
        <v>141767.99999999983</v>
      </c>
      <c r="AA480" s="5"/>
    </row>
    <row r="481" spans="1:27">
      <c r="A481" s="9">
        <v>39218</v>
      </c>
      <c r="B481" s="3">
        <v>4130.0497999999998</v>
      </c>
      <c r="C481" s="3">
        <v>4198</v>
      </c>
      <c r="D481" s="3">
        <v>4117.6000999999997</v>
      </c>
      <c r="E481" s="3">
        <v>4189.0497999999998</v>
      </c>
      <c r="G481" s="5">
        <f t="shared" si="91"/>
        <v>4154.2</v>
      </c>
      <c r="H481" s="5">
        <f t="shared" si="92"/>
        <v>4136.92</v>
      </c>
      <c r="J481" s="10" t="str">
        <f t="shared" si="93"/>
        <v>BUY</v>
      </c>
      <c r="L481" s="5">
        <f t="shared" si="94"/>
        <v>4085.08</v>
      </c>
      <c r="M481" s="4" t="str">
        <f t="shared" si="95"/>
        <v>NO</v>
      </c>
      <c r="N481" s="4" t="str">
        <f t="shared" si="96"/>
        <v>NO</v>
      </c>
      <c r="O481" s="4" t="str">
        <f t="shared" si="97"/>
        <v>NO</v>
      </c>
      <c r="P481" s="11">
        <v>4130.0497999999998</v>
      </c>
      <c r="Q481" s="11">
        <v>4189.05</v>
      </c>
      <c r="R481" s="4">
        <f t="shared" si="98"/>
        <v>2007</v>
      </c>
      <c r="T481" s="7">
        <f t="shared" si="101"/>
        <v>0</v>
      </c>
      <c r="V481" s="5">
        <f t="shared" si="102"/>
        <v>4121.25</v>
      </c>
      <c r="W481" s="5">
        <f t="shared" si="99"/>
        <v>4121.25</v>
      </c>
      <c r="X481" s="7">
        <f t="shared" si="100"/>
        <v>0</v>
      </c>
      <c r="Z481" s="7">
        <f t="shared" si="103"/>
        <v>141767.99999999983</v>
      </c>
      <c r="AA481" s="5"/>
    </row>
    <row r="482" spans="1:27">
      <c r="A482" s="9">
        <v>39219</v>
      </c>
      <c r="B482" s="3">
        <v>4209.8999000000003</v>
      </c>
      <c r="C482" s="3">
        <v>4244.8500999999997</v>
      </c>
      <c r="D482" s="3">
        <v>4209.8999000000003</v>
      </c>
      <c r="E482" s="3">
        <v>4233.1000999999997</v>
      </c>
      <c r="G482" s="5">
        <f t="shared" si="91"/>
        <v>4193.6499999999996</v>
      </c>
      <c r="H482" s="5">
        <f t="shared" si="92"/>
        <v>4168.9799999999996</v>
      </c>
      <c r="J482" s="10" t="str">
        <f t="shared" si="93"/>
        <v>BUY</v>
      </c>
      <c r="L482" s="5">
        <f t="shared" si="94"/>
        <v>4094.97</v>
      </c>
      <c r="M482" s="4" t="str">
        <f t="shared" si="95"/>
        <v>NO</v>
      </c>
      <c r="N482" s="4" t="str">
        <f t="shared" si="96"/>
        <v>NO</v>
      </c>
      <c r="O482" s="4" t="str">
        <f t="shared" si="97"/>
        <v>NO</v>
      </c>
      <c r="P482" s="11">
        <v>4209.8999000000003</v>
      </c>
      <c r="Q482" s="11">
        <v>4233.1000000000004</v>
      </c>
      <c r="R482" s="4">
        <f t="shared" si="98"/>
        <v>2007</v>
      </c>
      <c r="T482" s="7">
        <f t="shared" si="101"/>
        <v>0</v>
      </c>
      <c r="V482" s="5">
        <f t="shared" si="102"/>
        <v>4121.25</v>
      </c>
      <c r="W482" s="5">
        <f t="shared" si="99"/>
        <v>4121.25</v>
      </c>
      <c r="X482" s="7">
        <f t="shared" si="100"/>
        <v>0</v>
      </c>
      <c r="Z482" s="7">
        <f t="shared" si="103"/>
        <v>141767.99999999983</v>
      </c>
      <c r="AA482" s="5"/>
    </row>
    <row r="483" spans="1:27">
      <c r="A483" s="9">
        <v>39220</v>
      </c>
      <c r="B483" s="3">
        <v>4206.2002000000002</v>
      </c>
      <c r="C483" s="3">
        <v>4237</v>
      </c>
      <c r="D483" s="3">
        <v>4196.1000999999997</v>
      </c>
      <c r="E483" s="3">
        <v>4223.5</v>
      </c>
      <c r="G483" s="5">
        <f t="shared" si="91"/>
        <v>4208.58</v>
      </c>
      <c r="H483" s="5">
        <f t="shared" si="92"/>
        <v>4187.1499999999996</v>
      </c>
      <c r="J483" s="10" t="str">
        <f t="shared" si="93"/>
        <v>BUY</v>
      </c>
      <c r="L483" s="5">
        <f t="shared" si="94"/>
        <v>4122.8599999999997</v>
      </c>
      <c r="M483" s="4" t="str">
        <f t="shared" si="95"/>
        <v>NO</v>
      </c>
      <c r="N483" s="4" t="str">
        <f t="shared" si="96"/>
        <v>NO</v>
      </c>
      <c r="O483" s="4" t="str">
        <f t="shared" si="97"/>
        <v>NO</v>
      </c>
      <c r="P483" s="11">
        <v>4206.2002000000002</v>
      </c>
      <c r="Q483" s="11">
        <v>4223.5</v>
      </c>
      <c r="R483" s="4">
        <f t="shared" si="98"/>
        <v>2007</v>
      </c>
      <c r="T483" s="7">
        <f t="shared" si="101"/>
        <v>0</v>
      </c>
      <c r="V483" s="5">
        <f t="shared" si="102"/>
        <v>4121.25</v>
      </c>
      <c r="W483" s="5">
        <f t="shared" si="99"/>
        <v>4121.25</v>
      </c>
      <c r="X483" s="7">
        <f t="shared" si="100"/>
        <v>0</v>
      </c>
      <c r="Z483" s="7">
        <f t="shared" si="103"/>
        <v>141767.99999999983</v>
      </c>
      <c r="AA483" s="5"/>
    </row>
    <row r="484" spans="1:27">
      <c r="A484" s="9">
        <v>39223</v>
      </c>
      <c r="B484" s="3">
        <v>4257.2002000000002</v>
      </c>
      <c r="C484" s="3">
        <v>4272.9502000000002</v>
      </c>
      <c r="D484" s="3">
        <v>4238.1000999999997</v>
      </c>
      <c r="E484" s="3">
        <v>4262.6000999999997</v>
      </c>
      <c r="G484" s="5">
        <f t="shared" si="91"/>
        <v>4235.59</v>
      </c>
      <c r="H484" s="5">
        <f t="shared" si="92"/>
        <v>4212.3</v>
      </c>
      <c r="J484" s="10" t="str">
        <f t="shared" si="93"/>
        <v>BUY</v>
      </c>
      <c r="L484" s="5">
        <f t="shared" si="94"/>
        <v>4142.43</v>
      </c>
      <c r="M484" s="4" t="str">
        <f t="shared" si="95"/>
        <v>NO</v>
      </c>
      <c r="N484" s="4" t="str">
        <f t="shared" si="96"/>
        <v>NO</v>
      </c>
      <c r="O484" s="4" t="str">
        <f t="shared" si="97"/>
        <v>NO</v>
      </c>
      <c r="P484" s="11">
        <v>4257.2002000000002</v>
      </c>
      <c r="Q484" s="11">
        <v>4262.6000000000004</v>
      </c>
      <c r="R484" s="4">
        <f t="shared" si="98"/>
        <v>2007</v>
      </c>
      <c r="T484" s="7">
        <f t="shared" si="101"/>
        <v>0</v>
      </c>
      <c r="V484" s="5">
        <f t="shared" si="102"/>
        <v>4121.25</v>
      </c>
      <c r="W484" s="5">
        <f t="shared" si="99"/>
        <v>4121.25</v>
      </c>
      <c r="X484" s="7">
        <f t="shared" si="100"/>
        <v>0</v>
      </c>
      <c r="Z484" s="7">
        <f t="shared" si="103"/>
        <v>141767.99999999983</v>
      </c>
      <c r="AA484" s="5"/>
    </row>
    <row r="485" spans="1:27">
      <c r="A485" s="9">
        <v>39224</v>
      </c>
      <c r="B485" s="3">
        <v>4259.7002000000002</v>
      </c>
      <c r="C485" s="3">
        <v>4284</v>
      </c>
      <c r="D485" s="3">
        <v>4244</v>
      </c>
      <c r="E485" s="3">
        <v>4277.4502000000002</v>
      </c>
      <c r="G485" s="5">
        <f t="shared" si="91"/>
        <v>4256.5200000000004</v>
      </c>
      <c r="H485" s="5">
        <f t="shared" si="92"/>
        <v>4234.0200000000004</v>
      </c>
      <c r="J485" s="10" t="str">
        <f t="shared" si="93"/>
        <v>BUY</v>
      </c>
      <c r="L485" s="5">
        <f t="shared" si="94"/>
        <v>4166.5200000000004</v>
      </c>
      <c r="M485" s="4" t="str">
        <f t="shared" si="95"/>
        <v>NO</v>
      </c>
      <c r="N485" s="4" t="str">
        <f t="shared" si="96"/>
        <v>NO</v>
      </c>
      <c r="O485" s="4" t="str">
        <f t="shared" si="97"/>
        <v>NO</v>
      </c>
      <c r="P485" s="11">
        <v>4259.7002000000002</v>
      </c>
      <c r="Q485" s="11">
        <v>4277.45</v>
      </c>
      <c r="R485" s="4">
        <f t="shared" si="98"/>
        <v>2007</v>
      </c>
      <c r="T485" s="7">
        <f t="shared" si="101"/>
        <v>0</v>
      </c>
      <c r="V485" s="5">
        <f t="shared" si="102"/>
        <v>4121.25</v>
      </c>
      <c r="W485" s="5">
        <f t="shared" si="99"/>
        <v>4121.25</v>
      </c>
      <c r="X485" s="7">
        <f t="shared" si="100"/>
        <v>0</v>
      </c>
      <c r="Z485" s="7">
        <f t="shared" si="103"/>
        <v>141767.99999999983</v>
      </c>
      <c r="AA485" s="5"/>
    </row>
    <row r="486" spans="1:27">
      <c r="A486" s="9">
        <v>39225</v>
      </c>
      <c r="B486" s="3">
        <v>4274.1000999999997</v>
      </c>
      <c r="C486" s="3">
        <v>4282.3999000000003</v>
      </c>
      <c r="D486" s="3">
        <v>4228.25</v>
      </c>
      <c r="E486" s="3">
        <v>4239.4502000000002</v>
      </c>
      <c r="G486" s="5">
        <f t="shared" si="91"/>
        <v>4247.99</v>
      </c>
      <c r="H486" s="5">
        <f t="shared" si="92"/>
        <v>4235.83</v>
      </c>
      <c r="J486" s="10" t="str">
        <f t="shared" si="93"/>
        <v>BUY</v>
      </c>
      <c r="L486" s="5">
        <f t="shared" si="94"/>
        <v>4199.3500000000004</v>
      </c>
      <c r="M486" s="4" t="str">
        <f t="shared" si="95"/>
        <v>NO</v>
      </c>
      <c r="N486" s="4" t="str">
        <f t="shared" si="96"/>
        <v>NO</v>
      </c>
      <c r="O486" s="4" t="str">
        <f t="shared" si="97"/>
        <v>NO</v>
      </c>
      <c r="P486" s="11">
        <v>4274.1000999999997</v>
      </c>
      <c r="Q486" s="11">
        <v>4239.45</v>
      </c>
      <c r="R486" s="4">
        <f t="shared" si="98"/>
        <v>2007</v>
      </c>
      <c r="T486" s="7">
        <f t="shared" si="101"/>
        <v>0</v>
      </c>
      <c r="V486" s="5">
        <f t="shared" si="102"/>
        <v>4121.25</v>
      </c>
      <c r="W486" s="5">
        <f t="shared" si="99"/>
        <v>4121.25</v>
      </c>
      <c r="X486" s="7">
        <f t="shared" si="100"/>
        <v>0</v>
      </c>
      <c r="Z486" s="7">
        <f t="shared" si="103"/>
        <v>141767.99999999983</v>
      </c>
      <c r="AA486" s="5"/>
    </row>
    <row r="487" spans="1:27">
      <c r="A487" s="9">
        <v>39226</v>
      </c>
      <c r="B487" s="3">
        <v>4230</v>
      </c>
      <c r="C487" s="3">
        <v>4247.0497999999998</v>
      </c>
      <c r="D487" s="3">
        <v>4185.0497999999998</v>
      </c>
      <c r="E487" s="3">
        <v>4204</v>
      </c>
      <c r="G487" s="5">
        <f t="shared" si="91"/>
        <v>4226</v>
      </c>
      <c r="H487" s="5">
        <f t="shared" si="92"/>
        <v>4225.22</v>
      </c>
      <c r="J487" s="10" t="str">
        <f t="shared" si="93"/>
        <v>BUY</v>
      </c>
      <c r="L487" s="5">
        <f t="shared" si="94"/>
        <v>4222.88</v>
      </c>
      <c r="M487" s="4" t="str">
        <f t="shared" si="95"/>
        <v>YES</v>
      </c>
      <c r="N487" s="4" t="str">
        <f t="shared" si="96"/>
        <v>YES</v>
      </c>
      <c r="O487" s="4" t="str">
        <f t="shared" si="97"/>
        <v>NO</v>
      </c>
      <c r="P487" s="11">
        <v>4230</v>
      </c>
      <c r="Q487" s="11">
        <v>4204</v>
      </c>
      <c r="R487" s="4">
        <f t="shared" si="98"/>
        <v>2007</v>
      </c>
      <c r="T487" s="7">
        <f t="shared" si="101"/>
        <v>-4.6500000000000004</v>
      </c>
      <c r="V487" s="5">
        <f t="shared" si="102"/>
        <v>4121.25</v>
      </c>
      <c r="W487" s="5">
        <f t="shared" si="99"/>
        <v>4121.25</v>
      </c>
      <c r="X487" s="7">
        <f t="shared" si="100"/>
        <v>0</v>
      </c>
      <c r="Z487" s="7">
        <f t="shared" si="103"/>
        <v>141302.99999999983</v>
      </c>
      <c r="AA487" s="5"/>
    </row>
    <row r="488" spans="1:27">
      <c r="A488" s="9">
        <v>39227</v>
      </c>
      <c r="B488" s="3">
        <v>4150</v>
      </c>
      <c r="C488" s="3">
        <v>4271.7997999999998</v>
      </c>
      <c r="D488" s="3">
        <v>4150</v>
      </c>
      <c r="E488" s="3">
        <v>4260.6499000000003</v>
      </c>
      <c r="G488" s="5">
        <f t="shared" si="91"/>
        <v>4243.32</v>
      </c>
      <c r="H488" s="5">
        <f t="shared" si="92"/>
        <v>4237.03</v>
      </c>
      <c r="J488" s="10" t="str">
        <f t="shared" si="93"/>
        <v>BUY</v>
      </c>
      <c r="L488" s="5">
        <f t="shared" si="94"/>
        <v>4218.16</v>
      </c>
      <c r="M488" s="4" t="str">
        <f t="shared" si="95"/>
        <v>YES</v>
      </c>
      <c r="N488" s="4" t="str">
        <f t="shared" si="96"/>
        <v>YES</v>
      </c>
      <c r="O488" s="4" t="str">
        <f t="shared" si="97"/>
        <v>YES</v>
      </c>
      <c r="P488" s="11">
        <v>4150</v>
      </c>
      <c r="Q488" s="11">
        <v>4260.6499999999996</v>
      </c>
      <c r="R488" s="4">
        <f t="shared" si="98"/>
        <v>2007</v>
      </c>
      <c r="T488" s="7">
        <f t="shared" si="101"/>
        <v>-110.65</v>
      </c>
      <c r="V488" s="5">
        <f t="shared" si="102"/>
        <v>4121.25</v>
      </c>
      <c r="W488" s="5">
        <f t="shared" si="99"/>
        <v>4121.25</v>
      </c>
      <c r="X488" s="7">
        <f t="shared" si="100"/>
        <v>0</v>
      </c>
      <c r="Z488" s="7">
        <f t="shared" si="103"/>
        <v>130237.99999999983</v>
      </c>
      <c r="AA488" s="5"/>
    </row>
    <row r="489" spans="1:27">
      <c r="A489" s="9">
        <v>39230</v>
      </c>
      <c r="B489" s="3">
        <v>4291.2002000000002</v>
      </c>
      <c r="C489" s="3">
        <v>4296</v>
      </c>
      <c r="D489" s="3">
        <v>4255</v>
      </c>
      <c r="E489" s="3">
        <v>4260.8999000000003</v>
      </c>
      <c r="G489" s="5">
        <f t="shared" si="91"/>
        <v>4252.1099999999997</v>
      </c>
      <c r="H489" s="5">
        <f t="shared" si="92"/>
        <v>4244.99</v>
      </c>
      <c r="J489" s="10" t="str">
        <f t="shared" si="93"/>
        <v>BUY</v>
      </c>
      <c r="L489" s="5">
        <f t="shared" si="94"/>
        <v>4223.63</v>
      </c>
      <c r="M489" s="4" t="str">
        <f t="shared" si="95"/>
        <v>NO</v>
      </c>
      <c r="N489" s="4" t="str">
        <f t="shared" si="96"/>
        <v>NO</v>
      </c>
      <c r="O489" s="4" t="str">
        <f t="shared" si="97"/>
        <v>NO</v>
      </c>
      <c r="P489" s="11">
        <v>4291.2002000000002</v>
      </c>
      <c r="Q489" s="11">
        <v>4260.8999999999996</v>
      </c>
      <c r="R489" s="4">
        <f t="shared" si="98"/>
        <v>2007</v>
      </c>
      <c r="T489" s="7">
        <f t="shared" si="101"/>
        <v>0</v>
      </c>
      <c r="V489" s="5">
        <f t="shared" si="102"/>
        <v>4121.25</v>
      </c>
      <c r="W489" s="5">
        <f t="shared" si="99"/>
        <v>4121.25</v>
      </c>
      <c r="X489" s="7">
        <f t="shared" si="100"/>
        <v>0</v>
      </c>
      <c r="Z489" s="7">
        <f t="shared" si="103"/>
        <v>130237.99999999983</v>
      </c>
      <c r="AA489" s="5"/>
    </row>
    <row r="490" spans="1:27">
      <c r="A490" s="9">
        <v>39231</v>
      </c>
      <c r="B490" s="3">
        <v>4260</v>
      </c>
      <c r="C490" s="3">
        <v>4302</v>
      </c>
      <c r="D490" s="3">
        <v>4246.2002000000002</v>
      </c>
      <c r="E490" s="3">
        <v>4294.5497999999998</v>
      </c>
      <c r="G490" s="5">
        <f t="shared" si="91"/>
        <v>4273.33</v>
      </c>
      <c r="H490" s="5">
        <f t="shared" si="92"/>
        <v>4261.51</v>
      </c>
      <c r="J490" s="10" t="str">
        <f t="shared" si="93"/>
        <v>BUY</v>
      </c>
      <c r="L490" s="5">
        <f t="shared" si="94"/>
        <v>4226.05</v>
      </c>
      <c r="M490" s="4" t="str">
        <f t="shared" si="95"/>
        <v>NO</v>
      </c>
      <c r="N490" s="4" t="str">
        <f t="shared" si="96"/>
        <v>NO</v>
      </c>
      <c r="O490" s="4" t="str">
        <f t="shared" si="97"/>
        <v>NO</v>
      </c>
      <c r="P490" s="11">
        <v>4260</v>
      </c>
      <c r="Q490" s="11">
        <v>4294.55</v>
      </c>
      <c r="R490" s="4">
        <f t="shared" si="98"/>
        <v>2007</v>
      </c>
      <c r="T490" s="7">
        <f t="shared" si="101"/>
        <v>0</v>
      </c>
      <c r="V490" s="5">
        <f t="shared" si="102"/>
        <v>4121.25</v>
      </c>
      <c r="W490" s="5">
        <f t="shared" si="99"/>
        <v>4121.25</v>
      </c>
      <c r="X490" s="7">
        <f t="shared" si="100"/>
        <v>0</v>
      </c>
      <c r="Z490" s="7">
        <f t="shared" si="103"/>
        <v>130237.99999999983</v>
      </c>
      <c r="AA490" s="5"/>
    </row>
    <row r="491" spans="1:27">
      <c r="A491" s="9">
        <v>39232</v>
      </c>
      <c r="B491" s="3">
        <v>4269</v>
      </c>
      <c r="C491" s="3">
        <v>4295</v>
      </c>
      <c r="D491" s="3">
        <v>4235</v>
      </c>
      <c r="E491" s="3">
        <v>4242.7997999999998</v>
      </c>
      <c r="G491" s="5">
        <f t="shared" si="91"/>
        <v>4258.0600000000004</v>
      </c>
      <c r="H491" s="5">
        <f t="shared" si="92"/>
        <v>4255.2700000000004</v>
      </c>
      <c r="J491" s="10" t="str">
        <f t="shared" si="93"/>
        <v>BUY</v>
      </c>
      <c r="L491" s="5">
        <f t="shared" si="94"/>
        <v>4246.8999999999996</v>
      </c>
      <c r="M491" s="4" t="str">
        <f t="shared" si="95"/>
        <v>NO</v>
      </c>
      <c r="N491" s="4" t="str">
        <f t="shared" si="96"/>
        <v>NO</v>
      </c>
      <c r="O491" s="4" t="str">
        <f t="shared" si="97"/>
        <v>NO</v>
      </c>
      <c r="P491" s="11">
        <v>4269</v>
      </c>
      <c r="Q491" s="11">
        <v>4242.8</v>
      </c>
      <c r="R491" s="4">
        <f t="shared" si="98"/>
        <v>2007</v>
      </c>
      <c r="T491" s="7">
        <f t="shared" si="101"/>
        <v>0</v>
      </c>
      <c r="V491" s="5">
        <f t="shared" si="102"/>
        <v>4121.25</v>
      </c>
      <c r="W491" s="5">
        <f t="shared" si="99"/>
        <v>4121.25</v>
      </c>
      <c r="X491" s="7">
        <f t="shared" si="100"/>
        <v>0</v>
      </c>
      <c r="Z491" s="7">
        <f t="shared" si="103"/>
        <v>130237.99999999983</v>
      </c>
      <c r="AA491" s="5"/>
    </row>
    <row r="492" spans="1:27">
      <c r="A492" s="9">
        <v>39233</v>
      </c>
      <c r="B492" s="3">
        <v>4275</v>
      </c>
      <c r="C492" s="3">
        <v>4298.7997999999998</v>
      </c>
      <c r="D492" s="3">
        <v>4263.25</v>
      </c>
      <c r="E492" s="3">
        <v>4290.0497999999998</v>
      </c>
      <c r="G492" s="5">
        <f t="shared" si="91"/>
        <v>4274.05</v>
      </c>
      <c r="H492" s="5">
        <f t="shared" si="92"/>
        <v>4266.8599999999997</v>
      </c>
      <c r="J492" s="10" t="str">
        <f t="shared" si="93"/>
        <v>BUY</v>
      </c>
      <c r="L492" s="5">
        <f t="shared" si="94"/>
        <v>4245.29</v>
      </c>
      <c r="M492" s="4" t="str">
        <f t="shared" si="95"/>
        <v>NO</v>
      </c>
      <c r="N492" s="4" t="str">
        <f t="shared" si="96"/>
        <v>NO</v>
      </c>
      <c r="O492" s="4" t="str">
        <f t="shared" si="97"/>
        <v>NO</v>
      </c>
      <c r="P492" s="11">
        <v>4275</v>
      </c>
      <c r="Q492" s="11">
        <v>4290.05</v>
      </c>
      <c r="R492" s="4">
        <f t="shared" si="98"/>
        <v>2007</v>
      </c>
      <c r="T492" s="7">
        <f t="shared" si="101"/>
        <v>0</v>
      </c>
      <c r="V492" s="5">
        <f t="shared" si="102"/>
        <v>4121.25</v>
      </c>
      <c r="W492" s="5">
        <f t="shared" si="99"/>
        <v>4121.25</v>
      </c>
      <c r="X492" s="7">
        <f t="shared" si="100"/>
        <v>0</v>
      </c>
      <c r="Z492" s="7">
        <f t="shared" si="103"/>
        <v>130237.99999999983</v>
      </c>
      <c r="AA492" s="5"/>
    </row>
    <row r="493" spans="1:27">
      <c r="A493" s="9">
        <v>39234</v>
      </c>
      <c r="B493" s="3">
        <v>4305</v>
      </c>
      <c r="C493" s="3">
        <v>4314</v>
      </c>
      <c r="D493" s="3">
        <v>4276.5</v>
      </c>
      <c r="E493" s="3">
        <v>4284.7997999999998</v>
      </c>
      <c r="G493" s="5">
        <f t="shared" si="91"/>
        <v>4279.42</v>
      </c>
      <c r="H493" s="5">
        <f t="shared" si="92"/>
        <v>4272.84</v>
      </c>
      <c r="J493" s="10" t="str">
        <f t="shared" si="93"/>
        <v>BUY</v>
      </c>
      <c r="L493" s="5">
        <f t="shared" si="94"/>
        <v>4253.1000000000004</v>
      </c>
      <c r="M493" s="4" t="str">
        <f t="shared" si="95"/>
        <v>NO</v>
      </c>
      <c r="N493" s="4" t="str">
        <f t="shared" si="96"/>
        <v>NO</v>
      </c>
      <c r="O493" s="4" t="str">
        <f t="shared" si="97"/>
        <v>NO</v>
      </c>
      <c r="P493" s="11">
        <v>4305</v>
      </c>
      <c r="Q493" s="11">
        <v>4284.8</v>
      </c>
      <c r="R493" s="4">
        <f t="shared" si="98"/>
        <v>2007</v>
      </c>
      <c r="T493" s="7">
        <f t="shared" si="101"/>
        <v>0</v>
      </c>
      <c r="V493" s="5">
        <f t="shared" si="102"/>
        <v>4121.25</v>
      </c>
      <c r="W493" s="5">
        <f t="shared" si="99"/>
        <v>4253.1000000000004</v>
      </c>
      <c r="X493" s="7">
        <f t="shared" si="100"/>
        <v>131.85000000000036</v>
      </c>
      <c r="Z493" s="7">
        <f t="shared" si="103"/>
        <v>136830.49999999985</v>
      </c>
      <c r="AA493" s="5"/>
    </row>
    <row r="494" spans="1:27">
      <c r="A494" s="9">
        <v>39237</v>
      </c>
      <c r="B494" s="3">
        <v>4297.8500999999997</v>
      </c>
      <c r="C494" s="3">
        <v>4310</v>
      </c>
      <c r="D494" s="3">
        <v>4236</v>
      </c>
      <c r="E494" s="3">
        <v>4246.75</v>
      </c>
      <c r="G494" s="5">
        <f t="shared" si="91"/>
        <v>4263.09</v>
      </c>
      <c r="H494" s="5">
        <f t="shared" si="92"/>
        <v>4264.1400000000003</v>
      </c>
      <c r="J494" s="10" t="str">
        <f t="shared" si="93"/>
        <v>SELL</v>
      </c>
      <c r="L494" s="5">
        <f t="shared" si="94"/>
        <v>4267.29</v>
      </c>
      <c r="M494" s="4" t="str">
        <f t="shared" si="95"/>
        <v>YES</v>
      </c>
      <c r="N494" s="4" t="str">
        <f t="shared" si="96"/>
        <v>NO</v>
      </c>
      <c r="O494" s="4" t="str">
        <f t="shared" si="97"/>
        <v>NO</v>
      </c>
      <c r="P494" s="11">
        <v>4297.8500999999997</v>
      </c>
      <c r="Q494" s="11">
        <v>4246.75</v>
      </c>
      <c r="R494" s="4">
        <f t="shared" si="98"/>
        <v>2007</v>
      </c>
      <c r="T494" s="7">
        <f t="shared" si="101"/>
        <v>0</v>
      </c>
      <c r="V494" s="5">
        <f t="shared" si="102"/>
        <v>4253.1000000000004</v>
      </c>
      <c r="W494" s="5">
        <f t="shared" si="99"/>
        <v>4267.29</v>
      </c>
      <c r="X494" s="7">
        <f t="shared" si="100"/>
        <v>-14.1899999999996</v>
      </c>
      <c r="Z494" s="7">
        <f t="shared" si="103"/>
        <v>136120.99999999988</v>
      </c>
      <c r="AA494" s="5"/>
    </row>
    <row r="495" spans="1:27">
      <c r="A495" s="9">
        <v>39238</v>
      </c>
      <c r="B495" s="3">
        <v>4245</v>
      </c>
      <c r="C495" s="3">
        <v>4298.0497999999998</v>
      </c>
      <c r="D495" s="3">
        <v>4227</v>
      </c>
      <c r="E495" s="3">
        <v>4286.1499000000003</v>
      </c>
      <c r="G495" s="5">
        <f t="shared" si="91"/>
        <v>4274.62</v>
      </c>
      <c r="H495" s="5">
        <f t="shared" si="92"/>
        <v>4271.4799999999996</v>
      </c>
      <c r="J495" s="10" t="str">
        <f t="shared" si="93"/>
        <v>BUY</v>
      </c>
      <c r="L495" s="5">
        <f t="shared" si="94"/>
        <v>4262.0600000000004</v>
      </c>
      <c r="M495" s="4" t="str">
        <f t="shared" si="95"/>
        <v>YES</v>
      </c>
      <c r="N495" s="4" t="str">
        <f t="shared" si="96"/>
        <v>NO</v>
      </c>
      <c r="O495" s="4" t="str">
        <f t="shared" si="97"/>
        <v>NO</v>
      </c>
      <c r="P495" s="11">
        <v>4245</v>
      </c>
      <c r="Q495" s="11">
        <v>4286.1499999999996</v>
      </c>
      <c r="R495" s="4">
        <f t="shared" si="98"/>
        <v>2007</v>
      </c>
      <c r="T495" s="7">
        <f t="shared" si="101"/>
        <v>0</v>
      </c>
      <c r="V495" s="5">
        <f t="shared" si="102"/>
        <v>4267.29</v>
      </c>
      <c r="W495" s="5">
        <f t="shared" si="99"/>
        <v>4262.0600000000004</v>
      </c>
      <c r="X495" s="7">
        <f t="shared" si="100"/>
        <v>-5.2299999999995634</v>
      </c>
      <c r="Z495" s="7">
        <f t="shared" si="103"/>
        <v>135859.49999999991</v>
      </c>
      <c r="AA495" s="5"/>
    </row>
    <row r="496" spans="1:27">
      <c r="A496" s="9">
        <v>39239</v>
      </c>
      <c r="B496" s="3">
        <v>4280</v>
      </c>
      <c r="C496" s="3">
        <v>4286.8999000000003</v>
      </c>
      <c r="D496" s="3">
        <v>4168.8500999999997</v>
      </c>
      <c r="E496" s="3">
        <v>4178.3500999999997</v>
      </c>
      <c r="G496" s="5">
        <f t="shared" si="91"/>
        <v>4226.49</v>
      </c>
      <c r="H496" s="5">
        <f t="shared" si="92"/>
        <v>4240.4399999999996</v>
      </c>
      <c r="J496" s="10" t="str">
        <f t="shared" si="93"/>
        <v>SELL</v>
      </c>
      <c r="L496" s="5">
        <f t="shared" si="94"/>
        <v>4282.29</v>
      </c>
      <c r="M496" s="4" t="str">
        <f t="shared" si="95"/>
        <v>YES</v>
      </c>
      <c r="N496" s="4" t="str">
        <f t="shared" si="96"/>
        <v>NO</v>
      </c>
      <c r="O496" s="4" t="str">
        <f t="shared" si="97"/>
        <v>NO</v>
      </c>
      <c r="P496" s="11">
        <v>4280</v>
      </c>
      <c r="Q496" s="11">
        <v>4178.3500000000004</v>
      </c>
      <c r="R496" s="4">
        <f t="shared" si="98"/>
        <v>2007</v>
      </c>
      <c r="T496" s="7">
        <f t="shared" si="101"/>
        <v>0</v>
      </c>
      <c r="V496" s="5">
        <f t="shared" si="102"/>
        <v>4262.0600000000004</v>
      </c>
      <c r="W496" s="5">
        <f t="shared" si="99"/>
        <v>4262.0600000000004</v>
      </c>
      <c r="X496" s="7">
        <f t="shared" si="100"/>
        <v>0</v>
      </c>
      <c r="Z496" s="7">
        <f t="shared" si="103"/>
        <v>135859.49999999991</v>
      </c>
      <c r="AA496" s="5"/>
    </row>
    <row r="497" spans="1:27">
      <c r="A497" s="9">
        <v>39240</v>
      </c>
      <c r="B497" s="3">
        <v>4156</v>
      </c>
      <c r="C497" s="3">
        <v>4213.8999000000003</v>
      </c>
      <c r="D497" s="3">
        <v>4140.1000999999997</v>
      </c>
      <c r="E497" s="3">
        <v>4160.8999000000003</v>
      </c>
      <c r="G497" s="5">
        <f t="shared" si="91"/>
        <v>4193.6899999999996</v>
      </c>
      <c r="H497" s="5">
        <f t="shared" si="92"/>
        <v>4213.93</v>
      </c>
      <c r="J497" s="10" t="str">
        <f t="shared" si="93"/>
        <v>SELL</v>
      </c>
      <c r="L497" s="5">
        <f t="shared" si="94"/>
        <v>4274.6499999999996</v>
      </c>
      <c r="M497" s="4" t="str">
        <f t="shared" si="95"/>
        <v>NO</v>
      </c>
      <c r="N497" s="4" t="str">
        <f t="shared" si="96"/>
        <v>NO</v>
      </c>
      <c r="O497" s="4" t="str">
        <f t="shared" si="97"/>
        <v>NO</v>
      </c>
      <c r="P497" s="11">
        <v>4156</v>
      </c>
      <c r="Q497" s="11">
        <v>4160.8999999999996</v>
      </c>
      <c r="R497" s="4">
        <f t="shared" si="98"/>
        <v>2007</v>
      </c>
      <c r="T497" s="7">
        <f t="shared" si="101"/>
        <v>0</v>
      </c>
      <c r="V497" s="5">
        <f t="shared" si="102"/>
        <v>4262.0600000000004</v>
      </c>
      <c r="W497" s="5">
        <f t="shared" si="99"/>
        <v>4262.0600000000004</v>
      </c>
      <c r="X497" s="7">
        <f t="shared" si="100"/>
        <v>0</v>
      </c>
      <c r="Z497" s="7">
        <f t="shared" si="103"/>
        <v>135859.49999999991</v>
      </c>
      <c r="AA497" s="5"/>
    </row>
    <row r="498" spans="1:27">
      <c r="A498" s="9">
        <v>39241</v>
      </c>
      <c r="B498" s="3">
        <v>4125.3999000000003</v>
      </c>
      <c r="C498" s="3">
        <v>4174.9502000000002</v>
      </c>
      <c r="D498" s="3">
        <v>4107.25</v>
      </c>
      <c r="E498" s="3">
        <v>4122.1000999999997</v>
      </c>
      <c r="G498" s="5">
        <f t="shared" si="91"/>
        <v>4157.8999999999996</v>
      </c>
      <c r="H498" s="5">
        <f t="shared" si="92"/>
        <v>4183.32</v>
      </c>
      <c r="J498" s="10" t="str">
        <f t="shared" si="93"/>
        <v>SELL</v>
      </c>
      <c r="L498" s="5">
        <f t="shared" si="94"/>
        <v>4259.58</v>
      </c>
      <c r="M498" s="4" t="str">
        <f t="shared" si="95"/>
        <v>NO</v>
      </c>
      <c r="N498" s="4" t="str">
        <f t="shared" si="96"/>
        <v>NO</v>
      </c>
      <c r="O498" s="4" t="str">
        <f t="shared" si="97"/>
        <v>NO</v>
      </c>
      <c r="P498" s="11">
        <v>4125.3999000000003</v>
      </c>
      <c r="Q498" s="11">
        <v>4122.1000000000004</v>
      </c>
      <c r="R498" s="4">
        <f t="shared" si="98"/>
        <v>2007</v>
      </c>
      <c r="T498" s="7">
        <f t="shared" si="101"/>
        <v>0</v>
      </c>
      <c r="V498" s="5">
        <f t="shared" si="102"/>
        <v>4262.0600000000004</v>
      </c>
      <c r="W498" s="5">
        <f t="shared" si="99"/>
        <v>4262.0600000000004</v>
      </c>
      <c r="X498" s="7">
        <f t="shared" si="100"/>
        <v>0</v>
      </c>
      <c r="Z498" s="7">
        <f t="shared" si="103"/>
        <v>135859.49999999991</v>
      </c>
      <c r="AA498" s="5"/>
    </row>
    <row r="499" spans="1:27">
      <c r="A499" s="9">
        <v>39244</v>
      </c>
      <c r="B499" s="3">
        <v>4136</v>
      </c>
      <c r="C499" s="3">
        <v>4181.6499000000003</v>
      </c>
      <c r="D499" s="3">
        <v>4087.1001000000001</v>
      </c>
      <c r="E499" s="3">
        <v>4126.6000999999997</v>
      </c>
      <c r="G499" s="5">
        <f t="shared" si="91"/>
        <v>4142.25</v>
      </c>
      <c r="H499" s="5">
        <f t="shared" si="92"/>
        <v>4164.41</v>
      </c>
      <c r="J499" s="10" t="str">
        <f t="shared" si="93"/>
        <v>SELL</v>
      </c>
      <c r="L499" s="5">
        <f t="shared" si="94"/>
        <v>4230.8900000000003</v>
      </c>
      <c r="M499" s="4" t="str">
        <f t="shared" si="95"/>
        <v>NO</v>
      </c>
      <c r="N499" s="4" t="str">
        <f t="shared" si="96"/>
        <v>NO</v>
      </c>
      <c r="O499" s="4" t="str">
        <f t="shared" si="97"/>
        <v>NO</v>
      </c>
      <c r="P499" s="11">
        <v>4136</v>
      </c>
      <c r="Q499" s="11">
        <v>4126.6000000000004</v>
      </c>
      <c r="R499" s="4">
        <f t="shared" si="98"/>
        <v>2007</v>
      </c>
      <c r="T499" s="7">
        <f t="shared" si="101"/>
        <v>0</v>
      </c>
      <c r="V499" s="5">
        <f t="shared" si="102"/>
        <v>4262.0600000000004</v>
      </c>
      <c r="W499" s="5">
        <f t="shared" si="99"/>
        <v>4262.0600000000004</v>
      </c>
      <c r="X499" s="7">
        <f t="shared" si="100"/>
        <v>0</v>
      </c>
      <c r="Z499" s="7">
        <f t="shared" si="103"/>
        <v>135859.49999999991</v>
      </c>
      <c r="AA499" s="5"/>
    </row>
    <row r="500" spans="1:27">
      <c r="A500" s="9">
        <v>39245</v>
      </c>
      <c r="B500" s="3">
        <v>4125</v>
      </c>
      <c r="C500" s="3">
        <v>4155</v>
      </c>
      <c r="D500" s="3">
        <v>4083.1001000000001</v>
      </c>
      <c r="E500" s="3">
        <v>4146.75</v>
      </c>
      <c r="G500" s="5">
        <f t="shared" si="91"/>
        <v>4144.5</v>
      </c>
      <c r="H500" s="5">
        <f t="shared" si="92"/>
        <v>4158.5200000000004</v>
      </c>
      <c r="J500" s="10" t="str">
        <f t="shared" si="93"/>
        <v>SELL</v>
      </c>
      <c r="L500" s="5">
        <f t="shared" si="94"/>
        <v>4200.58</v>
      </c>
      <c r="M500" s="4" t="str">
        <f t="shared" si="95"/>
        <v>NO</v>
      </c>
      <c r="N500" s="4" t="str">
        <f t="shared" si="96"/>
        <v>NO</v>
      </c>
      <c r="O500" s="4" t="str">
        <f t="shared" si="97"/>
        <v>NO</v>
      </c>
      <c r="P500" s="11">
        <v>4125</v>
      </c>
      <c r="Q500" s="11">
        <v>4146.75</v>
      </c>
      <c r="R500" s="4">
        <f t="shared" si="98"/>
        <v>2007</v>
      </c>
      <c r="T500" s="7">
        <f t="shared" si="101"/>
        <v>0</v>
      </c>
      <c r="V500" s="5">
        <f t="shared" si="102"/>
        <v>4262.0600000000004</v>
      </c>
      <c r="W500" s="5">
        <f t="shared" si="99"/>
        <v>4262.0600000000004</v>
      </c>
      <c r="X500" s="7">
        <f t="shared" si="100"/>
        <v>0</v>
      </c>
      <c r="Z500" s="7">
        <f t="shared" si="103"/>
        <v>135859.49999999991</v>
      </c>
      <c r="AA500" s="5"/>
    </row>
    <row r="501" spans="1:27">
      <c r="A501" s="9">
        <v>39246</v>
      </c>
      <c r="B501" s="3">
        <v>4130</v>
      </c>
      <c r="C501" s="3">
        <v>4142</v>
      </c>
      <c r="D501" s="3">
        <v>4081.1498999999999</v>
      </c>
      <c r="E501" s="3">
        <v>4088.6001000000001</v>
      </c>
      <c r="G501" s="5">
        <f t="shared" si="91"/>
        <v>4116.55</v>
      </c>
      <c r="H501" s="5">
        <f t="shared" si="92"/>
        <v>4135.21</v>
      </c>
      <c r="J501" s="10" t="str">
        <f t="shared" si="93"/>
        <v>SELL</v>
      </c>
      <c r="L501" s="5">
        <f t="shared" si="94"/>
        <v>4191.1899999999996</v>
      </c>
      <c r="M501" s="4" t="str">
        <f t="shared" si="95"/>
        <v>NO</v>
      </c>
      <c r="N501" s="4" t="str">
        <f t="shared" si="96"/>
        <v>NO</v>
      </c>
      <c r="O501" s="4" t="str">
        <f t="shared" si="97"/>
        <v>NO</v>
      </c>
      <c r="P501" s="11">
        <v>4130</v>
      </c>
      <c r="Q501" s="11">
        <v>4088.6</v>
      </c>
      <c r="R501" s="4">
        <f t="shared" si="98"/>
        <v>2007</v>
      </c>
      <c r="T501" s="7">
        <f t="shared" si="101"/>
        <v>0</v>
      </c>
      <c r="V501" s="5">
        <f t="shared" si="102"/>
        <v>4262.0600000000004</v>
      </c>
      <c r="W501" s="5">
        <f t="shared" si="99"/>
        <v>4262.0600000000004</v>
      </c>
      <c r="X501" s="7">
        <f t="shared" si="100"/>
        <v>0</v>
      </c>
      <c r="Z501" s="7">
        <f t="shared" si="103"/>
        <v>135859.49999999991</v>
      </c>
      <c r="AA501" s="5"/>
    </row>
    <row r="502" spans="1:27">
      <c r="A502" s="9">
        <v>39247</v>
      </c>
      <c r="B502" s="3">
        <v>4119.7002000000002</v>
      </c>
      <c r="C502" s="3">
        <v>4166.8500999999997</v>
      </c>
      <c r="D502" s="3">
        <v>4115</v>
      </c>
      <c r="E502" s="3">
        <v>4156.7002000000002</v>
      </c>
      <c r="G502" s="5">
        <f t="shared" si="91"/>
        <v>4136.63</v>
      </c>
      <c r="H502" s="5">
        <f t="shared" si="92"/>
        <v>4142.37</v>
      </c>
      <c r="J502" s="10" t="str">
        <f t="shared" si="93"/>
        <v>SELL</v>
      </c>
      <c r="L502" s="5">
        <f t="shared" si="94"/>
        <v>4159.59</v>
      </c>
      <c r="M502" s="4" t="str">
        <f t="shared" si="95"/>
        <v>NO</v>
      </c>
      <c r="N502" s="4" t="str">
        <f t="shared" si="96"/>
        <v>NO</v>
      </c>
      <c r="O502" s="4" t="str">
        <f t="shared" si="97"/>
        <v>NO</v>
      </c>
      <c r="P502" s="11">
        <v>4119.7002000000002</v>
      </c>
      <c r="Q502" s="11">
        <v>4156.7</v>
      </c>
      <c r="R502" s="4">
        <f t="shared" si="98"/>
        <v>2007</v>
      </c>
      <c r="T502" s="7">
        <f t="shared" si="101"/>
        <v>0</v>
      </c>
      <c r="V502" s="5">
        <f t="shared" si="102"/>
        <v>4262.0600000000004</v>
      </c>
      <c r="W502" s="5">
        <f t="shared" si="99"/>
        <v>4262.0600000000004</v>
      </c>
      <c r="X502" s="7">
        <f t="shared" si="100"/>
        <v>0</v>
      </c>
      <c r="Z502" s="7">
        <f t="shared" si="103"/>
        <v>135859.49999999991</v>
      </c>
      <c r="AA502" s="5"/>
    </row>
    <row r="503" spans="1:27">
      <c r="A503" s="9">
        <v>39248</v>
      </c>
      <c r="B503" s="3">
        <v>4175</v>
      </c>
      <c r="C503" s="3">
        <v>4192</v>
      </c>
      <c r="D503" s="3">
        <v>4124.0497999999998</v>
      </c>
      <c r="E503" s="3">
        <v>4144.2002000000002</v>
      </c>
      <c r="G503" s="5">
        <f t="shared" si="91"/>
        <v>4140.42</v>
      </c>
      <c r="H503" s="5">
        <f t="shared" si="92"/>
        <v>4142.9799999999996</v>
      </c>
      <c r="J503" s="10" t="str">
        <f t="shared" si="93"/>
        <v>SELL</v>
      </c>
      <c r="L503" s="5">
        <f t="shared" si="94"/>
        <v>4150.66</v>
      </c>
      <c r="M503" s="4" t="str">
        <f t="shared" si="95"/>
        <v>YES</v>
      </c>
      <c r="N503" s="4" t="str">
        <f t="shared" si="96"/>
        <v>YES</v>
      </c>
      <c r="O503" s="4" t="str">
        <f t="shared" si="97"/>
        <v>YES</v>
      </c>
      <c r="P503" s="11">
        <v>4175</v>
      </c>
      <c r="Q503" s="11">
        <v>4144.2</v>
      </c>
      <c r="R503" s="4">
        <f t="shared" si="98"/>
        <v>2007</v>
      </c>
      <c r="T503" s="7">
        <f t="shared" si="101"/>
        <v>-30.8</v>
      </c>
      <c r="V503" s="5">
        <f t="shared" si="102"/>
        <v>4262.0600000000004</v>
      </c>
      <c r="W503" s="5">
        <f t="shared" si="99"/>
        <v>4262.0600000000004</v>
      </c>
      <c r="X503" s="7">
        <f t="shared" si="100"/>
        <v>0</v>
      </c>
      <c r="Z503" s="7">
        <f t="shared" si="103"/>
        <v>132779.49999999991</v>
      </c>
      <c r="AA503" s="5"/>
    </row>
    <row r="504" spans="1:27">
      <c r="A504" s="9">
        <v>39251</v>
      </c>
      <c r="B504" s="3">
        <v>4165</v>
      </c>
      <c r="C504" s="3">
        <v>4179.3999000000003</v>
      </c>
      <c r="D504" s="3">
        <v>4118.7997999999998</v>
      </c>
      <c r="E504" s="3">
        <v>4128.3999000000003</v>
      </c>
      <c r="G504" s="5">
        <f t="shared" si="91"/>
        <v>4134.41</v>
      </c>
      <c r="H504" s="5">
        <f t="shared" si="92"/>
        <v>4138.12</v>
      </c>
      <c r="J504" s="10" t="str">
        <f t="shared" si="93"/>
        <v>SELL</v>
      </c>
      <c r="L504" s="5">
        <f t="shared" si="94"/>
        <v>4149.25</v>
      </c>
      <c r="M504" s="4" t="str">
        <f t="shared" si="95"/>
        <v>YES</v>
      </c>
      <c r="N504" s="4" t="str">
        <f t="shared" si="96"/>
        <v>YES</v>
      </c>
      <c r="O504" s="4" t="str">
        <f t="shared" si="97"/>
        <v>YES</v>
      </c>
      <c r="P504" s="11">
        <v>4165</v>
      </c>
      <c r="Q504" s="11">
        <v>4128.3999999999996</v>
      </c>
      <c r="R504" s="4">
        <f t="shared" si="98"/>
        <v>2007</v>
      </c>
      <c r="T504" s="7">
        <f t="shared" si="101"/>
        <v>-36.6</v>
      </c>
      <c r="V504" s="5">
        <f t="shared" si="102"/>
        <v>4262.0600000000004</v>
      </c>
      <c r="W504" s="5">
        <f t="shared" si="99"/>
        <v>4149.25</v>
      </c>
      <c r="X504" s="7">
        <f t="shared" si="100"/>
        <v>112.8100000000004</v>
      </c>
      <c r="Z504" s="7">
        <f t="shared" si="103"/>
        <v>134759.99999999994</v>
      </c>
      <c r="AA504" s="5"/>
    </row>
    <row r="505" spans="1:27">
      <c r="A505" s="9">
        <v>39252</v>
      </c>
      <c r="B505" s="3">
        <v>4130</v>
      </c>
      <c r="C505" s="3">
        <v>4224.8999000000003</v>
      </c>
      <c r="D505" s="3">
        <v>4111.6000999999997</v>
      </c>
      <c r="E505" s="3">
        <v>4214.8500999999997</v>
      </c>
      <c r="G505" s="5">
        <f t="shared" si="91"/>
        <v>4174.63</v>
      </c>
      <c r="H505" s="5">
        <f t="shared" si="92"/>
        <v>4163.7</v>
      </c>
      <c r="J505" s="10" t="str">
        <f t="shared" si="93"/>
        <v>BUY</v>
      </c>
      <c r="L505" s="5">
        <f t="shared" si="94"/>
        <v>4130.91</v>
      </c>
      <c r="M505" s="4" t="str">
        <f t="shared" si="95"/>
        <v>YES</v>
      </c>
      <c r="N505" s="4" t="str">
        <f t="shared" si="96"/>
        <v>NO</v>
      </c>
      <c r="O505" s="4" t="str">
        <f t="shared" si="97"/>
        <v>NO</v>
      </c>
      <c r="P505" s="11">
        <v>4130</v>
      </c>
      <c r="Q505" s="11">
        <v>4214.8500000000004</v>
      </c>
      <c r="R505" s="4">
        <f t="shared" si="98"/>
        <v>2007</v>
      </c>
      <c r="T505" s="7">
        <f t="shared" si="101"/>
        <v>0</v>
      </c>
      <c r="V505" s="5">
        <f t="shared" si="102"/>
        <v>4149.25</v>
      </c>
      <c r="W505" s="5">
        <f t="shared" si="99"/>
        <v>4149.25</v>
      </c>
      <c r="X505" s="7">
        <f t="shared" si="100"/>
        <v>0</v>
      </c>
      <c r="Z505" s="7">
        <f t="shared" si="103"/>
        <v>134759.99999999994</v>
      </c>
      <c r="AA505" s="5"/>
    </row>
    <row r="506" spans="1:27">
      <c r="A506" s="9">
        <v>39253</v>
      </c>
      <c r="B506" s="3">
        <v>4228.8500999999997</v>
      </c>
      <c r="C506" s="3">
        <v>4252</v>
      </c>
      <c r="D506" s="3">
        <v>4216.1499000000003</v>
      </c>
      <c r="E506" s="3">
        <v>4240</v>
      </c>
      <c r="G506" s="5">
        <f t="shared" si="91"/>
        <v>4207.32</v>
      </c>
      <c r="H506" s="5">
        <f t="shared" si="92"/>
        <v>4189.13</v>
      </c>
      <c r="J506" s="10" t="str">
        <f t="shared" si="93"/>
        <v>BUY</v>
      </c>
      <c r="L506" s="5">
        <f t="shared" si="94"/>
        <v>4134.5600000000004</v>
      </c>
      <c r="M506" s="4" t="str">
        <f t="shared" si="95"/>
        <v>NO</v>
      </c>
      <c r="N506" s="4" t="str">
        <f t="shared" si="96"/>
        <v>NO</v>
      </c>
      <c r="O506" s="4" t="str">
        <f t="shared" si="97"/>
        <v>NO</v>
      </c>
      <c r="P506" s="11">
        <v>4228.8500999999997</v>
      </c>
      <c r="Q506" s="11">
        <v>4240</v>
      </c>
      <c r="R506" s="4">
        <f t="shared" si="98"/>
        <v>2007</v>
      </c>
      <c r="T506" s="7">
        <f t="shared" si="101"/>
        <v>0</v>
      </c>
      <c r="V506" s="5">
        <f t="shared" si="102"/>
        <v>4149.25</v>
      </c>
      <c r="W506" s="5">
        <f t="shared" si="99"/>
        <v>4149.25</v>
      </c>
      <c r="X506" s="7">
        <f t="shared" si="100"/>
        <v>0</v>
      </c>
      <c r="Z506" s="7">
        <f t="shared" si="103"/>
        <v>134759.99999999994</v>
      </c>
      <c r="AA506" s="5"/>
    </row>
    <row r="507" spans="1:27">
      <c r="A507" s="9">
        <v>39254</v>
      </c>
      <c r="B507" s="3">
        <v>4250</v>
      </c>
      <c r="C507" s="3">
        <v>4264</v>
      </c>
      <c r="D507" s="3">
        <v>4219.25</v>
      </c>
      <c r="E507" s="3">
        <v>4253.8500999999997</v>
      </c>
      <c r="G507" s="5">
        <f t="shared" si="91"/>
        <v>4230.59</v>
      </c>
      <c r="H507" s="5">
        <f t="shared" si="92"/>
        <v>4210.7</v>
      </c>
      <c r="J507" s="10" t="str">
        <f t="shared" si="93"/>
        <v>BUY</v>
      </c>
      <c r="L507" s="5">
        <f t="shared" si="94"/>
        <v>4151.03</v>
      </c>
      <c r="M507" s="4" t="str">
        <f t="shared" si="95"/>
        <v>NO</v>
      </c>
      <c r="N507" s="4" t="str">
        <f t="shared" si="96"/>
        <v>NO</v>
      </c>
      <c r="O507" s="4" t="str">
        <f t="shared" si="97"/>
        <v>NO</v>
      </c>
      <c r="P507" s="11">
        <v>4250</v>
      </c>
      <c r="Q507" s="11">
        <v>4253.8500000000004</v>
      </c>
      <c r="R507" s="4">
        <f t="shared" si="98"/>
        <v>2007</v>
      </c>
      <c r="T507" s="7">
        <f t="shared" si="101"/>
        <v>0</v>
      </c>
      <c r="V507" s="5">
        <f t="shared" si="102"/>
        <v>4149.25</v>
      </c>
      <c r="W507" s="5">
        <f t="shared" si="99"/>
        <v>4149.25</v>
      </c>
      <c r="X507" s="7">
        <f t="shared" si="100"/>
        <v>0</v>
      </c>
      <c r="Z507" s="7">
        <f t="shared" si="103"/>
        <v>134759.99999999994</v>
      </c>
      <c r="AA507" s="5"/>
    </row>
    <row r="508" spans="1:27">
      <c r="A508" s="9">
        <v>39255</v>
      </c>
      <c r="B508" s="3">
        <v>4245</v>
      </c>
      <c r="C508" s="3">
        <v>4267</v>
      </c>
      <c r="D508" s="3">
        <v>4226.2997999999998</v>
      </c>
      <c r="E508" s="3">
        <v>4240.75</v>
      </c>
      <c r="G508" s="5">
        <f t="shared" si="91"/>
        <v>4235.67</v>
      </c>
      <c r="H508" s="5">
        <f t="shared" si="92"/>
        <v>4220.72</v>
      </c>
      <c r="J508" s="10" t="str">
        <f t="shared" si="93"/>
        <v>BUY</v>
      </c>
      <c r="L508" s="5">
        <f t="shared" si="94"/>
        <v>4175.87</v>
      </c>
      <c r="M508" s="4" t="str">
        <f t="shared" si="95"/>
        <v>NO</v>
      </c>
      <c r="N508" s="4" t="str">
        <f t="shared" si="96"/>
        <v>NO</v>
      </c>
      <c r="O508" s="4" t="str">
        <f t="shared" si="97"/>
        <v>NO</v>
      </c>
      <c r="P508" s="11">
        <v>4245</v>
      </c>
      <c r="Q508" s="11">
        <v>4240.75</v>
      </c>
      <c r="R508" s="4">
        <f t="shared" si="98"/>
        <v>2007</v>
      </c>
      <c r="T508" s="7">
        <f t="shared" si="101"/>
        <v>0</v>
      </c>
      <c r="V508" s="5">
        <f t="shared" si="102"/>
        <v>4149.25</v>
      </c>
      <c r="W508" s="5">
        <f t="shared" si="99"/>
        <v>4149.25</v>
      </c>
      <c r="X508" s="7">
        <f t="shared" si="100"/>
        <v>0</v>
      </c>
      <c r="Z508" s="7">
        <f t="shared" si="103"/>
        <v>134759.99999999994</v>
      </c>
      <c r="AA508" s="5"/>
    </row>
    <row r="509" spans="1:27">
      <c r="A509" s="9">
        <v>39258</v>
      </c>
      <c r="B509" s="3">
        <v>4231.4502000000002</v>
      </c>
      <c r="C509" s="3">
        <v>4249.8999000000003</v>
      </c>
      <c r="D509" s="3">
        <v>4216.1499000000003</v>
      </c>
      <c r="E509" s="3">
        <v>4240.8999000000003</v>
      </c>
      <c r="G509" s="5">
        <f t="shared" si="91"/>
        <v>4238.28</v>
      </c>
      <c r="H509" s="5">
        <f t="shared" si="92"/>
        <v>4227.45</v>
      </c>
      <c r="J509" s="10" t="str">
        <f t="shared" si="93"/>
        <v>BUY</v>
      </c>
      <c r="L509" s="5">
        <f t="shared" si="94"/>
        <v>4194.96</v>
      </c>
      <c r="M509" s="4" t="str">
        <f t="shared" si="95"/>
        <v>NO</v>
      </c>
      <c r="N509" s="4" t="str">
        <f t="shared" si="96"/>
        <v>NO</v>
      </c>
      <c r="O509" s="4" t="str">
        <f t="shared" si="97"/>
        <v>NO</v>
      </c>
      <c r="P509" s="11">
        <v>4231.4502000000002</v>
      </c>
      <c r="Q509" s="11">
        <v>4240.8999999999996</v>
      </c>
      <c r="R509" s="4">
        <f t="shared" si="98"/>
        <v>2007</v>
      </c>
      <c r="T509" s="7">
        <f t="shared" si="101"/>
        <v>0</v>
      </c>
      <c r="V509" s="5">
        <f t="shared" si="102"/>
        <v>4149.25</v>
      </c>
      <c r="W509" s="5">
        <f t="shared" si="99"/>
        <v>4149.25</v>
      </c>
      <c r="X509" s="7">
        <f t="shared" si="100"/>
        <v>0</v>
      </c>
      <c r="Z509" s="7">
        <f t="shared" si="103"/>
        <v>134759.99999999994</v>
      </c>
      <c r="AA509" s="5"/>
    </row>
    <row r="510" spans="1:27">
      <c r="A510" s="9">
        <v>39259</v>
      </c>
      <c r="B510" s="3">
        <v>4230</v>
      </c>
      <c r="C510" s="3">
        <v>4281</v>
      </c>
      <c r="D510" s="3">
        <v>4230</v>
      </c>
      <c r="E510" s="3">
        <v>4271.5</v>
      </c>
      <c r="G510" s="5">
        <f t="shared" si="91"/>
        <v>4254.8900000000003</v>
      </c>
      <c r="H510" s="5">
        <f t="shared" si="92"/>
        <v>4242.13</v>
      </c>
      <c r="J510" s="10" t="str">
        <f t="shared" si="93"/>
        <v>BUY</v>
      </c>
      <c r="L510" s="5">
        <f t="shared" si="94"/>
        <v>4203.8500000000004</v>
      </c>
      <c r="M510" s="4" t="str">
        <f t="shared" si="95"/>
        <v>NO</v>
      </c>
      <c r="N510" s="4" t="str">
        <f t="shared" si="96"/>
        <v>NO</v>
      </c>
      <c r="O510" s="4" t="str">
        <f t="shared" si="97"/>
        <v>NO</v>
      </c>
      <c r="P510" s="11">
        <v>4230</v>
      </c>
      <c r="Q510" s="11">
        <v>4271.5</v>
      </c>
      <c r="R510" s="4">
        <f t="shared" si="98"/>
        <v>2007</v>
      </c>
      <c r="T510" s="7">
        <f t="shared" si="101"/>
        <v>0</v>
      </c>
      <c r="V510" s="5">
        <f t="shared" si="102"/>
        <v>4149.25</v>
      </c>
      <c r="W510" s="5">
        <f t="shared" si="99"/>
        <v>4149.25</v>
      </c>
      <c r="X510" s="7">
        <f t="shared" si="100"/>
        <v>0</v>
      </c>
      <c r="Z510" s="7">
        <f t="shared" si="103"/>
        <v>134759.99999999994</v>
      </c>
      <c r="AA510" s="5"/>
    </row>
    <row r="511" spans="1:27">
      <c r="A511" s="9">
        <v>39260</v>
      </c>
      <c r="B511" s="3">
        <v>4258</v>
      </c>
      <c r="C511" s="3">
        <v>4274.9502000000002</v>
      </c>
      <c r="D511" s="3">
        <v>4220.1000999999997</v>
      </c>
      <c r="E511" s="3">
        <v>4255.5</v>
      </c>
      <c r="G511" s="5">
        <f t="shared" si="91"/>
        <v>4255.2</v>
      </c>
      <c r="H511" s="5">
        <f t="shared" si="92"/>
        <v>4246.59</v>
      </c>
      <c r="J511" s="10" t="str">
        <f t="shared" si="93"/>
        <v>BUY</v>
      </c>
      <c r="L511" s="5">
        <f t="shared" si="94"/>
        <v>4220.76</v>
      </c>
      <c r="M511" s="4" t="str">
        <f t="shared" si="95"/>
        <v>NO</v>
      </c>
      <c r="N511" s="4" t="str">
        <f t="shared" si="96"/>
        <v>NO</v>
      </c>
      <c r="O511" s="4" t="str">
        <f t="shared" si="97"/>
        <v>NO</v>
      </c>
      <c r="P511" s="11">
        <v>4258</v>
      </c>
      <c r="Q511" s="11">
        <v>4255.5</v>
      </c>
      <c r="R511" s="4">
        <f t="shared" si="98"/>
        <v>2007</v>
      </c>
      <c r="T511" s="7">
        <f t="shared" si="101"/>
        <v>0</v>
      </c>
      <c r="V511" s="5">
        <f t="shared" si="102"/>
        <v>4149.25</v>
      </c>
      <c r="W511" s="5">
        <f t="shared" si="99"/>
        <v>4149.25</v>
      </c>
      <c r="X511" s="7">
        <f t="shared" si="100"/>
        <v>0</v>
      </c>
      <c r="Z511" s="7">
        <f t="shared" si="103"/>
        <v>134759.99999999994</v>
      </c>
      <c r="AA511" s="5"/>
    </row>
    <row r="512" spans="1:27">
      <c r="A512" s="9">
        <v>39261</v>
      </c>
      <c r="B512" s="3">
        <v>4267</v>
      </c>
      <c r="C512" s="3">
        <v>4288.5</v>
      </c>
      <c r="D512" s="3">
        <v>4258.2002000000002</v>
      </c>
      <c r="E512" s="3">
        <v>4282.5</v>
      </c>
      <c r="G512" s="5">
        <f t="shared" si="91"/>
        <v>4268.8500000000004</v>
      </c>
      <c r="H512" s="5">
        <f t="shared" si="92"/>
        <v>4258.5600000000004</v>
      </c>
      <c r="J512" s="10" t="str">
        <f t="shared" si="93"/>
        <v>BUY</v>
      </c>
      <c r="L512" s="5">
        <f t="shared" si="94"/>
        <v>4227.6899999999996</v>
      </c>
      <c r="M512" s="4" t="str">
        <f t="shared" si="95"/>
        <v>NO</v>
      </c>
      <c r="N512" s="4" t="str">
        <f t="shared" si="96"/>
        <v>NO</v>
      </c>
      <c r="O512" s="4" t="str">
        <f t="shared" si="97"/>
        <v>NO</v>
      </c>
      <c r="P512" s="11">
        <v>4267</v>
      </c>
      <c r="Q512" s="11">
        <v>4282.5</v>
      </c>
      <c r="R512" s="4">
        <f t="shared" si="98"/>
        <v>2007</v>
      </c>
      <c r="T512" s="7">
        <f t="shared" si="101"/>
        <v>0</v>
      </c>
      <c r="V512" s="5">
        <f t="shared" si="102"/>
        <v>4149.25</v>
      </c>
      <c r="W512" s="5">
        <f t="shared" si="99"/>
        <v>4149.25</v>
      </c>
      <c r="X512" s="7">
        <f t="shared" si="100"/>
        <v>0</v>
      </c>
      <c r="Z512" s="7">
        <f t="shared" si="103"/>
        <v>134759.99999999994</v>
      </c>
      <c r="AA512" s="5"/>
    </row>
    <row r="513" spans="1:27">
      <c r="A513" s="9">
        <v>39262</v>
      </c>
      <c r="B513" s="3">
        <v>4260</v>
      </c>
      <c r="C513" s="3">
        <v>4300</v>
      </c>
      <c r="D513" s="3">
        <v>4259.8500999999997</v>
      </c>
      <c r="E513" s="3">
        <v>4293.3999000000003</v>
      </c>
      <c r="G513" s="5">
        <f t="shared" si="91"/>
        <v>4281.12</v>
      </c>
      <c r="H513" s="5">
        <f t="shared" si="92"/>
        <v>4270.17</v>
      </c>
      <c r="J513" s="10" t="str">
        <f t="shared" si="93"/>
        <v>BUY</v>
      </c>
      <c r="L513" s="5">
        <f t="shared" si="94"/>
        <v>4237.32</v>
      </c>
      <c r="M513" s="4" t="str">
        <f t="shared" si="95"/>
        <v>NO</v>
      </c>
      <c r="N513" s="4" t="str">
        <f t="shared" si="96"/>
        <v>NO</v>
      </c>
      <c r="O513" s="4" t="str">
        <f t="shared" si="97"/>
        <v>NO</v>
      </c>
      <c r="P513" s="11">
        <v>4260</v>
      </c>
      <c r="Q513" s="11">
        <v>4293.3999999999996</v>
      </c>
      <c r="R513" s="4">
        <f t="shared" si="98"/>
        <v>2007</v>
      </c>
      <c r="T513" s="7">
        <f t="shared" si="101"/>
        <v>0</v>
      </c>
      <c r="V513" s="5">
        <f t="shared" si="102"/>
        <v>4149.25</v>
      </c>
      <c r="W513" s="5">
        <f t="shared" si="99"/>
        <v>4149.25</v>
      </c>
      <c r="X513" s="7">
        <f t="shared" si="100"/>
        <v>0</v>
      </c>
      <c r="Z513" s="7">
        <f t="shared" si="103"/>
        <v>134759.99999999994</v>
      </c>
      <c r="AA513" s="5"/>
    </row>
    <row r="514" spans="1:27">
      <c r="A514" s="9">
        <v>39265</v>
      </c>
      <c r="B514" s="3">
        <v>4297</v>
      </c>
      <c r="C514" s="3">
        <v>4324.8999000000003</v>
      </c>
      <c r="D514" s="3">
        <v>4293.0497999999998</v>
      </c>
      <c r="E514" s="3">
        <v>4299.9502000000002</v>
      </c>
      <c r="G514" s="5">
        <f t="shared" si="91"/>
        <v>4290.54</v>
      </c>
      <c r="H514" s="5">
        <f t="shared" si="92"/>
        <v>4280.1000000000004</v>
      </c>
      <c r="J514" s="10" t="str">
        <f t="shared" si="93"/>
        <v>BUY</v>
      </c>
      <c r="L514" s="5">
        <f t="shared" si="94"/>
        <v>4248.78</v>
      </c>
      <c r="M514" s="4" t="str">
        <f t="shared" si="95"/>
        <v>NO</v>
      </c>
      <c r="N514" s="4" t="str">
        <f t="shared" si="96"/>
        <v>NO</v>
      </c>
      <c r="O514" s="4" t="str">
        <f t="shared" si="97"/>
        <v>NO</v>
      </c>
      <c r="P514" s="11">
        <v>4297</v>
      </c>
      <c r="Q514" s="11">
        <v>4299.95</v>
      </c>
      <c r="R514" s="4">
        <f t="shared" si="98"/>
        <v>2007</v>
      </c>
      <c r="T514" s="7">
        <f t="shared" si="101"/>
        <v>0</v>
      </c>
      <c r="V514" s="5">
        <f t="shared" si="102"/>
        <v>4149.25</v>
      </c>
      <c r="W514" s="5">
        <f t="shared" si="99"/>
        <v>4149.25</v>
      </c>
      <c r="X514" s="7">
        <f t="shared" si="100"/>
        <v>0</v>
      </c>
      <c r="Z514" s="7">
        <f t="shared" si="103"/>
        <v>134759.99999999994</v>
      </c>
      <c r="AA514" s="5"/>
    </row>
    <row r="515" spans="1:27">
      <c r="A515" s="9">
        <v>39266</v>
      </c>
      <c r="B515" s="3">
        <v>4322</v>
      </c>
      <c r="C515" s="3">
        <v>4360.9502000000002</v>
      </c>
      <c r="D515" s="3">
        <v>4322</v>
      </c>
      <c r="E515" s="3">
        <v>4355.4502000000002</v>
      </c>
      <c r="G515" s="5">
        <f t="shared" si="91"/>
        <v>4323</v>
      </c>
      <c r="H515" s="5">
        <f t="shared" si="92"/>
        <v>4305.22</v>
      </c>
      <c r="J515" s="10" t="str">
        <f t="shared" si="93"/>
        <v>BUY</v>
      </c>
      <c r="L515" s="5">
        <f t="shared" si="94"/>
        <v>4251.88</v>
      </c>
      <c r="M515" s="4" t="str">
        <f t="shared" si="95"/>
        <v>NO</v>
      </c>
      <c r="N515" s="4" t="str">
        <f t="shared" si="96"/>
        <v>NO</v>
      </c>
      <c r="O515" s="4" t="str">
        <f t="shared" si="97"/>
        <v>NO</v>
      </c>
      <c r="P515" s="11">
        <v>4322</v>
      </c>
      <c r="Q515" s="11">
        <v>4355.45</v>
      </c>
      <c r="R515" s="4">
        <f t="shared" si="98"/>
        <v>2007</v>
      </c>
      <c r="T515" s="7">
        <f t="shared" si="101"/>
        <v>0</v>
      </c>
      <c r="V515" s="5">
        <f t="shared" si="102"/>
        <v>4149.25</v>
      </c>
      <c r="W515" s="5">
        <f t="shared" si="99"/>
        <v>4149.25</v>
      </c>
      <c r="X515" s="7">
        <f t="shared" si="100"/>
        <v>0</v>
      </c>
      <c r="Z515" s="7">
        <f t="shared" si="103"/>
        <v>134759.99999999994</v>
      </c>
      <c r="AA515" s="5"/>
    </row>
    <row r="516" spans="1:27">
      <c r="A516" s="9">
        <v>39267</v>
      </c>
      <c r="B516" s="3">
        <v>4361</v>
      </c>
      <c r="C516" s="3">
        <v>4364</v>
      </c>
      <c r="D516" s="3">
        <v>4333.7002000000002</v>
      </c>
      <c r="E516" s="3">
        <v>4355.25</v>
      </c>
      <c r="G516" s="5">
        <f t="shared" si="91"/>
        <v>4339.13</v>
      </c>
      <c r="H516" s="5">
        <f t="shared" si="92"/>
        <v>4321.8999999999996</v>
      </c>
      <c r="J516" s="10" t="str">
        <f t="shared" si="93"/>
        <v>BUY</v>
      </c>
      <c r="L516" s="5">
        <f t="shared" si="94"/>
        <v>4270.21</v>
      </c>
      <c r="M516" s="4" t="str">
        <f t="shared" si="95"/>
        <v>NO</v>
      </c>
      <c r="N516" s="4" t="str">
        <f t="shared" si="96"/>
        <v>NO</v>
      </c>
      <c r="O516" s="4" t="str">
        <f t="shared" si="97"/>
        <v>NO</v>
      </c>
      <c r="P516" s="11">
        <v>4361</v>
      </c>
      <c r="Q516" s="11">
        <v>4355.25</v>
      </c>
      <c r="R516" s="4">
        <f t="shared" si="98"/>
        <v>2007</v>
      </c>
      <c r="T516" s="7">
        <f t="shared" si="101"/>
        <v>0</v>
      </c>
      <c r="V516" s="5">
        <f t="shared" si="102"/>
        <v>4149.25</v>
      </c>
      <c r="W516" s="5">
        <f t="shared" si="99"/>
        <v>4149.25</v>
      </c>
      <c r="X516" s="7">
        <f t="shared" si="100"/>
        <v>0</v>
      </c>
      <c r="Z516" s="7">
        <f t="shared" si="103"/>
        <v>134759.99999999994</v>
      </c>
      <c r="AA516" s="5"/>
    </row>
    <row r="517" spans="1:27">
      <c r="A517" s="9">
        <v>39268</v>
      </c>
      <c r="B517" s="3">
        <v>4365</v>
      </c>
      <c r="C517" s="3">
        <v>4367.6499000000003</v>
      </c>
      <c r="D517" s="3">
        <v>4307.1000999999997</v>
      </c>
      <c r="E517" s="3">
        <v>4354.5</v>
      </c>
      <c r="G517" s="5">
        <f t="shared" si="91"/>
        <v>4346.82</v>
      </c>
      <c r="H517" s="5">
        <f t="shared" si="92"/>
        <v>4332.7700000000004</v>
      </c>
      <c r="J517" s="10" t="str">
        <f t="shared" si="93"/>
        <v>BUY</v>
      </c>
      <c r="L517" s="5">
        <f t="shared" si="94"/>
        <v>4290.62</v>
      </c>
      <c r="M517" s="4" t="str">
        <f t="shared" si="95"/>
        <v>NO</v>
      </c>
      <c r="N517" s="4" t="str">
        <f t="shared" si="96"/>
        <v>NO</v>
      </c>
      <c r="O517" s="4" t="str">
        <f t="shared" si="97"/>
        <v>NO</v>
      </c>
      <c r="P517" s="11">
        <v>4365</v>
      </c>
      <c r="Q517" s="11">
        <v>4354.5</v>
      </c>
      <c r="R517" s="4">
        <f t="shared" si="98"/>
        <v>2007</v>
      </c>
      <c r="T517" s="7">
        <f t="shared" si="101"/>
        <v>0</v>
      </c>
      <c r="V517" s="5">
        <f t="shared" si="102"/>
        <v>4149.25</v>
      </c>
      <c r="W517" s="5">
        <f t="shared" si="99"/>
        <v>4149.25</v>
      </c>
      <c r="X517" s="7">
        <f t="shared" si="100"/>
        <v>0</v>
      </c>
      <c r="Z517" s="7">
        <f t="shared" si="103"/>
        <v>134759.99999999994</v>
      </c>
      <c r="AA517" s="5"/>
    </row>
    <row r="518" spans="1:27">
      <c r="A518" s="9">
        <v>39269</v>
      </c>
      <c r="B518" s="3">
        <v>4339</v>
      </c>
      <c r="C518" s="3">
        <v>4378</v>
      </c>
      <c r="D518" s="3">
        <v>4333.3500999999997</v>
      </c>
      <c r="E518" s="3">
        <v>4370.25</v>
      </c>
      <c r="G518" s="5">
        <f t="shared" ref="G518:G581" si="104">ROUND((E518*G$1)+(G517*(1-G$1)),2)</f>
        <v>4358.54</v>
      </c>
      <c r="H518" s="5">
        <f t="shared" si="92"/>
        <v>4345.26</v>
      </c>
      <c r="J518" s="10" t="str">
        <f t="shared" si="93"/>
        <v>BUY</v>
      </c>
      <c r="L518" s="5">
        <f t="shared" si="94"/>
        <v>4305.42</v>
      </c>
      <c r="M518" s="4" t="str">
        <f t="shared" si="95"/>
        <v>NO</v>
      </c>
      <c r="N518" s="4" t="str">
        <f t="shared" si="96"/>
        <v>NO</v>
      </c>
      <c r="O518" s="4" t="str">
        <f t="shared" si="97"/>
        <v>NO</v>
      </c>
      <c r="P518" s="11">
        <v>4339</v>
      </c>
      <c r="Q518" s="11">
        <v>4370.25</v>
      </c>
      <c r="R518" s="4">
        <f t="shared" si="98"/>
        <v>2007</v>
      </c>
      <c r="T518" s="7">
        <f t="shared" si="101"/>
        <v>0</v>
      </c>
      <c r="V518" s="5">
        <f t="shared" si="102"/>
        <v>4149.25</v>
      </c>
      <c r="W518" s="5">
        <f t="shared" si="99"/>
        <v>4149.25</v>
      </c>
      <c r="X518" s="7">
        <f t="shared" si="100"/>
        <v>0</v>
      </c>
      <c r="Z518" s="7">
        <f t="shared" si="103"/>
        <v>134759.99999999994</v>
      </c>
      <c r="AA518" s="5"/>
    </row>
    <row r="519" spans="1:27">
      <c r="A519" s="9">
        <v>39272</v>
      </c>
      <c r="B519" s="3">
        <v>4390</v>
      </c>
      <c r="C519" s="3">
        <v>4409.8999000000003</v>
      </c>
      <c r="D519" s="3">
        <v>4380</v>
      </c>
      <c r="E519" s="3">
        <v>4405</v>
      </c>
      <c r="G519" s="5">
        <f t="shared" si="104"/>
        <v>4381.7700000000004</v>
      </c>
      <c r="H519" s="5">
        <f t="shared" si="92"/>
        <v>4365.17</v>
      </c>
      <c r="J519" s="10" t="str">
        <f t="shared" si="93"/>
        <v>BUY</v>
      </c>
      <c r="L519" s="5">
        <f t="shared" si="94"/>
        <v>4315.37</v>
      </c>
      <c r="M519" s="4" t="str">
        <f t="shared" si="95"/>
        <v>NO</v>
      </c>
      <c r="N519" s="4" t="str">
        <f t="shared" si="96"/>
        <v>NO</v>
      </c>
      <c r="O519" s="4" t="str">
        <f t="shared" si="97"/>
        <v>NO</v>
      </c>
      <c r="P519" s="11">
        <v>4390</v>
      </c>
      <c r="Q519" s="11">
        <v>4405</v>
      </c>
      <c r="R519" s="4">
        <f t="shared" si="98"/>
        <v>2007</v>
      </c>
      <c r="T519" s="7">
        <f t="shared" si="101"/>
        <v>0</v>
      </c>
      <c r="V519" s="5">
        <f t="shared" si="102"/>
        <v>4149.25</v>
      </c>
      <c r="W519" s="5">
        <f t="shared" si="99"/>
        <v>4149.25</v>
      </c>
      <c r="X519" s="7">
        <f t="shared" si="100"/>
        <v>0</v>
      </c>
      <c r="Z519" s="7">
        <f t="shared" si="103"/>
        <v>134759.99999999994</v>
      </c>
      <c r="AA519" s="5"/>
    </row>
    <row r="520" spans="1:27">
      <c r="A520" s="9">
        <v>39273</v>
      </c>
      <c r="B520" s="3">
        <v>4405</v>
      </c>
      <c r="C520" s="3">
        <v>4409.1499000000003</v>
      </c>
      <c r="D520" s="3">
        <v>4381.1000999999997</v>
      </c>
      <c r="E520" s="3">
        <v>4392.8999000000003</v>
      </c>
      <c r="G520" s="5">
        <f t="shared" si="104"/>
        <v>4387.33</v>
      </c>
      <c r="H520" s="5">
        <f t="shared" ref="H520:H583" si="105">ROUND((E520*H$1)+(H519*(1-H$1)),2)</f>
        <v>4374.41</v>
      </c>
      <c r="J520" s="10" t="str">
        <f t="shared" ref="J520:J583" si="106">IF(G520&gt;H520,"BUY","SELL")</f>
        <v>BUY</v>
      </c>
      <c r="L520" s="5">
        <f t="shared" ref="L520:L583" si="107">ROUND((G520*((2/4)-1)-(H520)*((2/6)-1))/ (2 /4- 2 /6),2)</f>
        <v>4335.6499999999996</v>
      </c>
      <c r="M520" s="4" t="str">
        <f t="shared" ref="M520:M583" si="108">IF(J519="SELL",IF(C520&gt;L519,"YES","NO"),IF(D520&lt;L519,"YES","NO"))</f>
        <v>NO</v>
      </c>
      <c r="N520" s="4" t="str">
        <f t="shared" ref="N520:N583" si="109">IF(AND(M520="YES",J520=J519),"YES","NO")</f>
        <v>NO</v>
      </c>
      <c r="O520" s="4" t="str">
        <f t="shared" ref="O520:O583" si="110">IF(AND(J519="BUY",B520&lt;L519),"YES",IF(AND(J519="SELL",B520&gt;L519),"YES","NO"))</f>
        <v>NO</v>
      </c>
      <c r="P520" s="11">
        <v>4405</v>
      </c>
      <c r="Q520" s="11">
        <v>4392.8999999999996</v>
      </c>
      <c r="R520" s="4">
        <f t="shared" si="98"/>
        <v>2007</v>
      </c>
      <c r="T520" s="7">
        <f t="shared" si="101"/>
        <v>0</v>
      </c>
      <c r="V520" s="5">
        <f t="shared" si="102"/>
        <v>4149.25</v>
      </c>
      <c r="W520" s="5">
        <f t="shared" si="99"/>
        <v>4149.25</v>
      </c>
      <c r="X520" s="7">
        <f t="shared" si="100"/>
        <v>0</v>
      </c>
      <c r="Z520" s="7">
        <f t="shared" si="103"/>
        <v>134759.99999999994</v>
      </c>
      <c r="AA520" s="5"/>
    </row>
    <row r="521" spans="1:27">
      <c r="A521" s="9">
        <v>39274</v>
      </c>
      <c r="B521" s="3">
        <v>4360</v>
      </c>
      <c r="C521" s="3">
        <v>4396.0497999999998</v>
      </c>
      <c r="D521" s="3">
        <v>4360</v>
      </c>
      <c r="E521" s="3">
        <v>4382.2002000000002</v>
      </c>
      <c r="G521" s="5">
        <f t="shared" si="104"/>
        <v>4384.7700000000004</v>
      </c>
      <c r="H521" s="5">
        <f t="shared" si="105"/>
        <v>4377.01</v>
      </c>
      <c r="J521" s="10" t="str">
        <f t="shared" si="106"/>
        <v>BUY</v>
      </c>
      <c r="L521" s="5">
        <f t="shared" si="107"/>
        <v>4353.7299999999996</v>
      </c>
      <c r="M521" s="4" t="str">
        <f t="shared" si="108"/>
        <v>NO</v>
      </c>
      <c r="N521" s="4" t="str">
        <f t="shared" si="109"/>
        <v>NO</v>
      </c>
      <c r="O521" s="4" t="str">
        <f t="shared" si="110"/>
        <v>NO</v>
      </c>
      <c r="P521" s="11">
        <v>4360</v>
      </c>
      <c r="Q521" s="11">
        <v>4382.2</v>
      </c>
      <c r="R521" s="4">
        <f t="shared" si="98"/>
        <v>2007</v>
      </c>
      <c r="T521" s="7">
        <f t="shared" si="101"/>
        <v>0</v>
      </c>
      <c r="V521" s="5">
        <f t="shared" si="102"/>
        <v>4149.25</v>
      </c>
      <c r="W521" s="5">
        <f t="shared" si="99"/>
        <v>4149.25</v>
      </c>
      <c r="X521" s="7">
        <f t="shared" si="100"/>
        <v>0</v>
      </c>
      <c r="Z521" s="7">
        <f t="shared" si="103"/>
        <v>134759.99999999994</v>
      </c>
      <c r="AA521" s="5"/>
    </row>
    <row r="522" spans="1:27">
      <c r="A522" s="9">
        <v>39275</v>
      </c>
      <c r="B522" s="3">
        <v>4398.6000999999997</v>
      </c>
      <c r="C522" s="3">
        <v>4447.8500999999997</v>
      </c>
      <c r="D522" s="3">
        <v>4396</v>
      </c>
      <c r="E522" s="3">
        <v>4444.1499000000003</v>
      </c>
      <c r="G522" s="5">
        <f t="shared" si="104"/>
        <v>4414.46</v>
      </c>
      <c r="H522" s="5">
        <f t="shared" si="105"/>
        <v>4399.3900000000003</v>
      </c>
      <c r="J522" s="10" t="str">
        <f t="shared" si="106"/>
        <v>BUY</v>
      </c>
      <c r="L522" s="5">
        <f t="shared" si="107"/>
        <v>4354.18</v>
      </c>
      <c r="M522" s="4" t="str">
        <f t="shared" si="108"/>
        <v>NO</v>
      </c>
      <c r="N522" s="4" t="str">
        <f t="shared" si="109"/>
        <v>NO</v>
      </c>
      <c r="O522" s="4" t="str">
        <f t="shared" si="110"/>
        <v>NO</v>
      </c>
      <c r="P522" s="11">
        <v>4398.6000999999997</v>
      </c>
      <c r="Q522" s="11">
        <v>4444.1499999999996</v>
      </c>
      <c r="R522" s="4">
        <f t="shared" si="98"/>
        <v>2007</v>
      </c>
      <c r="T522" s="7">
        <f t="shared" si="101"/>
        <v>0</v>
      </c>
      <c r="V522" s="5">
        <f t="shared" si="102"/>
        <v>4149.25</v>
      </c>
      <c r="W522" s="5">
        <f t="shared" si="99"/>
        <v>4149.25</v>
      </c>
      <c r="X522" s="7">
        <f t="shared" si="100"/>
        <v>0</v>
      </c>
      <c r="Z522" s="7">
        <f t="shared" si="103"/>
        <v>134759.99999999994</v>
      </c>
      <c r="AA522" s="5"/>
    </row>
    <row r="523" spans="1:27">
      <c r="A523" s="9">
        <v>39276</v>
      </c>
      <c r="B523" s="3">
        <v>4486.3500999999997</v>
      </c>
      <c r="C523" s="3">
        <v>4497</v>
      </c>
      <c r="D523" s="3">
        <v>4474.0497999999998</v>
      </c>
      <c r="E523" s="3">
        <v>4483.2002000000002</v>
      </c>
      <c r="G523" s="5">
        <f t="shared" si="104"/>
        <v>4448.83</v>
      </c>
      <c r="H523" s="5">
        <f t="shared" si="105"/>
        <v>4427.33</v>
      </c>
      <c r="J523" s="10" t="str">
        <f t="shared" si="106"/>
        <v>BUY</v>
      </c>
      <c r="L523" s="5">
        <f t="shared" si="107"/>
        <v>4362.83</v>
      </c>
      <c r="M523" s="4" t="str">
        <f t="shared" si="108"/>
        <v>NO</v>
      </c>
      <c r="N523" s="4" t="str">
        <f t="shared" si="109"/>
        <v>NO</v>
      </c>
      <c r="O523" s="4" t="str">
        <f t="shared" si="110"/>
        <v>NO</v>
      </c>
      <c r="P523" s="11">
        <v>4486.3500999999997</v>
      </c>
      <c r="Q523" s="11">
        <v>4483.2</v>
      </c>
      <c r="R523" s="4">
        <f t="shared" si="98"/>
        <v>2007</v>
      </c>
      <c r="T523" s="7">
        <f t="shared" si="101"/>
        <v>0</v>
      </c>
      <c r="V523" s="5">
        <f t="shared" si="102"/>
        <v>4149.25</v>
      </c>
      <c r="W523" s="5">
        <f t="shared" si="99"/>
        <v>4149.25</v>
      </c>
      <c r="X523" s="7">
        <f t="shared" si="100"/>
        <v>0</v>
      </c>
      <c r="Z523" s="7">
        <f t="shared" si="103"/>
        <v>134759.99999999994</v>
      </c>
      <c r="AA523" s="5"/>
    </row>
    <row r="524" spans="1:27">
      <c r="A524" s="9">
        <v>39279</v>
      </c>
      <c r="B524" s="3">
        <v>4491.5</v>
      </c>
      <c r="C524" s="3">
        <v>4504</v>
      </c>
      <c r="D524" s="3">
        <v>4476</v>
      </c>
      <c r="E524" s="3">
        <v>4496.7997999999998</v>
      </c>
      <c r="G524" s="5">
        <f t="shared" si="104"/>
        <v>4472.8100000000004</v>
      </c>
      <c r="H524" s="5">
        <f t="shared" si="105"/>
        <v>4450.49</v>
      </c>
      <c r="J524" s="10" t="str">
        <f t="shared" si="106"/>
        <v>BUY</v>
      </c>
      <c r="L524" s="5">
        <f t="shared" si="107"/>
        <v>4383.53</v>
      </c>
      <c r="M524" s="4" t="str">
        <f t="shared" si="108"/>
        <v>NO</v>
      </c>
      <c r="N524" s="4" t="str">
        <f t="shared" si="109"/>
        <v>NO</v>
      </c>
      <c r="O524" s="4" t="str">
        <f t="shared" si="110"/>
        <v>NO</v>
      </c>
      <c r="P524" s="11">
        <v>4491.5</v>
      </c>
      <c r="Q524" s="11">
        <v>4496.8</v>
      </c>
      <c r="R524" s="4">
        <f t="shared" si="98"/>
        <v>2007</v>
      </c>
      <c r="T524" s="7">
        <f t="shared" si="101"/>
        <v>0</v>
      </c>
      <c r="V524" s="5">
        <f t="shared" si="102"/>
        <v>4149.25</v>
      </c>
      <c r="W524" s="5">
        <f t="shared" si="99"/>
        <v>4149.25</v>
      </c>
      <c r="X524" s="7">
        <f t="shared" si="100"/>
        <v>0</v>
      </c>
      <c r="Z524" s="7">
        <f t="shared" si="103"/>
        <v>134759.99999999994</v>
      </c>
      <c r="AA524" s="5"/>
    </row>
    <row r="525" spans="1:27">
      <c r="A525" s="9">
        <v>39280</v>
      </c>
      <c r="B525" s="3">
        <v>4503.2997999999998</v>
      </c>
      <c r="C525" s="3">
        <v>4533</v>
      </c>
      <c r="D525" s="3">
        <v>4473.2002000000002</v>
      </c>
      <c r="E525" s="3">
        <v>4481.25</v>
      </c>
      <c r="G525" s="5">
        <f t="shared" si="104"/>
        <v>4477.03</v>
      </c>
      <c r="H525" s="5">
        <f t="shared" si="105"/>
        <v>4460.74</v>
      </c>
      <c r="J525" s="10" t="str">
        <f t="shared" si="106"/>
        <v>BUY</v>
      </c>
      <c r="L525" s="5">
        <f t="shared" si="107"/>
        <v>4411.87</v>
      </c>
      <c r="M525" s="4" t="str">
        <f t="shared" si="108"/>
        <v>NO</v>
      </c>
      <c r="N525" s="4" t="str">
        <f t="shared" si="109"/>
        <v>NO</v>
      </c>
      <c r="O525" s="4" t="str">
        <f t="shared" si="110"/>
        <v>NO</v>
      </c>
      <c r="P525" s="11">
        <v>4503.2997999999998</v>
      </c>
      <c r="Q525" s="11">
        <v>4481.25</v>
      </c>
      <c r="R525" s="4">
        <f t="shared" si="98"/>
        <v>2007</v>
      </c>
      <c r="T525" s="7">
        <f t="shared" si="101"/>
        <v>0</v>
      </c>
      <c r="V525" s="5">
        <f t="shared" si="102"/>
        <v>4149.25</v>
      </c>
      <c r="W525" s="5">
        <f t="shared" si="99"/>
        <v>4149.25</v>
      </c>
      <c r="X525" s="7">
        <f t="shared" si="100"/>
        <v>0</v>
      </c>
      <c r="Z525" s="7">
        <f t="shared" si="103"/>
        <v>134759.99999999994</v>
      </c>
      <c r="AA525" s="5"/>
    </row>
    <row r="526" spans="1:27">
      <c r="A526" s="9">
        <v>39281</v>
      </c>
      <c r="B526" s="3">
        <v>4475.0497999999998</v>
      </c>
      <c r="C526" s="3">
        <v>4495</v>
      </c>
      <c r="D526" s="3">
        <v>4434.6499000000003</v>
      </c>
      <c r="E526" s="3">
        <v>4481.2997999999998</v>
      </c>
      <c r="G526" s="5">
        <f t="shared" si="104"/>
        <v>4479.16</v>
      </c>
      <c r="H526" s="5">
        <f t="shared" si="105"/>
        <v>4467.59</v>
      </c>
      <c r="J526" s="10" t="str">
        <f t="shared" si="106"/>
        <v>BUY</v>
      </c>
      <c r="L526" s="5">
        <f t="shared" si="107"/>
        <v>4432.88</v>
      </c>
      <c r="M526" s="4" t="str">
        <f t="shared" si="108"/>
        <v>NO</v>
      </c>
      <c r="N526" s="4" t="str">
        <f t="shared" si="109"/>
        <v>NO</v>
      </c>
      <c r="O526" s="4" t="str">
        <f t="shared" si="110"/>
        <v>NO</v>
      </c>
      <c r="P526" s="11">
        <v>4475.0497999999998</v>
      </c>
      <c r="Q526" s="11">
        <v>4481.3</v>
      </c>
      <c r="R526" s="4">
        <f t="shared" si="98"/>
        <v>2007</v>
      </c>
      <c r="T526" s="7">
        <f t="shared" si="101"/>
        <v>0</v>
      </c>
      <c r="V526" s="5">
        <f t="shared" si="102"/>
        <v>4149.25</v>
      </c>
      <c r="W526" s="5">
        <f t="shared" si="99"/>
        <v>4149.25</v>
      </c>
      <c r="X526" s="7">
        <f t="shared" si="100"/>
        <v>0</v>
      </c>
      <c r="Z526" s="7">
        <f t="shared" si="103"/>
        <v>134759.99999999994</v>
      </c>
      <c r="AA526" s="5"/>
    </row>
    <row r="527" spans="1:27">
      <c r="A527" s="9">
        <v>39282</v>
      </c>
      <c r="B527" s="3">
        <v>4490.2997999999998</v>
      </c>
      <c r="C527" s="3">
        <v>4554.9502000000002</v>
      </c>
      <c r="D527" s="3">
        <v>4490.2997999999998</v>
      </c>
      <c r="E527" s="3">
        <v>4545.9502000000002</v>
      </c>
      <c r="G527" s="5">
        <f t="shared" si="104"/>
        <v>4512.5600000000004</v>
      </c>
      <c r="H527" s="5">
        <f t="shared" si="105"/>
        <v>4493.71</v>
      </c>
      <c r="J527" s="10" t="str">
        <f t="shared" si="106"/>
        <v>BUY</v>
      </c>
      <c r="L527" s="5">
        <f t="shared" si="107"/>
        <v>4437.16</v>
      </c>
      <c r="M527" s="4" t="str">
        <f t="shared" si="108"/>
        <v>NO</v>
      </c>
      <c r="N527" s="4" t="str">
        <f t="shared" si="109"/>
        <v>NO</v>
      </c>
      <c r="O527" s="4" t="str">
        <f t="shared" si="110"/>
        <v>NO</v>
      </c>
      <c r="P527" s="11">
        <v>4490.2997999999998</v>
      </c>
      <c r="Q527" s="11">
        <v>4545.95</v>
      </c>
      <c r="R527" s="4">
        <f t="shared" si="98"/>
        <v>2007</v>
      </c>
      <c r="T527" s="7">
        <f t="shared" si="101"/>
        <v>0</v>
      </c>
      <c r="V527" s="5">
        <f t="shared" si="102"/>
        <v>4149.25</v>
      </c>
      <c r="W527" s="5">
        <f t="shared" si="99"/>
        <v>4149.25</v>
      </c>
      <c r="X527" s="7">
        <f t="shared" si="100"/>
        <v>0</v>
      </c>
      <c r="Z527" s="7">
        <f t="shared" si="103"/>
        <v>134759.99999999994</v>
      </c>
      <c r="AA527" s="5"/>
    </row>
    <row r="528" spans="1:27">
      <c r="A528" s="9">
        <v>39283</v>
      </c>
      <c r="B528" s="3">
        <v>4577.8999000000003</v>
      </c>
      <c r="C528" s="3">
        <v>4577.8999000000003</v>
      </c>
      <c r="D528" s="3">
        <v>4534</v>
      </c>
      <c r="E528" s="3">
        <v>4544.75</v>
      </c>
      <c r="G528" s="5">
        <f t="shared" si="104"/>
        <v>4528.66</v>
      </c>
      <c r="H528" s="5">
        <f t="shared" si="105"/>
        <v>4510.72</v>
      </c>
      <c r="J528" s="10" t="str">
        <f t="shared" si="106"/>
        <v>BUY</v>
      </c>
      <c r="L528" s="5">
        <f t="shared" si="107"/>
        <v>4456.8999999999996</v>
      </c>
      <c r="M528" s="4" t="str">
        <f t="shared" si="108"/>
        <v>NO</v>
      </c>
      <c r="N528" s="4" t="str">
        <f t="shared" si="109"/>
        <v>NO</v>
      </c>
      <c r="O528" s="4" t="str">
        <f t="shared" si="110"/>
        <v>NO</v>
      </c>
      <c r="P528" s="11">
        <v>4577.8999000000003</v>
      </c>
      <c r="Q528" s="11">
        <v>4544.75</v>
      </c>
      <c r="R528" s="4">
        <f t="shared" si="98"/>
        <v>2007</v>
      </c>
      <c r="T528" s="7">
        <f t="shared" si="101"/>
        <v>0</v>
      </c>
      <c r="V528" s="5">
        <f t="shared" si="102"/>
        <v>4149.25</v>
      </c>
      <c r="W528" s="5">
        <f t="shared" si="99"/>
        <v>4149.25</v>
      </c>
      <c r="X528" s="7">
        <f t="shared" si="100"/>
        <v>0</v>
      </c>
      <c r="Z528" s="7">
        <f t="shared" si="103"/>
        <v>134759.99999999994</v>
      </c>
      <c r="AA528" s="5"/>
    </row>
    <row r="529" spans="1:27">
      <c r="A529" s="9">
        <v>39286</v>
      </c>
      <c r="B529" s="3">
        <v>4520.1000999999997</v>
      </c>
      <c r="C529" s="3">
        <v>4618.6499000000003</v>
      </c>
      <c r="D529" s="3">
        <v>4520.1000999999997</v>
      </c>
      <c r="E529" s="3">
        <v>4606.6000999999997</v>
      </c>
      <c r="G529" s="5">
        <f t="shared" si="104"/>
        <v>4567.63</v>
      </c>
      <c r="H529" s="5">
        <f t="shared" si="105"/>
        <v>4542.68</v>
      </c>
      <c r="J529" s="10" t="str">
        <f t="shared" si="106"/>
        <v>BUY</v>
      </c>
      <c r="L529" s="5">
        <f t="shared" si="107"/>
        <v>4467.83</v>
      </c>
      <c r="M529" s="4" t="str">
        <f t="shared" si="108"/>
        <v>NO</v>
      </c>
      <c r="N529" s="4" t="str">
        <f t="shared" si="109"/>
        <v>NO</v>
      </c>
      <c r="O529" s="4" t="str">
        <f t="shared" si="110"/>
        <v>NO</v>
      </c>
      <c r="P529" s="11">
        <v>4520.1000999999997</v>
      </c>
      <c r="Q529" s="11">
        <v>4606.6000000000004</v>
      </c>
      <c r="R529" s="4">
        <f t="shared" si="98"/>
        <v>2007</v>
      </c>
      <c r="T529" s="7">
        <f t="shared" si="101"/>
        <v>0</v>
      </c>
      <c r="V529" s="5">
        <f t="shared" si="102"/>
        <v>4149.25</v>
      </c>
      <c r="W529" s="5">
        <f t="shared" si="99"/>
        <v>4149.25</v>
      </c>
      <c r="X529" s="7">
        <f t="shared" si="100"/>
        <v>0</v>
      </c>
      <c r="Z529" s="7">
        <f t="shared" si="103"/>
        <v>134759.99999999994</v>
      </c>
      <c r="AA529" s="5"/>
    </row>
    <row r="530" spans="1:27">
      <c r="A530" s="9">
        <v>39287</v>
      </c>
      <c r="B530" s="3">
        <v>4620</v>
      </c>
      <c r="C530" s="3">
        <v>4636</v>
      </c>
      <c r="D530" s="3">
        <v>4596.3500999999997</v>
      </c>
      <c r="E530" s="3">
        <v>4609.7997999999998</v>
      </c>
      <c r="G530" s="5">
        <f t="shared" si="104"/>
        <v>4588.71</v>
      </c>
      <c r="H530" s="5">
        <f t="shared" si="105"/>
        <v>4565.05</v>
      </c>
      <c r="J530" s="10" t="str">
        <f t="shared" si="106"/>
        <v>BUY</v>
      </c>
      <c r="L530" s="5">
        <f t="shared" si="107"/>
        <v>4494.07</v>
      </c>
      <c r="M530" s="4" t="str">
        <f t="shared" si="108"/>
        <v>NO</v>
      </c>
      <c r="N530" s="4" t="str">
        <f t="shared" si="109"/>
        <v>NO</v>
      </c>
      <c r="O530" s="4" t="str">
        <f t="shared" si="110"/>
        <v>NO</v>
      </c>
      <c r="P530" s="11">
        <v>4620</v>
      </c>
      <c r="Q530" s="11">
        <v>4609.8</v>
      </c>
      <c r="R530" s="4">
        <f t="shared" si="98"/>
        <v>2007</v>
      </c>
      <c r="T530" s="7">
        <f t="shared" si="101"/>
        <v>0</v>
      </c>
      <c r="V530" s="5">
        <f t="shared" si="102"/>
        <v>4149.25</v>
      </c>
      <c r="W530" s="5">
        <f t="shared" si="99"/>
        <v>4149.25</v>
      </c>
      <c r="X530" s="7">
        <f t="shared" si="100"/>
        <v>0</v>
      </c>
      <c r="Z530" s="7">
        <f t="shared" si="103"/>
        <v>134759.99999999994</v>
      </c>
      <c r="AA530" s="5"/>
    </row>
    <row r="531" spans="1:27">
      <c r="A531" s="9">
        <v>39288</v>
      </c>
      <c r="B531" s="3">
        <v>4579.75</v>
      </c>
      <c r="C531" s="3">
        <v>4614</v>
      </c>
      <c r="D531" s="3">
        <v>4561</v>
      </c>
      <c r="E531" s="3">
        <v>4593.25</v>
      </c>
      <c r="G531" s="5">
        <f t="shared" si="104"/>
        <v>4590.9799999999996</v>
      </c>
      <c r="H531" s="5">
        <f t="shared" si="105"/>
        <v>4574.45</v>
      </c>
      <c r="J531" s="10" t="str">
        <f t="shared" si="106"/>
        <v>BUY</v>
      </c>
      <c r="L531" s="5">
        <f t="shared" si="107"/>
        <v>4524.8599999999997</v>
      </c>
      <c r="M531" s="4" t="str">
        <f t="shared" si="108"/>
        <v>NO</v>
      </c>
      <c r="N531" s="4" t="str">
        <f t="shared" si="109"/>
        <v>NO</v>
      </c>
      <c r="O531" s="4" t="str">
        <f t="shared" si="110"/>
        <v>NO</v>
      </c>
      <c r="P531" s="11">
        <v>4579.75</v>
      </c>
      <c r="Q531" s="11">
        <v>4593.25</v>
      </c>
      <c r="R531" s="4">
        <f t="shared" si="98"/>
        <v>2007</v>
      </c>
      <c r="T531" s="7">
        <f t="shared" si="101"/>
        <v>0</v>
      </c>
      <c r="V531" s="5">
        <f t="shared" si="102"/>
        <v>4149.25</v>
      </c>
      <c r="W531" s="5">
        <f t="shared" si="99"/>
        <v>4149.25</v>
      </c>
      <c r="X531" s="7">
        <f t="shared" si="100"/>
        <v>0</v>
      </c>
      <c r="Z531" s="7">
        <f t="shared" si="103"/>
        <v>134759.99999999994</v>
      </c>
      <c r="AA531" s="5"/>
    </row>
    <row r="532" spans="1:27">
      <c r="A532" s="9">
        <v>39289</v>
      </c>
      <c r="B532" s="3">
        <v>4598</v>
      </c>
      <c r="C532" s="3">
        <v>4619</v>
      </c>
      <c r="D532" s="3">
        <v>4570.5497999999998</v>
      </c>
      <c r="E532" s="3">
        <v>4612</v>
      </c>
      <c r="G532" s="5">
        <f t="shared" si="104"/>
        <v>4601.49</v>
      </c>
      <c r="H532" s="5">
        <f t="shared" si="105"/>
        <v>4586.97</v>
      </c>
      <c r="J532" s="10" t="str">
        <f t="shared" si="106"/>
        <v>BUY</v>
      </c>
      <c r="L532" s="5">
        <f t="shared" si="107"/>
        <v>4543.41</v>
      </c>
      <c r="M532" s="4" t="str">
        <f t="shared" si="108"/>
        <v>NO</v>
      </c>
      <c r="N532" s="4" t="str">
        <f t="shared" si="109"/>
        <v>NO</v>
      </c>
      <c r="O532" s="4" t="str">
        <f t="shared" si="110"/>
        <v>NO</v>
      </c>
      <c r="P532" s="11">
        <v>4598</v>
      </c>
      <c r="Q532" s="11">
        <v>4612</v>
      </c>
      <c r="R532" s="4">
        <f t="shared" si="98"/>
        <v>2007</v>
      </c>
      <c r="T532" s="7">
        <f t="shared" si="101"/>
        <v>0</v>
      </c>
      <c r="V532" s="5">
        <f t="shared" si="102"/>
        <v>4149.25</v>
      </c>
      <c r="W532" s="5">
        <f t="shared" si="99"/>
        <v>4524</v>
      </c>
      <c r="X532" s="7">
        <f t="shared" si="100"/>
        <v>374.75</v>
      </c>
      <c r="Z532" s="7">
        <f t="shared" si="103"/>
        <v>153497.49999999994</v>
      </c>
      <c r="AA532" s="5"/>
    </row>
    <row r="533" spans="1:27">
      <c r="A533" s="9">
        <v>39290</v>
      </c>
      <c r="B533" s="3">
        <v>4524</v>
      </c>
      <c r="C533" s="3">
        <v>4524</v>
      </c>
      <c r="D533" s="3">
        <v>4386</v>
      </c>
      <c r="E533" s="3">
        <v>4402.2002000000002</v>
      </c>
      <c r="G533" s="5">
        <f t="shared" si="104"/>
        <v>4501.8500000000004</v>
      </c>
      <c r="H533" s="5">
        <f t="shared" si="105"/>
        <v>4525.38</v>
      </c>
      <c r="J533" s="10" t="str">
        <f t="shared" si="106"/>
        <v>SELL</v>
      </c>
      <c r="L533" s="5">
        <f t="shared" si="107"/>
        <v>4595.97</v>
      </c>
      <c r="M533" s="4" t="str">
        <f t="shared" si="108"/>
        <v>YES</v>
      </c>
      <c r="N533" s="4" t="str">
        <f t="shared" si="109"/>
        <v>NO</v>
      </c>
      <c r="O533" s="4" t="str">
        <f t="shared" si="110"/>
        <v>YES</v>
      </c>
      <c r="P533" s="11">
        <v>4524</v>
      </c>
      <c r="Q533" s="11">
        <v>4402.2</v>
      </c>
      <c r="R533" s="4">
        <f t="shared" ref="R533:R596" si="111">YEAR(A533)</f>
        <v>2007</v>
      </c>
      <c r="T533" s="7">
        <f t="shared" si="101"/>
        <v>0</v>
      </c>
      <c r="V533" s="5">
        <f t="shared" si="102"/>
        <v>4524</v>
      </c>
      <c r="W533" s="5">
        <f t="shared" ref="W533:W596" si="112">IF(V534="",E533,V534)</f>
        <v>4524</v>
      </c>
      <c r="X533" s="7">
        <f t="shared" ref="X533:X596" si="113">IF(J533="BUY",W533-V533,V533-W533)</f>
        <v>0</v>
      </c>
      <c r="Z533" s="7">
        <f t="shared" si="103"/>
        <v>153497.49999999994</v>
      </c>
      <c r="AA533" s="5"/>
    </row>
    <row r="534" spans="1:27">
      <c r="A534" s="9">
        <v>39293</v>
      </c>
      <c r="B534" s="3">
        <v>4405</v>
      </c>
      <c r="C534" s="3">
        <v>4465</v>
      </c>
      <c r="D534" s="3">
        <v>4370</v>
      </c>
      <c r="E534" s="3">
        <v>4400.25</v>
      </c>
      <c r="G534" s="5">
        <f t="shared" si="104"/>
        <v>4451.05</v>
      </c>
      <c r="H534" s="5">
        <f t="shared" si="105"/>
        <v>4483.67</v>
      </c>
      <c r="J534" s="10" t="str">
        <f t="shared" si="106"/>
        <v>SELL</v>
      </c>
      <c r="L534" s="5">
        <f t="shared" si="107"/>
        <v>4581.53</v>
      </c>
      <c r="M534" s="4" t="str">
        <f t="shared" si="108"/>
        <v>NO</v>
      </c>
      <c r="N534" s="4" t="str">
        <f t="shared" si="109"/>
        <v>NO</v>
      </c>
      <c r="O534" s="4" t="str">
        <f t="shared" si="110"/>
        <v>NO</v>
      </c>
      <c r="P534" s="11">
        <v>4405</v>
      </c>
      <c r="Q534" s="11">
        <v>4400.25</v>
      </c>
      <c r="R534" s="4">
        <f t="shared" si="111"/>
        <v>2007</v>
      </c>
      <c r="T534" s="7">
        <f t="shared" ref="T534:T597" si="114">ROUND(IF(N534="YES",IF(J534="SELL",IF(O534="YES",Q534-P534,Q534-L533),IF(O534="YES",P534-Q534,L533-Q534)),0),2)</f>
        <v>0</v>
      </c>
      <c r="V534" s="5">
        <f t="shared" ref="V534:V597" si="115">IF(J534=J533,V533,IF(O534="YES",P534,L533))</f>
        <v>4524</v>
      </c>
      <c r="W534" s="5">
        <f t="shared" si="112"/>
        <v>4524</v>
      </c>
      <c r="X534" s="7">
        <f t="shared" si="113"/>
        <v>0</v>
      </c>
      <c r="Z534" s="7">
        <f t="shared" ref="Z534:Z597" si="116">Z533+(T534*50*2)+(X534*50)</f>
        <v>153497.49999999994</v>
      </c>
      <c r="AA534" s="5"/>
    </row>
    <row r="535" spans="1:27">
      <c r="A535" s="9">
        <v>39294</v>
      </c>
      <c r="B535" s="3">
        <v>4420</v>
      </c>
      <c r="C535" s="3">
        <v>4517.9502000000002</v>
      </c>
      <c r="D535" s="3">
        <v>4392.3500999999997</v>
      </c>
      <c r="E535" s="3">
        <v>4508.1499000000003</v>
      </c>
      <c r="G535" s="5">
        <f t="shared" si="104"/>
        <v>4479.6000000000004</v>
      </c>
      <c r="H535" s="5">
        <f t="shared" si="105"/>
        <v>4491.83</v>
      </c>
      <c r="J535" s="10" t="str">
        <f t="shared" si="106"/>
        <v>SELL</v>
      </c>
      <c r="L535" s="5">
        <f t="shared" si="107"/>
        <v>4528.5200000000004</v>
      </c>
      <c r="M535" s="4" t="str">
        <f t="shared" si="108"/>
        <v>NO</v>
      </c>
      <c r="N535" s="4" t="str">
        <f t="shared" si="109"/>
        <v>NO</v>
      </c>
      <c r="O535" s="4" t="str">
        <f t="shared" si="110"/>
        <v>NO</v>
      </c>
      <c r="P535" s="11">
        <v>4420</v>
      </c>
      <c r="Q535" s="11">
        <v>4508.1499999999996</v>
      </c>
      <c r="R535" s="4">
        <f t="shared" si="111"/>
        <v>2007</v>
      </c>
      <c r="T535" s="7">
        <f t="shared" si="114"/>
        <v>0</v>
      </c>
      <c r="V535" s="5">
        <f t="shared" si="115"/>
        <v>4524</v>
      </c>
      <c r="W535" s="5">
        <f t="shared" si="112"/>
        <v>4524</v>
      </c>
      <c r="X535" s="7">
        <f t="shared" si="113"/>
        <v>0</v>
      </c>
      <c r="Z535" s="7">
        <f t="shared" si="116"/>
        <v>153497.49999999994</v>
      </c>
      <c r="AA535" s="5"/>
    </row>
    <row r="536" spans="1:27">
      <c r="A536" s="9">
        <v>39295</v>
      </c>
      <c r="B536" s="3">
        <v>4461.25</v>
      </c>
      <c r="C536" s="3">
        <v>4461.25</v>
      </c>
      <c r="D536" s="3">
        <v>4200</v>
      </c>
      <c r="E536" s="3">
        <v>4288.3999000000003</v>
      </c>
      <c r="G536" s="5">
        <f t="shared" si="104"/>
        <v>4384</v>
      </c>
      <c r="H536" s="5">
        <f t="shared" si="105"/>
        <v>4424.0200000000004</v>
      </c>
      <c r="J536" s="10" t="str">
        <f t="shared" si="106"/>
        <v>SELL</v>
      </c>
      <c r="L536" s="5">
        <f t="shared" si="107"/>
        <v>4544.08</v>
      </c>
      <c r="M536" s="4" t="str">
        <f t="shared" si="108"/>
        <v>NO</v>
      </c>
      <c r="N536" s="4" t="str">
        <f t="shared" si="109"/>
        <v>NO</v>
      </c>
      <c r="O536" s="4" t="str">
        <f t="shared" si="110"/>
        <v>NO</v>
      </c>
      <c r="P536" s="11">
        <v>4461.25</v>
      </c>
      <c r="Q536" s="11">
        <v>4288.3999999999996</v>
      </c>
      <c r="R536" s="4">
        <f t="shared" si="111"/>
        <v>2007</v>
      </c>
      <c r="T536" s="7">
        <f t="shared" si="114"/>
        <v>0</v>
      </c>
      <c r="V536" s="5">
        <f t="shared" si="115"/>
        <v>4524</v>
      </c>
      <c r="W536" s="5">
        <f t="shared" si="112"/>
        <v>4524</v>
      </c>
      <c r="X536" s="7">
        <f t="shared" si="113"/>
        <v>0</v>
      </c>
      <c r="Z536" s="7">
        <f t="shared" si="116"/>
        <v>153497.49999999994</v>
      </c>
      <c r="AA536" s="5"/>
    </row>
    <row r="537" spans="1:27">
      <c r="A537" s="9">
        <v>39296</v>
      </c>
      <c r="B537" s="3">
        <v>4272</v>
      </c>
      <c r="C537" s="3">
        <v>4363.7002000000002</v>
      </c>
      <c r="D537" s="3">
        <v>4261</v>
      </c>
      <c r="E537" s="3">
        <v>4317</v>
      </c>
      <c r="G537" s="5">
        <f t="shared" si="104"/>
        <v>4350.5</v>
      </c>
      <c r="H537" s="5">
        <f t="shared" si="105"/>
        <v>4388.3500000000004</v>
      </c>
      <c r="J537" s="10" t="str">
        <f t="shared" si="106"/>
        <v>SELL</v>
      </c>
      <c r="L537" s="5">
        <f t="shared" si="107"/>
        <v>4501.8999999999996</v>
      </c>
      <c r="M537" s="4" t="str">
        <f t="shared" si="108"/>
        <v>NO</v>
      </c>
      <c r="N537" s="4" t="str">
        <f t="shared" si="109"/>
        <v>NO</v>
      </c>
      <c r="O537" s="4" t="str">
        <f t="shared" si="110"/>
        <v>NO</v>
      </c>
      <c r="P537" s="11">
        <v>4272</v>
      </c>
      <c r="Q537" s="11">
        <v>4317</v>
      </c>
      <c r="R537" s="4">
        <f t="shared" si="111"/>
        <v>2007</v>
      </c>
      <c r="T537" s="7">
        <f t="shared" si="114"/>
        <v>0</v>
      </c>
      <c r="V537" s="5">
        <f t="shared" si="115"/>
        <v>4524</v>
      </c>
      <c r="W537" s="5">
        <f t="shared" si="112"/>
        <v>4524</v>
      </c>
      <c r="X537" s="7">
        <f t="shared" si="113"/>
        <v>0</v>
      </c>
      <c r="Z537" s="7">
        <f t="shared" si="116"/>
        <v>153497.49999999994</v>
      </c>
      <c r="AA537" s="5"/>
    </row>
    <row r="538" spans="1:27">
      <c r="A538" s="9">
        <v>39297</v>
      </c>
      <c r="B538" s="3">
        <v>4347.7002000000002</v>
      </c>
      <c r="C538" s="3">
        <v>4387.8999000000003</v>
      </c>
      <c r="D538" s="3">
        <v>4335</v>
      </c>
      <c r="E538" s="3">
        <v>4366.3500999999997</v>
      </c>
      <c r="G538" s="5">
        <f t="shared" si="104"/>
        <v>4358.43</v>
      </c>
      <c r="H538" s="5">
        <f t="shared" si="105"/>
        <v>4381.0200000000004</v>
      </c>
      <c r="J538" s="10" t="str">
        <f t="shared" si="106"/>
        <v>SELL</v>
      </c>
      <c r="L538" s="5">
        <f t="shared" si="107"/>
        <v>4448.79</v>
      </c>
      <c r="M538" s="4" t="str">
        <f t="shared" si="108"/>
        <v>NO</v>
      </c>
      <c r="N538" s="4" t="str">
        <f t="shared" si="109"/>
        <v>NO</v>
      </c>
      <c r="O538" s="4" t="str">
        <f t="shared" si="110"/>
        <v>NO</v>
      </c>
      <c r="P538" s="11">
        <v>4347.7002000000002</v>
      </c>
      <c r="Q538" s="11">
        <v>4366.3500000000004</v>
      </c>
      <c r="R538" s="4">
        <f t="shared" si="111"/>
        <v>2007</v>
      </c>
      <c r="T538" s="7">
        <f t="shared" si="114"/>
        <v>0</v>
      </c>
      <c r="V538" s="5">
        <f t="shared" si="115"/>
        <v>4524</v>
      </c>
      <c r="W538" s="5">
        <f t="shared" si="112"/>
        <v>4524</v>
      </c>
      <c r="X538" s="7">
        <f t="shared" si="113"/>
        <v>0</v>
      </c>
      <c r="Z538" s="7">
        <f t="shared" si="116"/>
        <v>153497.49999999994</v>
      </c>
      <c r="AA538" s="5"/>
    </row>
    <row r="539" spans="1:27">
      <c r="A539" s="9">
        <v>39300</v>
      </c>
      <c r="B539" s="3">
        <v>4285</v>
      </c>
      <c r="C539" s="3">
        <v>4323</v>
      </c>
      <c r="D539" s="3">
        <v>4245.1499000000003</v>
      </c>
      <c r="E539" s="3">
        <v>4308</v>
      </c>
      <c r="G539" s="5">
        <f t="shared" si="104"/>
        <v>4333.22</v>
      </c>
      <c r="H539" s="5">
        <f t="shared" si="105"/>
        <v>4356.68</v>
      </c>
      <c r="J539" s="10" t="str">
        <f t="shared" si="106"/>
        <v>SELL</v>
      </c>
      <c r="L539" s="5">
        <f t="shared" si="107"/>
        <v>4427.0600000000004</v>
      </c>
      <c r="M539" s="4" t="str">
        <f t="shared" si="108"/>
        <v>NO</v>
      </c>
      <c r="N539" s="4" t="str">
        <f t="shared" si="109"/>
        <v>NO</v>
      </c>
      <c r="O539" s="4" t="str">
        <f t="shared" si="110"/>
        <v>NO</v>
      </c>
      <c r="P539" s="11">
        <v>4285</v>
      </c>
      <c r="Q539" s="11">
        <v>4308</v>
      </c>
      <c r="R539" s="4">
        <f t="shared" si="111"/>
        <v>2007</v>
      </c>
      <c r="T539" s="7">
        <f t="shared" si="114"/>
        <v>0</v>
      </c>
      <c r="V539" s="5">
        <f t="shared" si="115"/>
        <v>4524</v>
      </c>
      <c r="W539" s="5">
        <f t="shared" si="112"/>
        <v>4524</v>
      </c>
      <c r="X539" s="7">
        <f t="shared" si="113"/>
        <v>0</v>
      </c>
      <c r="Z539" s="7">
        <f t="shared" si="116"/>
        <v>153497.49999999994</v>
      </c>
      <c r="AA539" s="5"/>
    </row>
    <row r="540" spans="1:27">
      <c r="A540" s="9">
        <v>39301</v>
      </c>
      <c r="B540" s="3">
        <v>4344.7002000000002</v>
      </c>
      <c r="C540" s="3">
        <v>4354.3999000000003</v>
      </c>
      <c r="D540" s="3">
        <v>4308</v>
      </c>
      <c r="E540" s="3">
        <v>4317.4502000000002</v>
      </c>
      <c r="G540" s="5">
        <f t="shared" si="104"/>
        <v>4325.34</v>
      </c>
      <c r="H540" s="5">
        <f t="shared" si="105"/>
        <v>4343.6000000000004</v>
      </c>
      <c r="J540" s="10" t="str">
        <f t="shared" si="106"/>
        <v>SELL</v>
      </c>
      <c r="L540" s="5">
        <f t="shared" si="107"/>
        <v>4398.38</v>
      </c>
      <c r="M540" s="4" t="str">
        <f t="shared" si="108"/>
        <v>NO</v>
      </c>
      <c r="N540" s="4" t="str">
        <f t="shared" si="109"/>
        <v>NO</v>
      </c>
      <c r="O540" s="4" t="str">
        <f t="shared" si="110"/>
        <v>NO</v>
      </c>
      <c r="P540" s="11">
        <v>4344.7002000000002</v>
      </c>
      <c r="Q540" s="11">
        <v>4317.45</v>
      </c>
      <c r="R540" s="4">
        <f t="shared" si="111"/>
        <v>2007</v>
      </c>
      <c r="T540" s="7">
        <f t="shared" si="114"/>
        <v>0</v>
      </c>
      <c r="V540" s="5">
        <f t="shared" si="115"/>
        <v>4524</v>
      </c>
      <c r="W540" s="5">
        <f t="shared" si="112"/>
        <v>4398.38</v>
      </c>
      <c r="X540" s="7">
        <f t="shared" si="113"/>
        <v>125.61999999999989</v>
      </c>
      <c r="Z540" s="7">
        <f t="shared" si="116"/>
        <v>159778.49999999994</v>
      </c>
      <c r="AA540" s="5"/>
    </row>
    <row r="541" spans="1:27">
      <c r="A541" s="9">
        <v>39302</v>
      </c>
      <c r="B541" s="3">
        <v>4351</v>
      </c>
      <c r="C541" s="3">
        <v>4449</v>
      </c>
      <c r="D541" s="3">
        <v>4351</v>
      </c>
      <c r="E541" s="3">
        <v>4438.1499000000003</v>
      </c>
      <c r="G541" s="5">
        <f t="shared" si="104"/>
        <v>4381.74</v>
      </c>
      <c r="H541" s="5">
        <f t="shared" si="105"/>
        <v>4375.12</v>
      </c>
      <c r="J541" s="10" t="str">
        <f t="shared" si="106"/>
        <v>BUY</v>
      </c>
      <c r="L541" s="5">
        <f t="shared" si="107"/>
        <v>4355.26</v>
      </c>
      <c r="M541" s="4" t="str">
        <f t="shared" si="108"/>
        <v>YES</v>
      </c>
      <c r="N541" s="4" t="str">
        <f t="shared" si="109"/>
        <v>NO</v>
      </c>
      <c r="O541" s="4" t="str">
        <f t="shared" si="110"/>
        <v>NO</v>
      </c>
      <c r="P541" s="11">
        <v>4351</v>
      </c>
      <c r="Q541" s="11">
        <v>4438.1499999999996</v>
      </c>
      <c r="R541" s="4">
        <f t="shared" si="111"/>
        <v>2007</v>
      </c>
      <c r="T541" s="7">
        <f t="shared" si="114"/>
        <v>0</v>
      </c>
      <c r="V541" s="5">
        <f t="shared" si="115"/>
        <v>4398.38</v>
      </c>
      <c r="W541" s="5">
        <f t="shared" si="112"/>
        <v>4398.38</v>
      </c>
      <c r="X541" s="7">
        <f t="shared" si="113"/>
        <v>0</v>
      </c>
      <c r="Z541" s="7">
        <f t="shared" si="116"/>
        <v>159778.49999999994</v>
      </c>
      <c r="AA541" s="5"/>
    </row>
    <row r="542" spans="1:27">
      <c r="A542" s="9">
        <v>39303</v>
      </c>
      <c r="B542" s="3">
        <v>4488</v>
      </c>
      <c r="C542" s="3">
        <v>4504</v>
      </c>
      <c r="D542" s="3">
        <v>4353</v>
      </c>
      <c r="E542" s="3">
        <v>4365.3999000000003</v>
      </c>
      <c r="G542" s="5">
        <f t="shared" si="104"/>
        <v>4373.57</v>
      </c>
      <c r="H542" s="5">
        <f t="shared" si="105"/>
        <v>4371.88</v>
      </c>
      <c r="J542" s="10" t="str">
        <f t="shared" si="106"/>
        <v>BUY</v>
      </c>
      <c r="L542" s="5">
        <f t="shared" si="107"/>
        <v>4366.8100000000004</v>
      </c>
      <c r="M542" s="4" t="str">
        <f t="shared" si="108"/>
        <v>YES</v>
      </c>
      <c r="N542" s="4" t="str">
        <f t="shared" si="109"/>
        <v>YES</v>
      </c>
      <c r="O542" s="4" t="str">
        <f t="shared" si="110"/>
        <v>NO</v>
      </c>
      <c r="P542" s="11">
        <v>4488</v>
      </c>
      <c r="Q542" s="11">
        <v>4365.3999999999996</v>
      </c>
      <c r="R542" s="4">
        <f t="shared" si="111"/>
        <v>2007</v>
      </c>
      <c r="T542" s="7">
        <f t="shared" si="114"/>
        <v>-10.14</v>
      </c>
      <c r="V542" s="5">
        <f t="shared" si="115"/>
        <v>4398.38</v>
      </c>
      <c r="W542" s="5">
        <f t="shared" si="112"/>
        <v>4244.3999000000003</v>
      </c>
      <c r="X542" s="7">
        <f t="shared" si="113"/>
        <v>-153.98009999999977</v>
      </c>
      <c r="Z542" s="7">
        <f t="shared" si="116"/>
        <v>151065.49499999997</v>
      </c>
      <c r="AA542" s="5"/>
    </row>
    <row r="543" spans="1:27">
      <c r="A543" s="9">
        <v>39304</v>
      </c>
      <c r="B543" s="3">
        <v>4244.3999000000003</v>
      </c>
      <c r="C543" s="3">
        <v>4314.8500999999997</v>
      </c>
      <c r="D543" s="3">
        <v>4201</v>
      </c>
      <c r="E543" s="3">
        <v>4299.2002000000002</v>
      </c>
      <c r="G543" s="5">
        <f t="shared" si="104"/>
        <v>4336.3900000000003</v>
      </c>
      <c r="H543" s="5">
        <f t="shared" si="105"/>
        <v>4347.6499999999996</v>
      </c>
      <c r="J543" s="10" t="str">
        <f t="shared" si="106"/>
        <v>SELL</v>
      </c>
      <c r="L543" s="5">
        <f t="shared" si="107"/>
        <v>4381.43</v>
      </c>
      <c r="M543" s="4" t="str">
        <f t="shared" si="108"/>
        <v>YES</v>
      </c>
      <c r="N543" s="4" t="str">
        <f t="shared" si="109"/>
        <v>NO</v>
      </c>
      <c r="O543" s="4" t="str">
        <f t="shared" si="110"/>
        <v>YES</v>
      </c>
      <c r="P543" s="11">
        <v>4244.3999000000003</v>
      </c>
      <c r="Q543" s="11">
        <v>4299.2</v>
      </c>
      <c r="R543" s="4">
        <f t="shared" si="111"/>
        <v>2007</v>
      </c>
      <c r="T543" s="7">
        <f t="shared" si="114"/>
        <v>0</v>
      </c>
      <c r="V543" s="5">
        <f t="shared" si="115"/>
        <v>4244.3999000000003</v>
      </c>
      <c r="W543" s="5">
        <f t="shared" si="112"/>
        <v>4244.3999000000003</v>
      </c>
      <c r="X543" s="7">
        <f t="shared" si="113"/>
        <v>0</v>
      </c>
      <c r="Z543" s="7">
        <f t="shared" si="116"/>
        <v>151065.49499999997</v>
      </c>
      <c r="AA543" s="5"/>
    </row>
    <row r="544" spans="1:27">
      <c r="A544" s="9">
        <v>39307</v>
      </c>
      <c r="B544" s="3">
        <v>4321.2002000000002</v>
      </c>
      <c r="C544" s="3">
        <v>4371.3500999999997</v>
      </c>
      <c r="D544" s="3">
        <v>4306.1000999999997</v>
      </c>
      <c r="E544" s="3">
        <v>4355.6000999999997</v>
      </c>
      <c r="G544" s="5">
        <f t="shared" si="104"/>
        <v>4346</v>
      </c>
      <c r="H544" s="5">
        <f t="shared" si="105"/>
        <v>4350.3</v>
      </c>
      <c r="J544" s="10" t="str">
        <f t="shared" si="106"/>
        <v>SELL</v>
      </c>
      <c r="L544" s="5">
        <f t="shared" si="107"/>
        <v>4363.2</v>
      </c>
      <c r="M544" s="4" t="str">
        <f t="shared" si="108"/>
        <v>NO</v>
      </c>
      <c r="N544" s="4" t="str">
        <f t="shared" si="109"/>
        <v>NO</v>
      </c>
      <c r="O544" s="4" t="str">
        <f t="shared" si="110"/>
        <v>NO</v>
      </c>
      <c r="P544" s="11">
        <v>4321.2002000000002</v>
      </c>
      <c r="Q544" s="11">
        <v>4355.6000000000004</v>
      </c>
      <c r="R544" s="4">
        <f t="shared" si="111"/>
        <v>2007</v>
      </c>
      <c r="T544" s="7">
        <f t="shared" si="114"/>
        <v>0</v>
      </c>
      <c r="V544" s="5">
        <f t="shared" si="115"/>
        <v>4244.3999000000003</v>
      </c>
      <c r="W544" s="5">
        <f t="shared" si="112"/>
        <v>4244.3999000000003</v>
      </c>
      <c r="X544" s="7">
        <f t="shared" si="113"/>
        <v>0</v>
      </c>
      <c r="Z544" s="7">
        <f t="shared" si="116"/>
        <v>151065.49499999997</v>
      </c>
      <c r="AA544" s="5"/>
    </row>
    <row r="545" spans="1:27">
      <c r="A545" s="9">
        <v>39308</v>
      </c>
      <c r="B545" s="3">
        <v>4348</v>
      </c>
      <c r="C545" s="3">
        <v>4357</v>
      </c>
      <c r="D545" s="3">
        <v>4325</v>
      </c>
      <c r="E545" s="3">
        <v>4346.7002000000002</v>
      </c>
      <c r="G545" s="5">
        <f t="shared" si="104"/>
        <v>4346.3500000000004</v>
      </c>
      <c r="H545" s="5">
        <f t="shared" si="105"/>
        <v>4349.1000000000004</v>
      </c>
      <c r="J545" s="10" t="str">
        <f t="shared" si="106"/>
        <v>SELL</v>
      </c>
      <c r="L545" s="5">
        <f t="shared" si="107"/>
        <v>4357.3500000000004</v>
      </c>
      <c r="M545" s="4" t="str">
        <f t="shared" si="108"/>
        <v>NO</v>
      </c>
      <c r="N545" s="4" t="str">
        <f t="shared" si="109"/>
        <v>NO</v>
      </c>
      <c r="O545" s="4" t="str">
        <f t="shared" si="110"/>
        <v>NO</v>
      </c>
      <c r="P545" s="11">
        <v>4348</v>
      </c>
      <c r="Q545" s="11">
        <v>4346.7</v>
      </c>
      <c r="R545" s="4">
        <f t="shared" si="111"/>
        <v>2007</v>
      </c>
      <c r="T545" s="7">
        <f t="shared" si="114"/>
        <v>0</v>
      </c>
      <c r="V545" s="5">
        <f t="shared" si="115"/>
        <v>4244.3999000000003</v>
      </c>
      <c r="W545" s="5">
        <f t="shared" si="112"/>
        <v>4244.3999000000003</v>
      </c>
      <c r="X545" s="7">
        <f t="shared" si="113"/>
        <v>0</v>
      </c>
      <c r="Z545" s="7">
        <f t="shared" si="116"/>
        <v>151065.49499999997</v>
      </c>
      <c r="AA545" s="5"/>
    </row>
    <row r="546" spans="1:27">
      <c r="A546" s="9">
        <v>39310</v>
      </c>
      <c r="B546" s="3">
        <v>4163.2997999999998</v>
      </c>
      <c r="C546" s="3">
        <v>4188</v>
      </c>
      <c r="D546" s="3">
        <v>4074</v>
      </c>
      <c r="E546" s="3">
        <v>4139.1000999999997</v>
      </c>
      <c r="G546" s="5">
        <f t="shared" si="104"/>
        <v>4242.7299999999996</v>
      </c>
      <c r="H546" s="5">
        <f t="shared" si="105"/>
        <v>4279.1000000000004</v>
      </c>
      <c r="J546" s="10" t="str">
        <f t="shared" si="106"/>
        <v>SELL</v>
      </c>
      <c r="L546" s="5">
        <f t="shared" si="107"/>
        <v>4388.21</v>
      </c>
      <c r="M546" s="4" t="str">
        <f t="shared" si="108"/>
        <v>NO</v>
      </c>
      <c r="N546" s="4" t="str">
        <f t="shared" si="109"/>
        <v>NO</v>
      </c>
      <c r="O546" s="4" t="str">
        <f t="shared" si="110"/>
        <v>NO</v>
      </c>
      <c r="P546" s="11">
        <v>4163.2997999999998</v>
      </c>
      <c r="Q546" s="11">
        <v>4139.1000000000004</v>
      </c>
      <c r="R546" s="4">
        <f t="shared" si="111"/>
        <v>2007</v>
      </c>
      <c r="T546" s="7">
        <f t="shared" si="114"/>
        <v>0</v>
      </c>
      <c r="V546" s="5">
        <f t="shared" si="115"/>
        <v>4244.3999000000003</v>
      </c>
      <c r="W546" s="5">
        <f t="shared" si="112"/>
        <v>4244.3999000000003</v>
      </c>
      <c r="X546" s="7">
        <f t="shared" si="113"/>
        <v>0</v>
      </c>
      <c r="Z546" s="7">
        <f t="shared" si="116"/>
        <v>151065.49499999997</v>
      </c>
      <c r="AA546" s="5"/>
    </row>
    <row r="547" spans="1:27">
      <c r="A547" s="9">
        <v>39311</v>
      </c>
      <c r="B547" s="3">
        <v>4086</v>
      </c>
      <c r="C547" s="3">
        <v>4151.9502000000002</v>
      </c>
      <c r="D547" s="3">
        <v>3953</v>
      </c>
      <c r="E547" s="3">
        <v>4091.3</v>
      </c>
      <c r="G547" s="5">
        <f t="shared" si="104"/>
        <v>4167.0200000000004</v>
      </c>
      <c r="H547" s="5">
        <f t="shared" si="105"/>
        <v>4216.5</v>
      </c>
      <c r="J547" s="10" t="str">
        <f t="shared" si="106"/>
        <v>SELL</v>
      </c>
      <c r="L547" s="5">
        <f t="shared" si="107"/>
        <v>4364.9399999999996</v>
      </c>
      <c r="M547" s="4" t="str">
        <f t="shared" si="108"/>
        <v>NO</v>
      </c>
      <c r="N547" s="4" t="str">
        <f t="shared" si="109"/>
        <v>NO</v>
      </c>
      <c r="O547" s="4" t="str">
        <f t="shared" si="110"/>
        <v>NO</v>
      </c>
      <c r="P547" s="11">
        <v>4086</v>
      </c>
      <c r="Q547" s="11">
        <v>4091.3</v>
      </c>
      <c r="R547" s="4">
        <f t="shared" si="111"/>
        <v>2007</v>
      </c>
      <c r="T547" s="7">
        <f t="shared" si="114"/>
        <v>0</v>
      </c>
      <c r="V547" s="5">
        <f t="shared" si="115"/>
        <v>4244.3999000000003</v>
      </c>
      <c r="W547" s="5">
        <f t="shared" si="112"/>
        <v>4244.3999000000003</v>
      </c>
      <c r="X547" s="7">
        <f t="shared" si="113"/>
        <v>0</v>
      </c>
      <c r="Z547" s="7">
        <f t="shared" si="116"/>
        <v>151065.49499999997</v>
      </c>
      <c r="AA547" s="5"/>
    </row>
    <row r="548" spans="1:27">
      <c r="A548" s="9">
        <v>39314</v>
      </c>
      <c r="B548" s="3">
        <v>4220</v>
      </c>
      <c r="C548" s="3">
        <v>4245</v>
      </c>
      <c r="D548" s="3">
        <v>4179.0497999999998</v>
      </c>
      <c r="E548" s="3">
        <v>4206.6000999999997</v>
      </c>
      <c r="G548" s="5">
        <f t="shared" si="104"/>
        <v>4186.8100000000004</v>
      </c>
      <c r="H548" s="5">
        <f t="shared" si="105"/>
        <v>4213.2</v>
      </c>
      <c r="J548" s="10" t="str">
        <f t="shared" si="106"/>
        <v>SELL</v>
      </c>
      <c r="L548" s="5">
        <f t="shared" si="107"/>
        <v>4292.37</v>
      </c>
      <c r="M548" s="4" t="str">
        <f t="shared" si="108"/>
        <v>NO</v>
      </c>
      <c r="N548" s="4" t="str">
        <f t="shared" si="109"/>
        <v>NO</v>
      </c>
      <c r="O548" s="4" t="str">
        <f t="shared" si="110"/>
        <v>NO</v>
      </c>
      <c r="P548" s="11">
        <v>4220</v>
      </c>
      <c r="Q548" s="11">
        <v>4206.6000000000004</v>
      </c>
      <c r="R548" s="4">
        <f t="shared" si="111"/>
        <v>2007</v>
      </c>
      <c r="T548" s="7">
        <f t="shared" si="114"/>
        <v>0</v>
      </c>
      <c r="V548" s="5">
        <f t="shared" si="115"/>
        <v>4244.3999000000003</v>
      </c>
      <c r="W548" s="5">
        <f t="shared" si="112"/>
        <v>4244.3999000000003</v>
      </c>
      <c r="X548" s="7">
        <f t="shared" si="113"/>
        <v>0</v>
      </c>
      <c r="Z548" s="7">
        <f t="shared" si="116"/>
        <v>151065.49499999997</v>
      </c>
      <c r="AA548" s="5"/>
    </row>
    <row r="549" spans="1:27">
      <c r="A549" s="9">
        <v>39315</v>
      </c>
      <c r="B549" s="3">
        <v>4237</v>
      </c>
      <c r="C549" s="3">
        <v>4237</v>
      </c>
      <c r="D549" s="3">
        <v>4028</v>
      </c>
      <c r="E549" s="3">
        <v>4047.95</v>
      </c>
      <c r="G549" s="5">
        <f t="shared" si="104"/>
        <v>4117.38</v>
      </c>
      <c r="H549" s="5">
        <f t="shared" si="105"/>
        <v>4158.12</v>
      </c>
      <c r="J549" s="10" t="str">
        <f t="shared" si="106"/>
        <v>SELL</v>
      </c>
      <c r="L549" s="5">
        <f t="shared" si="107"/>
        <v>4280.34</v>
      </c>
      <c r="M549" s="4" t="str">
        <f t="shared" si="108"/>
        <v>NO</v>
      </c>
      <c r="N549" s="4" t="str">
        <f t="shared" si="109"/>
        <v>NO</v>
      </c>
      <c r="O549" s="4" t="str">
        <f t="shared" si="110"/>
        <v>NO</v>
      </c>
      <c r="P549" s="11">
        <v>4237</v>
      </c>
      <c r="Q549" s="11">
        <v>4047.95</v>
      </c>
      <c r="R549" s="4">
        <f t="shared" si="111"/>
        <v>2007</v>
      </c>
      <c r="T549" s="7">
        <f t="shared" si="114"/>
        <v>0</v>
      </c>
      <c r="V549" s="5">
        <f t="shared" si="115"/>
        <v>4244.3999000000003</v>
      </c>
      <c r="W549" s="5">
        <f t="shared" si="112"/>
        <v>4244.3999000000003</v>
      </c>
      <c r="X549" s="7">
        <f t="shared" si="113"/>
        <v>0</v>
      </c>
      <c r="Z549" s="7">
        <f t="shared" si="116"/>
        <v>151065.49499999997</v>
      </c>
      <c r="AA549" s="5"/>
    </row>
    <row r="550" spans="1:27">
      <c r="A550" s="9">
        <v>39316</v>
      </c>
      <c r="B550" s="3">
        <v>4060</v>
      </c>
      <c r="C550" s="3">
        <v>4163</v>
      </c>
      <c r="D550" s="3">
        <v>4021.1001000000001</v>
      </c>
      <c r="E550" s="3">
        <v>4146.6499000000003</v>
      </c>
      <c r="G550" s="5">
        <f t="shared" si="104"/>
        <v>4132.01</v>
      </c>
      <c r="H550" s="5">
        <f t="shared" si="105"/>
        <v>4154.3</v>
      </c>
      <c r="J550" s="10" t="str">
        <f t="shared" si="106"/>
        <v>SELL</v>
      </c>
      <c r="L550" s="5">
        <f t="shared" si="107"/>
        <v>4221.17</v>
      </c>
      <c r="M550" s="4" t="str">
        <f t="shared" si="108"/>
        <v>NO</v>
      </c>
      <c r="N550" s="4" t="str">
        <f t="shared" si="109"/>
        <v>NO</v>
      </c>
      <c r="O550" s="4" t="str">
        <f t="shared" si="110"/>
        <v>NO</v>
      </c>
      <c r="P550" s="11">
        <v>4060</v>
      </c>
      <c r="Q550" s="11">
        <v>4146.6499999999996</v>
      </c>
      <c r="R550" s="4">
        <f t="shared" si="111"/>
        <v>2007</v>
      </c>
      <c r="T550" s="7">
        <f t="shared" si="114"/>
        <v>0</v>
      </c>
      <c r="V550" s="5">
        <f t="shared" si="115"/>
        <v>4244.3999000000003</v>
      </c>
      <c r="W550" s="5">
        <f t="shared" si="112"/>
        <v>4244.3999000000003</v>
      </c>
      <c r="X550" s="7">
        <f t="shared" si="113"/>
        <v>0</v>
      </c>
      <c r="Z550" s="7">
        <f t="shared" si="116"/>
        <v>151065.49499999997</v>
      </c>
      <c r="AA550" s="5"/>
    </row>
    <row r="551" spans="1:27">
      <c r="A551" s="9">
        <v>39317</v>
      </c>
      <c r="B551" s="3">
        <v>4219</v>
      </c>
      <c r="C551" s="3">
        <v>4244.8999000000003</v>
      </c>
      <c r="D551" s="3">
        <v>4081</v>
      </c>
      <c r="E551" s="3">
        <v>4102.3999000000003</v>
      </c>
      <c r="G551" s="5">
        <f t="shared" si="104"/>
        <v>4117.2</v>
      </c>
      <c r="H551" s="5">
        <f t="shared" si="105"/>
        <v>4137</v>
      </c>
      <c r="J551" s="10" t="str">
        <f t="shared" si="106"/>
        <v>SELL</v>
      </c>
      <c r="L551" s="5">
        <f t="shared" si="107"/>
        <v>4196.3999999999996</v>
      </c>
      <c r="M551" s="4" t="str">
        <f t="shared" si="108"/>
        <v>YES</v>
      </c>
      <c r="N551" s="4" t="str">
        <f t="shared" si="109"/>
        <v>YES</v>
      </c>
      <c r="O551" s="4" t="str">
        <f t="shared" si="110"/>
        <v>NO</v>
      </c>
      <c r="P551" s="11">
        <v>4219</v>
      </c>
      <c r="Q551" s="11">
        <v>4102.3999999999996</v>
      </c>
      <c r="R551" s="4">
        <f t="shared" si="111"/>
        <v>2007</v>
      </c>
      <c r="T551" s="7">
        <f t="shared" si="114"/>
        <v>-118.77</v>
      </c>
      <c r="V551" s="5">
        <f t="shared" si="115"/>
        <v>4244.3999000000003</v>
      </c>
      <c r="W551" s="5">
        <f t="shared" si="112"/>
        <v>4244.3999000000003</v>
      </c>
      <c r="X551" s="7">
        <f t="shared" si="113"/>
        <v>0</v>
      </c>
      <c r="Z551" s="7">
        <f t="shared" si="116"/>
        <v>139188.49499999997</v>
      </c>
      <c r="AA551" s="5"/>
    </row>
    <row r="552" spans="1:27">
      <c r="A552" s="9">
        <v>39318</v>
      </c>
      <c r="B552" s="3">
        <v>4141.1499000000003</v>
      </c>
      <c r="C552" s="3">
        <v>4191</v>
      </c>
      <c r="D552" s="3">
        <v>4098.2997999999998</v>
      </c>
      <c r="E552" s="3">
        <v>4177.9502000000002</v>
      </c>
      <c r="G552" s="5">
        <f t="shared" si="104"/>
        <v>4147.58</v>
      </c>
      <c r="H552" s="5">
        <f t="shared" si="105"/>
        <v>4150.6499999999996</v>
      </c>
      <c r="J552" s="10" t="str">
        <f t="shared" si="106"/>
        <v>SELL</v>
      </c>
      <c r="L552" s="5">
        <f t="shared" si="107"/>
        <v>4159.8599999999997</v>
      </c>
      <c r="M552" s="4" t="str">
        <f t="shared" si="108"/>
        <v>NO</v>
      </c>
      <c r="N552" s="4" t="str">
        <f t="shared" si="109"/>
        <v>NO</v>
      </c>
      <c r="O552" s="4" t="str">
        <f t="shared" si="110"/>
        <v>NO</v>
      </c>
      <c r="P552" s="11">
        <v>4141.1499000000003</v>
      </c>
      <c r="Q552" s="11">
        <v>4177.95</v>
      </c>
      <c r="R552" s="4">
        <f t="shared" si="111"/>
        <v>2007</v>
      </c>
      <c r="T552" s="7">
        <f t="shared" si="114"/>
        <v>0</v>
      </c>
      <c r="V552" s="5">
        <f t="shared" si="115"/>
        <v>4244.3999000000003</v>
      </c>
      <c r="W552" s="5">
        <f t="shared" si="112"/>
        <v>4212.1000999999997</v>
      </c>
      <c r="X552" s="7">
        <f t="shared" si="113"/>
        <v>32.299800000000687</v>
      </c>
      <c r="Z552" s="7">
        <f t="shared" si="116"/>
        <v>140803.48499999999</v>
      </c>
      <c r="AA552" s="5"/>
    </row>
    <row r="553" spans="1:27">
      <c r="A553" s="9">
        <v>39321</v>
      </c>
      <c r="B553" s="3">
        <v>4212.1000999999997</v>
      </c>
      <c r="C553" s="3">
        <v>4307.7997999999998</v>
      </c>
      <c r="D553" s="3">
        <v>4212.1000999999997</v>
      </c>
      <c r="E553" s="3">
        <v>4297.9502000000002</v>
      </c>
      <c r="G553" s="5">
        <f t="shared" si="104"/>
        <v>4222.7700000000004</v>
      </c>
      <c r="H553" s="5">
        <f t="shared" si="105"/>
        <v>4199.75</v>
      </c>
      <c r="J553" s="10" t="str">
        <f t="shared" si="106"/>
        <v>BUY</v>
      </c>
      <c r="L553" s="5">
        <f t="shared" si="107"/>
        <v>4130.6899999999996</v>
      </c>
      <c r="M553" s="4" t="str">
        <f t="shared" si="108"/>
        <v>YES</v>
      </c>
      <c r="N553" s="4" t="str">
        <f t="shared" si="109"/>
        <v>NO</v>
      </c>
      <c r="O553" s="4" t="str">
        <f t="shared" si="110"/>
        <v>YES</v>
      </c>
      <c r="P553" s="11">
        <v>4212.1000999999997</v>
      </c>
      <c r="Q553" s="11">
        <v>4297.95</v>
      </c>
      <c r="R553" s="4">
        <f t="shared" si="111"/>
        <v>2007</v>
      </c>
      <c r="T553" s="7">
        <f t="shared" si="114"/>
        <v>0</v>
      </c>
      <c r="V553" s="5">
        <f t="shared" si="115"/>
        <v>4212.1000999999997</v>
      </c>
      <c r="W553" s="5">
        <f t="shared" si="112"/>
        <v>4212.1000999999997</v>
      </c>
      <c r="X553" s="7">
        <f t="shared" si="113"/>
        <v>0</v>
      </c>
      <c r="Z553" s="7">
        <f t="shared" si="116"/>
        <v>140803.48499999999</v>
      </c>
      <c r="AA553" s="5"/>
    </row>
    <row r="554" spans="1:27">
      <c r="A554" s="9">
        <v>39322</v>
      </c>
      <c r="B554" s="3">
        <v>4295</v>
      </c>
      <c r="C554" s="3">
        <v>4318.3999000000003</v>
      </c>
      <c r="D554" s="3">
        <v>4270.1000999999997</v>
      </c>
      <c r="E554" s="3">
        <v>4303.1499000000003</v>
      </c>
      <c r="G554" s="5">
        <f t="shared" si="104"/>
        <v>4262.96</v>
      </c>
      <c r="H554" s="5">
        <f t="shared" si="105"/>
        <v>4234.22</v>
      </c>
      <c r="J554" s="10" t="str">
        <f t="shared" si="106"/>
        <v>BUY</v>
      </c>
      <c r="L554" s="5">
        <f t="shared" si="107"/>
        <v>4148</v>
      </c>
      <c r="M554" s="4" t="str">
        <f t="shared" si="108"/>
        <v>NO</v>
      </c>
      <c r="N554" s="4" t="str">
        <f t="shared" si="109"/>
        <v>NO</v>
      </c>
      <c r="O554" s="4" t="str">
        <f t="shared" si="110"/>
        <v>NO</v>
      </c>
      <c r="P554" s="11">
        <v>4295</v>
      </c>
      <c r="Q554" s="11">
        <v>4303.1499999999996</v>
      </c>
      <c r="R554" s="4">
        <f t="shared" si="111"/>
        <v>2007</v>
      </c>
      <c r="T554" s="7">
        <f t="shared" si="114"/>
        <v>0</v>
      </c>
      <c r="V554" s="5">
        <f t="shared" si="115"/>
        <v>4212.1000999999997</v>
      </c>
      <c r="W554" s="5">
        <f t="shared" si="112"/>
        <v>4212.1000999999997</v>
      </c>
      <c r="X554" s="7">
        <f t="shared" si="113"/>
        <v>0</v>
      </c>
      <c r="Z554" s="7">
        <f t="shared" si="116"/>
        <v>140803.48499999999</v>
      </c>
      <c r="AA554" s="5"/>
    </row>
    <row r="555" spans="1:27">
      <c r="A555" s="9">
        <v>39323</v>
      </c>
      <c r="B555" s="3">
        <v>4244</v>
      </c>
      <c r="C555" s="3">
        <v>4372.9502000000002</v>
      </c>
      <c r="D555" s="3">
        <v>4230</v>
      </c>
      <c r="E555" s="3">
        <v>4365.1000999999997</v>
      </c>
      <c r="G555" s="5">
        <f t="shared" si="104"/>
        <v>4314.03</v>
      </c>
      <c r="H555" s="5">
        <f t="shared" si="105"/>
        <v>4277.8500000000004</v>
      </c>
      <c r="J555" s="10" t="str">
        <f t="shared" si="106"/>
        <v>BUY</v>
      </c>
      <c r="L555" s="5">
        <f t="shared" si="107"/>
        <v>4169.3100000000004</v>
      </c>
      <c r="M555" s="4" t="str">
        <f t="shared" si="108"/>
        <v>NO</v>
      </c>
      <c r="N555" s="4" t="str">
        <f t="shared" si="109"/>
        <v>NO</v>
      </c>
      <c r="O555" s="4" t="str">
        <f t="shared" si="110"/>
        <v>NO</v>
      </c>
      <c r="P555" s="11">
        <v>4244</v>
      </c>
      <c r="Q555" s="11">
        <v>4365.1000000000004</v>
      </c>
      <c r="R555" s="4">
        <f t="shared" si="111"/>
        <v>2007</v>
      </c>
      <c r="T555" s="7">
        <f t="shared" si="114"/>
        <v>0</v>
      </c>
      <c r="V555" s="5">
        <f t="shared" si="115"/>
        <v>4212.1000999999997</v>
      </c>
      <c r="W555" s="5">
        <f t="shared" si="112"/>
        <v>4212.1000999999997</v>
      </c>
      <c r="X555" s="7">
        <f t="shared" si="113"/>
        <v>0</v>
      </c>
      <c r="Z555" s="7">
        <f t="shared" si="116"/>
        <v>140803.48499999999</v>
      </c>
      <c r="AA555" s="5"/>
    </row>
    <row r="556" spans="1:27">
      <c r="A556" s="9">
        <v>39324</v>
      </c>
      <c r="B556" s="3">
        <v>4409</v>
      </c>
      <c r="C556" s="3">
        <v>4418.7002000000002</v>
      </c>
      <c r="D556" s="3">
        <v>4373</v>
      </c>
      <c r="E556" s="3">
        <v>4410.1000999999997</v>
      </c>
      <c r="G556" s="5">
        <f t="shared" si="104"/>
        <v>4362.07</v>
      </c>
      <c r="H556" s="5">
        <f t="shared" si="105"/>
        <v>4321.93</v>
      </c>
      <c r="J556" s="10" t="str">
        <f t="shared" si="106"/>
        <v>BUY</v>
      </c>
      <c r="L556" s="5">
        <f t="shared" si="107"/>
        <v>4201.51</v>
      </c>
      <c r="M556" s="4" t="str">
        <f t="shared" si="108"/>
        <v>NO</v>
      </c>
      <c r="N556" s="4" t="str">
        <f t="shared" si="109"/>
        <v>NO</v>
      </c>
      <c r="O556" s="4" t="str">
        <f t="shared" si="110"/>
        <v>NO</v>
      </c>
      <c r="P556" s="11">
        <v>4409</v>
      </c>
      <c r="Q556" s="11">
        <v>4410.1000000000004</v>
      </c>
      <c r="R556" s="4">
        <f t="shared" si="111"/>
        <v>2007</v>
      </c>
      <c r="T556" s="7">
        <f t="shared" si="114"/>
        <v>0</v>
      </c>
      <c r="V556" s="5">
        <f t="shared" si="115"/>
        <v>4212.1000999999997</v>
      </c>
      <c r="W556" s="5">
        <f t="shared" si="112"/>
        <v>4212.1000999999997</v>
      </c>
      <c r="X556" s="7">
        <f t="shared" si="113"/>
        <v>0</v>
      </c>
      <c r="Z556" s="7">
        <f t="shared" si="116"/>
        <v>140803.48499999999</v>
      </c>
      <c r="AA556" s="5"/>
    </row>
    <row r="557" spans="1:27">
      <c r="A557" s="9">
        <v>39325</v>
      </c>
      <c r="B557" s="3">
        <v>4376.1499000000003</v>
      </c>
      <c r="C557" s="3">
        <v>4449</v>
      </c>
      <c r="D557" s="3">
        <v>4376.1499000000003</v>
      </c>
      <c r="E557" s="3">
        <v>4429.1499000000003</v>
      </c>
      <c r="G557" s="5">
        <f t="shared" si="104"/>
        <v>4395.6099999999997</v>
      </c>
      <c r="H557" s="5">
        <f t="shared" si="105"/>
        <v>4357.67</v>
      </c>
      <c r="J557" s="10" t="str">
        <f t="shared" si="106"/>
        <v>BUY</v>
      </c>
      <c r="L557" s="5">
        <f t="shared" si="107"/>
        <v>4243.8500000000004</v>
      </c>
      <c r="M557" s="4" t="str">
        <f t="shared" si="108"/>
        <v>NO</v>
      </c>
      <c r="N557" s="4" t="str">
        <f t="shared" si="109"/>
        <v>NO</v>
      </c>
      <c r="O557" s="4" t="str">
        <f t="shared" si="110"/>
        <v>NO</v>
      </c>
      <c r="P557" s="11">
        <v>4376.1499000000003</v>
      </c>
      <c r="Q557" s="11">
        <v>4429.1499999999996</v>
      </c>
      <c r="R557" s="4">
        <f t="shared" si="111"/>
        <v>2007</v>
      </c>
      <c r="T557" s="7">
        <f t="shared" si="114"/>
        <v>0</v>
      </c>
      <c r="V557" s="5">
        <f t="shared" si="115"/>
        <v>4212.1000999999997</v>
      </c>
      <c r="W557" s="5">
        <f t="shared" si="112"/>
        <v>4212.1000999999997</v>
      </c>
      <c r="X557" s="7">
        <f t="shared" si="113"/>
        <v>0</v>
      </c>
      <c r="Z557" s="7">
        <f t="shared" si="116"/>
        <v>140803.48499999999</v>
      </c>
      <c r="AA557" s="5"/>
    </row>
    <row r="558" spans="1:27">
      <c r="A558" s="9">
        <v>39328</v>
      </c>
      <c r="B558" s="3">
        <v>4434.7002000000002</v>
      </c>
      <c r="C558" s="3">
        <v>4448.8999000000003</v>
      </c>
      <c r="D558" s="3">
        <v>4413.1000999999997</v>
      </c>
      <c r="E558" s="3">
        <v>4443.1499000000003</v>
      </c>
      <c r="G558" s="5">
        <f t="shared" si="104"/>
        <v>4419.38</v>
      </c>
      <c r="H558" s="5">
        <f t="shared" si="105"/>
        <v>4386.16</v>
      </c>
      <c r="J558" s="10" t="str">
        <f t="shared" si="106"/>
        <v>BUY</v>
      </c>
      <c r="L558" s="5">
        <f t="shared" si="107"/>
        <v>4286.5</v>
      </c>
      <c r="M558" s="4" t="str">
        <f t="shared" si="108"/>
        <v>NO</v>
      </c>
      <c r="N558" s="4" t="str">
        <f t="shared" si="109"/>
        <v>NO</v>
      </c>
      <c r="O558" s="4" t="str">
        <f t="shared" si="110"/>
        <v>NO</v>
      </c>
      <c r="P558" s="11">
        <v>4434.7002000000002</v>
      </c>
      <c r="Q558" s="11">
        <v>4443.1499999999996</v>
      </c>
      <c r="R558" s="4">
        <f t="shared" si="111"/>
        <v>2007</v>
      </c>
      <c r="T558" s="7">
        <f t="shared" si="114"/>
        <v>0</v>
      </c>
      <c r="V558" s="5">
        <f t="shared" si="115"/>
        <v>4212.1000999999997</v>
      </c>
      <c r="W558" s="5">
        <f t="shared" si="112"/>
        <v>4212.1000999999997</v>
      </c>
      <c r="X558" s="7">
        <f t="shared" si="113"/>
        <v>0</v>
      </c>
      <c r="Z558" s="7">
        <f t="shared" si="116"/>
        <v>140803.48499999999</v>
      </c>
      <c r="AA558" s="5"/>
    </row>
    <row r="559" spans="1:27">
      <c r="A559" s="9">
        <v>39329</v>
      </c>
      <c r="B559" s="3">
        <v>4451</v>
      </c>
      <c r="C559" s="3">
        <v>4464.8999000000003</v>
      </c>
      <c r="D559" s="3">
        <v>4422.0497999999998</v>
      </c>
      <c r="E559" s="3">
        <v>4442.5</v>
      </c>
      <c r="G559" s="5">
        <f t="shared" si="104"/>
        <v>4430.9399999999996</v>
      </c>
      <c r="H559" s="5">
        <f t="shared" si="105"/>
        <v>4404.9399999999996</v>
      </c>
      <c r="J559" s="10" t="str">
        <f t="shared" si="106"/>
        <v>BUY</v>
      </c>
      <c r="L559" s="5">
        <f t="shared" si="107"/>
        <v>4326.9399999999996</v>
      </c>
      <c r="M559" s="4" t="str">
        <f t="shared" si="108"/>
        <v>NO</v>
      </c>
      <c r="N559" s="4" t="str">
        <f t="shared" si="109"/>
        <v>NO</v>
      </c>
      <c r="O559" s="4" t="str">
        <f t="shared" si="110"/>
        <v>NO</v>
      </c>
      <c r="P559" s="11">
        <v>4451</v>
      </c>
      <c r="Q559" s="11">
        <v>4442.5</v>
      </c>
      <c r="R559" s="4">
        <f t="shared" si="111"/>
        <v>2007</v>
      </c>
      <c r="T559" s="7">
        <f t="shared" si="114"/>
        <v>0</v>
      </c>
      <c r="V559" s="5">
        <f t="shared" si="115"/>
        <v>4212.1000999999997</v>
      </c>
      <c r="W559" s="5">
        <f t="shared" si="112"/>
        <v>4212.1000999999997</v>
      </c>
      <c r="X559" s="7">
        <f t="shared" si="113"/>
        <v>0</v>
      </c>
      <c r="Z559" s="7">
        <f t="shared" si="116"/>
        <v>140803.48499999999</v>
      </c>
      <c r="AA559" s="5"/>
    </row>
    <row r="560" spans="1:27">
      <c r="A560" s="9">
        <v>39330</v>
      </c>
      <c r="B560" s="3">
        <v>4450</v>
      </c>
      <c r="C560" s="3">
        <v>4474.8999000000003</v>
      </c>
      <c r="D560" s="3">
        <v>4415.1000999999997</v>
      </c>
      <c r="E560" s="3">
        <v>4431.8999000000003</v>
      </c>
      <c r="G560" s="5">
        <f t="shared" si="104"/>
        <v>4431.42</v>
      </c>
      <c r="H560" s="5">
        <f t="shared" si="105"/>
        <v>4413.93</v>
      </c>
      <c r="J560" s="10" t="str">
        <f t="shared" si="106"/>
        <v>BUY</v>
      </c>
      <c r="L560" s="5">
        <f t="shared" si="107"/>
        <v>4361.46</v>
      </c>
      <c r="M560" s="4" t="str">
        <f t="shared" si="108"/>
        <v>NO</v>
      </c>
      <c r="N560" s="4" t="str">
        <f t="shared" si="109"/>
        <v>NO</v>
      </c>
      <c r="O560" s="4" t="str">
        <f t="shared" si="110"/>
        <v>NO</v>
      </c>
      <c r="P560" s="11">
        <v>4450</v>
      </c>
      <c r="Q560" s="11">
        <v>4431.8999999999996</v>
      </c>
      <c r="R560" s="4">
        <f t="shared" si="111"/>
        <v>2007</v>
      </c>
      <c r="T560" s="7">
        <f t="shared" si="114"/>
        <v>0</v>
      </c>
      <c r="V560" s="5">
        <f t="shared" si="115"/>
        <v>4212.1000999999997</v>
      </c>
      <c r="W560" s="5">
        <f t="shared" si="112"/>
        <v>4212.1000999999997</v>
      </c>
      <c r="X560" s="7">
        <f t="shared" si="113"/>
        <v>0</v>
      </c>
      <c r="Z560" s="7">
        <f t="shared" si="116"/>
        <v>140803.48499999999</v>
      </c>
      <c r="AA560" s="5"/>
    </row>
    <row r="561" spans="1:27">
      <c r="A561" s="9">
        <v>39331</v>
      </c>
      <c r="B561" s="3">
        <v>4425</v>
      </c>
      <c r="C561" s="3">
        <v>4508</v>
      </c>
      <c r="D561" s="3">
        <v>4411.3500999999997</v>
      </c>
      <c r="E561" s="3">
        <v>4501.3999000000003</v>
      </c>
      <c r="G561" s="5">
        <f t="shared" si="104"/>
        <v>4466.41</v>
      </c>
      <c r="H561" s="5">
        <f t="shared" si="105"/>
        <v>4443.09</v>
      </c>
      <c r="J561" s="10" t="str">
        <f t="shared" si="106"/>
        <v>BUY</v>
      </c>
      <c r="L561" s="5">
        <f t="shared" si="107"/>
        <v>4373.13</v>
      </c>
      <c r="M561" s="4" t="str">
        <f t="shared" si="108"/>
        <v>NO</v>
      </c>
      <c r="N561" s="4" t="str">
        <f t="shared" si="109"/>
        <v>NO</v>
      </c>
      <c r="O561" s="4" t="str">
        <f t="shared" si="110"/>
        <v>NO</v>
      </c>
      <c r="P561" s="11">
        <v>4425</v>
      </c>
      <c r="Q561" s="11">
        <v>4501.3999999999996</v>
      </c>
      <c r="R561" s="4">
        <f t="shared" si="111"/>
        <v>2007</v>
      </c>
      <c r="T561" s="7">
        <f t="shared" si="114"/>
        <v>0</v>
      </c>
      <c r="V561" s="5">
        <f t="shared" si="115"/>
        <v>4212.1000999999997</v>
      </c>
      <c r="W561" s="5">
        <f t="shared" si="112"/>
        <v>4212.1000999999997</v>
      </c>
      <c r="X561" s="7">
        <f t="shared" si="113"/>
        <v>0</v>
      </c>
      <c r="Z561" s="7">
        <f t="shared" si="116"/>
        <v>140803.48499999999</v>
      </c>
      <c r="AA561" s="5"/>
    </row>
    <row r="562" spans="1:27">
      <c r="A562" s="9">
        <v>39332</v>
      </c>
      <c r="B562" s="3">
        <v>4509.8999000000003</v>
      </c>
      <c r="C562" s="3">
        <v>4518</v>
      </c>
      <c r="D562" s="3">
        <v>4470.6499000000003</v>
      </c>
      <c r="E562" s="3">
        <v>4477.9502000000002</v>
      </c>
      <c r="G562" s="5">
        <f t="shared" si="104"/>
        <v>4472.18</v>
      </c>
      <c r="H562" s="5">
        <f t="shared" si="105"/>
        <v>4454.71</v>
      </c>
      <c r="J562" s="10" t="str">
        <f t="shared" si="106"/>
        <v>BUY</v>
      </c>
      <c r="L562" s="5">
        <f t="shared" si="107"/>
        <v>4402.3</v>
      </c>
      <c r="M562" s="4" t="str">
        <f t="shared" si="108"/>
        <v>NO</v>
      </c>
      <c r="N562" s="4" t="str">
        <f t="shared" si="109"/>
        <v>NO</v>
      </c>
      <c r="O562" s="4" t="str">
        <f t="shared" si="110"/>
        <v>NO</v>
      </c>
      <c r="P562" s="11">
        <v>4509.8999000000003</v>
      </c>
      <c r="Q562" s="11">
        <v>4477.95</v>
      </c>
      <c r="R562" s="4">
        <f t="shared" si="111"/>
        <v>2007</v>
      </c>
      <c r="T562" s="7">
        <f t="shared" si="114"/>
        <v>0</v>
      </c>
      <c r="V562" s="5">
        <f t="shared" si="115"/>
        <v>4212.1000999999997</v>
      </c>
      <c r="W562" s="5">
        <f t="shared" si="112"/>
        <v>4212.1000999999997</v>
      </c>
      <c r="X562" s="7">
        <f t="shared" si="113"/>
        <v>0</v>
      </c>
      <c r="Z562" s="7">
        <f t="shared" si="116"/>
        <v>140803.48499999999</v>
      </c>
      <c r="AA562" s="5"/>
    </row>
    <row r="563" spans="1:27">
      <c r="A563" s="9">
        <v>39335</v>
      </c>
      <c r="B563" s="3">
        <v>4438.8999000000003</v>
      </c>
      <c r="C563" s="3">
        <v>4507</v>
      </c>
      <c r="D563" s="3">
        <v>4428.5</v>
      </c>
      <c r="E563" s="3">
        <v>4499.3500999999997</v>
      </c>
      <c r="G563" s="5">
        <f t="shared" si="104"/>
        <v>4485.7700000000004</v>
      </c>
      <c r="H563" s="5">
        <f t="shared" si="105"/>
        <v>4469.59</v>
      </c>
      <c r="J563" s="10" t="str">
        <f t="shared" si="106"/>
        <v>BUY</v>
      </c>
      <c r="L563" s="5">
        <f t="shared" si="107"/>
        <v>4421.05</v>
      </c>
      <c r="M563" s="4" t="str">
        <f t="shared" si="108"/>
        <v>NO</v>
      </c>
      <c r="N563" s="4" t="str">
        <f t="shared" si="109"/>
        <v>NO</v>
      </c>
      <c r="O563" s="4" t="str">
        <f t="shared" si="110"/>
        <v>NO</v>
      </c>
      <c r="P563" s="11">
        <v>4438.8999000000003</v>
      </c>
      <c r="Q563" s="11">
        <v>4499.3500000000004</v>
      </c>
      <c r="R563" s="4">
        <f t="shared" si="111"/>
        <v>2007</v>
      </c>
      <c r="T563" s="7">
        <f t="shared" si="114"/>
        <v>0</v>
      </c>
      <c r="V563" s="5">
        <f t="shared" si="115"/>
        <v>4212.1000999999997</v>
      </c>
      <c r="W563" s="5">
        <f t="shared" si="112"/>
        <v>4212.1000999999997</v>
      </c>
      <c r="X563" s="7">
        <f t="shared" si="113"/>
        <v>0</v>
      </c>
      <c r="Z563" s="7">
        <f t="shared" si="116"/>
        <v>140803.48499999999</v>
      </c>
      <c r="AA563" s="5"/>
    </row>
    <row r="564" spans="1:27">
      <c r="A564" s="9">
        <v>39336</v>
      </c>
      <c r="B564" s="3">
        <v>4511.8999000000003</v>
      </c>
      <c r="C564" s="3">
        <v>4521</v>
      </c>
      <c r="D564" s="3">
        <v>4466.1000999999997</v>
      </c>
      <c r="E564" s="3">
        <v>4485.5497999999998</v>
      </c>
      <c r="G564" s="5">
        <f t="shared" si="104"/>
        <v>4485.66</v>
      </c>
      <c r="H564" s="5">
        <f t="shared" si="105"/>
        <v>4474.91</v>
      </c>
      <c r="J564" s="10" t="str">
        <f t="shared" si="106"/>
        <v>BUY</v>
      </c>
      <c r="L564" s="5">
        <f t="shared" si="107"/>
        <v>4442.66</v>
      </c>
      <c r="M564" s="4" t="str">
        <f t="shared" si="108"/>
        <v>NO</v>
      </c>
      <c r="N564" s="4" t="str">
        <f t="shared" si="109"/>
        <v>NO</v>
      </c>
      <c r="O564" s="4" t="str">
        <f t="shared" si="110"/>
        <v>NO</v>
      </c>
      <c r="P564" s="11">
        <v>4511.8999000000003</v>
      </c>
      <c r="Q564" s="11">
        <v>4485.55</v>
      </c>
      <c r="R564" s="4">
        <f t="shared" si="111"/>
        <v>2007</v>
      </c>
      <c r="T564" s="7">
        <f t="shared" si="114"/>
        <v>0</v>
      </c>
      <c r="V564" s="5">
        <f t="shared" si="115"/>
        <v>4212.1000999999997</v>
      </c>
      <c r="W564" s="5">
        <f t="shared" si="112"/>
        <v>4212.1000999999997</v>
      </c>
      <c r="X564" s="7">
        <f t="shared" si="113"/>
        <v>0</v>
      </c>
      <c r="Z564" s="7">
        <f t="shared" si="116"/>
        <v>140803.48499999999</v>
      </c>
      <c r="AA564" s="5"/>
    </row>
    <row r="565" spans="1:27">
      <c r="A565" s="9">
        <v>39337</v>
      </c>
      <c r="B565" s="3">
        <v>4506</v>
      </c>
      <c r="C565" s="3">
        <v>4514.8999000000003</v>
      </c>
      <c r="D565" s="3">
        <v>4478</v>
      </c>
      <c r="E565" s="3">
        <v>4485.8500999999997</v>
      </c>
      <c r="G565" s="5">
        <f t="shared" si="104"/>
        <v>4485.76</v>
      </c>
      <c r="H565" s="5">
        <f t="shared" si="105"/>
        <v>4478.5600000000004</v>
      </c>
      <c r="J565" s="10" t="str">
        <f t="shared" si="106"/>
        <v>BUY</v>
      </c>
      <c r="L565" s="5">
        <f t="shared" si="107"/>
        <v>4456.96</v>
      </c>
      <c r="M565" s="4" t="str">
        <f t="shared" si="108"/>
        <v>NO</v>
      </c>
      <c r="N565" s="4" t="str">
        <f t="shared" si="109"/>
        <v>NO</v>
      </c>
      <c r="O565" s="4" t="str">
        <f t="shared" si="110"/>
        <v>NO</v>
      </c>
      <c r="P565" s="11">
        <v>4506</v>
      </c>
      <c r="Q565" s="11">
        <v>4485.8500000000004</v>
      </c>
      <c r="R565" s="4">
        <f t="shared" si="111"/>
        <v>2007</v>
      </c>
      <c r="T565" s="7">
        <f t="shared" si="114"/>
        <v>0</v>
      </c>
      <c r="V565" s="5">
        <f t="shared" si="115"/>
        <v>4212.1000999999997</v>
      </c>
      <c r="W565" s="5">
        <f t="shared" si="112"/>
        <v>4212.1000999999997</v>
      </c>
      <c r="X565" s="7">
        <f t="shared" si="113"/>
        <v>0</v>
      </c>
      <c r="Z565" s="7">
        <f t="shared" si="116"/>
        <v>140803.48499999999</v>
      </c>
      <c r="AA565" s="5"/>
    </row>
    <row r="566" spans="1:27">
      <c r="A566" s="9">
        <v>39338</v>
      </c>
      <c r="B566" s="3">
        <v>4496.8999000000003</v>
      </c>
      <c r="C566" s="3">
        <v>4539.4502000000002</v>
      </c>
      <c r="D566" s="3">
        <v>4485.2997999999998</v>
      </c>
      <c r="E566" s="3">
        <v>4527.3500999999997</v>
      </c>
      <c r="G566" s="5">
        <f t="shared" si="104"/>
        <v>4506.5600000000004</v>
      </c>
      <c r="H566" s="5">
        <f t="shared" si="105"/>
        <v>4494.82</v>
      </c>
      <c r="J566" s="10" t="str">
        <f t="shared" si="106"/>
        <v>BUY</v>
      </c>
      <c r="L566" s="5">
        <f t="shared" si="107"/>
        <v>4459.6000000000004</v>
      </c>
      <c r="M566" s="4" t="str">
        <f t="shared" si="108"/>
        <v>NO</v>
      </c>
      <c r="N566" s="4" t="str">
        <f t="shared" si="109"/>
        <v>NO</v>
      </c>
      <c r="O566" s="4" t="str">
        <f t="shared" si="110"/>
        <v>NO</v>
      </c>
      <c r="P566" s="11">
        <v>4496.8999000000003</v>
      </c>
      <c r="Q566" s="11">
        <v>4527.3500000000004</v>
      </c>
      <c r="R566" s="4">
        <f t="shared" si="111"/>
        <v>2007</v>
      </c>
      <c r="T566" s="7">
        <f t="shared" si="114"/>
        <v>0</v>
      </c>
      <c r="V566" s="5">
        <f t="shared" si="115"/>
        <v>4212.1000999999997</v>
      </c>
      <c r="W566" s="5">
        <f t="shared" si="112"/>
        <v>4212.1000999999997</v>
      </c>
      <c r="X566" s="7">
        <f t="shared" si="113"/>
        <v>0</v>
      </c>
      <c r="Z566" s="7">
        <f t="shared" si="116"/>
        <v>140803.48499999999</v>
      </c>
      <c r="AA566" s="5"/>
    </row>
    <row r="567" spans="1:27">
      <c r="A567" s="9">
        <v>39339</v>
      </c>
      <c r="B567" s="3">
        <v>4553.2997999999998</v>
      </c>
      <c r="C567" s="3">
        <v>4578.7002000000002</v>
      </c>
      <c r="D567" s="3">
        <v>4503</v>
      </c>
      <c r="E567" s="3">
        <v>4512.4502000000002</v>
      </c>
      <c r="G567" s="5">
        <f t="shared" si="104"/>
        <v>4509.51</v>
      </c>
      <c r="H567" s="5">
        <f t="shared" si="105"/>
        <v>4500.7</v>
      </c>
      <c r="J567" s="10" t="str">
        <f t="shared" si="106"/>
        <v>BUY</v>
      </c>
      <c r="L567" s="5">
        <f t="shared" si="107"/>
        <v>4474.2700000000004</v>
      </c>
      <c r="M567" s="4" t="str">
        <f t="shared" si="108"/>
        <v>NO</v>
      </c>
      <c r="N567" s="4" t="str">
        <f t="shared" si="109"/>
        <v>NO</v>
      </c>
      <c r="O567" s="4" t="str">
        <f t="shared" si="110"/>
        <v>NO</v>
      </c>
      <c r="P567" s="11">
        <v>4553.2997999999998</v>
      </c>
      <c r="Q567" s="11">
        <v>4512.45</v>
      </c>
      <c r="R567" s="4">
        <f t="shared" si="111"/>
        <v>2007</v>
      </c>
      <c r="T567" s="7">
        <f t="shared" si="114"/>
        <v>0</v>
      </c>
      <c r="V567" s="5">
        <f t="shared" si="115"/>
        <v>4212.1000999999997</v>
      </c>
      <c r="W567" s="5">
        <f t="shared" si="112"/>
        <v>4212.1000999999997</v>
      </c>
      <c r="X567" s="7">
        <f t="shared" si="113"/>
        <v>0</v>
      </c>
      <c r="Z567" s="7">
        <f t="shared" si="116"/>
        <v>140803.48499999999</v>
      </c>
      <c r="AA567" s="5"/>
    </row>
    <row r="568" spans="1:27">
      <c r="A568" s="9">
        <v>39342</v>
      </c>
      <c r="B568" s="3">
        <v>4523.1499000000003</v>
      </c>
      <c r="C568" s="3">
        <v>4544</v>
      </c>
      <c r="D568" s="3">
        <v>4481.1000999999997</v>
      </c>
      <c r="E568" s="3">
        <v>4487.1499000000003</v>
      </c>
      <c r="G568" s="5">
        <f t="shared" si="104"/>
        <v>4498.33</v>
      </c>
      <c r="H568" s="5">
        <f t="shared" si="105"/>
        <v>4496.18</v>
      </c>
      <c r="J568" s="10" t="str">
        <f t="shared" si="106"/>
        <v>BUY</v>
      </c>
      <c r="L568" s="5">
        <f t="shared" si="107"/>
        <v>4489.7299999999996</v>
      </c>
      <c r="M568" s="4" t="str">
        <f t="shared" si="108"/>
        <v>NO</v>
      </c>
      <c r="N568" s="4" t="str">
        <f t="shared" si="109"/>
        <v>NO</v>
      </c>
      <c r="O568" s="4" t="str">
        <f t="shared" si="110"/>
        <v>NO</v>
      </c>
      <c r="P568" s="11">
        <v>4523.1499000000003</v>
      </c>
      <c r="Q568" s="11">
        <v>4487.1499999999996</v>
      </c>
      <c r="R568" s="4">
        <f t="shared" si="111"/>
        <v>2007</v>
      </c>
      <c r="T568" s="7">
        <f t="shared" si="114"/>
        <v>0</v>
      </c>
      <c r="V568" s="5">
        <f t="shared" si="115"/>
        <v>4212.1000999999997</v>
      </c>
      <c r="W568" s="5">
        <f t="shared" si="112"/>
        <v>4212.1000999999997</v>
      </c>
      <c r="X568" s="7">
        <f t="shared" si="113"/>
        <v>0</v>
      </c>
      <c r="Z568" s="7">
        <f t="shared" si="116"/>
        <v>140803.48499999999</v>
      </c>
      <c r="AA568" s="5"/>
    </row>
    <row r="569" spans="1:27">
      <c r="A569" s="9">
        <v>39343</v>
      </c>
      <c r="B569" s="3">
        <v>4486.2002000000002</v>
      </c>
      <c r="C569" s="3">
        <v>4557.5</v>
      </c>
      <c r="D569" s="3">
        <v>4479</v>
      </c>
      <c r="E569" s="3">
        <v>4549.7997999999998</v>
      </c>
      <c r="G569" s="5">
        <f t="shared" si="104"/>
        <v>4524.0600000000004</v>
      </c>
      <c r="H569" s="5">
        <f t="shared" si="105"/>
        <v>4514.05</v>
      </c>
      <c r="J569" s="10" t="str">
        <f t="shared" si="106"/>
        <v>BUY</v>
      </c>
      <c r="L569" s="5">
        <f t="shared" si="107"/>
        <v>4484.0200000000004</v>
      </c>
      <c r="M569" s="4" t="str">
        <f t="shared" si="108"/>
        <v>YES</v>
      </c>
      <c r="N569" s="4" t="str">
        <f t="shared" si="109"/>
        <v>YES</v>
      </c>
      <c r="O569" s="4" t="str">
        <f t="shared" si="110"/>
        <v>YES</v>
      </c>
      <c r="P569" s="11">
        <v>4486.2002000000002</v>
      </c>
      <c r="Q569" s="11">
        <v>4549.8</v>
      </c>
      <c r="R569" s="4">
        <f t="shared" si="111"/>
        <v>2007</v>
      </c>
      <c r="T569" s="7">
        <f t="shared" si="114"/>
        <v>-63.6</v>
      </c>
      <c r="V569" s="5">
        <f t="shared" si="115"/>
        <v>4212.1000999999997</v>
      </c>
      <c r="W569" s="5">
        <f t="shared" si="112"/>
        <v>4212.1000999999997</v>
      </c>
      <c r="X569" s="7">
        <f t="shared" si="113"/>
        <v>0</v>
      </c>
      <c r="Z569" s="7">
        <f t="shared" si="116"/>
        <v>134443.48499999999</v>
      </c>
      <c r="AA569" s="5"/>
    </row>
    <row r="570" spans="1:27">
      <c r="A570" s="9">
        <v>39344</v>
      </c>
      <c r="B570" s="3">
        <v>4641</v>
      </c>
      <c r="C570" s="3">
        <v>4749</v>
      </c>
      <c r="D570" s="3">
        <v>4640</v>
      </c>
      <c r="E570" s="3">
        <v>4742.7002000000002</v>
      </c>
      <c r="G570" s="5">
        <f t="shared" si="104"/>
        <v>4633.38</v>
      </c>
      <c r="H570" s="5">
        <f t="shared" si="105"/>
        <v>4590.2700000000004</v>
      </c>
      <c r="J570" s="10" t="str">
        <f t="shared" si="106"/>
        <v>BUY</v>
      </c>
      <c r="L570" s="5">
        <f t="shared" si="107"/>
        <v>4460.9399999999996</v>
      </c>
      <c r="M570" s="4" t="str">
        <f t="shared" si="108"/>
        <v>NO</v>
      </c>
      <c r="N570" s="4" t="str">
        <f t="shared" si="109"/>
        <v>NO</v>
      </c>
      <c r="O570" s="4" t="str">
        <f t="shared" si="110"/>
        <v>NO</v>
      </c>
      <c r="P570" s="11">
        <v>4641</v>
      </c>
      <c r="Q570" s="11">
        <v>4742.7</v>
      </c>
      <c r="R570" s="4">
        <f t="shared" si="111"/>
        <v>2007</v>
      </c>
      <c r="T570" s="7">
        <f t="shared" si="114"/>
        <v>0</v>
      </c>
      <c r="V570" s="5">
        <f t="shared" si="115"/>
        <v>4212.1000999999997</v>
      </c>
      <c r="W570" s="5">
        <f t="shared" si="112"/>
        <v>4212.1000999999997</v>
      </c>
      <c r="X570" s="7">
        <f t="shared" si="113"/>
        <v>0</v>
      </c>
      <c r="Z570" s="7">
        <f t="shared" si="116"/>
        <v>134443.48499999999</v>
      </c>
      <c r="AA570" s="5"/>
    </row>
    <row r="571" spans="1:27">
      <c r="A571" s="9">
        <v>39345</v>
      </c>
      <c r="B571" s="3">
        <v>4760.0497999999998</v>
      </c>
      <c r="C571" s="3">
        <v>4760.0497999999998</v>
      </c>
      <c r="D571" s="3">
        <v>4721.5</v>
      </c>
      <c r="E571" s="3">
        <v>4747.25</v>
      </c>
      <c r="G571" s="5">
        <f t="shared" si="104"/>
        <v>4690.32</v>
      </c>
      <c r="H571" s="5">
        <f t="shared" si="105"/>
        <v>4642.6000000000004</v>
      </c>
      <c r="J571" s="10" t="str">
        <f t="shared" si="106"/>
        <v>BUY</v>
      </c>
      <c r="L571" s="5">
        <f t="shared" si="107"/>
        <v>4499.4399999999996</v>
      </c>
      <c r="M571" s="4" t="str">
        <f t="shared" si="108"/>
        <v>NO</v>
      </c>
      <c r="N571" s="4" t="str">
        <f t="shared" si="109"/>
        <v>NO</v>
      </c>
      <c r="O571" s="4" t="str">
        <f t="shared" si="110"/>
        <v>NO</v>
      </c>
      <c r="P571" s="11">
        <v>4760.0497999999998</v>
      </c>
      <c r="Q571" s="11">
        <v>4747.25</v>
      </c>
      <c r="R571" s="4">
        <f t="shared" si="111"/>
        <v>2007</v>
      </c>
      <c r="T571" s="7">
        <f t="shared" si="114"/>
        <v>0</v>
      </c>
      <c r="V571" s="5">
        <f t="shared" si="115"/>
        <v>4212.1000999999997</v>
      </c>
      <c r="W571" s="5">
        <f t="shared" si="112"/>
        <v>4212.1000999999997</v>
      </c>
      <c r="X571" s="7">
        <f t="shared" si="113"/>
        <v>0</v>
      </c>
      <c r="Z571" s="7">
        <f t="shared" si="116"/>
        <v>134443.48499999999</v>
      </c>
      <c r="AA571" s="5"/>
    </row>
    <row r="572" spans="1:27">
      <c r="A572" s="9">
        <v>39346</v>
      </c>
      <c r="B572" s="3">
        <v>4745</v>
      </c>
      <c r="C572" s="3">
        <v>4871.7002000000002</v>
      </c>
      <c r="D572" s="3">
        <v>4735</v>
      </c>
      <c r="E572" s="3">
        <v>4852.6000999999997</v>
      </c>
      <c r="G572" s="5">
        <f t="shared" si="104"/>
        <v>4771.46</v>
      </c>
      <c r="H572" s="5">
        <f t="shared" si="105"/>
        <v>4712.6000000000004</v>
      </c>
      <c r="J572" s="10" t="str">
        <f t="shared" si="106"/>
        <v>BUY</v>
      </c>
      <c r="L572" s="5">
        <f t="shared" si="107"/>
        <v>4536.0200000000004</v>
      </c>
      <c r="M572" s="4" t="str">
        <f t="shared" si="108"/>
        <v>NO</v>
      </c>
      <c r="N572" s="4" t="str">
        <f t="shared" si="109"/>
        <v>NO</v>
      </c>
      <c r="O572" s="4" t="str">
        <f t="shared" si="110"/>
        <v>NO</v>
      </c>
      <c r="P572" s="11">
        <v>4745</v>
      </c>
      <c r="Q572" s="11">
        <v>4852.6000000000004</v>
      </c>
      <c r="R572" s="4">
        <f t="shared" si="111"/>
        <v>2007</v>
      </c>
      <c r="T572" s="7">
        <f t="shared" si="114"/>
        <v>0</v>
      </c>
      <c r="V572" s="5">
        <f t="shared" si="115"/>
        <v>4212.1000999999997</v>
      </c>
      <c r="W572" s="5">
        <f t="shared" si="112"/>
        <v>4212.1000999999997</v>
      </c>
      <c r="X572" s="7">
        <f t="shared" si="113"/>
        <v>0</v>
      </c>
      <c r="Z572" s="7">
        <f t="shared" si="116"/>
        <v>134443.48499999999</v>
      </c>
      <c r="AA572" s="5"/>
    </row>
    <row r="573" spans="1:27">
      <c r="A573" s="9">
        <v>39349</v>
      </c>
      <c r="B573" s="3">
        <v>4895</v>
      </c>
      <c r="C573" s="3">
        <v>4947</v>
      </c>
      <c r="D573" s="3">
        <v>4862.1000999999997</v>
      </c>
      <c r="E573" s="3">
        <v>4940</v>
      </c>
      <c r="G573" s="5">
        <f t="shared" si="104"/>
        <v>4855.7299999999996</v>
      </c>
      <c r="H573" s="5">
        <f t="shared" si="105"/>
        <v>4788.3999999999996</v>
      </c>
      <c r="J573" s="10" t="str">
        <f t="shared" si="106"/>
        <v>BUY</v>
      </c>
      <c r="L573" s="5">
        <f t="shared" si="107"/>
        <v>4586.41</v>
      </c>
      <c r="M573" s="4" t="str">
        <f t="shared" si="108"/>
        <v>NO</v>
      </c>
      <c r="N573" s="4" t="str">
        <f t="shared" si="109"/>
        <v>NO</v>
      </c>
      <c r="O573" s="4" t="str">
        <f t="shared" si="110"/>
        <v>NO</v>
      </c>
      <c r="P573" s="11">
        <v>4895</v>
      </c>
      <c r="Q573" s="11">
        <v>4940</v>
      </c>
      <c r="R573" s="4">
        <f t="shared" si="111"/>
        <v>2007</v>
      </c>
      <c r="T573" s="7">
        <f t="shared" si="114"/>
        <v>0</v>
      </c>
      <c r="V573" s="5">
        <f t="shared" si="115"/>
        <v>4212.1000999999997</v>
      </c>
      <c r="W573" s="5">
        <f t="shared" si="112"/>
        <v>4212.1000999999997</v>
      </c>
      <c r="X573" s="7">
        <f t="shared" si="113"/>
        <v>0</v>
      </c>
      <c r="Z573" s="7">
        <f t="shared" si="116"/>
        <v>134443.48499999999</v>
      </c>
      <c r="AA573" s="5"/>
    </row>
    <row r="574" spans="1:27">
      <c r="A574" s="9">
        <v>39350</v>
      </c>
      <c r="B574" s="3">
        <v>4931.5497999999998</v>
      </c>
      <c r="C574" s="3">
        <v>4960</v>
      </c>
      <c r="D574" s="3">
        <v>4885</v>
      </c>
      <c r="E574" s="3">
        <v>4943.9502000000002</v>
      </c>
      <c r="G574" s="5">
        <f t="shared" si="104"/>
        <v>4899.84</v>
      </c>
      <c r="H574" s="5">
        <f t="shared" si="105"/>
        <v>4840.25</v>
      </c>
      <c r="J574" s="10" t="str">
        <f t="shared" si="106"/>
        <v>BUY</v>
      </c>
      <c r="L574" s="5">
        <f t="shared" si="107"/>
        <v>4661.4799999999996</v>
      </c>
      <c r="M574" s="4" t="str">
        <f t="shared" si="108"/>
        <v>NO</v>
      </c>
      <c r="N574" s="4" t="str">
        <f t="shared" si="109"/>
        <v>NO</v>
      </c>
      <c r="O574" s="4" t="str">
        <f t="shared" si="110"/>
        <v>NO</v>
      </c>
      <c r="P574" s="11">
        <v>4931.5497999999998</v>
      </c>
      <c r="Q574" s="11">
        <v>4943.95</v>
      </c>
      <c r="R574" s="4">
        <f t="shared" si="111"/>
        <v>2007</v>
      </c>
      <c r="T574" s="7">
        <f t="shared" si="114"/>
        <v>0</v>
      </c>
      <c r="V574" s="5">
        <f t="shared" si="115"/>
        <v>4212.1000999999997</v>
      </c>
      <c r="W574" s="5">
        <f t="shared" si="112"/>
        <v>4212.1000999999997</v>
      </c>
      <c r="X574" s="7">
        <f t="shared" si="113"/>
        <v>0</v>
      </c>
      <c r="Z574" s="7">
        <f t="shared" si="116"/>
        <v>134443.48499999999</v>
      </c>
      <c r="AA574" s="5"/>
    </row>
    <row r="575" spans="1:27">
      <c r="A575" s="9">
        <v>39351</v>
      </c>
      <c r="B575" s="3">
        <v>4940</v>
      </c>
      <c r="C575" s="3">
        <v>4994.4502000000002</v>
      </c>
      <c r="D575" s="3">
        <v>4940</v>
      </c>
      <c r="E575" s="3">
        <v>4958</v>
      </c>
      <c r="G575" s="5">
        <f t="shared" si="104"/>
        <v>4928.92</v>
      </c>
      <c r="H575" s="5">
        <f t="shared" si="105"/>
        <v>4879.5</v>
      </c>
      <c r="J575" s="10" t="str">
        <f t="shared" si="106"/>
        <v>BUY</v>
      </c>
      <c r="L575" s="5">
        <f t="shared" si="107"/>
        <v>4731.24</v>
      </c>
      <c r="M575" s="4" t="str">
        <f t="shared" si="108"/>
        <v>NO</v>
      </c>
      <c r="N575" s="4" t="str">
        <f t="shared" si="109"/>
        <v>NO</v>
      </c>
      <c r="O575" s="4" t="str">
        <f t="shared" si="110"/>
        <v>NO</v>
      </c>
      <c r="P575" s="11">
        <v>4940</v>
      </c>
      <c r="Q575" s="11">
        <v>4958</v>
      </c>
      <c r="R575" s="4">
        <f t="shared" si="111"/>
        <v>2007</v>
      </c>
      <c r="T575" s="7">
        <f t="shared" si="114"/>
        <v>0</v>
      </c>
      <c r="V575" s="5">
        <f t="shared" si="115"/>
        <v>4212.1000999999997</v>
      </c>
      <c r="W575" s="5">
        <f t="shared" si="112"/>
        <v>4212.1000999999997</v>
      </c>
      <c r="X575" s="7">
        <f t="shared" si="113"/>
        <v>0</v>
      </c>
      <c r="Z575" s="7">
        <f t="shared" si="116"/>
        <v>134443.48499999999</v>
      </c>
      <c r="AA575" s="5"/>
    </row>
    <row r="576" spans="1:27">
      <c r="A576" s="9">
        <v>39352</v>
      </c>
      <c r="B576" s="3">
        <v>4992.3500999999997</v>
      </c>
      <c r="C576" s="3">
        <v>5012</v>
      </c>
      <c r="D576" s="3">
        <v>4977</v>
      </c>
      <c r="E576" s="3">
        <v>4997.1499000000003</v>
      </c>
      <c r="G576" s="5">
        <f t="shared" si="104"/>
        <v>4963.03</v>
      </c>
      <c r="H576" s="5">
        <f t="shared" si="105"/>
        <v>4918.72</v>
      </c>
      <c r="J576" s="10" t="str">
        <f t="shared" si="106"/>
        <v>BUY</v>
      </c>
      <c r="L576" s="5">
        <f t="shared" si="107"/>
        <v>4785.79</v>
      </c>
      <c r="M576" s="4" t="str">
        <f t="shared" si="108"/>
        <v>NO</v>
      </c>
      <c r="N576" s="4" t="str">
        <f t="shared" si="109"/>
        <v>NO</v>
      </c>
      <c r="O576" s="4" t="str">
        <f t="shared" si="110"/>
        <v>NO</v>
      </c>
      <c r="P576" s="11">
        <v>4992.3500999999997</v>
      </c>
      <c r="Q576" s="11">
        <v>4997.1499999999996</v>
      </c>
      <c r="R576" s="4">
        <f t="shared" si="111"/>
        <v>2007</v>
      </c>
      <c r="T576" s="7">
        <f t="shared" si="114"/>
        <v>0</v>
      </c>
      <c r="V576" s="5">
        <f t="shared" si="115"/>
        <v>4212.1000999999997</v>
      </c>
      <c r="W576" s="5">
        <f t="shared" si="112"/>
        <v>4212.1000999999997</v>
      </c>
      <c r="X576" s="7">
        <f t="shared" si="113"/>
        <v>0</v>
      </c>
      <c r="Z576" s="7">
        <f t="shared" si="116"/>
        <v>134443.48499999999</v>
      </c>
      <c r="AA576" s="5"/>
    </row>
    <row r="577" spans="1:27">
      <c r="A577" s="9">
        <v>39353</v>
      </c>
      <c r="B577" s="3">
        <v>5018.0497999999998</v>
      </c>
      <c r="C577" s="3">
        <v>5055</v>
      </c>
      <c r="D577" s="3">
        <v>5002</v>
      </c>
      <c r="E577" s="3">
        <v>5037.6000999999997</v>
      </c>
      <c r="G577" s="5">
        <f t="shared" si="104"/>
        <v>5000.32</v>
      </c>
      <c r="H577" s="5">
        <f t="shared" si="105"/>
        <v>4958.3500000000004</v>
      </c>
      <c r="J577" s="10" t="str">
        <f t="shared" si="106"/>
        <v>BUY</v>
      </c>
      <c r="L577" s="5">
        <f t="shared" si="107"/>
        <v>4832.4399999999996</v>
      </c>
      <c r="M577" s="4" t="str">
        <f t="shared" si="108"/>
        <v>NO</v>
      </c>
      <c r="N577" s="4" t="str">
        <f t="shared" si="109"/>
        <v>NO</v>
      </c>
      <c r="O577" s="4" t="str">
        <f t="shared" si="110"/>
        <v>NO</v>
      </c>
      <c r="P577" s="11">
        <v>5018.0497999999998</v>
      </c>
      <c r="Q577" s="11">
        <v>5037.6000000000004</v>
      </c>
      <c r="R577" s="4">
        <f t="shared" si="111"/>
        <v>2007</v>
      </c>
      <c r="T577" s="7">
        <f t="shared" si="114"/>
        <v>0</v>
      </c>
      <c r="V577" s="5">
        <f t="shared" si="115"/>
        <v>4212.1000999999997</v>
      </c>
      <c r="W577" s="5">
        <f t="shared" si="112"/>
        <v>4212.1000999999997</v>
      </c>
      <c r="X577" s="7">
        <f t="shared" si="113"/>
        <v>0</v>
      </c>
      <c r="Z577" s="7">
        <f t="shared" si="116"/>
        <v>134443.48499999999</v>
      </c>
      <c r="AA577" s="5"/>
    </row>
    <row r="578" spans="1:27">
      <c r="A578" s="9">
        <v>39356</v>
      </c>
      <c r="B578" s="3">
        <v>5060</v>
      </c>
      <c r="C578" s="3">
        <v>5099.4502000000002</v>
      </c>
      <c r="D578" s="3">
        <v>5011</v>
      </c>
      <c r="E578" s="3">
        <v>5069.0497999999998</v>
      </c>
      <c r="G578" s="5">
        <f t="shared" si="104"/>
        <v>5034.68</v>
      </c>
      <c r="H578" s="5">
        <f t="shared" si="105"/>
        <v>4995.25</v>
      </c>
      <c r="J578" s="10" t="str">
        <f t="shared" si="106"/>
        <v>BUY</v>
      </c>
      <c r="L578" s="5">
        <f t="shared" si="107"/>
        <v>4876.96</v>
      </c>
      <c r="M578" s="4" t="str">
        <f t="shared" si="108"/>
        <v>NO</v>
      </c>
      <c r="N578" s="4" t="str">
        <f t="shared" si="109"/>
        <v>NO</v>
      </c>
      <c r="O578" s="4" t="str">
        <f t="shared" si="110"/>
        <v>NO</v>
      </c>
      <c r="P578" s="11">
        <v>5060</v>
      </c>
      <c r="Q578" s="11">
        <v>5069.05</v>
      </c>
      <c r="R578" s="4">
        <f t="shared" si="111"/>
        <v>2007</v>
      </c>
      <c r="T578" s="7">
        <f t="shared" si="114"/>
        <v>0</v>
      </c>
      <c r="V578" s="5">
        <f t="shared" si="115"/>
        <v>4212.1000999999997</v>
      </c>
      <c r="W578" s="5">
        <f t="shared" si="112"/>
        <v>4212.1000999999997</v>
      </c>
      <c r="X578" s="7">
        <f t="shared" si="113"/>
        <v>0</v>
      </c>
      <c r="Z578" s="7">
        <f t="shared" si="116"/>
        <v>134443.48499999999</v>
      </c>
      <c r="AA578" s="5"/>
    </row>
    <row r="579" spans="1:27">
      <c r="A579" s="9">
        <v>39358</v>
      </c>
      <c r="B579" s="3">
        <v>5109</v>
      </c>
      <c r="C579" s="3">
        <v>5267.7997999999998</v>
      </c>
      <c r="D579" s="3">
        <v>5027.2997999999998</v>
      </c>
      <c r="E579" s="3">
        <v>5205.6000999999997</v>
      </c>
      <c r="G579" s="5">
        <f t="shared" si="104"/>
        <v>5120.1400000000003</v>
      </c>
      <c r="H579" s="5">
        <f t="shared" si="105"/>
        <v>5065.37</v>
      </c>
      <c r="J579" s="10" t="str">
        <f t="shared" si="106"/>
        <v>BUY</v>
      </c>
      <c r="L579" s="5">
        <f t="shared" si="107"/>
        <v>4901.0600000000004</v>
      </c>
      <c r="M579" s="4" t="str">
        <f t="shared" si="108"/>
        <v>NO</v>
      </c>
      <c r="N579" s="4" t="str">
        <f t="shared" si="109"/>
        <v>NO</v>
      </c>
      <c r="O579" s="4" t="str">
        <f t="shared" si="110"/>
        <v>NO</v>
      </c>
      <c r="P579" s="11">
        <v>5109</v>
      </c>
      <c r="Q579" s="11">
        <v>5205.6000000000004</v>
      </c>
      <c r="R579" s="4">
        <f t="shared" si="111"/>
        <v>2007</v>
      </c>
      <c r="T579" s="7">
        <f t="shared" si="114"/>
        <v>0</v>
      </c>
      <c r="V579" s="5">
        <f t="shared" si="115"/>
        <v>4212.1000999999997</v>
      </c>
      <c r="W579" s="5">
        <f t="shared" si="112"/>
        <v>4212.1000999999997</v>
      </c>
      <c r="X579" s="7">
        <f t="shared" si="113"/>
        <v>0</v>
      </c>
      <c r="Z579" s="7">
        <f t="shared" si="116"/>
        <v>134443.48499999999</v>
      </c>
      <c r="AA579" s="5"/>
    </row>
    <row r="580" spans="1:27">
      <c r="A580" s="9">
        <v>39359</v>
      </c>
      <c r="B580" s="3">
        <v>5191.2997999999998</v>
      </c>
      <c r="C580" s="3">
        <v>5225</v>
      </c>
      <c r="D580" s="3">
        <v>5126</v>
      </c>
      <c r="E580" s="3">
        <v>5213.7997999999998</v>
      </c>
      <c r="G580" s="5">
        <f t="shared" si="104"/>
        <v>5166.97</v>
      </c>
      <c r="H580" s="5">
        <f t="shared" si="105"/>
        <v>5114.8500000000004</v>
      </c>
      <c r="J580" s="10" t="str">
        <f t="shared" si="106"/>
        <v>BUY</v>
      </c>
      <c r="L580" s="5">
        <f t="shared" si="107"/>
        <v>4958.49</v>
      </c>
      <c r="M580" s="4" t="str">
        <f t="shared" si="108"/>
        <v>NO</v>
      </c>
      <c r="N580" s="4" t="str">
        <f t="shared" si="109"/>
        <v>NO</v>
      </c>
      <c r="O580" s="4" t="str">
        <f t="shared" si="110"/>
        <v>NO</v>
      </c>
      <c r="P580" s="11">
        <v>5191.2997999999998</v>
      </c>
      <c r="Q580" s="11">
        <v>5213.8</v>
      </c>
      <c r="R580" s="4">
        <f t="shared" si="111"/>
        <v>2007</v>
      </c>
      <c r="T580" s="7">
        <f t="shared" si="114"/>
        <v>0</v>
      </c>
      <c r="V580" s="5">
        <f t="shared" si="115"/>
        <v>4212.1000999999997</v>
      </c>
      <c r="W580" s="5">
        <f t="shared" si="112"/>
        <v>4212.1000999999997</v>
      </c>
      <c r="X580" s="7">
        <f t="shared" si="113"/>
        <v>0</v>
      </c>
      <c r="Z580" s="7">
        <f t="shared" si="116"/>
        <v>134443.48499999999</v>
      </c>
      <c r="AA580" s="5"/>
    </row>
    <row r="581" spans="1:27">
      <c r="A581" s="9">
        <v>39360</v>
      </c>
      <c r="B581" s="3">
        <v>5230</v>
      </c>
      <c r="C581" s="3">
        <v>5257.9502000000002</v>
      </c>
      <c r="D581" s="3">
        <v>5165</v>
      </c>
      <c r="E581" s="3">
        <v>5192.2002000000002</v>
      </c>
      <c r="G581" s="5">
        <f t="shared" si="104"/>
        <v>5179.59</v>
      </c>
      <c r="H581" s="5">
        <f t="shared" si="105"/>
        <v>5140.63</v>
      </c>
      <c r="J581" s="10" t="str">
        <f t="shared" si="106"/>
        <v>BUY</v>
      </c>
      <c r="L581" s="5">
        <f t="shared" si="107"/>
        <v>5023.75</v>
      </c>
      <c r="M581" s="4" t="str">
        <f t="shared" si="108"/>
        <v>NO</v>
      </c>
      <c r="N581" s="4" t="str">
        <f t="shared" si="109"/>
        <v>NO</v>
      </c>
      <c r="O581" s="4" t="str">
        <f t="shared" si="110"/>
        <v>NO</v>
      </c>
      <c r="P581" s="11">
        <v>5230</v>
      </c>
      <c r="Q581" s="11">
        <v>5192.2</v>
      </c>
      <c r="R581" s="4">
        <f t="shared" si="111"/>
        <v>2007</v>
      </c>
      <c r="T581" s="7">
        <f t="shared" si="114"/>
        <v>0</v>
      </c>
      <c r="V581" s="5">
        <f t="shared" si="115"/>
        <v>4212.1000999999997</v>
      </c>
      <c r="W581" s="5">
        <f t="shared" si="112"/>
        <v>4212.1000999999997</v>
      </c>
      <c r="X581" s="7">
        <f t="shared" si="113"/>
        <v>0</v>
      </c>
      <c r="Z581" s="7">
        <f t="shared" si="116"/>
        <v>134443.48499999999</v>
      </c>
      <c r="AA581" s="5"/>
    </row>
    <row r="582" spans="1:27">
      <c r="A582" s="9">
        <v>39363</v>
      </c>
      <c r="B582" s="3">
        <v>5189.8500999999997</v>
      </c>
      <c r="C582" s="3">
        <v>5304</v>
      </c>
      <c r="D582" s="3">
        <v>5026</v>
      </c>
      <c r="E582" s="3">
        <v>5078.2002000000002</v>
      </c>
      <c r="G582" s="5">
        <f t="shared" ref="G582:G645" si="117">ROUND((E582*G$1)+(G581*(1-G$1)),2)</f>
        <v>5128.8999999999996</v>
      </c>
      <c r="H582" s="5">
        <f t="shared" si="105"/>
        <v>5119.82</v>
      </c>
      <c r="J582" s="10" t="str">
        <f t="shared" si="106"/>
        <v>BUY</v>
      </c>
      <c r="L582" s="5">
        <f t="shared" si="107"/>
        <v>5092.58</v>
      </c>
      <c r="M582" s="4" t="str">
        <f t="shared" si="108"/>
        <v>NO</v>
      </c>
      <c r="N582" s="4" t="str">
        <f t="shared" si="109"/>
        <v>NO</v>
      </c>
      <c r="O582" s="4" t="str">
        <f t="shared" si="110"/>
        <v>NO</v>
      </c>
      <c r="P582" s="11">
        <v>5189.8500999999997</v>
      </c>
      <c r="Q582" s="11">
        <v>5078.2</v>
      </c>
      <c r="R582" s="4">
        <f t="shared" si="111"/>
        <v>2007</v>
      </c>
      <c r="T582" s="7">
        <f t="shared" si="114"/>
        <v>0</v>
      </c>
      <c r="V582" s="5">
        <f t="shared" si="115"/>
        <v>4212.1000999999997</v>
      </c>
      <c r="W582" s="5">
        <f t="shared" si="112"/>
        <v>4212.1000999999997</v>
      </c>
      <c r="X582" s="7">
        <f t="shared" si="113"/>
        <v>0</v>
      </c>
      <c r="Z582" s="7">
        <f t="shared" si="116"/>
        <v>134443.48499999999</v>
      </c>
      <c r="AA582" s="5"/>
    </row>
    <row r="583" spans="1:27">
      <c r="A583" s="9">
        <v>39364</v>
      </c>
      <c r="B583" s="3">
        <v>5046</v>
      </c>
      <c r="C583" s="3">
        <v>5358</v>
      </c>
      <c r="D583" s="3">
        <v>5019</v>
      </c>
      <c r="E583" s="3">
        <v>5336.5</v>
      </c>
      <c r="G583" s="5">
        <f t="shared" si="117"/>
        <v>5232.7</v>
      </c>
      <c r="H583" s="5">
        <f t="shared" si="105"/>
        <v>5192.05</v>
      </c>
      <c r="J583" s="10" t="str">
        <f t="shared" si="106"/>
        <v>BUY</v>
      </c>
      <c r="L583" s="5">
        <f t="shared" si="107"/>
        <v>5070.1000000000004</v>
      </c>
      <c r="M583" s="4" t="str">
        <f t="shared" si="108"/>
        <v>YES</v>
      </c>
      <c r="N583" s="4" t="str">
        <f t="shared" si="109"/>
        <v>YES</v>
      </c>
      <c r="O583" s="4" t="str">
        <f t="shared" si="110"/>
        <v>YES</v>
      </c>
      <c r="P583" s="11">
        <v>5046</v>
      </c>
      <c r="Q583" s="11">
        <v>5336.5</v>
      </c>
      <c r="R583" s="4">
        <f t="shared" si="111"/>
        <v>2007</v>
      </c>
      <c r="T583" s="7">
        <f t="shared" si="114"/>
        <v>-290.5</v>
      </c>
      <c r="V583" s="5">
        <f t="shared" si="115"/>
        <v>4212.1000999999997</v>
      </c>
      <c r="W583" s="5">
        <f t="shared" si="112"/>
        <v>4212.1000999999997</v>
      </c>
      <c r="X583" s="7">
        <f t="shared" si="113"/>
        <v>0</v>
      </c>
      <c r="Z583" s="7">
        <f t="shared" si="116"/>
        <v>105393.48499999999</v>
      </c>
      <c r="AA583" s="5"/>
    </row>
    <row r="584" spans="1:27">
      <c r="A584" s="9">
        <v>39365</v>
      </c>
      <c r="B584" s="3">
        <v>5380</v>
      </c>
      <c r="C584" s="3">
        <v>5464.6000999999997</v>
      </c>
      <c r="D584" s="3">
        <v>5365</v>
      </c>
      <c r="E584" s="3">
        <v>5448.75</v>
      </c>
      <c r="G584" s="5">
        <f t="shared" si="117"/>
        <v>5340.73</v>
      </c>
      <c r="H584" s="5">
        <f t="shared" ref="H584:H647" si="118">ROUND((E584*H$1)+(H583*(1-H$1)),2)</f>
        <v>5277.62</v>
      </c>
      <c r="J584" s="10" t="str">
        <f t="shared" ref="J584:J647" si="119">IF(G584&gt;H584,"BUY","SELL")</f>
        <v>BUY</v>
      </c>
      <c r="L584" s="5">
        <f t="shared" ref="L584:L647" si="120">ROUND((G584*((2/4)-1)-(H584)*((2/6)-1))/ (2 /4- 2 /6),2)</f>
        <v>5088.29</v>
      </c>
      <c r="M584" s="4" t="str">
        <f t="shared" ref="M584:M647" si="121">IF(J583="SELL",IF(C584&gt;L583,"YES","NO"),IF(D584&lt;L583,"YES","NO"))</f>
        <v>NO</v>
      </c>
      <c r="N584" s="4" t="str">
        <f t="shared" ref="N584:N647" si="122">IF(AND(M584="YES",J584=J583),"YES","NO")</f>
        <v>NO</v>
      </c>
      <c r="O584" s="4" t="str">
        <f t="shared" ref="O584:O647" si="123">IF(AND(J583="BUY",B584&lt;L583),"YES",IF(AND(J583="SELL",B584&gt;L583),"YES","NO"))</f>
        <v>NO</v>
      </c>
      <c r="P584" s="11">
        <v>5380</v>
      </c>
      <c r="Q584" s="11">
        <v>5448.75</v>
      </c>
      <c r="R584" s="4">
        <f t="shared" si="111"/>
        <v>2007</v>
      </c>
      <c r="T584" s="7">
        <f t="shared" si="114"/>
        <v>0</v>
      </c>
      <c r="V584" s="5">
        <f t="shared" si="115"/>
        <v>4212.1000999999997</v>
      </c>
      <c r="W584" s="5">
        <f t="shared" si="112"/>
        <v>4212.1000999999997</v>
      </c>
      <c r="X584" s="7">
        <f t="shared" si="113"/>
        <v>0</v>
      </c>
      <c r="Z584" s="7">
        <f t="shared" si="116"/>
        <v>105393.48499999999</v>
      </c>
      <c r="AA584" s="5"/>
    </row>
    <row r="585" spans="1:27">
      <c r="A585" s="9">
        <v>39366</v>
      </c>
      <c r="B585" s="3">
        <v>5455</v>
      </c>
      <c r="C585" s="3">
        <v>5559</v>
      </c>
      <c r="D585" s="3">
        <v>5426</v>
      </c>
      <c r="E585" s="3">
        <v>5545.0497999999998</v>
      </c>
      <c r="G585" s="5">
        <f t="shared" si="117"/>
        <v>5442.89</v>
      </c>
      <c r="H585" s="5">
        <f t="shared" si="118"/>
        <v>5366.76</v>
      </c>
      <c r="J585" s="10" t="str">
        <f t="shared" si="119"/>
        <v>BUY</v>
      </c>
      <c r="L585" s="5">
        <f t="shared" si="120"/>
        <v>5138.37</v>
      </c>
      <c r="M585" s="4" t="str">
        <f t="shared" si="121"/>
        <v>NO</v>
      </c>
      <c r="N585" s="4" t="str">
        <f t="shared" si="122"/>
        <v>NO</v>
      </c>
      <c r="O585" s="4" t="str">
        <f t="shared" si="123"/>
        <v>NO</v>
      </c>
      <c r="P585" s="11">
        <v>5455</v>
      </c>
      <c r="Q585" s="11">
        <v>5545.05</v>
      </c>
      <c r="R585" s="4">
        <f t="shared" si="111"/>
        <v>2007</v>
      </c>
      <c r="T585" s="7">
        <f t="shared" si="114"/>
        <v>0</v>
      </c>
      <c r="V585" s="5">
        <f t="shared" si="115"/>
        <v>4212.1000999999997</v>
      </c>
      <c r="W585" s="5">
        <f t="shared" si="112"/>
        <v>4212.1000999999997</v>
      </c>
      <c r="X585" s="7">
        <f t="shared" si="113"/>
        <v>0</v>
      </c>
      <c r="Z585" s="7">
        <f t="shared" si="116"/>
        <v>105393.48499999999</v>
      </c>
      <c r="AA585" s="5"/>
    </row>
    <row r="586" spans="1:27">
      <c r="A586" s="9">
        <v>39367</v>
      </c>
      <c r="B586" s="3">
        <v>5560</v>
      </c>
      <c r="C586" s="3">
        <v>5560</v>
      </c>
      <c r="D586" s="3">
        <v>5416.8999000000003</v>
      </c>
      <c r="E586" s="3">
        <v>5440.8999000000003</v>
      </c>
      <c r="G586" s="5">
        <f t="shared" si="117"/>
        <v>5441.89</v>
      </c>
      <c r="H586" s="5">
        <f t="shared" si="118"/>
        <v>5391.47</v>
      </c>
      <c r="J586" s="10" t="str">
        <f t="shared" si="119"/>
        <v>BUY</v>
      </c>
      <c r="L586" s="5">
        <f t="shared" si="120"/>
        <v>5240.21</v>
      </c>
      <c r="M586" s="4" t="str">
        <f t="shared" si="121"/>
        <v>NO</v>
      </c>
      <c r="N586" s="4" t="str">
        <f t="shared" si="122"/>
        <v>NO</v>
      </c>
      <c r="O586" s="4" t="str">
        <f t="shared" si="123"/>
        <v>NO</v>
      </c>
      <c r="P586" s="11">
        <v>5560</v>
      </c>
      <c r="Q586" s="11">
        <v>5440.9</v>
      </c>
      <c r="R586" s="4">
        <f t="shared" si="111"/>
        <v>2007</v>
      </c>
      <c r="T586" s="7">
        <f t="shared" si="114"/>
        <v>0</v>
      </c>
      <c r="V586" s="5">
        <f t="shared" si="115"/>
        <v>4212.1000999999997</v>
      </c>
      <c r="W586" s="5">
        <f t="shared" si="112"/>
        <v>4212.1000999999997</v>
      </c>
      <c r="X586" s="7">
        <f t="shared" si="113"/>
        <v>0</v>
      </c>
      <c r="Z586" s="7">
        <f t="shared" si="116"/>
        <v>105393.48499999999</v>
      </c>
      <c r="AA586" s="5"/>
    </row>
    <row r="587" spans="1:27">
      <c r="A587" s="9">
        <v>39370</v>
      </c>
      <c r="B587" s="3">
        <v>5668</v>
      </c>
      <c r="C587" s="3">
        <v>5708.7002000000002</v>
      </c>
      <c r="D587" s="3">
        <v>5460</v>
      </c>
      <c r="E587" s="3">
        <v>5689</v>
      </c>
      <c r="G587" s="5">
        <f t="shared" si="117"/>
        <v>5565.45</v>
      </c>
      <c r="H587" s="5">
        <f t="shared" si="118"/>
        <v>5490.65</v>
      </c>
      <c r="J587" s="10" t="str">
        <f t="shared" si="119"/>
        <v>BUY</v>
      </c>
      <c r="L587" s="5">
        <f t="shared" si="120"/>
        <v>5266.25</v>
      </c>
      <c r="M587" s="4" t="str">
        <f t="shared" si="121"/>
        <v>NO</v>
      </c>
      <c r="N587" s="4" t="str">
        <f t="shared" si="122"/>
        <v>NO</v>
      </c>
      <c r="O587" s="4" t="str">
        <f t="shared" si="123"/>
        <v>NO</v>
      </c>
      <c r="P587" s="11">
        <v>5668</v>
      </c>
      <c r="Q587" s="11">
        <v>5689</v>
      </c>
      <c r="R587" s="4">
        <f t="shared" si="111"/>
        <v>2007</v>
      </c>
      <c r="T587" s="7">
        <f t="shared" si="114"/>
        <v>0</v>
      </c>
      <c r="V587" s="5">
        <f t="shared" si="115"/>
        <v>4212.1000999999997</v>
      </c>
      <c r="W587" s="5">
        <f t="shared" si="112"/>
        <v>4212.1000999999997</v>
      </c>
      <c r="X587" s="7">
        <f t="shared" si="113"/>
        <v>0</v>
      </c>
      <c r="Z587" s="7">
        <f t="shared" si="116"/>
        <v>105393.48499999999</v>
      </c>
      <c r="AA587" s="5"/>
    </row>
    <row r="588" spans="1:27">
      <c r="A588" s="9">
        <v>39371</v>
      </c>
      <c r="B588" s="3">
        <v>5688.8999000000003</v>
      </c>
      <c r="C588" s="3">
        <v>5714</v>
      </c>
      <c r="D588" s="3">
        <v>5584</v>
      </c>
      <c r="E588" s="3">
        <v>5673.1499000000003</v>
      </c>
      <c r="G588" s="5">
        <f t="shared" si="117"/>
        <v>5619.3</v>
      </c>
      <c r="H588" s="5">
        <f t="shared" si="118"/>
        <v>5551.48</v>
      </c>
      <c r="J588" s="10" t="str">
        <f t="shared" si="119"/>
        <v>BUY</v>
      </c>
      <c r="L588" s="5">
        <f t="shared" si="120"/>
        <v>5348.02</v>
      </c>
      <c r="M588" s="4" t="str">
        <f t="shared" si="121"/>
        <v>NO</v>
      </c>
      <c r="N588" s="4" t="str">
        <f t="shared" si="122"/>
        <v>NO</v>
      </c>
      <c r="O588" s="4" t="str">
        <f t="shared" si="123"/>
        <v>NO</v>
      </c>
      <c r="P588" s="11">
        <v>5688.8999000000003</v>
      </c>
      <c r="Q588" s="11">
        <v>5673.15</v>
      </c>
      <c r="R588" s="4">
        <f t="shared" si="111"/>
        <v>2007</v>
      </c>
      <c r="T588" s="7">
        <f t="shared" si="114"/>
        <v>0</v>
      </c>
      <c r="V588" s="5">
        <f t="shared" si="115"/>
        <v>4212.1000999999997</v>
      </c>
      <c r="W588" s="5">
        <f t="shared" si="112"/>
        <v>4212.1000999999997</v>
      </c>
      <c r="X588" s="7">
        <f t="shared" si="113"/>
        <v>0</v>
      </c>
      <c r="Z588" s="7">
        <f t="shared" si="116"/>
        <v>105393.48499999999</v>
      </c>
      <c r="AA588" s="5"/>
    </row>
    <row r="589" spans="1:27">
      <c r="A589" s="9">
        <v>39372</v>
      </c>
      <c r="B589" s="3">
        <v>5389.7997999999998</v>
      </c>
      <c r="C589" s="3">
        <v>5622</v>
      </c>
      <c r="D589" s="3">
        <v>5203.1000999999997</v>
      </c>
      <c r="E589" s="3">
        <v>5561.2002000000002</v>
      </c>
      <c r="G589" s="5">
        <f t="shared" si="117"/>
        <v>5590.25</v>
      </c>
      <c r="H589" s="5">
        <f t="shared" si="118"/>
        <v>5554.72</v>
      </c>
      <c r="J589" s="10" t="str">
        <f t="shared" si="119"/>
        <v>BUY</v>
      </c>
      <c r="L589" s="5">
        <f t="shared" si="120"/>
        <v>5448.13</v>
      </c>
      <c r="M589" s="4" t="str">
        <f t="shared" si="121"/>
        <v>YES</v>
      </c>
      <c r="N589" s="4" t="str">
        <f t="shared" si="122"/>
        <v>YES</v>
      </c>
      <c r="O589" s="4" t="str">
        <f t="shared" si="123"/>
        <v>NO</v>
      </c>
      <c r="P589" s="11">
        <v>5389.7997999999998</v>
      </c>
      <c r="Q589" s="11">
        <v>5561.2</v>
      </c>
      <c r="R589" s="4">
        <f t="shared" si="111"/>
        <v>2007</v>
      </c>
      <c r="T589" s="7">
        <f t="shared" si="114"/>
        <v>-213.18</v>
      </c>
      <c r="V589" s="5">
        <f t="shared" si="115"/>
        <v>4212.1000999999997</v>
      </c>
      <c r="W589" s="5">
        <f t="shared" si="112"/>
        <v>5448.13</v>
      </c>
      <c r="X589" s="7">
        <f t="shared" si="113"/>
        <v>1236.0299000000005</v>
      </c>
      <c r="Z589" s="7">
        <f t="shared" si="116"/>
        <v>145876.98000000001</v>
      </c>
      <c r="AA589" s="5"/>
    </row>
    <row r="590" spans="1:27">
      <c r="A590" s="9">
        <v>39373</v>
      </c>
      <c r="B590" s="3">
        <v>5561.2002000000002</v>
      </c>
      <c r="C590" s="3">
        <v>5747</v>
      </c>
      <c r="D590" s="3">
        <v>5191</v>
      </c>
      <c r="E590" s="3">
        <v>5318.9502000000002</v>
      </c>
      <c r="G590" s="5">
        <f t="shared" si="117"/>
        <v>5454.6</v>
      </c>
      <c r="H590" s="5">
        <f t="shared" si="118"/>
        <v>5476.13</v>
      </c>
      <c r="J590" s="10" t="str">
        <f t="shared" si="119"/>
        <v>SELL</v>
      </c>
      <c r="L590" s="5">
        <f t="shared" si="120"/>
        <v>5540.72</v>
      </c>
      <c r="M590" s="4" t="str">
        <f t="shared" si="121"/>
        <v>YES</v>
      </c>
      <c r="N590" s="4" t="str">
        <f t="shared" si="122"/>
        <v>NO</v>
      </c>
      <c r="O590" s="4" t="str">
        <f t="shared" si="123"/>
        <v>NO</v>
      </c>
      <c r="P590" s="11">
        <v>5561.2002000000002</v>
      </c>
      <c r="Q590" s="11">
        <v>5318.95</v>
      </c>
      <c r="R590" s="4">
        <f t="shared" si="111"/>
        <v>2007</v>
      </c>
      <c r="T590" s="7">
        <f t="shared" si="114"/>
        <v>0</v>
      </c>
      <c r="V590" s="5">
        <f t="shared" si="115"/>
        <v>5448.13</v>
      </c>
      <c r="W590" s="5">
        <f t="shared" si="112"/>
        <v>5448.13</v>
      </c>
      <c r="X590" s="7">
        <f t="shared" si="113"/>
        <v>0</v>
      </c>
      <c r="Z590" s="7">
        <f t="shared" si="116"/>
        <v>145876.98000000001</v>
      </c>
      <c r="AA590" s="5"/>
    </row>
    <row r="591" spans="1:27">
      <c r="A591" s="9">
        <v>39374</v>
      </c>
      <c r="B591" s="3">
        <v>5300</v>
      </c>
      <c r="C591" s="3">
        <v>5325</v>
      </c>
      <c r="D591" s="3">
        <v>5092.6499000000003</v>
      </c>
      <c r="E591" s="3">
        <v>5192.9502000000002</v>
      </c>
      <c r="G591" s="5">
        <f t="shared" si="117"/>
        <v>5323.78</v>
      </c>
      <c r="H591" s="5">
        <f t="shared" si="118"/>
        <v>5381.74</v>
      </c>
      <c r="J591" s="10" t="str">
        <f t="shared" si="119"/>
        <v>SELL</v>
      </c>
      <c r="L591" s="5">
        <f t="shared" si="120"/>
        <v>5555.62</v>
      </c>
      <c r="M591" s="4" t="str">
        <f t="shared" si="121"/>
        <v>NO</v>
      </c>
      <c r="N591" s="4" t="str">
        <f t="shared" si="122"/>
        <v>NO</v>
      </c>
      <c r="O591" s="4" t="str">
        <f t="shared" si="123"/>
        <v>NO</v>
      </c>
      <c r="P591" s="11">
        <v>5300</v>
      </c>
      <c r="Q591" s="11">
        <v>5192.95</v>
      </c>
      <c r="R591" s="4">
        <f t="shared" si="111"/>
        <v>2007</v>
      </c>
      <c r="T591" s="7">
        <f t="shared" si="114"/>
        <v>0</v>
      </c>
      <c r="V591" s="5">
        <f t="shared" si="115"/>
        <v>5448.13</v>
      </c>
      <c r="W591" s="5">
        <f t="shared" si="112"/>
        <v>5448.13</v>
      </c>
      <c r="X591" s="7">
        <f t="shared" si="113"/>
        <v>0</v>
      </c>
      <c r="Z591" s="7">
        <f t="shared" si="116"/>
        <v>145876.98000000001</v>
      </c>
      <c r="AA591" s="5"/>
    </row>
    <row r="592" spans="1:27">
      <c r="A592" s="9">
        <v>39377</v>
      </c>
      <c r="B592" s="3">
        <v>5075.25</v>
      </c>
      <c r="C592" s="3">
        <v>5247</v>
      </c>
      <c r="D592" s="3">
        <v>5072</v>
      </c>
      <c r="E592" s="3">
        <v>5174.8999000000003</v>
      </c>
      <c r="G592" s="5">
        <f t="shared" si="117"/>
        <v>5249.34</v>
      </c>
      <c r="H592" s="5">
        <f t="shared" si="118"/>
        <v>5312.79</v>
      </c>
      <c r="J592" s="10" t="str">
        <f t="shared" si="119"/>
        <v>SELL</v>
      </c>
      <c r="L592" s="5">
        <f t="shared" si="120"/>
        <v>5503.14</v>
      </c>
      <c r="M592" s="4" t="str">
        <f t="shared" si="121"/>
        <v>NO</v>
      </c>
      <c r="N592" s="4" t="str">
        <f t="shared" si="122"/>
        <v>NO</v>
      </c>
      <c r="O592" s="4" t="str">
        <f t="shared" si="123"/>
        <v>NO</v>
      </c>
      <c r="P592" s="11">
        <v>5075.25</v>
      </c>
      <c r="Q592" s="11">
        <v>5174.8999999999996</v>
      </c>
      <c r="R592" s="4">
        <f t="shared" si="111"/>
        <v>2007</v>
      </c>
      <c r="T592" s="7">
        <f t="shared" si="114"/>
        <v>0</v>
      </c>
      <c r="V592" s="5">
        <f t="shared" si="115"/>
        <v>5448.13</v>
      </c>
      <c r="W592" s="5">
        <f t="shared" si="112"/>
        <v>5448.13</v>
      </c>
      <c r="X592" s="7">
        <f t="shared" si="113"/>
        <v>0</v>
      </c>
      <c r="Z592" s="7">
        <f t="shared" si="116"/>
        <v>145876.98000000001</v>
      </c>
      <c r="AA592" s="5"/>
    </row>
    <row r="593" spans="1:27">
      <c r="A593" s="9">
        <v>39378</v>
      </c>
      <c r="B593" s="3">
        <v>5265</v>
      </c>
      <c r="C593" s="3">
        <v>5504</v>
      </c>
      <c r="D593" s="3">
        <v>5265</v>
      </c>
      <c r="E593" s="3">
        <v>5489.1000999999997</v>
      </c>
      <c r="G593" s="5">
        <f t="shared" si="117"/>
        <v>5369.22</v>
      </c>
      <c r="H593" s="5">
        <f t="shared" si="118"/>
        <v>5371.56</v>
      </c>
      <c r="J593" s="10" t="str">
        <f t="shared" si="119"/>
        <v>SELL</v>
      </c>
      <c r="L593" s="5">
        <f t="shared" si="120"/>
        <v>5378.58</v>
      </c>
      <c r="M593" s="4" t="str">
        <f t="shared" si="121"/>
        <v>YES</v>
      </c>
      <c r="N593" s="4" t="str">
        <f t="shared" si="122"/>
        <v>YES</v>
      </c>
      <c r="O593" s="4" t="str">
        <f t="shared" si="123"/>
        <v>NO</v>
      </c>
      <c r="P593" s="11">
        <v>5265</v>
      </c>
      <c r="Q593" s="11">
        <v>5489.1</v>
      </c>
      <c r="R593" s="4">
        <f t="shared" si="111"/>
        <v>2007</v>
      </c>
      <c r="T593" s="7">
        <f t="shared" si="114"/>
        <v>-14.04</v>
      </c>
      <c r="V593" s="5">
        <f t="shared" si="115"/>
        <v>5448.13</v>
      </c>
      <c r="W593" s="5">
        <f t="shared" si="112"/>
        <v>5524.7002000000002</v>
      </c>
      <c r="X593" s="7">
        <f t="shared" si="113"/>
        <v>-76.570200000000114</v>
      </c>
      <c r="Z593" s="7">
        <f t="shared" si="116"/>
        <v>140644.47</v>
      </c>
      <c r="AA593" s="5"/>
    </row>
    <row r="594" spans="1:27">
      <c r="A594" s="9">
        <v>39379</v>
      </c>
      <c r="B594" s="3">
        <v>5524.7002000000002</v>
      </c>
      <c r="C594" s="3">
        <v>5570</v>
      </c>
      <c r="D594" s="3">
        <v>5400.25</v>
      </c>
      <c r="E594" s="3">
        <v>5478</v>
      </c>
      <c r="G594" s="5">
        <f t="shared" si="117"/>
        <v>5423.61</v>
      </c>
      <c r="H594" s="5">
        <f t="shared" si="118"/>
        <v>5407.04</v>
      </c>
      <c r="J594" s="10" t="str">
        <f t="shared" si="119"/>
        <v>BUY</v>
      </c>
      <c r="L594" s="5">
        <f t="shared" si="120"/>
        <v>5357.33</v>
      </c>
      <c r="M594" s="4" t="str">
        <f t="shared" si="121"/>
        <v>YES</v>
      </c>
      <c r="N594" s="4" t="str">
        <f t="shared" si="122"/>
        <v>NO</v>
      </c>
      <c r="O594" s="4" t="str">
        <f t="shared" si="123"/>
        <v>YES</v>
      </c>
      <c r="P594" s="11">
        <v>5524.7002000000002</v>
      </c>
      <c r="Q594" s="11">
        <v>5478</v>
      </c>
      <c r="R594" s="4">
        <f t="shared" si="111"/>
        <v>2007</v>
      </c>
      <c r="T594" s="7">
        <f t="shared" si="114"/>
        <v>0</v>
      </c>
      <c r="V594" s="5">
        <f t="shared" si="115"/>
        <v>5524.7002000000002</v>
      </c>
      <c r="W594" s="5">
        <f t="shared" si="112"/>
        <v>5524.7002000000002</v>
      </c>
      <c r="X594" s="7">
        <f t="shared" si="113"/>
        <v>0</v>
      </c>
      <c r="Z594" s="7">
        <f t="shared" si="116"/>
        <v>140644.47</v>
      </c>
      <c r="AA594" s="5"/>
    </row>
    <row r="595" spans="1:27">
      <c r="A595" s="9">
        <v>39380</v>
      </c>
      <c r="B595" s="3">
        <v>5475</v>
      </c>
      <c r="C595" s="3">
        <v>5596.5</v>
      </c>
      <c r="D595" s="3">
        <v>5467.1000999999997</v>
      </c>
      <c r="E595" s="3">
        <v>5573.3999000000003</v>
      </c>
      <c r="G595" s="5">
        <f t="shared" si="117"/>
        <v>5498.5</v>
      </c>
      <c r="H595" s="5">
        <f t="shared" si="118"/>
        <v>5462.49</v>
      </c>
      <c r="J595" s="10" t="str">
        <f t="shared" si="119"/>
        <v>BUY</v>
      </c>
      <c r="L595" s="5">
        <f t="shared" si="120"/>
        <v>5354.46</v>
      </c>
      <c r="M595" s="4" t="str">
        <f t="shared" si="121"/>
        <v>NO</v>
      </c>
      <c r="N595" s="4" t="str">
        <f t="shared" si="122"/>
        <v>NO</v>
      </c>
      <c r="O595" s="4" t="str">
        <f t="shared" si="123"/>
        <v>NO</v>
      </c>
      <c r="P595" s="11">
        <v>5475</v>
      </c>
      <c r="Q595" s="11">
        <v>5573.4</v>
      </c>
      <c r="R595" s="4">
        <f t="shared" si="111"/>
        <v>2007</v>
      </c>
      <c r="T595" s="7">
        <f t="shared" si="114"/>
        <v>0</v>
      </c>
      <c r="V595" s="5">
        <f t="shared" si="115"/>
        <v>5524.7002000000002</v>
      </c>
      <c r="W595" s="5">
        <f t="shared" si="112"/>
        <v>5524.7002000000002</v>
      </c>
      <c r="X595" s="7">
        <f t="shared" si="113"/>
        <v>0</v>
      </c>
      <c r="Z595" s="7">
        <f t="shared" si="116"/>
        <v>140644.47</v>
      </c>
      <c r="AA595" s="5"/>
    </row>
    <row r="596" spans="1:27">
      <c r="A596" s="9">
        <v>39381</v>
      </c>
      <c r="B596" s="3">
        <v>5584.25</v>
      </c>
      <c r="C596" s="3">
        <v>5729</v>
      </c>
      <c r="D596" s="3">
        <v>5493.5497999999998</v>
      </c>
      <c r="E596" s="3">
        <v>5712.4502000000002</v>
      </c>
      <c r="G596" s="5">
        <f t="shared" si="117"/>
        <v>5605.48</v>
      </c>
      <c r="H596" s="5">
        <f t="shared" si="118"/>
        <v>5545.81</v>
      </c>
      <c r="J596" s="10" t="str">
        <f t="shared" si="119"/>
        <v>BUY</v>
      </c>
      <c r="L596" s="5">
        <f t="shared" si="120"/>
        <v>5366.8</v>
      </c>
      <c r="M596" s="4" t="str">
        <f t="shared" si="121"/>
        <v>NO</v>
      </c>
      <c r="N596" s="4" t="str">
        <f t="shared" si="122"/>
        <v>NO</v>
      </c>
      <c r="O596" s="4" t="str">
        <f t="shared" si="123"/>
        <v>NO</v>
      </c>
      <c r="P596" s="11">
        <v>5584.25</v>
      </c>
      <c r="Q596" s="11">
        <v>5712.45</v>
      </c>
      <c r="R596" s="4">
        <f t="shared" si="111"/>
        <v>2007</v>
      </c>
      <c r="T596" s="7">
        <f t="shared" si="114"/>
        <v>0</v>
      </c>
      <c r="V596" s="5">
        <f t="shared" si="115"/>
        <v>5524.7002000000002</v>
      </c>
      <c r="W596" s="5">
        <f t="shared" si="112"/>
        <v>5524.7002000000002</v>
      </c>
      <c r="X596" s="7">
        <f t="shared" si="113"/>
        <v>0</v>
      </c>
      <c r="Z596" s="7">
        <f t="shared" si="116"/>
        <v>140644.47</v>
      </c>
      <c r="AA596" s="5"/>
    </row>
    <row r="597" spans="1:27">
      <c r="A597" s="9">
        <v>39384</v>
      </c>
      <c r="B597" s="3">
        <v>5800</v>
      </c>
      <c r="C597" s="3">
        <v>5937</v>
      </c>
      <c r="D597" s="3">
        <v>5786</v>
      </c>
      <c r="E597" s="3">
        <v>5923</v>
      </c>
      <c r="G597" s="5">
        <f t="shared" si="117"/>
        <v>5764.24</v>
      </c>
      <c r="H597" s="5">
        <f t="shared" si="118"/>
        <v>5671.54</v>
      </c>
      <c r="J597" s="10" t="str">
        <f t="shared" si="119"/>
        <v>BUY</v>
      </c>
      <c r="L597" s="5">
        <f t="shared" si="120"/>
        <v>5393.44</v>
      </c>
      <c r="M597" s="4" t="str">
        <f t="shared" si="121"/>
        <v>NO</v>
      </c>
      <c r="N597" s="4" t="str">
        <f t="shared" si="122"/>
        <v>NO</v>
      </c>
      <c r="O597" s="4" t="str">
        <f t="shared" si="123"/>
        <v>NO</v>
      </c>
      <c r="P597" s="11">
        <v>5800</v>
      </c>
      <c r="Q597" s="11">
        <v>5923</v>
      </c>
      <c r="R597" s="4">
        <f t="shared" ref="R597:R660" si="124">YEAR(A597)</f>
        <v>2007</v>
      </c>
      <c r="T597" s="7">
        <f t="shared" si="114"/>
        <v>0</v>
      </c>
      <c r="V597" s="5">
        <f t="shared" si="115"/>
        <v>5524.7002000000002</v>
      </c>
      <c r="W597" s="5">
        <f t="shared" ref="W597:W660" si="125">IF(V598="",E597,V598)</f>
        <v>5524.7002000000002</v>
      </c>
      <c r="X597" s="7">
        <f t="shared" ref="X597:X660" si="126">IF(J597="BUY",W597-V597,V597-W597)</f>
        <v>0</v>
      </c>
      <c r="Z597" s="7">
        <f t="shared" si="116"/>
        <v>140644.47</v>
      </c>
      <c r="AA597" s="5"/>
    </row>
    <row r="598" spans="1:27">
      <c r="A598" s="9">
        <v>39385</v>
      </c>
      <c r="B598" s="3">
        <v>5931.8500999999997</v>
      </c>
      <c r="C598" s="3">
        <v>5990</v>
      </c>
      <c r="D598" s="3">
        <v>5835.4502000000002</v>
      </c>
      <c r="E598" s="3">
        <v>5884.0497999999998</v>
      </c>
      <c r="G598" s="5">
        <f t="shared" si="117"/>
        <v>5824.14</v>
      </c>
      <c r="H598" s="5">
        <f t="shared" si="118"/>
        <v>5742.38</v>
      </c>
      <c r="J598" s="10" t="str">
        <f t="shared" si="119"/>
        <v>BUY</v>
      </c>
      <c r="L598" s="5">
        <f t="shared" si="120"/>
        <v>5497.1</v>
      </c>
      <c r="M598" s="4" t="str">
        <f t="shared" si="121"/>
        <v>NO</v>
      </c>
      <c r="N598" s="4" t="str">
        <f t="shared" si="122"/>
        <v>NO</v>
      </c>
      <c r="O598" s="4" t="str">
        <f t="shared" si="123"/>
        <v>NO</v>
      </c>
      <c r="P598" s="11">
        <v>5931.8500999999997</v>
      </c>
      <c r="Q598" s="11">
        <v>5884.05</v>
      </c>
      <c r="R598" s="4">
        <f t="shared" si="124"/>
        <v>2007</v>
      </c>
      <c r="T598" s="7">
        <f t="shared" ref="T598:T661" si="127">ROUND(IF(N598="YES",IF(J598="SELL",IF(O598="YES",Q598-P598,Q598-L597),IF(O598="YES",P598-Q598,L597-Q598)),0),2)</f>
        <v>0</v>
      </c>
      <c r="V598" s="5">
        <f t="shared" ref="V598:V661" si="128">IF(J598=J597,V597,IF(O598="YES",P598,L597))</f>
        <v>5524.7002000000002</v>
      </c>
      <c r="W598" s="5">
        <f t="shared" si="125"/>
        <v>5524.7002000000002</v>
      </c>
      <c r="X598" s="7">
        <f t="shared" si="126"/>
        <v>0</v>
      </c>
      <c r="Z598" s="7">
        <f t="shared" ref="Z598:Z661" si="129">Z597+(T598*50*2)+(X598*50)</f>
        <v>140644.47</v>
      </c>
      <c r="AA598" s="5"/>
    </row>
    <row r="599" spans="1:27">
      <c r="A599" s="9">
        <v>39386</v>
      </c>
      <c r="B599" s="3">
        <v>5879</v>
      </c>
      <c r="C599" s="3">
        <v>5962.7997999999998</v>
      </c>
      <c r="D599" s="3">
        <v>5870</v>
      </c>
      <c r="E599" s="3">
        <v>5907.3500999999997</v>
      </c>
      <c r="G599" s="5">
        <f t="shared" si="117"/>
        <v>5865.75</v>
      </c>
      <c r="H599" s="5">
        <f t="shared" si="118"/>
        <v>5797.37</v>
      </c>
      <c r="J599" s="10" t="str">
        <f t="shared" si="119"/>
        <v>BUY</v>
      </c>
      <c r="L599" s="5">
        <f t="shared" si="120"/>
        <v>5592.23</v>
      </c>
      <c r="M599" s="4" t="str">
        <f t="shared" si="121"/>
        <v>NO</v>
      </c>
      <c r="N599" s="4" t="str">
        <f t="shared" si="122"/>
        <v>NO</v>
      </c>
      <c r="O599" s="4" t="str">
        <f t="shared" si="123"/>
        <v>NO</v>
      </c>
      <c r="P599" s="11">
        <v>5879</v>
      </c>
      <c r="Q599" s="11">
        <v>5907.35</v>
      </c>
      <c r="R599" s="4">
        <f t="shared" si="124"/>
        <v>2007</v>
      </c>
      <c r="T599" s="7">
        <f t="shared" si="127"/>
        <v>0</v>
      </c>
      <c r="V599" s="5">
        <f t="shared" si="128"/>
        <v>5524.7002000000002</v>
      </c>
      <c r="W599" s="5">
        <f t="shared" si="125"/>
        <v>5524.7002000000002</v>
      </c>
      <c r="X599" s="7">
        <f t="shared" si="126"/>
        <v>0</v>
      </c>
      <c r="Z599" s="7">
        <f t="shared" si="129"/>
        <v>140644.47</v>
      </c>
      <c r="AA599" s="5"/>
    </row>
    <row r="600" spans="1:27">
      <c r="A600" s="9">
        <v>39387</v>
      </c>
      <c r="B600" s="3">
        <v>5990</v>
      </c>
      <c r="C600" s="3">
        <v>6004.8999000000003</v>
      </c>
      <c r="D600" s="3">
        <v>5800</v>
      </c>
      <c r="E600" s="3">
        <v>5833.4502000000002</v>
      </c>
      <c r="G600" s="5">
        <f t="shared" si="117"/>
        <v>5849.6</v>
      </c>
      <c r="H600" s="5">
        <f t="shared" si="118"/>
        <v>5809.4</v>
      </c>
      <c r="J600" s="10" t="str">
        <f t="shared" si="119"/>
        <v>BUY</v>
      </c>
      <c r="L600" s="5">
        <f t="shared" si="120"/>
        <v>5688.8</v>
      </c>
      <c r="M600" s="4" t="str">
        <f t="shared" si="121"/>
        <v>NO</v>
      </c>
      <c r="N600" s="4" t="str">
        <f t="shared" si="122"/>
        <v>NO</v>
      </c>
      <c r="O600" s="4" t="str">
        <f t="shared" si="123"/>
        <v>NO</v>
      </c>
      <c r="P600" s="11">
        <v>5990</v>
      </c>
      <c r="Q600" s="11">
        <v>5833.45</v>
      </c>
      <c r="R600" s="4">
        <f t="shared" si="124"/>
        <v>2007</v>
      </c>
      <c r="T600" s="7">
        <f t="shared" si="127"/>
        <v>0</v>
      </c>
      <c r="V600" s="5">
        <f t="shared" si="128"/>
        <v>5524.7002000000002</v>
      </c>
      <c r="W600" s="5">
        <f t="shared" si="125"/>
        <v>5524.7002000000002</v>
      </c>
      <c r="X600" s="7">
        <f t="shared" si="126"/>
        <v>0</v>
      </c>
      <c r="Z600" s="7">
        <f t="shared" si="129"/>
        <v>140644.47</v>
      </c>
      <c r="AA600" s="5"/>
    </row>
    <row r="601" spans="1:27">
      <c r="A601" s="9">
        <v>39388</v>
      </c>
      <c r="B601" s="3">
        <v>5724.7002000000002</v>
      </c>
      <c r="C601" s="3">
        <v>5975</v>
      </c>
      <c r="D601" s="3">
        <v>5705.1000999999997</v>
      </c>
      <c r="E601" s="3">
        <v>5955.7002000000002</v>
      </c>
      <c r="G601" s="5">
        <f t="shared" si="117"/>
        <v>5902.65</v>
      </c>
      <c r="H601" s="5">
        <f t="shared" si="118"/>
        <v>5858.17</v>
      </c>
      <c r="J601" s="10" t="str">
        <f t="shared" si="119"/>
        <v>BUY</v>
      </c>
      <c r="L601" s="5">
        <f t="shared" si="120"/>
        <v>5724.73</v>
      </c>
      <c r="M601" s="4" t="str">
        <f t="shared" si="121"/>
        <v>NO</v>
      </c>
      <c r="N601" s="4" t="str">
        <f t="shared" si="122"/>
        <v>NO</v>
      </c>
      <c r="O601" s="4" t="str">
        <f t="shared" si="123"/>
        <v>NO</v>
      </c>
      <c r="P601" s="11">
        <v>5724.7002000000002</v>
      </c>
      <c r="Q601" s="11">
        <v>5955.7</v>
      </c>
      <c r="R601" s="4">
        <f t="shared" si="124"/>
        <v>2007</v>
      </c>
      <c r="T601" s="7">
        <f t="shared" si="127"/>
        <v>0</v>
      </c>
      <c r="V601" s="5">
        <f t="shared" si="128"/>
        <v>5524.7002000000002</v>
      </c>
      <c r="W601" s="5">
        <f t="shared" si="125"/>
        <v>5524.7002000000002</v>
      </c>
      <c r="X601" s="7">
        <f t="shared" si="126"/>
        <v>0</v>
      </c>
      <c r="Z601" s="7">
        <f t="shared" si="129"/>
        <v>140644.47</v>
      </c>
      <c r="AA601" s="5"/>
    </row>
    <row r="602" spans="1:27">
      <c r="A602" s="9">
        <v>39391</v>
      </c>
      <c r="B602" s="3">
        <v>5890.25</v>
      </c>
      <c r="C602" s="3">
        <v>5939.8999000000003</v>
      </c>
      <c r="D602" s="3">
        <v>5810.0497999999998</v>
      </c>
      <c r="E602" s="3">
        <v>5844.8999000000003</v>
      </c>
      <c r="G602" s="5">
        <f t="shared" si="117"/>
        <v>5873.77</v>
      </c>
      <c r="H602" s="5">
        <f t="shared" si="118"/>
        <v>5853.75</v>
      </c>
      <c r="J602" s="10" t="str">
        <f t="shared" si="119"/>
        <v>BUY</v>
      </c>
      <c r="L602" s="5">
        <f t="shared" si="120"/>
        <v>5793.69</v>
      </c>
      <c r="M602" s="4" t="str">
        <f t="shared" si="121"/>
        <v>NO</v>
      </c>
      <c r="N602" s="4" t="str">
        <f t="shared" si="122"/>
        <v>NO</v>
      </c>
      <c r="O602" s="4" t="str">
        <f t="shared" si="123"/>
        <v>NO</v>
      </c>
      <c r="P602" s="5">
        <v>5900.1</v>
      </c>
      <c r="Q602" s="5">
        <v>5847.8</v>
      </c>
      <c r="R602" s="4">
        <f t="shared" si="124"/>
        <v>2007</v>
      </c>
      <c r="T602" s="7">
        <f t="shared" si="127"/>
        <v>0</v>
      </c>
      <c r="V602" s="5">
        <f t="shared" si="128"/>
        <v>5524.7002000000002</v>
      </c>
      <c r="W602" s="5">
        <f t="shared" si="125"/>
        <v>5524.7002000000002</v>
      </c>
      <c r="X602" s="7">
        <f t="shared" si="126"/>
        <v>0</v>
      </c>
      <c r="Z602" s="7">
        <f t="shared" si="129"/>
        <v>140644.47</v>
      </c>
      <c r="AA602" s="5"/>
    </row>
    <row r="603" spans="1:27">
      <c r="A603" s="9">
        <v>39392</v>
      </c>
      <c r="B603" s="3">
        <v>5884</v>
      </c>
      <c r="C603" s="3">
        <v>5967</v>
      </c>
      <c r="D603" s="3">
        <v>5771.6000999999997</v>
      </c>
      <c r="E603" s="3">
        <v>5802.25</v>
      </c>
      <c r="G603" s="5">
        <f t="shared" si="117"/>
        <v>5838.01</v>
      </c>
      <c r="H603" s="5">
        <f t="shared" si="118"/>
        <v>5836.58</v>
      </c>
      <c r="J603" s="10" t="str">
        <f t="shared" si="119"/>
        <v>BUY</v>
      </c>
      <c r="L603" s="5">
        <f t="shared" si="120"/>
        <v>5832.29</v>
      </c>
      <c r="M603" s="4" t="str">
        <f t="shared" si="121"/>
        <v>YES</v>
      </c>
      <c r="N603" s="4" t="str">
        <f t="shared" si="122"/>
        <v>YES</v>
      </c>
      <c r="O603" s="4" t="str">
        <f t="shared" si="123"/>
        <v>NO</v>
      </c>
      <c r="P603" s="5">
        <v>5924</v>
      </c>
      <c r="Q603" s="5">
        <v>5788.9</v>
      </c>
      <c r="R603" s="4">
        <f t="shared" si="124"/>
        <v>2007</v>
      </c>
      <c r="T603" s="7">
        <f t="shared" si="127"/>
        <v>4.79</v>
      </c>
      <c r="V603" s="5">
        <f t="shared" si="128"/>
        <v>5524.7002000000002</v>
      </c>
      <c r="W603" s="5">
        <f t="shared" si="125"/>
        <v>5832.29</v>
      </c>
      <c r="X603" s="7">
        <f t="shared" si="126"/>
        <v>307.58979999999974</v>
      </c>
      <c r="Z603" s="7">
        <f t="shared" si="129"/>
        <v>156502.96</v>
      </c>
      <c r="AA603" s="5"/>
    </row>
    <row r="604" spans="1:27">
      <c r="A604" s="9">
        <v>39393</v>
      </c>
      <c r="B604" s="3">
        <v>5885</v>
      </c>
      <c r="C604" s="3">
        <v>5885.8999000000003</v>
      </c>
      <c r="D604" s="3">
        <v>5752.3500999999997</v>
      </c>
      <c r="E604" s="3">
        <v>5782.3999000000003</v>
      </c>
      <c r="G604" s="5">
        <f t="shared" si="117"/>
        <v>5810.2</v>
      </c>
      <c r="H604" s="5">
        <f t="shared" si="118"/>
        <v>5818.52</v>
      </c>
      <c r="J604" s="10" t="str">
        <f t="shared" si="119"/>
        <v>SELL</v>
      </c>
      <c r="L604" s="5">
        <f t="shared" si="120"/>
        <v>5843.48</v>
      </c>
      <c r="M604" s="4" t="str">
        <f t="shared" si="121"/>
        <v>YES</v>
      </c>
      <c r="N604" s="4" t="str">
        <f t="shared" si="122"/>
        <v>NO</v>
      </c>
      <c r="O604" s="4" t="str">
        <f t="shared" si="123"/>
        <v>NO</v>
      </c>
      <c r="P604" s="5">
        <v>5848</v>
      </c>
      <c r="Q604" s="5">
        <v>5784</v>
      </c>
      <c r="R604" s="4">
        <f t="shared" si="124"/>
        <v>2007</v>
      </c>
      <c r="T604" s="7">
        <f t="shared" si="127"/>
        <v>0</v>
      </c>
      <c r="V604" s="5">
        <f t="shared" si="128"/>
        <v>5832.29</v>
      </c>
      <c r="W604" s="5">
        <f t="shared" si="125"/>
        <v>5832.29</v>
      </c>
      <c r="X604" s="7">
        <f t="shared" si="126"/>
        <v>0</v>
      </c>
      <c r="Z604" s="7">
        <f t="shared" si="129"/>
        <v>156502.96</v>
      </c>
      <c r="AA604" s="5"/>
    </row>
    <row r="605" spans="1:27">
      <c r="A605" s="9">
        <v>39394</v>
      </c>
      <c r="B605" s="3">
        <v>5669.8500999999997</v>
      </c>
      <c r="C605" s="3">
        <v>5736</v>
      </c>
      <c r="D605" s="3">
        <v>5645</v>
      </c>
      <c r="E605" s="3">
        <v>5709.2002000000002</v>
      </c>
      <c r="G605" s="5">
        <f t="shared" si="117"/>
        <v>5759.7</v>
      </c>
      <c r="H605" s="5">
        <f t="shared" si="118"/>
        <v>5782.08</v>
      </c>
      <c r="J605" s="10" t="str">
        <f t="shared" si="119"/>
        <v>SELL</v>
      </c>
      <c r="L605" s="5">
        <f t="shared" si="120"/>
        <v>5849.22</v>
      </c>
      <c r="M605" s="4" t="str">
        <f t="shared" si="121"/>
        <v>NO</v>
      </c>
      <c r="N605" s="4" t="str">
        <f t="shared" si="122"/>
        <v>NO</v>
      </c>
      <c r="O605" s="4" t="str">
        <f t="shared" si="123"/>
        <v>NO</v>
      </c>
      <c r="P605" s="5">
        <v>5690</v>
      </c>
      <c r="Q605" s="5">
        <v>5699</v>
      </c>
      <c r="R605" s="4">
        <f t="shared" si="124"/>
        <v>2007</v>
      </c>
      <c r="T605" s="7">
        <f t="shared" si="127"/>
        <v>0</v>
      </c>
      <c r="V605" s="5">
        <f t="shared" si="128"/>
        <v>5832.29</v>
      </c>
      <c r="W605" s="5">
        <f t="shared" si="125"/>
        <v>5832.29</v>
      </c>
      <c r="X605" s="7">
        <f t="shared" si="126"/>
        <v>0</v>
      </c>
      <c r="Z605" s="7">
        <f t="shared" si="129"/>
        <v>156502.96</v>
      </c>
      <c r="AA605" s="5"/>
    </row>
    <row r="606" spans="1:27">
      <c r="A606" s="9">
        <v>39395</v>
      </c>
      <c r="B606" s="3">
        <v>5725</v>
      </c>
      <c r="C606" s="3">
        <v>5725</v>
      </c>
      <c r="D606" s="3">
        <v>5585</v>
      </c>
      <c r="E606" s="3">
        <v>5628.3999000000003</v>
      </c>
      <c r="G606" s="5">
        <f t="shared" si="117"/>
        <v>5694.05</v>
      </c>
      <c r="H606" s="5">
        <f t="shared" si="118"/>
        <v>5730.85</v>
      </c>
      <c r="J606" s="10" t="str">
        <f t="shared" si="119"/>
        <v>SELL</v>
      </c>
      <c r="L606" s="5">
        <f t="shared" si="120"/>
        <v>5841.25</v>
      </c>
      <c r="M606" s="4" t="str">
        <f t="shared" si="121"/>
        <v>NO</v>
      </c>
      <c r="N606" s="4" t="str">
        <f t="shared" si="122"/>
        <v>NO</v>
      </c>
      <c r="O606" s="4" t="str">
        <f t="shared" si="123"/>
        <v>NO</v>
      </c>
      <c r="P606" s="5">
        <v>5725</v>
      </c>
      <c r="Q606" s="5">
        <v>5628.4</v>
      </c>
      <c r="R606" s="4">
        <f t="shared" si="124"/>
        <v>2007</v>
      </c>
      <c r="T606" s="7">
        <f t="shared" si="127"/>
        <v>0</v>
      </c>
      <c r="V606" s="5">
        <f t="shared" si="128"/>
        <v>5832.29</v>
      </c>
      <c r="W606" s="5">
        <f t="shared" si="125"/>
        <v>5832.29</v>
      </c>
      <c r="X606" s="7">
        <f t="shared" si="126"/>
        <v>0</v>
      </c>
      <c r="Z606" s="7">
        <f t="shared" si="129"/>
        <v>156502.96</v>
      </c>
      <c r="AA606" s="5"/>
    </row>
    <row r="607" spans="1:27">
      <c r="A607" s="9">
        <v>39398</v>
      </c>
      <c r="B607" s="3">
        <v>5499</v>
      </c>
      <c r="C607" s="3">
        <v>5666</v>
      </c>
      <c r="D607" s="3">
        <v>5460</v>
      </c>
      <c r="E607" s="3">
        <v>5646</v>
      </c>
      <c r="G607" s="5">
        <f t="shared" si="117"/>
        <v>5670.03</v>
      </c>
      <c r="H607" s="5">
        <f t="shared" si="118"/>
        <v>5702.57</v>
      </c>
      <c r="J607" s="10" t="str">
        <f t="shared" si="119"/>
        <v>SELL</v>
      </c>
      <c r="L607" s="5">
        <f t="shared" si="120"/>
        <v>5800.19</v>
      </c>
      <c r="M607" s="4" t="str">
        <f t="shared" si="121"/>
        <v>NO</v>
      </c>
      <c r="N607" s="4" t="str">
        <f t="shared" si="122"/>
        <v>NO</v>
      </c>
      <c r="O607" s="4" t="str">
        <f t="shared" si="123"/>
        <v>NO</v>
      </c>
      <c r="P607" s="5">
        <v>5523.9</v>
      </c>
      <c r="Q607" s="5">
        <v>5643</v>
      </c>
      <c r="R607" s="4">
        <f t="shared" si="124"/>
        <v>2007</v>
      </c>
      <c r="T607" s="7">
        <f t="shared" si="127"/>
        <v>0</v>
      </c>
      <c r="V607" s="5">
        <f t="shared" si="128"/>
        <v>5832.29</v>
      </c>
      <c r="W607" s="5">
        <f t="shared" si="125"/>
        <v>5832.29</v>
      </c>
      <c r="X607" s="7">
        <f t="shared" si="126"/>
        <v>0</v>
      </c>
      <c r="Z607" s="7">
        <f t="shared" si="129"/>
        <v>156502.96</v>
      </c>
      <c r="AA607" s="5"/>
    </row>
    <row r="608" spans="1:27">
      <c r="A608" s="9">
        <v>39399</v>
      </c>
      <c r="B608" s="3">
        <v>5602</v>
      </c>
      <c r="C608" s="3">
        <v>5788</v>
      </c>
      <c r="D608" s="3">
        <v>5580.1499000000003</v>
      </c>
      <c r="E608" s="3">
        <v>5708.5</v>
      </c>
      <c r="G608" s="5">
        <f t="shared" si="117"/>
        <v>5689.27</v>
      </c>
      <c r="H608" s="5">
        <f t="shared" si="118"/>
        <v>5704.55</v>
      </c>
      <c r="J608" s="10" t="str">
        <f t="shared" si="119"/>
        <v>SELL</v>
      </c>
      <c r="L608" s="5">
        <f t="shared" si="120"/>
        <v>5750.39</v>
      </c>
      <c r="M608" s="4" t="str">
        <f t="shared" si="121"/>
        <v>NO</v>
      </c>
      <c r="N608" s="4" t="str">
        <f t="shared" si="122"/>
        <v>NO</v>
      </c>
      <c r="O608" s="4" t="str">
        <f t="shared" si="123"/>
        <v>NO</v>
      </c>
      <c r="P608" s="5">
        <v>5598</v>
      </c>
      <c r="Q608" s="5">
        <v>5704.3</v>
      </c>
      <c r="R608" s="4">
        <f t="shared" si="124"/>
        <v>2007</v>
      </c>
      <c r="T608" s="7">
        <f t="shared" si="127"/>
        <v>0</v>
      </c>
      <c r="V608" s="5">
        <f t="shared" si="128"/>
        <v>5832.29</v>
      </c>
      <c r="W608" s="5">
        <f t="shared" si="125"/>
        <v>5826.1</v>
      </c>
      <c r="X608" s="7">
        <f t="shared" si="126"/>
        <v>6.1899999999995998</v>
      </c>
      <c r="Z608" s="7">
        <f t="shared" si="129"/>
        <v>156812.45999999996</v>
      </c>
      <c r="AA608" s="5"/>
    </row>
    <row r="609" spans="1:27">
      <c r="A609" s="9">
        <v>39400</v>
      </c>
      <c r="B609" s="3">
        <v>5861.3500999999997</v>
      </c>
      <c r="C609" s="3">
        <v>5975.9502000000002</v>
      </c>
      <c r="D609" s="3">
        <v>5811.1000999999997</v>
      </c>
      <c r="E609" s="3">
        <v>5959.3999000000003</v>
      </c>
      <c r="G609" s="5">
        <f t="shared" si="117"/>
        <v>5824.33</v>
      </c>
      <c r="H609" s="5">
        <f t="shared" si="118"/>
        <v>5789.5</v>
      </c>
      <c r="J609" s="10" t="str">
        <f t="shared" si="119"/>
        <v>BUY</v>
      </c>
      <c r="L609" s="5">
        <f t="shared" si="120"/>
        <v>5685.01</v>
      </c>
      <c r="M609" s="4" t="str">
        <f t="shared" si="121"/>
        <v>YES</v>
      </c>
      <c r="N609" s="4" t="str">
        <f t="shared" si="122"/>
        <v>NO</v>
      </c>
      <c r="O609" s="4" t="str">
        <f t="shared" si="123"/>
        <v>YES</v>
      </c>
      <c r="P609" s="5">
        <v>5826.1</v>
      </c>
      <c r="Q609" s="5">
        <v>5965.7</v>
      </c>
      <c r="R609" s="4">
        <f t="shared" si="124"/>
        <v>2007</v>
      </c>
      <c r="T609" s="7">
        <f t="shared" si="127"/>
        <v>0</v>
      </c>
      <c r="V609" s="5">
        <f t="shared" si="128"/>
        <v>5826.1</v>
      </c>
      <c r="W609" s="5">
        <f t="shared" si="125"/>
        <v>5826.1</v>
      </c>
      <c r="X609" s="7">
        <f t="shared" si="126"/>
        <v>0</v>
      </c>
      <c r="Z609" s="7">
        <f t="shared" si="129"/>
        <v>156812.45999999996</v>
      </c>
      <c r="AA609" s="5"/>
    </row>
    <row r="610" spans="1:27">
      <c r="A610" s="9">
        <v>39401</v>
      </c>
      <c r="B610" s="3">
        <v>5945</v>
      </c>
      <c r="C610" s="3">
        <v>5977.7997999999998</v>
      </c>
      <c r="D610" s="3">
        <v>5901.1000999999997</v>
      </c>
      <c r="E610" s="3">
        <v>5915.8999000000003</v>
      </c>
      <c r="G610" s="5">
        <f t="shared" si="117"/>
        <v>5870.11</v>
      </c>
      <c r="H610" s="5">
        <f t="shared" si="118"/>
        <v>5831.63</v>
      </c>
      <c r="J610" s="10" t="str">
        <f t="shared" si="119"/>
        <v>BUY</v>
      </c>
      <c r="L610" s="5">
        <f t="shared" si="120"/>
        <v>5716.19</v>
      </c>
      <c r="M610" s="4" t="str">
        <f t="shared" si="121"/>
        <v>NO</v>
      </c>
      <c r="N610" s="4" t="str">
        <f t="shared" si="122"/>
        <v>NO</v>
      </c>
      <c r="O610" s="4" t="str">
        <f t="shared" si="123"/>
        <v>NO</v>
      </c>
      <c r="P610" s="5">
        <v>5946.05</v>
      </c>
      <c r="Q610" s="5">
        <v>5911.5</v>
      </c>
      <c r="R610" s="4">
        <f t="shared" si="124"/>
        <v>2007</v>
      </c>
      <c r="T610" s="7">
        <f t="shared" si="127"/>
        <v>0</v>
      </c>
      <c r="V610" s="5">
        <f t="shared" si="128"/>
        <v>5826.1</v>
      </c>
      <c r="W610" s="5">
        <f t="shared" si="125"/>
        <v>5826.1</v>
      </c>
      <c r="X610" s="7">
        <f t="shared" si="126"/>
        <v>0</v>
      </c>
      <c r="Z610" s="7">
        <f t="shared" si="129"/>
        <v>156812.45999999996</v>
      </c>
      <c r="AA610" s="5"/>
    </row>
    <row r="611" spans="1:27">
      <c r="A611" s="9">
        <v>39402</v>
      </c>
      <c r="B611" s="3">
        <v>5852</v>
      </c>
      <c r="C611" s="3">
        <v>5963.7002000000002</v>
      </c>
      <c r="D611" s="3">
        <v>5816.25</v>
      </c>
      <c r="E611" s="3">
        <v>5913.5497999999998</v>
      </c>
      <c r="G611" s="5">
        <f t="shared" si="117"/>
        <v>5891.83</v>
      </c>
      <c r="H611" s="5">
        <f t="shared" si="118"/>
        <v>5858.94</v>
      </c>
      <c r="J611" s="10" t="str">
        <f t="shared" si="119"/>
        <v>BUY</v>
      </c>
      <c r="L611" s="5">
        <f t="shared" si="120"/>
        <v>5760.27</v>
      </c>
      <c r="M611" s="4" t="str">
        <f t="shared" si="121"/>
        <v>NO</v>
      </c>
      <c r="N611" s="4" t="str">
        <f t="shared" si="122"/>
        <v>NO</v>
      </c>
      <c r="O611" s="4" t="str">
        <f t="shared" si="123"/>
        <v>NO</v>
      </c>
      <c r="P611" s="5">
        <v>5873</v>
      </c>
      <c r="Q611" s="5">
        <v>5919</v>
      </c>
      <c r="R611" s="4">
        <f t="shared" si="124"/>
        <v>2007</v>
      </c>
      <c r="T611" s="7">
        <f t="shared" si="127"/>
        <v>0</v>
      </c>
      <c r="V611" s="5">
        <f t="shared" si="128"/>
        <v>5826.1</v>
      </c>
      <c r="W611" s="5">
        <f t="shared" si="125"/>
        <v>5826.1</v>
      </c>
      <c r="X611" s="7">
        <f t="shared" si="126"/>
        <v>0</v>
      </c>
      <c r="Z611" s="7">
        <f t="shared" si="129"/>
        <v>156812.45999999996</v>
      </c>
      <c r="AA611" s="5"/>
    </row>
    <row r="612" spans="1:27">
      <c r="A612" s="9">
        <v>39405</v>
      </c>
      <c r="B612" s="3">
        <v>5919.7002000000002</v>
      </c>
      <c r="C612" s="3">
        <v>5987.2002000000002</v>
      </c>
      <c r="D612" s="3">
        <v>5915</v>
      </c>
      <c r="E612" s="3">
        <v>5925.0497999999998</v>
      </c>
      <c r="G612" s="5">
        <f t="shared" si="117"/>
        <v>5908.44</v>
      </c>
      <c r="H612" s="5">
        <f t="shared" si="118"/>
        <v>5880.98</v>
      </c>
      <c r="J612" s="10" t="str">
        <f t="shared" si="119"/>
        <v>BUY</v>
      </c>
      <c r="L612" s="5">
        <f t="shared" si="120"/>
        <v>5798.6</v>
      </c>
      <c r="M612" s="4" t="str">
        <f t="shared" si="121"/>
        <v>NO</v>
      </c>
      <c r="N612" s="4" t="str">
        <f t="shared" si="122"/>
        <v>NO</v>
      </c>
      <c r="O612" s="4" t="str">
        <f t="shared" si="123"/>
        <v>NO</v>
      </c>
      <c r="P612" s="5">
        <v>5948</v>
      </c>
      <c r="Q612" s="5">
        <v>5936.2</v>
      </c>
      <c r="R612" s="4">
        <f t="shared" si="124"/>
        <v>2007</v>
      </c>
      <c r="T612" s="7">
        <f t="shared" si="127"/>
        <v>0</v>
      </c>
      <c r="V612" s="5">
        <f t="shared" si="128"/>
        <v>5826.1</v>
      </c>
      <c r="W612" s="5">
        <f t="shared" si="125"/>
        <v>5798.6</v>
      </c>
      <c r="X612" s="7">
        <f t="shared" si="126"/>
        <v>-27.5</v>
      </c>
      <c r="Z612" s="7">
        <f t="shared" si="129"/>
        <v>155437.45999999996</v>
      </c>
      <c r="AA612" s="5"/>
    </row>
    <row r="613" spans="1:27">
      <c r="A613" s="9">
        <v>39406</v>
      </c>
      <c r="B613" s="3">
        <v>5865.7997999999998</v>
      </c>
      <c r="C613" s="3">
        <v>5937.8999000000003</v>
      </c>
      <c r="D613" s="3">
        <v>5755</v>
      </c>
      <c r="E613" s="3">
        <v>5784.4502000000002</v>
      </c>
      <c r="G613" s="5">
        <f t="shared" si="117"/>
        <v>5846.45</v>
      </c>
      <c r="H613" s="5">
        <f t="shared" si="118"/>
        <v>5848.8</v>
      </c>
      <c r="J613" s="10" t="str">
        <f t="shared" si="119"/>
        <v>SELL</v>
      </c>
      <c r="L613" s="5">
        <f t="shared" si="120"/>
        <v>5855.85</v>
      </c>
      <c r="M613" s="4" t="str">
        <f t="shared" si="121"/>
        <v>YES</v>
      </c>
      <c r="N613" s="4" t="str">
        <f t="shared" si="122"/>
        <v>NO</v>
      </c>
      <c r="O613" s="4" t="str">
        <f t="shared" si="123"/>
        <v>NO</v>
      </c>
      <c r="P613" s="5">
        <v>5872</v>
      </c>
      <c r="Q613" s="5">
        <v>5774.8</v>
      </c>
      <c r="R613" s="4">
        <f t="shared" si="124"/>
        <v>2007</v>
      </c>
      <c r="T613" s="7">
        <f t="shared" si="127"/>
        <v>0</v>
      </c>
      <c r="V613" s="5">
        <f t="shared" si="128"/>
        <v>5798.6</v>
      </c>
      <c r="W613" s="5">
        <f t="shared" si="125"/>
        <v>5798.6</v>
      </c>
      <c r="X613" s="7">
        <f t="shared" si="126"/>
        <v>0</v>
      </c>
      <c r="Z613" s="7">
        <f t="shared" si="129"/>
        <v>155437.45999999996</v>
      </c>
      <c r="AA613" s="5"/>
    </row>
    <row r="614" spans="1:27">
      <c r="A614" s="9">
        <v>39407</v>
      </c>
      <c r="B614" s="3">
        <v>5749</v>
      </c>
      <c r="C614" s="3">
        <v>5749</v>
      </c>
      <c r="D614" s="3">
        <v>5511</v>
      </c>
      <c r="E614" s="3">
        <v>5540.7002000000002</v>
      </c>
      <c r="G614" s="5">
        <f t="shared" si="117"/>
        <v>5693.58</v>
      </c>
      <c r="H614" s="5">
        <f t="shared" si="118"/>
        <v>5746.1</v>
      </c>
      <c r="J614" s="10" t="str">
        <f t="shared" si="119"/>
        <v>SELL</v>
      </c>
      <c r="L614" s="5">
        <f t="shared" si="120"/>
        <v>5903.66</v>
      </c>
      <c r="M614" s="4" t="str">
        <f t="shared" si="121"/>
        <v>NO</v>
      </c>
      <c r="N614" s="4" t="str">
        <f t="shared" si="122"/>
        <v>NO</v>
      </c>
      <c r="O614" s="4" t="str">
        <f t="shared" si="123"/>
        <v>NO</v>
      </c>
      <c r="P614" s="5">
        <v>5720</v>
      </c>
      <c r="Q614" s="5">
        <v>5558.9</v>
      </c>
      <c r="R614" s="4">
        <f t="shared" si="124"/>
        <v>2007</v>
      </c>
      <c r="T614" s="7">
        <f t="shared" si="127"/>
        <v>0</v>
      </c>
      <c r="V614" s="5">
        <f t="shared" si="128"/>
        <v>5798.6</v>
      </c>
      <c r="W614" s="5">
        <f t="shared" si="125"/>
        <v>5798.6</v>
      </c>
      <c r="X614" s="7">
        <f t="shared" si="126"/>
        <v>0</v>
      </c>
      <c r="Z614" s="7">
        <f t="shared" si="129"/>
        <v>155437.45999999996</v>
      </c>
      <c r="AA614" s="5"/>
    </row>
    <row r="615" spans="1:27">
      <c r="A615" s="9">
        <v>39408</v>
      </c>
      <c r="B615" s="3">
        <v>5568</v>
      </c>
      <c r="C615" s="3">
        <v>5612</v>
      </c>
      <c r="D615" s="3">
        <v>5395.0497999999998</v>
      </c>
      <c r="E615" s="3">
        <v>5536.2002000000002</v>
      </c>
      <c r="G615" s="5">
        <f t="shared" si="117"/>
        <v>5614.89</v>
      </c>
      <c r="H615" s="5">
        <f t="shared" si="118"/>
        <v>5676.13</v>
      </c>
      <c r="J615" s="10" t="str">
        <f t="shared" si="119"/>
        <v>SELL</v>
      </c>
      <c r="L615" s="5">
        <f t="shared" si="120"/>
        <v>5859.85</v>
      </c>
      <c r="M615" s="4" t="str">
        <f t="shared" si="121"/>
        <v>NO</v>
      </c>
      <c r="N615" s="4" t="str">
        <f t="shared" si="122"/>
        <v>NO</v>
      </c>
      <c r="O615" s="4" t="str">
        <f t="shared" si="123"/>
        <v>NO</v>
      </c>
      <c r="P615" s="5">
        <v>5548.25</v>
      </c>
      <c r="Q615" s="5">
        <v>5521.05</v>
      </c>
      <c r="R615" s="4">
        <f t="shared" si="124"/>
        <v>2007</v>
      </c>
      <c r="T615" s="7">
        <f t="shared" si="127"/>
        <v>0</v>
      </c>
      <c r="V615" s="5">
        <f t="shared" si="128"/>
        <v>5798.6</v>
      </c>
      <c r="W615" s="5">
        <f t="shared" si="125"/>
        <v>5798.6</v>
      </c>
      <c r="X615" s="7">
        <f t="shared" si="126"/>
        <v>0</v>
      </c>
      <c r="Z615" s="7">
        <f t="shared" si="129"/>
        <v>155437.45999999996</v>
      </c>
      <c r="AA615" s="5"/>
    </row>
    <row r="616" spans="1:27">
      <c r="A616" s="9">
        <v>39409</v>
      </c>
      <c r="B616" s="3">
        <v>5610.0497999999998</v>
      </c>
      <c r="C616" s="3">
        <v>5645</v>
      </c>
      <c r="D616" s="3">
        <v>5508.2997999999998</v>
      </c>
      <c r="E616" s="3">
        <v>5619.75</v>
      </c>
      <c r="G616" s="5">
        <f t="shared" si="117"/>
        <v>5617.32</v>
      </c>
      <c r="H616" s="5">
        <f t="shared" si="118"/>
        <v>5657.34</v>
      </c>
      <c r="J616" s="10" t="str">
        <f t="shared" si="119"/>
        <v>SELL</v>
      </c>
      <c r="L616" s="5">
        <f t="shared" si="120"/>
        <v>5777.4</v>
      </c>
      <c r="M616" s="4" t="str">
        <f t="shared" si="121"/>
        <v>NO</v>
      </c>
      <c r="N616" s="4" t="str">
        <f t="shared" si="122"/>
        <v>NO</v>
      </c>
      <c r="O616" s="4" t="str">
        <f t="shared" si="123"/>
        <v>NO</v>
      </c>
      <c r="P616" s="5">
        <v>5595</v>
      </c>
      <c r="Q616" s="5">
        <v>5621</v>
      </c>
      <c r="R616" s="4">
        <f t="shared" si="124"/>
        <v>2007</v>
      </c>
      <c r="T616" s="7">
        <f t="shared" si="127"/>
        <v>0</v>
      </c>
      <c r="V616" s="5">
        <f t="shared" si="128"/>
        <v>5798.6</v>
      </c>
      <c r="W616" s="5">
        <f t="shared" si="125"/>
        <v>5798.6</v>
      </c>
      <c r="X616" s="7">
        <f t="shared" si="126"/>
        <v>0</v>
      </c>
      <c r="Z616" s="7">
        <f t="shared" si="129"/>
        <v>155437.45999999996</v>
      </c>
      <c r="AA616" s="5"/>
    </row>
    <row r="617" spans="1:27">
      <c r="A617" s="9">
        <v>39412</v>
      </c>
      <c r="B617" s="3">
        <v>5705</v>
      </c>
      <c r="C617" s="3">
        <v>5792</v>
      </c>
      <c r="D617" s="3">
        <v>5702</v>
      </c>
      <c r="E617" s="3">
        <v>5756.6000999999997</v>
      </c>
      <c r="G617" s="5">
        <f t="shared" si="117"/>
        <v>5686.96</v>
      </c>
      <c r="H617" s="5">
        <f t="shared" si="118"/>
        <v>5690.43</v>
      </c>
      <c r="J617" s="10" t="str">
        <f t="shared" si="119"/>
        <v>SELL</v>
      </c>
      <c r="L617" s="5">
        <f t="shared" si="120"/>
        <v>5700.84</v>
      </c>
      <c r="M617" s="4" t="str">
        <f t="shared" si="121"/>
        <v>YES</v>
      </c>
      <c r="N617" s="4" t="str">
        <f t="shared" si="122"/>
        <v>YES</v>
      </c>
      <c r="O617" s="4" t="str">
        <f t="shared" si="123"/>
        <v>NO</v>
      </c>
      <c r="P617" s="5">
        <v>5729</v>
      </c>
      <c r="Q617" s="5">
        <v>5767</v>
      </c>
      <c r="R617" s="4">
        <f t="shared" si="124"/>
        <v>2007</v>
      </c>
      <c r="T617" s="7">
        <f t="shared" si="127"/>
        <v>-10.4</v>
      </c>
      <c r="V617" s="5">
        <f t="shared" si="128"/>
        <v>5798.6</v>
      </c>
      <c r="W617" s="5">
        <f t="shared" si="125"/>
        <v>5736</v>
      </c>
      <c r="X617" s="7">
        <f t="shared" si="126"/>
        <v>62.600000000000364</v>
      </c>
      <c r="Z617" s="7">
        <f t="shared" si="129"/>
        <v>157527.46</v>
      </c>
      <c r="AA617" s="5"/>
    </row>
    <row r="618" spans="1:27">
      <c r="A618" s="9">
        <v>39413</v>
      </c>
      <c r="B618" s="3">
        <v>5725</v>
      </c>
      <c r="C618" s="3">
        <v>5743</v>
      </c>
      <c r="D618" s="3">
        <v>5670.2997999999998</v>
      </c>
      <c r="E618" s="3">
        <v>5730.7997999999998</v>
      </c>
      <c r="G618" s="5">
        <f t="shared" si="117"/>
        <v>5708.88</v>
      </c>
      <c r="H618" s="5">
        <f t="shared" si="118"/>
        <v>5703.89</v>
      </c>
      <c r="J618" s="10" t="str">
        <f t="shared" si="119"/>
        <v>BUY</v>
      </c>
      <c r="L618" s="5">
        <f t="shared" si="120"/>
        <v>5688.92</v>
      </c>
      <c r="M618" s="4" t="str">
        <f t="shared" si="121"/>
        <v>YES</v>
      </c>
      <c r="N618" s="4" t="str">
        <f t="shared" si="122"/>
        <v>NO</v>
      </c>
      <c r="O618" s="4" t="str">
        <f t="shared" si="123"/>
        <v>YES</v>
      </c>
      <c r="P618" s="5">
        <v>5736</v>
      </c>
      <c r="Q618" s="5">
        <v>5729</v>
      </c>
      <c r="R618" s="4">
        <f t="shared" si="124"/>
        <v>2007</v>
      </c>
      <c r="T618" s="7">
        <f t="shared" si="127"/>
        <v>0</v>
      </c>
      <c r="V618" s="5">
        <f t="shared" si="128"/>
        <v>5736</v>
      </c>
      <c r="W618" s="5">
        <f t="shared" si="125"/>
        <v>5688.92</v>
      </c>
      <c r="X618" s="7">
        <f t="shared" si="126"/>
        <v>-47.079999999999927</v>
      </c>
      <c r="Z618" s="7">
        <f t="shared" si="129"/>
        <v>155173.46</v>
      </c>
      <c r="AA618" s="5"/>
    </row>
    <row r="619" spans="1:27">
      <c r="A619" s="9">
        <v>39414</v>
      </c>
      <c r="B619" s="3">
        <v>5756.6000999999997</v>
      </c>
      <c r="C619" s="3">
        <v>5757.3999000000003</v>
      </c>
      <c r="D619" s="3">
        <v>5611.2997999999998</v>
      </c>
      <c r="E619" s="3">
        <v>5635.2002000000002</v>
      </c>
      <c r="G619" s="5">
        <f t="shared" si="117"/>
        <v>5672.04</v>
      </c>
      <c r="H619" s="5">
        <f t="shared" si="118"/>
        <v>5680.99</v>
      </c>
      <c r="J619" s="10" t="str">
        <f t="shared" si="119"/>
        <v>SELL</v>
      </c>
      <c r="L619" s="5">
        <f t="shared" si="120"/>
        <v>5707.84</v>
      </c>
      <c r="M619" s="4" t="str">
        <f t="shared" si="121"/>
        <v>YES</v>
      </c>
      <c r="N619" s="4" t="str">
        <f t="shared" si="122"/>
        <v>NO</v>
      </c>
      <c r="O619" s="4" t="str">
        <f t="shared" si="123"/>
        <v>NO</v>
      </c>
      <c r="P619" s="5">
        <v>5741</v>
      </c>
      <c r="Q619" s="5">
        <v>5648.95</v>
      </c>
      <c r="R619" s="4">
        <f t="shared" si="124"/>
        <v>2007</v>
      </c>
      <c r="T619" s="7">
        <f t="shared" si="127"/>
        <v>0</v>
      </c>
      <c r="V619" s="5">
        <f t="shared" si="128"/>
        <v>5688.92</v>
      </c>
      <c r="W619" s="5">
        <f t="shared" si="125"/>
        <v>5688.92</v>
      </c>
      <c r="X619" s="7">
        <f t="shared" si="126"/>
        <v>0</v>
      </c>
      <c r="Z619" s="7">
        <f t="shared" si="129"/>
        <v>155173.46</v>
      </c>
      <c r="AA619" s="5"/>
    </row>
    <row r="620" spans="1:27">
      <c r="A620" s="9">
        <v>39415</v>
      </c>
      <c r="B620" s="3">
        <v>5730</v>
      </c>
      <c r="C620" s="3">
        <v>5751</v>
      </c>
      <c r="D620" s="3">
        <v>5631.1000999999997</v>
      </c>
      <c r="E620" s="3">
        <v>5650.3999000000003</v>
      </c>
      <c r="G620" s="5">
        <f t="shared" si="117"/>
        <v>5661.22</v>
      </c>
      <c r="H620" s="5">
        <f t="shared" si="118"/>
        <v>5670.79</v>
      </c>
      <c r="J620" s="10" t="str">
        <f t="shared" si="119"/>
        <v>SELL</v>
      </c>
      <c r="L620" s="5">
        <f t="shared" si="120"/>
        <v>5699.5</v>
      </c>
      <c r="M620" s="4" t="str">
        <f t="shared" si="121"/>
        <v>YES</v>
      </c>
      <c r="N620" s="4" t="str">
        <f t="shared" si="122"/>
        <v>YES</v>
      </c>
      <c r="O620" s="4" t="str">
        <f t="shared" si="123"/>
        <v>YES</v>
      </c>
      <c r="P620" s="5">
        <v>5700.5</v>
      </c>
      <c r="Q620" s="5">
        <v>5645.85</v>
      </c>
      <c r="R620" s="4">
        <f t="shared" si="124"/>
        <v>2007</v>
      </c>
      <c r="T620" s="7">
        <f t="shared" si="127"/>
        <v>-54.65</v>
      </c>
      <c r="V620" s="5">
        <f t="shared" si="128"/>
        <v>5688.92</v>
      </c>
      <c r="W620" s="5">
        <f t="shared" si="125"/>
        <v>5708</v>
      </c>
      <c r="X620" s="7">
        <f t="shared" si="126"/>
        <v>-19.079999999999927</v>
      </c>
      <c r="Z620" s="7">
        <f t="shared" si="129"/>
        <v>148754.46</v>
      </c>
      <c r="AA620" s="5"/>
    </row>
    <row r="621" spans="1:27">
      <c r="A621" s="9">
        <v>39416</v>
      </c>
      <c r="B621" s="3">
        <v>5701.0497999999998</v>
      </c>
      <c r="C621" s="3">
        <v>5825</v>
      </c>
      <c r="D621" s="3">
        <v>5682.5497999999998</v>
      </c>
      <c r="E621" s="3">
        <v>5803.5</v>
      </c>
      <c r="G621" s="5">
        <f t="shared" si="117"/>
        <v>5732.36</v>
      </c>
      <c r="H621" s="5">
        <f t="shared" si="118"/>
        <v>5715.03</v>
      </c>
      <c r="J621" s="10" t="str">
        <f t="shared" si="119"/>
        <v>BUY</v>
      </c>
      <c r="L621" s="5">
        <f t="shared" si="120"/>
        <v>5663.04</v>
      </c>
      <c r="M621" s="4" t="str">
        <f t="shared" si="121"/>
        <v>YES</v>
      </c>
      <c r="N621" s="4" t="str">
        <f t="shared" si="122"/>
        <v>NO</v>
      </c>
      <c r="O621" s="4" t="str">
        <f t="shared" si="123"/>
        <v>YES</v>
      </c>
      <c r="P621" s="5">
        <v>5708</v>
      </c>
      <c r="Q621" s="5">
        <v>5806.05</v>
      </c>
      <c r="R621" s="4">
        <f t="shared" si="124"/>
        <v>2007</v>
      </c>
      <c r="T621" s="7">
        <f t="shared" si="127"/>
        <v>0</v>
      </c>
      <c r="V621" s="5">
        <f t="shared" si="128"/>
        <v>5708</v>
      </c>
      <c r="W621" s="5">
        <f t="shared" si="125"/>
        <v>5708</v>
      </c>
      <c r="X621" s="7">
        <f t="shared" si="126"/>
        <v>0</v>
      </c>
      <c r="Z621" s="7">
        <f t="shared" si="129"/>
        <v>148754.46</v>
      </c>
      <c r="AA621" s="5"/>
    </row>
    <row r="622" spans="1:27">
      <c r="A622" s="9">
        <v>39419</v>
      </c>
      <c r="B622" s="3">
        <v>5825.3500999999997</v>
      </c>
      <c r="C622" s="3">
        <v>5894</v>
      </c>
      <c r="D622" s="3">
        <v>5816</v>
      </c>
      <c r="E622" s="3">
        <v>5876.4502000000002</v>
      </c>
      <c r="G622" s="5">
        <f t="shared" si="117"/>
        <v>5804.41</v>
      </c>
      <c r="H622" s="5">
        <f t="shared" si="118"/>
        <v>5768.84</v>
      </c>
      <c r="J622" s="10" t="str">
        <f t="shared" si="119"/>
        <v>BUY</v>
      </c>
      <c r="L622" s="5">
        <f t="shared" si="120"/>
        <v>5662.13</v>
      </c>
      <c r="M622" s="4" t="str">
        <f t="shared" si="121"/>
        <v>NO</v>
      </c>
      <c r="N622" s="4" t="str">
        <f t="shared" si="122"/>
        <v>NO</v>
      </c>
      <c r="O622" s="4" t="str">
        <f t="shared" si="123"/>
        <v>NO</v>
      </c>
      <c r="P622" s="5">
        <v>5834</v>
      </c>
      <c r="Q622" s="5">
        <v>5873.55</v>
      </c>
      <c r="R622" s="4">
        <f t="shared" si="124"/>
        <v>2007</v>
      </c>
      <c r="T622" s="7">
        <f t="shared" si="127"/>
        <v>0</v>
      </c>
      <c r="V622" s="5">
        <f t="shared" si="128"/>
        <v>5708</v>
      </c>
      <c r="W622" s="5">
        <f t="shared" si="125"/>
        <v>5708</v>
      </c>
      <c r="X622" s="7">
        <f t="shared" si="126"/>
        <v>0</v>
      </c>
      <c r="Z622" s="7">
        <f t="shared" si="129"/>
        <v>148754.46</v>
      </c>
      <c r="AA622" s="5"/>
    </row>
    <row r="623" spans="1:27">
      <c r="A623" s="9">
        <v>39420</v>
      </c>
      <c r="B623" s="3">
        <v>5886</v>
      </c>
      <c r="C623" s="3">
        <v>5916</v>
      </c>
      <c r="D623" s="3">
        <v>5858</v>
      </c>
      <c r="E623" s="3">
        <v>5877.3500999999997</v>
      </c>
      <c r="G623" s="5">
        <f t="shared" si="117"/>
        <v>5840.88</v>
      </c>
      <c r="H623" s="5">
        <f t="shared" si="118"/>
        <v>5805.01</v>
      </c>
      <c r="J623" s="10" t="str">
        <f t="shared" si="119"/>
        <v>BUY</v>
      </c>
      <c r="L623" s="5">
        <f t="shared" si="120"/>
        <v>5697.4</v>
      </c>
      <c r="M623" s="4" t="str">
        <f t="shared" si="121"/>
        <v>NO</v>
      </c>
      <c r="N623" s="4" t="str">
        <f t="shared" si="122"/>
        <v>NO</v>
      </c>
      <c r="O623" s="4" t="str">
        <f t="shared" si="123"/>
        <v>NO</v>
      </c>
      <c r="P623" s="5">
        <v>5884.9</v>
      </c>
      <c r="Q623" s="5">
        <v>5866.3</v>
      </c>
      <c r="R623" s="4">
        <f t="shared" si="124"/>
        <v>2007</v>
      </c>
      <c r="T623" s="7">
        <f t="shared" si="127"/>
        <v>0</v>
      </c>
      <c r="V623" s="5">
        <f t="shared" si="128"/>
        <v>5708</v>
      </c>
      <c r="W623" s="5">
        <f t="shared" si="125"/>
        <v>5708</v>
      </c>
      <c r="X623" s="7">
        <f t="shared" si="126"/>
        <v>0</v>
      </c>
      <c r="Z623" s="7">
        <f t="shared" si="129"/>
        <v>148754.46</v>
      </c>
      <c r="AA623" s="5"/>
    </row>
    <row r="624" spans="1:27">
      <c r="A624" s="9">
        <v>39421</v>
      </c>
      <c r="B624" s="3">
        <v>5881.1000999999997</v>
      </c>
      <c r="C624" s="3">
        <v>5984</v>
      </c>
      <c r="D624" s="3">
        <v>5881.1000999999997</v>
      </c>
      <c r="E624" s="3">
        <v>5977.1499000000003</v>
      </c>
      <c r="G624" s="5">
        <f t="shared" si="117"/>
        <v>5909.01</v>
      </c>
      <c r="H624" s="5">
        <f t="shared" si="118"/>
        <v>5862.39</v>
      </c>
      <c r="J624" s="10" t="str">
        <f t="shared" si="119"/>
        <v>BUY</v>
      </c>
      <c r="L624" s="5">
        <f t="shared" si="120"/>
        <v>5722.53</v>
      </c>
      <c r="M624" s="4" t="str">
        <f t="shared" si="121"/>
        <v>NO</v>
      </c>
      <c r="N624" s="4" t="str">
        <f t="shared" si="122"/>
        <v>NO</v>
      </c>
      <c r="O624" s="4" t="str">
        <f t="shared" si="123"/>
        <v>NO</v>
      </c>
      <c r="P624" s="5">
        <v>5898.25</v>
      </c>
      <c r="Q624" s="5">
        <v>5978</v>
      </c>
      <c r="R624" s="4">
        <f t="shared" si="124"/>
        <v>2007</v>
      </c>
      <c r="T624" s="7">
        <f t="shared" si="127"/>
        <v>0</v>
      </c>
      <c r="V624" s="5">
        <f t="shared" si="128"/>
        <v>5708</v>
      </c>
      <c r="W624" s="5">
        <f t="shared" si="125"/>
        <v>5708</v>
      </c>
      <c r="X624" s="7">
        <f t="shared" si="126"/>
        <v>0</v>
      </c>
      <c r="Z624" s="7">
        <f t="shared" si="129"/>
        <v>148754.46</v>
      </c>
      <c r="AA624" s="5"/>
    </row>
    <row r="625" spans="1:27">
      <c r="A625" s="9">
        <v>39422</v>
      </c>
      <c r="B625" s="3">
        <v>5980.4502000000002</v>
      </c>
      <c r="C625" s="3">
        <v>6049</v>
      </c>
      <c r="D625" s="3">
        <v>5941.0497999999998</v>
      </c>
      <c r="E625" s="3">
        <v>5969.8500999999997</v>
      </c>
      <c r="G625" s="5">
        <f t="shared" si="117"/>
        <v>5939.43</v>
      </c>
      <c r="H625" s="5">
        <f t="shared" si="118"/>
        <v>5898.21</v>
      </c>
      <c r="J625" s="10" t="str">
        <f t="shared" si="119"/>
        <v>BUY</v>
      </c>
      <c r="L625" s="5">
        <f t="shared" si="120"/>
        <v>5774.55</v>
      </c>
      <c r="M625" s="4" t="str">
        <f t="shared" si="121"/>
        <v>NO</v>
      </c>
      <c r="N625" s="4" t="str">
        <f t="shared" si="122"/>
        <v>NO</v>
      </c>
      <c r="O625" s="4" t="str">
        <f t="shared" si="123"/>
        <v>NO</v>
      </c>
      <c r="P625" s="5">
        <v>6023</v>
      </c>
      <c r="Q625" s="5">
        <v>5959.8</v>
      </c>
      <c r="R625" s="4">
        <f t="shared" si="124"/>
        <v>2007</v>
      </c>
      <c r="T625" s="7">
        <f t="shared" si="127"/>
        <v>0</v>
      </c>
      <c r="V625" s="5">
        <f t="shared" si="128"/>
        <v>5708</v>
      </c>
      <c r="W625" s="5">
        <f t="shared" si="125"/>
        <v>5708</v>
      </c>
      <c r="X625" s="7">
        <f t="shared" si="126"/>
        <v>0</v>
      </c>
      <c r="Z625" s="7">
        <f t="shared" si="129"/>
        <v>148754.46</v>
      </c>
      <c r="AA625" s="5"/>
    </row>
    <row r="626" spans="1:27">
      <c r="A626" s="9">
        <v>39423</v>
      </c>
      <c r="B626" s="3">
        <v>6031</v>
      </c>
      <c r="C626" s="3">
        <v>6031</v>
      </c>
      <c r="D626" s="3">
        <v>5901.1000999999997</v>
      </c>
      <c r="E626" s="3">
        <v>5989.1000999999997</v>
      </c>
      <c r="G626" s="5">
        <f t="shared" si="117"/>
        <v>5964.27</v>
      </c>
      <c r="H626" s="5">
        <f t="shared" si="118"/>
        <v>5928.51</v>
      </c>
      <c r="J626" s="10" t="str">
        <f t="shared" si="119"/>
        <v>BUY</v>
      </c>
      <c r="L626" s="5">
        <f t="shared" si="120"/>
        <v>5821.23</v>
      </c>
      <c r="M626" s="4" t="str">
        <f t="shared" si="121"/>
        <v>NO</v>
      </c>
      <c r="N626" s="4" t="str">
        <f t="shared" si="122"/>
        <v>NO</v>
      </c>
      <c r="O626" s="4" t="str">
        <f t="shared" si="123"/>
        <v>NO</v>
      </c>
      <c r="P626" s="5">
        <v>6014.5</v>
      </c>
      <c r="Q626" s="5">
        <v>5985.3</v>
      </c>
      <c r="R626" s="4">
        <f t="shared" si="124"/>
        <v>2007</v>
      </c>
      <c r="T626" s="7">
        <f t="shared" si="127"/>
        <v>0</v>
      </c>
      <c r="V626" s="5">
        <f t="shared" si="128"/>
        <v>5708</v>
      </c>
      <c r="W626" s="5">
        <f t="shared" si="125"/>
        <v>5708</v>
      </c>
      <c r="X626" s="7">
        <f t="shared" si="126"/>
        <v>0</v>
      </c>
      <c r="Z626" s="7">
        <f t="shared" si="129"/>
        <v>148754.46</v>
      </c>
      <c r="AA626" s="5"/>
    </row>
    <row r="627" spans="1:27">
      <c r="A627" s="9">
        <v>39426</v>
      </c>
      <c r="B627" s="3">
        <v>6003</v>
      </c>
      <c r="C627" s="3">
        <v>6003</v>
      </c>
      <c r="D627" s="3">
        <v>5926.1000999999997</v>
      </c>
      <c r="E627" s="3">
        <v>5973.3500999999997</v>
      </c>
      <c r="G627" s="5">
        <f t="shared" si="117"/>
        <v>5968.81</v>
      </c>
      <c r="H627" s="5">
        <f t="shared" si="118"/>
        <v>5943.46</v>
      </c>
      <c r="J627" s="10" t="str">
        <f t="shared" si="119"/>
        <v>BUY</v>
      </c>
      <c r="L627" s="5">
        <f t="shared" si="120"/>
        <v>5867.41</v>
      </c>
      <c r="M627" s="4" t="str">
        <f t="shared" si="121"/>
        <v>NO</v>
      </c>
      <c r="N627" s="4" t="str">
        <f t="shared" si="122"/>
        <v>NO</v>
      </c>
      <c r="O627" s="4" t="str">
        <f t="shared" si="123"/>
        <v>NO</v>
      </c>
      <c r="P627" s="5">
        <v>5976.4</v>
      </c>
      <c r="Q627" s="5">
        <v>5977</v>
      </c>
      <c r="R627" s="4">
        <f t="shared" si="124"/>
        <v>2007</v>
      </c>
      <c r="T627" s="7">
        <f t="shared" si="127"/>
        <v>0</v>
      </c>
      <c r="V627" s="5">
        <f t="shared" si="128"/>
        <v>5708</v>
      </c>
      <c r="W627" s="5">
        <f t="shared" si="125"/>
        <v>5708</v>
      </c>
      <c r="X627" s="7">
        <f t="shared" si="126"/>
        <v>0</v>
      </c>
      <c r="Z627" s="7">
        <f t="shared" si="129"/>
        <v>148754.46</v>
      </c>
      <c r="AA627" s="5"/>
    </row>
    <row r="628" spans="1:27">
      <c r="A628" s="9">
        <v>39427</v>
      </c>
      <c r="B628" s="3">
        <v>6024</v>
      </c>
      <c r="C628" s="3">
        <v>6124</v>
      </c>
      <c r="D628" s="3">
        <v>5985</v>
      </c>
      <c r="E628" s="3">
        <v>6107.2997999999998</v>
      </c>
      <c r="G628" s="5">
        <f t="shared" si="117"/>
        <v>6038.05</v>
      </c>
      <c r="H628" s="5">
        <f t="shared" si="118"/>
        <v>5998.07</v>
      </c>
      <c r="J628" s="10" t="str">
        <f t="shared" si="119"/>
        <v>BUY</v>
      </c>
      <c r="L628" s="5">
        <f t="shared" si="120"/>
        <v>5878.13</v>
      </c>
      <c r="M628" s="4" t="str">
        <f t="shared" si="121"/>
        <v>NO</v>
      </c>
      <c r="N628" s="4" t="str">
        <f t="shared" si="122"/>
        <v>NO</v>
      </c>
      <c r="O628" s="4" t="str">
        <f t="shared" si="123"/>
        <v>NO</v>
      </c>
      <c r="P628" s="5">
        <v>6000</v>
      </c>
      <c r="Q628" s="5">
        <v>6118</v>
      </c>
      <c r="R628" s="4">
        <f t="shared" si="124"/>
        <v>2007</v>
      </c>
      <c r="T628" s="7">
        <f t="shared" si="127"/>
        <v>0</v>
      </c>
      <c r="V628" s="5">
        <f t="shared" si="128"/>
        <v>5708</v>
      </c>
      <c r="W628" s="5">
        <f t="shared" si="125"/>
        <v>5708</v>
      </c>
      <c r="X628" s="7">
        <f t="shared" si="126"/>
        <v>0</v>
      </c>
      <c r="Z628" s="7">
        <f t="shared" si="129"/>
        <v>148754.46</v>
      </c>
      <c r="AA628" s="5"/>
    </row>
    <row r="629" spans="1:27">
      <c r="A629" s="9">
        <v>39428</v>
      </c>
      <c r="B629" s="3">
        <v>6050</v>
      </c>
      <c r="C629" s="3">
        <v>6201.6499000000003</v>
      </c>
      <c r="D629" s="3">
        <v>6022</v>
      </c>
      <c r="E629" s="3">
        <v>6189.0497999999998</v>
      </c>
      <c r="G629" s="5">
        <f t="shared" si="117"/>
        <v>6113.55</v>
      </c>
      <c r="H629" s="5">
        <f t="shared" si="118"/>
        <v>6061.73</v>
      </c>
      <c r="J629" s="10" t="str">
        <f t="shared" si="119"/>
        <v>BUY</v>
      </c>
      <c r="L629" s="5">
        <f t="shared" si="120"/>
        <v>5906.27</v>
      </c>
      <c r="M629" s="4" t="str">
        <f t="shared" si="121"/>
        <v>NO</v>
      </c>
      <c r="N629" s="4" t="str">
        <f t="shared" si="122"/>
        <v>NO</v>
      </c>
      <c r="O629" s="4" t="str">
        <f t="shared" si="123"/>
        <v>NO</v>
      </c>
      <c r="P629" s="5">
        <v>6063</v>
      </c>
      <c r="Q629" s="5">
        <v>6191</v>
      </c>
      <c r="R629" s="4">
        <f t="shared" si="124"/>
        <v>2007</v>
      </c>
      <c r="T629" s="7">
        <f t="shared" si="127"/>
        <v>0</v>
      </c>
      <c r="V629" s="5">
        <f t="shared" si="128"/>
        <v>5708</v>
      </c>
      <c r="W629" s="5">
        <f t="shared" si="125"/>
        <v>5708</v>
      </c>
      <c r="X629" s="7">
        <f t="shared" si="126"/>
        <v>0</v>
      </c>
      <c r="Z629" s="7">
        <f t="shared" si="129"/>
        <v>148754.46</v>
      </c>
      <c r="AA629" s="5"/>
    </row>
    <row r="630" spans="1:27">
      <c r="A630" s="9">
        <v>39429</v>
      </c>
      <c r="B630" s="3">
        <v>6180</v>
      </c>
      <c r="C630" s="3">
        <v>6181.8999000000003</v>
      </c>
      <c r="D630" s="3">
        <v>6052</v>
      </c>
      <c r="E630" s="3">
        <v>6066.6000999999997</v>
      </c>
      <c r="G630" s="5">
        <f t="shared" si="117"/>
        <v>6090.08</v>
      </c>
      <c r="H630" s="5">
        <f t="shared" si="118"/>
        <v>6063.35</v>
      </c>
      <c r="J630" s="10" t="str">
        <f t="shared" si="119"/>
        <v>BUY</v>
      </c>
      <c r="L630" s="5">
        <f t="shared" si="120"/>
        <v>5983.16</v>
      </c>
      <c r="M630" s="4" t="str">
        <f t="shared" si="121"/>
        <v>NO</v>
      </c>
      <c r="N630" s="4" t="str">
        <f t="shared" si="122"/>
        <v>NO</v>
      </c>
      <c r="O630" s="4" t="str">
        <f t="shared" si="123"/>
        <v>NO</v>
      </c>
      <c r="P630" s="5">
        <v>6176</v>
      </c>
      <c r="Q630" s="5">
        <v>6063</v>
      </c>
      <c r="R630" s="4">
        <f t="shared" si="124"/>
        <v>2007</v>
      </c>
      <c r="T630" s="7">
        <f t="shared" si="127"/>
        <v>0</v>
      </c>
      <c r="V630" s="5">
        <f t="shared" si="128"/>
        <v>5708</v>
      </c>
      <c r="W630" s="5">
        <f t="shared" si="125"/>
        <v>5708</v>
      </c>
      <c r="X630" s="7">
        <f t="shared" si="126"/>
        <v>0</v>
      </c>
      <c r="Z630" s="7">
        <f t="shared" si="129"/>
        <v>148754.46</v>
      </c>
      <c r="AA630" s="5"/>
    </row>
    <row r="631" spans="1:27">
      <c r="A631" s="9">
        <v>39430</v>
      </c>
      <c r="B631" s="3">
        <v>6110</v>
      </c>
      <c r="C631" s="3">
        <v>6110</v>
      </c>
      <c r="D631" s="3">
        <v>6018</v>
      </c>
      <c r="E631" s="3">
        <v>6071.7997999999998</v>
      </c>
      <c r="G631" s="5">
        <f t="shared" si="117"/>
        <v>6080.94</v>
      </c>
      <c r="H631" s="5">
        <f t="shared" si="118"/>
        <v>6066.17</v>
      </c>
      <c r="J631" s="10" t="str">
        <f t="shared" si="119"/>
        <v>BUY</v>
      </c>
      <c r="L631" s="5">
        <f t="shared" si="120"/>
        <v>6021.86</v>
      </c>
      <c r="M631" s="4" t="str">
        <f t="shared" si="121"/>
        <v>NO</v>
      </c>
      <c r="N631" s="4" t="str">
        <f t="shared" si="122"/>
        <v>NO</v>
      </c>
      <c r="O631" s="4" t="str">
        <f t="shared" si="123"/>
        <v>NO</v>
      </c>
      <c r="P631" s="5">
        <v>6033.75</v>
      </c>
      <c r="Q631" s="5">
        <v>6075.5</v>
      </c>
      <c r="R631" s="4">
        <f t="shared" si="124"/>
        <v>2007</v>
      </c>
      <c r="T631" s="7">
        <f t="shared" si="127"/>
        <v>0</v>
      </c>
      <c r="V631" s="5">
        <f t="shared" si="128"/>
        <v>5708</v>
      </c>
      <c r="W631" s="5">
        <f t="shared" si="125"/>
        <v>6014</v>
      </c>
      <c r="X631" s="7">
        <f t="shared" si="126"/>
        <v>306</v>
      </c>
      <c r="Z631" s="7">
        <f t="shared" si="129"/>
        <v>164054.46</v>
      </c>
      <c r="AA631" s="5"/>
    </row>
    <row r="632" spans="1:27">
      <c r="A632" s="9">
        <v>39433</v>
      </c>
      <c r="B632" s="3">
        <v>6020</v>
      </c>
      <c r="C632" s="3">
        <v>6027.5</v>
      </c>
      <c r="D632" s="3">
        <v>5745</v>
      </c>
      <c r="E632" s="3">
        <v>5779.7997999999998</v>
      </c>
      <c r="G632" s="5">
        <f t="shared" si="117"/>
        <v>5930.37</v>
      </c>
      <c r="H632" s="5">
        <f t="shared" si="118"/>
        <v>5970.71</v>
      </c>
      <c r="J632" s="10" t="str">
        <f t="shared" si="119"/>
        <v>SELL</v>
      </c>
      <c r="L632" s="5">
        <f t="shared" si="120"/>
        <v>6091.73</v>
      </c>
      <c r="M632" s="4" t="str">
        <f t="shared" si="121"/>
        <v>YES</v>
      </c>
      <c r="N632" s="4" t="str">
        <f t="shared" si="122"/>
        <v>NO</v>
      </c>
      <c r="O632" s="4" t="str">
        <f t="shared" si="123"/>
        <v>YES</v>
      </c>
      <c r="P632" s="5">
        <v>6014</v>
      </c>
      <c r="Q632" s="5">
        <v>5777.1</v>
      </c>
      <c r="R632" s="4">
        <f t="shared" si="124"/>
        <v>2007</v>
      </c>
      <c r="T632" s="7">
        <f t="shared" si="127"/>
        <v>0</v>
      </c>
      <c r="V632" s="5">
        <f t="shared" si="128"/>
        <v>6014</v>
      </c>
      <c r="W632" s="5">
        <f t="shared" si="125"/>
        <v>6014</v>
      </c>
      <c r="X632" s="7">
        <f t="shared" si="126"/>
        <v>0</v>
      </c>
      <c r="Z632" s="7">
        <f t="shared" si="129"/>
        <v>164054.46</v>
      </c>
      <c r="AA632" s="5"/>
    </row>
    <row r="633" spans="1:27">
      <c r="A633" s="9">
        <v>39434</v>
      </c>
      <c r="B633" s="3">
        <v>5789</v>
      </c>
      <c r="C633" s="3">
        <v>5854.8999000000003</v>
      </c>
      <c r="D633" s="3">
        <v>5720</v>
      </c>
      <c r="E633" s="3">
        <v>5778.9502000000002</v>
      </c>
      <c r="G633" s="5">
        <f t="shared" si="117"/>
        <v>5854.66</v>
      </c>
      <c r="H633" s="5">
        <f t="shared" si="118"/>
        <v>5906.79</v>
      </c>
      <c r="J633" s="10" t="str">
        <f t="shared" si="119"/>
        <v>SELL</v>
      </c>
      <c r="L633" s="5">
        <f t="shared" si="120"/>
        <v>6063.18</v>
      </c>
      <c r="M633" s="4" t="str">
        <f t="shared" si="121"/>
        <v>NO</v>
      </c>
      <c r="N633" s="4" t="str">
        <f t="shared" si="122"/>
        <v>NO</v>
      </c>
      <c r="O633" s="4" t="str">
        <f t="shared" si="123"/>
        <v>NO</v>
      </c>
      <c r="P633" s="5">
        <v>5808</v>
      </c>
      <c r="Q633" s="5">
        <v>5757.7</v>
      </c>
      <c r="R633" s="4">
        <f t="shared" si="124"/>
        <v>2007</v>
      </c>
      <c r="T633" s="7">
        <f t="shared" si="127"/>
        <v>0</v>
      </c>
      <c r="V633" s="5">
        <f t="shared" si="128"/>
        <v>6014</v>
      </c>
      <c r="W633" s="5">
        <f t="shared" si="125"/>
        <v>6014</v>
      </c>
      <c r="X633" s="7">
        <f t="shared" si="126"/>
        <v>0</v>
      </c>
      <c r="Z633" s="7">
        <f t="shared" si="129"/>
        <v>164054.46</v>
      </c>
      <c r="AA633" s="5"/>
    </row>
    <row r="634" spans="1:27">
      <c r="A634" s="9">
        <v>39435</v>
      </c>
      <c r="B634" s="3">
        <v>5822</v>
      </c>
      <c r="C634" s="3">
        <v>5851.7002000000002</v>
      </c>
      <c r="D634" s="3">
        <v>5686.2002000000002</v>
      </c>
      <c r="E634" s="3">
        <v>5778.3500999999997</v>
      </c>
      <c r="G634" s="5">
        <f t="shared" si="117"/>
        <v>5816.51</v>
      </c>
      <c r="H634" s="5">
        <f t="shared" si="118"/>
        <v>5863.98</v>
      </c>
      <c r="J634" s="10" t="str">
        <f t="shared" si="119"/>
        <v>SELL</v>
      </c>
      <c r="L634" s="5">
        <f t="shared" si="120"/>
        <v>6006.39</v>
      </c>
      <c r="M634" s="4" t="str">
        <f t="shared" si="121"/>
        <v>NO</v>
      </c>
      <c r="N634" s="4" t="str">
        <f t="shared" si="122"/>
        <v>NO</v>
      </c>
      <c r="O634" s="4" t="str">
        <f t="shared" si="123"/>
        <v>NO</v>
      </c>
      <c r="P634" s="5">
        <v>5845</v>
      </c>
      <c r="Q634" s="5">
        <v>5772</v>
      </c>
      <c r="R634" s="4">
        <f t="shared" si="124"/>
        <v>2007</v>
      </c>
      <c r="T634" s="7">
        <f t="shared" si="127"/>
        <v>0</v>
      </c>
      <c r="V634" s="5">
        <f t="shared" si="128"/>
        <v>6014</v>
      </c>
      <c r="W634" s="5">
        <f t="shared" si="125"/>
        <v>6014</v>
      </c>
      <c r="X634" s="7">
        <f t="shared" si="126"/>
        <v>0</v>
      </c>
      <c r="Z634" s="7">
        <f t="shared" si="129"/>
        <v>164054.46</v>
      </c>
      <c r="AA634" s="5"/>
    </row>
    <row r="635" spans="1:27">
      <c r="A635" s="9">
        <v>39436</v>
      </c>
      <c r="B635" s="3">
        <v>5811</v>
      </c>
      <c r="C635" s="3">
        <v>5830.9502000000002</v>
      </c>
      <c r="D635" s="3">
        <v>5765.0497999999998</v>
      </c>
      <c r="E635" s="3">
        <v>5789.5497999999998</v>
      </c>
      <c r="G635" s="5">
        <f t="shared" si="117"/>
        <v>5803.03</v>
      </c>
      <c r="H635" s="5">
        <f t="shared" si="118"/>
        <v>5839.17</v>
      </c>
      <c r="J635" s="10" t="str">
        <f t="shared" si="119"/>
        <v>SELL</v>
      </c>
      <c r="L635" s="5">
        <f t="shared" si="120"/>
        <v>5947.59</v>
      </c>
      <c r="M635" s="4" t="str">
        <f t="shared" si="121"/>
        <v>NO</v>
      </c>
      <c r="N635" s="4" t="str">
        <f t="shared" si="122"/>
        <v>NO</v>
      </c>
      <c r="O635" s="4" t="str">
        <f t="shared" si="123"/>
        <v>NO</v>
      </c>
      <c r="P635" s="5">
        <v>5790.5</v>
      </c>
      <c r="Q635" s="5">
        <v>5786</v>
      </c>
      <c r="R635" s="4">
        <f t="shared" si="124"/>
        <v>2007</v>
      </c>
      <c r="T635" s="7">
        <f t="shared" si="127"/>
        <v>0</v>
      </c>
      <c r="V635" s="5">
        <f t="shared" si="128"/>
        <v>6014</v>
      </c>
      <c r="W635" s="5">
        <f t="shared" si="125"/>
        <v>5947.59</v>
      </c>
      <c r="X635" s="7">
        <f t="shared" si="126"/>
        <v>66.409999999999854</v>
      </c>
      <c r="Z635" s="7">
        <f t="shared" si="129"/>
        <v>167374.96</v>
      </c>
      <c r="AA635" s="5"/>
    </row>
    <row r="636" spans="1:27">
      <c r="A636" s="9">
        <v>39440</v>
      </c>
      <c r="B636" s="3">
        <v>5875</v>
      </c>
      <c r="C636" s="3">
        <v>6019.9502000000002</v>
      </c>
      <c r="D636" s="3">
        <v>5870</v>
      </c>
      <c r="E636" s="3">
        <v>6007.1499000000003</v>
      </c>
      <c r="G636" s="5">
        <f t="shared" si="117"/>
        <v>5905.09</v>
      </c>
      <c r="H636" s="5">
        <f t="shared" si="118"/>
        <v>5895.16</v>
      </c>
      <c r="J636" s="10" t="str">
        <f t="shared" si="119"/>
        <v>BUY</v>
      </c>
      <c r="L636" s="5">
        <f t="shared" si="120"/>
        <v>5865.37</v>
      </c>
      <c r="M636" s="4" t="str">
        <f t="shared" si="121"/>
        <v>YES</v>
      </c>
      <c r="N636" s="4" t="str">
        <f t="shared" si="122"/>
        <v>NO</v>
      </c>
      <c r="O636" s="4" t="str">
        <f t="shared" si="123"/>
        <v>NO</v>
      </c>
      <c r="P636" s="5">
        <v>5892</v>
      </c>
      <c r="Q636" s="5">
        <v>6017</v>
      </c>
      <c r="R636" s="4">
        <f t="shared" si="124"/>
        <v>2007</v>
      </c>
      <c r="T636" s="7">
        <f t="shared" si="127"/>
        <v>0</v>
      </c>
      <c r="V636" s="5">
        <f t="shared" si="128"/>
        <v>5947.59</v>
      </c>
      <c r="W636" s="5">
        <f t="shared" si="125"/>
        <v>5947.59</v>
      </c>
      <c r="X636" s="7">
        <f t="shared" si="126"/>
        <v>0</v>
      </c>
      <c r="Z636" s="7">
        <f t="shared" si="129"/>
        <v>167374.96</v>
      </c>
      <c r="AA636" s="5"/>
    </row>
    <row r="637" spans="1:27">
      <c r="A637" s="9">
        <v>39442</v>
      </c>
      <c r="B637" s="3">
        <v>6018</v>
      </c>
      <c r="C637" s="3">
        <v>6101.8999000000003</v>
      </c>
      <c r="D637" s="3">
        <v>6009</v>
      </c>
      <c r="E637" s="3">
        <v>6083.2002000000002</v>
      </c>
      <c r="G637" s="5">
        <f t="shared" si="117"/>
        <v>5994.15</v>
      </c>
      <c r="H637" s="5">
        <f t="shared" si="118"/>
        <v>5957.84</v>
      </c>
      <c r="J637" s="10" t="str">
        <f t="shared" si="119"/>
        <v>BUY</v>
      </c>
      <c r="L637" s="5">
        <f t="shared" si="120"/>
        <v>5848.91</v>
      </c>
      <c r="M637" s="4" t="str">
        <f t="shared" si="121"/>
        <v>NO</v>
      </c>
      <c r="N637" s="4" t="str">
        <f t="shared" si="122"/>
        <v>NO</v>
      </c>
      <c r="O637" s="4" t="str">
        <f t="shared" si="123"/>
        <v>NO</v>
      </c>
      <c r="P637" s="5">
        <v>6017</v>
      </c>
      <c r="Q637" s="5">
        <v>6087</v>
      </c>
      <c r="R637" s="4">
        <f t="shared" si="124"/>
        <v>2007</v>
      </c>
      <c r="T637" s="7">
        <f t="shared" si="127"/>
        <v>0</v>
      </c>
      <c r="V637" s="5">
        <f t="shared" si="128"/>
        <v>5947.59</v>
      </c>
      <c r="W637" s="5">
        <f t="shared" si="125"/>
        <v>5947.59</v>
      </c>
      <c r="X637" s="7">
        <f t="shared" si="126"/>
        <v>0</v>
      </c>
      <c r="Z637" s="7">
        <f t="shared" si="129"/>
        <v>167374.96</v>
      </c>
      <c r="AA637" s="5"/>
    </row>
    <row r="638" spans="1:27">
      <c r="A638" s="9">
        <v>39443</v>
      </c>
      <c r="B638" s="3">
        <v>6099</v>
      </c>
      <c r="C638" s="3">
        <v>6107.8999000000003</v>
      </c>
      <c r="D638" s="3">
        <v>6066.6000999999997</v>
      </c>
      <c r="E638" s="3">
        <v>6079.75</v>
      </c>
      <c r="G638" s="5">
        <f t="shared" si="117"/>
        <v>6036.95</v>
      </c>
      <c r="H638" s="5">
        <f t="shared" si="118"/>
        <v>5998.48</v>
      </c>
      <c r="J638" s="10" t="str">
        <f t="shared" si="119"/>
        <v>BUY</v>
      </c>
      <c r="L638" s="5">
        <f t="shared" si="120"/>
        <v>5883.07</v>
      </c>
      <c r="M638" s="4" t="str">
        <f t="shared" si="121"/>
        <v>NO</v>
      </c>
      <c r="N638" s="4" t="str">
        <f t="shared" si="122"/>
        <v>NO</v>
      </c>
      <c r="O638" s="4" t="str">
        <f t="shared" si="123"/>
        <v>NO</v>
      </c>
      <c r="P638" s="5">
        <v>6097</v>
      </c>
      <c r="Q638" s="5">
        <v>6080</v>
      </c>
      <c r="R638" s="4">
        <f t="shared" si="124"/>
        <v>2007</v>
      </c>
      <c r="T638" s="7">
        <f t="shared" si="127"/>
        <v>0</v>
      </c>
      <c r="V638" s="5">
        <f t="shared" si="128"/>
        <v>5947.59</v>
      </c>
      <c r="W638" s="5">
        <f t="shared" si="125"/>
        <v>5947.59</v>
      </c>
      <c r="X638" s="7">
        <f t="shared" si="126"/>
        <v>0</v>
      </c>
      <c r="Z638" s="7">
        <f t="shared" si="129"/>
        <v>167374.96</v>
      </c>
      <c r="AA638" s="5"/>
    </row>
    <row r="639" spans="1:27">
      <c r="A639" s="9">
        <v>39444</v>
      </c>
      <c r="B639" s="3">
        <v>6080</v>
      </c>
      <c r="C639" s="3">
        <v>6127</v>
      </c>
      <c r="D639" s="3">
        <v>6047.1000999999997</v>
      </c>
      <c r="E639" s="3">
        <v>6118.2997999999998</v>
      </c>
      <c r="G639" s="5">
        <f t="shared" si="117"/>
        <v>6077.62</v>
      </c>
      <c r="H639" s="5">
        <f t="shared" si="118"/>
        <v>6038.42</v>
      </c>
      <c r="J639" s="10" t="str">
        <f t="shared" si="119"/>
        <v>BUY</v>
      </c>
      <c r="L639" s="5">
        <f t="shared" si="120"/>
        <v>5920.82</v>
      </c>
      <c r="M639" s="4" t="str">
        <f t="shared" si="121"/>
        <v>NO</v>
      </c>
      <c r="N639" s="4" t="str">
        <f t="shared" si="122"/>
        <v>NO</v>
      </c>
      <c r="O639" s="4" t="str">
        <f t="shared" si="123"/>
        <v>NO</v>
      </c>
      <c r="P639" s="5">
        <v>6109</v>
      </c>
      <c r="Q639" s="5">
        <v>6114</v>
      </c>
      <c r="R639" s="4">
        <f t="shared" si="124"/>
        <v>2007</v>
      </c>
      <c r="T639" s="7">
        <f t="shared" si="127"/>
        <v>0</v>
      </c>
      <c r="V639" s="5">
        <f t="shared" si="128"/>
        <v>5947.59</v>
      </c>
      <c r="W639" s="5">
        <f t="shared" si="125"/>
        <v>5947.59</v>
      </c>
      <c r="X639" s="7">
        <f t="shared" si="126"/>
        <v>0</v>
      </c>
      <c r="Z639" s="7">
        <f t="shared" si="129"/>
        <v>167374.96</v>
      </c>
      <c r="AA639" s="5"/>
    </row>
    <row r="640" spans="1:27">
      <c r="A640" s="9">
        <v>39447</v>
      </c>
      <c r="B640" s="3">
        <v>6147</v>
      </c>
      <c r="C640" s="3">
        <v>6178.9502000000002</v>
      </c>
      <c r="D640" s="3">
        <v>6123</v>
      </c>
      <c r="E640" s="3">
        <v>6162.9502000000002</v>
      </c>
      <c r="G640" s="5">
        <f t="shared" si="117"/>
        <v>6120.29</v>
      </c>
      <c r="H640" s="5">
        <f t="shared" si="118"/>
        <v>6079.93</v>
      </c>
      <c r="J640" s="10" t="str">
        <f t="shared" si="119"/>
        <v>BUY</v>
      </c>
      <c r="L640" s="5">
        <f t="shared" si="120"/>
        <v>5958.85</v>
      </c>
      <c r="M640" s="4" t="str">
        <f t="shared" si="121"/>
        <v>NO</v>
      </c>
      <c r="N640" s="4" t="str">
        <f t="shared" si="122"/>
        <v>NO</v>
      </c>
      <c r="O640" s="4" t="str">
        <f t="shared" si="123"/>
        <v>NO</v>
      </c>
      <c r="P640" s="5">
        <v>6152.6</v>
      </c>
      <c r="Q640" s="5">
        <v>6157</v>
      </c>
      <c r="R640" s="4">
        <f t="shared" si="124"/>
        <v>2007</v>
      </c>
      <c r="T640" s="7">
        <f t="shared" si="127"/>
        <v>0</v>
      </c>
      <c r="V640" s="5">
        <f t="shared" si="128"/>
        <v>5947.59</v>
      </c>
      <c r="W640" s="5">
        <f t="shared" si="125"/>
        <v>5947.59</v>
      </c>
      <c r="X640" s="7">
        <f t="shared" si="126"/>
        <v>0</v>
      </c>
      <c r="Z640" s="7">
        <f t="shared" si="129"/>
        <v>167374.96</v>
      </c>
      <c r="AA640" s="5"/>
    </row>
    <row r="641" spans="1:27">
      <c r="A641" s="9">
        <v>39448</v>
      </c>
      <c r="B641" s="3">
        <v>6150</v>
      </c>
      <c r="C641" s="3">
        <v>6179.9502000000002</v>
      </c>
      <c r="D641" s="3">
        <v>6121</v>
      </c>
      <c r="E641" s="3">
        <v>6156.3999000000003</v>
      </c>
      <c r="G641" s="5">
        <f t="shared" si="117"/>
        <v>6138.34</v>
      </c>
      <c r="H641" s="5">
        <f t="shared" si="118"/>
        <v>6105.42</v>
      </c>
      <c r="J641" s="10" t="str">
        <f t="shared" si="119"/>
        <v>BUY</v>
      </c>
      <c r="L641" s="5">
        <f t="shared" si="120"/>
        <v>6006.66</v>
      </c>
      <c r="M641" s="4" t="str">
        <f t="shared" si="121"/>
        <v>NO</v>
      </c>
      <c r="N641" s="4" t="str">
        <f t="shared" si="122"/>
        <v>NO</v>
      </c>
      <c r="O641" s="4" t="str">
        <f t="shared" si="123"/>
        <v>NO</v>
      </c>
      <c r="P641" s="5">
        <v>6135</v>
      </c>
      <c r="Q641" s="5">
        <v>6162</v>
      </c>
      <c r="R641" s="4">
        <f t="shared" si="124"/>
        <v>2008</v>
      </c>
      <c r="T641" s="7">
        <f t="shared" si="127"/>
        <v>0</v>
      </c>
      <c r="V641" s="5">
        <f t="shared" si="128"/>
        <v>5947.59</v>
      </c>
      <c r="W641" s="5">
        <f t="shared" si="125"/>
        <v>5947.59</v>
      </c>
      <c r="X641" s="7">
        <f t="shared" si="126"/>
        <v>0</v>
      </c>
      <c r="Z641" s="7">
        <f t="shared" si="129"/>
        <v>167374.96</v>
      </c>
      <c r="AA641" s="5"/>
    </row>
    <row r="642" spans="1:27">
      <c r="A642" s="9">
        <v>39449</v>
      </c>
      <c r="B642" s="3">
        <v>6149.1000999999997</v>
      </c>
      <c r="C642" s="3">
        <v>6236</v>
      </c>
      <c r="D642" s="3">
        <v>6060</v>
      </c>
      <c r="E642" s="3">
        <v>6220.1000999999997</v>
      </c>
      <c r="G642" s="5">
        <f t="shared" si="117"/>
        <v>6179.22</v>
      </c>
      <c r="H642" s="5">
        <f t="shared" si="118"/>
        <v>6143.65</v>
      </c>
      <c r="J642" s="10" t="str">
        <f t="shared" si="119"/>
        <v>BUY</v>
      </c>
      <c r="L642" s="5">
        <f t="shared" si="120"/>
        <v>6036.94</v>
      </c>
      <c r="M642" s="4" t="str">
        <f t="shared" si="121"/>
        <v>NO</v>
      </c>
      <c r="N642" s="4" t="str">
        <f t="shared" si="122"/>
        <v>NO</v>
      </c>
      <c r="O642" s="4" t="str">
        <f t="shared" si="123"/>
        <v>NO</v>
      </c>
      <c r="P642" s="5">
        <v>6163</v>
      </c>
      <c r="Q642" s="5">
        <v>6220.35</v>
      </c>
      <c r="R642" s="4">
        <f t="shared" si="124"/>
        <v>2008</v>
      </c>
      <c r="T642" s="7">
        <f t="shared" si="127"/>
        <v>0</v>
      </c>
      <c r="V642" s="5">
        <f t="shared" si="128"/>
        <v>5947.59</v>
      </c>
      <c r="W642" s="5">
        <f t="shared" si="125"/>
        <v>5947.59</v>
      </c>
      <c r="X642" s="7">
        <f t="shared" si="126"/>
        <v>0</v>
      </c>
      <c r="Z642" s="7">
        <f t="shared" si="129"/>
        <v>167374.96</v>
      </c>
      <c r="AA642" s="5"/>
    </row>
    <row r="643" spans="1:27">
      <c r="A643" s="9">
        <v>39450</v>
      </c>
      <c r="B643" s="3">
        <v>6185.6499000000003</v>
      </c>
      <c r="C643" s="3">
        <v>6227</v>
      </c>
      <c r="D643" s="3">
        <v>6155</v>
      </c>
      <c r="E643" s="3">
        <v>6178.2002000000002</v>
      </c>
      <c r="G643" s="5">
        <f t="shared" si="117"/>
        <v>6178.71</v>
      </c>
      <c r="H643" s="5">
        <f t="shared" si="118"/>
        <v>6155.17</v>
      </c>
      <c r="J643" s="10" t="str">
        <f t="shared" si="119"/>
        <v>BUY</v>
      </c>
      <c r="L643" s="5">
        <f t="shared" si="120"/>
        <v>6084.55</v>
      </c>
      <c r="M643" s="4" t="str">
        <f t="shared" si="121"/>
        <v>NO</v>
      </c>
      <c r="N643" s="4" t="str">
        <f t="shared" si="122"/>
        <v>NO</v>
      </c>
      <c r="O643" s="4" t="str">
        <f t="shared" si="123"/>
        <v>NO</v>
      </c>
      <c r="P643" s="5">
        <v>6188</v>
      </c>
      <c r="Q643" s="5">
        <v>6179</v>
      </c>
      <c r="R643" s="4">
        <f t="shared" si="124"/>
        <v>2008</v>
      </c>
      <c r="T643" s="7">
        <f t="shared" si="127"/>
        <v>0</v>
      </c>
      <c r="V643" s="5">
        <f t="shared" si="128"/>
        <v>5947.59</v>
      </c>
      <c r="W643" s="5">
        <f t="shared" si="125"/>
        <v>5947.59</v>
      </c>
      <c r="X643" s="7">
        <f t="shared" si="126"/>
        <v>0</v>
      </c>
      <c r="Z643" s="7">
        <f t="shared" si="129"/>
        <v>167374.96</v>
      </c>
      <c r="AA643" s="5"/>
    </row>
    <row r="644" spans="1:27">
      <c r="A644" s="9">
        <v>39451</v>
      </c>
      <c r="B644" s="3">
        <v>6205</v>
      </c>
      <c r="C644" s="3">
        <v>6292.75</v>
      </c>
      <c r="D644" s="3">
        <v>6203.1000999999997</v>
      </c>
      <c r="E644" s="3">
        <v>6264.1499000000003</v>
      </c>
      <c r="G644" s="5">
        <f t="shared" si="117"/>
        <v>6221.43</v>
      </c>
      <c r="H644" s="5">
        <f t="shared" si="118"/>
        <v>6191.5</v>
      </c>
      <c r="J644" s="10" t="str">
        <f t="shared" si="119"/>
        <v>BUY</v>
      </c>
      <c r="L644" s="5">
        <f t="shared" si="120"/>
        <v>6101.71</v>
      </c>
      <c r="M644" s="4" t="str">
        <f t="shared" si="121"/>
        <v>NO</v>
      </c>
      <c r="N644" s="4" t="str">
        <f t="shared" si="122"/>
        <v>NO</v>
      </c>
      <c r="O644" s="4" t="str">
        <f t="shared" si="123"/>
        <v>NO</v>
      </c>
      <c r="P644" s="5">
        <v>6213</v>
      </c>
      <c r="Q644" s="5">
        <v>6266.8</v>
      </c>
      <c r="R644" s="4">
        <f t="shared" si="124"/>
        <v>2008</v>
      </c>
      <c r="T644" s="7">
        <f t="shared" si="127"/>
        <v>0</v>
      </c>
      <c r="V644" s="5">
        <f t="shared" si="128"/>
        <v>5947.59</v>
      </c>
      <c r="W644" s="5">
        <f t="shared" si="125"/>
        <v>5947.59</v>
      </c>
      <c r="X644" s="7">
        <f t="shared" si="126"/>
        <v>0</v>
      </c>
      <c r="Z644" s="7">
        <f t="shared" si="129"/>
        <v>167374.96</v>
      </c>
      <c r="AA644" s="5"/>
    </row>
    <row r="645" spans="1:27">
      <c r="A645" s="9">
        <v>39454</v>
      </c>
      <c r="B645" s="3">
        <v>6170</v>
      </c>
      <c r="C645" s="3">
        <v>6296</v>
      </c>
      <c r="D645" s="3">
        <v>6170</v>
      </c>
      <c r="E645" s="3">
        <v>6288.25</v>
      </c>
      <c r="G645" s="5">
        <f t="shared" si="117"/>
        <v>6254.84</v>
      </c>
      <c r="H645" s="5">
        <f t="shared" si="118"/>
        <v>6223.75</v>
      </c>
      <c r="J645" s="10" t="str">
        <f t="shared" si="119"/>
        <v>BUY</v>
      </c>
      <c r="L645" s="5">
        <f t="shared" si="120"/>
        <v>6130.48</v>
      </c>
      <c r="M645" s="4" t="str">
        <f t="shared" si="121"/>
        <v>NO</v>
      </c>
      <c r="N645" s="4" t="str">
        <f t="shared" si="122"/>
        <v>NO</v>
      </c>
      <c r="O645" s="4" t="str">
        <f t="shared" si="123"/>
        <v>NO</v>
      </c>
      <c r="P645" s="5">
        <v>6211.1</v>
      </c>
      <c r="Q645" s="5">
        <v>6288.1</v>
      </c>
      <c r="R645" s="4">
        <f t="shared" si="124"/>
        <v>2008</v>
      </c>
      <c r="T645" s="7">
        <f t="shared" si="127"/>
        <v>0</v>
      </c>
      <c r="V645" s="5">
        <f t="shared" si="128"/>
        <v>5947.59</v>
      </c>
      <c r="W645" s="5">
        <f t="shared" si="125"/>
        <v>5947.59</v>
      </c>
      <c r="X645" s="7">
        <f t="shared" si="126"/>
        <v>0</v>
      </c>
      <c r="Z645" s="7">
        <f t="shared" si="129"/>
        <v>167374.96</v>
      </c>
      <c r="AA645" s="5"/>
    </row>
    <row r="646" spans="1:27">
      <c r="A646" s="9">
        <v>39455</v>
      </c>
      <c r="B646" s="3">
        <v>6307.7997999999998</v>
      </c>
      <c r="C646" s="3">
        <v>6331.8999000000003</v>
      </c>
      <c r="D646" s="3">
        <v>6214.25</v>
      </c>
      <c r="E646" s="3">
        <v>6272.7997999999998</v>
      </c>
      <c r="G646" s="5">
        <f t="shared" ref="G646:G709" si="130">ROUND((E646*G$1)+(G645*(1-G$1)),2)</f>
        <v>6263.82</v>
      </c>
      <c r="H646" s="5">
        <f t="shared" si="118"/>
        <v>6240.1</v>
      </c>
      <c r="J646" s="10" t="str">
        <f t="shared" si="119"/>
        <v>BUY</v>
      </c>
      <c r="L646" s="5">
        <f t="shared" si="120"/>
        <v>6168.94</v>
      </c>
      <c r="M646" s="4" t="str">
        <f t="shared" si="121"/>
        <v>NO</v>
      </c>
      <c r="N646" s="4" t="str">
        <f t="shared" si="122"/>
        <v>NO</v>
      </c>
      <c r="O646" s="4" t="str">
        <f t="shared" si="123"/>
        <v>NO</v>
      </c>
      <c r="P646" s="5">
        <v>6325.5</v>
      </c>
      <c r="Q646" s="5">
        <v>6272</v>
      </c>
      <c r="R646" s="4">
        <f t="shared" si="124"/>
        <v>2008</v>
      </c>
      <c r="T646" s="7">
        <f t="shared" si="127"/>
        <v>0</v>
      </c>
      <c r="V646" s="5">
        <f t="shared" si="128"/>
        <v>5947.59</v>
      </c>
      <c r="W646" s="5">
        <f t="shared" si="125"/>
        <v>5947.59</v>
      </c>
      <c r="X646" s="7">
        <f t="shared" si="126"/>
        <v>0</v>
      </c>
      <c r="Z646" s="7">
        <f t="shared" si="129"/>
        <v>167374.96</v>
      </c>
      <c r="AA646" s="5"/>
    </row>
    <row r="647" spans="1:27">
      <c r="A647" s="9">
        <v>39456</v>
      </c>
      <c r="B647" s="3">
        <v>6263.1000999999997</v>
      </c>
      <c r="C647" s="3">
        <v>6336</v>
      </c>
      <c r="D647" s="3">
        <v>6226.1000999999997</v>
      </c>
      <c r="E647" s="3">
        <v>6264.3999000000003</v>
      </c>
      <c r="G647" s="5">
        <f t="shared" si="130"/>
        <v>6264.11</v>
      </c>
      <c r="H647" s="5">
        <f t="shared" si="118"/>
        <v>6248.2</v>
      </c>
      <c r="J647" s="10" t="str">
        <f t="shared" si="119"/>
        <v>BUY</v>
      </c>
      <c r="L647" s="5">
        <f t="shared" si="120"/>
        <v>6200.47</v>
      </c>
      <c r="M647" s="4" t="str">
        <f t="shared" si="121"/>
        <v>NO</v>
      </c>
      <c r="N647" s="4" t="str">
        <f t="shared" si="122"/>
        <v>NO</v>
      </c>
      <c r="O647" s="4" t="str">
        <f t="shared" si="123"/>
        <v>NO</v>
      </c>
      <c r="P647" s="5">
        <v>6258</v>
      </c>
      <c r="Q647" s="5">
        <v>6266.9</v>
      </c>
      <c r="R647" s="4">
        <f t="shared" si="124"/>
        <v>2008</v>
      </c>
      <c r="T647" s="7">
        <f t="shared" si="127"/>
        <v>0</v>
      </c>
      <c r="V647" s="5">
        <f t="shared" si="128"/>
        <v>5947.59</v>
      </c>
      <c r="W647" s="5">
        <f t="shared" si="125"/>
        <v>6200.47</v>
      </c>
      <c r="X647" s="7">
        <f t="shared" si="126"/>
        <v>252.88000000000011</v>
      </c>
      <c r="Z647" s="7">
        <f t="shared" si="129"/>
        <v>180018.96</v>
      </c>
      <c r="AA647" s="5"/>
    </row>
    <row r="648" spans="1:27">
      <c r="A648" s="9">
        <v>39457</v>
      </c>
      <c r="B648" s="3">
        <v>6279</v>
      </c>
      <c r="C648" s="3">
        <v>6321.6499000000003</v>
      </c>
      <c r="D648" s="3">
        <v>6141.1000999999997</v>
      </c>
      <c r="E648" s="3">
        <v>6160.6000999999997</v>
      </c>
      <c r="G648" s="5">
        <f t="shared" si="130"/>
        <v>6212.36</v>
      </c>
      <c r="H648" s="5">
        <f t="shared" ref="H648:H711" si="131">ROUND((E648*H$1)+(H647*(1-H$1)),2)</f>
        <v>6219</v>
      </c>
      <c r="J648" s="10" t="str">
        <f t="shared" ref="J648:J711" si="132">IF(G648&gt;H648,"BUY","SELL")</f>
        <v>SELL</v>
      </c>
      <c r="L648" s="5">
        <f t="shared" ref="L648:L711" si="133">ROUND((G648*((2/4)-1)-(H648)*((2/6)-1))/ (2 /4- 2 /6),2)</f>
        <v>6238.92</v>
      </c>
      <c r="M648" s="4" t="str">
        <f t="shared" ref="M648:M711" si="134">IF(J647="SELL",IF(C648&gt;L647,"YES","NO"),IF(D648&lt;L647,"YES","NO"))</f>
        <v>YES</v>
      </c>
      <c r="N648" s="4" t="str">
        <f t="shared" ref="N648:N711" si="135">IF(AND(M648="YES",J648=J647),"YES","NO")</f>
        <v>NO</v>
      </c>
      <c r="O648" s="4" t="str">
        <f t="shared" ref="O648:O711" si="136">IF(AND(J647="BUY",B648&lt;L647),"YES",IF(AND(J647="SELL",B648&gt;L647),"YES","NO"))</f>
        <v>NO</v>
      </c>
      <c r="P648" s="5">
        <v>6278.05</v>
      </c>
      <c r="Q648" s="5">
        <v>6158</v>
      </c>
      <c r="R648" s="4">
        <f t="shared" si="124"/>
        <v>2008</v>
      </c>
      <c r="T648" s="7">
        <f t="shared" si="127"/>
        <v>0</v>
      </c>
      <c r="V648" s="5">
        <f t="shared" si="128"/>
        <v>6200.47</v>
      </c>
      <c r="W648" s="5">
        <f t="shared" si="125"/>
        <v>6200.47</v>
      </c>
      <c r="X648" s="7">
        <f t="shared" si="126"/>
        <v>0</v>
      </c>
      <c r="Z648" s="7">
        <f t="shared" si="129"/>
        <v>180018.96</v>
      </c>
      <c r="AA648" s="5"/>
    </row>
    <row r="649" spans="1:27">
      <c r="A649" s="9">
        <v>39458</v>
      </c>
      <c r="B649" s="3">
        <v>6150.3500999999997</v>
      </c>
      <c r="C649" s="3">
        <v>6225</v>
      </c>
      <c r="D649" s="3">
        <v>6115.1000999999997</v>
      </c>
      <c r="E649" s="3">
        <v>6203.6000999999997</v>
      </c>
      <c r="G649" s="5">
        <f t="shared" si="130"/>
        <v>6207.98</v>
      </c>
      <c r="H649" s="5">
        <f t="shared" si="131"/>
        <v>6213.87</v>
      </c>
      <c r="J649" s="10" t="str">
        <f t="shared" si="132"/>
        <v>SELL</v>
      </c>
      <c r="L649" s="5">
        <f t="shared" si="133"/>
        <v>6231.54</v>
      </c>
      <c r="M649" s="4" t="str">
        <f t="shared" si="134"/>
        <v>NO</v>
      </c>
      <c r="N649" s="4" t="str">
        <f t="shared" si="135"/>
        <v>NO</v>
      </c>
      <c r="O649" s="4" t="str">
        <f t="shared" si="136"/>
        <v>NO</v>
      </c>
      <c r="P649" s="5">
        <v>6155.3</v>
      </c>
      <c r="Q649" s="5">
        <v>6196.05</v>
      </c>
      <c r="R649" s="4">
        <f t="shared" si="124"/>
        <v>2008</v>
      </c>
      <c r="T649" s="7">
        <f t="shared" si="127"/>
        <v>0</v>
      </c>
      <c r="V649" s="5">
        <f t="shared" si="128"/>
        <v>6200.47</v>
      </c>
      <c r="W649" s="5">
        <f t="shared" si="125"/>
        <v>6200.47</v>
      </c>
      <c r="X649" s="7">
        <f t="shared" si="126"/>
        <v>0</v>
      </c>
      <c r="Z649" s="7">
        <f t="shared" si="129"/>
        <v>180018.96</v>
      </c>
      <c r="AA649" s="5"/>
    </row>
    <row r="650" spans="1:27">
      <c r="A650" s="9">
        <v>39461</v>
      </c>
      <c r="B650" s="3">
        <v>6205.3500999999997</v>
      </c>
      <c r="C650" s="3">
        <v>6242.3999000000003</v>
      </c>
      <c r="D650" s="3">
        <v>6171.25</v>
      </c>
      <c r="E650" s="3">
        <v>6224.75</v>
      </c>
      <c r="G650" s="5">
        <f t="shared" si="130"/>
        <v>6216.37</v>
      </c>
      <c r="H650" s="5">
        <f t="shared" si="131"/>
        <v>6217.5</v>
      </c>
      <c r="J650" s="10" t="str">
        <f t="shared" si="132"/>
        <v>SELL</v>
      </c>
      <c r="L650" s="5">
        <f t="shared" si="133"/>
        <v>6220.89</v>
      </c>
      <c r="M650" s="4" t="str">
        <f t="shared" si="134"/>
        <v>YES</v>
      </c>
      <c r="N650" s="4" t="str">
        <f t="shared" si="135"/>
        <v>YES</v>
      </c>
      <c r="O650" s="4" t="str">
        <f t="shared" si="136"/>
        <v>NO</v>
      </c>
      <c r="P650" s="5">
        <v>6232.9</v>
      </c>
      <c r="Q650" s="5">
        <v>6223</v>
      </c>
      <c r="R650" s="4">
        <f t="shared" si="124"/>
        <v>2008</v>
      </c>
      <c r="T650" s="7">
        <f t="shared" si="127"/>
        <v>-8.5399999999999991</v>
      </c>
      <c r="V650" s="5">
        <f t="shared" si="128"/>
        <v>6200.47</v>
      </c>
      <c r="W650" s="5">
        <f t="shared" si="125"/>
        <v>6200.47</v>
      </c>
      <c r="X650" s="7">
        <f t="shared" si="126"/>
        <v>0</v>
      </c>
      <c r="Z650" s="7">
        <f t="shared" si="129"/>
        <v>179164.96</v>
      </c>
      <c r="AA650" s="5"/>
    </row>
    <row r="651" spans="1:27">
      <c r="A651" s="9">
        <v>39462</v>
      </c>
      <c r="B651" s="3">
        <v>6240</v>
      </c>
      <c r="C651" s="3">
        <v>6245</v>
      </c>
      <c r="D651" s="3">
        <v>6054.5497999999998</v>
      </c>
      <c r="E651" s="3">
        <v>6071.3999000000003</v>
      </c>
      <c r="G651" s="5">
        <f t="shared" si="130"/>
        <v>6143.88</v>
      </c>
      <c r="H651" s="5">
        <f t="shared" si="131"/>
        <v>6168.8</v>
      </c>
      <c r="J651" s="10" t="str">
        <f t="shared" si="132"/>
        <v>SELL</v>
      </c>
      <c r="L651" s="5">
        <f t="shared" si="133"/>
        <v>6243.56</v>
      </c>
      <c r="M651" s="4" t="str">
        <f t="shared" si="134"/>
        <v>YES</v>
      </c>
      <c r="N651" s="4" t="str">
        <f t="shared" si="135"/>
        <v>YES</v>
      </c>
      <c r="O651" s="4" t="str">
        <f t="shared" si="136"/>
        <v>YES</v>
      </c>
      <c r="P651" s="5">
        <v>6204.9</v>
      </c>
      <c r="Q651" s="5">
        <v>6058.1</v>
      </c>
      <c r="R651" s="4">
        <f t="shared" si="124"/>
        <v>2008</v>
      </c>
      <c r="T651" s="7">
        <f t="shared" si="127"/>
        <v>-146.80000000000001</v>
      </c>
      <c r="V651" s="5">
        <f t="shared" si="128"/>
        <v>6200.47</v>
      </c>
      <c r="W651" s="5">
        <f t="shared" si="125"/>
        <v>6200.47</v>
      </c>
      <c r="X651" s="7">
        <f t="shared" si="126"/>
        <v>0</v>
      </c>
      <c r="Z651" s="7">
        <f t="shared" si="129"/>
        <v>164484.96</v>
      </c>
      <c r="AA651" s="5"/>
    </row>
    <row r="652" spans="1:27">
      <c r="A652" s="9">
        <v>39463</v>
      </c>
      <c r="B652" s="3">
        <v>5984.7997999999998</v>
      </c>
      <c r="C652" s="3">
        <v>5993.7997999999998</v>
      </c>
      <c r="D652" s="3">
        <v>5831.6000999999997</v>
      </c>
      <c r="E652" s="3">
        <v>5947.6499000000003</v>
      </c>
      <c r="G652" s="5">
        <f t="shared" si="130"/>
        <v>6045.76</v>
      </c>
      <c r="H652" s="5">
        <f t="shared" si="131"/>
        <v>6095.08</v>
      </c>
      <c r="J652" s="10" t="str">
        <f t="shared" si="132"/>
        <v>SELL</v>
      </c>
      <c r="L652" s="5">
        <f t="shared" si="133"/>
        <v>6243.04</v>
      </c>
      <c r="M652" s="4" t="str">
        <f t="shared" si="134"/>
        <v>NO</v>
      </c>
      <c r="N652" s="4" t="str">
        <f t="shared" si="135"/>
        <v>NO</v>
      </c>
      <c r="O652" s="4" t="str">
        <f t="shared" si="136"/>
        <v>NO</v>
      </c>
      <c r="P652" s="5">
        <v>5966</v>
      </c>
      <c r="Q652" s="5">
        <v>5942.4</v>
      </c>
      <c r="R652" s="4">
        <f t="shared" si="124"/>
        <v>2008</v>
      </c>
      <c r="T652" s="7">
        <f t="shared" si="127"/>
        <v>0</v>
      </c>
      <c r="V652" s="5">
        <f t="shared" si="128"/>
        <v>6200.47</v>
      </c>
      <c r="W652" s="5">
        <f t="shared" si="125"/>
        <v>6200.47</v>
      </c>
      <c r="X652" s="7">
        <f t="shared" si="126"/>
        <v>0</v>
      </c>
      <c r="Z652" s="7">
        <f t="shared" si="129"/>
        <v>164484.96</v>
      </c>
      <c r="AA652" s="5"/>
    </row>
    <row r="653" spans="1:27">
      <c r="A653" s="9">
        <v>39464</v>
      </c>
      <c r="B653" s="3">
        <v>5931</v>
      </c>
      <c r="C653" s="3">
        <v>6045</v>
      </c>
      <c r="D653" s="3">
        <v>5887</v>
      </c>
      <c r="E653" s="3">
        <v>5931.75</v>
      </c>
      <c r="G653" s="5">
        <f t="shared" si="130"/>
        <v>5988.76</v>
      </c>
      <c r="H653" s="5">
        <f t="shared" si="131"/>
        <v>6040.64</v>
      </c>
      <c r="J653" s="10" t="str">
        <f t="shared" si="132"/>
        <v>SELL</v>
      </c>
      <c r="L653" s="5">
        <f t="shared" si="133"/>
        <v>6196.28</v>
      </c>
      <c r="M653" s="4" t="str">
        <f t="shared" si="134"/>
        <v>NO</v>
      </c>
      <c r="N653" s="4" t="str">
        <f t="shared" si="135"/>
        <v>NO</v>
      </c>
      <c r="O653" s="4" t="str">
        <f t="shared" si="136"/>
        <v>NO</v>
      </c>
      <c r="P653" s="5">
        <v>5939</v>
      </c>
      <c r="Q653" s="5">
        <v>5908.35</v>
      </c>
      <c r="R653" s="4">
        <f t="shared" si="124"/>
        <v>2008</v>
      </c>
      <c r="T653" s="7">
        <f t="shared" si="127"/>
        <v>0</v>
      </c>
      <c r="V653" s="5">
        <f t="shared" si="128"/>
        <v>6200.47</v>
      </c>
      <c r="W653" s="5">
        <f t="shared" si="125"/>
        <v>6200.47</v>
      </c>
      <c r="X653" s="7">
        <f t="shared" si="126"/>
        <v>0</v>
      </c>
      <c r="Z653" s="7">
        <f t="shared" si="129"/>
        <v>164484.96</v>
      </c>
      <c r="AA653" s="5"/>
    </row>
    <row r="654" spans="1:27">
      <c r="A654" s="9">
        <v>39465</v>
      </c>
      <c r="B654" s="3">
        <v>5862</v>
      </c>
      <c r="C654" s="3">
        <v>5927.75</v>
      </c>
      <c r="D654" s="3">
        <v>5700</v>
      </c>
      <c r="E654" s="3">
        <v>5730.3500999999997</v>
      </c>
      <c r="G654" s="5">
        <f t="shared" si="130"/>
        <v>5859.56</v>
      </c>
      <c r="H654" s="5">
        <f t="shared" si="131"/>
        <v>5937.21</v>
      </c>
      <c r="J654" s="10" t="str">
        <f t="shared" si="132"/>
        <v>SELL</v>
      </c>
      <c r="L654" s="5">
        <f t="shared" si="133"/>
        <v>6170.16</v>
      </c>
      <c r="M654" s="4" t="str">
        <f t="shared" si="134"/>
        <v>NO</v>
      </c>
      <c r="N654" s="4" t="str">
        <f t="shared" si="135"/>
        <v>NO</v>
      </c>
      <c r="O654" s="4" t="str">
        <f t="shared" si="136"/>
        <v>NO</v>
      </c>
      <c r="P654" s="5">
        <v>5881</v>
      </c>
      <c r="Q654" s="5">
        <v>5717</v>
      </c>
      <c r="R654" s="4">
        <f t="shared" si="124"/>
        <v>2008</v>
      </c>
      <c r="T654" s="7">
        <f t="shared" si="127"/>
        <v>0</v>
      </c>
      <c r="V654" s="5">
        <f t="shared" si="128"/>
        <v>6200.47</v>
      </c>
      <c r="W654" s="5">
        <f t="shared" si="125"/>
        <v>6200.47</v>
      </c>
      <c r="X654" s="7">
        <f t="shared" si="126"/>
        <v>0</v>
      </c>
      <c r="Z654" s="7">
        <f t="shared" si="129"/>
        <v>164484.96</v>
      </c>
      <c r="AA654" s="5"/>
    </row>
    <row r="655" spans="1:27">
      <c r="A655" s="9">
        <v>39468</v>
      </c>
      <c r="B655" s="3">
        <v>5691</v>
      </c>
      <c r="C655" s="3">
        <v>5691</v>
      </c>
      <c r="D655" s="3">
        <v>4916</v>
      </c>
      <c r="E655" s="3">
        <v>5197.8500999999997</v>
      </c>
      <c r="G655" s="5">
        <f t="shared" si="130"/>
        <v>5528.71</v>
      </c>
      <c r="H655" s="5">
        <f t="shared" si="131"/>
        <v>5690.76</v>
      </c>
      <c r="J655" s="10" t="str">
        <f t="shared" si="132"/>
        <v>SELL</v>
      </c>
      <c r="L655" s="5">
        <f t="shared" si="133"/>
        <v>6176.91</v>
      </c>
      <c r="M655" s="4" t="str">
        <f t="shared" si="134"/>
        <v>NO</v>
      </c>
      <c r="N655" s="4" t="str">
        <f t="shared" si="135"/>
        <v>NO</v>
      </c>
      <c r="O655" s="4" t="str">
        <f t="shared" si="136"/>
        <v>NO</v>
      </c>
      <c r="P655" s="5">
        <v>5611.9</v>
      </c>
      <c r="Q655" s="5">
        <v>5220</v>
      </c>
      <c r="R655" s="4">
        <f t="shared" si="124"/>
        <v>2008</v>
      </c>
      <c r="T655" s="7">
        <f t="shared" si="127"/>
        <v>0</v>
      </c>
      <c r="V655" s="5">
        <f t="shared" si="128"/>
        <v>6200.47</v>
      </c>
      <c r="W655" s="5">
        <f t="shared" si="125"/>
        <v>6200.47</v>
      </c>
      <c r="X655" s="7">
        <f t="shared" si="126"/>
        <v>0</v>
      </c>
      <c r="Z655" s="7">
        <f t="shared" si="129"/>
        <v>164484.96</v>
      </c>
      <c r="AA655" s="5"/>
    </row>
    <row r="656" spans="1:27">
      <c r="A656" s="9">
        <v>39469</v>
      </c>
      <c r="B656" s="3">
        <v>4925</v>
      </c>
      <c r="C656" s="3">
        <v>4997.5</v>
      </c>
      <c r="D656" s="3">
        <v>4420</v>
      </c>
      <c r="E656" s="3">
        <v>4894.6000999999997</v>
      </c>
      <c r="G656" s="5">
        <f t="shared" si="130"/>
        <v>5211.66</v>
      </c>
      <c r="H656" s="5">
        <f t="shared" si="131"/>
        <v>5425.37</v>
      </c>
      <c r="J656" s="10" t="str">
        <f t="shared" si="132"/>
        <v>SELL</v>
      </c>
      <c r="L656" s="5">
        <f t="shared" si="133"/>
        <v>6066.5</v>
      </c>
      <c r="M656" s="4" t="str">
        <f t="shared" si="134"/>
        <v>NO</v>
      </c>
      <c r="N656" s="4" t="str">
        <f t="shared" si="135"/>
        <v>NO</v>
      </c>
      <c r="O656" s="4" t="str">
        <f t="shared" si="136"/>
        <v>NO</v>
      </c>
      <c r="P656" s="5">
        <v>4925</v>
      </c>
      <c r="Q656" s="5">
        <v>4909.95</v>
      </c>
      <c r="R656" s="4">
        <f t="shared" si="124"/>
        <v>2008</v>
      </c>
      <c r="T656" s="7">
        <f t="shared" si="127"/>
        <v>0</v>
      </c>
      <c r="V656" s="5">
        <f t="shared" si="128"/>
        <v>6200.47</v>
      </c>
      <c r="W656" s="5">
        <f t="shared" si="125"/>
        <v>6200.47</v>
      </c>
      <c r="X656" s="7">
        <f t="shared" si="126"/>
        <v>0</v>
      </c>
      <c r="Z656" s="7">
        <f t="shared" si="129"/>
        <v>164484.96</v>
      </c>
      <c r="AA656" s="5"/>
    </row>
    <row r="657" spans="1:27">
      <c r="A657" s="9">
        <v>39470</v>
      </c>
      <c r="B657" s="3">
        <v>5080</v>
      </c>
      <c r="C657" s="3">
        <v>5337</v>
      </c>
      <c r="D657" s="3">
        <v>4930</v>
      </c>
      <c r="E657" s="3">
        <v>5166.8999000000003</v>
      </c>
      <c r="G657" s="5">
        <f t="shared" si="130"/>
        <v>5189.28</v>
      </c>
      <c r="H657" s="5">
        <f t="shared" si="131"/>
        <v>5339.21</v>
      </c>
      <c r="J657" s="10" t="str">
        <f t="shared" si="132"/>
        <v>SELL</v>
      </c>
      <c r="L657" s="5">
        <f t="shared" si="133"/>
        <v>5789</v>
      </c>
      <c r="M657" s="4" t="str">
        <f t="shared" si="134"/>
        <v>NO</v>
      </c>
      <c r="N657" s="4" t="str">
        <f t="shared" si="135"/>
        <v>NO</v>
      </c>
      <c r="O657" s="4" t="str">
        <f t="shared" si="136"/>
        <v>NO</v>
      </c>
      <c r="P657" s="5">
        <v>5077.7</v>
      </c>
      <c r="Q657" s="5">
        <v>5150</v>
      </c>
      <c r="R657" s="4">
        <f t="shared" si="124"/>
        <v>2008</v>
      </c>
      <c r="T657" s="7">
        <f t="shared" si="127"/>
        <v>0</v>
      </c>
      <c r="V657" s="5">
        <f t="shared" si="128"/>
        <v>6200.47</v>
      </c>
      <c r="W657" s="5">
        <f t="shared" si="125"/>
        <v>6200.47</v>
      </c>
      <c r="X657" s="7">
        <f t="shared" si="126"/>
        <v>0</v>
      </c>
      <c r="Z657" s="7">
        <f t="shared" si="129"/>
        <v>164484.96</v>
      </c>
      <c r="AA657" s="5"/>
    </row>
    <row r="658" spans="1:27">
      <c r="A658" s="9">
        <v>39471</v>
      </c>
      <c r="B658" s="3">
        <v>5272</v>
      </c>
      <c r="C658" s="3">
        <v>5359</v>
      </c>
      <c r="D658" s="3">
        <v>4957.75</v>
      </c>
      <c r="E658" s="3">
        <v>5005.25</v>
      </c>
      <c r="G658" s="5">
        <f t="shared" si="130"/>
        <v>5097.2700000000004</v>
      </c>
      <c r="H658" s="5">
        <f t="shared" si="131"/>
        <v>5227.8900000000003</v>
      </c>
      <c r="J658" s="10" t="str">
        <f t="shared" si="132"/>
        <v>SELL</v>
      </c>
      <c r="L658" s="5">
        <f t="shared" si="133"/>
        <v>5619.75</v>
      </c>
      <c r="M658" s="4" t="str">
        <f t="shared" si="134"/>
        <v>NO</v>
      </c>
      <c r="N658" s="4" t="str">
        <f t="shared" si="135"/>
        <v>NO</v>
      </c>
      <c r="O658" s="4" t="str">
        <f t="shared" si="136"/>
        <v>NO</v>
      </c>
      <c r="P658" s="5">
        <v>5302.35</v>
      </c>
      <c r="Q658" s="5">
        <v>5004.8999999999996</v>
      </c>
      <c r="R658" s="4">
        <f t="shared" si="124"/>
        <v>2008</v>
      </c>
      <c r="T658" s="7">
        <f t="shared" si="127"/>
        <v>0</v>
      </c>
      <c r="V658" s="5">
        <f t="shared" si="128"/>
        <v>6200.47</v>
      </c>
      <c r="W658" s="5">
        <f t="shared" si="125"/>
        <v>6200.47</v>
      </c>
      <c r="X658" s="7">
        <f t="shared" si="126"/>
        <v>0</v>
      </c>
      <c r="Z658" s="7">
        <f t="shared" si="129"/>
        <v>164484.96</v>
      </c>
      <c r="AA658" s="5"/>
    </row>
    <row r="659" spans="1:27">
      <c r="A659" s="9">
        <v>39472</v>
      </c>
      <c r="B659" s="3">
        <v>5329</v>
      </c>
      <c r="C659" s="3">
        <v>5406.8999000000003</v>
      </c>
      <c r="D659" s="3">
        <v>5150</v>
      </c>
      <c r="E659" s="3">
        <v>5389.8999000000003</v>
      </c>
      <c r="G659" s="5">
        <f t="shared" si="130"/>
        <v>5243.58</v>
      </c>
      <c r="H659" s="5">
        <f t="shared" si="131"/>
        <v>5281.89</v>
      </c>
      <c r="J659" s="10" t="str">
        <f t="shared" si="132"/>
        <v>SELL</v>
      </c>
      <c r="L659" s="5">
        <f t="shared" si="133"/>
        <v>5396.82</v>
      </c>
      <c r="M659" s="4" t="str">
        <f t="shared" si="134"/>
        <v>NO</v>
      </c>
      <c r="N659" s="4" t="str">
        <f t="shared" si="135"/>
        <v>NO</v>
      </c>
      <c r="O659" s="4" t="str">
        <f t="shared" si="136"/>
        <v>NO</v>
      </c>
      <c r="P659" s="5">
        <v>5216.3999999999996</v>
      </c>
      <c r="Q659" s="5">
        <v>5401.3</v>
      </c>
      <c r="R659" s="4">
        <f t="shared" si="124"/>
        <v>2008</v>
      </c>
      <c r="T659" s="7">
        <f t="shared" si="127"/>
        <v>0</v>
      </c>
      <c r="V659" s="5">
        <f t="shared" si="128"/>
        <v>6200.47</v>
      </c>
      <c r="W659" s="5">
        <f t="shared" si="125"/>
        <v>6200.47</v>
      </c>
      <c r="X659" s="7">
        <f t="shared" si="126"/>
        <v>0</v>
      </c>
      <c r="Z659" s="7">
        <f t="shared" si="129"/>
        <v>164484.96</v>
      </c>
      <c r="AA659" s="5"/>
    </row>
    <row r="660" spans="1:27">
      <c r="A660" s="9">
        <v>39475</v>
      </c>
      <c r="B660" s="3">
        <v>5412.25</v>
      </c>
      <c r="C660" s="3">
        <v>5412.25</v>
      </c>
      <c r="D660" s="3">
        <v>5045</v>
      </c>
      <c r="E660" s="3">
        <v>5270.0497999999998</v>
      </c>
      <c r="G660" s="5">
        <f t="shared" si="130"/>
        <v>5256.81</v>
      </c>
      <c r="H660" s="5">
        <f t="shared" si="131"/>
        <v>5277.94</v>
      </c>
      <c r="J660" s="10" t="str">
        <f t="shared" si="132"/>
        <v>SELL</v>
      </c>
      <c r="L660" s="5">
        <f t="shared" si="133"/>
        <v>5341.33</v>
      </c>
      <c r="M660" s="4" t="str">
        <f t="shared" si="134"/>
        <v>YES</v>
      </c>
      <c r="N660" s="4" t="str">
        <f t="shared" si="135"/>
        <v>YES</v>
      </c>
      <c r="O660" s="4" t="str">
        <f t="shared" si="136"/>
        <v>YES</v>
      </c>
      <c r="P660" s="5">
        <v>5176.3999999999996</v>
      </c>
      <c r="Q660" s="5">
        <v>5285</v>
      </c>
      <c r="R660" s="4">
        <f t="shared" si="124"/>
        <v>2008</v>
      </c>
      <c r="T660" s="7">
        <f t="shared" si="127"/>
        <v>108.6</v>
      </c>
      <c r="V660" s="5">
        <f t="shared" si="128"/>
        <v>6200.47</v>
      </c>
      <c r="W660" s="5">
        <f t="shared" si="125"/>
        <v>6200.47</v>
      </c>
      <c r="X660" s="7">
        <f t="shared" si="126"/>
        <v>0</v>
      </c>
      <c r="Z660" s="7">
        <f t="shared" si="129"/>
        <v>175344.96</v>
      </c>
      <c r="AA660" s="5"/>
    </row>
    <row r="661" spans="1:27">
      <c r="A661" s="9">
        <v>39476</v>
      </c>
      <c r="B661" s="3">
        <v>5340</v>
      </c>
      <c r="C661" s="3">
        <v>5393</v>
      </c>
      <c r="D661" s="3">
        <v>5216</v>
      </c>
      <c r="E661" s="3">
        <v>5278.1499000000003</v>
      </c>
      <c r="G661" s="5">
        <f t="shared" si="130"/>
        <v>5267.48</v>
      </c>
      <c r="H661" s="5">
        <f t="shared" si="131"/>
        <v>5278.01</v>
      </c>
      <c r="J661" s="10" t="str">
        <f t="shared" si="132"/>
        <v>SELL</v>
      </c>
      <c r="L661" s="5">
        <f t="shared" si="133"/>
        <v>5309.6</v>
      </c>
      <c r="M661" s="4" t="str">
        <f t="shared" si="134"/>
        <v>YES</v>
      </c>
      <c r="N661" s="4" t="str">
        <f t="shared" si="135"/>
        <v>YES</v>
      </c>
      <c r="O661" s="4" t="str">
        <f t="shared" si="136"/>
        <v>NO</v>
      </c>
      <c r="P661" s="5">
        <v>5351.95</v>
      </c>
      <c r="Q661" s="5">
        <v>5288</v>
      </c>
      <c r="R661" s="4">
        <f t="shared" ref="R661:R724" si="137">YEAR(A661)</f>
        <v>2008</v>
      </c>
      <c r="T661" s="7">
        <f t="shared" si="127"/>
        <v>-53.33</v>
      </c>
      <c r="V661" s="5">
        <f t="shared" si="128"/>
        <v>6200.47</v>
      </c>
      <c r="W661" s="5">
        <f t="shared" ref="W661:W724" si="138">IF(V662="",E661,V662)</f>
        <v>6200.47</v>
      </c>
      <c r="X661" s="7">
        <f t="shared" ref="X661:X724" si="139">IF(J661="BUY",W661-V661,V661-W661)</f>
        <v>0</v>
      </c>
      <c r="Z661" s="7">
        <f t="shared" si="129"/>
        <v>170011.96</v>
      </c>
      <c r="AA661" s="5"/>
    </row>
    <row r="662" spans="1:27">
      <c r="A662" s="9">
        <v>39477</v>
      </c>
      <c r="B662" s="3">
        <v>5152.5</v>
      </c>
      <c r="C662" s="3">
        <v>5268.5</v>
      </c>
      <c r="D662" s="3">
        <v>5128</v>
      </c>
      <c r="E662" s="3">
        <v>5156.75</v>
      </c>
      <c r="G662" s="5">
        <f t="shared" si="130"/>
        <v>5212.12</v>
      </c>
      <c r="H662" s="5">
        <f t="shared" si="131"/>
        <v>5237.59</v>
      </c>
      <c r="J662" s="10" t="str">
        <f t="shared" si="132"/>
        <v>SELL</v>
      </c>
      <c r="L662" s="5">
        <f t="shared" si="133"/>
        <v>5314</v>
      </c>
      <c r="M662" s="4" t="str">
        <f t="shared" si="134"/>
        <v>NO</v>
      </c>
      <c r="N662" s="4" t="str">
        <f t="shared" si="135"/>
        <v>NO</v>
      </c>
      <c r="O662" s="4" t="str">
        <f t="shared" si="136"/>
        <v>NO</v>
      </c>
      <c r="P662" s="5">
        <v>5256</v>
      </c>
      <c r="Q662" s="5">
        <v>5161.8</v>
      </c>
      <c r="R662" s="4">
        <f t="shared" si="137"/>
        <v>2008</v>
      </c>
      <c r="T662" s="7">
        <f t="shared" ref="T662:T725" si="140">ROUND(IF(N662="YES",IF(J662="SELL",IF(O662="YES",Q662-P662,Q662-L661),IF(O662="YES",P662-Q662,L661-Q662)),0),2)</f>
        <v>0</v>
      </c>
      <c r="V662" s="5">
        <f t="shared" ref="V662:V725" si="141">IF(J662=J661,V661,IF(O662="YES",P662,L661))</f>
        <v>6200.47</v>
      </c>
      <c r="W662" s="5">
        <f t="shared" si="138"/>
        <v>6200.47</v>
      </c>
      <c r="X662" s="7">
        <f t="shared" si="139"/>
        <v>0</v>
      </c>
      <c r="Z662" s="7">
        <f t="shared" ref="Z662:Z725" si="142">Z661+(T662*50*2)+(X662*50)</f>
        <v>170011.96</v>
      </c>
      <c r="AA662" s="5"/>
    </row>
    <row r="663" spans="1:27">
      <c r="A663" s="9">
        <v>39478</v>
      </c>
      <c r="B663" s="3">
        <v>5248.7002000000002</v>
      </c>
      <c r="C663" s="3">
        <v>5253.6000999999997</v>
      </c>
      <c r="D663" s="3">
        <v>5072</v>
      </c>
      <c r="E663" s="3">
        <v>5133.25</v>
      </c>
      <c r="G663" s="5">
        <f t="shared" si="130"/>
        <v>5172.6899999999996</v>
      </c>
      <c r="H663" s="5">
        <f t="shared" si="131"/>
        <v>5202.8100000000004</v>
      </c>
      <c r="J663" s="10" t="str">
        <f t="shared" si="132"/>
        <v>SELL</v>
      </c>
      <c r="L663" s="5">
        <f t="shared" si="133"/>
        <v>5293.17</v>
      </c>
      <c r="M663" s="4" t="str">
        <f t="shared" si="134"/>
        <v>NO</v>
      </c>
      <c r="N663" s="4" t="str">
        <f t="shared" si="135"/>
        <v>NO</v>
      </c>
      <c r="O663" s="4" t="str">
        <f t="shared" si="136"/>
        <v>NO</v>
      </c>
      <c r="P663" s="5">
        <v>5138</v>
      </c>
      <c r="Q663" s="5">
        <v>5145</v>
      </c>
      <c r="R663" s="4">
        <f t="shared" si="137"/>
        <v>2008</v>
      </c>
      <c r="T663" s="7">
        <f t="shared" si="140"/>
        <v>0</v>
      </c>
      <c r="V663" s="5">
        <f t="shared" si="141"/>
        <v>6200.47</v>
      </c>
      <c r="W663" s="5">
        <f t="shared" si="138"/>
        <v>5293.17</v>
      </c>
      <c r="X663" s="7">
        <f t="shared" si="139"/>
        <v>907.30000000000018</v>
      </c>
      <c r="Z663" s="7">
        <f t="shared" si="142"/>
        <v>215376.96</v>
      </c>
      <c r="AA663" s="5"/>
    </row>
    <row r="664" spans="1:27">
      <c r="A664" s="9">
        <v>39479</v>
      </c>
      <c r="B664" s="3">
        <v>5121.8500999999997</v>
      </c>
      <c r="C664" s="3">
        <v>5347.7002000000002</v>
      </c>
      <c r="D664" s="3">
        <v>5060</v>
      </c>
      <c r="E664" s="3">
        <v>5320.7997999999998</v>
      </c>
      <c r="G664" s="5">
        <f t="shared" si="130"/>
        <v>5246.74</v>
      </c>
      <c r="H664" s="5">
        <f t="shared" si="131"/>
        <v>5242.1400000000003</v>
      </c>
      <c r="J664" s="10" t="str">
        <f t="shared" si="132"/>
        <v>BUY</v>
      </c>
      <c r="L664" s="5">
        <f t="shared" si="133"/>
        <v>5228.34</v>
      </c>
      <c r="M664" s="4" t="str">
        <f t="shared" si="134"/>
        <v>YES</v>
      </c>
      <c r="N664" s="4" t="str">
        <f t="shared" si="135"/>
        <v>NO</v>
      </c>
      <c r="O664" s="4" t="str">
        <f t="shared" si="136"/>
        <v>NO</v>
      </c>
      <c r="P664" s="5">
        <v>5145</v>
      </c>
      <c r="Q664" s="5">
        <v>5327.7</v>
      </c>
      <c r="R664" s="4">
        <f t="shared" si="137"/>
        <v>2008</v>
      </c>
      <c r="T664" s="7">
        <f t="shared" si="140"/>
        <v>0</v>
      </c>
      <c r="V664" s="5">
        <f t="shared" si="141"/>
        <v>5293.17</v>
      </c>
      <c r="W664" s="5">
        <f t="shared" si="138"/>
        <v>5293.17</v>
      </c>
      <c r="X664" s="7">
        <f t="shared" si="139"/>
        <v>0</v>
      </c>
      <c r="Z664" s="7">
        <f t="shared" si="142"/>
        <v>215376.96</v>
      </c>
      <c r="AA664" s="5"/>
    </row>
    <row r="665" spans="1:27">
      <c r="A665" s="9">
        <v>39482</v>
      </c>
      <c r="B665" s="3">
        <v>5419</v>
      </c>
      <c r="C665" s="3">
        <v>5553.8999000000003</v>
      </c>
      <c r="D665" s="3">
        <v>5368.5497999999998</v>
      </c>
      <c r="E665" s="3">
        <v>5454.8999000000003</v>
      </c>
      <c r="G665" s="5">
        <f t="shared" si="130"/>
        <v>5350.82</v>
      </c>
      <c r="H665" s="5">
        <f t="shared" si="131"/>
        <v>5313.06</v>
      </c>
      <c r="J665" s="10" t="str">
        <f t="shared" si="132"/>
        <v>BUY</v>
      </c>
      <c r="L665" s="5">
        <f t="shared" si="133"/>
        <v>5199.78</v>
      </c>
      <c r="M665" s="4" t="str">
        <f t="shared" si="134"/>
        <v>NO</v>
      </c>
      <c r="N665" s="4" t="str">
        <f t="shared" si="135"/>
        <v>NO</v>
      </c>
      <c r="O665" s="4" t="str">
        <f t="shared" si="136"/>
        <v>NO</v>
      </c>
      <c r="P665" s="5">
        <v>5473.75</v>
      </c>
      <c r="Q665" s="5">
        <v>5467</v>
      </c>
      <c r="R665" s="4">
        <f t="shared" si="137"/>
        <v>2008</v>
      </c>
      <c r="T665" s="7">
        <f t="shared" si="140"/>
        <v>0</v>
      </c>
      <c r="V665" s="5">
        <f t="shared" si="141"/>
        <v>5293.17</v>
      </c>
      <c r="W665" s="5">
        <f t="shared" si="138"/>
        <v>5293.17</v>
      </c>
      <c r="X665" s="7">
        <f t="shared" si="139"/>
        <v>0</v>
      </c>
      <c r="Z665" s="7">
        <f t="shared" si="142"/>
        <v>215376.96</v>
      </c>
      <c r="AA665" s="5"/>
    </row>
    <row r="666" spans="1:27">
      <c r="A666" s="9">
        <v>39483</v>
      </c>
      <c r="B666" s="3">
        <v>5432</v>
      </c>
      <c r="C666" s="3">
        <v>5509.8999000000003</v>
      </c>
      <c r="D666" s="3">
        <v>5422</v>
      </c>
      <c r="E666" s="3">
        <v>5480.9502000000002</v>
      </c>
      <c r="G666" s="5">
        <f t="shared" si="130"/>
        <v>5415.89</v>
      </c>
      <c r="H666" s="5">
        <f t="shared" si="131"/>
        <v>5369.02</v>
      </c>
      <c r="J666" s="10" t="str">
        <f t="shared" si="132"/>
        <v>BUY</v>
      </c>
      <c r="L666" s="5">
        <f t="shared" si="133"/>
        <v>5228.41</v>
      </c>
      <c r="M666" s="4" t="str">
        <f t="shared" si="134"/>
        <v>NO</v>
      </c>
      <c r="N666" s="4" t="str">
        <f t="shared" si="135"/>
        <v>NO</v>
      </c>
      <c r="O666" s="4" t="str">
        <f t="shared" si="136"/>
        <v>NO</v>
      </c>
      <c r="P666" s="5">
        <v>5438</v>
      </c>
      <c r="Q666" s="5">
        <v>5487.95</v>
      </c>
      <c r="R666" s="4">
        <f t="shared" si="137"/>
        <v>2008</v>
      </c>
      <c r="T666" s="7">
        <f t="shared" si="140"/>
        <v>0</v>
      </c>
      <c r="V666" s="5">
        <f t="shared" si="141"/>
        <v>5293.17</v>
      </c>
      <c r="W666" s="5">
        <f t="shared" si="138"/>
        <v>5293.17</v>
      </c>
      <c r="X666" s="7">
        <f t="shared" si="139"/>
        <v>0</v>
      </c>
      <c r="Z666" s="7">
        <f t="shared" si="142"/>
        <v>215376.96</v>
      </c>
      <c r="AA666" s="5"/>
    </row>
    <row r="667" spans="1:27">
      <c r="A667" s="9">
        <v>39484</v>
      </c>
      <c r="B667" s="3">
        <v>5255</v>
      </c>
      <c r="C667" s="3">
        <v>5344.7997999999998</v>
      </c>
      <c r="D667" s="3">
        <v>5233.0497999999998</v>
      </c>
      <c r="E667" s="3">
        <v>5296.75</v>
      </c>
      <c r="G667" s="5">
        <f t="shared" si="130"/>
        <v>5356.32</v>
      </c>
      <c r="H667" s="5">
        <f t="shared" si="131"/>
        <v>5344.93</v>
      </c>
      <c r="J667" s="10" t="str">
        <f t="shared" si="132"/>
        <v>BUY</v>
      </c>
      <c r="L667" s="5">
        <f t="shared" si="133"/>
        <v>5310.76</v>
      </c>
      <c r="M667" s="4" t="str">
        <f t="shared" si="134"/>
        <v>NO</v>
      </c>
      <c r="N667" s="4" t="str">
        <f t="shared" si="135"/>
        <v>NO</v>
      </c>
      <c r="O667" s="4" t="str">
        <f t="shared" si="136"/>
        <v>NO</v>
      </c>
      <c r="P667" s="5">
        <v>5270</v>
      </c>
      <c r="Q667" s="5">
        <v>5296</v>
      </c>
      <c r="R667" s="4">
        <f t="shared" si="137"/>
        <v>2008</v>
      </c>
      <c r="T667" s="7">
        <f t="shared" si="140"/>
        <v>0</v>
      </c>
      <c r="V667" s="5">
        <f t="shared" si="141"/>
        <v>5293.17</v>
      </c>
      <c r="W667" s="5">
        <f t="shared" si="138"/>
        <v>5273</v>
      </c>
      <c r="X667" s="7">
        <f t="shared" si="139"/>
        <v>-20.170000000000073</v>
      </c>
      <c r="Z667" s="7">
        <f t="shared" si="142"/>
        <v>214368.46</v>
      </c>
      <c r="AA667" s="5"/>
    </row>
    <row r="668" spans="1:27">
      <c r="A668" s="9">
        <v>39485</v>
      </c>
      <c r="B668" s="3">
        <v>5278</v>
      </c>
      <c r="C668" s="3">
        <v>5326.8999000000003</v>
      </c>
      <c r="D668" s="3">
        <v>5083</v>
      </c>
      <c r="E668" s="3">
        <v>5100</v>
      </c>
      <c r="G668" s="5">
        <f t="shared" si="130"/>
        <v>5228.16</v>
      </c>
      <c r="H668" s="5">
        <f t="shared" si="131"/>
        <v>5263.29</v>
      </c>
      <c r="J668" s="10" t="str">
        <f t="shared" si="132"/>
        <v>SELL</v>
      </c>
      <c r="L668" s="5">
        <f t="shared" si="133"/>
        <v>5368.68</v>
      </c>
      <c r="M668" s="4" t="str">
        <f t="shared" si="134"/>
        <v>YES</v>
      </c>
      <c r="N668" s="4" t="str">
        <f t="shared" si="135"/>
        <v>NO</v>
      </c>
      <c r="O668" s="4" t="str">
        <f t="shared" si="136"/>
        <v>YES</v>
      </c>
      <c r="P668" s="5">
        <v>5273</v>
      </c>
      <c r="Q668" s="5">
        <v>5105</v>
      </c>
      <c r="R668" s="4">
        <f t="shared" si="137"/>
        <v>2008</v>
      </c>
      <c r="T668" s="7">
        <f t="shared" si="140"/>
        <v>0</v>
      </c>
      <c r="V668" s="5">
        <f t="shared" si="141"/>
        <v>5273</v>
      </c>
      <c r="W668" s="5">
        <f t="shared" si="138"/>
        <v>5273</v>
      </c>
      <c r="X668" s="7">
        <f t="shared" si="139"/>
        <v>0</v>
      </c>
      <c r="Z668" s="7">
        <f t="shared" si="142"/>
        <v>214368.46</v>
      </c>
      <c r="AA668" s="5"/>
    </row>
    <row r="669" spans="1:27">
      <c r="A669" s="9">
        <v>39486</v>
      </c>
      <c r="B669" s="3">
        <v>5124</v>
      </c>
      <c r="C669" s="3">
        <v>5160</v>
      </c>
      <c r="D669" s="3">
        <v>5003.6000999999997</v>
      </c>
      <c r="E669" s="3">
        <v>5090.1499000000003</v>
      </c>
      <c r="G669" s="5">
        <f t="shared" si="130"/>
        <v>5159.1499999999996</v>
      </c>
      <c r="H669" s="5">
        <f t="shared" si="131"/>
        <v>5205.58</v>
      </c>
      <c r="J669" s="10" t="str">
        <f t="shared" si="132"/>
        <v>SELL</v>
      </c>
      <c r="L669" s="5">
        <f t="shared" si="133"/>
        <v>5344.87</v>
      </c>
      <c r="M669" s="4" t="str">
        <f t="shared" si="134"/>
        <v>NO</v>
      </c>
      <c r="N669" s="4" t="str">
        <f t="shared" si="135"/>
        <v>NO</v>
      </c>
      <c r="O669" s="4" t="str">
        <f t="shared" si="136"/>
        <v>NO</v>
      </c>
      <c r="P669" s="5">
        <v>5083.5</v>
      </c>
      <c r="Q669" s="5">
        <v>5092.3</v>
      </c>
      <c r="R669" s="4">
        <f t="shared" si="137"/>
        <v>2008</v>
      </c>
      <c r="T669" s="7">
        <f t="shared" si="140"/>
        <v>0</v>
      </c>
      <c r="V669" s="5">
        <f t="shared" si="141"/>
        <v>5273</v>
      </c>
      <c r="W669" s="5">
        <f t="shared" si="138"/>
        <v>5273</v>
      </c>
      <c r="X669" s="7">
        <f t="shared" si="139"/>
        <v>0</v>
      </c>
      <c r="Z669" s="7">
        <f t="shared" si="142"/>
        <v>214368.46</v>
      </c>
      <c r="AA669" s="5"/>
    </row>
    <row r="670" spans="1:27">
      <c r="A670" s="9">
        <v>39489</v>
      </c>
      <c r="B670" s="3">
        <v>5026</v>
      </c>
      <c r="C670" s="3">
        <v>5054.8999000000003</v>
      </c>
      <c r="D670" s="3">
        <v>4746.3500999999997</v>
      </c>
      <c r="E670" s="3">
        <v>4810.5497999999998</v>
      </c>
      <c r="G670" s="5">
        <f t="shared" si="130"/>
        <v>4984.8500000000004</v>
      </c>
      <c r="H670" s="5">
        <f t="shared" si="131"/>
        <v>5073.8999999999996</v>
      </c>
      <c r="J670" s="10" t="str">
        <f t="shared" si="132"/>
        <v>SELL</v>
      </c>
      <c r="L670" s="5">
        <f t="shared" si="133"/>
        <v>5341.05</v>
      </c>
      <c r="M670" s="4" t="str">
        <f t="shared" si="134"/>
        <v>NO</v>
      </c>
      <c r="N670" s="4" t="str">
        <f t="shared" si="135"/>
        <v>NO</v>
      </c>
      <c r="O670" s="4" t="str">
        <f t="shared" si="136"/>
        <v>NO</v>
      </c>
      <c r="P670" s="5">
        <v>4976.75</v>
      </c>
      <c r="Q670" s="5">
        <v>4812.1499999999996</v>
      </c>
      <c r="R670" s="4">
        <f t="shared" si="137"/>
        <v>2008</v>
      </c>
      <c r="T670" s="7">
        <f t="shared" si="140"/>
        <v>0</v>
      </c>
      <c r="V670" s="5">
        <f t="shared" si="141"/>
        <v>5273</v>
      </c>
      <c r="W670" s="5">
        <f t="shared" si="138"/>
        <v>5273</v>
      </c>
      <c r="X670" s="7">
        <f t="shared" si="139"/>
        <v>0</v>
      </c>
      <c r="Z670" s="7">
        <f t="shared" si="142"/>
        <v>214368.46</v>
      </c>
      <c r="AA670" s="5"/>
    </row>
    <row r="671" spans="1:27">
      <c r="A671" s="9">
        <v>39490</v>
      </c>
      <c r="B671" s="3">
        <v>4848</v>
      </c>
      <c r="C671" s="3">
        <v>4928</v>
      </c>
      <c r="D671" s="3">
        <v>4772.6499000000003</v>
      </c>
      <c r="E671" s="3">
        <v>4795.3500999999997</v>
      </c>
      <c r="G671" s="5">
        <f t="shared" si="130"/>
        <v>4890.1000000000004</v>
      </c>
      <c r="H671" s="5">
        <f t="shared" si="131"/>
        <v>4981.05</v>
      </c>
      <c r="J671" s="10" t="str">
        <f t="shared" si="132"/>
        <v>SELL</v>
      </c>
      <c r="L671" s="5">
        <f t="shared" si="133"/>
        <v>5253.9</v>
      </c>
      <c r="M671" s="4" t="str">
        <f t="shared" si="134"/>
        <v>NO</v>
      </c>
      <c r="N671" s="4" t="str">
        <f t="shared" si="135"/>
        <v>NO</v>
      </c>
      <c r="O671" s="4" t="str">
        <f t="shared" si="136"/>
        <v>NO</v>
      </c>
      <c r="P671" s="5">
        <v>4893</v>
      </c>
      <c r="Q671" s="5">
        <v>4778</v>
      </c>
      <c r="R671" s="4">
        <f t="shared" si="137"/>
        <v>2008</v>
      </c>
      <c r="T671" s="7">
        <f t="shared" si="140"/>
        <v>0</v>
      </c>
      <c r="V671" s="5">
        <f t="shared" si="141"/>
        <v>5273</v>
      </c>
      <c r="W671" s="5">
        <f t="shared" si="138"/>
        <v>5273</v>
      </c>
      <c r="X671" s="7">
        <f t="shared" si="139"/>
        <v>0</v>
      </c>
      <c r="Z671" s="7">
        <f t="shared" si="142"/>
        <v>214368.46</v>
      </c>
      <c r="AA671" s="5"/>
    </row>
    <row r="672" spans="1:27">
      <c r="A672" s="9">
        <v>39491</v>
      </c>
      <c r="B672" s="3">
        <v>4853</v>
      </c>
      <c r="C672" s="3">
        <v>4964</v>
      </c>
      <c r="D672" s="3">
        <v>4824</v>
      </c>
      <c r="E672" s="3">
        <v>4908.8999000000003</v>
      </c>
      <c r="G672" s="5">
        <f t="shared" si="130"/>
        <v>4899.5</v>
      </c>
      <c r="H672" s="5">
        <f t="shared" si="131"/>
        <v>4957</v>
      </c>
      <c r="J672" s="10" t="str">
        <f t="shared" si="132"/>
        <v>SELL</v>
      </c>
      <c r="L672" s="5">
        <f t="shared" si="133"/>
        <v>5129.5</v>
      </c>
      <c r="M672" s="4" t="str">
        <f t="shared" si="134"/>
        <v>NO</v>
      </c>
      <c r="N672" s="4" t="str">
        <f t="shared" si="135"/>
        <v>NO</v>
      </c>
      <c r="O672" s="4" t="str">
        <f t="shared" si="136"/>
        <v>NO</v>
      </c>
      <c r="P672" s="5">
        <v>4880.6000000000004</v>
      </c>
      <c r="Q672" s="5">
        <v>4901.3500000000004</v>
      </c>
      <c r="R672" s="4">
        <f t="shared" si="137"/>
        <v>2008</v>
      </c>
      <c r="T672" s="7">
        <f t="shared" si="140"/>
        <v>0</v>
      </c>
      <c r="V672" s="5">
        <f t="shared" si="141"/>
        <v>5273</v>
      </c>
      <c r="W672" s="5">
        <f t="shared" si="138"/>
        <v>5129.5</v>
      </c>
      <c r="X672" s="7">
        <f t="shared" si="139"/>
        <v>143.5</v>
      </c>
      <c r="Z672" s="7">
        <f t="shared" si="142"/>
        <v>221543.46</v>
      </c>
      <c r="AA672" s="5"/>
    </row>
    <row r="673" spans="1:27">
      <c r="A673" s="9">
        <v>39492</v>
      </c>
      <c r="B673" s="3">
        <v>5055</v>
      </c>
      <c r="C673" s="3">
        <v>5204.7002000000002</v>
      </c>
      <c r="D673" s="3">
        <v>5055</v>
      </c>
      <c r="E673" s="3">
        <v>5186.8500999999997</v>
      </c>
      <c r="G673" s="5">
        <f t="shared" si="130"/>
        <v>5043.18</v>
      </c>
      <c r="H673" s="5">
        <f t="shared" si="131"/>
        <v>5033.62</v>
      </c>
      <c r="J673" s="10" t="str">
        <f t="shared" si="132"/>
        <v>BUY</v>
      </c>
      <c r="L673" s="5">
        <f t="shared" si="133"/>
        <v>5004.9399999999996</v>
      </c>
      <c r="M673" s="4" t="str">
        <f t="shared" si="134"/>
        <v>YES</v>
      </c>
      <c r="N673" s="4" t="str">
        <f t="shared" si="135"/>
        <v>NO</v>
      </c>
      <c r="O673" s="4" t="str">
        <f t="shared" si="136"/>
        <v>NO</v>
      </c>
      <c r="P673" s="5">
        <v>5097.2</v>
      </c>
      <c r="Q673" s="5">
        <v>5189.8</v>
      </c>
      <c r="R673" s="4">
        <f t="shared" si="137"/>
        <v>2008</v>
      </c>
      <c r="T673" s="7">
        <f t="shared" si="140"/>
        <v>0</v>
      </c>
      <c r="V673" s="5">
        <f t="shared" si="141"/>
        <v>5129.5</v>
      </c>
      <c r="W673" s="5">
        <f t="shared" si="138"/>
        <v>5129.5</v>
      </c>
      <c r="X673" s="7">
        <f t="shared" si="139"/>
        <v>0</v>
      </c>
      <c r="Z673" s="7">
        <f t="shared" si="142"/>
        <v>221543.46</v>
      </c>
      <c r="AA673" s="5"/>
    </row>
    <row r="674" spans="1:27">
      <c r="A674" s="9">
        <v>39493</v>
      </c>
      <c r="B674" s="3">
        <v>5144.7997999999998</v>
      </c>
      <c r="C674" s="3">
        <v>5316</v>
      </c>
      <c r="D674" s="3">
        <v>5119</v>
      </c>
      <c r="E674" s="3">
        <v>5291.25</v>
      </c>
      <c r="G674" s="5">
        <f t="shared" si="130"/>
        <v>5167.22</v>
      </c>
      <c r="H674" s="5">
        <f t="shared" si="131"/>
        <v>5119.5</v>
      </c>
      <c r="J674" s="10" t="str">
        <f t="shared" si="132"/>
        <v>BUY</v>
      </c>
      <c r="L674" s="5">
        <f t="shared" si="133"/>
        <v>4976.34</v>
      </c>
      <c r="M674" s="4" t="str">
        <f t="shared" si="134"/>
        <v>NO</v>
      </c>
      <c r="N674" s="4" t="str">
        <f t="shared" si="135"/>
        <v>NO</v>
      </c>
      <c r="O674" s="4" t="str">
        <f t="shared" si="136"/>
        <v>NO</v>
      </c>
      <c r="P674" s="5">
        <v>5135</v>
      </c>
      <c r="Q674" s="5">
        <v>5299.3</v>
      </c>
      <c r="R674" s="4">
        <f t="shared" si="137"/>
        <v>2008</v>
      </c>
      <c r="T674" s="7">
        <f t="shared" si="140"/>
        <v>0</v>
      </c>
      <c r="V674" s="5">
        <f t="shared" si="141"/>
        <v>5129.5</v>
      </c>
      <c r="W674" s="5">
        <f t="shared" si="138"/>
        <v>5129.5</v>
      </c>
      <c r="X674" s="7">
        <f t="shared" si="139"/>
        <v>0</v>
      </c>
      <c r="Z674" s="7">
        <f t="shared" si="142"/>
        <v>221543.46</v>
      </c>
      <c r="AA674" s="5"/>
    </row>
    <row r="675" spans="1:27">
      <c r="A675" s="9">
        <v>39496</v>
      </c>
      <c r="B675" s="3">
        <v>5306.5497999999998</v>
      </c>
      <c r="C675" s="3">
        <v>5313.3999000000003</v>
      </c>
      <c r="D675" s="3">
        <v>5201.2002000000002</v>
      </c>
      <c r="E675" s="3">
        <v>5272.4502000000002</v>
      </c>
      <c r="G675" s="5">
        <f t="shared" si="130"/>
        <v>5219.84</v>
      </c>
      <c r="H675" s="5">
        <f t="shared" si="131"/>
        <v>5170.4799999999996</v>
      </c>
      <c r="J675" s="10" t="str">
        <f t="shared" si="132"/>
        <v>BUY</v>
      </c>
      <c r="L675" s="5">
        <f t="shared" si="133"/>
        <v>5022.3999999999996</v>
      </c>
      <c r="M675" s="4" t="str">
        <f t="shared" si="134"/>
        <v>NO</v>
      </c>
      <c r="N675" s="4" t="str">
        <f t="shared" si="135"/>
        <v>NO</v>
      </c>
      <c r="O675" s="4" t="str">
        <f t="shared" si="136"/>
        <v>NO</v>
      </c>
      <c r="P675" s="5">
        <v>5279</v>
      </c>
      <c r="Q675" s="5">
        <v>5265</v>
      </c>
      <c r="R675" s="4">
        <f t="shared" si="137"/>
        <v>2008</v>
      </c>
      <c r="T675" s="7">
        <f t="shared" si="140"/>
        <v>0</v>
      </c>
      <c r="V675" s="5">
        <f t="shared" si="141"/>
        <v>5129.5</v>
      </c>
      <c r="W675" s="5">
        <f t="shared" si="138"/>
        <v>5129.5</v>
      </c>
      <c r="X675" s="7">
        <f t="shared" si="139"/>
        <v>0</v>
      </c>
      <c r="Z675" s="7">
        <f t="shared" si="142"/>
        <v>221543.46</v>
      </c>
      <c r="AA675" s="5"/>
    </row>
    <row r="676" spans="1:27">
      <c r="A676" s="9">
        <v>39497</v>
      </c>
      <c r="B676" s="3">
        <v>5342.3999000000003</v>
      </c>
      <c r="C676" s="3">
        <v>5367.5</v>
      </c>
      <c r="D676" s="3">
        <v>5245</v>
      </c>
      <c r="E676" s="3">
        <v>5261.1000999999997</v>
      </c>
      <c r="G676" s="5">
        <f t="shared" si="130"/>
        <v>5240.47</v>
      </c>
      <c r="H676" s="5">
        <f t="shared" si="131"/>
        <v>5200.6899999999996</v>
      </c>
      <c r="J676" s="10" t="str">
        <f t="shared" si="132"/>
        <v>BUY</v>
      </c>
      <c r="L676" s="5">
        <f t="shared" si="133"/>
        <v>5081.3500000000004</v>
      </c>
      <c r="M676" s="4" t="str">
        <f t="shared" si="134"/>
        <v>NO</v>
      </c>
      <c r="N676" s="4" t="str">
        <f t="shared" si="135"/>
        <v>NO</v>
      </c>
      <c r="O676" s="4" t="str">
        <f t="shared" si="136"/>
        <v>NO</v>
      </c>
      <c r="P676" s="5">
        <v>5343</v>
      </c>
      <c r="Q676" s="5">
        <v>5263.25</v>
      </c>
      <c r="R676" s="4">
        <f t="shared" si="137"/>
        <v>2008</v>
      </c>
      <c r="T676" s="7">
        <f t="shared" si="140"/>
        <v>0</v>
      </c>
      <c r="V676" s="5">
        <f t="shared" si="141"/>
        <v>5129.5</v>
      </c>
      <c r="W676" s="5">
        <f t="shared" si="138"/>
        <v>5129.5</v>
      </c>
      <c r="X676" s="7">
        <f t="shared" si="139"/>
        <v>0</v>
      </c>
      <c r="Z676" s="7">
        <f t="shared" si="142"/>
        <v>221543.46</v>
      </c>
      <c r="AA676" s="5"/>
    </row>
    <row r="677" spans="1:27">
      <c r="A677" s="9">
        <v>39498</v>
      </c>
      <c r="B677" s="3">
        <v>5218</v>
      </c>
      <c r="C677" s="3">
        <v>5218</v>
      </c>
      <c r="D677" s="3">
        <v>5075</v>
      </c>
      <c r="E677" s="3">
        <v>5124</v>
      </c>
      <c r="G677" s="5">
        <f t="shared" si="130"/>
        <v>5182.24</v>
      </c>
      <c r="H677" s="5">
        <f t="shared" si="131"/>
        <v>5175.13</v>
      </c>
      <c r="J677" s="10" t="str">
        <f t="shared" si="132"/>
        <v>BUY</v>
      </c>
      <c r="L677" s="5">
        <f t="shared" si="133"/>
        <v>5153.8</v>
      </c>
      <c r="M677" s="4" t="str">
        <f t="shared" si="134"/>
        <v>YES</v>
      </c>
      <c r="N677" s="4" t="str">
        <f t="shared" si="135"/>
        <v>YES</v>
      </c>
      <c r="O677" s="4" t="str">
        <f t="shared" si="136"/>
        <v>NO</v>
      </c>
      <c r="P677" s="5">
        <v>5208</v>
      </c>
      <c r="Q677" s="5">
        <v>5125.25</v>
      </c>
      <c r="R677" s="4">
        <f t="shared" si="137"/>
        <v>2008</v>
      </c>
      <c r="T677" s="7">
        <f t="shared" si="140"/>
        <v>-43.9</v>
      </c>
      <c r="V677" s="5">
        <f t="shared" si="141"/>
        <v>5129.5</v>
      </c>
      <c r="W677" s="5">
        <f t="shared" si="138"/>
        <v>5129.5</v>
      </c>
      <c r="X677" s="7">
        <f t="shared" si="139"/>
        <v>0</v>
      </c>
      <c r="Z677" s="7">
        <f t="shared" si="142"/>
        <v>217153.46</v>
      </c>
      <c r="AA677" s="5"/>
    </row>
    <row r="678" spans="1:27">
      <c r="A678" s="9">
        <v>39499</v>
      </c>
      <c r="B678" s="3">
        <v>5205</v>
      </c>
      <c r="C678" s="3">
        <v>5224</v>
      </c>
      <c r="D678" s="3">
        <v>5081</v>
      </c>
      <c r="E678" s="3">
        <v>5182.1000999999997</v>
      </c>
      <c r="G678" s="5">
        <f t="shared" si="130"/>
        <v>5182.17</v>
      </c>
      <c r="H678" s="5">
        <f t="shared" si="131"/>
        <v>5177.45</v>
      </c>
      <c r="J678" s="10" t="str">
        <f t="shared" si="132"/>
        <v>BUY</v>
      </c>
      <c r="L678" s="5">
        <f t="shared" si="133"/>
        <v>5163.29</v>
      </c>
      <c r="M678" s="4" t="str">
        <f t="shared" si="134"/>
        <v>YES</v>
      </c>
      <c r="N678" s="4" t="str">
        <f t="shared" si="135"/>
        <v>YES</v>
      </c>
      <c r="O678" s="4" t="str">
        <f t="shared" si="136"/>
        <v>NO</v>
      </c>
      <c r="P678" s="5">
        <v>5184.8</v>
      </c>
      <c r="Q678" s="5">
        <v>5184</v>
      </c>
      <c r="R678" s="4">
        <f t="shared" si="137"/>
        <v>2008</v>
      </c>
      <c r="T678" s="7">
        <f t="shared" si="140"/>
        <v>-30.2</v>
      </c>
      <c r="V678" s="5">
        <f t="shared" si="141"/>
        <v>5129.5</v>
      </c>
      <c r="W678" s="5">
        <f t="shared" si="138"/>
        <v>5098</v>
      </c>
      <c r="X678" s="7">
        <f t="shared" si="139"/>
        <v>-31.5</v>
      </c>
      <c r="Z678" s="7">
        <f t="shared" si="142"/>
        <v>212558.46</v>
      </c>
      <c r="AA678" s="5"/>
    </row>
    <row r="679" spans="1:27">
      <c r="A679" s="9">
        <v>39500</v>
      </c>
      <c r="B679" s="3">
        <v>5137.7002000000002</v>
      </c>
      <c r="C679" s="3">
        <v>5137.7002000000002</v>
      </c>
      <c r="D679" s="3">
        <v>5075</v>
      </c>
      <c r="E679" s="3">
        <v>5093.6000999999997</v>
      </c>
      <c r="G679" s="5">
        <f t="shared" si="130"/>
        <v>5137.8900000000003</v>
      </c>
      <c r="H679" s="5">
        <f t="shared" si="131"/>
        <v>5149.5</v>
      </c>
      <c r="J679" s="10" t="str">
        <f t="shared" si="132"/>
        <v>SELL</v>
      </c>
      <c r="L679" s="5">
        <f t="shared" si="133"/>
        <v>5184.33</v>
      </c>
      <c r="M679" s="4" t="str">
        <f t="shared" si="134"/>
        <v>YES</v>
      </c>
      <c r="N679" s="4" t="str">
        <f t="shared" si="135"/>
        <v>NO</v>
      </c>
      <c r="O679" s="4" t="str">
        <f t="shared" si="136"/>
        <v>YES</v>
      </c>
      <c r="P679" s="5">
        <v>5098</v>
      </c>
      <c r="Q679" s="5">
        <v>5104</v>
      </c>
      <c r="R679" s="4">
        <f t="shared" si="137"/>
        <v>2008</v>
      </c>
      <c r="T679" s="7">
        <f t="shared" si="140"/>
        <v>0</v>
      </c>
      <c r="V679" s="5">
        <f t="shared" si="141"/>
        <v>5098</v>
      </c>
      <c r="W679" s="5">
        <f t="shared" si="138"/>
        <v>5184.33</v>
      </c>
      <c r="X679" s="7">
        <f t="shared" si="139"/>
        <v>-86.329999999999927</v>
      </c>
      <c r="Z679" s="7">
        <f t="shared" si="142"/>
        <v>208241.96</v>
      </c>
      <c r="AA679" s="5"/>
    </row>
    <row r="680" spans="1:27">
      <c r="A680" s="9">
        <v>39503</v>
      </c>
      <c r="B680" s="3">
        <v>5130.25</v>
      </c>
      <c r="C680" s="3">
        <v>5221.6000999999997</v>
      </c>
      <c r="D680" s="3">
        <v>5041.0497999999998</v>
      </c>
      <c r="E680" s="3">
        <v>5209.6000999999997</v>
      </c>
      <c r="G680" s="5">
        <f t="shared" si="130"/>
        <v>5173.75</v>
      </c>
      <c r="H680" s="5">
        <f t="shared" si="131"/>
        <v>5169.53</v>
      </c>
      <c r="J680" s="10" t="str">
        <f t="shared" si="132"/>
        <v>BUY</v>
      </c>
      <c r="L680" s="5">
        <f t="shared" si="133"/>
        <v>5156.87</v>
      </c>
      <c r="M680" s="4" t="str">
        <f t="shared" si="134"/>
        <v>YES</v>
      </c>
      <c r="N680" s="4" t="str">
        <f t="shared" si="135"/>
        <v>NO</v>
      </c>
      <c r="O680" s="4" t="str">
        <f t="shared" si="136"/>
        <v>NO</v>
      </c>
      <c r="P680" s="5">
        <v>5120</v>
      </c>
      <c r="Q680" s="5">
        <v>5201</v>
      </c>
      <c r="R680" s="4">
        <f t="shared" si="137"/>
        <v>2008</v>
      </c>
      <c r="T680" s="7">
        <f t="shared" si="140"/>
        <v>0</v>
      </c>
      <c r="V680" s="5">
        <f t="shared" si="141"/>
        <v>5184.33</v>
      </c>
      <c r="W680" s="5">
        <f t="shared" si="138"/>
        <v>5184.33</v>
      </c>
      <c r="X680" s="7">
        <f t="shared" si="139"/>
        <v>0</v>
      </c>
      <c r="Z680" s="7">
        <f t="shared" si="142"/>
        <v>208241.96</v>
      </c>
      <c r="AA680" s="5"/>
    </row>
    <row r="681" spans="1:27">
      <c r="A681" s="9">
        <v>39504</v>
      </c>
      <c r="B681" s="3">
        <v>5239.3999000000003</v>
      </c>
      <c r="C681" s="3">
        <v>5292.5</v>
      </c>
      <c r="D681" s="3">
        <v>5215</v>
      </c>
      <c r="E681" s="3">
        <v>5275.2002000000002</v>
      </c>
      <c r="G681" s="5">
        <f t="shared" si="130"/>
        <v>5224.4799999999996</v>
      </c>
      <c r="H681" s="5">
        <f t="shared" si="131"/>
        <v>5204.75</v>
      </c>
      <c r="J681" s="10" t="str">
        <f t="shared" si="132"/>
        <v>BUY</v>
      </c>
      <c r="L681" s="5">
        <f t="shared" si="133"/>
        <v>5145.5600000000004</v>
      </c>
      <c r="M681" s="4" t="str">
        <f t="shared" si="134"/>
        <v>NO</v>
      </c>
      <c r="N681" s="4" t="str">
        <f t="shared" si="135"/>
        <v>NO</v>
      </c>
      <c r="O681" s="4" t="str">
        <f t="shared" si="136"/>
        <v>NO</v>
      </c>
      <c r="P681" s="5">
        <v>5230</v>
      </c>
      <c r="Q681" s="5">
        <v>5286</v>
      </c>
      <c r="R681" s="4">
        <f t="shared" si="137"/>
        <v>2008</v>
      </c>
      <c r="T681" s="7">
        <f t="shared" si="140"/>
        <v>0</v>
      </c>
      <c r="V681" s="5">
        <f t="shared" si="141"/>
        <v>5184.33</v>
      </c>
      <c r="W681" s="5">
        <f t="shared" si="138"/>
        <v>5184.33</v>
      </c>
      <c r="X681" s="7">
        <f t="shared" si="139"/>
        <v>0</v>
      </c>
      <c r="Z681" s="7">
        <f t="shared" si="142"/>
        <v>208241.96</v>
      </c>
      <c r="AA681" s="5"/>
    </row>
    <row r="682" spans="1:27">
      <c r="A682" s="9">
        <v>39505</v>
      </c>
      <c r="B682" s="3">
        <v>5350</v>
      </c>
      <c r="C682" s="3">
        <v>5450</v>
      </c>
      <c r="D682" s="3">
        <v>5235.75</v>
      </c>
      <c r="E682" s="3">
        <v>5257</v>
      </c>
      <c r="G682" s="5">
        <f t="shared" si="130"/>
        <v>5240.74</v>
      </c>
      <c r="H682" s="5">
        <f t="shared" si="131"/>
        <v>5222.17</v>
      </c>
      <c r="J682" s="10" t="str">
        <f t="shared" si="132"/>
        <v>BUY</v>
      </c>
      <c r="L682" s="5">
        <f t="shared" si="133"/>
        <v>5166.46</v>
      </c>
      <c r="M682" s="4" t="str">
        <f t="shared" si="134"/>
        <v>NO</v>
      </c>
      <c r="N682" s="4" t="str">
        <f t="shared" si="135"/>
        <v>NO</v>
      </c>
      <c r="O682" s="4" t="str">
        <f t="shared" si="136"/>
        <v>NO</v>
      </c>
      <c r="P682" s="5">
        <v>5347</v>
      </c>
      <c r="Q682" s="5">
        <v>5265</v>
      </c>
      <c r="R682" s="4">
        <f t="shared" si="137"/>
        <v>2008</v>
      </c>
      <c r="T682" s="7">
        <f t="shared" si="140"/>
        <v>0</v>
      </c>
      <c r="V682" s="5">
        <f t="shared" si="141"/>
        <v>5184.33</v>
      </c>
      <c r="W682" s="5">
        <f t="shared" si="138"/>
        <v>5184.33</v>
      </c>
      <c r="X682" s="7">
        <f t="shared" si="139"/>
        <v>0</v>
      </c>
      <c r="Z682" s="7">
        <f t="shared" si="142"/>
        <v>208241.96</v>
      </c>
      <c r="AA682" s="5"/>
    </row>
    <row r="683" spans="1:27">
      <c r="A683" s="9">
        <v>39506</v>
      </c>
      <c r="B683" s="3">
        <v>5251.2997999999998</v>
      </c>
      <c r="C683" s="3">
        <v>5298.7002000000002</v>
      </c>
      <c r="D683" s="3">
        <v>5228.2997999999998</v>
      </c>
      <c r="E683" s="3">
        <v>5271.5</v>
      </c>
      <c r="G683" s="5">
        <f t="shared" si="130"/>
        <v>5256.12</v>
      </c>
      <c r="H683" s="5">
        <f t="shared" si="131"/>
        <v>5238.6099999999997</v>
      </c>
      <c r="J683" s="10" t="str">
        <f t="shared" si="132"/>
        <v>BUY</v>
      </c>
      <c r="L683" s="5">
        <f t="shared" si="133"/>
        <v>5186.08</v>
      </c>
      <c r="M683" s="4" t="str">
        <f t="shared" si="134"/>
        <v>NO</v>
      </c>
      <c r="N683" s="4" t="str">
        <f t="shared" si="135"/>
        <v>NO</v>
      </c>
      <c r="O683" s="4" t="str">
        <f t="shared" si="136"/>
        <v>NO</v>
      </c>
      <c r="P683" s="5">
        <v>5270.6</v>
      </c>
      <c r="Q683" s="5">
        <v>5275</v>
      </c>
      <c r="R683" s="4">
        <f t="shared" si="137"/>
        <v>2008</v>
      </c>
      <c r="T683" s="7">
        <f t="shared" si="140"/>
        <v>0</v>
      </c>
      <c r="V683" s="5">
        <f t="shared" si="141"/>
        <v>5184.33</v>
      </c>
      <c r="W683" s="5">
        <f t="shared" si="138"/>
        <v>5186.08</v>
      </c>
      <c r="X683" s="7">
        <f t="shared" si="139"/>
        <v>1.75</v>
      </c>
      <c r="Z683" s="7">
        <f t="shared" si="142"/>
        <v>208329.46</v>
      </c>
      <c r="AA683" s="5"/>
    </row>
    <row r="684" spans="1:27">
      <c r="A684" s="9">
        <v>39507</v>
      </c>
      <c r="B684" s="3">
        <v>5225.1000999999997</v>
      </c>
      <c r="C684" s="3">
        <v>5241</v>
      </c>
      <c r="D684" s="3">
        <v>5052</v>
      </c>
      <c r="E684" s="3">
        <v>5181.1000999999997</v>
      </c>
      <c r="G684" s="5">
        <f t="shared" si="130"/>
        <v>5218.6099999999997</v>
      </c>
      <c r="H684" s="5">
        <f t="shared" si="131"/>
        <v>5219.4399999999996</v>
      </c>
      <c r="J684" s="10" t="str">
        <f t="shared" si="132"/>
        <v>SELL</v>
      </c>
      <c r="L684" s="5">
        <f t="shared" si="133"/>
        <v>5221.93</v>
      </c>
      <c r="M684" s="4" t="str">
        <f t="shared" si="134"/>
        <v>YES</v>
      </c>
      <c r="N684" s="4" t="str">
        <f t="shared" si="135"/>
        <v>NO</v>
      </c>
      <c r="O684" s="4" t="str">
        <f t="shared" si="136"/>
        <v>NO</v>
      </c>
      <c r="P684" s="5">
        <v>5229.3500000000004</v>
      </c>
      <c r="Q684" s="5">
        <v>5175</v>
      </c>
      <c r="R684" s="4">
        <f t="shared" si="137"/>
        <v>2008</v>
      </c>
      <c r="T684" s="7">
        <f t="shared" si="140"/>
        <v>0</v>
      </c>
      <c r="V684" s="5">
        <f t="shared" si="141"/>
        <v>5186.08</v>
      </c>
      <c r="W684" s="5">
        <f t="shared" si="138"/>
        <v>5186.08</v>
      </c>
      <c r="X684" s="7">
        <f t="shared" si="139"/>
        <v>0</v>
      </c>
      <c r="Z684" s="7">
        <f t="shared" si="142"/>
        <v>208329.46</v>
      </c>
      <c r="AA684" s="5"/>
    </row>
    <row r="685" spans="1:27">
      <c r="A685" s="9">
        <v>39510</v>
      </c>
      <c r="B685" s="3">
        <v>5012</v>
      </c>
      <c r="C685" s="3">
        <v>5054.7997999999998</v>
      </c>
      <c r="D685" s="3">
        <v>4877.75</v>
      </c>
      <c r="E685" s="3">
        <v>4894.2002000000002</v>
      </c>
      <c r="G685" s="5">
        <f t="shared" si="130"/>
        <v>5056.41</v>
      </c>
      <c r="H685" s="5">
        <f t="shared" si="131"/>
        <v>5111.03</v>
      </c>
      <c r="J685" s="10" t="str">
        <f t="shared" si="132"/>
        <v>SELL</v>
      </c>
      <c r="L685" s="5">
        <f t="shared" si="133"/>
        <v>5274.89</v>
      </c>
      <c r="M685" s="4" t="str">
        <f t="shared" si="134"/>
        <v>NO</v>
      </c>
      <c r="N685" s="4" t="str">
        <f t="shared" si="135"/>
        <v>NO</v>
      </c>
      <c r="O685" s="4" t="str">
        <f t="shared" si="136"/>
        <v>NO</v>
      </c>
      <c r="P685" s="5">
        <v>5019</v>
      </c>
      <c r="Q685" s="5">
        <v>4896</v>
      </c>
      <c r="R685" s="4">
        <f t="shared" si="137"/>
        <v>2008</v>
      </c>
      <c r="T685" s="7">
        <f t="shared" si="140"/>
        <v>0</v>
      </c>
      <c r="V685" s="5">
        <f t="shared" si="141"/>
        <v>5186.08</v>
      </c>
      <c r="W685" s="5">
        <f t="shared" si="138"/>
        <v>5186.08</v>
      </c>
      <c r="X685" s="7">
        <f t="shared" si="139"/>
        <v>0</v>
      </c>
      <c r="Z685" s="7">
        <f t="shared" si="142"/>
        <v>208329.46</v>
      </c>
      <c r="AA685" s="5"/>
    </row>
    <row r="686" spans="1:27">
      <c r="A686" s="9">
        <v>39511</v>
      </c>
      <c r="B686" s="3">
        <v>4923.8999000000003</v>
      </c>
      <c r="C686" s="3">
        <v>4934</v>
      </c>
      <c r="D686" s="3">
        <v>4792.2002000000002</v>
      </c>
      <c r="E686" s="3">
        <v>4834.75</v>
      </c>
      <c r="G686" s="5">
        <f t="shared" si="130"/>
        <v>4945.58</v>
      </c>
      <c r="H686" s="5">
        <f t="shared" si="131"/>
        <v>5018.9399999999996</v>
      </c>
      <c r="J686" s="10" t="str">
        <f t="shared" si="132"/>
        <v>SELL</v>
      </c>
      <c r="L686" s="5">
        <f t="shared" si="133"/>
        <v>5239.0200000000004</v>
      </c>
      <c r="M686" s="4" t="str">
        <f t="shared" si="134"/>
        <v>NO</v>
      </c>
      <c r="N686" s="4" t="str">
        <f t="shared" si="135"/>
        <v>NO</v>
      </c>
      <c r="O686" s="4" t="str">
        <f t="shared" si="136"/>
        <v>NO</v>
      </c>
      <c r="P686" s="5">
        <v>4912</v>
      </c>
      <c r="Q686" s="5">
        <v>4860</v>
      </c>
      <c r="R686" s="4">
        <f t="shared" si="137"/>
        <v>2008</v>
      </c>
      <c r="T686" s="7">
        <f t="shared" si="140"/>
        <v>0</v>
      </c>
      <c r="V686" s="5">
        <f t="shared" si="141"/>
        <v>5186.08</v>
      </c>
      <c r="W686" s="5">
        <f t="shared" si="138"/>
        <v>5186.08</v>
      </c>
      <c r="X686" s="7">
        <f t="shared" si="139"/>
        <v>0</v>
      </c>
      <c r="Z686" s="7">
        <f t="shared" si="142"/>
        <v>208329.46</v>
      </c>
      <c r="AA686" s="5"/>
    </row>
    <row r="687" spans="1:27">
      <c r="A687" s="9">
        <v>39512</v>
      </c>
      <c r="B687" s="3">
        <v>4836.3500999999997</v>
      </c>
      <c r="C687" s="3">
        <v>4921</v>
      </c>
      <c r="D687" s="3">
        <v>4825.2002000000002</v>
      </c>
      <c r="E687" s="3">
        <v>4904.1000999999997</v>
      </c>
      <c r="G687" s="5">
        <f t="shared" si="130"/>
        <v>4924.84</v>
      </c>
      <c r="H687" s="5">
        <f t="shared" si="131"/>
        <v>4980.66</v>
      </c>
      <c r="J687" s="10" t="str">
        <f t="shared" si="132"/>
        <v>SELL</v>
      </c>
      <c r="L687" s="5">
        <f t="shared" si="133"/>
        <v>5148.12</v>
      </c>
      <c r="M687" s="4" t="str">
        <f t="shared" si="134"/>
        <v>NO</v>
      </c>
      <c r="N687" s="4" t="str">
        <f t="shared" si="135"/>
        <v>NO</v>
      </c>
      <c r="O687" s="4" t="str">
        <f t="shared" si="136"/>
        <v>NO</v>
      </c>
      <c r="P687" s="5">
        <v>4858</v>
      </c>
      <c r="Q687" s="5">
        <v>4894</v>
      </c>
      <c r="R687" s="4">
        <f t="shared" si="137"/>
        <v>2008</v>
      </c>
      <c r="T687" s="7">
        <f t="shared" si="140"/>
        <v>0</v>
      </c>
      <c r="V687" s="5">
        <f t="shared" si="141"/>
        <v>5186.08</v>
      </c>
      <c r="W687" s="5">
        <f t="shared" si="138"/>
        <v>5186.08</v>
      </c>
      <c r="X687" s="7">
        <f t="shared" si="139"/>
        <v>0</v>
      </c>
      <c r="Z687" s="7">
        <f t="shared" si="142"/>
        <v>208329.46</v>
      </c>
      <c r="AA687" s="5"/>
    </row>
    <row r="688" spans="1:27">
      <c r="A688" s="9">
        <v>39514</v>
      </c>
      <c r="B688" s="3">
        <v>4772</v>
      </c>
      <c r="C688" s="3">
        <v>4798</v>
      </c>
      <c r="D688" s="3">
        <v>4638</v>
      </c>
      <c r="E688" s="3">
        <v>4726.25</v>
      </c>
      <c r="G688" s="5">
        <f t="shared" si="130"/>
        <v>4825.55</v>
      </c>
      <c r="H688" s="5">
        <f t="shared" si="131"/>
        <v>4895.8599999999997</v>
      </c>
      <c r="J688" s="10" t="str">
        <f t="shared" si="132"/>
        <v>SELL</v>
      </c>
      <c r="L688" s="5">
        <f t="shared" si="133"/>
        <v>5106.79</v>
      </c>
      <c r="M688" s="4" t="str">
        <f t="shared" si="134"/>
        <v>NO</v>
      </c>
      <c r="N688" s="4" t="str">
        <f t="shared" si="135"/>
        <v>NO</v>
      </c>
      <c r="O688" s="4" t="str">
        <f t="shared" si="136"/>
        <v>NO</v>
      </c>
      <c r="P688" s="5">
        <v>4775</v>
      </c>
      <c r="Q688" s="5">
        <v>4696.05</v>
      </c>
      <c r="R688" s="4">
        <f t="shared" si="137"/>
        <v>2008</v>
      </c>
      <c r="T688" s="7">
        <f t="shared" si="140"/>
        <v>0</v>
      </c>
      <c r="V688" s="5">
        <f t="shared" si="141"/>
        <v>5186.08</v>
      </c>
      <c r="W688" s="5">
        <f t="shared" si="138"/>
        <v>5186.08</v>
      </c>
      <c r="X688" s="7">
        <f t="shared" si="139"/>
        <v>0</v>
      </c>
      <c r="Z688" s="7">
        <f t="shared" si="142"/>
        <v>208329.46</v>
      </c>
      <c r="AA688" s="5"/>
    </row>
    <row r="689" spans="1:27">
      <c r="A689" s="9">
        <v>39517</v>
      </c>
      <c r="B689" s="3">
        <v>4651.25</v>
      </c>
      <c r="C689" s="3">
        <v>4798</v>
      </c>
      <c r="D689" s="3">
        <v>4596.2997999999998</v>
      </c>
      <c r="E689" s="3">
        <v>4784.2997999999998</v>
      </c>
      <c r="G689" s="5">
        <f t="shared" si="130"/>
        <v>4804.92</v>
      </c>
      <c r="H689" s="5">
        <f t="shared" si="131"/>
        <v>4858.67</v>
      </c>
      <c r="J689" s="10" t="str">
        <f t="shared" si="132"/>
        <v>SELL</v>
      </c>
      <c r="L689" s="5">
        <f t="shared" si="133"/>
        <v>5019.92</v>
      </c>
      <c r="M689" s="4" t="str">
        <f t="shared" si="134"/>
        <v>NO</v>
      </c>
      <c r="N689" s="4" t="str">
        <f t="shared" si="135"/>
        <v>NO</v>
      </c>
      <c r="O689" s="4" t="str">
        <f t="shared" si="136"/>
        <v>NO</v>
      </c>
      <c r="P689" s="5">
        <v>4678</v>
      </c>
      <c r="Q689" s="5">
        <v>4773.8</v>
      </c>
      <c r="R689" s="4">
        <f t="shared" si="137"/>
        <v>2008</v>
      </c>
      <c r="T689" s="7">
        <f t="shared" si="140"/>
        <v>0</v>
      </c>
      <c r="V689" s="5">
        <f t="shared" si="141"/>
        <v>5186.08</v>
      </c>
      <c r="W689" s="5">
        <f t="shared" si="138"/>
        <v>5186.08</v>
      </c>
      <c r="X689" s="7">
        <f t="shared" si="139"/>
        <v>0</v>
      </c>
      <c r="Z689" s="7">
        <f t="shared" si="142"/>
        <v>208329.46</v>
      </c>
      <c r="AA689" s="5"/>
    </row>
    <row r="690" spans="1:27">
      <c r="A690" s="9">
        <v>39518</v>
      </c>
      <c r="B690" s="3">
        <v>4700</v>
      </c>
      <c r="C690" s="3">
        <v>4872</v>
      </c>
      <c r="D690" s="3">
        <v>4700</v>
      </c>
      <c r="E690" s="3">
        <v>4856.5497999999998</v>
      </c>
      <c r="G690" s="5">
        <f t="shared" si="130"/>
        <v>4830.7299999999996</v>
      </c>
      <c r="H690" s="5">
        <f t="shared" si="131"/>
        <v>4857.96</v>
      </c>
      <c r="J690" s="10" t="str">
        <f t="shared" si="132"/>
        <v>SELL</v>
      </c>
      <c r="L690" s="5">
        <f t="shared" si="133"/>
        <v>4939.6499999999996</v>
      </c>
      <c r="M690" s="4" t="str">
        <f t="shared" si="134"/>
        <v>NO</v>
      </c>
      <c r="N690" s="4" t="str">
        <f t="shared" si="135"/>
        <v>NO</v>
      </c>
      <c r="O690" s="4" t="str">
        <f t="shared" si="136"/>
        <v>NO</v>
      </c>
      <c r="P690" s="5">
        <v>4734</v>
      </c>
      <c r="Q690" s="5">
        <v>4862</v>
      </c>
      <c r="R690" s="4">
        <f t="shared" si="137"/>
        <v>2008</v>
      </c>
      <c r="T690" s="7">
        <f t="shared" si="140"/>
        <v>0</v>
      </c>
      <c r="V690" s="5">
        <f t="shared" si="141"/>
        <v>5186.08</v>
      </c>
      <c r="W690" s="5">
        <f t="shared" si="138"/>
        <v>5186.08</v>
      </c>
      <c r="X690" s="7">
        <f t="shared" si="139"/>
        <v>0</v>
      </c>
      <c r="Z690" s="7">
        <f t="shared" si="142"/>
        <v>208329.46</v>
      </c>
      <c r="AA690" s="5"/>
    </row>
    <row r="691" spans="1:27">
      <c r="A691" s="9">
        <v>39519</v>
      </c>
      <c r="B691" s="3">
        <v>4985.5497999999998</v>
      </c>
      <c r="C691" s="3">
        <v>4997</v>
      </c>
      <c r="D691" s="3">
        <v>4855</v>
      </c>
      <c r="E691" s="3">
        <v>4868.4502000000002</v>
      </c>
      <c r="G691" s="5">
        <f t="shared" si="130"/>
        <v>4849.59</v>
      </c>
      <c r="H691" s="5">
        <f t="shared" si="131"/>
        <v>4861.46</v>
      </c>
      <c r="J691" s="10" t="str">
        <f t="shared" si="132"/>
        <v>SELL</v>
      </c>
      <c r="L691" s="5">
        <f t="shared" si="133"/>
        <v>4897.07</v>
      </c>
      <c r="M691" s="4" t="str">
        <f t="shared" si="134"/>
        <v>YES</v>
      </c>
      <c r="N691" s="4" t="str">
        <f t="shared" si="135"/>
        <v>YES</v>
      </c>
      <c r="O691" s="4" t="str">
        <f t="shared" si="136"/>
        <v>YES</v>
      </c>
      <c r="P691" s="5">
        <v>4980.3</v>
      </c>
      <c r="Q691" s="5">
        <v>4893.3</v>
      </c>
      <c r="R691" s="4">
        <f t="shared" si="137"/>
        <v>2008</v>
      </c>
      <c r="T691" s="7">
        <f t="shared" si="140"/>
        <v>-87</v>
      </c>
      <c r="V691" s="5">
        <f t="shared" si="141"/>
        <v>5186.08</v>
      </c>
      <c r="W691" s="5">
        <f t="shared" si="138"/>
        <v>5186.08</v>
      </c>
      <c r="X691" s="7">
        <f t="shared" si="139"/>
        <v>0</v>
      </c>
      <c r="Z691" s="7">
        <f t="shared" si="142"/>
        <v>199629.46</v>
      </c>
      <c r="AA691" s="5"/>
    </row>
    <row r="692" spans="1:27">
      <c r="A692" s="9">
        <v>39520</v>
      </c>
      <c r="B692" s="3">
        <v>4725</v>
      </c>
      <c r="C692" s="3">
        <v>4738.9502000000002</v>
      </c>
      <c r="D692" s="3">
        <v>4555.25</v>
      </c>
      <c r="E692" s="3">
        <v>4597.2997999999998</v>
      </c>
      <c r="G692" s="5">
        <f t="shared" si="130"/>
        <v>4723.4399999999996</v>
      </c>
      <c r="H692" s="5">
        <f t="shared" si="131"/>
        <v>4773.41</v>
      </c>
      <c r="J692" s="10" t="str">
        <f t="shared" si="132"/>
        <v>SELL</v>
      </c>
      <c r="L692" s="5">
        <f t="shared" si="133"/>
        <v>4923.32</v>
      </c>
      <c r="M692" s="4" t="str">
        <f t="shared" si="134"/>
        <v>NO</v>
      </c>
      <c r="N692" s="4" t="str">
        <f t="shared" si="135"/>
        <v>NO</v>
      </c>
      <c r="O692" s="4" t="str">
        <f t="shared" si="136"/>
        <v>NO</v>
      </c>
      <c r="P692" s="5">
        <v>4706</v>
      </c>
      <c r="Q692" s="5">
        <v>4590.2</v>
      </c>
      <c r="R692" s="4">
        <f t="shared" si="137"/>
        <v>2008</v>
      </c>
      <c r="T692" s="7">
        <f t="shared" si="140"/>
        <v>0</v>
      </c>
      <c r="V692" s="5">
        <f t="shared" si="141"/>
        <v>5186.08</v>
      </c>
      <c r="W692" s="5">
        <f t="shared" si="138"/>
        <v>5186.08</v>
      </c>
      <c r="X692" s="7">
        <f t="shared" si="139"/>
        <v>0</v>
      </c>
      <c r="Z692" s="7">
        <f t="shared" si="142"/>
        <v>199629.46</v>
      </c>
      <c r="AA692" s="5"/>
    </row>
    <row r="693" spans="1:27">
      <c r="A693" s="9">
        <v>39521</v>
      </c>
      <c r="B693" s="3">
        <v>4566</v>
      </c>
      <c r="C693" s="3">
        <v>4759</v>
      </c>
      <c r="D693" s="3">
        <v>4566</v>
      </c>
      <c r="E693" s="3">
        <v>4746.9502000000002</v>
      </c>
      <c r="G693" s="5">
        <f t="shared" si="130"/>
        <v>4735.2</v>
      </c>
      <c r="H693" s="5">
        <f t="shared" si="131"/>
        <v>4764.59</v>
      </c>
      <c r="J693" s="10" t="str">
        <f t="shared" si="132"/>
        <v>SELL</v>
      </c>
      <c r="L693" s="5">
        <f t="shared" si="133"/>
        <v>4852.76</v>
      </c>
      <c r="M693" s="4" t="str">
        <f t="shared" si="134"/>
        <v>NO</v>
      </c>
      <c r="N693" s="4" t="str">
        <f t="shared" si="135"/>
        <v>NO</v>
      </c>
      <c r="O693" s="4" t="str">
        <f t="shared" si="136"/>
        <v>NO</v>
      </c>
      <c r="P693" s="5">
        <v>4623.05</v>
      </c>
      <c r="Q693" s="5">
        <v>4696.1000000000004</v>
      </c>
      <c r="R693" s="4">
        <f t="shared" si="137"/>
        <v>2008</v>
      </c>
      <c r="T693" s="7">
        <f t="shared" si="140"/>
        <v>0</v>
      </c>
      <c r="V693" s="5">
        <f t="shared" si="141"/>
        <v>5186.08</v>
      </c>
      <c r="W693" s="5">
        <f t="shared" si="138"/>
        <v>5186.08</v>
      </c>
      <c r="X693" s="7">
        <f t="shared" si="139"/>
        <v>0</v>
      </c>
      <c r="Z693" s="7">
        <f t="shared" si="142"/>
        <v>199629.46</v>
      </c>
      <c r="AA693" s="5"/>
    </row>
    <row r="694" spans="1:27">
      <c r="A694" s="9">
        <v>39524</v>
      </c>
      <c r="B694" s="3">
        <v>4582</v>
      </c>
      <c r="C694" s="3">
        <v>4595.7997999999998</v>
      </c>
      <c r="D694" s="3">
        <v>4476</v>
      </c>
      <c r="E694" s="3">
        <v>4499.0497999999998</v>
      </c>
      <c r="G694" s="5">
        <f t="shared" si="130"/>
        <v>4617.12</v>
      </c>
      <c r="H694" s="5">
        <f t="shared" si="131"/>
        <v>4676.08</v>
      </c>
      <c r="J694" s="10" t="str">
        <f t="shared" si="132"/>
        <v>SELL</v>
      </c>
      <c r="L694" s="5">
        <f t="shared" si="133"/>
        <v>4852.96</v>
      </c>
      <c r="M694" s="4" t="str">
        <f t="shared" si="134"/>
        <v>NO</v>
      </c>
      <c r="N694" s="4" t="str">
        <f t="shared" si="135"/>
        <v>NO</v>
      </c>
      <c r="O694" s="4" t="str">
        <f t="shared" si="136"/>
        <v>NO</v>
      </c>
      <c r="P694" s="5">
        <v>4580.8999999999996</v>
      </c>
      <c r="Q694" s="5">
        <v>4498.2</v>
      </c>
      <c r="R694" s="4">
        <f t="shared" si="137"/>
        <v>2008</v>
      </c>
      <c r="T694" s="7">
        <f t="shared" si="140"/>
        <v>0</v>
      </c>
      <c r="V694" s="5">
        <f t="shared" si="141"/>
        <v>5186.08</v>
      </c>
      <c r="W694" s="5">
        <f t="shared" si="138"/>
        <v>5186.08</v>
      </c>
      <c r="X694" s="7">
        <f t="shared" si="139"/>
        <v>0</v>
      </c>
      <c r="Z694" s="7">
        <f t="shared" si="142"/>
        <v>199629.46</v>
      </c>
      <c r="AA694" s="5"/>
    </row>
    <row r="695" spans="1:27">
      <c r="A695" s="9">
        <v>39525</v>
      </c>
      <c r="B695" s="3">
        <v>4481.1000999999997</v>
      </c>
      <c r="C695" s="3">
        <v>4635</v>
      </c>
      <c r="D695" s="3">
        <v>4481.1000999999997</v>
      </c>
      <c r="E695" s="3">
        <v>4548.8500999999997</v>
      </c>
      <c r="G695" s="5">
        <f t="shared" si="130"/>
        <v>4582.99</v>
      </c>
      <c r="H695" s="5">
        <f t="shared" si="131"/>
        <v>4633.67</v>
      </c>
      <c r="J695" s="10" t="str">
        <f t="shared" si="132"/>
        <v>SELL</v>
      </c>
      <c r="L695" s="5">
        <f t="shared" si="133"/>
        <v>4785.71</v>
      </c>
      <c r="M695" s="4" t="str">
        <f t="shared" si="134"/>
        <v>NO</v>
      </c>
      <c r="N695" s="4" t="str">
        <f t="shared" si="135"/>
        <v>NO</v>
      </c>
      <c r="O695" s="4" t="str">
        <f t="shared" si="136"/>
        <v>NO</v>
      </c>
      <c r="P695" s="5">
        <v>4508.8</v>
      </c>
      <c r="Q695" s="5">
        <v>4617.05</v>
      </c>
      <c r="R695" s="4">
        <f t="shared" si="137"/>
        <v>2008</v>
      </c>
      <c r="T695" s="7">
        <f t="shared" si="140"/>
        <v>0</v>
      </c>
      <c r="V695" s="5">
        <f t="shared" si="141"/>
        <v>5186.08</v>
      </c>
      <c r="W695" s="5">
        <f t="shared" si="138"/>
        <v>5186.08</v>
      </c>
      <c r="X695" s="7">
        <f t="shared" si="139"/>
        <v>0</v>
      </c>
      <c r="Z695" s="7">
        <f t="shared" si="142"/>
        <v>199629.46</v>
      </c>
      <c r="AA695" s="5"/>
    </row>
    <row r="696" spans="1:27">
      <c r="A696" s="9">
        <v>39526</v>
      </c>
      <c r="B696" s="3">
        <v>4694</v>
      </c>
      <c r="C696" s="3">
        <v>4734</v>
      </c>
      <c r="D696" s="3">
        <v>4551</v>
      </c>
      <c r="E696" s="3">
        <v>4572.7002000000002</v>
      </c>
      <c r="G696" s="5">
        <f t="shared" si="130"/>
        <v>4577.8500000000004</v>
      </c>
      <c r="H696" s="5">
        <f t="shared" si="131"/>
        <v>4613.3500000000004</v>
      </c>
      <c r="J696" s="10" t="str">
        <f t="shared" si="132"/>
        <v>SELL</v>
      </c>
      <c r="L696" s="5">
        <f t="shared" si="133"/>
        <v>4719.8500000000004</v>
      </c>
      <c r="M696" s="4" t="str">
        <f t="shared" si="134"/>
        <v>NO</v>
      </c>
      <c r="N696" s="4" t="str">
        <f t="shared" si="135"/>
        <v>NO</v>
      </c>
      <c r="O696" s="4" t="str">
        <f t="shared" si="136"/>
        <v>NO</v>
      </c>
      <c r="P696" s="5">
        <v>4697</v>
      </c>
      <c r="Q696" s="5">
        <v>4557.5</v>
      </c>
      <c r="R696" s="4">
        <f t="shared" si="137"/>
        <v>2008</v>
      </c>
      <c r="T696" s="7">
        <f t="shared" si="140"/>
        <v>0</v>
      </c>
      <c r="V696" s="5">
        <f t="shared" si="141"/>
        <v>5186.08</v>
      </c>
      <c r="W696" s="5">
        <f t="shared" si="138"/>
        <v>5186.08</v>
      </c>
      <c r="X696" s="7">
        <f t="shared" si="139"/>
        <v>0</v>
      </c>
      <c r="Z696" s="7">
        <f t="shared" si="142"/>
        <v>199629.46</v>
      </c>
      <c r="AA696" s="5"/>
    </row>
    <row r="697" spans="1:27">
      <c r="A697" s="9">
        <v>39531</v>
      </c>
      <c r="B697" s="3">
        <v>4613.1000999999997</v>
      </c>
      <c r="C697" s="3">
        <v>4662.5</v>
      </c>
      <c r="D697" s="3">
        <v>4557.1000999999997</v>
      </c>
      <c r="E697" s="3">
        <v>4631.2002000000002</v>
      </c>
      <c r="G697" s="5">
        <f t="shared" si="130"/>
        <v>4604.53</v>
      </c>
      <c r="H697" s="5">
        <f t="shared" si="131"/>
        <v>4619.3</v>
      </c>
      <c r="J697" s="10" t="str">
        <f t="shared" si="132"/>
        <v>SELL</v>
      </c>
      <c r="L697" s="5">
        <f t="shared" si="133"/>
        <v>4663.6099999999997</v>
      </c>
      <c r="M697" s="4" t="str">
        <f t="shared" si="134"/>
        <v>NO</v>
      </c>
      <c r="N697" s="4" t="str">
        <f t="shared" si="135"/>
        <v>NO</v>
      </c>
      <c r="O697" s="4" t="str">
        <f t="shared" si="136"/>
        <v>NO</v>
      </c>
      <c r="P697" s="5">
        <v>4614</v>
      </c>
      <c r="Q697" s="5">
        <v>4622</v>
      </c>
      <c r="R697" s="4">
        <f t="shared" si="137"/>
        <v>2008</v>
      </c>
      <c r="T697" s="7">
        <f t="shared" si="140"/>
        <v>0</v>
      </c>
      <c r="V697" s="5">
        <f t="shared" si="141"/>
        <v>5186.08</v>
      </c>
      <c r="W697" s="5">
        <f t="shared" si="138"/>
        <v>4747</v>
      </c>
      <c r="X697" s="7">
        <f t="shared" si="139"/>
        <v>439.07999999999993</v>
      </c>
      <c r="Z697" s="7">
        <f t="shared" si="142"/>
        <v>221583.46</v>
      </c>
      <c r="AA697" s="5"/>
    </row>
    <row r="698" spans="1:27">
      <c r="A698" s="9">
        <v>39532</v>
      </c>
      <c r="B698" s="3">
        <v>4749.3500999999997</v>
      </c>
      <c r="C698" s="3">
        <v>4905.1499000000003</v>
      </c>
      <c r="D698" s="3">
        <v>4732</v>
      </c>
      <c r="E698" s="3">
        <v>4884.8999000000003</v>
      </c>
      <c r="G698" s="5">
        <f t="shared" si="130"/>
        <v>4744.71</v>
      </c>
      <c r="H698" s="5">
        <f t="shared" si="131"/>
        <v>4707.83</v>
      </c>
      <c r="J698" s="10" t="str">
        <f t="shared" si="132"/>
        <v>BUY</v>
      </c>
      <c r="L698" s="5">
        <f t="shared" si="133"/>
        <v>4597.1899999999996</v>
      </c>
      <c r="M698" s="4" t="str">
        <f t="shared" si="134"/>
        <v>YES</v>
      </c>
      <c r="N698" s="4" t="str">
        <f t="shared" si="135"/>
        <v>NO</v>
      </c>
      <c r="O698" s="4" t="str">
        <f t="shared" si="136"/>
        <v>YES</v>
      </c>
      <c r="P698" s="5">
        <v>4747</v>
      </c>
      <c r="Q698" s="5">
        <v>4874.5</v>
      </c>
      <c r="R698" s="4">
        <f t="shared" si="137"/>
        <v>2008</v>
      </c>
      <c r="T698" s="7">
        <f t="shared" si="140"/>
        <v>0</v>
      </c>
      <c r="V698" s="5">
        <f t="shared" si="141"/>
        <v>4747</v>
      </c>
      <c r="W698" s="5">
        <f t="shared" si="138"/>
        <v>4747</v>
      </c>
      <c r="X698" s="7">
        <f t="shared" si="139"/>
        <v>0</v>
      </c>
      <c r="Z698" s="7">
        <f t="shared" si="142"/>
        <v>221583.46</v>
      </c>
      <c r="AA698" s="5"/>
    </row>
    <row r="699" spans="1:27">
      <c r="A699" s="9">
        <v>39533</v>
      </c>
      <c r="B699" s="3">
        <v>4904</v>
      </c>
      <c r="C699" s="3">
        <v>4922</v>
      </c>
      <c r="D699" s="3">
        <v>4815</v>
      </c>
      <c r="E699" s="3">
        <v>4841.1000999999997</v>
      </c>
      <c r="G699" s="5">
        <f t="shared" si="130"/>
        <v>4792.91</v>
      </c>
      <c r="H699" s="5">
        <f t="shared" si="131"/>
        <v>4752.25</v>
      </c>
      <c r="J699" s="10" t="str">
        <f t="shared" si="132"/>
        <v>BUY</v>
      </c>
      <c r="L699" s="5">
        <f t="shared" si="133"/>
        <v>4630.2700000000004</v>
      </c>
      <c r="M699" s="4" t="str">
        <f t="shared" si="134"/>
        <v>NO</v>
      </c>
      <c r="N699" s="4" t="str">
        <f t="shared" si="135"/>
        <v>NO</v>
      </c>
      <c r="O699" s="4" t="str">
        <f t="shared" si="136"/>
        <v>NO</v>
      </c>
      <c r="P699" s="5">
        <v>4908.8</v>
      </c>
      <c r="Q699" s="5">
        <v>4827.25</v>
      </c>
      <c r="R699" s="4">
        <f t="shared" si="137"/>
        <v>2008</v>
      </c>
      <c r="T699" s="7">
        <f t="shared" si="140"/>
        <v>0</v>
      </c>
      <c r="V699" s="5">
        <f t="shared" si="141"/>
        <v>4747</v>
      </c>
      <c r="W699" s="5">
        <f t="shared" si="138"/>
        <v>4747</v>
      </c>
      <c r="X699" s="7">
        <f t="shared" si="139"/>
        <v>0</v>
      </c>
      <c r="Z699" s="7">
        <f t="shared" si="142"/>
        <v>221583.46</v>
      </c>
      <c r="AA699" s="5"/>
    </row>
    <row r="700" spans="1:27">
      <c r="A700" s="9">
        <v>39534</v>
      </c>
      <c r="B700" s="3">
        <v>4835</v>
      </c>
      <c r="C700" s="3">
        <v>4862</v>
      </c>
      <c r="D700" s="3">
        <v>4785.6499000000003</v>
      </c>
      <c r="E700" s="3">
        <v>4828.7002000000002</v>
      </c>
      <c r="G700" s="5">
        <f t="shared" si="130"/>
        <v>4810.8100000000004</v>
      </c>
      <c r="H700" s="5">
        <f t="shared" si="131"/>
        <v>4777.7299999999996</v>
      </c>
      <c r="J700" s="10" t="str">
        <f t="shared" si="132"/>
        <v>BUY</v>
      </c>
      <c r="L700" s="5">
        <f t="shared" si="133"/>
        <v>4678.49</v>
      </c>
      <c r="M700" s="4" t="str">
        <f t="shared" si="134"/>
        <v>NO</v>
      </c>
      <c r="N700" s="4" t="str">
        <f t="shared" si="135"/>
        <v>NO</v>
      </c>
      <c r="O700" s="4" t="str">
        <f t="shared" si="136"/>
        <v>NO</v>
      </c>
      <c r="P700" s="5">
        <v>4825.3999999999996</v>
      </c>
      <c r="Q700" s="5">
        <v>4822</v>
      </c>
      <c r="R700" s="4">
        <f t="shared" si="137"/>
        <v>2008</v>
      </c>
      <c r="T700" s="7">
        <f t="shared" si="140"/>
        <v>0</v>
      </c>
      <c r="V700" s="5">
        <f t="shared" si="141"/>
        <v>4747</v>
      </c>
      <c r="W700" s="5">
        <f t="shared" si="138"/>
        <v>4747</v>
      </c>
      <c r="X700" s="7">
        <f t="shared" si="139"/>
        <v>0</v>
      </c>
      <c r="Z700" s="7">
        <f t="shared" si="142"/>
        <v>221583.46</v>
      </c>
      <c r="AA700" s="5"/>
    </row>
    <row r="701" spans="1:27">
      <c r="A701" s="9">
        <v>39535</v>
      </c>
      <c r="B701" s="3">
        <v>4885</v>
      </c>
      <c r="C701" s="3">
        <v>4999.8999000000003</v>
      </c>
      <c r="D701" s="3">
        <v>4806</v>
      </c>
      <c r="E701" s="3">
        <v>4970.6499000000003</v>
      </c>
      <c r="G701" s="5">
        <f t="shared" si="130"/>
        <v>4890.7299999999996</v>
      </c>
      <c r="H701" s="5">
        <f t="shared" si="131"/>
        <v>4842.04</v>
      </c>
      <c r="J701" s="10" t="str">
        <f t="shared" si="132"/>
        <v>BUY</v>
      </c>
      <c r="L701" s="5">
        <f t="shared" si="133"/>
        <v>4695.97</v>
      </c>
      <c r="M701" s="4" t="str">
        <f t="shared" si="134"/>
        <v>NO</v>
      </c>
      <c r="N701" s="4" t="str">
        <f t="shared" si="135"/>
        <v>NO</v>
      </c>
      <c r="O701" s="4" t="str">
        <f t="shared" si="136"/>
        <v>NO</v>
      </c>
      <c r="P701" s="5">
        <v>4880</v>
      </c>
      <c r="Q701" s="5">
        <v>4982.7</v>
      </c>
      <c r="R701" s="4">
        <f t="shared" si="137"/>
        <v>2008</v>
      </c>
      <c r="T701" s="7">
        <f t="shared" si="140"/>
        <v>0</v>
      </c>
      <c r="V701" s="5">
        <f t="shared" si="141"/>
        <v>4747</v>
      </c>
      <c r="W701" s="5">
        <f t="shared" si="138"/>
        <v>4747</v>
      </c>
      <c r="X701" s="7">
        <f t="shared" si="139"/>
        <v>0</v>
      </c>
      <c r="Z701" s="7">
        <f t="shared" si="142"/>
        <v>221583.46</v>
      </c>
      <c r="AA701" s="5"/>
    </row>
    <row r="702" spans="1:27">
      <c r="A702" s="9">
        <v>39538</v>
      </c>
      <c r="B702" s="3">
        <v>4902.1000999999997</v>
      </c>
      <c r="C702" s="3">
        <v>4924</v>
      </c>
      <c r="D702" s="3">
        <v>4703.6000999999997</v>
      </c>
      <c r="E702" s="3">
        <v>4732.2997999999998</v>
      </c>
      <c r="G702" s="5">
        <f t="shared" si="130"/>
        <v>4811.51</v>
      </c>
      <c r="H702" s="5">
        <f t="shared" si="131"/>
        <v>4805.46</v>
      </c>
      <c r="J702" s="10" t="str">
        <f t="shared" si="132"/>
        <v>BUY</v>
      </c>
      <c r="L702" s="5">
        <f t="shared" si="133"/>
        <v>4787.3100000000004</v>
      </c>
      <c r="M702" s="4" t="str">
        <f t="shared" si="134"/>
        <v>NO</v>
      </c>
      <c r="N702" s="4" t="str">
        <f t="shared" si="135"/>
        <v>NO</v>
      </c>
      <c r="O702" s="4" t="str">
        <f t="shared" si="136"/>
        <v>NO</v>
      </c>
      <c r="P702" s="5">
        <v>4893</v>
      </c>
      <c r="Q702" s="5">
        <v>4742.2</v>
      </c>
      <c r="R702" s="4">
        <f t="shared" si="137"/>
        <v>2008</v>
      </c>
      <c r="T702" s="7">
        <f t="shared" si="140"/>
        <v>0</v>
      </c>
      <c r="V702" s="5">
        <f t="shared" si="141"/>
        <v>4747</v>
      </c>
      <c r="W702" s="5">
        <f t="shared" si="138"/>
        <v>4753.3</v>
      </c>
      <c r="X702" s="7">
        <f t="shared" si="139"/>
        <v>6.3000000000001819</v>
      </c>
      <c r="Z702" s="7">
        <f t="shared" si="142"/>
        <v>221898.46</v>
      </c>
      <c r="AA702" s="5"/>
    </row>
    <row r="703" spans="1:27">
      <c r="A703" s="9">
        <v>39539</v>
      </c>
      <c r="B703" s="3">
        <v>4766.1000999999997</v>
      </c>
      <c r="C703" s="3">
        <v>4820</v>
      </c>
      <c r="D703" s="3">
        <v>4621.1000999999997</v>
      </c>
      <c r="E703" s="3">
        <v>4772.9502000000002</v>
      </c>
      <c r="G703" s="5">
        <f t="shared" si="130"/>
        <v>4792.2299999999996</v>
      </c>
      <c r="H703" s="5">
        <f t="shared" si="131"/>
        <v>4794.62</v>
      </c>
      <c r="J703" s="10" t="str">
        <f t="shared" si="132"/>
        <v>SELL</v>
      </c>
      <c r="L703" s="5">
        <f t="shared" si="133"/>
        <v>4801.79</v>
      </c>
      <c r="M703" s="4" t="str">
        <f t="shared" si="134"/>
        <v>YES</v>
      </c>
      <c r="N703" s="4" t="str">
        <f t="shared" si="135"/>
        <v>NO</v>
      </c>
      <c r="O703" s="4" t="str">
        <f t="shared" si="136"/>
        <v>YES</v>
      </c>
      <c r="P703" s="5">
        <v>4753.3</v>
      </c>
      <c r="Q703" s="5">
        <v>4757</v>
      </c>
      <c r="R703" s="4">
        <f t="shared" si="137"/>
        <v>2008</v>
      </c>
      <c r="T703" s="7">
        <f t="shared" si="140"/>
        <v>0</v>
      </c>
      <c r="V703" s="5">
        <f t="shared" si="141"/>
        <v>4753.3</v>
      </c>
      <c r="W703" s="5">
        <f t="shared" si="138"/>
        <v>4753.3</v>
      </c>
      <c r="X703" s="7">
        <f t="shared" si="139"/>
        <v>0</v>
      </c>
      <c r="Z703" s="7">
        <f t="shared" si="142"/>
        <v>221898.46</v>
      </c>
      <c r="AA703" s="5"/>
    </row>
    <row r="704" spans="1:27">
      <c r="A704" s="9">
        <v>39540</v>
      </c>
      <c r="B704" s="3">
        <v>4931</v>
      </c>
      <c r="C704" s="3">
        <v>4964.7002000000002</v>
      </c>
      <c r="D704" s="3">
        <v>4741.1499000000003</v>
      </c>
      <c r="E704" s="3">
        <v>4757.6499000000003</v>
      </c>
      <c r="G704" s="5">
        <f t="shared" si="130"/>
        <v>4774.9399999999996</v>
      </c>
      <c r="H704" s="5">
        <f t="shared" si="131"/>
        <v>4782.3</v>
      </c>
      <c r="J704" s="10" t="str">
        <f t="shared" si="132"/>
        <v>SELL</v>
      </c>
      <c r="L704" s="5">
        <f t="shared" si="133"/>
        <v>4804.38</v>
      </c>
      <c r="M704" s="4" t="str">
        <f t="shared" si="134"/>
        <v>YES</v>
      </c>
      <c r="N704" s="4" t="str">
        <f t="shared" si="135"/>
        <v>YES</v>
      </c>
      <c r="O704" s="4" t="str">
        <f t="shared" si="136"/>
        <v>YES</v>
      </c>
      <c r="P704" s="5">
        <v>4916.05</v>
      </c>
      <c r="Q704" s="5">
        <v>4765</v>
      </c>
      <c r="R704" s="4">
        <f t="shared" si="137"/>
        <v>2008</v>
      </c>
      <c r="T704" s="7">
        <f t="shared" si="140"/>
        <v>-151.05000000000001</v>
      </c>
      <c r="V704" s="5">
        <f t="shared" si="141"/>
        <v>4753.3</v>
      </c>
      <c r="W704" s="5">
        <f t="shared" si="138"/>
        <v>4753.3</v>
      </c>
      <c r="X704" s="7">
        <f t="shared" si="139"/>
        <v>0</v>
      </c>
      <c r="Z704" s="7">
        <f t="shared" si="142"/>
        <v>206793.46</v>
      </c>
      <c r="AA704" s="5"/>
    </row>
    <row r="705" spans="1:27">
      <c r="A705" s="9">
        <v>39541</v>
      </c>
      <c r="B705" s="3">
        <v>4779</v>
      </c>
      <c r="C705" s="3">
        <v>4850</v>
      </c>
      <c r="D705" s="3">
        <v>4745.5497999999998</v>
      </c>
      <c r="E705" s="3">
        <v>4784.8500999999997</v>
      </c>
      <c r="G705" s="5">
        <f t="shared" si="130"/>
        <v>4779.8999999999996</v>
      </c>
      <c r="H705" s="5">
        <f t="shared" si="131"/>
        <v>4783.1499999999996</v>
      </c>
      <c r="J705" s="10" t="str">
        <f t="shared" si="132"/>
        <v>SELL</v>
      </c>
      <c r="L705" s="5">
        <f t="shared" si="133"/>
        <v>4792.8999999999996</v>
      </c>
      <c r="M705" s="4" t="str">
        <f t="shared" si="134"/>
        <v>YES</v>
      </c>
      <c r="N705" s="4" t="str">
        <f t="shared" si="135"/>
        <v>YES</v>
      </c>
      <c r="O705" s="4" t="str">
        <f t="shared" si="136"/>
        <v>NO</v>
      </c>
      <c r="P705" s="5">
        <v>4786.05</v>
      </c>
      <c r="Q705" s="5">
        <v>4801</v>
      </c>
      <c r="R705" s="4">
        <f t="shared" si="137"/>
        <v>2008</v>
      </c>
      <c r="T705" s="7">
        <f t="shared" si="140"/>
        <v>-3.38</v>
      </c>
      <c r="V705" s="5">
        <f t="shared" si="141"/>
        <v>4753.3</v>
      </c>
      <c r="W705" s="5">
        <f t="shared" si="138"/>
        <v>4753.3</v>
      </c>
      <c r="X705" s="7">
        <f t="shared" si="139"/>
        <v>0</v>
      </c>
      <c r="Z705" s="7">
        <f t="shared" si="142"/>
        <v>206455.46</v>
      </c>
      <c r="AA705" s="5"/>
    </row>
    <row r="706" spans="1:27">
      <c r="A706" s="9">
        <v>39542</v>
      </c>
      <c r="B706" s="3">
        <v>4796.5</v>
      </c>
      <c r="C706" s="3">
        <v>4809</v>
      </c>
      <c r="D706" s="3">
        <v>4631.3500999999997</v>
      </c>
      <c r="E706" s="3">
        <v>4652.7002000000002</v>
      </c>
      <c r="G706" s="5">
        <f t="shared" si="130"/>
        <v>4716.3</v>
      </c>
      <c r="H706" s="5">
        <f t="shared" si="131"/>
        <v>4739.67</v>
      </c>
      <c r="J706" s="10" t="str">
        <f t="shared" si="132"/>
        <v>SELL</v>
      </c>
      <c r="L706" s="5">
        <f t="shared" si="133"/>
        <v>4809.78</v>
      </c>
      <c r="M706" s="4" t="str">
        <f t="shared" si="134"/>
        <v>YES</v>
      </c>
      <c r="N706" s="4" t="str">
        <f t="shared" si="135"/>
        <v>YES</v>
      </c>
      <c r="O706" s="4" t="str">
        <f t="shared" si="136"/>
        <v>YES</v>
      </c>
      <c r="P706" s="5">
        <v>4781.1000000000004</v>
      </c>
      <c r="Q706" s="5">
        <v>4646.55</v>
      </c>
      <c r="R706" s="4">
        <f t="shared" si="137"/>
        <v>2008</v>
      </c>
      <c r="T706" s="7">
        <f t="shared" si="140"/>
        <v>-134.55000000000001</v>
      </c>
      <c r="V706" s="5">
        <f t="shared" si="141"/>
        <v>4753.3</v>
      </c>
      <c r="W706" s="5">
        <f t="shared" si="138"/>
        <v>4753.3</v>
      </c>
      <c r="X706" s="7">
        <f t="shared" si="139"/>
        <v>0</v>
      </c>
      <c r="Z706" s="7">
        <f t="shared" si="142"/>
        <v>193000.46</v>
      </c>
      <c r="AA706" s="5"/>
    </row>
    <row r="707" spans="1:27">
      <c r="A707" s="9">
        <v>39545</v>
      </c>
      <c r="B707" s="3">
        <v>4684</v>
      </c>
      <c r="C707" s="3">
        <v>4813.8999000000003</v>
      </c>
      <c r="D707" s="3">
        <v>4656.25</v>
      </c>
      <c r="E707" s="3">
        <v>4764.3999000000003</v>
      </c>
      <c r="G707" s="5">
        <f t="shared" si="130"/>
        <v>4740.3500000000004</v>
      </c>
      <c r="H707" s="5">
        <f t="shared" si="131"/>
        <v>4747.91</v>
      </c>
      <c r="J707" s="10" t="str">
        <f t="shared" si="132"/>
        <v>SELL</v>
      </c>
      <c r="L707" s="5">
        <f t="shared" si="133"/>
        <v>4770.59</v>
      </c>
      <c r="M707" s="4" t="str">
        <f t="shared" si="134"/>
        <v>YES</v>
      </c>
      <c r="N707" s="4" t="str">
        <f t="shared" si="135"/>
        <v>YES</v>
      </c>
      <c r="O707" s="4" t="str">
        <f t="shared" si="136"/>
        <v>NO</v>
      </c>
      <c r="P707" s="5">
        <v>4678.5</v>
      </c>
      <c r="Q707" s="5">
        <v>4768.8</v>
      </c>
      <c r="R707" s="4">
        <f t="shared" si="137"/>
        <v>2008</v>
      </c>
      <c r="T707" s="7">
        <f t="shared" si="140"/>
        <v>-40.98</v>
      </c>
      <c r="V707" s="5">
        <f t="shared" si="141"/>
        <v>4753.3</v>
      </c>
      <c r="W707" s="5">
        <f t="shared" si="138"/>
        <v>4753.3</v>
      </c>
      <c r="X707" s="7">
        <f t="shared" si="139"/>
        <v>0</v>
      </c>
      <c r="Z707" s="7">
        <f t="shared" si="142"/>
        <v>188902.46</v>
      </c>
      <c r="AA707" s="5"/>
    </row>
    <row r="708" spans="1:27">
      <c r="A708" s="9">
        <v>39546</v>
      </c>
      <c r="B708" s="3">
        <v>4751.2002000000002</v>
      </c>
      <c r="C708" s="3">
        <v>4770.0497999999998</v>
      </c>
      <c r="D708" s="3">
        <v>4663.1499000000003</v>
      </c>
      <c r="E708" s="3">
        <v>4694.8500999999997</v>
      </c>
      <c r="G708" s="5">
        <f t="shared" si="130"/>
        <v>4717.6000000000004</v>
      </c>
      <c r="H708" s="5">
        <f t="shared" si="131"/>
        <v>4730.22</v>
      </c>
      <c r="J708" s="10" t="str">
        <f t="shared" si="132"/>
        <v>SELL</v>
      </c>
      <c r="L708" s="5">
        <f t="shared" si="133"/>
        <v>4768.08</v>
      </c>
      <c r="M708" s="4" t="str">
        <f t="shared" si="134"/>
        <v>NO</v>
      </c>
      <c r="N708" s="4" t="str">
        <f t="shared" si="135"/>
        <v>NO</v>
      </c>
      <c r="O708" s="4" t="str">
        <f t="shared" si="136"/>
        <v>NO</v>
      </c>
      <c r="P708" s="5">
        <v>4765</v>
      </c>
      <c r="Q708" s="5">
        <v>4703.1499999999996</v>
      </c>
      <c r="R708" s="4">
        <f t="shared" si="137"/>
        <v>2008</v>
      </c>
      <c r="T708" s="7">
        <f t="shared" si="140"/>
        <v>0</v>
      </c>
      <c r="V708" s="5">
        <f t="shared" si="141"/>
        <v>4753.3</v>
      </c>
      <c r="W708" s="5">
        <f t="shared" si="138"/>
        <v>4753.3</v>
      </c>
      <c r="X708" s="7">
        <f t="shared" si="139"/>
        <v>0</v>
      </c>
      <c r="Z708" s="7">
        <f t="shared" si="142"/>
        <v>188902.46</v>
      </c>
      <c r="AA708" s="5"/>
    </row>
    <row r="709" spans="1:27">
      <c r="A709" s="9">
        <v>39547</v>
      </c>
      <c r="B709" s="3">
        <v>4687</v>
      </c>
      <c r="C709" s="3">
        <v>4756.7997999999998</v>
      </c>
      <c r="D709" s="3">
        <v>4658.25</v>
      </c>
      <c r="E709" s="3">
        <v>4740.2997999999998</v>
      </c>
      <c r="G709" s="5">
        <f t="shared" si="130"/>
        <v>4728.95</v>
      </c>
      <c r="H709" s="5">
        <f t="shared" si="131"/>
        <v>4733.58</v>
      </c>
      <c r="J709" s="10" t="str">
        <f t="shared" si="132"/>
        <v>SELL</v>
      </c>
      <c r="L709" s="5">
        <f t="shared" si="133"/>
        <v>4747.47</v>
      </c>
      <c r="M709" s="4" t="str">
        <f t="shared" si="134"/>
        <v>NO</v>
      </c>
      <c r="N709" s="4" t="str">
        <f t="shared" si="135"/>
        <v>NO</v>
      </c>
      <c r="O709" s="4" t="str">
        <f t="shared" si="136"/>
        <v>NO</v>
      </c>
      <c r="P709" s="5">
        <v>4666</v>
      </c>
      <c r="Q709" s="5">
        <v>4738.3</v>
      </c>
      <c r="R709" s="4">
        <f t="shared" si="137"/>
        <v>2008</v>
      </c>
      <c r="T709" s="7">
        <f t="shared" si="140"/>
        <v>0</v>
      </c>
      <c r="V709" s="5">
        <f t="shared" si="141"/>
        <v>4753.3</v>
      </c>
      <c r="W709" s="5">
        <f t="shared" si="138"/>
        <v>4753.3</v>
      </c>
      <c r="X709" s="7">
        <f t="shared" si="139"/>
        <v>0</v>
      </c>
      <c r="Z709" s="7">
        <f t="shared" si="142"/>
        <v>188902.46</v>
      </c>
      <c r="AA709" s="5"/>
    </row>
    <row r="710" spans="1:27">
      <c r="A710" s="9">
        <v>39548</v>
      </c>
      <c r="B710" s="3">
        <v>4736</v>
      </c>
      <c r="C710" s="3">
        <v>4795</v>
      </c>
      <c r="D710" s="3">
        <v>4710</v>
      </c>
      <c r="E710" s="3">
        <v>4722.2997999999998</v>
      </c>
      <c r="G710" s="5">
        <f t="shared" ref="G710:G773" si="143">ROUND((E710*G$1)+(G709*(1-G$1)),2)</f>
        <v>4725.62</v>
      </c>
      <c r="H710" s="5">
        <f t="shared" si="131"/>
        <v>4729.82</v>
      </c>
      <c r="J710" s="10" t="str">
        <f t="shared" si="132"/>
        <v>SELL</v>
      </c>
      <c r="L710" s="5">
        <f t="shared" si="133"/>
        <v>4742.42</v>
      </c>
      <c r="M710" s="4" t="str">
        <f t="shared" si="134"/>
        <v>YES</v>
      </c>
      <c r="N710" s="4" t="str">
        <f t="shared" si="135"/>
        <v>YES</v>
      </c>
      <c r="O710" s="4" t="str">
        <f t="shared" si="136"/>
        <v>NO</v>
      </c>
      <c r="P710" s="5">
        <v>4737</v>
      </c>
      <c r="Q710" s="5">
        <v>4715</v>
      </c>
      <c r="R710" s="4">
        <f t="shared" si="137"/>
        <v>2008</v>
      </c>
      <c r="T710" s="7">
        <f t="shared" si="140"/>
        <v>-32.47</v>
      </c>
      <c r="V710" s="5">
        <f t="shared" si="141"/>
        <v>4753.3</v>
      </c>
      <c r="W710" s="5">
        <f t="shared" si="138"/>
        <v>4767</v>
      </c>
      <c r="X710" s="7">
        <f t="shared" si="139"/>
        <v>-13.699999999999818</v>
      </c>
      <c r="Z710" s="7">
        <f t="shared" si="142"/>
        <v>184970.46</v>
      </c>
      <c r="AA710" s="5"/>
    </row>
    <row r="711" spans="1:27">
      <c r="A711" s="9">
        <v>39549</v>
      </c>
      <c r="B711" s="3">
        <v>4759.75</v>
      </c>
      <c r="C711" s="3">
        <v>4825</v>
      </c>
      <c r="D711" s="3">
        <v>4726.7002000000002</v>
      </c>
      <c r="E711" s="3">
        <v>4771.8500999999997</v>
      </c>
      <c r="G711" s="5">
        <f t="shared" si="143"/>
        <v>4748.74</v>
      </c>
      <c r="H711" s="5">
        <f t="shared" si="131"/>
        <v>4743.83</v>
      </c>
      <c r="J711" s="10" t="str">
        <f t="shared" si="132"/>
        <v>BUY</v>
      </c>
      <c r="L711" s="5">
        <f t="shared" si="133"/>
        <v>4729.1000000000004</v>
      </c>
      <c r="M711" s="4" t="str">
        <f t="shared" si="134"/>
        <v>YES</v>
      </c>
      <c r="N711" s="4" t="str">
        <f t="shared" si="135"/>
        <v>NO</v>
      </c>
      <c r="O711" s="4" t="str">
        <f t="shared" si="136"/>
        <v>YES</v>
      </c>
      <c r="P711" s="5">
        <v>4767</v>
      </c>
      <c r="Q711" s="5">
        <v>4773.8999999999996</v>
      </c>
      <c r="R711" s="4">
        <f t="shared" si="137"/>
        <v>2008</v>
      </c>
      <c r="T711" s="7">
        <f t="shared" si="140"/>
        <v>0</v>
      </c>
      <c r="V711" s="5">
        <f t="shared" si="141"/>
        <v>4767</v>
      </c>
      <c r="W711" s="5">
        <f t="shared" si="138"/>
        <v>4767</v>
      </c>
      <c r="X711" s="7">
        <f t="shared" si="139"/>
        <v>0</v>
      </c>
      <c r="Z711" s="7">
        <f t="shared" si="142"/>
        <v>184970.46</v>
      </c>
      <c r="AA711" s="5"/>
    </row>
    <row r="712" spans="1:27">
      <c r="A712" s="9">
        <v>39553</v>
      </c>
      <c r="B712" s="3">
        <v>4694.3999000000003</v>
      </c>
      <c r="C712" s="3">
        <v>4937</v>
      </c>
      <c r="D712" s="3">
        <v>4675</v>
      </c>
      <c r="E712" s="3">
        <v>4897.1499000000003</v>
      </c>
      <c r="G712" s="5">
        <f t="shared" si="143"/>
        <v>4822.9399999999996</v>
      </c>
      <c r="H712" s="5">
        <f t="shared" ref="H712:H775" si="144">ROUND((E712*H$1)+(H711*(1-H$1)),2)</f>
        <v>4794.9399999999996</v>
      </c>
      <c r="J712" s="10" t="str">
        <f t="shared" ref="J712:J775" si="145">IF(G712&gt;H712,"BUY","SELL")</f>
        <v>BUY</v>
      </c>
      <c r="L712" s="5">
        <f t="shared" ref="L712:L775" si="146">ROUND((G712*((2/4)-1)-(H712)*((2/6)-1))/ (2 /4- 2 /6),2)</f>
        <v>4710.9399999999996</v>
      </c>
      <c r="M712" s="4" t="str">
        <f t="shared" ref="M712:M775" si="147">IF(J711="SELL",IF(C712&gt;L711,"YES","NO"),IF(D712&lt;L711,"YES","NO"))</f>
        <v>YES</v>
      </c>
      <c r="N712" s="4" t="str">
        <f t="shared" ref="N712:N775" si="148">IF(AND(M712="YES",J712=J711),"YES","NO")</f>
        <v>YES</v>
      </c>
      <c r="O712" s="4" t="str">
        <f t="shared" ref="O712:O775" si="149">IF(AND(J711="BUY",B712&lt;L711),"YES",IF(AND(J711="SELL",B712&gt;L711),"YES","NO"))</f>
        <v>YES</v>
      </c>
      <c r="P712" s="5">
        <v>4722.2</v>
      </c>
      <c r="Q712" s="5">
        <v>4878</v>
      </c>
      <c r="R712" s="4">
        <f t="shared" si="137"/>
        <v>2008</v>
      </c>
      <c r="T712" s="7">
        <f t="shared" si="140"/>
        <v>-155.80000000000001</v>
      </c>
      <c r="V712" s="5">
        <f t="shared" si="141"/>
        <v>4767</v>
      </c>
      <c r="W712" s="5">
        <f t="shared" si="138"/>
        <v>4767</v>
      </c>
      <c r="X712" s="7">
        <f t="shared" si="139"/>
        <v>0</v>
      </c>
      <c r="Z712" s="7">
        <f t="shared" si="142"/>
        <v>169390.46</v>
      </c>
      <c r="AA712" s="5"/>
    </row>
    <row r="713" spans="1:27">
      <c r="A713" s="9">
        <v>39554</v>
      </c>
      <c r="B713" s="3">
        <v>4905.0497999999998</v>
      </c>
      <c r="C713" s="3">
        <v>4948</v>
      </c>
      <c r="D713" s="3">
        <v>4875</v>
      </c>
      <c r="E713" s="3">
        <v>4886</v>
      </c>
      <c r="G713" s="5">
        <f t="shared" si="143"/>
        <v>4854.47</v>
      </c>
      <c r="H713" s="5">
        <f t="shared" si="144"/>
        <v>4825.29</v>
      </c>
      <c r="J713" s="10" t="str">
        <f t="shared" si="145"/>
        <v>BUY</v>
      </c>
      <c r="L713" s="5">
        <f t="shared" si="146"/>
        <v>4737.75</v>
      </c>
      <c r="M713" s="4" t="str">
        <f t="shared" si="147"/>
        <v>NO</v>
      </c>
      <c r="N713" s="4" t="str">
        <f t="shared" si="148"/>
        <v>NO</v>
      </c>
      <c r="O713" s="4" t="str">
        <f t="shared" si="149"/>
        <v>NO</v>
      </c>
      <c r="P713" s="5">
        <v>4937.05</v>
      </c>
      <c r="Q713" s="5">
        <v>4878.05</v>
      </c>
      <c r="R713" s="4">
        <f t="shared" si="137"/>
        <v>2008</v>
      </c>
      <c r="T713" s="7">
        <f t="shared" si="140"/>
        <v>0</v>
      </c>
      <c r="V713" s="5">
        <f t="shared" si="141"/>
        <v>4767</v>
      </c>
      <c r="W713" s="5">
        <f t="shared" si="138"/>
        <v>4767</v>
      </c>
      <c r="X713" s="7">
        <f t="shared" si="139"/>
        <v>0</v>
      </c>
      <c r="Z713" s="7">
        <f t="shared" si="142"/>
        <v>169390.46</v>
      </c>
      <c r="AA713" s="5"/>
    </row>
    <row r="714" spans="1:27">
      <c r="A714" s="9">
        <v>39555</v>
      </c>
      <c r="B714" s="3">
        <v>4952</v>
      </c>
      <c r="C714" s="3">
        <v>4985</v>
      </c>
      <c r="D714" s="3">
        <v>4920</v>
      </c>
      <c r="E714" s="3">
        <v>4960.5497999999998</v>
      </c>
      <c r="G714" s="5">
        <f t="shared" si="143"/>
        <v>4907.51</v>
      </c>
      <c r="H714" s="5">
        <f t="shared" si="144"/>
        <v>4870.38</v>
      </c>
      <c r="J714" s="10" t="str">
        <f t="shared" si="145"/>
        <v>BUY</v>
      </c>
      <c r="L714" s="5">
        <f t="shared" si="146"/>
        <v>4758.99</v>
      </c>
      <c r="M714" s="4" t="str">
        <f t="shared" si="147"/>
        <v>NO</v>
      </c>
      <c r="N714" s="4" t="str">
        <f t="shared" si="148"/>
        <v>NO</v>
      </c>
      <c r="O714" s="4" t="str">
        <f t="shared" si="149"/>
        <v>NO</v>
      </c>
      <c r="P714" s="5">
        <v>4948.05</v>
      </c>
      <c r="Q714" s="5">
        <v>4956.5</v>
      </c>
      <c r="R714" s="4">
        <f t="shared" si="137"/>
        <v>2008</v>
      </c>
      <c r="T714" s="7">
        <f t="shared" si="140"/>
        <v>0</v>
      </c>
      <c r="V714" s="5">
        <f t="shared" si="141"/>
        <v>4767</v>
      </c>
      <c r="W714" s="5">
        <f t="shared" si="138"/>
        <v>4767</v>
      </c>
      <c r="X714" s="7">
        <f t="shared" si="139"/>
        <v>0</v>
      </c>
      <c r="Z714" s="7">
        <f t="shared" si="142"/>
        <v>169390.46</v>
      </c>
      <c r="AA714" s="5"/>
    </row>
    <row r="715" spans="1:27">
      <c r="A715" s="9">
        <v>39559</v>
      </c>
      <c r="B715" s="3">
        <v>5004</v>
      </c>
      <c r="C715" s="3">
        <v>5052.8999000000003</v>
      </c>
      <c r="D715" s="3">
        <v>5004</v>
      </c>
      <c r="E715" s="3">
        <v>5043.4502000000002</v>
      </c>
      <c r="G715" s="5">
        <f t="shared" si="143"/>
        <v>4975.4799999999996</v>
      </c>
      <c r="H715" s="5">
        <f t="shared" si="144"/>
        <v>4928.07</v>
      </c>
      <c r="J715" s="10" t="str">
        <f t="shared" si="145"/>
        <v>BUY</v>
      </c>
      <c r="L715" s="5">
        <f t="shared" si="146"/>
        <v>4785.84</v>
      </c>
      <c r="M715" s="4" t="str">
        <f t="shared" si="147"/>
        <v>NO</v>
      </c>
      <c r="N715" s="4" t="str">
        <f t="shared" si="148"/>
        <v>NO</v>
      </c>
      <c r="O715" s="4" t="str">
        <f t="shared" si="149"/>
        <v>NO</v>
      </c>
      <c r="P715" s="5">
        <v>5032</v>
      </c>
      <c r="Q715" s="5">
        <v>5049</v>
      </c>
      <c r="R715" s="4">
        <f t="shared" si="137"/>
        <v>2008</v>
      </c>
      <c r="T715" s="7">
        <f t="shared" si="140"/>
        <v>0</v>
      </c>
      <c r="V715" s="5">
        <f t="shared" si="141"/>
        <v>4767</v>
      </c>
      <c r="W715" s="5">
        <f t="shared" si="138"/>
        <v>4767</v>
      </c>
      <c r="X715" s="7">
        <f t="shared" si="139"/>
        <v>0</v>
      </c>
      <c r="Z715" s="7">
        <f t="shared" si="142"/>
        <v>169390.46</v>
      </c>
      <c r="AA715" s="5"/>
    </row>
    <row r="716" spans="1:27">
      <c r="A716" s="9">
        <v>39560</v>
      </c>
      <c r="B716" s="3">
        <v>5015</v>
      </c>
      <c r="C716" s="3">
        <v>5074</v>
      </c>
      <c r="D716" s="3">
        <v>5003.1499000000003</v>
      </c>
      <c r="E716" s="3">
        <v>5043.6499000000003</v>
      </c>
      <c r="G716" s="5">
        <f t="shared" si="143"/>
        <v>5009.5600000000004</v>
      </c>
      <c r="H716" s="5">
        <f t="shared" si="144"/>
        <v>4966.6000000000004</v>
      </c>
      <c r="J716" s="10" t="str">
        <f t="shared" si="145"/>
        <v>BUY</v>
      </c>
      <c r="L716" s="5">
        <f t="shared" si="146"/>
        <v>4837.72</v>
      </c>
      <c r="M716" s="4" t="str">
        <f t="shared" si="147"/>
        <v>NO</v>
      </c>
      <c r="N716" s="4" t="str">
        <f t="shared" si="148"/>
        <v>NO</v>
      </c>
      <c r="O716" s="4" t="str">
        <f t="shared" si="149"/>
        <v>NO</v>
      </c>
      <c r="P716" s="5">
        <v>5025.25</v>
      </c>
      <c r="Q716" s="5">
        <v>5037</v>
      </c>
      <c r="R716" s="4">
        <f t="shared" si="137"/>
        <v>2008</v>
      </c>
      <c r="T716" s="7">
        <f t="shared" si="140"/>
        <v>0</v>
      </c>
      <c r="V716" s="5">
        <f t="shared" si="141"/>
        <v>4767</v>
      </c>
      <c r="W716" s="5">
        <f t="shared" si="138"/>
        <v>4767</v>
      </c>
      <c r="X716" s="7">
        <f t="shared" si="139"/>
        <v>0</v>
      </c>
      <c r="Z716" s="7">
        <f t="shared" si="142"/>
        <v>169390.46</v>
      </c>
      <c r="AA716" s="5"/>
    </row>
    <row r="717" spans="1:27">
      <c r="A717" s="9">
        <v>39561</v>
      </c>
      <c r="B717" s="3">
        <v>5079.7997999999998</v>
      </c>
      <c r="C717" s="3">
        <v>5084</v>
      </c>
      <c r="D717" s="3">
        <v>5005.5</v>
      </c>
      <c r="E717" s="3">
        <v>5031.1000999999997</v>
      </c>
      <c r="G717" s="5">
        <f t="shared" si="143"/>
        <v>5020.33</v>
      </c>
      <c r="H717" s="5">
        <f t="shared" si="144"/>
        <v>4988.1000000000004</v>
      </c>
      <c r="J717" s="10" t="str">
        <f t="shared" si="145"/>
        <v>BUY</v>
      </c>
      <c r="L717" s="5">
        <f t="shared" si="146"/>
        <v>4891.41</v>
      </c>
      <c r="M717" s="4" t="str">
        <f t="shared" si="147"/>
        <v>NO</v>
      </c>
      <c r="N717" s="4" t="str">
        <f t="shared" si="148"/>
        <v>NO</v>
      </c>
      <c r="O717" s="4" t="str">
        <f t="shared" si="149"/>
        <v>NO</v>
      </c>
      <c r="P717" s="5">
        <v>5065.8</v>
      </c>
      <c r="Q717" s="5">
        <v>5025.1000000000004</v>
      </c>
      <c r="R717" s="4">
        <f t="shared" si="137"/>
        <v>2008</v>
      </c>
      <c r="T717" s="7">
        <f t="shared" si="140"/>
        <v>0</v>
      </c>
      <c r="V717" s="5">
        <f t="shared" si="141"/>
        <v>4767</v>
      </c>
      <c r="W717" s="5">
        <f t="shared" si="138"/>
        <v>4767</v>
      </c>
      <c r="X717" s="7">
        <f t="shared" si="139"/>
        <v>0</v>
      </c>
      <c r="Z717" s="7">
        <f t="shared" si="142"/>
        <v>169390.46</v>
      </c>
      <c r="AA717" s="5"/>
    </row>
    <row r="718" spans="1:27">
      <c r="A718" s="9">
        <v>39562</v>
      </c>
      <c r="B718" s="3">
        <v>5064.8999000000003</v>
      </c>
      <c r="C718" s="3">
        <v>5064.8999000000003</v>
      </c>
      <c r="D718" s="3">
        <v>4991.1000999999997</v>
      </c>
      <c r="E718" s="3">
        <v>5002.2002000000002</v>
      </c>
      <c r="G718" s="5">
        <f t="shared" si="143"/>
        <v>5011.2700000000004</v>
      </c>
      <c r="H718" s="5">
        <f t="shared" si="144"/>
        <v>4992.8</v>
      </c>
      <c r="J718" s="10" t="str">
        <f t="shared" si="145"/>
        <v>BUY</v>
      </c>
      <c r="L718" s="5">
        <f t="shared" si="146"/>
        <v>4937.3900000000003</v>
      </c>
      <c r="M718" s="4" t="str">
        <f t="shared" si="147"/>
        <v>NO</v>
      </c>
      <c r="N718" s="4" t="str">
        <f t="shared" si="148"/>
        <v>NO</v>
      </c>
      <c r="O718" s="4" t="str">
        <f t="shared" si="149"/>
        <v>NO</v>
      </c>
      <c r="P718" s="5">
        <v>5051</v>
      </c>
      <c r="Q718" s="5">
        <v>5001.75</v>
      </c>
      <c r="R718" s="4">
        <f t="shared" si="137"/>
        <v>2008</v>
      </c>
      <c r="T718" s="7">
        <f t="shared" si="140"/>
        <v>0</v>
      </c>
      <c r="V718" s="5">
        <f t="shared" si="141"/>
        <v>4767</v>
      </c>
      <c r="W718" s="5">
        <f t="shared" si="138"/>
        <v>4767</v>
      </c>
      <c r="X718" s="7">
        <f t="shared" si="139"/>
        <v>0</v>
      </c>
      <c r="Z718" s="7">
        <f t="shared" si="142"/>
        <v>169390.46</v>
      </c>
      <c r="AA718" s="5"/>
    </row>
    <row r="719" spans="1:27">
      <c r="A719" s="9">
        <v>39563</v>
      </c>
      <c r="B719" s="3">
        <v>5021.8999000000003</v>
      </c>
      <c r="C719" s="3">
        <v>5133</v>
      </c>
      <c r="D719" s="3">
        <v>5021.8999000000003</v>
      </c>
      <c r="E719" s="3">
        <v>5125.75</v>
      </c>
      <c r="G719" s="5">
        <f t="shared" si="143"/>
        <v>5068.51</v>
      </c>
      <c r="H719" s="5">
        <f t="shared" si="144"/>
        <v>5037.12</v>
      </c>
      <c r="J719" s="10" t="str">
        <f t="shared" si="145"/>
        <v>BUY</v>
      </c>
      <c r="L719" s="5">
        <f t="shared" si="146"/>
        <v>4942.95</v>
      </c>
      <c r="M719" s="4" t="str">
        <f t="shared" si="147"/>
        <v>NO</v>
      </c>
      <c r="N719" s="4" t="str">
        <f t="shared" si="148"/>
        <v>NO</v>
      </c>
      <c r="O719" s="4" t="str">
        <f t="shared" si="149"/>
        <v>NO</v>
      </c>
      <c r="P719" s="5">
        <v>5044</v>
      </c>
      <c r="Q719" s="5">
        <v>5123</v>
      </c>
      <c r="R719" s="4">
        <f t="shared" si="137"/>
        <v>2008</v>
      </c>
      <c r="T719" s="7">
        <f t="shared" si="140"/>
        <v>0</v>
      </c>
      <c r="V719" s="5">
        <f t="shared" si="141"/>
        <v>4767</v>
      </c>
      <c r="W719" s="5">
        <f t="shared" si="138"/>
        <v>4767</v>
      </c>
      <c r="X719" s="7">
        <f t="shared" si="139"/>
        <v>0</v>
      </c>
      <c r="Z719" s="7">
        <f t="shared" si="142"/>
        <v>169390.46</v>
      </c>
      <c r="AA719" s="5"/>
    </row>
    <row r="720" spans="1:27">
      <c r="A720" s="9">
        <v>39566</v>
      </c>
      <c r="B720" s="3">
        <v>5141</v>
      </c>
      <c r="C720" s="3">
        <v>5150</v>
      </c>
      <c r="D720" s="3">
        <v>5084.1000999999997</v>
      </c>
      <c r="E720" s="3">
        <v>5105.6499000000003</v>
      </c>
      <c r="G720" s="5">
        <f t="shared" si="143"/>
        <v>5087.08</v>
      </c>
      <c r="H720" s="5">
        <f t="shared" si="144"/>
        <v>5059.96</v>
      </c>
      <c r="J720" s="10" t="str">
        <f t="shared" si="145"/>
        <v>BUY</v>
      </c>
      <c r="L720" s="5">
        <f t="shared" si="146"/>
        <v>4978.6000000000004</v>
      </c>
      <c r="M720" s="4" t="str">
        <f t="shared" si="147"/>
        <v>NO</v>
      </c>
      <c r="N720" s="4" t="str">
        <f t="shared" si="148"/>
        <v>NO</v>
      </c>
      <c r="O720" s="4" t="str">
        <f t="shared" si="149"/>
        <v>NO</v>
      </c>
      <c r="P720" s="5">
        <v>5121</v>
      </c>
      <c r="Q720" s="5">
        <v>5094.5</v>
      </c>
      <c r="R720" s="4">
        <f t="shared" si="137"/>
        <v>2008</v>
      </c>
      <c r="T720" s="7">
        <f t="shared" si="140"/>
        <v>0</v>
      </c>
      <c r="V720" s="5">
        <f t="shared" si="141"/>
        <v>4767</v>
      </c>
      <c r="W720" s="5">
        <f t="shared" si="138"/>
        <v>4767</v>
      </c>
      <c r="X720" s="7">
        <f t="shared" si="139"/>
        <v>0</v>
      </c>
      <c r="Z720" s="7">
        <f t="shared" si="142"/>
        <v>169390.46</v>
      </c>
      <c r="AA720" s="5"/>
    </row>
    <row r="721" spans="1:27">
      <c r="A721" s="9">
        <v>39567</v>
      </c>
      <c r="B721" s="3">
        <v>5125.5</v>
      </c>
      <c r="C721" s="3">
        <v>5237.8999000000003</v>
      </c>
      <c r="D721" s="3">
        <v>5090.25</v>
      </c>
      <c r="E721" s="3">
        <v>5218.4502000000002</v>
      </c>
      <c r="G721" s="5">
        <f t="shared" si="143"/>
        <v>5152.7700000000004</v>
      </c>
      <c r="H721" s="5">
        <f t="shared" si="144"/>
        <v>5112.79</v>
      </c>
      <c r="J721" s="10" t="str">
        <f t="shared" si="145"/>
        <v>BUY</v>
      </c>
      <c r="L721" s="5">
        <f t="shared" si="146"/>
        <v>4992.8500000000004</v>
      </c>
      <c r="M721" s="4" t="str">
        <f t="shared" si="147"/>
        <v>NO</v>
      </c>
      <c r="N721" s="4" t="str">
        <f t="shared" si="148"/>
        <v>NO</v>
      </c>
      <c r="O721" s="4" t="str">
        <f t="shared" si="149"/>
        <v>NO</v>
      </c>
      <c r="P721" s="5">
        <v>5110.05</v>
      </c>
      <c r="Q721" s="5">
        <v>5213.05</v>
      </c>
      <c r="R721" s="4">
        <f t="shared" si="137"/>
        <v>2008</v>
      </c>
      <c r="T721" s="7">
        <f t="shared" si="140"/>
        <v>0</v>
      </c>
      <c r="V721" s="5">
        <f t="shared" si="141"/>
        <v>4767</v>
      </c>
      <c r="W721" s="5">
        <f t="shared" si="138"/>
        <v>4767</v>
      </c>
      <c r="X721" s="7">
        <f t="shared" si="139"/>
        <v>0</v>
      </c>
      <c r="Z721" s="7">
        <f t="shared" si="142"/>
        <v>169390.46</v>
      </c>
      <c r="AA721" s="5"/>
    </row>
    <row r="722" spans="1:27">
      <c r="A722" s="9">
        <v>39568</v>
      </c>
      <c r="B722" s="3">
        <v>5224.5</v>
      </c>
      <c r="C722" s="3">
        <v>5246.7002000000002</v>
      </c>
      <c r="D722" s="3">
        <v>5178</v>
      </c>
      <c r="E722" s="3">
        <v>5188.7997999999998</v>
      </c>
      <c r="G722" s="5">
        <f t="shared" si="143"/>
        <v>5170.78</v>
      </c>
      <c r="H722" s="5">
        <f t="shared" si="144"/>
        <v>5138.13</v>
      </c>
      <c r="J722" s="10" t="str">
        <f t="shared" si="145"/>
        <v>BUY</v>
      </c>
      <c r="L722" s="5">
        <f t="shared" si="146"/>
        <v>5040.18</v>
      </c>
      <c r="M722" s="4" t="str">
        <f t="shared" si="147"/>
        <v>NO</v>
      </c>
      <c r="N722" s="4" t="str">
        <f t="shared" si="148"/>
        <v>NO</v>
      </c>
      <c r="O722" s="4" t="str">
        <f t="shared" si="149"/>
        <v>NO</v>
      </c>
      <c r="P722" s="5">
        <v>5225.5</v>
      </c>
      <c r="Q722" s="5">
        <v>5194.5</v>
      </c>
      <c r="R722" s="4">
        <f t="shared" si="137"/>
        <v>2008</v>
      </c>
      <c r="T722" s="7">
        <f t="shared" si="140"/>
        <v>0</v>
      </c>
      <c r="V722" s="5">
        <f t="shared" si="141"/>
        <v>4767</v>
      </c>
      <c r="W722" s="5">
        <f t="shared" si="138"/>
        <v>4767</v>
      </c>
      <c r="X722" s="7">
        <f t="shared" si="139"/>
        <v>0</v>
      </c>
      <c r="Z722" s="7">
        <f t="shared" si="142"/>
        <v>169390.46</v>
      </c>
      <c r="AA722" s="5"/>
    </row>
    <row r="723" spans="1:27">
      <c r="A723" s="9">
        <v>39570</v>
      </c>
      <c r="B723" s="3">
        <v>5249</v>
      </c>
      <c r="C723" s="3">
        <v>5267</v>
      </c>
      <c r="D723" s="3">
        <v>5211.2002000000002</v>
      </c>
      <c r="E723" s="3">
        <v>5246.5</v>
      </c>
      <c r="G723" s="5">
        <f t="shared" si="143"/>
        <v>5208.6400000000003</v>
      </c>
      <c r="H723" s="5">
        <f t="shared" si="144"/>
        <v>5174.25</v>
      </c>
      <c r="J723" s="10" t="str">
        <f t="shared" si="145"/>
        <v>BUY</v>
      </c>
      <c r="L723" s="5">
        <f t="shared" si="146"/>
        <v>5071.08</v>
      </c>
      <c r="M723" s="4" t="str">
        <f t="shared" si="147"/>
        <v>NO</v>
      </c>
      <c r="N723" s="4" t="str">
        <f t="shared" si="148"/>
        <v>NO</v>
      </c>
      <c r="O723" s="4" t="str">
        <f t="shared" si="149"/>
        <v>NO</v>
      </c>
      <c r="P723" s="5">
        <v>5259</v>
      </c>
      <c r="Q723" s="5">
        <v>5238</v>
      </c>
      <c r="R723" s="4">
        <f t="shared" si="137"/>
        <v>2008</v>
      </c>
      <c r="T723" s="7">
        <f t="shared" si="140"/>
        <v>0</v>
      </c>
      <c r="V723" s="5">
        <f t="shared" si="141"/>
        <v>4767</v>
      </c>
      <c r="W723" s="5">
        <f t="shared" si="138"/>
        <v>4767</v>
      </c>
      <c r="X723" s="7">
        <f t="shared" si="139"/>
        <v>0</v>
      </c>
      <c r="Z723" s="7">
        <f t="shared" si="142"/>
        <v>169390.46</v>
      </c>
      <c r="AA723" s="5"/>
    </row>
    <row r="724" spans="1:27">
      <c r="A724" s="9">
        <v>39573</v>
      </c>
      <c r="B724" s="3">
        <v>5250</v>
      </c>
      <c r="C724" s="3">
        <v>5271.8500999999997</v>
      </c>
      <c r="D724" s="3">
        <v>5188.1499000000003</v>
      </c>
      <c r="E724" s="3">
        <v>5200.25</v>
      </c>
      <c r="G724" s="5">
        <f t="shared" si="143"/>
        <v>5204.45</v>
      </c>
      <c r="H724" s="5">
        <f t="shared" si="144"/>
        <v>5182.92</v>
      </c>
      <c r="J724" s="10" t="str">
        <f t="shared" si="145"/>
        <v>BUY</v>
      </c>
      <c r="L724" s="5">
        <f t="shared" si="146"/>
        <v>5118.33</v>
      </c>
      <c r="M724" s="4" t="str">
        <f t="shared" si="147"/>
        <v>NO</v>
      </c>
      <c r="N724" s="4" t="str">
        <f t="shared" si="148"/>
        <v>NO</v>
      </c>
      <c r="O724" s="4" t="str">
        <f t="shared" si="149"/>
        <v>NO</v>
      </c>
      <c r="P724" s="5">
        <v>5239</v>
      </c>
      <c r="Q724" s="5">
        <v>5197.8999999999996</v>
      </c>
      <c r="R724" s="4">
        <f t="shared" si="137"/>
        <v>2008</v>
      </c>
      <c r="T724" s="7">
        <f t="shared" si="140"/>
        <v>0</v>
      </c>
      <c r="V724" s="5">
        <f t="shared" si="141"/>
        <v>4767</v>
      </c>
      <c r="W724" s="5">
        <f t="shared" si="138"/>
        <v>4767</v>
      </c>
      <c r="X724" s="7">
        <f t="shared" si="139"/>
        <v>0</v>
      </c>
      <c r="Z724" s="7">
        <f t="shared" si="142"/>
        <v>169390.46</v>
      </c>
      <c r="AA724" s="5"/>
    </row>
    <row r="725" spans="1:27">
      <c r="A725" s="9">
        <v>39574</v>
      </c>
      <c r="B725" s="3">
        <v>5202.5</v>
      </c>
      <c r="C725" s="3">
        <v>5210</v>
      </c>
      <c r="D725" s="3">
        <v>5132.2997999999998</v>
      </c>
      <c r="E725" s="3">
        <v>5162.9502000000002</v>
      </c>
      <c r="G725" s="5">
        <f t="shared" si="143"/>
        <v>5183.7</v>
      </c>
      <c r="H725" s="5">
        <f t="shared" si="144"/>
        <v>5176.26</v>
      </c>
      <c r="J725" s="10" t="str">
        <f t="shared" si="145"/>
        <v>BUY</v>
      </c>
      <c r="L725" s="5">
        <f t="shared" si="146"/>
        <v>5153.9399999999996</v>
      </c>
      <c r="M725" s="4" t="str">
        <f t="shared" si="147"/>
        <v>NO</v>
      </c>
      <c r="N725" s="4" t="str">
        <f t="shared" si="148"/>
        <v>NO</v>
      </c>
      <c r="O725" s="4" t="str">
        <f t="shared" si="149"/>
        <v>NO</v>
      </c>
      <c r="P725" s="5">
        <v>5193</v>
      </c>
      <c r="Q725" s="5">
        <v>5150.1000000000004</v>
      </c>
      <c r="R725" s="4">
        <f t="shared" ref="R725:R788" si="150">YEAR(A725)</f>
        <v>2008</v>
      </c>
      <c r="T725" s="7">
        <f t="shared" si="140"/>
        <v>0</v>
      </c>
      <c r="V725" s="5">
        <f t="shared" si="141"/>
        <v>4767</v>
      </c>
      <c r="W725" s="5">
        <f t="shared" ref="W725:W788" si="151">IF(V726="",E725,V726)</f>
        <v>5133.1000000000004</v>
      </c>
      <c r="X725" s="7">
        <f t="shared" ref="X725:X788" si="152">IF(J725="BUY",W725-V725,V725-W725)</f>
        <v>366.10000000000036</v>
      </c>
      <c r="Z725" s="7">
        <f t="shared" si="142"/>
        <v>187695.46000000002</v>
      </c>
      <c r="AA725" s="5"/>
    </row>
    <row r="726" spans="1:27">
      <c r="A726" s="9">
        <v>39575</v>
      </c>
      <c r="B726" s="3">
        <v>5141</v>
      </c>
      <c r="C726" s="3">
        <v>5175</v>
      </c>
      <c r="D726" s="3">
        <v>5110.25</v>
      </c>
      <c r="E726" s="3">
        <v>5151.2997999999998</v>
      </c>
      <c r="G726" s="5">
        <f t="shared" si="143"/>
        <v>5167.5</v>
      </c>
      <c r="H726" s="5">
        <f t="shared" si="144"/>
        <v>5167.9399999999996</v>
      </c>
      <c r="J726" s="10" t="str">
        <f t="shared" si="145"/>
        <v>SELL</v>
      </c>
      <c r="L726" s="5">
        <f t="shared" si="146"/>
        <v>5169.26</v>
      </c>
      <c r="M726" s="4" t="str">
        <f t="shared" si="147"/>
        <v>YES</v>
      </c>
      <c r="N726" s="4" t="str">
        <f t="shared" si="148"/>
        <v>NO</v>
      </c>
      <c r="O726" s="4" t="str">
        <f t="shared" si="149"/>
        <v>YES</v>
      </c>
      <c r="P726" s="5">
        <v>5133.1000000000004</v>
      </c>
      <c r="Q726" s="5">
        <v>5150</v>
      </c>
      <c r="R726" s="4">
        <f t="shared" si="150"/>
        <v>2008</v>
      </c>
      <c r="T726" s="7">
        <f t="shared" ref="T726:T789" si="153">ROUND(IF(N726="YES",IF(J726="SELL",IF(O726="YES",Q726-P726,Q726-L725),IF(O726="YES",P726-Q726,L725-Q726)),0),2)</f>
        <v>0</v>
      </c>
      <c r="V726" s="5">
        <f t="shared" ref="V726:V789" si="154">IF(J726=J725,V725,IF(O726="YES",P726,L725))</f>
        <v>5133.1000000000004</v>
      </c>
      <c r="W726" s="5">
        <f t="shared" si="151"/>
        <v>5133.1000000000004</v>
      </c>
      <c r="X726" s="7">
        <f t="shared" si="152"/>
        <v>0</v>
      </c>
      <c r="Z726" s="7">
        <f t="shared" ref="Z726:Z789" si="155">Z725+(T726*50*2)+(X726*50)</f>
        <v>187695.46000000002</v>
      </c>
      <c r="AA726" s="5"/>
    </row>
    <row r="727" spans="1:27">
      <c r="A727" s="9">
        <v>39576</v>
      </c>
      <c r="B727" s="3">
        <v>5109.8999000000003</v>
      </c>
      <c r="C727" s="3">
        <v>5118</v>
      </c>
      <c r="D727" s="3">
        <v>5072.3999000000003</v>
      </c>
      <c r="E727" s="3">
        <v>5093.1000999999997</v>
      </c>
      <c r="G727" s="5">
        <f t="shared" si="143"/>
        <v>5130.3</v>
      </c>
      <c r="H727" s="5">
        <f t="shared" si="144"/>
        <v>5142.99</v>
      </c>
      <c r="J727" s="10" t="str">
        <f t="shared" si="145"/>
        <v>SELL</v>
      </c>
      <c r="L727" s="5">
        <f t="shared" si="146"/>
        <v>5181.0600000000004</v>
      </c>
      <c r="M727" s="4" t="str">
        <f t="shared" si="147"/>
        <v>NO</v>
      </c>
      <c r="N727" s="4" t="str">
        <f t="shared" si="148"/>
        <v>NO</v>
      </c>
      <c r="O727" s="4" t="str">
        <f t="shared" si="149"/>
        <v>NO</v>
      </c>
      <c r="P727" s="5">
        <v>5094</v>
      </c>
      <c r="Q727" s="5">
        <v>5092</v>
      </c>
      <c r="R727" s="4">
        <f t="shared" si="150"/>
        <v>2008</v>
      </c>
      <c r="T727" s="7">
        <f t="shared" si="153"/>
        <v>0</v>
      </c>
      <c r="V727" s="5">
        <f t="shared" si="154"/>
        <v>5133.1000000000004</v>
      </c>
      <c r="W727" s="5">
        <f t="shared" si="151"/>
        <v>5133.1000000000004</v>
      </c>
      <c r="X727" s="7">
        <f t="shared" si="152"/>
        <v>0</v>
      </c>
      <c r="Z727" s="7">
        <f t="shared" si="155"/>
        <v>187695.46000000002</v>
      </c>
      <c r="AA727" s="5"/>
    </row>
    <row r="728" spans="1:27">
      <c r="A728" s="9">
        <v>39577</v>
      </c>
      <c r="B728" s="3">
        <v>5052</v>
      </c>
      <c r="C728" s="3">
        <v>5100</v>
      </c>
      <c r="D728" s="3">
        <v>4970.1000999999997</v>
      </c>
      <c r="E728" s="3">
        <v>4989.7002000000002</v>
      </c>
      <c r="G728" s="5">
        <f t="shared" si="143"/>
        <v>5060</v>
      </c>
      <c r="H728" s="5">
        <f t="shared" si="144"/>
        <v>5091.8900000000003</v>
      </c>
      <c r="J728" s="10" t="str">
        <f t="shared" si="145"/>
        <v>SELL</v>
      </c>
      <c r="L728" s="5">
        <f t="shared" si="146"/>
        <v>5187.5600000000004</v>
      </c>
      <c r="M728" s="4" t="str">
        <f t="shared" si="147"/>
        <v>NO</v>
      </c>
      <c r="N728" s="4" t="str">
        <f t="shared" si="148"/>
        <v>NO</v>
      </c>
      <c r="O728" s="4" t="str">
        <f t="shared" si="149"/>
        <v>NO</v>
      </c>
      <c r="P728" s="5">
        <v>5066.8999999999996</v>
      </c>
      <c r="Q728" s="5">
        <v>4984</v>
      </c>
      <c r="R728" s="4">
        <f t="shared" si="150"/>
        <v>2008</v>
      </c>
      <c r="T728" s="7">
        <f t="shared" si="153"/>
        <v>0</v>
      </c>
      <c r="V728" s="5">
        <f t="shared" si="154"/>
        <v>5133.1000000000004</v>
      </c>
      <c r="W728" s="5">
        <f t="shared" si="151"/>
        <v>5133.1000000000004</v>
      </c>
      <c r="X728" s="7">
        <f t="shared" si="152"/>
        <v>0</v>
      </c>
      <c r="Z728" s="7">
        <f t="shared" si="155"/>
        <v>187695.46000000002</v>
      </c>
      <c r="AA728" s="5"/>
    </row>
    <row r="729" spans="1:27">
      <c r="A729" s="9">
        <v>39580</v>
      </c>
      <c r="B729" s="3">
        <v>4985</v>
      </c>
      <c r="C729" s="3">
        <v>5037</v>
      </c>
      <c r="D729" s="3">
        <v>4923</v>
      </c>
      <c r="E729" s="3">
        <v>5022</v>
      </c>
      <c r="G729" s="5">
        <f t="shared" si="143"/>
        <v>5041</v>
      </c>
      <c r="H729" s="5">
        <f t="shared" si="144"/>
        <v>5068.59</v>
      </c>
      <c r="J729" s="10" t="str">
        <f t="shared" si="145"/>
        <v>SELL</v>
      </c>
      <c r="L729" s="5">
        <f t="shared" si="146"/>
        <v>5151.3599999999997</v>
      </c>
      <c r="M729" s="4" t="str">
        <f t="shared" si="147"/>
        <v>NO</v>
      </c>
      <c r="N729" s="4" t="str">
        <f t="shared" si="148"/>
        <v>NO</v>
      </c>
      <c r="O729" s="4" t="str">
        <f t="shared" si="149"/>
        <v>NO</v>
      </c>
      <c r="P729" s="5">
        <v>4968</v>
      </c>
      <c r="Q729" s="5">
        <v>5026.1000000000004</v>
      </c>
      <c r="R729" s="4">
        <f t="shared" si="150"/>
        <v>2008</v>
      </c>
      <c r="T729" s="7">
        <f t="shared" si="153"/>
        <v>0</v>
      </c>
      <c r="V729" s="5">
        <f t="shared" si="154"/>
        <v>5133.1000000000004</v>
      </c>
      <c r="W729" s="5">
        <f t="shared" si="151"/>
        <v>5133.1000000000004</v>
      </c>
      <c r="X729" s="7">
        <f t="shared" si="152"/>
        <v>0</v>
      </c>
      <c r="Z729" s="7">
        <f t="shared" si="155"/>
        <v>187695.46000000002</v>
      </c>
      <c r="AA729" s="5"/>
    </row>
    <row r="730" spans="1:27">
      <c r="A730" s="9">
        <v>39581</v>
      </c>
      <c r="B730" s="3">
        <v>5039.9502000000002</v>
      </c>
      <c r="C730" s="3">
        <v>5080</v>
      </c>
      <c r="D730" s="3">
        <v>4951</v>
      </c>
      <c r="E730" s="3">
        <v>4966.4502000000002</v>
      </c>
      <c r="G730" s="5">
        <f t="shared" si="143"/>
        <v>5003.7299999999996</v>
      </c>
      <c r="H730" s="5">
        <f t="shared" si="144"/>
        <v>5034.54</v>
      </c>
      <c r="J730" s="10" t="str">
        <f t="shared" si="145"/>
        <v>SELL</v>
      </c>
      <c r="L730" s="5">
        <f t="shared" si="146"/>
        <v>5126.97</v>
      </c>
      <c r="M730" s="4" t="str">
        <f t="shared" si="147"/>
        <v>NO</v>
      </c>
      <c r="N730" s="4" t="str">
        <f t="shared" si="148"/>
        <v>NO</v>
      </c>
      <c r="O730" s="4" t="str">
        <f t="shared" si="149"/>
        <v>NO</v>
      </c>
      <c r="P730" s="5">
        <v>5036.8999999999996</v>
      </c>
      <c r="Q730" s="5">
        <v>4973.8</v>
      </c>
      <c r="R730" s="4">
        <f t="shared" si="150"/>
        <v>2008</v>
      </c>
      <c r="T730" s="7">
        <f t="shared" si="153"/>
        <v>0</v>
      </c>
      <c r="V730" s="5">
        <f t="shared" si="154"/>
        <v>5133.1000000000004</v>
      </c>
      <c r="W730" s="5">
        <f t="shared" si="151"/>
        <v>5133.1000000000004</v>
      </c>
      <c r="X730" s="7">
        <f t="shared" si="152"/>
        <v>0</v>
      </c>
      <c r="Z730" s="7">
        <f t="shared" si="155"/>
        <v>187695.46000000002</v>
      </c>
      <c r="AA730" s="5"/>
    </row>
    <row r="731" spans="1:27">
      <c r="A731" s="9">
        <v>39582</v>
      </c>
      <c r="B731" s="3">
        <v>4944.5</v>
      </c>
      <c r="C731" s="3">
        <v>5038.8999000000003</v>
      </c>
      <c r="D731" s="3">
        <v>4932.5</v>
      </c>
      <c r="E731" s="3">
        <v>5017.7002000000002</v>
      </c>
      <c r="G731" s="5">
        <f t="shared" si="143"/>
        <v>5010.72</v>
      </c>
      <c r="H731" s="5">
        <f t="shared" si="144"/>
        <v>5028.93</v>
      </c>
      <c r="J731" s="10" t="str">
        <f t="shared" si="145"/>
        <v>SELL</v>
      </c>
      <c r="L731" s="5">
        <f t="shared" si="146"/>
        <v>5083.5600000000004</v>
      </c>
      <c r="M731" s="4" t="str">
        <f t="shared" si="147"/>
        <v>NO</v>
      </c>
      <c r="N731" s="4" t="str">
        <f t="shared" si="148"/>
        <v>NO</v>
      </c>
      <c r="O731" s="4" t="str">
        <f t="shared" si="149"/>
        <v>NO</v>
      </c>
      <c r="P731" s="5">
        <v>4953</v>
      </c>
      <c r="Q731" s="5">
        <v>5014</v>
      </c>
      <c r="R731" s="4">
        <f t="shared" si="150"/>
        <v>2008</v>
      </c>
      <c r="T731" s="7">
        <f t="shared" si="153"/>
        <v>0</v>
      </c>
      <c r="V731" s="5">
        <f t="shared" si="154"/>
        <v>5133.1000000000004</v>
      </c>
      <c r="W731" s="5">
        <f t="shared" si="151"/>
        <v>5083.5600000000004</v>
      </c>
      <c r="X731" s="7">
        <f t="shared" si="152"/>
        <v>49.539999999999964</v>
      </c>
      <c r="Z731" s="7">
        <f t="shared" si="155"/>
        <v>190172.46000000002</v>
      </c>
      <c r="AA731" s="5"/>
    </row>
    <row r="732" spans="1:27">
      <c r="A732" s="9">
        <v>39583</v>
      </c>
      <c r="B732" s="3">
        <v>5035</v>
      </c>
      <c r="C732" s="3">
        <v>5122.25</v>
      </c>
      <c r="D732" s="3">
        <v>5035</v>
      </c>
      <c r="E732" s="3">
        <v>5112.7997999999998</v>
      </c>
      <c r="G732" s="5">
        <f t="shared" si="143"/>
        <v>5061.76</v>
      </c>
      <c r="H732" s="5">
        <f t="shared" si="144"/>
        <v>5056.8900000000003</v>
      </c>
      <c r="J732" s="10" t="str">
        <f t="shared" si="145"/>
        <v>BUY</v>
      </c>
      <c r="L732" s="5">
        <f t="shared" si="146"/>
        <v>5042.28</v>
      </c>
      <c r="M732" s="4" t="str">
        <f t="shared" si="147"/>
        <v>YES</v>
      </c>
      <c r="N732" s="4" t="str">
        <f t="shared" si="148"/>
        <v>NO</v>
      </c>
      <c r="O732" s="4" t="str">
        <f t="shared" si="149"/>
        <v>NO</v>
      </c>
      <c r="P732" s="5">
        <v>5056</v>
      </c>
      <c r="Q732" s="5">
        <v>5116</v>
      </c>
      <c r="R732" s="4">
        <f t="shared" si="150"/>
        <v>2008</v>
      </c>
      <c r="T732" s="7">
        <f t="shared" si="153"/>
        <v>0</v>
      </c>
      <c r="V732" s="5">
        <f t="shared" si="154"/>
        <v>5083.5600000000004</v>
      </c>
      <c r="W732" s="5">
        <f t="shared" si="151"/>
        <v>5083.5600000000004</v>
      </c>
      <c r="X732" s="7">
        <f t="shared" si="152"/>
        <v>0</v>
      </c>
      <c r="Z732" s="7">
        <f t="shared" si="155"/>
        <v>190172.46000000002</v>
      </c>
      <c r="AA732" s="5"/>
    </row>
    <row r="733" spans="1:27">
      <c r="A733" s="9">
        <v>39584</v>
      </c>
      <c r="B733" s="3">
        <v>5142.1000999999997</v>
      </c>
      <c r="C733" s="3">
        <v>5168.1000999999997</v>
      </c>
      <c r="D733" s="3">
        <v>5100</v>
      </c>
      <c r="E733" s="3">
        <v>5152.2997999999998</v>
      </c>
      <c r="G733" s="5">
        <f t="shared" si="143"/>
        <v>5107.03</v>
      </c>
      <c r="H733" s="5">
        <f t="shared" si="144"/>
        <v>5088.6899999999996</v>
      </c>
      <c r="J733" s="10" t="str">
        <f t="shared" si="145"/>
        <v>BUY</v>
      </c>
      <c r="L733" s="5">
        <f t="shared" si="146"/>
        <v>5033.67</v>
      </c>
      <c r="M733" s="4" t="str">
        <f t="shared" si="147"/>
        <v>NO</v>
      </c>
      <c r="N733" s="4" t="str">
        <f t="shared" si="148"/>
        <v>NO</v>
      </c>
      <c r="O733" s="4" t="str">
        <f t="shared" si="149"/>
        <v>NO</v>
      </c>
      <c r="P733" s="5">
        <v>5138</v>
      </c>
      <c r="Q733" s="5">
        <v>5157</v>
      </c>
      <c r="R733" s="4">
        <f t="shared" si="150"/>
        <v>2008</v>
      </c>
      <c r="T733" s="7">
        <f t="shared" si="153"/>
        <v>0</v>
      </c>
      <c r="V733" s="5">
        <f t="shared" si="154"/>
        <v>5083.5600000000004</v>
      </c>
      <c r="W733" s="5">
        <f t="shared" si="151"/>
        <v>5083.5600000000004</v>
      </c>
      <c r="X733" s="7">
        <f t="shared" si="152"/>
        <v>0</v>
      </c>
      <c r="Z733" s="7">
        <f t="shared" si="155"/>
        <v>190172.46000000002</v>
      </c>
      <c r="AA733" s="5"/>
    </row>
    <row r="734" spans="1:27">
      <c r="A734" s="9">
        <v>39588</v>
      </c>
      <c r="B734" s="3">
        <v>5111.7002000000002</v>
      </c>
      <c r="C734" s="3">
        <v>5132.8999000000003</v>
      </c>
      <c r="D734" s="3">
        <v>5065.1000999999997</v>
      </c>
      <c r="E734" s="3">
        <v>5099.5497999999998</v>
      </c>
      <c r="G734" s="5">
        <f t="shared" si="143"/>
        <v>5103.29</v>
      </c>
      <c r="H734" s="5">
        <f t="shared" si="144"/>
        <v>5092.3100000000004</v>
      </c>
      <c r="J734" s="10" t="str">
        <f t="shared" si="145"/>
        <v>BUY</v>
      </c>
      <c r="L734" s="5">
        <f t="shared" si="146"/>
        <v>5059.37</v>
      </c>
      <c r="M734" s="4" t="str">
        <f t="shared" si="147"/>
        <v>NO</v>
      </c>
      <c r="N734" s="4" t="str">
        <f t="shared" si="148"/>
        <v>NO</v>
      </c>
      <c r="O734" s="4" t="str">
        <f t="shared" si="149"/>
        <v>NO</v>
      </c>
      <c r="P734" s="5">
        <v>5120</v>
      </c>
      <c r="Q734" s="5">
        <v>5102</v>
      </c>
      <c r="R734" s="4">
        <f t="shared" si="150"/>
        <v>2008</v>
      </c>
      <c r="T734" s="7">
        <f t="shared" si="153"/>
        <v>0</v>
      </c>
      <c r="V734" s="5">
        <f t="shared" si="154"/>
        <v>5083.5600000000004</v>
      </c>
      <c r="W734" s="5">
        <f t="shared" si="151"/>
        <v>5083.5600000000004</v>
      </c>
      <c r="X734" s="7">
        <f t="shared" si="152"/>
        <v>0</v>
      </c>
      <c r="Z734" s="7">
        <f t="shared" si="155"/>
        <v>190172.46000000002</v>
      </c>
      <c r="AA734" s="5"/>
    </row>
    <row r="735" spans="1:27">
      <c r="A735" s="9">
        <v>39589</v>
      </c>
      <c r="B735" s="3">
        <v>5036.3999000000003</v>
      </c>
      <c r="C735" s="3">
        <v>5146.2002000000002</v>
      </c>
      <c r="D735" s="3">
        <v>5036.3999000000003</v>
      </c>
      <c r="E735" s="3">
        <v>5127.0497999999998</v>
      </c>
      <c r="G735" s="5">
        <f t="shared" si="143"/>
        <v>5115.17</v>
      </c>
      <c r="H735" s="5">
        <f t="shared" si="144"/>
        <v>5103.8900000000003</v>
      </c>
      <c r="J735" s="10" t="str">
        <f t="shared" si="145"/>
        <v>BUY</v>
      </c>
      <c r="L735" s="5">
        <f t="shared" si="146"/>
        <v>5070.05</v>
      </c>
      <c r="M735" s="4" t="str">
        <f t="shared" si="147"/>
        <v>YES</v>
      </c>
      <c r="N735" s="4" t="str">
        <f t="shared" si="148"/>
        <v>YES</v>
      </c>
      <c r="O735" s="4" t="str">
        <f t="shared" si="149"/>
        <v>YES</v>
      </c>
      <c r="P735" s="5">
        <v>5064.95</v>
      </c>
      <c r="Q735" s="5">
        <v>5130</v>
      </c>
      <c r="R735" s="4">
        <f t="shared" si="150"/>
        <v>2008</v>
      </c>
      <c r="T735" s="7">
        <f t="shared" si="153"/>
        <v>-65.05</v>
      </c>
      <c r="V735" s="5">
        <f t="shared" si="154"/>
        <v>5083.5600000000004</v>
      </c>
      <c r="W735" s="5">
        <f t="shared" si="151"/>
        <v>5050.8999999999996</v>
      </c>
      <c r="X735" s="7">
        <f t="shared" si="152"/>
        <v>-32.660000000000764</v>
      </c>
      <c r="Z735" s="7">
        <f t="shared" si="155"/>
        <v>182034.46</v>
      </c>
      <c r="AA735" s="5"/>
    </row>
    <row r="736" spans="1:27">
      <c r="A736" s="9">
        <v>39590</v>
      </c>
      <c r="B736" s="3">
        <v>5064</v>
      </c>
      <c r="C736" s="3">
        <v>5068.7997999999998</v>
      </c>
      <c r="D736" s="3">
        <v>5000.1000999999997</v>
      </c>
      <c r="E736" s="3">
        <v>5017.8999000000003</v>
      </c>
      <c r="G736" s="5">
        <f t="shared" si="143"/>
        <v>5066.53</v>
      </c>
      <c r="H736" s="5">
        <f t="shared" si="144"/>
        <v>5075.2299999999996</v>
      </c>
      <c r="J736" s="10" t="str">
        <f t="shared" si="145"/>
        <v>SELL</v>
      </c>
      <c r="L736" s="5">
        <f t="shared" si="146"/>
        <v>5101.33</v>
      </c>
      <c r="M736" s="4" t="str">
        <f t="shared" si="147"/>
        <v>YES</v>
      </c>
      <c r="N736" s="4" t="str">
        <f t="shared" si="148"/>
        <v>NO</v>
      </c>
      <c r="O736" s="4" t="str">
        <f t="shared" si="149"/>
        <v>YES</v>
      </c>
      <c r="P736" s="5">
        <v>5050.8999999999996</v>
      </c>
      <c r="Q736" s="5">
        <v>5015.95</v>
      </c>
      <c r="R736" s="4">
        <f t="shared" si="150"/>
        <v>2008</v>
      </c>
      <c r="T736" s="7">
        <f t="shared" si="153"/>
        <v>0</v>
      </c>
      <c r="V736" s="5">
        <f t="shared" si="154"/>
        <v>5050.8999999999996</v>
      </c>
      <c r="W736" s="5">
        <f t="shared" si="151"/>
        <v>5050.8999999999996</v>
      </c>
      <c r="X736" s="7">
        <f t="shared" si="152"/>
        <v>0</v>
      </c>
      <c r="Z736" s="7">
        <f t="shared" si="155"/>
        <v>182034.46</v>
      </c>
      <c r="AA736" s="5"/>
    </row>
    <row r="737" spans="1:27">
      <c r="A737" s="9">
        <v>39591</v>
      </c>
      <c r="B737" s="3">
        <v>5015.25</v>
      </c>
      <c r="C737" s="3">
        <v>5047</v>
      </c>
      <c r="D737" s="3">
        <v>4932.2002000000002</v>
      </c>
      <c r="E737" s="3">
        <v>4941.7997999999998</v>
      </c>
      <c r="G737" s="5">
        <f t="shared" si="143"/>
        <v>5004.16</v>
      </c>
      <c r="H737" s="5">
        <f t="shared" si="144"/>
        <v>5030.75</v>
      </c>
      <c r="J737" s="10" t="str">
        <f t="shared" si="145"/>
        <v>SELL</v>
      </c>
      <c r="L737" s="5">
        <f t="shared" si="146"/>
        <v>5110.5200000000004</v>
      </c>
      <c r="M737" s="4" t="str">
        <f t="shared" si="147"/>
        <v>NO</v>
      </c>
      <c r="N737" s="4" t="str">
        <f t="shared" si="148"/>
        <v>NO</v>
      </c>
      <c r="O737" s="4" t="str">
        <f t="shared" si="149"/>
        <v>NO</v>
      </c>
      <c r="P737" s="5">
        <v>5041.1000000000004</v>
      </c>
      <c r="Q737" s="5">
        <v>4935.5</v>
      </c>
      <c r="R737" s="4">
        <f t="shared" si="150"/>
        <v>2008</v>
      </c>
      <c r="T737" s="7">
        <f t="shared" si="153"/>
        <v>0</v>
      </c>
      <c r="V737" s="5">
        <f t="shared" si="154"/>
        <v>5050.8999999999996</v>
      </c>
      <c r="W737" s="5">
        <f t="shared" si="151"/>
        <v>5050.8999999999996</v>
      </c>
      <c r="X737" s="7">
        <f t="shared" si="152"/>
        <v>0</v>
      </c>
      <c r="Z737" s="7">
        <f t="shared" si="155"/>
        <v>182034.46</v>
      </c>
      <c r="AA737" s="5"/>
    </row>
    <row r="738" spans="1:27">
      <c r="A738" s="9">
        <v>39594</v>
      </c>
      <c r="B738" s="3">
        <v>4916.6499000000003</v>
      </c>
      <c r="C738" s="3">
        <v>4916.6499000000003</v>
      </c>
      <c r="D738" s="3">
        <v>4860</v>
      </c>
      <c r="E738" s="3">
        <v>4874.7997999999998</v>
      </c>
      <c r="G738" s="5">
        <f t="shared" si="143"/>
        <v>4939.4799999999996</v>
      </c>
      <c r="H738" s="5">
        <f t="shared" si="144"/>
        <v>4978.7700000000004</v>
      </c>
      <c r="J738" s="10" t="str">
        <f t="shared" si="145"/>
        <v>SELL</v>
      </c>
      <c r="L738" s="5">
        <f t="shared" si="146"/>
        <v>5096.6400000000003</v>
      </c>
      <c r="M738" s="4" t="str">
        <f t="shared" si="147"/>
        <v>NO</v>
      </c>
      <c r="N738" s="4" t="str">
        <f t="shared" si="148"/>
        <v>NO</v>
      </c>
      <c r="O738" s="4" t="str">
        <f t="shared" si="149"/>
        <v>NO</v>
      </c>
      <c r="P738" s="5">
        <v>4870</v>
      </c>
      <c r="Q738" s="5">
        <v>4873.6000000000004</v>
      </c>
      <c r="R738" s="4">
        <f t="shared" si="150"/>
        <v>2008</v>
      </c>
      <c r="T738" s="7">
        <f t="shared" si="153"/>
        <v>0</v>
      </c>
      <c r="V738" s="5">
        <f t="shared" si="154"/>
        <v>5050.8999999999996</v>
      </c>
      <c r="W738" s="5">
        <f t="shared" si="151"/>
        <v>5050.8999999999996</v>
      </c>
      <c r="X738" s="7">
        <f t="shared" si="152"/>
        <v>0</v>
      </c>
      <c r="Z738" s="7">
        <f t="shared" si="155"/>
        <v>182034.46</v>
      </c>
      <c r="AA738" s="5"/>
    </row>
    <row r="739" spans="1:27">
      <c r="A739" s="9">
        <v>39595</v>
      </c>
      <c r="B739" s="3">
        <v>4900</v>
      </c>
      <c r="C739" s="3">
        <v>4925</v>
      </c>
      <c r="D739" s="3">
        <v>4828.1000999999997</v>
      </c>
      <c r="E739" s="3">
        <v>4842.3500999999997</v>
      </c>
      <c r="G739" s="5">
        <f t="shared" si="143"/>
        <v>4890.92</v>
      </c>
      <c r="H739" s="5">
        <f t="shared" si="144"/>
        <v>4933.3</v>
      </c>
      <c r="J739" s="10" t="str">
        <f t="shared" si="145"/>
        <v>SELL</v>
      </c>
      <c r="L739" s="5">
        <f t="shared" si="146"/>
        <v>5060.4399999999996</v>
      </c>
      <c r="M739" s="4" t="str">
        <f t="shared" si="147"/>
        <v>NO</v>
      </c>
      <c r="N739" s="4" t="str">
        <f t="shared" si="148"/>
        <v>NO</v>
      </c>
      <c r="O739" s="4" t="str">
        <f t="shared" si="149"/>
        <v>NO</v>
      </c>
      <c r="P739" s="5">
        <v>4904.1000000000004</v>
      </c>
      <c r="Q739" s="5">
        <v>4845.05</v>
      </c>
      <c r="R739" s="4">
        <f t="shared" si="150"/>
        <v>2008</v>
      </c>
      <c r="T739" s="7">
        <f t="shared" si="153"/>
        <v>0</v>
      </c>
      <c r="V739" s="5">
        <f t="shared" si="154"/>
        <v>5050.8999999999996</v>
      </c>
      <c r="W739" s="5">
        <f t="shared" si="151"/>
        <v>5050.8999999999996</v>
      </c>
      <c r="X739" s="7">
        <f t="shared" si="152"/>
        <v>0</v>
      </c>
      <c r="Z739" s="7">
        <f t="shared" si="155"/>
        <v>182034.46</v>
      </c>
      <c r="AA739" s="5"/>
    </row>
    <row r="740" spans="1:27">
      <c r="A740" s="9">
        <v>39596</v>
      </c>
      <c r="B740" s="3">
        <v>4854.7002000000002</v>
      </c>
      <c r="C740" s="3">
        <v>4940</v>
      </c>
      <c r="D740" s="3">
        <v>4830.25</v>
      </c>
      <c r="E740" s="3">
        <v>4931</v>
      </c>
      <c r="G740" s="5">
        <f t="shared" si="143"/>
        <v>4910.96</v>
      </c>
      <c r="H740" s="5">
        <f t="shared" si="144"/>
        <v>4932.53</v>
      </c>
      <c r="J740" s="10" t="str">
        <f t="shared" si="145"/>
        <v>SELL</v>
      </c>
      <c r="L740" s="5">
        <f t="shared" si="146"/>
        <v>4997.24</v>
      </c>
      <c r="M740" s="4" t="str">
        <f t="shared" si="147"/>
        <v>NO</v>
      </c>
      <c r="N740" s="4" t="str">
        <f t="shared" si="148"/>
        <v>NO</v>
      </c>
      <c r="O740" s="4" t="str">
        <f t="shared" si="149"/>
        <v>NO</v>
      </c>
      <c r="P740" s="5">
        <v>4845</v>
      </c>
      <c r="Q740" s="5">
        <v>4934.7</v>
      </c>
      <c r="R740" s="4">
        <f t="shared" si="150"/>
        <v>2008</v>
      </c>
      <c r="T740" s="7">
        <f t="shared" si="153"/>
        <v>0</v>
      </c>
      <c r="V740" s="5">
        <f t="shared" si="154"/>
        <v>5050.8999999999996</v>
      </c>
      <c r="W740" s="5">
        <f t="shared" si="151"/>
        <v>5050.8999999999996</v>
      </c>
      <c r="X740" s="7">
        <f t="shared" si="152"/>
        <v>0</v>
      </c>
      <c r="Z740" s="7">
        <f t="shared" si="155"/>
        <v>182034.46</v>
      </c>
      <c r="AA740" s="5"/>
    </row>
    <row r="741" spans="1:27">
      <c r="A741" s="9">
        <v>39597</v>
      </c>
      <c r="B741" s="3">
        <v>4952.2002000000002</v>
      </c>
      <c r="C741" s="3">
        <v>4958.7997999999998</v>
      </c>
      <c r="D741" s="3">
        <v>4825.1000999999997</v>
      </c>
      <c r="E741" s="3">
        <v>4841.2002000000002</v>
      </c>
      <c r="G741" s="5">
        <f t="shared" si="143"/>
        <v>4876.08</v>
      </c>
      <c r="H741" s="5">
        <f t="shared" si="144"/>
        <v>4902.09</v>
      </c>
      <c r="J741" s="10" t="str">
        <f t="shared" si="145"/>
        <v>SELL</v>
      </c>
      <c r="L741" s="5">
        <f t="shared" si="146"/>
        <v>4980.12</v>
      </c>
      <c r="M741" s="4" t="str">
        <f t="shared" si="147"/>
        <v>NO</v>
      </c>
      <c r="N741" s="4" t="str">
        <f t="shared" si="148"/>
        <v>NO</v>
      </c>
      <c r="O741" s="4" t="str">
        <f t="shared" si="149"/>
        <v>NO</v>
      </c>
      <c r="P741" s="5">
        <v>4944.5</v>
      </c>
      <c r="Q741" s="5">
        <v>4838</v>
      </c>
      <c r="R741" s="4">
        <f t="shared" si="150"/>
        <v>2008</v>
      </c>
      <c r="T741" s="7">
        <f t="shared" si="153"/>
        <v>0</v>
      </c>
      <c r="V741" s="5">
        <f t="shared" si="154"/>
        <v>5050.8999999999996</v>
      </c>
      <c r="W741" s="5">
        <f t="shared" si="151"/>
        <v>5050.8999999999996</v>
      </c>
      <c r="X741" s="7">
        <f t="shared" si="152"/>
        <v>0</v>
      </c>
      <c r="Z741" s="7">
        <f t="shared" si="155"/>
        <v>182034.46</v>
      </c>
      <c r="AA741" s="5"/>
    </row>
    <row r="742" spans="1:27">
      <c r="A742" s="9">
        <v>39598</v>
      </c>
      <c r="B742" s="3">
        <v>4879</v>
      </c>
      <c r="C742" s="3">
        <v>4923</v>
      </c>
      <c r="D742" s="3">
        <v>4827.25</v>
      </c>
      <c r="E742" s="3">
        <v>4850.1000999999997</v>
      </c>
      <c r="G742" s="5">
        <f t="shared" si="143"/>
        <v>4863.09</v>
      </c>
      <c r="H742" s="5">
        <f t="shared" si="144"/>
        <v>4884.76</v>
      </c>
      <c r="J742" s="10" t="str">
        <f t="shared" si="145"/>
        <v>SELL</v>
      </c>
      <c r="L742" s="5">
        <f t="shared" si="146"/>
        <v>4949.7700000000004</v>
      </c>
      <c r="M742" s="4" t="str">
        <f t="shared" si="147"/>
        <v>NO</v>
      </c>
      <c r="N742" s="4" t="str">
        <f t="shared" si="148"/>
        <v>NO</v>
      </c>
      <c r="O742" s="4" t="str">
        <f t="shared" si="149"/>
        <v>NO</v>
      </c>
      <c r="P742" s="5">
        <v>4898.1000000000004</v>
      </c>
      <c r="Q742" s="5">
        <v>4847</v>
      </c>
      <c r="R742" s="4">
        <f t="shared" si="150"/>
        <v>2008</v>
      </c>
      <c r="T742" s="7">
        <f t="shared" si="153"/>
        <v>0</v>
      </c>
      <c r="V742" s="5">
        <f t="shared" si="154"/>
        <v>5050.8999999999996</v>
      </c>
      <c r="W742" s="5">
        <f t="shared" si="151"/>
        <v>5050.8999999999996</v>
      </c>
      <c r="X742" s="7">
        <f t="shared" si="152"/>
        <v>0</v>
      </c>
      <c r="Z742" s="7">
        <f t="shared" si="155"/>
        <v>182034.46</v>
      </c>
      <c r="AA742" s="5"/>
    </row>
    <row r="743" spans="1:27">
      <c r="A743" s="9">
        <v>39601</v>
      </c>
      <c r="B743" s="3">
        <v>4878</v>
      </c>
      <c r="C743" s="3">
        <v>4896.5</v>
      </c>
      <c r="D743" s="3">
        <v>4693</v>
      </c>
      <c r="E743" s="3">
        <v>4722.2997999999998</v>
      </c>
      <c r="G743" s="5">
        <f t="shared" si="143"/>
        <v>4792.6899999999996</v>
      </c>
      <c r="H743" s="5">
        <f t="shared" si="144"/>
        <v>4830.6099999999997</v>
      </c>
      <c r="J743" s="10" t="str">
        <f t="shared" si="145"/>
        <v>SELL</v>
      </c>
      <c r="L743" s="5">
        <f t="shared" si="146"/>
        <v>4944.37</v>
      </c>
      <c r="M743" s="4" t="str">
        <f t="shared" si="147"/>
        <v>NO</v>
      </c>
      <c r="N743" s="4" t="str">
        <f t="shared" si="148"/>
        <v>NO</v>
      </c>
      <c r="O743" s="4" t="str">
        <f t="shared" si="149"/>
        <v>NO</v>
      </c>
      <c r="P743" s="5">
        <v>4884.8</v>
      </c>
      <c r="Q743" s="5">
        <v>4735.3</v>
      </c>
      <c r="R743" s="4">
        <f t="shared" si="150"/>
        <v>2008</v>
      </c>
      <c r="T743" s="7">
        <f t="shared" si="153"/>
        <v>0</v>
      </c>
      <c r="V743" s="5">
        <f t="shared" si="154"/>
        <v>5050.8999999999996</v>
      </c>
      <c r="W743" s="5">
        <f t="shared" si="151"/>
        <v>5050.8999999999996</v>
      </c>
      <c r="X743" s="7">
        <f t="shared" si="152"/>
        <v>0</v>
      </c>
      <c r="Z743" s="7">
        <f t="shared" si="155"/>
        <v>182034.46</v>
      </c>
      <c r="AA743" s="5"/>
    </row>
    <row r="744" spans="1:27">
      <c r="A744" s="9">
        <v>39602</v>
      </c>
      <c r="B744" s="3">
        <v>4664</v>
      </c>
      <c r="C744" s="3">
        <v>4716.7997999999998</v>
      </c>
      <c r="D744" s="3">
        <v>4626.1000999999997</v>
      </c>
      <c r="E744" s="3">
        <v>4707.1000999999997</v>
      </c>
      <c r="G744" s="5">
        <f t="shared" si="143"/>
        <v>4749.8999999999996</v>
      </c>
      <c r="H744" s="5">
        <f t="shared" si="144"/>
        <v>4789.4399999999996</v>
      </c>
      <c r="J744" s="10" t="str">
        <f t="shared" si="145"/>
        <v>SELL</v>
      </c>
      <c r="L744" s="5">
        <f t="shared" si="146"/>
        <v>4908.0600000000004</v>
      </c>
      <c r="M744" s="4" t="str">
        <f t="shared" si="147"/>
        <v>NO</v>
      </c>
      <c r="N744" s="4" t="str">
        <f t="shared" si="148"/>
        <v>NO</v>
      </c>
      <c r="O744" s="4" t="str">
        <f t="shared" si="149"/>
        <v>NO</v>
      </c>
      <c r="P744" s="5">
        <v>4675</v>
      </c>
      <c r="Q744" s="5">
        <v>4703</v>
      </c>
      <c r="R744" s="4">
        <f t="shared" si="150"/>
        <v>2008</v>
      </c>
      <c r="T744" s="7">
        <f t="shared" si="153"/>
        <v>0</v>
      </c>
      <c r="V744" s="5">
        <f t="shared" si="154"/>
        <v>5050.8999999999996</v>
      </c>
      <c r="W744" s="5">
        <f t="shared" si="151"/>
        <v>5050.8999999999996</v>
      </c>
      <c r="X744" s="7">
        <f t="shared" si="152"/>
        <v>0</v>
      </c>
      <c r="Z744" s="7">
        <f t="shared" si="155"/>
        <v>182034.46</v>
      </c>
      <c r="AA744" s="5"/>
    </row>
    <row r="745" spans="1:27">
      <c r="A745" s="9">
        <v>39603</v>
      </c>
      <c r="B745" s="3">
        <v>4701.2002000000002</v>
      </c>
      <c r="C745" s="3">
        <v>4727.8999000000003</v>
      </c>
      <c r="D745" s="3">
        <v>4550</v>
      </c>
      <c r="E745" s="3">
        <v>4568.75</v>
      </c>
      <c r="G745" s="5">
        <f t="shared" si="143"/>
        <v>4659.33</v>
      </c>
      <c r="H745" s="5">
        <f t="shared" si="144"/>
        <v>4715.88</v>
      </c>
      <c r="J745" s="10" t="str">
        <f t="shared" si="145"/>
        <v>SELL</v>
      </c>
      <c r="L745" s="5">
        <f t="shared" si="146"/>
        <v>4885.53</v>
      </c>
      <c r="M745" s="4" t="str">
        <f t="shared" si="147"/>
        <v>NO</v>
      </c>
      <c r="N745" s="4" t="str">
        <f t="shared" si="148"/>
        <v>NO</v>
      </c>
      <c r="O745" s="4" t="str">
        <f t="shared" si="149"/>
        <v>NO</v>
      </c>
      <c r="P745" s="5">
        <v>4693</v>
      </c>
      <c r="Q745" s="5">
        <v>4574</v>
      </c>
      <c r="R745" s="4">
        <f t="shared" si="150"/>
        <v>2008</v>
      </c>
      <c r="T745" s="7">
        <f t="shared" si="153"/>
        <v>0</v>
      </c>
      <c r="V745" s="5">
        <f t="shared" si="154"/>
        <v>5050.8999999999996</v>
      </c>
      <c r="W745" s="5">
        <f t="shared" si="151"/>
        <v>5050.8999999999996</v>
      </c>
      <c r="X745" s="7">
        <f t="shared" si="152"/>
        <v>0</v>
      </c>
      <c r="Z745" s="7">
        <f t="shared" si="155"/>
        <v>182034.46</v>
      </c>
      <c r="AA745" s="5"/>
    </row>
    <row r="746" spans="1:27">
      <c r="A746" s="9">
        <v>39604</v>
      </c>
      <c r="B746" s="3">
        <v>4580.5</v>
      </c>
      <c r="C746" s="3">
        <v>4695.7002000000002</v>
      </c>
      <c r="D746" s="3">
        <v>4525</v>
      </c>
      <c r="E746" s="3">
        <v>4679.1000999999997</v>
      </c>
      <c r="G746" s="5">
        <f t="shared" si="143"/>
        <v>4669.22</v>
      </c>
      <c r="H746" s="5">
        <f t="shared" si="144"/>
        <v>4703.62</v>
      </c>
      <c r="J746" s="10" t="str">
        <f t="shared" si="145"/>
        <v>SELL</v>
      </c>
      <c r="L746" s="5">
        <f t="shared" si="146"/>
        <v>4806.82</v>
      </c>
      <c r="M746" s="4" t="str">
        <f t="shared" si="147"/>
        <v>NO</v>
      </c>
      <c r="N746" s="4" t="str">
        <f t="shared" si="148"/>
        <v>NO</v>
      </c>
      <c r="O746" s="4" t="str">
        <f t="shared" si="149"/>
        <v>NO</v>
      </c>
      <c r="P746" s="5">
        <v>4585</v>
      </c>
      <c r="Q746" s="5">
        <v>4693</v>
      </c>
      <c r="R746" s="4">
        <f t="shared" si="150"/>
        <v>2008</v>
      </c>
      <c r="T746" s="7">
        <f t="shared" si="153"/>
        <v>0</v>
      </c>
      <c r="V746" s="5">
        <f t="shared" si="154"/>
        <v>5050.8999999999996</v>
      </c>
      <c r="W746" s="5">
        <f t="shared" si="151"/>
        <v>5050.8999999999996</v>
      </c>
      <c r="X746" s="7">
        <f t="shared" si="152"/>
        <v>0</v>
      </c>
      <c r="Z746" s="7">
        <f t="shared" si="155"/>
        <v>182034.46</v>
      </c>
      <c r="AA746" s="5"/>
    </row>
    <row r="747" spans="1:27">
      <c r="A747" s="9">
        <v>39605</v>
      </c>
      <c r="B747" s="3">
        <v>4708.7002000000002</v>
      </c>
      <c r="C747" s="3">
        <v>4709.9502000000002</v>
      </c>
      <c r="D747" s="3">
        <v>4591.0497999999998</v>
      </c>
      <c r="E747" s="3">
        <v>4608.2002000000002</v>
      </c>
      <c r="G747" s="5">
        <f t="shared" si="143"/>
        <v>4638.71</v>
      </c>
      <c r="H747" s="5">
        <f t="shared" si="144"/>
        <v>4671.8100000000004</v>
      </c>
      <c r="J747" s="10" t="str">
        <f t="shared" si="145"/>
        <v>SELL</v>
      </c>
      <c r="L747" s="5">
        <f t="shared" si="146"/>
        <v>4771.1099999999997</v>
      </c>
      <c r="M747" s="4" t="str">
        <f t="shared" si="147"/>
        <v>NO</v>
      </c>
      <c r="N747" s="4" t="str">
        <f t="shared" si="148"/>
        <v>NO</v>
      </c>
      <c r="O747" s="4" t="str">
        <f t="shared" si="149"/>
        <v>NO</v>
      </c>
      <c r="P747" s="5">
        <v>4684</v>
      </c>
      <c r="Q747" s="5">
        <v>4610</v>
      </c>
      <c r="R747" s="4">
        <f t="shared" si="150"/>
        <v>2008</v>
      </c>
      <c r="T747" s="7">
        <f t="shared" si="153"/>
        <v>0</v>
      </c>
      <c r="V747" s="5">
        <f t="shared" si="154"/>
        <v>5050.8999999999996</v>
      </c>
      <c r="W747" s="5">
        <f t="shared" si="151"/>
        <v>5050.8999999999996</v>
      </c>
      <c r="X747" s="7">
        <f t="shared" si="152"/>
        <v>0</v>
      </c>
      <c r="Z747" s="7">
        <f t="shared" si="155"/>
        <v>182034.46</v>
      </c>
      <c r="AA747" s="5"/>
    </row>
    <row r="748" spans="1:27">
      <c r="A748" s="9">
        <v>39608</v>
      </c>
      <c r="B748" s="3">
        <v>4480</v>
      </c>
      <c r="C748" s="3">
        <v>4540</v>
      </c>
      <c r="D748" s="3">
        <v>4397.1499000000003</v>
      </c>
      <c r="E748" s="3">
        <v>4466.6000999999997</v>
      </c>
      <c r="G748" s="5">
        <f t="shared" si="143"/>
        <v>4552.66</v>
      </c>
      <c r="H748" s="5">
        <f t="shared" si="144"/>
        <v>4603.41</v>
      </c>
      <c r="J748" s="10" t="str">
        <f t="shared" si="145"/>
        <v>SELL</v>
      </c>
      <c r="L748" s="5">
        <f t="shared" si="146"/>
        <v>4755.66</v>
      </c>
      <c r="M748" s="4" t="str">
        <f t="shared" si="147"/>
        <v>NO</v>
      </c>
      <c r="N748" s="4" t="str">
        <f t="shared" si="148"/>
        <v>NO</v>
      </c>
      <c r="O748" s="4" t="str">
        <f t="shared" si="149"/>
        <v>NO</v>
      </c>
      <c r="P748" s="5">
        <v>4500</v>
      </c>
      <c r="Q748" s="5">
        <v>4458</v>
      </c>
      <c r="R748" s="4">
        <f t="shared" si="150"/>
        <v>2008</v>
      </c>
      <c r="T748" s="7">
        <f t="shared" si="153"/>
        <v>0</v>
      </c>
      <c r="V748" s="5">
        <f t="shared" si="154"/>
        <v>5050.8999999999996</v>
      </c>
      <c r="W748" s="5">
        <f t="shared" si="151"/>
        <v>5050.8999999999996</v>
      </c>
      <c r="X748" s="7">
        <f t="shared" si="152"/>
        <v>0</v>
      </c>
      <c r="Z748" s="7">
        <f t="shared" si="155"/>
        <v>182034.46</v>
      </c>
      <c r="AA748" s="5"/>
    </row>
    <row r="749" spans="1:27">
      <c r="A749" s="9">
        <v>39609</v>
      </c>
      <c r="B749" s="3">
        <v>4437.7997999999998</v>
      </c>
      <c r="C749" s="3">
        <v>4474</v>
      </c>
      <c r="D749" s="3">
        <v>4332.2002000000002</v>
      </c>
      <c r="E749" s="3">
        <v>4440.9502000000002</v>
      </c>
      <c r="G749" s="5">
        <f t="shared" si="143"/>
        <v>4496.8100000000004</v>
      </c>
      <c r="H749" s="5">
        <f t="shared" si="144"/>
        <v>4549.26</v>
      </c>
      <c r="J749" s="10" t="str">
        <f t="shared" si="145"/>
        <v>SELL</v>
      </c>
      <c r="L749" s="5">
        <f t="shared" si="146"/>
        <v>4706.6099999999997</v>
      </c>
      <c r="M749" s="4" t="str">
        <f t="shared" si="147"/>
        <v>NO</v>
      </c>
      <c r="N749" s="4" t="str">
        <f t="shared" si="148"/>
        <v>NO</v>
      </c>
      <c r="O749" s="4" t="str">
        <f t="shared" si="149"/>
        <v>NO</v>
      </c>
      <c r="P749" s="5">
        <v>4432.55</v>
      </c>
      <c r="Q749" s="5">
        <v>4447</v>
      </c>
      <c r="R749" s="4">
        <f t="shared" si="150"/>
        <v>2008</v>
      </c>
      <c r="T749" s="7">
        <f t="shared" si="153"/>
        <v>0</v>
      </c>
      <c r="V749" s="5">
        <f t="shared" si="154"/>
        <v>5050.8999999999996</v>
      </c>
      <c r="W749" s="5">
        <f t="shared" si="151"/>
        <v>5050.8999999999996</v>
      </c>
      <c r="X749" s="7">
        <f t="shared" si="152"/>
        <v>0</v>
      </c>
      <c r="Z749" s="7">
        <f t="shared" si="155"/>
        <v>182034.46</v>
      </c>
      <c r="AA749" s="5"/>
    </row>
    <row r="750" spans="1:27">
      <c r="A750" s="9">
        <v>39610</v>
      </c>
      <c r="B750" s="3">
        <v>4475</v>
      </c>
      <c r="C750" s="3">
        <v>4550</v>
      </c>
      <c r="D750" s="3">
        <v>4452.6499000000003</v>
      </c>
      <c r="E750" s="3">
        <v>4496.3999000000003</v>
      </c>
      <c r="G750" s="5">
        <f t="shared" si="143"/>
        <v>4496.6000000000004</v>
      </c>
      <c r="H750" s="5">
        <f t="shared" si="144"/>
        <v>4531.6400000000003</v>
      </c>
      <c r="J750" s="10" t="str">
        <f t="shared" si="145"/>
        <v>SELL</v>
      </c>
      <c r="L750" s="5">
        <f t="shared" si="146"/>
        <v>4636.76</v>
      </c>
      <c r="M750" s="4" t="str">
        <f t="shared" si="147"/>
        <v>NO</v>
      </c>
      <c r="N750" s="4" t="str">
        <f t="shared" si="148"/>
        <v>NO</v>
      </c>
      <c r="O750" s="4" t="str">
        <f t="shared" si="149"/>
        <v>NO</v>
      </c>
      <c r="P750" s="5">
        <v>4491.7</v>
      </c>
      <c r="Q750" s="5">
        <v>4491</v>
      </c>
      <c r="R750" s="4">
        <f t="shared" si="150"/>
        <v>2008</v>
      </c>
      <c r="T750" s="7">
        <f t="shared" si="153"/>
        <v>0</v>
      </c>
      <c r="V750" s="5">
        <f t="shared" si="154"/>
        <v>5050.8999999999996</v>
      </c>
      <c r="W750" s="5">
        <f t="shared" si="151"/>
        <v>5050.8999999999996</v>
      </c>
      <c r="X750" s="7">
        <f t="shared" si="152"/>
        <v>0</v>
      </c>
      <c r="Z750" s="7">
        <f t="shared" si="155"/>
        <v>182034.46</v>
      </c>
      <c r="AA750" s="5"/>
    </row>
    <row r="751" spans="1:27">
      <c r="A751" s="9">
        <v>39611</v>
      </c>
      <c r="B751" s="3">
        <v>4385.2002000000002</v>
      </c>
      <c r="C751" s="3">
        <v>4536.7997999999998</v>
      </c>
      <c r="D751" s="3">
        <v>4375.0497999999998</v>
      </c>
      <c r="E751" s="3">
        <v>4517.2997999999998</v>
      </c>
      <c r="G751" s="5">
        <f t="shared" si="143"/>
        <v>4506.95</v>
      </c>
      <c r="H751" s="5">
        <f t="shared" si="144"/>
        <v>4526.8599999999997</v>
      </c>
      <c r="J751" s="10" t="str">
        <f t="shared" si="145"/>
        <v>SELL</v>
      </c>
      <c r="L751" s="5">
        <f t="shared" si="146"/>
        <v>4586.59</v>
      </c>
      <c r="M751" s="4" t="str">
        <f t="shared" si="147"/>
        <v>NO</v>
      </c>
      <c r="N751" s="4" t="str">
        <f t="shared" si="148"/>
        <v>NO</v>
      </c>
      <c r="O751" s="4" t="str">
        <f t="shared" si="149"/>
        <v>NO</v>
      </c>
      <c r="P751" s="5">
        <v>4395</v>
      </c>
      <c r="Q751" s="5">
        <v>4516.25</v>
      </c>
      <c r="R751" s="4">
        <f t="shared" si="150"/>
        <v>2008</v>
      </c>
      <c r="T751" s="7">
        <f t="shared" si="153"/>
        <v>0</v>
      </c>
      <c r="V751" s="5">
        <f t="shared" si="154"/>
        <v>5050.8999999999996</v>
      </c>
      <c r="W751" s="5">
        <f t="shared" si="151"/>
        <v>5050.8999999999996</v>
      </c>
      <c r="X751" s="7">
        <f t="shared" si="152"/>
        <v>0</v>
      </c>
      <c r="Z751" s="7">
        <f t="shared" si="155"/>
        <v>182034.46</v>
      </c>
      <c r="AA751" s="5"/>
    </row>
    <row r="752" spans="1:27">
      <c r="A752" s="9">
        <v>39612</v>
      </c>
      <c r="B752" s="3">
        <v>4499</v>
      </c>
      <c r="C752" s="3">
        <v>4519</v>
      </c>
      <c r="D752" s="3">
        <v>4456.0497999999998</v>
      </c>
      <c r="E752" s="3">
        <v>4484.7997999999998</v>
      </c>
      <c r="G752" s="5">
        <f t="shared" si="143"/>
        <v>4495.87</v>
      </c>
      <c r="H752" s="5">
        <f t="shared" si="144"/>
        <v>4512.84</v>
      </c>
      <c r="J752" s="10" t="str">
        <f t="shared" si="145"/>
        <v>SELL</v>
      </c>
      <c r="L752" s="5">
        <f t="shared" si="146"/>
        <v>4563.75</v>
      </c>
      <c r="M752" s="4" t="str">
        <f t="shared" si="147"/>
        <v>NO</v>
      </c>
      <c r="N752" s="4" t="str">
        <f t="shared" si="148"/>
        <v>NO</v>
      </c>
      <c r="O752" s="4" t="str">
        <f t="shared" si="149"/>
        <v>NO</v>
      </c>
      <c r="P752" s="5">
        <v>4511</v>
      </c>
      <c r="Q752" s="5">
        <v>4488.3500000000004</v>
      </c>
      <c r="R752" s="4">
        <f t="shared" si="150"/>
        <v>2008</v>
      </c>
      <c r="T752" s="7">
        <f t="shared" si="153"/>
        <v>0</v>
      </c>
      <c r="V752" s="5">
        <f t="shared" si="154"/>
        <v>5050.8999999999996</v>
      </c>
      <c r="W752" s="5">
        <f t="shared" si="151"/>
        <v>4563.75</v>
      </c>
      <c r="X752" s="7">
        <f t="shared" si="152"/>
        <v>487.14999999999964</v>
      </c>
      <c r="Z752" s="7">
        <f t="shared" si="155"/>
        <v>206391.95999999996</v>
      </c>
      <c r="AA752" s="5"/>
    </row>
    <row r="753" spans="1:27">
      <c r="A753" s="9">
        <v>39615</v>
      </c>
      <c r="B753" s="3">
        <v>4555.2997999999998</v>
      </c>
      <c r="C753" s="3">
        <v>4610</v>
      </c>
      <c r="D753" s="3">
        <v>4548.0497999999998</v>
      </c>
      <c r="E753" s="3">
        <v>4571.2997999999998</v>
      </c>
      <c r="G753" s="5">
        <f t="shared" si="143"/>
        <v>4533.58</v>
      </c>
      <c r="H753" s="5">
        <f t="shared" si="144"/>
        <v>4532.33</v>
      </c>
      <c r="J753" s="10" t="str">
        <f t="shared" si="145"/>
        <v>BUY</v>
      </c>
      <c r="L753" s="5">
        <f t="shared" si="146"/>
        <v>4528.58</v>
      </c>
      <c r="M753" s="4" t="str">
        <f t="shared" si="147"/>
        <v>YES</v>
      </c>
      <c r="N753" s="4" t="str">
        <f t="shared" si="148"/>
        <v>NO</v>
      </c>
      <c r="O753" s="4" t="str">
        <f t="shared" si="149"/>
        <v>NO</v>
      </c>
      <c r="P753" s="5">
        <v>4580</v>
      </c>
      <c r="Q753" s="5">
        <v>4571</v>
      </c>
      <c r="R753" s="4">
        <f t="shared" si="150"/>
        <v>2008</v>
      </c>
      <c r="T753" s="7">
        <f t="shared" si="153"/>
        <v>0</v>
      </c>
      <c r="V753" s="5">
        <f t="shared" si="154"/>
        <v>4563.75</v>
      </c>
      <c r="W753" s="5">
        <f t="shared" si="151"/>
        <v>4563.75</v>
      </c>
      <c r="X753" s="7">
        <f t="shared" si="152"/>
        <v>0</v>
      </c>
      <c r="Z753" s="7">
        <f t="shared" si="155"/>
        <v>206391.95999999996</v>
      </c>
      <c r="AA753" s="5"/>
    </row>
    <row r="754" spans="1:27">
      <c r="A754" s="9">
        <v>39616</v>
      </c>
      <c r="B754" s="3">
        <v>4571</v>
      </c>
      <c r="C754" s="3">
        <v>4647.5</v>
      </c>
      <c r="D754" s="3">
        <v>4553.1000999999997</v>
      </c>
      <c r="E754" s="3">
        <v>4634.7002000000002</v>
      </c>
      <c r="G754" s="5">
        <f t="shared" si="143"/>
        <v>4584.1400000000003</v>
      </c>
      <c r="H754" s="5">
        <f t="shared" si="144"/>
        <v>4566.45</v>
      </c>
      <c r="J754" s="10" t="str">
        <f t="shared" si="145"/>
        <v>BUY</v>
      </c>
      <c r="L754" s="5">
        <f t="shared" si="146"/>
        <v>4513.38</v>
      </c>
      <c r="M754" s="4" t="str">
        <f t="shared" si="147"/>
        <v>NO</v>
      </c>
      <c r="N754" s="4" t="str">
        <f t="shared" si="148"/>
        <v>NO</v>
      </c>
      <c r="O754" s="4" t="str">
        <f t="shared" si="149"/>
        <v>NO</v>
      </c>
      <c r="P754" s="5">
        <v>4566</v>
      </c>
      <c r="Q754" s="5">
        <v>4625</v>
      </c>
      <c r="R754" s="4">
        <f t="shared" si="150"/>
        <v>2008</v>
      </c>
      <c r="T754" s="7">
        <f t="shared" si="153"/>
        <v>0</v>
      </c>
      <c r="V754" s="5">
        <f t="shared" si="154"/>
        <v>4563.75</v>
      </c>
      <c r="W754" s="5">
        <f t="shared" si="151"/>
        <v>4563.75</v>
      </c>
      <c r="X754" s="7">
        <f t="shared" si="152"/>
        <v>0</v>
      </c>
      <c r="Z754" s="7">
        <f t="shared" si="155"/>
        <v>206391.95999999996</v>
      </c>
      <c r="AA754" s="5"/>
    </row>
    <row r="755" spans="1:27">
      <c r="A755" s="9">
        <v>39617</v>
      </c>
      <c r="B755" s="3">
        <v>4651</v>
      </c>
      <c r="C755" s="3">
        <v>4658</v>
      </c>
      <c r="D755" s="3">
        <v>4556</v>
      </c>
      <c r="E755" s="3">
        <v>4564.8500999999997</v>
      </c>
      <c r="G755" s="5">
        <f t="shared" si="143"/>
        <v>4574.5</v>
      </c>
      <c r="H755" s="5">
        <f t="shared" si="144"/>
        <v>4565.92</v>
      </c>
      <c r="J755" s="10" t="str">
        <f t="shared" si="145"/>
        <v>BUY</v>
      </c>
      <c r="L755" s="5">
        <f t="shared" si="146"/>
        <v>4540.18</v>
      </c>
      <c r="M755" s="4" t="str">
        <f t="shared" si="147"/>
        <v>NO</v>
      </c>
      <c r="N755" s="4" t="str">
        <f t="shared" si="148"/>
        <v>NO</v>
      </c>
      <c r="O755" s="4" t="str">
        <f t="shared" si="149"/>
        <v>NO</v>
      </c>
      <c r="P755" s="5">
        <v>4635.6000000000004</v>
      </c>
      <c r="Q755" s="5">
        <v>4568.5</v>
      </c>
      <c r="R755" s="4">
        <f t="shared" si="150"/>
        <v>2008</v>
      </c>
      <c r="T755" s="7">
        <f t="shared" si="153"/>
        <v>0</v>
      </c>
      <c r="V755" s="5">
        <f t="shared" si="154"/>
        <v>4563.75</v>
      </c>
      <c r="W755" s="5">
        <f t="shared" si="151"/>
        <v>4520</v>
      </c>
      <c r="X755" s="7">
        <f t="shared" si="152"/>
        <v>-43.75</v>
      </c>
      <c r="Z755" s="7">
        <f t="shared" si="155"/>
        <v>204204.45999999996</v>
      </c>
      <c r="AA755" s="5"/>
    </row>
    <row r="756" spans="1:27">
      <c r="A756" s="9">
        <v>39618</v>
      </c>
      <c r="B756" s="3">
        <v>4511.25</v>
      </c>
      <c r="C756" s="3">
        <v>4524</v>
      </c>
      <c r="D756" s="3">
        <v>4465.5497999999998</v>
      </c>
      <c r="E756" s="3">
        <v>4487.5</v>
      </c>
      <c r="G756" s="5">
        <f t="shared" si="143"/>
        <v>4531</v>
      </c>
      <c r="H756" s="5">
        <f t="shared" si="144"/>
        <v>4539.78</v>
      </c>
      <c r="J756" s="10" t="str">
        <f t="shared" si="145"/>
        <v>SELL</v>
      </c>
      <c r="L756" s="5">
        <f t="shared" si="146"/>
        <v>4566.12</v>
      </c>
      <c r="M756" s="4" t="str">
        <f t="shared" si="147"/>
        <v>YES</v>
      </c>
      <c r="N756" s="4" t="str">
        <f t="shared" si="148"/>
        <v>NO</v>
      </c>
      <c r="O756" s="4" t="str">
        <f t="shared" si="149"/>
        <v>YES</v>
      </c>
      <c r="P756" s="5">
        <v>4520</v>
      </c>
      <c r="Q756" s="5">
        <v>4492.2</v>
      </c>
      <c r="R756" s="4">
        <f t="shared" si="150"/>
        <v>2008</v>
      </c>
      <c r="T756" s="7">
        <f t="shared" si="153"/>
        <v>0</v>
      </c>
      <c r="V756" s="5">
        <f t="shared" si="154"/>
        <v>4520</v>
      </c>
      <c r="W756" s="5">
        <f t="shared" si="151"/>
        <v>4520</v>
      </c>
      <c r="X756" s="7">
        <f t="shared" si="152"/>
        <v>0</v>
      </c>
      <c r="Z756" s="7">
        <f t="shared" si="155"/>
        <v>204204.45999999996</v>
      </c>
      <c r="AA756" s="5"/>
    </row>
    <row r="757" spans="1:27">
      <c r="A757" s="9">
        <v>39619</v>
      </c>
      <c r="B757" s="3">
        <v>4512</v>
      </c>
      <c r="C757" s="3">
        <v>4516.8999000000003</v>
      </c>
      <c r="D757" s="3">
        <v>4316</v>
      </c>
      <c r="E757" s="3">
        <v>4335.2997999999998</v>
      </c>
      <c r="G757" s="5">
        <f t="shared" si="143"/>
        <v>4433.1499999999996</v>
      </c>
      <c r="H757" s="5">
        <f t="shared" si="144"/>
        <v>4471.62</v>
      </c>
      <c r="J757" s="10" t="str">
        <f t="shared" si="145"/>
        <v>SELL</v>
      </c>
      <c r="L757" s="5">
        <f t="shared" si="146"/>
        <v>4587.03</v>
      </c>
      <c r="M757" s="4" t="str">
        <f t="shared" si="147"/>
        <v>NO</v>
      </c>
      <c r="N757" s="4" t="str">
        <f t="shared" si="148"/>
        <v>NO</v>
      </c>
      <c r="O757" s="4" t="str">
        <f t="shared" si="149"/>
        <v>NO</v>
      </c>
      <c r="P757" s="5">
        <v>4495.1000000000004</v>
      </c>
      <c r="Q757" s="5">
        <v>4340.2</v>
      </c>
      <c r="R757" s="4">
        <f t="shared" si="150"/>
        <v>2008</v>
      </c>
      <c r="T757" s="7">
        <f t="shared" si="153"/>
        <v>0</v>
      </c>
      <c r="V757" s="5">
        <f t="shared" si="154"/>
        <v>4520</v>
      </c>
      <c r="W757" s="5">
        <f t="shared" si="151"/>
        <v>4520</v>
      </c>
      <c r="X757" s="7">
        <f t="shared" si="152"/>
        <v>0</v>
      </c>
      <c r="Z757" s="7">
        <f t="shared" si="155"/>
        <v>204204.45999999996</v>
      </c>
      <c r="AA757" s="5"/>
    </row>
    <row r="758" spans="1:27">
      <c r="A758" s="9">
        <v>39622</v>
      </c>
      <c r="B758" s="3">
        <v>4325</v>
      </c>
      <c r="C758" s="3">
        <v>4390.5</v>
      </c>
      <c r="D758" s="3">
        <v>4224</v>
      </c>
      <c r="E758" s="3">
        <v>4267.6499000000003</v>
      </c>
      <c r="G758" s="5">
        <f t="shared" si="143"/>
        <v>4350.3999999999996</v>
      </c>
      <c r="H758" s="5">
        <f t="shared" si="144"/>
        <v>4403.63</v>
      </c>
      <c r="J758" s="10" t="str">
        <f t="shared" si="145"/>
        <v>SELL</v>
      </c>
      <c r="L758" s="5">
        <f t="shared" si="146"/>
        <v>4563.32</v>
      </c>
      <c r="M758" s="4" t="str">
        <f t="shared" si="147"/>
        <v>NO</v>
      </c>
      <c r="N758" s="4" t="str">
        <f t="shared" si="148"/>
        <v>NO</v>
      </c>
      <c r="O758" s="4" t="str">
        <f t="shared" si="149"/>
        <v>NO</v>
      </c>
      <c r="P758" s="5">
        <v>4313.8999999999996</v>
      </c>
      <c r="Q758" s="5">
        <v>4271.7</v>
      </c>
      <c r="R758" s="4">
        <f t="shared" si="150"/>
        <v>2008</v>
      </c>
      <c r="T758" s="7">
        <f t="shared" si="153"/>
        <v>0</v>
      </c>
      <c r="V758" s="5">
        <f t="shared" si="154"/>
        <v>4520</v>
      </c>
      <c r="W758" s="5">
        <f t="shared" si="151"/>
        <v>4520</v>
      </c>
      <c r="X758" s="7">
        <f t="shared" si="152"/>
        <v>0</v>
      </c>
      <c r="Z758" s="7">
        <f t="shared" si="155"/>
        <v>204204.45999999996</v>
      </c>
      <c r="AA758" s="5"/>
    </row>
    <row r="759" spans="1:27">
      <c r="A759" s="9">
        <v>39623</v>
      </c>
      <c r="B759" s="3">
        <v>4281</v>
      </c>
      <c r="C759" s="3">
        <v>4310.1000999999997</v>
      </c>
      <c r="D759" s="3">
        <v>4130</v>
      </c>
      <c r="E759" s="3">
        <v>4171.9502000000002</v>
      </c>
      <c r="G759" s="5">
        <f t="shared" si="143"/>
        <v>4261.18</v>
      </c>
      <c r="H759" s="5">
        <f t="shared" si="144"/>
        <v>4326.3999999999996</v>
      </c>
      <c r="J759" s="10" t="str">
        <f t="shared" si="145"/>
        <v>SELL</v>
      </c>
      <c r="L759" s="5">
        <f t="shared" si="146"/>
        <v>4522.0600000000004</v>
      </c>
      <c r="M759" s="4" t="str">
        <f t="shared" si="147"/>
        <v>NO</v>
      </c>
      <c r="N759" s="4" t="str">
        <f t="shared" si="148"/>
        <v>NO</v>
      </c>
      <c r="O759" s="4" t="str">
        <f t="shared" si="149"/>
        <v>NO</v>
      </c>
      <c r="P759" s="5">
        <v>4276.25</v>
      </c>
      <c r="Q759" s="5">
        <v>4173.8999999999996</v>
      </c>
      <c r="R759" s="4">
        <f t="shared" si="150"/>
        <v>2008</v>
      </c>
      <c r="T759" s="7">
        <f t="shared" si="153"/>
        <v>0</v>
      </c>
      <c r="V759" s="5">
        <f t="shared" si="154"/>
        <v>4520</v>
      </c>
      <c r="W759" s="5">
        <f t="shared" si="151"/>
        <v>4520</v>
      </c>
      <c r="X759" s="7">
        <f t="shared" si="152"/>
        <v>0</v>
      </c>
      <c r="Z759" s="7">
        <f t="shared" si="155"/>
        <v>204204.45999999996</v>
      </c>
      <c r="AA759" s="5"/>
    </row>
    <row r="760" spans="1:27">
      <c r="A760" s="9">
        <v>39624</v>
      </c>
      <c r="B760" s="3">
        <v>4105</v>
      </c>
      <c r="C760" s="3">
        <v>4262</v>
      </c>
      <c r="D760" s="3">
        <v>4093.6498999999999</v>
      </c>
      <c r="E760" s="3">
        <v>4245</v>
      </c>
      <c r="G760" s="5">
        <f t="shared" si="143"/>
        <v>4253.09</v>
      </c>
      <c r="H760" s="5">
        <f t="shared" si="144"/>
        <v>4299.2700000000004</v>
      </c>
      <c r="J760" s="10" t="str">
        <f t="shared" si="145"/>
        <v>SELL</v>
      </c>
      <c r="L760" s="5">
        <f t="shared" si="146"/>
        <v>4437.8100000000004</v>
      </c>
      <c r="M760" s="4" t="str">
        <f t="shared" si="147"/>
        <v>NO</v>
      </c>
      <c r="N760" s="4" t="str">
        <f t="shared" si="148"/>
        <v>NO</v>
      </c>
      <c r="O760" s="4" t="str">
        <f t="shared" si="149"/>
        <v>NO</v>
      </c>
      <c r="P760" s="5">
        <v>4119.45</v>
      </c>
      <c r="Q760" s="5">
        <v>4251</v>
      </c>
      <c r="R760" s="4">
        <f t="shared" si="150"/>
        <v>2008</v>
      </c>
      <c r="T760" s="7">
        <f t="shared" si="153"/>
        <v>0</v>
      </c>
      <c r="V760" s="5">
        <f t="shared" si="154"/>
        <v>4520</v>
      </c>
      <c r="W760" s="5">
        <f t="shared" si="151"/>
        <v>4520</v>
      </c>
      <c r="X760" s="7">
        <f t="shared" si="152"/>
        <v>0</v>
      </c>
      <c r="Z760" s="7">
        <f t="shared" si="155"/>
        <v>204204.45999999996</v>
      </c>
      <c r="AA760" s="5"/>
    </row>
    <row r="761" spans="1:27">
      <c r="A761" s="9">
        <v>39625</v>
      </c>
      <c r="B761" s="3">
        <v>4261</v>
      </c>
      <c r="C761" s="3">
        <v>4318.2997999999998</v>
      </c>
      <c r="D761" s="3">
        <v>4225.25</v>
      </c>
      <c r="E761" s="3">
        <v>4308.4502000000002</v>
      </c>
      <c r="G761" s="5">
        <f t="shared" si="143"/>
        <v>4280.7700000000004</v>
      </c>
      <c r="H761" s="5">
        <f t="shared" si="144"/>
        <v>4302.33</v>
      </c>
      <c r="J761" s="10" t="str">
        <f t="shared" si="145"/>
        <v>SELL</v>
      </c>
      <c r="L761" s="5">
        <f t="shared" si="146"/>
        <v>4367.01</v>
      </c>
      <c r="M761" s="4" t="str">
        <f t="shared" si="147"/>
        <v>NO</v>
      </c>
      <c r="N761" s="4" t="str">
        <f t="shared" si="148"/>
        <v>NO</v>
      </c>
      <c r="O761" s="4" t="str">
        <f t="shared" si="149"/>
        <v>NO</v>
      </c>
      <c r="P761" s="5">
        <v>4267</v>
      </c>
      <c r="Q761" s="5">
        <v>4311</v>
      </c>
      <c r="R761" s="4">
        <f t="shared" si="150"/>
        <v>2008</v>
      </c>
      <c r="T761" s="7">
        <f t="shared" si="153"/>
        <v>0</v>
      </c>
      <c r="V761" s="5">
        <f t="shared" si="154"/>
        <v>4520</v>
      </c>
      <c r="W761" s="5">
        <f t="shared" si="151"/>
        <v>4520</v>
      </c>
      <c r="X761" s="7">
        <f t="shared" si="152"/>
        <v>0</v>
      </c>
      <c r="Z761" s="7">
        <f t="shared" si="155"/>
        <v>204204.45999999996</v>
      </c>
      <c r="AA761" s="5"/>
    </row>
    <row r="762" spans="1:27">
      <c r="A762" s="9">
        <v>39626</v>
      </c>
      <c r="B762" s="3">
        <v>4136.3500999999997</v>
      </c>
      <c r="C762" s="3">
        <v>4178.5</v>
      </c>
      <c r="D762" s="3">
        <v>4060</v>
      </c>
      <c r="E762" s="3">
        <v>4078.55</v>
      </c>
      <c r="G762" s="5">
        <f t="shared" si="143"/>
        <v>4179.66</v>
      </c>
      <c r="H762" s="5">
        <f t="shared" si="144"/>
        <v>4227.74</v>
      </c>
      <c r="J762" s="10" t="str">
        <f t="shared" si="145"/>
        <v>SELL</v>
      </c>
      <c r="L762" s="5">
        <f t="shared" si="146"/>
        <v>4371.9799999999996</v>
      </c>
      <c r="M762" s="4" t="str">
        <f t="shared" si="147"/>
        <v>NO</v>
      </c>
      <c r="N762" s="4" t="str">
        <f t="shared" si="148"/>
        <v>NO</v>
      </c>
      <c r="O762" s="4" t="str">
        <f t="shared" si="149"/>
        <v>NO</v>
      </c>
      <c r="P762" s="5">
        <v>4130</v>
      </c>
      <c r="Q762" s="5">
        <v>4073</v>
      </c>
      <c r="R762" s="4">
        <f t="shared" si="150"/>
        <v>2008</v>
      </c>
      <c r="T762" s="7">
        <f t="shared" si="153"/>
        <v>0</v>
      </c>
      <c r="V762" s="5">
        <f t="shared" si="154"/>
        <v>4520</v>
      </c>
      <c r="W762" s="5">
        <f t="shared" si="151"/>
        <v>4520</v>
      </c>
      <c r="X762" s="7">
        <f t="shared" si="152"/>
        <v>0</v>
      </c>
      <c r="Z762" s="7">
        <f t="shared" si="155"/>
        <v>204204.45999999996</v>
      </c>
      <c r="AA762" s="5"/>
    </row>
    <row r="763" spans="1:27">
      <c r="A763" s="9">
        <v>39629</v>
      </c>
      <c r="B763" s="3">
        <v>4078.8</v>
      </c>
      <c r="C763" s="3">
        <v>4108.8999000000003</v>
      </c>
      <c r="D763" s="3">
        <v>3959</v>
      </c>
      <c r="E763" s="3">
        <v>3972.75</v>
      </c>
      <c r="G763" s="5">
        <f t="shared" si="143"/>
        <v>4076.21</v>
      </c>
      <c r="H763" s="5">
        <f t="shared" si="144"/>
        <v>4142.74</v>
      </c>
      <c r="J763" s="10" t="str">
        <f t="shared" si="145"/>
        <v>SELL</v>
      </c>
      <c r="L763" s="5">
        <f t="shared" si="146"/>
        <v>4342.33</v>
      </c>
      <c r="M763" s="4" t="str">
        <f t="shared" si="147"/>
        <v>NO</v>
      </c>
      <c r="N763" s="4" t="str">
        <f t="shared" si="148"/>
        <v>NO</v>
      </c>
      <c r="O763" s="4" t="str">
        <f t="shared" si="149"/>
        <v>NO</v>
      </c>
      <c r="P763" s="5">
        <v>4075</v>
      </c>
      <c r="Q763" s="5">
        <v>3969</v>
      </c>
      <c r="R763" s="4">
        <f t="shared" si="150"/>
        <v>2008</v>
      </c>
      <c r="T763" s="7">
        <f t="shared" si="153"/>
        <v>0</v>
      </c>
      <c r="V763" s="5">
        <f t="shared" si="154"/>
        <v>4520</v>
      </c>
      <c r="W763" s="5">
        <f t="shared" si="151"/>
        <v>4520</v>
      </c>
      <c r="X763" s="7">
        <f t="shared" si="152"/>
        <v>0</v>
      </c>
      <c r="Z763" s="7">
        <f t="shared" si="155"/>
        <v>204204.45999999996</v>
      </c>
      <c r="AA763" s="5"/>
    </row>
    <row r="764" spans="1:27">
      <c r="A764" s="9">
        <v>39630</v>
      </c>
      <c r="B764" s="3">
        <v>3977</v>
      </c>
      <c r="C764" s="3">
        <v>4037.7</v>
      </c>
      <c r="D764" s="3">
        <v>3810</v>
      </c>
      <c r="E764" s="3">
        <v>3832.55</v>
      </c>
      <c r="G764" s="5">
        <f t="shared" si="143"/>
        <v>3954.38</v>
      </c>
      <c r="H764" s="5">
        <f t="shared" si="144"/>
        <v>4039.34</v>
      </c>
      <c r="J764" s="10" t="str">
        <f t="shared" si="145"/>
        <v>SELL</v>
      </c>
      <c r="L764" s="5">
        <f t="shared" si="146"/>
        <v>4294.22</v>
      </c>
      <c r="M764" s="4" t="str">
        <f t="shared" si="147"/>
        <v>NO</v>
      </c>
      <c r="N764" s="4" t="str">
        <f t="shared" si="148"/>
        <v>NO</v>
      </c>
      <c r="O764" s="4" t="str">
        <f t="shared" si="149"/>
        <v>NO</v>
      </c>
      <c r="P764" s="5">
        <v>3973</v>
      </c>
      <c r="Q764" s="5">
        <v>3845</v>
      </c>
      <c r="R764" s="4">
        <f t="shared" si="150"/>
        <v>2008</v>
      </c>
      <c r="T764" s="7">
        <f t="shared" si="153"/>
        <v>0</v>
      </c>
      <c r="V764" s="5">
        <f t="shared" si="154"/>
        <v>4520</v>
      </c>
      <c r="W764" s="5">
        <f t="shared" si="151"/>
        <v>4520</v>
      </c>
      <c r="X764" s="7">
        <f t="shared" si="152"/>
        <v>0</v>
      </c>
      <c r="Z764" s="7">
        <f t="shared" si="155"/>
        <v>204204.45999999996</v>
      </c>
      <c r="AA764" s="5"/>
    </row>
    <row r="765" spans="1:27">
      <c r="A765" s="9">
        <v>39631</v>
      </c>
      <c r="B765" s="3">
        <v>3835.3</v>
      </c>
      <c r="C765" s="3">
        <v>4079</v>
      </c>
      <c r="D765" s="3">
        <v>3818.1001000000001</v>
      </c>
      <c r="E765" s="3">
        <v>4064.25</v>
      </c>
      <c r="G765" s="5">
        <f t="shared" si="143"/>
        <v>4009.32</v>
      </c>
      <c r="H765" s="5">
        <f t="shared" si="144"/>
        <v>4047.64</v>
      </c>
      <c r="J765" s="10" t="str">
        <f t="shared" si="145"/>
        <v>SELL</v>
      </c>
      <c r="L765" s="5">
        <f t="shared" si="146"/>
        <v>4162.6000000000004</v>
      </c>
      <c r="M765" s="4" t="str">
        <f t="shared" si="147"/>
        <v>NO</v>
      </c>
      <c r="N765" s="4" t="str">
        <f t="shared" si="148"/>
        <v>NO</v>
      </c>
      <c r="O765" s="4" t="str">
        <f t="shared" si="149"/>
        <v>NO</v>
      </c>
      <c r="P765" s="5">
        <v>3887</v>
      </c>
      <c r="Q765" s="5">
        <v>4074</v>
      </c>
      <c r="R765" s="4">
        <f t="shared" si="150"/>
        <v>2008</v>
      </c>
      <c r="T765" s="7">
        <f t="shared" si="153"/>
        <v>0</v>
      </c>
      <c r="V765" s="5">
        <f t="shared" si="154"/>
        <v>4520</v>
      </c>
      <c r="W765" s="5">
        <f t="shared" si="151"/>
        <v>4520</v>
      </c>
      <c r="X765" s="7">
        <f t="shared" si="152"/>
        <v>0</v>
      </c>
      <c r="Z765" s="7">
        <f t="shared" si="155"/>
        <v>204204.45999999996</v>
      </c>
      <c r="AA765" s="5"/>
    </row>
    <row r="766" spans="1:27">
      <c r="A766" s="9">
        <v>39632</v>
      </c>
      <c r="B766" s="3">
        <v>4003.45</v>
      </c>
      <c r="C766" s="3">
        <v>4020</v>
      </c>
      <c r="D766" s="3">
        <v>3815</v>
      </c>
      <c r="E766" s="3">
        <v>3879.6001000000001</v>
      </c>
      <c r="G766" s="5">
        <f t="shared" si="143"/>
        <v>3944.46</v>
      </c>
      <c r="H766" s="5">
        <f t="shared" si="144"/>
        <v>3991.63</v>
      </c>
      <c r="J766" s="10" t="str">
        <f t="shared" si="145"/>
        <v>SELL</v>
      </c>
      <c r="L766" s="5">
        <f t="shared" si="146"/>
        <v>4133.1400000000003</v>
      </c>
      <c r="M766" s="4" t="str">
        <f t="shared" si="147"/>
        <v>NO</v>
      </c>
      <c r="N766" s="4" t="str">
        <f t="shared" si="148"/>
        <v>NO</v>
      </c>
      <c r="O766" s="4" t="str">
        <f t="shared" si="149"/>
        <v>NO</v>
      </c>
      <c r="P766" s="5">
        <v>3974.3</v>
      </c>
      <c r="Q766" s="5">
        <v>3868.65</v>
      </c>
      <c r="R766" s="4">
        <f t="shared" si="150"/>
        <v>2008</v>
      </c>
      <c r="T766" s="7">
        <f t="shared" si="153"/>
        <v>0</v>
      </c>
      <c r="V766" s="5">
        <f t="shared" si="154"/>
        <v>4520</v>
      </c>
      <c r="W766" s="5">
        <f t="shared" si="151"/>
        <v>4520</v>
      </c>
      <c r="X766" s="7">
        <f t="shared" si="152"/>
        <v>0</v>
      </c>
      <c r="Z766" s="7">
        <f t="shared" si="155"/>
        <v>204204.45999999996</v>
      </c>
      <c r="AA766" s="5"/>
    </row>
    <row r="767" spans="1:27">
      <c r="A767" s="9">
        <v>39633</v>
      </c>
      <c r="B767" s="3">
        <v>3886</v>
      </c>
      <c r="C767" s="3">
        <v>3994.95</v>
      </c>
      <c r="D767" s="3">
        <v>3858</v>
      </c>
      <c r="E767" s="3">
        <v>3979.05</v>
      </c>
      <c r="G767" s="5">
        <f t="shared" si="143"/>
        <v>3961.76</v>
      </c>
      <c r="H767" s="5">
        <f t="shared" si="144"/>
        <v>3987.44</v>
      </c>
      <c r="J767" s="10" t="str">
        <f t="shared" si="145"/>
        <v>SELL</v>
      </c>
      <c r="L767" s="5">
        <f t="shared" si="146"/>
        <v>4064.48</v>
      </c>
      <c r="M767" s="4" t="str">
        <f t="shared" si="147"/>
        <v>NO</v>
      </c>
      <c r="N767" s="4" t="str">
        <f t="shared" si="148"/>
        <v>NO</v>
      </c>
      <c r="O767" s="4" t="str">
        <f t="shared" si="149"/>
        <v>NO</v>
      </c>
      <c r="P767" s="5">
        <v>3880.2</v>
      </c>
      <c r="Q767" s="5">
        <v>3982.6</v>
      </c>
      <c r="R767" s="4">
        <f t="shared" si="150"/>
        <v>2008</v>
      </c>
      <c r="T767" s="7">
        <f t="shared" si="153"/>
        <v>0</v>
      </c>
      <c r="V767" s="5">
        <f t="shared" si="154"/>
        <v>4520</v>
      </c>
      <c r="W767" s="5">
        <f t="shared" si="151"/>
        <v>4520</v>
      </c>
      <c r="X767" s="7">
        <f t="shared" si="152"/>
        <v>0</v>
      </c>
      <c r="Z767" s="7">
        <f t="shared" si="155"/>
        <v>204204.45999999996</v>
      </c>
      <c r="AA767" s="5"/>
    </row>
    <row r="768" spans="1:27">
      <c r="A768" s="9">
        <v>39636</v>
      </c>
      <c r="B768" s="3">
        <v>3992.2</v>
      </c>
      <c r="C768" s="3">
        <v>4076.8998999999999</v>
      </c>
      <c r="D768" s="3">
        <v>3958.2</v>
      </c>
      <c r="E768" s="3">
        <v>3980.5</v>
      </c>
      <c r="G768" s="5">
        <f t="shared" si="143"/>
        <v>3971.13</v>
      </c>
      <c r="H768" s="5">
        <f t="shared" si="144"/>
        <v>3985.13</v>
      </c>
      <c r="J768" s="10" t="str">
        <f t="shared" si="145"/>
        <v>SELL</v>
      </c>
      <c r="L768" s="5">
        <f t="shared" si="146"/>
        <v>4027.13</v>
      </c>
      <c r="M768" s="4" t="str">
        <f t="shared" si="147"/>
        <v>YES</v>
      </c>
      <c r="N768" s="4" t="str">
        <f t="shared" si="148"/>
        <v>YES</v>
      </c>
      <c r="O768" s="4" t="str">
        <f t="shared" si="149"/>
        <v>NO</v>
      </c>
      <c r="P768" s="5">
        <v>4042.6</v>
      </c>
      <c r="Q768" s="5">
        <v>3972.35</v>
      </c>
      <c r="R768" s="4">
        <f t="shared" si="150"/>
        <v>2008</v>
      </c>
      <c r="T768" s="7">
        <f t="shared" si="153"/>
        <v>-92.13</v>
      </c>
      <c r="V768" s="5">
        <f t="shared" si="154"/>
        <v>4520</v>
      </c>
      <c r="W768" s="5">
        <f t="shared" si="151"/>
        <v>4520</v>
      </c>
      <c r="X768" s="7">
        <f t="shared" si="152"/>
        <v>0</v>
      </c>
      <c r="Z768" s="7">
        <f t="shared" si="155"/>
        <v>194991.45999999996</v>
      </c>
      <c r="AA768" s="5"/>
    </row>
    <row r="769" spans="1:27">
      <c r="A769" s="9">
        <v>39637</v>
      </c>
      <c r="B769" s="3">
        <v>3869</v>
      </c>
      <c r="C769" s="3">
        <v>3957</v>
      </c>
      <c r="D769" s="3">
        <v>3841.1001000000001</v>
      </c>
      <c r="E769" s="3">
        <v>3926.5</v>
      </c>
      <c r="G769" s="5">
        <f t="shared" si="143"/>
        <v>3948.82</v>
      </c>
      <c r="H769" s="5">
        <f t="shared" si="144"/>
        <v>3965.59</v>
      </c>
      <c r="J769" s="10" t="str">
        <f t="shared" si="145"/>
        <v>SELL</v>
      </c>
      <c r="L769" s="5">
        <f t="shared" si="146"/>
        <v>4015.9</v>
      </c>
      <c r="M769" s="4" t="str">
        <f t="shared" si="147"/>
        <v>NO</v>
      </c>
      <c r="N769" s="4" t="str">
        <f t="shared" si="148"/>
        <v>NO</v>
      </c>
      <c r="O769" s="4" t="str">
        <f t="shared" si="149"/>
        <v>NO</v>
      </c>
      <c r="P769" s="5">
        <v>3866.8</v>
      </c>
      <c r="Q769" s="5">
        <v>3924.8</v>
      </c>
      <c r="R769" s="4">
        <f t="shared" si="150"/>
        <v>2008</v>
      </c>
      <c r="T769" s="7">
        <f t="shared" si="153"/>
        <v>0</v>
      </c>
      <c r="V769" s="5">
        <f t="shared" si="154"/>
        <v>4520</v>
      </c>
      <c r="W769" s="5">
        <f t="shared" si="151"/>
        <v>4083</v>
      </c>
      <c r="X769" s="7">
        <f t="shared" si="152"/>
        <v>437</v>
      </c>
      <c r="Z769" s="7">
        <f t="shared" si="155"/>
        <v>216841.45999999996</v>
      </c>
      <c r="AA769" s="5"/>
    </row>
    <row r="770" spans="1:27">
      <c r="A770" s="9">
        <v>39638</v>
      </c>
      <c r="B770" s="3">
        <v>4044</v>
      </c>
      <c r="C770" s="3">
        <v>4149</v>
      </c>
      <c r="D770" s="3">
        <v>4041</v>
      </c>
      <c r="E770" s="3">
        <v>4137.8999000000003</v>
      </c>
      <c r="G770" s="5">
        <f t="shared" si="143"/>
        <v>4043.36</v>
      </c>
      <c r="H770" s="5">
        <f t="shared" si="144"/>
        <v>4023.03</v>
      </c>
      <c r="J770" s="10" t="str">
        <f t="shared" si="145"/>
        <v>BUY</v>
      </c>
      <c r="L770" s="5">
        <f t="shared" si="146"/>
        <v>3962.04</v>
      </c>
      <c r="M770" s="4" t="str">
        <f t="shared" si="147"/>
        <v>YES</v>
      </c>
      <c r="N770" s="4" t="str">
        <f t="shared" si="148"/>
        <v>NO</v>
      </c>
      <c r="O770" s="4" t="str">
        <f t="shared" si="149"/>
        <v>YES</v>
      </c>
      <c r="P770" s="5">
        <v>4083</v>
      </c>
      <c r="Q770" s="5">
        <v>4133</v>
      </c>
      <c r="R770" s="4">
        <f t="shared" si="150"/>
        <v>2008</v>
      </c>
      <c r="T770" s="7">
        <f t="shared" si="153"/>
        <v>0</v>
      </c>
      <c r="V770" s="5">
        <f t="shared" si="154"/>
        <v>4083</v>
      </c>
      <c r="W770" s="5">
        <f t="shared" si="151"/>
        <v>4083</v>
      </c>
      <c r="X770" s="7">
        <f t="shared" si="152"/>
        <v>0</v>
      </c>
      <c r="Z770" s="7">
        <f t="shared" si="155"/>
        <v>216841.45999999996</v>
      </c>
      <c r="AA770" s="5"/>
    </row>
    <row r="771" spans="1:27">
      <c r="A771" s="9">
        <v>39639</v>
      </c>
      <c r="B771" s="3">
        <v>4125</v>
      </c>
      <c r="C771" s="3">
        <v>4164.2002000000002</v>
      </c>
      <c r="D771" s="3">
        <v>4086</v>
      </c>
      <c r="E771" s="3">
        <v>4146.1499000000003</v>
      </c>
      <c r="G771" s="5">
        <f t="shared" si="143"/>
        <v>4094.75</v>
      </c>
      <c r="H771" s="5">
        <f t="shared" si="144"/>
        <v>4064.07</v>
      </c>
      <c r="J771" s="10" t="str">
        <f t="shared" si="145"/>
        <v>BUY</v>
      </c>
      <c r="L771" s="5">
        <f t="shared" si="146"/>
        <v>3972.03</v>
      </c>
      <c r="M771" s="4" t="str">
        <f t="shared" si="147"/>
        <v>NO</v>
      </c>
      <c r="N771" s="4" t="str">
        <f t="shared" si="148"/>
        <v>NO</v>
      </c>
      <c r="O771" s="4" t="str">
        <f t="shared" si="149"/>
        <v>NO</v>
      </c>
      <c r="P771" s="5">
        <v>4146.3</v>
      </c>
      <c r="Q771" s="5">
        <v>4149.7</v>
      </c>
      <c r="R771" s="4">
        <f t="shared" si="150"/>
        <v>2008</v>
      </c>
      <c r="T771" s="7">
        <f t="shared" si="153"/>
        <v>0</v>
      </c>
      <c r="V771" s="5">
        <f t="shared" si="154"/>
        <v>4083</v>
      </c>
      <c r="W771" s="5">
        <f t="shared" si="151"/>
        <v>4083</v>
      </c>
      <c r="X771" s="7">
        <f t="shared" si="152"/>
        <v>0</v>
      </c>
      <c r="Z771" s="7">
        <f t="shared" si="155"/>
        <v>216841.45999999996</v>
      </c>
      <c r="AA771" s="5"/>
    </row>
    <row r="772" spans="1:27">
      <c r="A772" s="9">
        <v>39640</v>
      </c>
      <c r="B772" s="3">
        <v>4164</v>
      </c>
      <c r="C772" s="3">
        <v>4192</v>
      </c>
      <c r="D772" s="3">
        <v>3981</v>
      </c>
      <c r="E772" s="3">
        <v>4021.2</v>
      </c>
      <c r="G772" s="5">
        <f t="shared" si="143"/>
        <v>4057.98</v>
      </c>
      <c r="H772" s="5">
        <f t="shared" si="144"/>
        <v>4049.78</v>
      </c>
      <c r="J772" s="10" t="str">
        <f t="shared" si="145"/>
        <v>BUY</v>
      </c>
      <c r="L772" s="5">
        <f t="shared" si="146"/>
        <v>4025.18</v>
      </c>
      <c r="M772" s="4" t="str">
        <f t="shared" si="147"/>
        <v>NO</v>
      </c>
      <c r="N772" s="4" t="str">
        <f t="shared" si="148"/>
        <v>NO</v>
      </c>
      <c r="O772" s="4" t="str">
        <f t="shared" si="149"/>
        <v>NO</v>
      </c>
      <c r="P772" s="5">
        <v>4140.1000000000004</v>
      </c>
      <c r="Q772" s="5">
        <v>4025.9</v>
      </c>
      <c r="R772" s="4">
        <f t="shared" si="150"/>
        <v>2008</v>
      </c>
      <c r="T772" s="7">
        <f t="shared" si="153"/>
        <v>0</v>
      </c>
      <c r="V772" s="5">
        <f t="shared" si="154"/>
        <v>4083</v>
      </c>
      <c r="W772" s="5">
        <f t="shared" si="151"/>
        <v>4083</v>
      </c>
      <c r="X772" s="7">
        <f t="shared" si="152"/>
        <v>0</v>
      </c>
      <c r="Z772" s="7">
        <f t="shared" si="155"/>
        <v>216841.45999999996</v>
      </c>
      <c r="AA772" s="5"/>
    </row>
    <row r="773" spans="1:27">
      <c r="A773" s="9">
        <v>39643</v>
      </c>
      <c r="B773" s="3">
        <v>4009.8</v>
      </c>
      <c r="C773" s="3">
        <v>4111.7997999999998</v>
      </c>
      <c r="D773" s="3">
        <v>3991.25</v>
      </c>
      <c r="E773" s="3">
        <v>4027.3</v>
      </c>
      <c r="G773" s="5">
        <f t="shared" si="143"/>
        <v>4042.64</v>
      </c>
      <c r="H773" s="5">
        <f t="shared" si="144"/>
        <v>4042.29</v>
      </c>
      <c r="J773" s="10" t="str">
        <f t="shared" si="145"/>
        <v>BUY</v>
      </c>
      <c r="L773" s="5">
        <f t="shared" si="146"/>
        <v>4041.24</v>
      </c>
      <c r="M773" s="4" t="str">
        <f t="shared" si="147"/>
        <v>YES</v>
      </c>
      <c r="N773" s="4" t="str">
        <f t="shared" si="148"/>
        <v>YES</v>
      </c>
      <c r="O773" s="4" t="str">
        <f t="shared" si="149"/>
        <v>YES</v>
      </c>
      <c r="P773" s="5">
        <v>4006</v>
      </c>
      <c r="Q773" s="5">
        <v>4023</v>
      </c>
      <c r="R773" s="4">
        <f t="shared" si="150"/>
        <v>2008</v>
      </c>
      <c r="T773" s="7">
        <f t="shared" si="153"/>
        <v>-17</v>
      </c>
      <c r="V773" s="5">
        <f t="shared" si="154"/>
        <v>4083</v>
      </c>
      <c r="W773" s="5">
        <f t="shared" si="151"/>
        <v>3918</v>
      </c>
      <c r="X773" s="7">
        <f t="shared" si="152"/>
        <v>-165</v>
      </c>
      <c r="Z773" s="7">
        <f t="shared" si="155"/>
        <v>206891.45999999996</v>
      </c>
      <c r="AA773" s="5"/>
    </row>
    <row r="774" spans="1:27">
      <c r="A774" s="9">
        <v>39644</v>
      </c>
      <c r="B774" s="3">
        <v>3915</v>
      </c>
      <c r="C774" s="3">
        <v>3940</v>
      </c>
      <c r="D774" s="3">
        <v>3793.3</v>
      </c>
      <c r="E774" s="3">
        <v>3828.8998999999999</v>
      </c>
      <c r="G774" s="5">
        <f t="shared" ref="G774:G837" si="156">ROUND((E774*G$1)+(G773*(1-G$1)),2)</f>
        <v>3935.77</v>
      </c>
      <c r="H774" s="5">
        <f t="shared" si="144"/>
        <v>3971.16</v>
      </c>
      <c r="J774" s="10" t="str">
        <f t="shared" si="145"/>
        <v>SELL</v>
      </c>
      <c r="L774" s="5">
        <f t="shared" si="146"/>
        <v>4077.33</v>
      </c>
      <c r="M774" s="4" t="str">
        <f t="shared" si="147"/>
        <v>YES</v>
      </c>
      <c r="N774" s="4" t="str">
        <f t="shared" si="148"/>
        <v>NO</v>
      </c>
      <c r="O774" s="4" t="str">
        <f t="shared" si="149"/>
        <v>YES</v>
      </c>
      <c r="P774" s="5">
        <v>3918</v>
      </c>
      <c r="Q774" s="5">
        <v>3838.05</v>
      </c>
      <c r="R774" s="4">
        <f t="shared" si="150"/>
        <v>2008</v>
      </c>
      <c r="T774" s="7">
        <f t="shared" si="153"/>
        <v>0</v>
      </c>
      <c r="V774" s="5">
        <f t="shared" si="154"/>
        <v>3918</v>
      </c>
      <c r="W774" s="5">
        <f t="shared" si="151"/>
        <v>3918</v>
      </c>
      <c r="X774" s="7">
        <f t="shared" si="152"/>
        <v>0</v>
      </c>
      <c r="Z774" s="7">
        <f t="shared" si="155"/>
        <v>206891.45999999996</v>
      </c>
      <c r="AA774" s="5"/>
    </row>
    <row r="775" spans="1:27">
      <c r="A775" s="9">
        <v>39645</v>
      </c>
      <c r="B775" s="3">
        <v>3835.5</v>
      </c>
      <c r="C775" s="3">
        <v>3901.7</v>
      </c>
      <c r="D775" s="3">
        <v>3761</v>
      </c>
      <c r="E775" s="3">
        <v>3803.3501000000001</v>
      </c>
      <c r="G775" s="5">
        <f t="shared" si="156"/>
        <v>3869.56</v>
      </c>
      <c r="H775" s="5">
        <f t="shared" si="144"/>
        <v>3915.22</v>
      </c>
      <c r="J775" s="10" t="str">
        <f t="shared" si="145"/>
        <v>SELL</v>
      </c>
      <c r="L775" s="5">
        <f t="shared" si="146"/>
        <v>4052.2</v>
      </c>
      <c r="M775" s="4" t="str">
        <f t="shared" si="147"/>
        <v>NO</v>
      </c>
      <c r="N775" s="4" t="str">
        <f t="shared" si="148"/>
        <v>NO</v>
      </c>
      <c r="O775" s="4" t="str">
        <f t="shared" si="149"/>
        <v>NO</v>
      </c>
      <c r="P775" s="5">
        <v>3853.6</v>
      </c>
      <c r="Q775" s="5">
        <v>3799</v>
      </c>
      <c r="R775" s="4">
        <f t="shared" si="150"/>
        <v>2008</v>
      </c>
      <c r="T775" s="7">
        <f t="shared" si="153"/>
        <v>0</v>
      </c>
      <c r="V775" s="5">
        <f t="shared" si="154"/>
        <v>3918</v>
      </c>
      <c r="W775" s="5">
        <f t="shared" si="151"/>
        <v>3918</v>
      </c>
      <c r="X775" s="7">
        <f t="shared" si="152"/>
        <v>0</v>
      </c>
      <c r="Z775" s="7">
        <f t="shared" si="155"/>
        <v>206891.45999999996</v>
      </c>
      <c r="AA775" s="5"/>
    </row>
    <row r="776" spans="1:27">
      <c r="A776" s="9">
        <v>39646</v>
      </c>
      <c r="B776" s="3">
        <v>3948</v>
      </c>
      <c r="C776" s="3">
        <v>3960</v>
      </c>
      <c r="D776" s="3">
        <v>3856.3998999999999</v>
      </c>
      <c r="E776" s="3">
        <v>3925.6498999999999</v>
      </c>
      <c r="G776" s="5">
        <f t="shared" si="156"/>
        <v>3897.6</v>
      </c>
      <c r="H776" s="5">
        <f t="shared" ref="H776:H839" si="157">ROUND((E776*H$1)+(H775*(1-H$1)),2)</f>
        <v>3918.7</v>
      </c>
      <c r="J776" s="10" t="str">
        <f t="shared" ref="J776:J839" si="158">IF(G776&gt;H776,"BUY","SELL")</f>
        <v>SELL</v>
      </c>
      <c r="L776" s="5">
        <f t="shared" ref="L776:L839" si="159">ROUND((G776*((2/4)-1)-(H776)*((2/6)-1))/ (2 /4- 2 /6),2)</f>
        <v>3982</v>
      </c>
      <c r="M776" s="4" t="str">
        <f t="shared" ref="M776:M839" si="160">IF(J775="SELL",IF(C776&gt;L775,"YES","NO"),IF(D776&lt;L775,"YES","NO"))</f>
        <v>NO</v>
      </c>
      <c r="N776" s="4" t="str">
        <f t="shared" ref="N776:N839" si="161">IF(AND(M776="YES",J776=J775),"YES","NO")</f>
        <v>NO</v>
      </c>
      <c r="O776" s="4" t="str">
        <f t="shared" ref="O776:O839" si="162">IF(AND(J775="BUY",B776&lt;L775),"YES",IF(AND(J775="SELL",B776&gt;L775),"YES","NO"))</f>
        <v>NO</v>
      </c>
      <c r="P776" s="5">
        <v>3920</v>
      </c>
      <c r="Q776" s="5">
        <v>3925</v>
      </c>
      <c r="R776" s="4">
        <f t="shared" si="150"/>
        <v>2008</v>
      </c>
      <c r="T776" s="7">
        <f t="shared" si="153"/>
        <v>0</v>
      </c>
      <c r="V776" s="5">
        <f t="shared" si="154"/>
        <v>3918</v>
      </c>
      <c r="W776" s="5">
        <f t="shared" si="151"/>
        <v>3982</v>
      </c>
      <c r="X776" s="7">
        <f t="shared" si="152"/>
        <v>-64</v>
      </c>
      <c r="Z776" s="7">
        <f t="shared" si="155"/>
        <v>203691.45999999996</v>
      </c>
      <c r="AA776" s="5"/>
    </row>
    <row r="777" spans="1:27">
      <c r="A777" s="9">
        <v>39647</v>
      </c>
      <c r="B777" s="3">
        <v>3951.1001000000001</v>
      </c>
      <c r="C777" s="3">
        <v>4101</v>
      </c>
      <c r="D777" s="3">
        <v>3907</v>
      </c>
      <c r="E777" s="3">
        <v>4077.6498999999999</v>
      </c>
      <c r="G777" s="5">
        <f t="shared" si="156"/>
        <v>3987.62</v>
      </c>
      <c r="H777" s="5">
        <f t="shared" si="157"/>
        <v>3971.68</v>
      </c>
      <c r="J777" s="10" t="str">
        <f t="shared" si="158"/>
        <v>BUY</v>
      </c>
      <c r="L777" s="5">
        <f t="shared" si="159"/>
        <v>3923.86</v>
      </c>
      <c r="M777" s="4" t="str">
        <f t="shared" si="160"/>
        <v>YES</v>
      </c>
      <c r="N777" s="4" t="str">
        <f t="shared" si="161"/>
        <v>NO</v>
      </c>
      <c r="O777" s="4" t="str">
        <f t="shared" si="162"/>
        <v>NO</v>
      </c>
      <c r="P777" s="5">
        <v>3920.25</v>
      </c>
      <c r="Q777" s="5">
        <v>4093</v>
      </c>
      <c r="R777" s="4">
        <f t="shared" si="150"/>
        <v>2008</v>
      </c>
      <c r="T777" s="7">
        <f t="shared" si="153"/>
        <v>0</v>
      </c>
      <c r="V777" s="5">
        <f t="shared" si="154"/>
        <v>3982</v>
      </c>
      <c r="W777" s="5">
        <f t="shared" si="151"/>
        <v>3982</v>
      </c>
      <c r="X777" s="7">
        <f t="shared" si="152"/>
        <v>0</v>
      </c>
      <c r="Z777" s="7">
        <f t="shared" si="155"/>
        <v>203691.45999999996</v>
      </c>
      <c r="AA777" s="5"/>
    </row>
    <row r="778" spans="1:27">
      <c r="A778" s="9">
        <v>39650</v>
      </c>
      <c r="B778" s="3">
        <v>4134</v>
      </c>
      <c r="C778" s="3">
        <v>4174.5</v>
      </c>
      <c r="D778" s="3">
        <v>4066.1001000000001</v>
      </c>
      <c r="E778" s="3">
        <v>4165.1000999999997</v>
      </c>
      <c r="G778" s="5">
        <f t="shared" si="156"/>
        <v>4076.36</v>
      </c>
      <c r="H778" s="5">
        <f t="shared" si="157"/>
        <v>4036.15</v>
      </c>
      <c r="J778" s="10" t="str">
        <f t="shared" si="158"/>
        <v>BUY</v>
      </c>
      <c r="L778" s="5">
        <f t="shared" si="159"/>
        <v>3915.52</v>
      </c>
      <c r="M778" s="4" t="str">
        <f t="shared" si="160"/>
        <v>NO</v>
      </c>
      <c r="N778" s="4" t="str">
        <f t="shared" si="161"/>
        <v>NO</v>
      </c>
      <c r="O778" s="4" t="str">
        <f t="shared" si="162"/>
        <v>NO</v>
      </c>
      <c r="P778" s="5">
        <v>4079.95</v>
      </c>
      <c r="Q778" s="5">
        <v>4160</v>
      </c>
      <c r="R778" s="4">
        <f t="shared" si="150"/>
        <v>2008</v>
      </c>
      <c r="T778" s="7">
        <f t="shared" si="153"/>
        <v>0</v>
      </c>
      <c r="V778" s="5">
        <f t="shared" si="154"/>
        <v>3982</v>
      </c>
      <c r="W778" s="5">
        <f t="shared" si="151"/>
        <v>3982</v>
      </c>
      <c r="X778" s="7">
        <f t="shared" si="152"/>
        <v>0</v>
      </c>
      <c r="Z778" s="7">
        <f t="shared" si="155"/>
        <v>203691.45999999996</v>
      </c>
      <c r="AA778" s="5"/>
    </row>
    <row r="779" spans="1:27">
      <c r="A779" s="9">
        <v>39651</v>
      </c>
      <c r="B779" s="3">
        <v>4131.6499000000003</v>
      </c>
      <c r="C779" s="3">
        <v>4275.7002000000002</v>
      </c>
      <c r="D779" s="3">
        <v>4131.6499000000003</v>
      </c>
      <c r="E779" s="3">
        <v>4249.9502000000002</v>
      </c>
      <c r="G779" s="5">
        <f t="shared" si="156"/>
        <v>4163.16</v>
      </c>
      <c r="H779" s="5">
        <f t="shared" si="157"/>
        <v>4107.42</v>
      </c>
      <c r="J779" s="10" t="str">
        <f t="shared" si="158"/>
        <v>BUY</v>
      </c>
      <c r="L779" s="5">
        <f t="shared" si="159"/>
        <v>3940.2</v>
      </c>
      <c r="M779" s="4" t="str">
        <f t="shared" si="160"/>
        <v>NO</v>
      </c>
      <c r="N779" s="4" t="str">
        <f t="shared" si="161"/>
        <v>NO</v>
      </c>
      <c r="O779" s="4" t="str">
        <f t="shared" si="162"/>
        <v>NO</v>
      </c>
      <c r="P779" s="5">
        <v>4180</v>
      </c>
      <c r="Q779" s="5">
        <v>4242.55</v>
      </c>
      <c r="R779" s="4">
        <f t="shared" si="150"/>
        <v>2008</v>
      </c>
      <c r="T779" s="7">
        <f t="shared" si="153"/>
        <v>0</v>
      </c>
      <c r="V779" s="5">
        <f t="shared" si="154"/>
        <v>3982</v>
      </c>
      <c r="W779" s="5">
        <f t="shared" si="151"/>
        <v>3982</v>
      </c>
      <c r="X779" s="7">
        <f t="shared" si="152"/>
        <v>0</v>
      </c>
      <c r="Z779" s="7">
        <f t="shared" si="155"/>
        <v>203691.45999999996</v>
      </c>
      <c r="AA779" s="5"/>
    </row>
    <row r="780" spans="1:27">
      <c r="A780" s="9">
        <v>39652</v>
      </c>
      <c r="B780" s="3">
        <v>4436.5497999999998</v>
      </c>
      <c r="C780" s="3">
        <v>4505</v>
      </c>
      <c r="D780" s="3">
        <v>4387.2997999999998</v>
      </c>
      <c r="E780" s="3">
        <v>4490.7002000000002</v>
      </c>
      <c r="G780" s="5">
        <f t="shared" si="156"/>
        <v>4326.93</v>
      </c>
      <c r="H780" s="5">
        <f t="shared" si="157"/>
        <v>4235.18</v>
      </c>
      <c r="J780" s="10" t="str">
        <f t="shared" si="158"/>
        <v>BUY</v>
      </c>
      <c r="L780" s="5">
        <f t="shared" si="159"/>
        <v>3959.93</v>
      </c>
      <c r="M780" s="4" t="str">
        <f t="shared" si="160"/>
        <v>NO</v>
      </c>
      <c r="N780" s="4" t="str">
        <f t="shared" si="161"/>
        <v>NO</v>
      </c>
      <c r="O780" s="4" t="str">
        <f t="shared" si="162"/>
        <v>NO</v>
      </c>
      <c r="P780" s="5">
        <v>4411</v>
      </c>
      <c r="Q780" s="5">
        <v>4482</v>
      </c>
      <c r="R780" s="4">
        <f t="shared" si="150"/>
        <v>2008</v>
      </c>
      <c r="T780" s="7">
        <f t="shared" si="153"/>
        <v>0</v>
      </c>
      <c r="V780" s="5">
        <f t="shared" si="154"/>
        <v>3982</v>
      </c>
      <c r="W780" s="5">
        <f t="shared" si="151"/>
        <v>3982</v>
      </c>
      <c r="X780" s="7">
        <f t="shared" si="152"/>
        <v>0</v>
      </c>
      <c r="Z780" s="7">
        <f t="shared" si="155"/>
        <v>203691.45999999996</v>
      </c>
      <c r="AA780" s="5"/>
    </row>
    <row r="781" spans="1:27">
      <c r="A781" s="9">
        <v>39653</v>
      </c>
      <c r="B781" s="3">
        <v>4520</v>
      </c>
      <c r="C781" s="3">
        <v>4537.7997999999998</v>
      </c>
      <c r="D781" s="3">
        <v>4395.0497999999998</v>
      </c>
      <c r="E781" s="3">
        <v>4443.1000999999997</v>
      </c>
      <c r="G781" s="5">
        <f t="shared" si="156"/>
        <v>4385.0200000000004</v>
      </c>
      <c r="H781" s="5">
        <f t="shared" si="157"/>
        <v>4304.49</v>
      </c>
      <c r="J781" s="10" t="str">
        <f t="shared" si="158"/>
        <v>BUY</v>
      </c>
      <c r="L781" s="5">
        <f t="shared" si="159"/>
        <v>4062.9</v>
      </c>
      <c r="M781" s="4" t="str">
        <f t="shared" si="160"/>
        <v>NO</v>
      </c>
      <c r="N781" s="4" t="str">
        <f t="shared" si="161"/>
        <v>NO</v>
      </c>
      <c r="O781" s="4" t="str">
        <f t="shared" si="162"/>
        <v>NO</v>
      </c>
      <c r="P781" s="5">
        <v>4500</v>
      </c>
      <c r="Q781" s="5">
        <v>4445.25</v>
      </c>
      <c r="R781" s="4">
        <f t="shared" si="150"/>
        <v>2008</v>
      </c>
      <c r="T781" s="7">
        <f t="shared" si="153"/>
        <v>0</v>
      </c>
      <c r="V781" s="5">
        <f t="shared" si="154"/>
        <v>3982</v>
      </c>
      <c r="W781" s="5">
        <f t="shared" si="151"/>
        <v>3982</v>
      </c>
      <c r="X781" s="7">
        <f t="shared" si="152"/>
        <v>0</v>
      </c>
      <c r="Z781" s="7">
        <f t="shared" si="155"/>
        <v>203691.45999999996</v>
      </c>
      <c r="AA781" s="5"/>
    </row>
    <row r="782" spans="1:27">
      <c r="A782" s="9">
        <v>39654</v>
      </c>
      <c r="B782" s="3">
        <v>4347.7002000000002</v>
      </c>
      <c r="C782" s="3">
        <v>4392</v>
      </c>
      <c r="D782" s="3">
        <v>4310.5</v>
      </c>
      <c r="E782" s="3">
        <v>4329.6499000000003</v>
      </c>
      <c r="G782" s="5">
        <f t="shared" si="156"/>
        <v>4357.33</v>
      </c>
      <c r="H782" s="5">
        <f t="shared" si="157"/>
        <v>4312.88</v>
      </c>
      <c r="J782" s="10" t="str">
        <f t="shared" si="158"/>
        <v>BUY</v>
      </c>
      <c r="L782" s="5">
        <f t="shared" si="159"/>
        <v>4179.53</v>
      </c>
      <c r="M782" s="4" t="str">
        <f t="shared" si="160"/>
        <v>NO</v>
      </c>
      <c r="N782" s="4" t="str">
        <f t="shared" si="161"/>
        <v>NO</v>
      </c>
      <c r="O782" s="4" t="str">
        <f t="shared" si="162"/>
        <v>NO</v>
      </c>
      <c r="P782" s="5">
        <v>4361</v>
      </c>
      <c r="Q782" s="5">
        <v>4323.05</v>
      </c>
      <c r="R782" s="4">
        <f t="shared" si="150"/>
        <v>2008</v>
      </c>
      <c r="T782" s="7">
        <f t="shared" si="153"/>
        <v>0</v>
      </c>
      <c r="V782" s="5">
        <f t="shared" si="154"/>
        <v>3982</v>
      </c>
      <c r="W782" s="5">
        <f t="shared" si="151"/>
        <v>3982</v>
      </c>
      <c r="X782" s="7">
        <f t="shared" si="152"/>
        <v>0</v>
      </c>
      <c r="Z782" s="7">
        <f t="shared" si="155"/>
        <v>203691.45999999996</v>
      </c>
      <c r="AA782" s="5"/>
    </row>
    <row r="783" spans="1:27">
      <c r="A783" s="9">
        <v>39657</v>
      </c>
      <c r="B783" s="3">
        <v>4305.5497999999998</v>
      </c>
      <c r="C783" s="3">
        <v>4364.75</v>
      </c>
      <c r="D783" s="3">
        <v>4305.5497999999998</v>
      </c>
      <c r="E783" s="3">
        <v>4337.1499000000003</v>
      </c>
      <c r="G783" s="5">
        <f t="shared" si="156"/>
        <v>4347.24</v>
      </c>
      <c r="H783" s="5">
        <f t="shared" si="157"/>
        <v>4320.97</v>
      </c>
      <c r="J783" s="10" t="str">
        <f t="shared" si="158"/>
        <v>BUY</v>
      </c>
      <c r="L783" s="5">
        <f t="shared" si="159"/>
        <v>4242.16</v>
      </c>
      <c r="M783" s="4" t="str">
        <f t="shared" si="160"/>
        <v>NO</v>
      </c>
      <c r="N783" s="4" t="str">
        <f t="shared" si="161"/>
        <v>NO</v>
      </c>
      <c r="O783" s="4" t="str">
        <f t="shared" si="162"/>
        <v>NO</v>
      </c>
      <c r="P783" s="5">
        <v>4341.7</v>
      </c>
      <c r="Q783" s="5">
        <v>4333</v>
      </c>
      <c r="R783" s="4">
        <f t="shared" si="150"/>
        <v>2008</v>
      </c>
      <c r="T783" s="7">
        <f t="shared" si="153"/>
        <v>0</v>
      </c>
      <c r="V783" s="5">
        <f t="shared" si="154"/>
        <v>3982</v>
      </c>
      <c r="W783" s="5">
        <f t="shared" si="151"/>
        <v>4242.16</v>
      </c>
      <c r="X783" s="7">
        <f t="shared" si="152"/>
        <v>260.15999999999985</v>
      </c>
      <c r="Z783" s="7">
        <f t="shared" si="155"/>
        <v>216699.45999999996</v>
      </c>
      <c r="AA783" s="5"/>
    </row>
    <row r="784" spans="1:27">
      <c r="A784" s="9">
        <v>39658</v>
      </c>
      <c r="B784" s="3">
        <v>4289</v>
      </c>
      <c r="C784" s="3">
        <v>4289</v>
      </c>
      <c r="D784" s="3">
        <v>4162.1000999999997</v>
      </c>
      <c r="E784" s="3">
        <v>4198.8999000000003</v>
      </c>
      <c r="G784" s="5">
        <f t="shared" si="156"/>
        <v>4273.07</v>
      </c>
      <c r="H784" s="5">
        <f t="shared" si="157"/>
        <v>4280.28</v>
      </c>
      <c r="J784" s="10" t="str">
        <f t="shared" si="158"/>
        <v>SELL</v>
      </c>
      <c r="L784" s="5">
        <f t="shared" si="159"/>
        <v>4301.91</v>
      </c>
      <c r="M784" s="4" t="str">
        <f t="shared" si="160"/>
        <v>YES</v>
      </c>
      <c r="N784" s="4" t="str">
        <f t="shared" si="161"/>
        <v>NO</v>
      </c>
      <c r="O784" s="4" t="str">
        <f t="shared" si="162"/>
        <v>NO</v>
      </c>
      <c r="P784" s="5">
        <v>4264.3500000000004</v>
      </c>
      <c r="Q784" s="5">
        <v>4199.2</v>
      </c>
      <c r="R784" s="4">
        <f t="shared" si="150"/>
        <v>2008</v>
      </c>
      <c r="T784" s="7">
        <f t="shared" si="153"/>
        <v>0</v>
      </c>
      <c r="V784" s="5">
        <f t="shared" si="154"/>
        <v>4242.16</v>
      </c>
      <c r="W784" s="5">
        <f t="shared" si="151"/>
        <v>4301.91</v>
      </c>
      <c r="X784" s="7">
        <f t="shared" si="152"/>
        <v>-59.75</v>
      </c>
      <c r="Z784" s="7">
        <f t="shared" si="155"/>
        <v>213711.95999999996</v>
      </c>
      <c r="AA784" s="5"/>
    </row>
    <row r="785" spans="1:27">
      <c r="A785" s="9">
        <v>39659</v>
      </c>
      <c r="B785" s="3">
        <v>4242.1499000000003</v>
      </c>
      <c r="C785" s="3">
        <v>4338.3999000000003</v>
      </c>
      <c r="D785" s="3">
        <v>4237.3500999999997</v>
      </c>
      <c r="E785" s="3">
        <v>4326.3999000000003</v>
      </c>
      <c r="G785" s="5">
        <f t="shared" si="156"/>
        <v>4299.7299999999996</v>
      </c>
      <c r="H785" s="5">
        <f t="shared" si="157"/>
        <v>4295.6499999999996</v>
      </c>
      <c r="J785" s="10" t="str">
        <f t="shared" si="158"/>
        <v>BUY</v>
      </c>
      <c r="L785" s="5">
        <f t="shared" si="159"/>
        <v>4283.41</v>
      </c>
      <c r="M785" s="4" t="str">
        <f t="shared" si="160"/>
        <v>YES</v>
      </c>
      <c r="N785" s="4" t="str">
        <f t="shared" si="161"/>
        <v>NO</v>
      </c>
      <c r="O785" s="4" t="str">
        <f t="shared" si="162"/>
        <v>NO</v>
      </c>
      <c r="P785" s="5">
        <v>4253.2</v>
      </c>
      <c r="Q785" s="5">
        <v>4324</v>
      </c>
      <c r="R785" s="4">
        <f t="shared" si="150"/>
        <v>2008</v>
      </c>
      <c r="T785" s="7">
        <f t="shared" si="153"/>
        <v>0</v>
      </c>
      <c r="V785" s="5">
        <f t="shared" si="154"/>
        <v>4301.91</v>
      </c>
      <c r="W785" s="5">
        <f t="shared" si="151"/>
        <v>4301.91</v>
      </c>
      <c r="X785" s="7">
        <f t="shared" si="152"/>
        <v>0</v>
      </c>
      <c r="Z785" s="7">
        <f t="shared" si="155"/>
        <v>213711.95999999996</v>
      </c>
      <c r="AA785" s="5"/>
    </row>
    <row r="786" spans="1:27">
      <c r="A786" s="9">
        <v>39660</v>
      </c>
      <c r="B786" s="3">
        <v>4323.7997999999998</v>
      </c>
      <c r="C786" s="3">
        <v>4346.7997999999998</v>
      </c>
      <c r="D786" s="3">
        <v>4285.2997999999998</v>
      </c>
      <c r="E786" s="3">
        <v>4332.0497999999998</v>
      </c>
      <c r="G786" s="5">
        <f t="shared" si="156"/>
        <v>4315.8900000000003</v>
      </c>
      <c r="H786" s="5">
        <f t="shared" si="157"/>
        <v>4307.78</v>
      </c>
      <c r="J786" s="10" t="str">
        <f t="shared" si="158"/>
        <v>BUY</v>
      </c>
      <c r="L786" s="5">
        <f t="shared" si="159"/>
        <v>4283.45</v>
      </c>
      <c r="M786" s="4" t="str">
        <f t="shared" si="160"/>
        <v>NO</v>
      </c>
      <c r="N786" s="4" t="str">
        <f t="shared" si="161"/>
        <v>NO</v>
      </c>
      <c r="O786" s="4" t="str">
        <f t="shared" si="162"/>
        <v>NO</v>
      </c>
      <c r="P786" s="5">
        <v>4327.75</v>
      </c>
      <c r="Q786" s="5">
        <v>4332</v>
      </c>
      <c r="R786" s="4">
        <f t="shared" si="150"/>
        <v>2008</v>
      </c>
      <c r="T786" s="7">
        <f t="shared" si="153"/>
        <v>0</v>
      </c>
      <c r="V786" s="5">
        <f t="shared" si="154"/>
        <v>4301.91</v>
      </c>
      <c r="W786" s="5">
        <f t="shared" si="151"/>
        <v>4301.91</v>
      </c>
      <c r="X786" s="7">
        <f t="shared" si="152"/>
        <v>0</v>
      </c>
      <c r="Z786" s="7">
        <f t="shared" si="155"/>
        <v>213711.95999999996</v>
      </c>
      <c r="AA786" s="5"/>
    </row>
    <row r="787" spans="1:27">
      <c r="A787" s="9">
        <v>39661</v>
      </c>
      <c r="B787" s="3">
        <v>4270</v>
      </c>
      <c r="C787" s="3">
        <v>4441.9502000000002</v>
      </c>
      <c r="D787" s="3">
        <v>4252</v>
      </c>
      <c r="E787" s="3">
        <v>4432.8500999999997</v>
      </c>
      <c r="G787" s="5">
        <f t="shared" si="156"/>
        <v>4374.37</v>
      </c>
      <c r="H787" s="5">
        <f t="shared" si="157"/>
        <v>4349.47</v>
      </c>
      <c r="J787" s="10" t="str">
        <f t="shared" si="158"/>
        <v>BUY</v>
      </c>
      <c r="L787" s="5">
        <f t="shared" si="159"/>
        <v>4274.7700000000004</v>
      </c>
      <c r="M787" s="4" t="str">
        <f t="shared" si="160"/>
        <v>YES</v>
      </c>
      <c r="N787" s="4" t="str">
        <f t="shared" si="161"/>
        <v>YES</v>
      </c>
      <c r="O787" s="4" t="str">
        <f t="shared" si="162"/>
        <v>YES</v>
      </c>
      <c r="P787" s="5">
        <v>4277</v>
      </c>
      <c r="Q787" s="5">
        <v>4425</v>
      </c>
      <c r="R787" s="4">
        <f t="shared" si="150"/>
        <v>2008</v>
      </c>
      <c r="T787" s="7">
        <f t="shared" si="153"/>
        <v>-148</v>
      </c>
      <c r="V787" s="5">
        <f t="shared" si="154"/>
        <v>4301.91</v>
      </c>
      <c r="W787" s="5">
        <f t="shared" si="151"/>
        <v>4301.91</v>
      </c>
      <c r="X787" s="7">
        <f t="shared" si="152"/>
        <v>0</v>
      </c>
      <c r="Z787" s="7">
        <f t="shared" si="155"/>
        <v>198911.95999999996</v>
      </c>
      <c r="AA787" s="5"/>
    </row>
    <row r="788" spans="1:27">
      <c r="A788" s="9">
        <v>39664</v>
      </c>
      <c r="B788" s="3">
        <v>4402</v>
      </c>
      <c r="C788" s="3">
        <v>4448</v>
      </c>
      <c r="D788" s="3">
        <v>4362.1000999999997</v>
      </c>
      <c r="E788" s="3">
        <v>4405.4502000000002</v>
      </c>
      <c r="G788" s="5">
        <f t="shared" si="156"/>
        <v>4389.91</v>
      </c>
      <c r="H788" s="5">
        <f t="shared" si="157"/>
        <v>4368.13</v>
      </c>
      <c r="J788" s="10" t="str">
        <f t="shared" si="158"/>
        <v>BUY</v>
      </c>
      <c r="L788" s="5">
        <f t="shared" si="159"/>
        <v>4302.79</v>
      </c>
      <c r="M788" s="4" t="str">
        <f t="shared" si="160"/>
        <v>NO</v>
      </c>
      <c r="N788" s="4" t="str">
        <f t="shared" si="161"/>
        <v>NO</v>
      </c>
      <c r="O788" s="4" t="str">
        <f t="shared" si="162"/>
        <v>NO</v>
      </c>
      <c r="P788" s="5">
        <v>4437.8</v>
      </c>
      <c r="Q788" s="5">
        <v>4404</v>
      </c>
      <c r="R788" s="4">
        <f t="shared" si="150"/>
        <v>2008</v>
      </c>
      <c r="T788" s="7">
        <f t="shared" si="153"/>
        <v>0</v>
      </c>
      <c r="V788" s="5">
        <f t="shared" si="154"/>
        <v>4301.91</v>
      </c>
      <c r="W788" s="5">
        <f t="shared" si="151"/>
        <v>4301.91</v>
      </c>
      <c r="X788" s="7">
        <f t="shared" si="152"/>
        <v>0</v>
      </c>
      <c r="Z788" s="7">
        <f t="shared" si="155"/>
        <v>198911.95999999996</v>
      </c>
      <c r="AA788" s="5"/>
    </row>
    <row r="789" spans="1:27">
      <c r="A789" s="9">
        <v>39665</v>
      </c>
      <c r="B789" s="3">
        <v>4379.8999000000003</v>
      </c>
      <c r="C789" s="3">
        <v>4539.8999000000003</v>
      </c>
      <c r="D789" s="3">
        <v>4370</v>
      </c>
      <c r="E789" s="3">
        <v>4527.9502000000002</v>
      </c>
      <c r="G789" s="5">
        <f t="shared" si="156"/>
        <v>4458.93</v>
      </c>
      <c r="H789" s="5">
        <f t="shared" si="157"/>
        <v>4421.3999999999996</v>
      </c>
      <c r="J789" s="10" t="str">
        <f t="shared" si="158"/>
        <v>BUY</v>
      </c>
      <c r="L789" s="5">
        <f t="shared" si="159"/>
        <v>4308.8100000000004</v>
      </c>
      <c r="M789" s="4" t="str">
        <f t="shared" si="160"/>
        <v>NO</v>
      </c>
      <c r="N789" s="4" t="str">
        <f t="shared" si="161"/>
        <v>NO</v>
      </c>
      <c r="O789" s="4" t="str">
        <f t="shared" si="162"/>
        <v>NO</v>
      </c>
      <c r="P789" s="5">
        <v>4398</v>
      </c>
      <c r="Q789" s="5">
        <v>4513.2</v>
      </c>
      <c r="R789" s="4">
        <f t="shared" ref="R789:R852" si="163">YEAR(A789)</f>
        <v>2008</v>
      </c>
      <c r="T789" s="7">
        <f t="shared" si="153"/>
        <v>0</v>
      </c>
      <c r="V789" s="5">
        <f t="shared" si="154"/>
        <v>4301.91</v>
      </c>
      <c r="W789" s="5">
        <f t="shared" ref="W789:W852" si="164">IF(V790="",E789,V790)</f>
        <v>4301.91</v>
      </c>
      <c r="X789" s="7">
        <f t="shared" ref="X789:X852" si="165">IF(J789="BUY",W789-V789,V789-W789)</f>
        <v>0</v>
      </c>
      <c r="Z789" s="7">
        <f t="shared" si="155"/>
        <v>198911.95999999996</v>
      </c>
      <c r="AA789" s="5"/>
    </row>
    <row r="790" spans="1:27">
      <c r="A790" s="9">
        <v>39666</v>
      </c>
      <c r="B790" s="3">
        <v>4624.7997999999998</v>
      </c>
      <c r="C790" s="3">
        <v>4629.8500999999997</v>
      </c>
      <c r="D790" s="3">
        <v>4509</v>
      </c>
      <c r="E790" s="3">
        <v>4526</v>
      </c>
      <c r="G790" s="5">
        <f t="shared" si="156"/>
        <v>4492.47</v>
      </c>
      <c r="H790" s="5">
        <f t="shared" si="157"/>
        <v>4456.2700000000004</v>
      </c>
      <c r="J790" s="10" t="str">
        <f t="shared" si="158"/>
        <v>BUY</v>
      </c>
      <c r="L790" s="5">
        <f t="shared" si="159"/>
        <v>4347.67</v>
      </c>
      <c r="M790" s="4" t="str">
        <f t="shared" si="160"/>
        <v>NO</v>
      </c>
      <c r="N790" s="4" t="str">
        <f t="shared" si="161"/>
        <v>NO</v>
      </c>
      <c r="O790" s="4" t="str">
        <f t="shared" si="162"/>
        <v>NO</v>
      </c>
      <c r="P790" s="5">
        <v>4595</v>
      </c>
      <c r="Q790" s="5">
        <v>4517</v>
      </c>
      <c r="R790" s="4">
        <f t="shared" si="163"/>
        <v>2008</v>
      </c>
      <c r="T790" s="7">
        <f t="shared" ref="T790:T853" si="166">ROUND(IF(N790="YES",IF(J790="SELL",IF(O790="YES",Q790-P790,Q790-L789),IF(O790="YES",P790-Q790,L789-Q790)),0),2)</f>
        <v>0</v>
      </c>
      <c r="V790" s="5">
        <f t="shared" ref="V790:V853" si="167">IF(J790=J789,V789,IF(O790="YES",P790,L789))</f>
        <v>4301.91</v>
      </c>
      <c r="W790" s="5">
        <f t="shared" si="164"/>
        <v>4301.91</v>
      </c>
      <c r="X790" s="7">
        <f t="shared" si="165"/>
        <v>0</v>
      </c>
      <c r="Z790" s="7">
        <f t="shared" ref="Z790:Z853" si="168">Z789+(T790*50*2)+(X790*50)</f>
        <v>198911.95999999996</v>
      </c>
      <c r="AA790" s="5"/>
    </row>
    <row r="791" spans="1:27">
      <c r="A791" s="9">
        <v>39667</v>
      </c>
      <c r="B791" s="3">
        <v>4490</v>
      </c>
      <c r="C791" s="3">
        <v>4599</v>
      </c>
      <c r="D791" s="3">
        <v>4485</v>
      </c>
      <c r="E791" s="3">
        <v>4531.6000999999997</v>
      </c>
      <c r="G791" s="5">
        <f t="shared" si="156"/>
        <v>4512.04</v>
      </c>
      <c r="H791" s="5">
        <f t="shared" si="157"/>
        <v>4481.38</v>
      </c>
      <c r="J791" s="10" t="str">
        <f t="shared" si="158"/>
        <v>BUY</v>
      </c>
      <c r="L791" s="5">
        <f t="shared" si="159"/>
        <v>4389.3999999999996</v>
      </c>
      <c r="M791" s="4" t="str">
        <f t="shared" si="160"/>
        <v>NO</v>
      </c>
      <c r="N791" s="4" t="str">
        <f t="shared" si="161"/>
        <v>NO</v>
      </c>
      <c r="O791" s="4" t="str">
        <f t="shared" si="162"/>
        <v>NO</v>
      </c>
      <c r="P791" s="5">
        <v>4540</v>
      </c>
      <c r="Q791" s="5">
        <v>4532</v>
      </c>
      <c r="R791" s="4">
        <f t="shared" si="163"/>
        <v>2008</v>
      </c>
      <c r="T791" s="7">
        <f t="shared" si="166"/>
        <v>0</v>
      </c>
      <c r="V791" s="5">
        <f t="shared" si="167"/>
        <v>4301.91</v>
      </c>
      <c r="W791" s="5">
        <f t="shared" si="164"/>
        <v>4301.91</v>
      </c>
      <c r="X791" s="7">
        <f t="shared" si="165"/>
        <v>0</v>
      </c>
      <c r="Z791" s="7">
        <f t="shared" si="168"/>
        <v>198911.95999999996</v>
      </c>
      <c r="AA791" s="5"/>
    </row>
    <row r="792" spans="1:27">
      <c r="A792" s="9">
        <v>39668</v>
      </c>
      <c r="B792" s="3">
        <v>4520</v>
      </c>
      <c r="C792" s="3">
        <v>4564.2002000000002</v>
      </c>
      <c r="D792" s="3">
        <v>4471</v>
      </c>
      <c r="E792" s="3">
        <v>4547.4502000000002</v>
      </c>
      <c r="G792" s="5">
        <f t="shared" si="156"/>
        <v>4529.75</v>
      </c>
      <c r="H792" s="5">
        <f t="shared" si="157"/>
        <v>4503.3999999999996</v>
      </c>
      <c r="J792" s="10" t="str">
        <f t="shared" si="158"/>
        <v>BUY</v>
      </c>
      <c r="L792" s="5">
        <f t="shared" si="159"/>
        <v>4424.3500000000004</v>
      </c>
      <c r="M792" s="4" t="str">
        <f t="shared" si="160"/>
        <v>NO</v>
      </c>
      <c r="N792" s="4" t="str">
        <f t="shared" si="161"/>
        <v>NO</v>
      </c>
      <c r="O792" s="4" t="str">
        <f t="shared" si="162"/>
        <v>NO</v>
      </c>
      <c r="P792" s="5">
        <v>4526.55</v>
      </c>
      <c r="Q792" s="5">
        <v>4539.2</v>
      </c>
      <c r="R792" s="4">
        <f t="shared" si="163"/>
        <v>2008</v>
      </c>
      <c r="T792" s="7">
        <f t="shared" si="166"/>
        <v>0</v>
      </c>
      <c r="V792" s="5">
        <f t="shared" si="167"/>
        <v>4301.91</v>
      </c>
      <c r="W792" s="5">
        <f t="shared" si="164"/>
        <v>4301.91</v>
      </c>
      <c r="X792" s="7">
        <f t="shared" si="165"/>
        <v>0</v>
      </c>
      <c r="Z792" s="7">
        <f t="shared" si="168"/>
        <v>198911.95999999996</v>
      </c>
      <c r="AA792" s="5"/>
    </row>
    <row r="793" spans="1:27">
      <c r="A793" s="9">
        <v>39671</v>
      </c>
      <c r="B793" s="3">
        <v>4610</v>
      </c>
      <c r="C793" s="3">
        <v>4642</v>
      </c>
      <c r="D793" s="3">
        <v>4588.0497999999998</v>
      </c>
      <c r="E793" s="3">
        <v>4633.6000999999997</v>
      </c>
      <c r="G793" s="5">
        <f t="shared" si="156"/>
        <v>4581.68</v>
      </c>
      <c r="H793" s="5">
        <f t="shared" si="157"/>
        <v>4546.8</v>
      </c>
      <c r="J793" s="10" t="str">
        <f t="shared" si="158"/>
        <v>BUY</v>
      </c>
      <c r="L793" s="5">
        <f t="shared" si="159"/>
        <v>4442.16</v>
      </c>
      <c r="M793" s="4" t="str">
        <f t="shared" si="160"/>
        <v>NO</v>
      </c>
      <c r="N793" s="4" t="str">
        <f t="shared" si="161"/>
        <v>NO</v>
      </c>
      <c r="O793" s="4" t="str">
        <f t="shared" si="162"/>
        <v>NO</v>
      </c>
      <c r="P793" s="5">
        <v>4621</v>
      </c>
      <c r="Q793" s="5">
        <v>4630</v>
      </c>
      <c r="R793" s="4">
        <f t="shared" si="163"/>
        <v>2008</v>
      </c>
      <c r="T793" s="7">
        <f t="shared" si="166"/>
        <v>0</v>
      </c>
      <c r="V793" s="5">
        <f t="shared" si="167"/>
        <v>4301.91</v>
      </c>
      <c r="W793" s="5">
        <f t="shared" si="164"/>
        <v>4301.91</v>
      </c>
      <c r="X793" s="7">
        <f t="shared" si="165"/>
        <v>0</v>
      </c>
      <c r="Z793" s="7">
        <f t="shared" si="168"/>
        <v>198911.95999999996</v>
      </c>
      <c r="AA793" s="5"/>
    </row>
    <row r="794" spans="1:27">
      <c r="A794" s="9">
        <v>39672</v>
      </c>
      <c r="B794" s="3">
        <v>4644</v>
      </c>
      <c r="C794" s="3">
        <v>4654</v>
      </c>
      <c r="D794" s="3">
        <v>4535</v>
      </c>
      <c r="E794" s="3">
        <v>4560.4502000000002</v>
      </c>
      <c r="G794" s="5">
        <f t="shared" si="156"/>
        <v>4571.07</v>
      </c>
      <c r="H794" s="5">
        <f t="shared" si="157"/>
        <v>4551.3500000000004</v>
      </c>
      <c r="J794" s="10" t="str">
        <f t="shared" si="158"/>
        <v>BUY</v>
      </c>
      <c r="L794" s="5">
        <f t="shared" si="159"/>
        <v>4492.1899999999996</v>
      </c>
      <c r="M794" s="4" t="str">
        <f t="shared" si="160"/>
        <v>NO</v>
      </c>
      <c r="N794" s="4" t="str">
        <f t="shared" si="161"/>
        <v>NO</v>
      </c>
      <c r="O794" s="4" t="str">
        <f t="shared" si="162"/>
        <v>NO</v>
      </c>
      <c r="P794" s="5">
        <v>4639</v>
      </c>
      <c r="Q794" s="5">
        <v>4547.5</v>
      </c>
      <c r="R794" s="4">
        <f t="shared" si="163"/>
        <v>2008</v>
      </c>
      <c r="T794" s="7">
        <f t="shared" si="166"/>
        <v>0</v>
      </c>
      <c r="V794" s="5">
        <f t="shared" si="167"/>
        <v>4301.91</v>
      </c>
      <c r="W794" s="5">
        <f t="shared" si="164"/>
        <v>4301.91</v>
      </c>
      <c r="X794" s="7">
        <f t="shared" si="165"/>
        <v>0</v>
      </c>
      <c r="Z794" s="7">
        <f t="shared" si="168"/>
        <v>198911.95999999996</v>
      </c>
      <c r="AA794" s="5"/>
    </row>
    <row r="795" spans="1:27">
      <c r="A795" s="9">
        <v>39673</v>
      </c>
      <c r="B795" s="3">
        <v>4511.6000999999997</v>
      </c>
      <c r="C795" s="3">
        <v>4588.7997999999998</v>
      </c>
      <c r="D795" s="3">
        <v>4505.25</v>
      </c>
      <c r="E795" s="3">
        <v>4550.7002000000002</v>
      </c>
      <c r="G795" s="5">
        <f t="shared" si="156"/>
        <v>4560.8900000000003</v>
      </c>
      <c r="H795" s="5">
        <f t="shared" si="157"/>
        <v>4551.13</v>
      </c>
      <c r="J795" s="10" t="str">
        <f t="shared" si="158"/>
        <v>BUY</v>
      </c>
      <c r="L795" s="5">
        <f t="shared" si="159"/>
        <v>4521.8500000000004</v>
      </c>
      <c r="M795" s="4" t="str">
        <f t="shared" si="160"/>
        <v>NO</v>
      </c>
      <c r="N795" s="4" t="str">
        <f t="shared" si="161"/>
        <v>NO</v>
      </c>
      <c r="O795" s="4" t="str">
        <f t="shared" si="162"/>
        <v>NO</v>
      </c>
      <c r="P795" s="5">
        <v>4518.8999999999996</v>
      </c>
      <c r="Q795" s="5">
        <v>4553.1000000000004</v>
      </c>
      <c r="R795" s="4">
        <f t="shared" si="163"/>
        <v>2008</v>
      </c>
      <c r="T795" s="7">
        <f t="shared" si="166"/>
        <v>0</v>
      </c>
      <c r="V795" s="5">
        <f t="shared" si="167"/>
        <v>4301.91</v>
      </c>
      <c r="W795" s="5">
        <f t="shared" si="164"/>
        <v>4495.05</v>
      </c>
      <c r="X795" s="7">
        <f t="shared" si="165"/>
        <v>193.14000000000033</v>
      </c>
      <c r="Z795" s="7">
        <f t="shared" si="168"/>
        <v>208568.95999999999</v>
      </c>
      <c r="AA795" s="5"/>
    </row>
    <row r="796" spans="1:27">
      <c r="A796" s="9">
        <v>39674</v>
      </c>
      <c r="B796" s="3">
        <v>4511.25</v>
      </c>
      <c r="C796" s="3">
        <v>4523.8999000000003</v>
      </c>
      <c r="D796" s="3">
        <v>4425.6000999999997</v>
      </c>
      <c r="E796" s="3">
        <v>4437.0497999999998</v>
      </c>
      <c r="G796" s="5">
        <f t="shared" si="156"/>
        <v>4498.97</v>
      </c>
      <c r="H796" s="5">
        <f t="shared" si="157"/>
        <v>4513.1000000000004</v>
      </c>
      <c r="J796" s="10" t="str">
        <f t="shared" si="158"/>
        <v>SELL</v>
      </c>
      <c r="L796" s="5">
        <f t="shared" si="159"/>
        <v>4555.49</v>
      </c>
      <c r="M796" s="4" t="str">
        <f t="shared" si="160"/>
        <v>YES</v>
      </c>
      <c r="N796" s="4" t="str">
        <f t="shared" si="161"/>
        <v>NO</v>
      </c>
      <c r="O796" s="4" t="str">
        <f t="shared" si="162"/>
        <v>YES</v>
      </c>
      <c r="P796" s="5">
        <v>4495.05</v>
      </c>
      <c r="Q796" s="5">
        <v>4441.8</v>
      </c>
      <c r="R796" s="4">
        <f t="shared" si="163"/>
        <v>2008</v>
      </c>
      <c r="T796" s="7">
        <f t="shared" si="166"/>
        <v>0</v>
      </c>
      <c r="V796" s="5">
        <f t="shared" si="167"/>
        <v>4495.05</v>
      </c>
      <c r="W796" s="5">
        <f t="shared" si="164"/>
        <v>4495.05</v>
      </c>
      <c r="X796" s="7">
        <f t="shared" si="165"/>
        <v>0</v>
      </c>
      <c r="Z796" s="7">
        <f t="shared" si="168"/>
        <v>208568.95999999999</v>
      </c>
      <c r="AA796" s="5"/>
    </row>
    <row r="797" spans="1:27">
      <c r="A797" s="9">
        <v>39678</v>
      </c>
      <c r="B797" s="3">
        <v>4418</v>
      </c>
      <c r="C797" s="3">
        <v>4458.7997999999998</v>
      </c>
      <c r="D797" s="3">
        <v>4392.1000999999997</v>
      </c>
      <c r="E797" s="3">
        <v>4409.25</v>
      </c>
      <c r="G797" s="5">
        <f t="shared" si="156"/>
        <v>4454.1099999999997</v>
      </c>
      <c r="H797" s="5">
        <f t="shared" si="157"/>
        <v>4478.4799999999996</v>
      </c>
      <c r="J797" s="10" t="str">
        <f t="shared" si="158"/>
        <v>SELL</v>
      </c>
      <c r="L797" s="5">
        <f t="shared" si="159"/>
        <v>4551.59</v>
      </c>
      <c r="M797" s="4" t="str">
        <f t="shared" si="160"/>
        <v>NO</v>
      </c>
      <c r="N797" s="4" t="str">
        <f t="shared" si="161"/>
        <v>NO</v>
      </c>
      <c r="O797" s="4" t="str">
        <f t="shared" si="162"/>
        <v>NO</v>
      </c>
      <c r="P797" s="5">
        <v>4400.25</v>
      </c>
      <c r="Q797" s="5">
        <v>4409.3500000000004</v>
      </c>
      <c r="R797" s="4">
        <f t="shared" si="163"/>
        <v>2008</v>
      </c>
      <c r="T797" s="7">
        <f t="shared" si="166"/>
        <v>0</v>
      </c>
      <c r="V797" s="5">
        <f t="shared" si="167"/>
        <v>4495.05</v>
      </c>
      <c r="W797" s="5">
        <f t="shared" si="164"/>
        <v>4495.05</v>
      </c>
      <c r="X797" s="7">
        <f t="shared" si="165"/>
        <v>0</v>
      </c>
      <c r="Z797" s="7">
        <f t="shared" si="168"/>
        <v>208568.95999999999</v>
      </c>
      <c r="AA797" s="5"/>
    </row>
    <row r="798" spans="1:27">
      <c r="A798" s="9">
        <v>39679</v>
      </c>
      <c r="B798" s="3">
        <v>4364.8999000000003</v>
      </c>
      <c r="C798" s="3">
        <v>4411.8999000000003</v>
      </c>
      <c r="D798" s="3">
        <v>4331</v>
      </c>
      <c r="E798" s="3">
        <v>4390.0497999999998</v>
      </c>
      <c r="G798" s="5">
        <f t="shared" si="156"/>
        <v>4422.08</v>
      </c>
      <c r="H798" s="5">
        <f t="shared" si="157"/>
        <v>4449</v>
      </c>
      <c r="J798" s="10" t="str">
        <f t="shared" si="158"/>
        <v>SELL</v>
      </c>
      <c r="L798" s="5">
        <f t="shared" si="159"/>
        <v>4529.76</v>
      </c>
      <c r="M798" s="4" t="str">
        <f t="shared" si="160"/>
        <v>NO</v>
      </c>
      <c r="N798" s="4" t="str">
        <f t="shared" si="161"/>
        <v>NO</v>
      </c>
      <c r="O798" s="4" t="str">
        <f t="shared" si="162"/>
        <v>NO</v>
      </c>
      <c r="P798" s="5">
        <v>4382.3500000000004</v>
      </c>
      <c r="Q798" s="5">
        <v>4383.1499999999996</v>
      </c>
      <c r="R798" s="4">
        <f t="shared" si="163"/>
        <v>2008</v>
      </c>
      <c r="T798" s="7">
        <f t="shared" si="166"/>
        <v>0</v>
      </c>
      <c r="V798" s="5">
        <f t="shared" si="167"/>
        <v>4495.05</v>
      </c>
      <c r="W798" s="5">
        <f t="shared" si="164"/>
        <v>4495.05</v>
      </c>
      <c r="X798" s="7">
        <f t="shared" si="165"/>
        <v>0</v>
      </c>
      <c r="Z798" s="7">
        <f t="shared" si="168"/>
        <v>208568.95999999999</v>
      </c>
      <c r="AA798" s="5"/>
    </row>
    <row r="799" spans="1:27">
      <c r="A799" s="9">
        <v>39680</v>
      </c>
      <c r="B799" s="3">
        <v>4420</v>
      </c>
      <c r="C799" s="3">
        <v>4454.5</v>
      </c>
      <c r="D799" s="3">
        <v>4396.3999000000003</v>
      </c>
      <c r="E799" s="3">
        <v>4435.7002000000002</v>
      </c>
      <c r="G799" s="5">
        <f t="shared" si="156"/>
        <v>4428.8900000000003</v>
      </c>
      <c r="H799" s="5">
        <f t="shared" si="157"/>
        <v>4444.57</v>
      </c>
      <c r="J799" s="10" t="str">
        <f t="shared" si="158"/>
        <v>SELL</v>
      </c>
      <c r="L799" s="5">
        <f t="shared" si="159"/>
        <v>4491.6099999999997</v>
      </c>
      <c r="M799" s="4" t="str">
        <f t="shared" si="160"/>
        <v>NO</v>
      </c>
      <c r="N799" s="4" t="str">
        <f t="shared" si="161"/>
        <v>NO</v>
      </c>
      <c r="O799" s="4" t="str">
        <f t="shared" si="162"/>
        <v>NO</v>
      </c>
      <c r="P799" s="5">
        <v>4429</v>
      </c>
      <c r="Q799" s="5">
        <v>4423</v>
      </c>
      <c r="R799" s="4">
        <f t="shared" si="163"/>
        <v>2008</v>
      </c>
      <c r="T799" s="7">
        <f t="shared" si="166"/>
        <v>0</v>
      </c>
      <c r="V799" s="5">
        <f t="shared" si="167"/>
        <v>4495.05</v>
      </c>
      <c r="W799" s="5">
        <f t="shared" si="164"/>
        <v>4495.05</v>
      </c>
      <c r="X799" s="7">
        <f t="shared" si="165"/>
        <v>0</v>
      </c>
      <c r="Z799" s="7">
        <f t="shared" si="168"/>
        <v>208568.95999999999</v>
      </c>
      <c r="AA799" s="5"/>
    </row>
    <row r="800" spans="1:27">
      <c r="A800" s="9">
        <v>39681</v>
      </c>
      <c r="B800" s="3">
        <v>4405.2002000000002</v>
      </c>
      <c r="C800" s="3">
        <v>4408.7002000000002</v>
      </c>
      <c r="D800" s="3">
        <v>4270.7997999999998</v>
      </c>
      <c r="E800" s="3">
        <v>4287.1000999999997</v>
      </c>
      <c r="G800" s="5">
        <f t="shared" si="156"/>
        <v>4358</v>
      </c>
      <c r="H800" s="5">
        <f t="shared" si="157"/>
        <v>4392.08</v>
      </c>
      <c r="J800" s="10" t="str">
        <f t="shared" si="158"/>
        <v>SELL</v>
      </c>
      <c r="L800" s="5">
        <f t="shared" si="159"/>
        <v>4494.32</v>
      </c>
      <c r="M800" s="4" t="str">
        <f t="shared" si="160"/>
        <v>NO</v>
      </c>
      <c r="N800" s="4" t="str">
        <f t="shared" si="161"/>
        <v>NO</v>
      </c>
      <c r="O800" s="4" t="str">
        <f t="shared" si="162"/>
        <v>NO</v>
      </c>
      <c r="P800" s="5">
        <v>4393.1000000000004</v>
      </c>
      <c r="Q800" s="5">
        <v>4293.8999999999996</v>
      </c>
      <c r="R800" s="4">
        <f t="shared" si="163"/>
        <v>2008</v>
      </c>
      <c r="T800" s="7">
        <f t="shared" si="166"/>
        <v>0</v>
      </c>
      <c r="V800" s="5">
        <f t="shared" si="167"/>
        <v>4495.05</v>
      </c>
      <c r="W800" s="5">
        <f t="shared" si="164"/>
        <v>4495.05</v>
      </c>
      <c r="X800" s="7">
        <f t="shared" si="165"/>
        <v>0</v>
      </c>
      <c r="Z800" s="7">
        <f t="shared" si="168"/>
        <v>208568.95999999999</v>
      </c>
      <c r="AA800" s="5"/>
    </row>
    <row r="801" spans="1:27">
      <c r="A801" s="9">
        <v>39682</v>
      </c>
      <c r="B801" s="3">
        <v>4265</v>
      </c>
      <c r="C801" s="3">
        <v>4338</v>
      </c>
      <c r="D801" s="3">
        <v>4252.3500999999997</v>
      </c>
      <c r="E801" s="3">
        <v>4324.1000999999997</v>
      </c>
      <c r="G801" s="5">
        <f t="shared" si="156"/>
        <v>4341.05</v>
      </c>
      <c r="H801" s="5">
        <f t="shared" si="157"/>
        <v>4369.42</v>
      </c>
      <c r="J801" s="10" t="str">
        <f t="shared" si="158"/>
        <v>SELL</v>
      </c>
      <c r="L801" s="5">
        <f t="shared" si="159"/>
        <v>4454.53</v>
      </c>
      <c r="M801" s="4" t="str">
        <f t="shared" si="160"/>
        <v>NO</v>
      </c>
      <c r="N801" s="4" t="str">
        <f t="shared" si="161"/>
        <v>NO</v>
      </c>
      <c r="O801" s="4" t="str">
        <f t="shared" si="162"/>
        <v>NO</v>
      </c>
      <c r="P801" s="5">
        <v>4264.5</v>
      </c>
      <c r="Q801" s="5">
        <v>4331.5</v>
      </c>
      <c r="R801" s="4">
        <f t="shared" si="163"/>
        <v>2008</v>
      </c>
      <c r="T801" s="7">
        <f t="shared" si="166"/>
        <v>0</v>
      </c>
      <c r="V801" s="5">
        <f t="shared" si="167"/>
        <v>4495.05</v>
      </c>
      <c r="W801" s="5">
        <f t="shared" si="164"/>
        <v>4495.05</v>
      </c>
      <c r="X801" s="7">
        <f t="shared" si="165"/>
        <v>0</v>
      </c>
      <c r="Z801" s="7">
        <f t="shared" si="168"/>
        <v>208568.95999999999</v>
      </c>
      <c r="AA801" s="5"/>
    </row>
    <row r="802" spans="1:27">
      <c r="A802" s="9">
        <v>39685</v>
      </c>
      <c r="B802" s="3">
        <v>4386</v>
      </c>
      <c r="C802" s="3">
        <v>4395</v>
      </c>
      <c r="D802" s="3">
        <v>4327.25</v>
      </c>
      <c r="E802" s="3">
        <v>4337</v>
      </c>
      <c r="G802" s="5">
        <f t="shared" si="156"/>
        <v>4339.03</v>
      </c>
      <c r="H802" s="5">
        <f t="shared" si="157"/>
        <v>4358.6099999999997</v>
      </c>
      <c r="J802" s="10" t="str">
        <f t="shared" si="158"/>
        <v>SELL</v>
      </c>
      <c r="L802" s="5">
        <f t="shared" si="159"/>
        <v>4417.3500000000004</v>
      </c>
      <c r="M802" s="4" t="str">
        <f t="shared" si="160"/>
        <v>NO</v>
      </c>
      <c r="N802" s="4" t="str">
        <f t="shared" si="161"/>
        <v>NO</v>
      </c>
      <c r="O802" s="4" t="str">
        <f t="shared" si="162"/>
        <v>NO</v>
      </c>
      <c r="P802" s="5">
        <v>4383</v>
      </c>
      <c r="Q802" s="5">
        <v>4339.3999999999996</v>
      </c>
      <c r="R802" s="4">
        <f t="shared" si="163"/>
        <v>2008</v>
      </c>
      <c r="T802" s="7">
        <f t="shared" si="166"/>
        <v>0</v>
      </c>
      <c r="V802" s="5">
        <f t="shared" si="167"/>
        <v>4495.05</v>
      </c>
      <c r="W802" s="5">
        <f t="shared" si="164"/>
        <v>4495.05</v>
      </c>
      <c r="X802" s="7">
        <f t="shared" si="165"/>
        <v>0</v>
      </c>
      <c r="Z802" s="7">
        <f t="shared" si="168"/>
        <v>208568.95999999999</v>
      </c>
      <c r="AA802" s="5"/>
    </row>
    <row r="803" spans="1:27">
      <c r="A803" s="9">
        <v>39686</v>
      </c>
      <c r="B803" s="3">
        <v>4308.7997999999998</v>
      </c>
      <c r="C803" s="3">
        <v>4359.75</v>
      </c>
      <c r="D803" s="3">
        <v>4290</v>
      </c>
      <c r="E803" s="3">
        <v>4350.25</v>
      </c>
      <c r="G803" s="5">
        <f t="shared" si="156"/>
        <v>4344.6400000000003</v>
      </c>
      <c r="H803" s="5">
        <f t="shared" si="157"/>
        <v>4355.82</v>
      </c>
      <c r="J803" s="10" t="str">
        <f t="shared" si="158"/>
        <v>SELL</v>
      </c>
      <c r="L803" s="5">
        <f t="shared" si="159"/>
        <v>4389.3599999999997</v>
      </c>
      <c r="M803" s="4" t="str">
        <f t="shared" si="160"/>
        <v>NO</v>
      </c>
      <c r="N803" s="4" t="str">
        <f t="shared" si="161"/>
        <v>NO</v>
      </c>
      <c r="O803" s="4" t="str">
        <f t="shared" si="162"/>
        <v>NO</v>
      </c>
      <c r="P803" s="5">
        <v>4305</v>
      </c>
      <c r="Q803" s="5">
        <v>4345.75</v>
      </c>
      <c r="R803" s="4">
        <f t="shared" si="163"/>
        <v>2008</v>
      </c>
      <c r="T803" s="7">
        <f t="shared" si="166"/>
        <v>0</v>
      </c>
      <c r="V803" s="5">
        <f t="shared" si="167"/>
        <v>4495.05</v>
      </c>
      <c r="W803" s="5">
        <f t="shared" si="164"/>
        <v>4495.05</v>
      </c>
      <c r="X803" s="7">
        <f t="shared" si="165"/>
        <v>0</v>
      </c>
      <c r="Z803" s="7">
        <f t="shared" si="168"/>
        <v>208568.95999999999</v>
      </c>
      <c r="AA803" s="5"/>
    </row>
    <row r="804" spans="1:27">
      <c r="A804" s="9">
        <v>39687</v>
      </c>
      <c r="B804" s="3">
        <v>4366.3999000000003</v>
      </c>
      <c r="C804" s="3">
        <v>4366.3999000000003</v>
      </c>
      <c r="D804" s="3">
        <v>4281.0497999999998</v>
      </c>
      <c r="E804" s="3">
        <v>4290.8999000000003</v>
      </c>
      <c r="G804" s="5">
        <f t="shared" si="156"/>
        <v>4317.7700000000004</v>
      </c>
      <c r="H804" s="5">
        <f t="shared" si="157"/>
        <v>4334.18</v>
      </c>
      <c r="J804" s="10" t="str">
        <f t="shared" si="158"/>
        <v>SELL</v>
      </c>
      <c r="L804" s="5">
        <f t="shared" si="159"/>
        <v>4383.41</v>
      </c>
      <c r="M804" s="4" t="str">
        <f t="shared" si="160"/>
        <v>NO</v>
      </c>
      <c r="N804" s="4" t="str">
        <f t="shared" si="161"/>
        <v>NO</v>
      </c>
      <c r="O804" s="4" t="str">
        <f t="shared" si="162"/>
        <v>NO</v>
      </c>
      <c r="P804" s="5">
        <v>4345.3500000000004</v>
      </c>
      <c r="Q804" s="5">
        <v>4287.5</v>
      </c>
      <c r="R804" s="4">
        <f t="shared" si="163"/>
        <v>2008</v>
      </c>
      <c r="T804" s="7">
        <f t="shared" si="166"/>
        <v>0</v>
      </c>
      <c r="V804" s="5">
        <f t="shared" si="167"/>
        <v>4495.05</v>
      </c>
      <c r="W804" s="5">
        <f t="shared" si="164"/>
        <v>4495.05</v>
      </c>
      <c r="X804" s="7">
        <f t="shared" si="165"/>
        <v>0</v>
      </c>
      <c r="Z804" s="7">
        <f t="shared" si="168"/>
        <v>208568.95999999999</v>
      </c>
      <c r="AA804" s="5"/>
    </row>
    <row r="805" spans="1:27">
      <c r="A805" s="9">
        <v>39688</v>
      </c>
      <c r="B805" s="3">
        <v>4292.1000999999997</v>
      </c>
      <c r="C805" s="3">
        <v>4301.7002000000002</v>
      </c>
      <c r="D805" s="3">
        <v>4208.1000999999997</v>
      </c>
      <c r="E805" s="3">
        <v>4218.2002000000002</v>
      </c>
      <c r="G805" s="5">
        <f t="shared" si="156"/>
        <v>4267.99</v>
      </c>
      <c r="H805" s="5">
        <f t="shared" si="157"/>
        <v>4295.5200000000004</v>
      </c>
      <c r="J805" s="10" t="str">
        <f t="shared" si="158"/>
        <v>SELL</v>
      </c>
      <c r="L805" s="5">
        <f t="shared" si="159"/>
        <v>4378.1099999999997</v>
      </c>
      <c r="M805" s="4" t="str">
        <f t="shared" si="160"/>
        <v>NO</v>
      </c>
      <c r="N805" s="4" t="str">
        <f t="shared" si="161"/>
        <v>NO</v>
      </c>
      <c r="O805" s="4" t="str">
        <f t="shared" si="162"/>
        <v>NO</v>
      </c>
      <c r="P805" s="5">
        <v>4291.05</v>
      </c>
      <c r="Q805" s="5">
        <v>4214</v>
      </c>
      <c r="R805" s="4">
        <f t="shared" si="163"/>
        <v>2008</v>
      </c>
      <c r="T805" s="7">
        <f t="shared" si="166"/>
        <v>0</v>
      </c>
      <c r="V805" s="5">
        <f t="shared" si="167"/>
        <v>4495.05</v>
      </c>
      <c r="W805" s="5">
        <f t="shared" si="164"/>
        <v>4495.05</v>
      </c>
      <c r="X805" s="7">
        <f t="shared" si="165"/>
        <v>0</v>
      </c>
      <c r="Z805" s="7">
        <f t="shared" si="168"/>
        <v>208568.95999999999</v>
      </c>
      <c r="AA805" s="5"/>
    </row>
    <row r="806" spans="1:27">
      <c r="A806" s="9">
        <v>39689</v>
      </c>
      <c r="B806" s="3">
        <v>4291</v>
      </c>
      <c r="C806" s="3">
        <v>4379.8999000000003</v>
      </c>
      <c r="D806" s="3">
        <v>4283</v>
      </c>
      <c r="E806" s="3">
        <v>4370.5497999999998</v>
      </c>
      <c r="G806" s="5">
        <f t="shared" si="156"/>
        <v>4319.2700000000004</v>
      </c>
      <c r="H806" s="5">
        <f t="shared" si="157"/>
        <v>4320.53</v>
      </c>
      <c r="J806" s="10" t="str">
        <f t="shared" si="158"/>
        <v>SELL</v>
      </c>
      <c r="L806" s="5">
        <f t="shared" si="159"/>
        <v>4324.3100000000004</v>
      </c>
      <c r="M806" s="4" t="str">
        <f t="shared" si="160"/>
        <v>YES</v>
      </c>
      <c r="N806" s="4" t="str">
        <f t="shared" si="161"/>
        <v>YES</v>
      </c>
      <c r="O806" s="4" t="str">
        <f t="shared" si="162"/>
        <v>NO</v>
      </c>
      <c r="P806" s="5">
        <v>4296</v>
      </c>
      <c r="Q806" s="5">
        <v>4367</v>
      </c>
      <c r="R806" s="4">
        <f t="shared" si="163"/>
        <v>2008</v>
      </c>
      <c r="T806" s="7">
        <f t="shared" si="166"/>
        <v>-11.11</v>
      </c>
      <c r="V806" s="5">
        <f t="shared" si="167"/>
        <v>4495.05</v>
      </c>
      <c r="W806" s="5">
        <f t="shared" si="164"/>
        <v>4377</v>
      </c>
      <c r="X806" s="7">
        <f t="shared" si="165"/>
        <v>118.05000000000018</v>
      </c>
      <c r="Z806" s="7">
        <f t="shared" si="168"/>
        <v>213360.46</v>
      </c>
      <c r="AA806" s="5"/>
    </row>
    <row r="807" spans="1:27">
      <c r="A807" s="9">
        <v>39693</v>
      </c>
      <c r="B807" s="3">
        <v>4350</v>
      </c>
      <c r="C807" s="3">
        <v>4544</v>
      </c>
      <c r="D807" s="3">
        <v>4350</v>
      </c>
      <c r="E807" s="3">
        <v>4516.7997999999998</v>
      </c>
      <c r="G807" s="5">
        <f t="shared" si="156"/>
        <v>4418.03</v>
      </c>
      <c r="H807" s="5">
        <f t="shared" si="157"/>
        <v>4385.95</v>
      </c>
      <c r="J807" s="10" t="str">
        <f t="shared" si="158"/>
        <v>BUY</v>
      </c>
      <c r="L807" s="5">
        <f t="shared" si="159"/>
        <v>4289.71</v>
      </c>
      <c r="M807" s="4" t="str">
        <f t="shared" si="160"/>
        <v>YES</v>
      </c>
      <c r="N807" s="4" t="str">
        <f t="shared" si="161"/>
        <v>NO</v>
      </c>
      <c r="O807" s="4" t="str">
        <f t="shared" si="162"/>
        <v>YES</v>
      </c>
      <c r="P807" s="5">
        <v>4377</v>
      </c>
      <c r="Q807" s="5">
        <v>4510.55</v>
      </c>
      <c r="R807" s="4">
        <f t="shared" si="163"/>
        <v>2008</v>
      </c>
      <c r="T807" s="7">
        <f t="shared" si="166"/>
        <v>0</v>
      </c>
      <c r="V807" s="5">
        <f t="shared" si="167"/>
        <v>4377</v>
      </c>
      <c r="W807" s="5">
        <f t="shared" si="164"/>
        <v>4377</v>
      </c>
      <c r="X807" s="7">
        <f t="shared" si="165"/>
        <v>0</v>
      </c>
      <c r="Z807" s="7">
        <f t="shared" si="168"/>
        <v>213360.46</v>
      </c>
      <c r="AA807" s="5"/>
    </row>
    <row r="808" spans="1:27">
      <c r="A808" s="9">
        <v>39695</v>
      </c>
      <c r="B808" s="3">
        <v>4462</v>
      </c>
      <c r="C808" s="3">
        <v>4494</v>
      </c>
      <c r="D808" s="3">
        <v>4420</v>
      </c>
      <c r="E808" s="3">
        <v>4456.0497999999998</v>
      </c>
      <c r="G808" s="5">
        <f t="shared" si="156"/>
        <v>4437.04</v>
      </c>
      <c r="H808" s="5">
        <f t="shared" si="157"/>
        <v>4409.32</v>
      </c>
      <c r="J808" s="10" t="str">
        <f t="shared" si="158"/>
        <v>BUY</v>
      </c>
      <c r="L808" s="5">
        <f t="shared" si="159"/>
        <v>4326.16</v>
      </c>
      <c r="M808" s="4" t="str">
        <f t="shared" si="160"/>
        <v>NO</v>
      </c>
      <c r="N808" s="4" t="str">
        <f t="shared" si="161"/>
        <v>NO</v>
      </c>
      <c r="O808" s="4" t="str">
        <f t="shared" si="162"/>
        <v>NO</v>
      </c>
      <c r="P808" s="5">
        <v>4459.1000000000004</v>
      </c>
      <c r="Q808" s="5">
        <v>4457</v>
      </c>
      <c r="R808" s="4">
        <f t="shared" si="163"/>
        <v>2008</v>
      </c>
      <c r="T808" s="7">
        <f t="shared" si="166"/>
        <v>0</v>
      </c>
      <c r="V808" s="5">
        <f t="shared" si="167"/>
        <v>4377</v>
      </c>
      <c r="W808" s="5">
        <f t="shared" si="164"/>
        <v>4377</v>
      </c>
      <c r="X808" s="7">
        <f t="shared" si="165"/>
        <v>0</v>
      </c>
      <c r="Z808" s="7">
        <f t="shared" si="168"/>
        <v>213360.46</v>
      </c>
      <c r="AA808" s="5"/>
    </row>
    <row r="809" spans="1:27">
      <c r="A809" s="9">
        <v>39696</v>
      </c>
      <c r="B809" s="3">
        <v>4360</v>
      </c>
      <c r="C809" s="3">
        <v>4397</v>
      </c>
      <c r="D809" s="3">
        <v>4326.1000999999997</v>
      </c>
      <c r="E809" s="3">
        <v>4366.2002000000002</v>
      </c>
      <c r="G809" s="5">
        <f t="shared" si="156"/>
        <v>4401.62</v>
      </c>
      <c r="H809" s="5">
        <f t="shared" si="157"/>
        <v>4394.95</v>
      </c>
      <c r="J809" s="10" t="str">
        <f t="shared" si="158"/>
        <v>BUY</v>
      </c>
      <c r="L809" s="5">
        <f t="shared" si="159"/>
        <v>4374.9399999999996</v>
      </c>
      <c r="M809" s="4" t="str">
        <f t="shared" si="160"/>
        <v>YES</v>
      </c>
      <c r="N809" s="4" t="str">
        <f t="shared" si="161"/>
        <v>YES</v>
      </c>
      <c r="O809" s="4" t="str">
        <f t="shared" si="162"/>
        <v>NO</v>
      </c>
      <c r="P809" s="5">
        <v>4351</v>
      </c>
      <c r="Q809" s="5">
        <v>4372.5</v>
      </c>
      <c r="R809" s="4">
        <f t="shared" si="163"/>
        <v>2008</v>
      </c>
      <c r="T809" s="7">
        <f t="shared" si="166"/>
        <v>-46.34</v>
      </c>
      <c r="V809" s="5">
        <f t="shared" si="167"/>
        <v>4377</v>
      </c>
      <c r="W809" s="5">
        <f t="shared" si="164"/>
        <v>4377</v>
      </c>
      <c r="X809" s="7">
        <f t="shared" si="165"/>
        <v>0</v>
      </c>
      <c r="Z809" s="7">
        <f t="shared" si="168"/>
        <v>208726.46</v>
      </c>
      <c r="AA809" s="5"/>
    </row>
    <row r="810" spans="1:27">
      <c r="A810" s="9">
        <v>39699</v>
      </c>
      <c r="B810" s="3">
        <v>4542.5497999999998</v>
      </c>
      <c r="C810" s="3">
        <v>4564.1000999999997</v>
      </c>
      <c r="D810" s="3">
        <v>4498.1000999999997</v>
      </c>
      <c r="E810" s="3">
        <v>4506.5</v>
      </c>
      <c r="G810" s="5">
        <f t="shared" si="156"/>
        <v>4454.0600000000004</v>
      </c>
      <c r="H810" s="5">
        <f t="shared" si="157"/>
        <v>4432.13</v>
      </c>
      <c r="J810" s="10" t="str">
        <f t="shared" si="158"/>
        <v>BUY</v>
      </c>
      <c r="L810" s="5">
        <f t="shared" si="159"/>
        <v>4366.34</v>
      </c>
      <c r="M810" s="4" t="str">
        <f t="shared" si="160"/>
        <v>NO</v>
      </c>
      <c r="N810" s="4" t="str">
        <f t="shared" si="161"/>
        <v>NO</v>
      </c>
      <c r="O810" s="4" t="str">
        <f t="shared" si="162"/>
        <v>NO</v>
      </c>
      <c r="P810" s="5">
        <v>4539</v>
      </c>
      <c r="Q810" s="5">
        <v>4508.1000000000004</v>
      </c>
      <c r="R810" s="4">
        <f t="shared" si="163"/>
        <v>2008</v>
      </c>
      <c r="T810" s="7">
        <f t="shared" si="166"/>
        <v>0</v>
      </c>
      <c r="V810" s="5">
        <f t="shared" si="167"/>
        <v>4377</v>
      </c>
      <c r="W810" s="5">
        <f t="shared" si="164"/>
        <v>4377</v>
      </c>
      <c r="X810" s="7">
        <f t="shared" si="165"/>
        <v>0</v>
      </c>
      <c r="Z810" s="7">
        <f t="shared" si="168"/>
        <v>208726.46</v>
      </c>
      <c r="AA810" s="5"/>
    </row>
    <row r="811" spans="1:27">
      <c r="A811" s="9">
        <v>39700</v>
      </c>
      <c r="B811" s="3">
        <v>4448.3999000000003</v>
      </c>
      <c r="C811" s="3">
        <v>4525</v>
      </c>
      <c r="D811" s="3">
        <v>4440</v>
      </c>
      <c r="E811" s="3">
        <v>4489.0497999999998</v>
      </c>
      <c r="G811" s="5">
        <f t="shared" si="156"/>
        <v>4471.55</v>
      </c>
      <c r="H811" s="5">
        <f t="shared" si="157"/>
        <v>4451.1000000000004</v>
      </c>
      <c r="J811" s="10" t="str">
        <f t="shared" si="158"/>
        <v>BUY</v>
      </c>
      <c r="L811" s="5">
        <f t="shared" si="159"/>
        <v>4389.75</v>
      </c>
      <c r="M811" s="4" t="str">
        <f t="shared" si="160"/>
        <v>NO</v>
      </c>
      <c r="N811" s="4" t="str">
        <f t="shared" si="161"/>
        <v>NO</v>
      </c>
      <c r="O811" s="4" t="str">
        <f t="shared" si="162"/>
        <v>NO</v>
      </c>
      <c r="P811" s="5">
        <v>4455.7</v>
      </c>
      <c r="Q811" s="5">
        <v>4493</v>
      </c>
      <c r="R811" s="4">
        <f t="shared" si="163"/>
        <v>2008</v>
      </c>
      <c r="T811" s="7">
        <f t="shared" si="166"/>
        <v>0</v>
      </c>
      <c r="V811" s="5">
        <f t="shared" si="167"/>
        <v>4377</v>
      </c>
      <c r="W811" s="5">
        <f t="shared" si="164"/>
        <v>4377</v>
      </c>
      <c r="X811" s="7">
        <f t="shared" si="165"/>
        <v>0</v>
      </c>
      <c r="Z811" s="7">
        <f t="shared" si="168"/>
        <v>208726.46</v>
      </c>
      <c r="AA811" s="5"/>
    </row>
    <row r="812" spans="1:27">
      <c r="A812" s="9">
        <v>39701</v>
      </c>
      <c r="B812" s="3">
        <v>4445</v>
      </c>
      <c r="C812" s="3">
        <v>4493</v>
      </c>
      <c r="D812" s="3">
        <v>4397.7002000000002</v>
      </c>
      <c r="E812" s="3">
        <v>4417.25</v>
      </c>
      <c r="G812" s="5">
        <f t="shared" si="156"/>
        <v>4444.3999999999996</v>
      </c>
      <c r="H812" s="5">
        <f t="shared" si="157"/>
        <v>4439.82</v>
      </c>
      <c r="J812" s="10" t="str">
        <f t="shared" si="158"/>
        <v>BUY</v>
      </c>
      <c r="L812" s="5">
        <f t="shared" si="159"/>
        <v>4426.08</v>
      </c>
      <c r="M812" s="4" t="str">
        <f t="shared" si="160"/>
        <v>NO</v>
      </c>
      <c r="N812" s="4" t="str">
        <f t="shared" si="161"/>
        <v>NO</v>
      </c>
      <c r="O812" s="4" t="str">
        <f t="shared" si="162"/>
        <v>NO</v>
      </c>
      <c r="P812" s="5">
        <v>4459</v>
      </c>
      <c r="Q812" s="5">
        <v>4422</v>
      </c>
      <c r="R812" s="4">
        <f t="shared" si="163"/>
        <v>2008</v>
      </c>
      <c r="T812" s="7">
        <f t="shared" si="166"/>
        <v>0</v>
      </c>
      <c r="V812" s="5">
        <f t="shared" si="167"/>
        <v>4377</v>
      </c>
      <c r="W812" s="5">
        <f t="shared" si="164"/>
        <v>4360</v>
      </c>
      <c r="X812" s="7">
        <f t="shared" si="165"/>
        <v>-17</v>
      </c>
      <c r="Z812" s="7">
        <f t="shared" si="168"/>
        <v>207876.46</v>
      </c>
      <c r="AA812" s="5"/>
    </row>
    <row r="813" spans="1:27">
      <c r="A813" s="9">
        <v>39702</v>
      </c>
      <c r="B813" s="3">
        <v>4350</v>
      </c>
      <c r="C813" s="3">
        <v>4371.75</v>
      </c>
      <c r="D813" s="3">
        <v>4286.6000999999997</v>
      </c>
      <c r="E813" s="3">
        <v>4304.4502000000002</v>
      </c>
      <c r="G813" s="5">
        <f t="shared" si="156"/>
        <v>4374.43</v>
      </c>
      <c r="H813" s="5">
        <f t="shared" si="157"/>
        <v>4394.7</v>
      </c>
      <c r="J813" s="10" t="str">
        <f t="shared" si="158"/>
        <v>SELL</v>
      </c>
      <c r="L813" s="5">
        <f t="shared" si="159"/>
        <v>4455.51</v>
      </c>
      <c r="M813" s="4" t="str">
        <f t="shared" si="160"/>
        <v>YES</v>
      </c>
      <c r="N813" s="4" t="str">
        <f t="shared" si="161"/>
        <v>NO</v>
      </c>
      <c r="O813" s="4" t="str">
        <f t="shared" si="162"/>
        <v>YES</v>
      </c>
      <c r="P813" s="5">
        <v>4360</v>
      </c>
      <c r="Q813" s="5">
        <v>4310.2</v>
      </c>
      <c r="R813" s="4">
        <f t="shared" si="163"/>
        <v>2008</v>
      </c>
      <c r="T813" s="7">
        <f t="shared" si="166"/>
        <v>0</v>
      </c>
      <c r="V813" s="5">
        <f t="shared" si="167"/>
        <v>4360</v>
      </c>
      <c r="W813" s="5">
        <f t="shared" si="164"/>
        <v>4360</v>
      </c>
      <c r="X813" s="7">
        <f t="shared" si="165"/>
        <v>0</v>
      </c>
      <c r="Z813" s="7">
        <f t="shared" si="168"/>
        <v>207876.46</v>
      </c>
      <c r="AA813" s="5"/>
    </row>
    <row r="814" spans="1:27">
      <c r="A814" s="9">
        <v>39703</v>
      </c>
      <c r="B814" s="3">
        <v>4345.1000999999997</v>
      </c>
      <c r="C814" s="3">
        <v>4345.1000999999997</v>
      </c>
      <c r="D814" s="3">
        <v>4216</v>
      </c>
      <c r="E814" s="3">
        <v>4245.7997999999998</v>
      </c>
      <c r="G814" s="5">
        <f t="shared" si="156"/>
        <v>4310.1099999999997</v>
      </c>
      <c r="H814" s="5">
        <f t="shared" si="157"/>
        <v>4345.07</v>
      </c>
      <c r="J814" s="10" t="str">
        <f t="shared" si="158"/>
        <v>SELL</v>
      </c>
      <c r="L814" s="5">
        <f t="shared" si="159"/>
        <v>4449.95</v>
      </c>
      <c r="M814" s="4" t="str">
        <f t="shared" si="160"/>
        <v>NO</v>
      </c>
      <c r="N814" s="4" t="str">
        <f t="shared" si="161"/>
        <v>NO</v>
      </c>
      <c r="O814" s="4" t="str">
        <f t="shared" si="162"/>
        <v>NO</v>
      </c>
      <c r="P814" s="5">
        <v>4317.8999999999996</v>
      </c>
      <c r="Q814" s="5">
        <v>4248</v>
      </c>
      <c r="R814" s="4">
        <f t="shared" si="163"/>
        <v>2008</v>
      </c>
      <c r="T814" s="7">
        <f t="shared" si="166"/>
        <v>0</v>
      </c>
      <c r="V814" s="5">
        <f t="shared" si="167"/>
        <v>4360</v>
      </c>
      <c r="W814" s="5">
        <f t="shared" si="164"/>
        <v>4360</v>
      </c>
      <c r="X814" s="7">
        <f t="shared" si="165"/>
        <v>0</v>
      </c>
      <c r="Z814" s="7">
        <f t="shared" si="168"/>
        <v>207876.46</v>
      </c>
      <c r="AA814" s="5"/>
    </row>
    <row r="815" spans="1:27">
      <c r="A815" s="9">
        <v>39706</v>
      </c>
      <c r="B815" s="3">
        <v>4092.5</v>
      </c>
      <c r="C815" s="3">
        <v>4099.8999000000003</v>
      </c>
      <c r="D815" s="3">
        <v>3957.55</v>
      </c>
      <c r="E815" s="3">
        <v>4068.8998999999999</v>
      </c>
      <c r="G815" s="5">
        <f t="shared" si="156"/>
        <v>4189.5</v>
      </c>
      <c r="H815" s="5">
        <f t="shared" si="157"/>
        <v>4253.01</v>
      </c>
      <c r="J815" s="10" t="str">
        <f t="shared" si="158"/>
        <v>SELL</v>
      </c>
      <c r="L815" s="5">
        <f t="shared" si="159"/>
        <v>4443.54</v>
      </c>
      <c r="M815" s="4" t="str">
        <f t="shared" si="160"/>
        <v>NO</v>
      </c>
      <c r="N815" s="4" t="str">
        <f t="shared" si="161"/>
        <v>NO</v>
      </c>
      <c r="O815" s="4" t="str">
        <f t="shared" si="162"/>
        <v>NO</v>
      </c>
      <c r="P815" s="5">
        <v>4071.05</v>
      </c>
      <c r="Q815" s="5">
        <v>4068</v>
      </c>
      <c r="R815" s="4">
        <f t="shared" si="163"/>
        <v>2008</v>
      </c>
      <c r="T815" s="7">
        <f t="shared" si="166"/>
        <v>0</v>
      </c>
      <c r="V815" s="5">
        <f t="shared" si="167"/>
        <v>4360</v>
      </c>
      <c r="W815" s="5">
        <f t="shared" si="164"/>
        <v>4360</v>
      </c>
      <c r="X815" s="7">
        <f t="shared" si="165"/>
        <v>0</v>
      </c>
      <c r="Z815" s="7">
        <f t="shared" si="168"/>
        <v>207876.46</v>
      </c>
      <c r="AA815" s="5"/>
    </row>
    <row r="816" spans="1:27">
      <c r="A816" s="9">
        <v>39707</v>
      </c>
      <c r="B816" s="3">
        <v>3945</v>
      </c>
      <c r="C816" s="3">
        <v>4099</v>
      </c>
      <c r="D816" s="3">
        <v>3930</v>
      </c>
      <c r="E816" s="3">
        <v>4091.1498999999999</v>
      </c>
      <c r="G816" s="5">
        <f t="shared" si="156"/>
        <v>4140.32</v>
      </c>
      <c r="H816" s="5">
        <f t="shared" si="157"/>
        <v>4199.0600000000004</v>
      </c>
      <c r="J816" s="10" t="str">
        <f t="shared" si="158"/>
        <v>SELL</v>
      </c>
      <c r="L816" s="5">
        <f t="shared" si="159"/>
        <v>4375.28</v>
      </c>
      <c r="M816" s="4" t="str">
        <f t="shared" si="160"/>
        <v>NO</v>
      </c>
      <c r="N816" s="4" t="str">
        <f t="shared" si="161"/>
        <v>NO</v>
      </c>
      <c r="O816" s="4" t="str">
        <f t="shared" si="162"/>
        <v>NO</v>
      </c>
      <c r="P816" s="5">
        <v>4001.4</v>
      </c>
      <c r="Q816" s="5">
        <v>4088.25</v>
      </c>
      <c r="R816" s="4">
        <f t="shared" si="163"/>
        <v>2008</v>
      </c>
      <c r="T816" s="7">
        <f t="shared" si="166"/>
        <v>0</v>
      </c>
      <c r="V816" s="5">
        <f t="shared" si="167"/>
        <v>4360</v>
      </c>
      <c r="W816" s="5">
        <f t="shared" si="164"/>
        <v>4360</v>
      </c>
      <c r="X816" s="7">
        <f t="shared" si="165"/>
        <v>0</v>
      </c>
      <c r="Z816" s="7">
        <f t="shared" si="168"/>
        <v>207876.46</v>
      </c>
      <c r="AA816" s="5"/>
    </row>
    <row r="817" spans="1:27">
      <c r="A817" s="9">
        <v>39708</v>
      </c>
      <c r="B817" s="3">
        <v>4094.7</v>
      </c>
      <c r="C817" s="3">
        <v>4099</v>
      </c>
      <c r="D817" s="3">
        <v>3980.1001000000001</v>
      </c>
      <c r="E817" s="3">
        <v>4009.75</v>
      </c>
      <c r="G817" s="5">
        <f t="shared" si="156"/>
        <v>4075.04</v>
      </c>
      <c r="H817" s="5">
        <f t="shared" si="157"/>
        <v>4135.96</v>
      </c>
      <c r="J817" s="10" t="str">
        <f t="shared" si="158"/>
        <v>SELL</v>
      </c>
      <c r="L817" s="5">
        <f t="shared" si="159"/>
        <v>4318.72</v>
      </c>
      <c r="M817" s="4" t="str">
        <f t="shared" si="160"/>
        <v>NO</v>
      </c>
      <c r="N817" s="4" t="str">
        <f t="shared" si="161"/>
        <v>NO</v>
      </c>
      <c r="O817" s="4" t="str">
        <f t="shared" si="162"/>
        <v>NO</v>
      </c>
      <c r="P817" s="5">
        <v>4071</v>
      </c>
      <c r="Q817" s="5">
        <v>4021.7</v>
      </c>
      <c r="R817" s="4">
        <f t="shared" si="163"/>
        <v>2008</v>
      </c>
      <c r="T817" s="7">
        <f t="shared" si="166"/>
        <v>0</v>
      </c>
      <c r="V817" s="5">
        <f t="shared" si="167"/>
        <v>4360</v>
      </c>
      <c r="W817" s="5">
        <f t="shared" si="164"/>
        <v>4360</v>
      </c>
      <c r="X817" s="7">
        <f t="shared" si="165"/>
        <v>0</v>
      </c>
      <c r="Z817" s="7">
        <f t="shared" si="168"/>
        <v>207876.46</v>
      </c>
      <c r="AA817" s="5"/>
    </row>
    <row r="818" spans="1:27">
      <c r="A818" s="9">
        <v>39709</v>
      </c>
      <c r="B818" s="3">
        <v>3835.55</v>
      </c>
      <c r="C818" s="3">
        <v>4073</v>
      </c>
      <c r="D818" s="3">
        <v>3812</v>
      </c>
      <c r="E818" s="3">
        <v>4044.5</v>
      </c>
      <c r="G818" s="5">
        <f t="shared" si="156"/>
        <v>4059.77</v>
      </c>
      <c r="H818" s="5">
        <f t="shared" si="157"/>
        <v>4105.47</v>
      </c>
      <c r="J818" s="10" t="str">
        <f t="shared" si="158"/>
        <v>SELL</v>
      </c>
      <c r="L818" s="5">
        <f t="shared" si="159"/>
        <v>4242.57</v>
      </c>
      <c r="M818" s="4" t="str">
        <f t="shared" si="160"/>
        <v>NO</v>
      </c>
      <c r="N818" s="4" t="str">
        <f t="shared" si="161"/>
        <v>NO</v>
      </c>
      <c r="O818" s="4" t="str">
        <f t="shared" si="162"/>
        <v>NO</v>
      </c>
      <c r="P818" s="5">
        <v>3837.7</v>
      </c>
      <c r="Q818" s="5">
        <v>4042.8</v>
      </c>
      <c r="R818" s="4">
        <f t="shared" si="163"/>
        <v>2008</v>
      </c>
      <c r="T818" s="7">
        <f t="shared" si="166"/>
        <v>0</v>
      </c>
      <c r="V818" s="5">
        <f t="shared" si="167"/>
        <v>4360</v>
      </c>
      <c r="W818" s="5">
        <f t="shared" si="164"/>
        <v>4191.3</v>
      </c>
      <c r="X818" s="7">
        <f t="shared" si="165"/>
        <v>168.69999999999982</v>
      </c>
      <c r="Z818" s="7">
        <f t="shared" si="168"/>
        <v>216311.46</v>
      </c>
      <c r="AA818" s="5"/>
    </row>
    <row r="819" spans="1:27">
      <c r="A819" s="9">
        <v>39710</v>
      </c>
      <c r="B819" s="3">
        <v>4248.7997999999998</v>
      </c>
      <c r="C819" s="3">
        <v>4289.8500999999997</v>
      </c>
      <c r="D819" s="3">
        <v>4142.6000999999997</v>
      </c>
      <c r="E819" s="3">
        <v>4272.9502000000002</v>
      </c>
      <c r="G819" s="5">
        <f t="shared" si="156"/>
        <v>4166.3599999999997</v>
      </c>
      <c r="H819" s="5">
        <f t="shared" si="157"/>
        <v>4161.3</v>
      </c>
      <c r="J819" s="10" t="str">
        <f t="shared" si="158"/>
        <v>BUY</v>
      </c>
      <c r="L819" s="5">
        <f t="shared" si="159"/>
        <v>4146.12</v>
      </c>
      <c r="M819" s="4" t="str">
        <f t="shared" si="160"/>
        <v>YES</v>
      </c>
      <c r="N819" s="4" t="str">
        <f t="shared" si="161"/>
        <v>NO</v>
      </c>
      <c r="O819" s="4" t="str">
        <f t="shared" si="162"/>
        <v>YES</v>
      </c>
      <c r="P819" s="5">
        <v>4191.3</v>
      </c>
      <c r="Q819" s="5">
        <v>4271.95</v>
      </c>
      <c r="R819" s="4">
        <f t="shared" si="163"/>
        <v>2008</v>
      </c>
      <c r="T819" s="7">
        <f t="shared" si="166"/>
        <v>0</v>
      </c>
      <c r="V819" s="5">
        <f t="shared" si="167"/>
        <v>4191.3</v>
      </c>
      <c r="W819" s="5">
        <f t="shared" si="164"/>
        <v>4191.3</v>
      </c>
      <c r="X819" s="7">
        <f t="shared" si="165"/>
        <v>0</v>
      </c>
      <c r="Z819" s="7">
        <f t="shared" si="168"/>
        <v>216311.46</v>
      </c>
      <c r="AA819" s="5"/>
    </row>
    <row r="820" spans="1:27">
      <c r="A820" s="9">
        <v>39713</v>
      </c>
      <c r="B820" s="3">
        <v>4306</v>
      </c>
      <c r="C820" s="3">
        <v>4325</v>
      </c>
      <c r="D820" s="3">
        <v>4216.5</v>
      </c>
      <c r="E820" s="3">
        <v>4235.8999000000003</v>
      </c>
      <c r="G820" s="5">
        <f t="shared" si="156"/>
        <v>4201.13</v>
      </c>
      <c r="H820" s="5">
        <f t="shared" si="157"/>
        <v>4186.17</v>
      </c>
      <c r="J820" s="10" t="str">
        <f t="shared" si="158"/>
        <v>BUY</v>
      </c>
      <c r="L820" s="5">
        <f t="shared" si="159"/>
        <v>4141.29</v>
      </c>
      <c r="M820" s="4" t="str">
        <f t="shared" si="160"/>
        <v>NO</v>
      </c>
      <c r="N820" s="4" t="str">
        <f t="shared" si="161"/>
        <v>NO</v>
      </c>
      <c r="O820" s="4" t="str">
        <f t="shared" si="162"/>
        <v>NO</v>
      </c>
      <c r="P820" s="5">
        <v>4265</v>
      </c>
      <c r="Q820" s="5">
        <v>4243</v>
      </c>
      <c r="R820" s="4">
        <f t="shared" si="163"/>
        <v>2008</v>
      </c>
      <c r="T820" s="7">
        <f t="shared" si="166"/>
        <v>0</v>
      </c>
      <c r="V820" s="5">
        <f t="shared" si="167"/>
        <v>4191.3</v>
      </c>
      <c r="W820" s="5">
        <f t="shared" si="164"/>
        <v>4191.3</v>
      </c>
      <c r="X820" s="7">
        <f t="shared" si="165"/>
        <v>0</v>
      </c>
      <c r="Z820" s="7">
        <f t="shared" si="168"/>
        <v>216311.46</v>
      </c>
      <c r="AA820" s="5"/>
    </row>
    <row r="821" spans="1:27">
      <c r="A821" s="9">
        <v>39714</v>
      </c>
      <c r="B821" s="3">
        <v>4157.8999000000003</v>
      </c>
      <c r="C821" s="3">
        <v>4243.9502000000002</v>
      </c>
      <c r="D821" s="3">
        <v>4132.6499000000003</v>
      </c>
      <c r="E821" s="3">
        <v>4143.3500999999997</v>
      </c>
      <c r="G821" s="5">
        <f t="shared" si="156"/>
        <v>4172.24</v>
      </c>
      <c r="H821" s="5">
        <f t="shared" si="157"/>
        <v>4171.8999999999996</v>
      </c>
      <c r="J821" s="10" t="str">
        <f t="shared" si="158"/>
        <v>BUY</v>
      </c>
      <c r="L821" s="5">
        <f t="shared" si="159"/>
        <v>4170.88</v>
      </c>
      <c r="M821" s="4" t="str">
        <f t="shared" si="160"/>
        <v>YES</v>
      </c>
      <c r="N821" s="4" t="str">
        <f t="shared" si="161"/>
        <v>YES</v>
      </c>
      <c r="O821" s="4" t="str">
        <f t="shared" si="162"/>
        <v>NO</v>
      </c>
      <c r="P821" s="5">
        <v>4195.55</v>
      </c>
      <c r="Q821" s="5">
        <v>4143.5</v>
      </c>
      <c r="R821" s="4">
        <f t="shared" si="163"/>
        <v>2008</v>
      </c>
      <c r="T821" s="7">
        <f t="shared" si="166"/>
        <v>-2.21</v>
      </c>
      <c r="V821" s="5">
        <f t="shared" si="167"/>
        <v>4191.3</v>
      </c>
      <c r="W821" s="5">
        <f t="shared" si="164"/>
        <v>4191.3</v>
      </c>
      <c r="X821" s="7">
        <f t="shared" si="165"/>
        <v>0</v>
      </c>
      <c r="Z821" s="7">
        <f t="shared" si="168"/>
        <v>216090.46</v>
      </c>
      <c r="AA821" s="5"/>
    </row>
    <row r="822" spans="1:27">
      <c r="A822" s="9">
        <v>39715</v>
      </c>
      <c r="B822" s="3">
        <v>4160.25</v>
      </c>
      <c r="C822" s="3">
        <v>4228.7997999999998</v>
      </c>
      <c r="D822" s="3">
        <v>4143.25</v>
      </c>
      <c r="E822" s="3">
        <v>4179.9502000000002</v>
      </c>
      <c r="G822" s="5">
        <f t="shared" si="156"/>
        <v>4176.1000000000004</v>
      </c>
      <c r="H822" s="5">
        <f t="shared" si="157"/>
        <v>4174.58</v>
      </c>
      <c r="J822" s="10" t="str">
        <f t="shared" si="158"/>
        <v>BUY</v>
      </c>
      <c r="L822" s="5">
        <f t="shared" si="159"/>
        <v>4170.0200000000004</v>
      </c>
      <c r="M822" s="4" t="str">
        <f t="shared" si="160"/>
        <v>YES</v>
      </c>
      <c r="N822" s="4" t="str">
        <f t="shared" si="161"/>
        <v>YES</v>
      </c>
      <c r="O822" s="4" t="str">
        <f t="shared" si="162"/>
        <v>YES</v>
      </c>
      <c r="P822" s="5">
        <v>4165.8999999999996</v>
      </c>
      <c r="Q822" s="5">
        <v>4163</v>
      </c>
      <c r="R822" s="4">
        <f t="shared" si="163"/>
        <v>2008</v>
      </c>
      <c r="T822" s="7">
        <f t="shared" si="166"/>
        <v>2.9</v>
      </c>
      <c r="V822" s="5">
        <f t="shared" si="167"/>
        <v>4191.3</v>
      </c>
      <c r="W822" s="5">
        <f t="shared" si="164"/>
        <v>4170.0200000000004</v>
      </c>
      <c r="X822" s="7">
        <f t="shared" si="165"/>
        <v>-21.279999999999745</v>
      </c>
      <c r="Z822" s="7">
        <f t="shared" si="168"/>
        <v>215316.46</v>
      </c>
      <c r="AA822" s="5"/>
    </row>
    <row r="823" spans="1:27">
      <c r="A823" s="9">
        <v>39716</v>
      </c>
      <c r="B823" s="3">
        <v>4174</v>
      </c>
      <c r="C823" s="3">
        <v>4175</v>
      </c>
      <c r="D823" s="3">
        <v>4077.2</v>
      </c>
      <c r="E823" s="3">
        <v>4115.3500999999997</v>
      </c>
      <c r="G823" s="5">
        <f t="shared" si="156"/>
        <v>4145.7299999999996</v>
      </c>
      <c r="H823" s="5">
        <f t="shared" si="157"/>
        <v>4154.84</v>
      </c>
      <c r="J823" s="10" t="str">
        <f t="shared" si="158"/>
        <v>SELL</v>
      </c>
      <c r="L823" s="5">
        <f t="shared" si="159"/>
        <v>4182.17</v>
      </c>
      <c r="M823" s="4" t="str">
        <f t="shared" si="160"/>
        <v>YES</v>
      </c>
      <c r="N823" s="4" t="str">
        <f t="shared" si="161"/>
        <v>NO</v>
      </c>
      <c r="O823" s="4" t="str">
        <f t="shared" si="162"/>
        <v>NO</v>
      </c>
      <c r="P823" s="5">
        <v>4160.6499999999996</v>
      </c>
      <c r="Q823" s="5">
        <v>4124.7</v>
      </c>
      <c r="R823" s="4">
        <f t="shared" si="163"/>
        <v>2008</v>
      </c>
      <c r="T823" s="7">
        <f t="shared" si="166"/>
        <v>0</v>
      </c>
      <c r="V823" s="5">
        <f t="shared" si="167"/>
        <v>4170.0200000000004</v>
      </c>
      <c r="W823" s="5">
        <f t="shared" si="164"/>
        <v>4170.0200000000004</v>
      </c>
      <c r="X823" s="7">
        <f t="shared" si="165"/>
        <v>0</v>
      </c>
      <c r="Z823" s="7">
        <f t="shared" si="168"/>
        <v>215316.46</v>
      </c>
      <c r="AA823" s="5"/>
    </row>
    <row r="824" spans="1:27">
      <c r="A824" s="9">
        <v>39717</v>
      </c>
      <c r="B824" s="3">
        <v>4108.8999000000003</v>
      </c>
      <c r="C824" s="3">
        <v>4108.8999000000003</v>
      </c>
      <c r="D824" s="3">
        <v>3980.1001000000001</v>
      </c>
      <c r="E824" s="3">
        <v>3998.1498999999999</v>
      </c>
      <c r="G824" s="5">
        <f t="shared" si="156"/>
        <v>4071.94</v>
      </c>
      <c r="H824" s="5">
        <f t="shared" si="157"/>
        <v>4102.6099999999997</v>
      </c>
      <c r="J824" s="10" t="str">
        <f t="shared" si="158"/>
        <v>SELL</v>
      </c>
      <c r="L824" s="5">
        <f t="shared" si="159"/>
        <v>4194.62</v>
      </c>
      <c r="M824" s="4" t="str">
        <f t="shared" si="160"/>
        <v>NO</v>
      </c>
      <c r="N824" s="4" t="str">
        <f t="shared" si="161"/>
        <v>NO</v>
      </c>
      <c r="O824" s="4" t="str">
        <f t="shared" si="162"/>
        <v>NO</v>
      </c>
      <c r="P824" s="5">
        <v>4091.95</v>
      </c>
      <c r="Q824" s="5">
        <v>4032.35</v>
      </c>
      <c r="R824" s="4">
        <f t="shared" si="163"/>
        <v>2008</v>
      </c>
      <c r="T824" s="7">
        <f t="shared" si="166"/>
        <v>0</v>
      </c>
      <c r="V824" s="5">
        <f t="shared" si="167"/>
        <v>4170.0200000000004</v>
      </c>
      <c r="W824" s="5">
        <f t="shared" si="164"/>
        <v>4170.0200000000004</v>
      </c>
      <c r="X824" s="7">
        <f t="shared" si="165"/>
        <v>0</v>
      </c>
      <c r="Z824" s="7">
        <f t="shared" si="168"/>
        <v>215316.46</v>
      </c>
      <c r="AA824" s="5"/>
    </row>
    <row r="825" spans="1:27">
      <c r="A825" s="9">
        <v>39720</v>
      </c>
      <c r="B825" s="3">
        <v>3989.8</v>
      </c>
      <c r="C825" s="3">
        <v>3998.7</v>
      </c>
      <c r="D825" s="3">
        <v>3775</v>
      </c>
      <c r="E825" s="3">
        <v>3859.3998999999999</v>
      </c>
      <c r="G825" s="5">
        <f t="shared" si="156"/>
        <v>3965.67</v>
      </c>
      <c r="H825" s="5">
        <f t="shared" si="157"/>
        <v>4021.54</v>
      </c>
      <c r="J825" s="10" t="str">
        <f t="shared" si="158"/>
        <v>SELL</v>
      </c>
      <c r="L825" s="5">
        <f t="shared" si="159"/>
        <v>4189.1499999999996</v>
      </c>
      <c r="M825" s="4" t="str">
        <f t="shared" si="160"/>
        <v>NO</v>
      </c>
      <c r="N825" s="4" t="str">
        <f t="shared" si="161"/>
        <v>NO</v>
      </c>
      <c r="O825" s="4" t="str">
        <f t="shared" si="162"/>
        <v>NO</v>
      </c>
      <c r="P825" s="5">
        <v>3978</v>
      </c>
      <c r="Q825" s="5">
        <v>3870</v>
      </c>
      <c r="R825" s="4">
        <f t="shared" si="163"/>
        <v>2008</v>
      </c>
      <c r="T825" s="7">
        <f t="shared" si="166"/>
        <v>0</v>
      </c>
      <c r="V825" s="5">
        <f t="shared" si="167"/>
        <v>4170.0200000000004</v>
      </c>
      <c r="W825" s="5">
        <f t="shared" si="164"/>
        <v>4170.0200000000004</v>
      </c>
      <c r="X825" s="7">
        <f t="shared" si="165"/>
        <v>0</v>
      </c>
      <c r="Z825" s="7">
        <f t="shared" si="168"/>
        <v>215316.46</v>
      </c>
      <c r="AA825" s="5"/>
    </row>
    <row r="826" spans="1:27">
      <c r="A826" s="9">
        <v>39721</v>
      </c>
      <c r="B826" s="3">
        <v>3772.8998999999999</v>
      </c>
      <c r="C826" s="3">
        <v>3985</v>
      </c>
      <c r="D826" s="3">
        <v>3772.8998999999999</v>
      </c>
      <c r="E826" s="3">
        <v>3927.3501000000001</v>
      </c>
      <c r="G826" s="5">
        <f t="shared" si="156"/>
        <v>3946.51</v>
      </c>
      <c r="H826" s="5">
        <f t="shared" si="157"/>
        <v>3990.14</v>
      </c>
      <c r="J826" s="10" t="str">
        <f t="shared" si="158"/>
        <v>SELL</v>
      </c>
      <c r="L826" s="5">
        <f t="shared" si="159"/>
        <v>4121.03</v>
      </c>
      <c r="M826" s="4" t="str">
        <f t="shared" si="160"/>
        <v>NO</v>
      </c>
      <c r="N826" s="4" t="str">
        <f t="shared" si="161"/>
        <v>NO</v>
      </c>
      <c r="O826" s="4" t="str">
        <f t="shared" si="162"/>
        <v>NO</v>
      </c>
      <c r="P826" s="5">
        <v>3806.2</v>
      </c>
      <c r="Q826" s="5">
        <v>3965.1</v>
      </c>
      <c r="R826" s="4">
        <f t="shared" si="163"/>
        <v>2008</v>
      </c>
      <c r="T826" s="7">
        <f t="shared" si="166"/>
        <v>0</v>
      </c>
      <c r="V826" s="5">
        <f t="shared" si="167"/>
        <v>4170.0200000000004</v>
      </c>
      <c r="W826" s="5">
        <f t="shared" si="164"/>
        <v>4170.0200000000004</v>
      </c>
      <c r="X826" s="7">
        <f t="shared" si="165"/>
        <v>0</v>
      </c>
      <c r="Z826" s="7">
        <f t="shared" si="168"/>
        <v>215316.46</v>
      </c>
      <c r="AA826" s="5"/>
    </row>
    <row r="827" spans="1:27">
      <c r="A827" s="9">
        <v>39722</v>
      </c>
      <c r="B827" s="3">
        <v>3939</v>
      </c>
      <c r="C827" s="3">
        <v>4016.5</v>
      </c>
      <c r="D827" s="3">
        <v>3862</v>
      </c>
      <c r="E827" s="3">
        <v>3966.8501000000001</v>
      </c>
      <c r="G827" s="5">
        <f t="shared" si="156"/>
        <v>3956.68</v>
      </c>
      <c r="H827" s="5">
        <f t="shared" si="157"/>
        <v>3982.38</v>
      </c>
      <c r="J827" s="10" t="str">
        <f t="shared" si="158"/>
        <v>SELL</v>
      </c>
      <c r="L827" s="5">
        <f t="shared" si="159"/>
        <v>4059.48</v>
      </c>
      <c r="M827" s="4" t="str">
        <f t="shared" si="160"/>
        <v>NO</v>
      </c>
      <c r="N827" s="4" t="str">
        <f t="shared" si="161"/>
        <v>NO</v>
      </c>
      <c r="O827" s="4" t="str">
        <f t="shared" si="162"/>
        <v>NO</v>
      </c>
      <c r="P827" s="5">
        <v>3919.5</v>
      </c>
      <c r="Q827" s="5">
        <v>3969</v>
      </c>
      <c r="R827" s="4">
        <f t="shared" si="163"/>
        <v>2008</v>
      </c>
      <c r="T827" s="7">
        <f t="shared" si="166"/>
        <v>0</v>
      </c>
      <c r="V827" s="5">
        <f t="shared" si="167"/>
        <v>4170.0200000000004</v>
      </c>
      <c r="W827" s="5">
        <f t="shared" si="164"/>
        <v>4170.0200000000004</v>
      </c>
      <c r="X827" s="7">
        <f t="shared" si="165"/>
        <v>0</v>
      </c>
      <c r="Z827" s="7">
        <f t="shared" si="168"/>
        <v>215316.46</v>
      </c>
      <c r="AA827" s="5"/>
    </row>
    <row r="828" spans="1:27">
      <c r="A828" s="9">
        <v>39724</v>
      </c>
      <c r="B828" s="3">
        <v>3907.6498999999999</v>
      </c>
      <c r="C828" s="3">
        <v>3942</v>
      </c>
      <c r="D828" s="3">
        <v>3823.1498999999999</v>
      </c>
      <c r="E828" s="3">
        <v>3838.6498999999999</v>
      </c>
      <c r="G828" s="5">
        <f t="shared" si="156"/>
        <v>3897.66</v>
      </c>
      <c r="H828" s="5">
        <f t="shared" si="157"/>
        <v>3934.47</v>
      </c>
      <c r="J828" s="10" t="str">
        <f t="shared" si="158"/>
        <v>SELL</v>
      </c>
      <c r="L828" s="5">
        <f t="shared" si="159"/>
        <v>4044.9</v>
      </c>
      <c r="M828" s="4" t="str">
        <f t="shared" si="160"/>
        <v>NO</v>
      </c>
      <c r="N828" s="4" t="str">
        <f t="shared" si="161"/>
        <v>NO</v>
      </c>
      <c r="O828" s="4" t="str">
        <f t="shared" si="162"/>
        <v>NO</v>
      </c>
      <c r="P828" s="5">
        <v>3910</v>
      </c>
      <c r="Q828" s="5">
        <v>3849</v>
      </c>
      <c r="R828" s="4">
        <f t="shared" si="163"/>
        <v>2008</v>
      </c>
      <c r="T828" s="7">
        <f t="shared" si="166"/>
        <v>0</v>
      </c>
      <c r="V828" s="5">
        <f t="shared" si="167"/>
        <v>4170.0200000000004</v>
      </c>
      <c r="W828" s="5">
        <f t="shared" si="164"/>
        <v>4170.0200000000004</v>
      </c>
      <c r="X828" s="7">
        <f t="shared" si="165"/>
        <v>0</v>
      </c>
      <c r="Z828" s="7">
        <f t="shared" si="168"/>
        <v>215316.46</v>
      </c>
      <c r="AA828" s="5"/>
    </row>
    <row r="829" spans="1:27">
      <c r="A829" s="9">
        <v>39727</v>
      </c>
      <c r="B829" s="3">
        <v>3740</v>
      </c>
      <c r="C829" s="3">
        <v>3758</v>
      </c>
      <c r="D829" s="3">
        <v>3603.7</v>
      </c>
      <c r="E829" s="3">
        <v>3625.6001000000001</v>
      </c>
      <c r="G829" s="5">
        <f t="shared" si="156"/>
        <v>3761.63</v>
      </c>
      <c r="H829" s="5">
        <f t="shared" si="157"/>
        <v>3831.51</v>
      </c>
      <c r="J829" s="10" t="str">
        <f t="shared" si="158"/>
        <v>SELL</v>
      </c>
      <c r="L829" s="5">
        <f t="shared" si="159"/>
        <v>4041.15</v>
      </c>
      <c r="M829" s="4" t="str">
        <f t="shared" si="160"/>
        <v>NO</v>
      </c>
      <c r="N829" s="4" t="str">
        <f t="shared" si="161"/>
        <v>NO</v>
      </c>
      <c r="O829" s="4" t="str">
        <f t="shared" si="162"/>
        <v>NO</v>
      </c>
      <c r="P829" s="5">
        <v>3710</v>
      </c>
      <c r="Q829" s="5">
        <v>3625.9</v>
      </c>
      <c r="R829" s="4">
        <f t="shared" si="163"/>
        <v>2008</v>
      </c>
      <c r="T829" s="7">
        <f t="shared" si="166"/>
        <v>0</v>
      </c>
      <c r="V829" s="5">
        <f t="shared" si="167"/>
        <v>4170.0200000000004</v>
      </c>
      <c r="W829" s="5">
        <f t="shared" si="164"/>
        <v>4170.0200000000004</v>
      </c>
      <c r="X829" s="7">
        <f t="shared" si="165"/>
        <v>0</v>
      </c>
      <c r="Z829" s="7">
        <f t="shared" si="168"/>
        <v>215316.46</v>
      </c>
      <c r="AA829" s="5"/>
    </row>
    <row r="830" spans="1:27">
      <c r="A830" s="9">
        <v>39728</v>
      </c>
      <c r="B830" s="3">
        <v>3690</v>
      </c>
      <c r="C830" s="3">
        <v>3756.7</v>
      </c>
      <c r="D830" s="3">
        <v>3552.75</v>
      </c>
      <c r="E830" s="3">
        <v>3632.6001000000001</v>
      </c>
      <c r="G830" s="5">
        <f t="shared" si="156"/>
        <v>3697.12</v>
      </c>
      <c r="H830" s="5">
        <f t="shared" si="157"/>
        <v>3765.21</v>
      </c>
      <c r="J830" s="10" t="str">
        <f t="shared" si="158"/>
        <v>SELL</v>
      </c>
      <c r="L830" s="5">
        <f t="shared" si="159"/>
        <v>3969.48</v>
      </c>
      <c r="M830" s="4" t="str">
        <f t="shared" si="160"/>
        <v>NO</v>
      </c>
      <c r="N830" s="4" t="str">
        <f t="shared" si="161"/>
        <v>NO</v>
      </c>
      <c r="O830" s="4" t="str">
        <f t="shared" si="162"/>
        <v>NO</v>
      </c>
      <c r="P830" s="5">
        <v>3720</v>
      </c>
      <c r="Q830" s="5">
        <v>3596</v>
      </c>
      <c r="R830" s="4">
        <f t="shared" si="163"/>
        <v>2008</v>
      </c>
      <c r="T830" s="7">
        <f t="shared" si="166"/>
        <v>0</v>
      </c>
      <c r="V830" s="5">
        <f t="shared" si="167"/>
        <v>4170.0200000000004</v>
      </c>
      <c r="W830" s="5">
        <f t="shared" si="164"/>
        <v>4170.0200000000004</v>
      </c>
      <c r="X830" s="7">
        <f t="shared" si="165"/>
        <v>0</v>
      </c>
      <c r="Z830" s="7">
        <f t="shared" si="168"/>
        <v>215316.46</v>
      </c>
      <c r="AA830" s="5"/>
    </row>
    <row r="831" spans="1:27">
      <c r="A831" s="9">
        <v>39729</v>
      </c>
      <c r="B831" s="3">
        <v>3505.3501000000001</v>
      </c>
      <c r="C831" s="3">
        <v>3566</v>
      </c>
      <c r="D831" s="3">
        <v>3352</v>
      </c>
      <c r="E831" s="3">
        <v>3536.3501000000001</v>
      </c>
      <c r="G831" s="5">
        <f t="shared" si="156"/>
        <v>3616.74</v>
      </c>
      <c r="H831" s="5">
        <f t="shared" si="157"/>
        <v>3688.92</v>
      </c>
      <c r="J831" s="10" t="str">
        <f t="shared" si="158"/>
        <v>SELL</v>
      </c>
      <c r="L831" s="5">
        <f t="shared" si="159"/>
        <v>3905.46</v>
      </c>
      <c r="M831" s="4" t="str">
        <f t="shared" si="160"/>
        <v>NO</v>
      </c>
      <c r="N831" s="4" t="str">
        <f t="shared" si="161"/>
        <v>NO</v>
      </c>
      <c r="O831" s="4" t="str">
        <f t="shared" si="162"/>
        <v>NO</v>
      </c>
      <c r="P831" s="5">
        <v>3492.35</v>
      </c>
      <c r="Q831" s="5">
        <v>3493.3</v>
      </c>
      <c r="R831" s="4">
        <f t="shared" si="163"/>
        <v>2008</v>
      </c>
      <c r="T831" s="7">
        <f t="shared" si="166"/>
        <v>0</v>
      </c>
      <c r="V831" s="5">
        <f t="shared" si="167"/>
        <v>4170.0200000000004</v>
      </c>
      <c r="W831" s="5">
        <f t="shared" si="164"/>
        <v>4170.0200000000004</v>
      </c>
      <c r="X831" s="7">
        <f t="shared" si="165"/>
        <v>0</v>
      </c>
      <c r="Z831" s="7">
        <f t="shared" si="168"/>
        <v>215316.46</v>
      </c>
      <c r="AA831" s="5"/>
    </row>
    <row r="832" spans="1:27">
      <c r="A832" s="9">
        <v>39731</v>
      </c>
      <c r="B832" s="3">
        <v>3280</v>
      </c>
      <c r="C832" s="3">
        <v>3410</v>
      </c>
      <c r="D832" s="3">
        <v>3216</v>
      </c>
      <c r="E832" s="3">
        <v>3303.2</v>
      </c>
      <c r="G832" s="5">
        <f t="shared" si="156"/>
        <v>3459.97</v>
      </c>
      <c r="H832" s="5">
        <f t="shared" si="157"/>
        <v>3560.35</v>
      </c>
      <c r="J832" s="10" t="str">
        <f t="shared" si="158"/>
        <v>SELL</v>
      </c>
      <c r="L832" s="5">
        <f t="shared" si="159"/>
        <v>3861.49</v>
      </c>
      <c r="M832" s="4" t="str">
        <f t="shared" si="160"/>
        <v>NO</v>
      </c>
      <c r="N832" s="4" t="str">
        <f t="shared" si="161"/>
        <v>NO</v>
      </c>
      <c r="O832" s="4" t="str">
        <f t="shared" si="162"/>
        <v>NO</v>
      </c>
      <c r="P832" s="5">
        <v>3314.4</v>
      </c>
      <c r="Q832" s="5">
        <v>3311</v>
      </c>
      <c r="R832" s="4">
        <f t="shared" si="163"/>
        <v>2008</v>
      </c>
      <c r="T832" s="7">
        <f t="shared" si="166"/>
        <v>0</v>
      </c>
      <c r="V832" s="5">
        <f t="shared" si="167"/>
        <v>4170.0200000000004</v>
      </c>
      <c r="W832" s="5">
        <f t="shared" si="164"/>
        <v>4170.0200000000004</v>
      </c>
      <c r="X832" s="7">
        <f t="shared" si="165"/>
        <v>0</v>
      </c>
      <c r="Z832" s="7">
        <f t="shared" si="168"/>
        <v>215316.46</v>
      </c>
      <c r="AA832" s="5"/>
    </row>
    <row r="833" spans="1:27">
      <c r="A833" s="9">
        <v>39734</v>
      </c>
      <c r="B833" s="3">
        <v>3390</v>
      </c>
      <c r="C833" s="3">
        <v>3556</v>
      </c>
      <c r="D833" s="3">
        <v>3377</v>
      </c>
      <c r="E833" s="3">
        <v>3534.1001000000001</v>
      </c>
      <c r="G833" s="5">
        <f t="shared" si="156"/>
        <v>3497.04</v>
      </c>
      <c r="H833" s="5">
        <f t="shared" si="157"/>
        <v>3551.6</v>
      </c>
      <c r="J833" s="10" t="str">
        <f t="shared" si="158"/>
        <v>SELL</v>
      </c>
      <c r="L833" s="5">
        <f t="shared" si="159"/>
        <v>3715.28</v>
      </c>
      <c r="M833" s="4" t="str">
        <f t="shared" si="160"/>
        <v>NO</v>
      </c>
      <c r="N833" s="4" t="str">
        <f t="shared" si="161"/>
        <v>NO</v>
      </c>
      <c r="O833" s="4" t="str">
        <f t="shared" si="162"/>
        <v>NO</v>
      </c>
      <c r="P833" s="5">
        <v>3421.25</v>
      </c>
      <c r="Q833" s="5">
        <v>3522</v>
      </c>
      <c r="R833" s="4">
        <f t="shared" si="163"/>
        <v>2008</v>
      </c>
      <c r="T833" s="7">
        <f t="shared" si="166"/>
        <v>0</v>
      </c>
      <c r="V833" s="5">
        <f t="shared" si="167"/>
        <v>4170.0200000000004</v>
      </c>
      <c r="W833" s="5">
        <f t="shared" si="164"/>
        <v>4170.0200000000004</v>
      </c>
      <c r="X833" s="7">
        <f t="shared" si="165"/>
        <v>0</v>
      </c>
      <c r="Z833" s="7">
        <f t="shared" si="168"/>
        <v>215316.46</v>
      </c>
      <c r="AA833" s="5"/>
    </row>
    <row r="834" spans="1:27">
      <c r="A834" s="9">
        <v>39735</v>
      </c>
      <c r="B834" s="3">
        <v>3633</v>
      </c>
      <c r="C834" s="3">
        <v>3729.3998999999999</v>
      </c>
      <c r="D834" s="3">
        <v>3510</v>
      </c>
      <c r="E834" s="3">
        <v>3527.8</v>
      </c>
      <c r="G834" s="5">
        <f t="shared" si="156"/>
        <v>3512.42</v>
      </c>
      <c r="H834" s="5">
        <f t="shared" si="157"/>
        <v>3543.67</v>
      </c>
      <c r="J834" s="10" t="str">
        <f t="shared" si="158"/>
        <v>SELL</v>
      </c>
      <c r="L834" s="5">
        <f t="shared" si="159"/>
        <v>3637.42</v>
      </c>
      <c r="M834" s="4" t="str">
        <f t="shared" si="160"/>
        <v>YES</v>
      </c>
      <c r="N834" s="4" t="str">
        <f t="shared" si="161"/>
        <v>YES</v>
      </c>
      <c r="O834" s="4" t="str">
        <f t="shared" si="162"/>
        <v>NO</v>
      </c>
      <c r="P834" s="5">
        <v>3660.15</v>
      </c>
      <c r="Q834" s="5">
        <v>3523.9</v>
      </c>
      <c r="R834" s="4">
        <f t="shared" si="163"/>
        <v>2008</v>
      </c>
      <c r="T834" s="7">
        <f t="shared" si="166"/>
        <v>-191.38</v>
      </c>
      <c r="V834" s="5">
        <f t="shared" si="167"/>
        <v>4170.0200000000004</v>
      </c>
      <c r="W834" s="5">
        <f t="shared" si="164"/>
        <v>4170.0200000000004</v>
      </c>
      <c r="X834" s="7">
        <f t="shared" si="165"/>
        <v>0</v>
      </c>
      <c r="Z834" s="7">
        <f t="shared" si="168"/>
        <v>196178.46</v>
      </c>
      <c r="AA834" s="5"/>
    </row>
    <row r="835" spans="1:27">
      <c r="A835" s="9">
        <v>39736</v>
      </c>
      <c r="B835" s="3">
        <v>3451.1498999999999</v>
      </c>
      <c r="C835" s="3">
        <v>3489.7</v>
      </c>
      <c r="D835" s="3">
        <v>3328.6001000000001</v>
      </c>
      <c r="E835" s="3">
        <v>3342.8</v>
      </c>
      <c r="G835" s="5">
        <f t="shared" si="156"/>
        <v>3427.61</v>
      </c>
      <c r="H835" s="5">
        <f t="shared" si="157"/>
        <v>3476.71</v>
      </c>
      <c r="J835" s="10" t="str">
        <f t="shared" si="158"/>
        <v>SELL</v>
      </c>
      <c r="L835" s="5">
        <f t="shared" si="159"/>
        <v>3624.01</v>
      </c>
      <c r="M835" s="4" t="str">
        <f t="shared" si="160"/>
        <v>NO</v>
      </c>
      <c r="N835" s="4" t="str">
        <f t="shared" si="161"/>
        <v>NO</v>
      </c>
      <c r="O835" s="4" t="str">
        <f t="shared" si="162"/>
        <v>NO</v>
      </c>
      <c r="P835" s="5">
        <v>3462</v>
      </c>
      <c r="Q835" s="5">
        <v>3338.35</v>
      </c>
      <c r="R835" s="4">
        <f t="shared" si="163"/>
        <v>2008</v>
      </c>
      <c r="T835" s="7">
        <f t="shared" si="166"/>
        <v>0</v>
      </c>
      <c r="V835" s="5">
        <f t="shared" si="167"/>
        <v>4170.0200000000004</v>
      </c>
      <c r="W835" s="5">
        <f t="shared" si="164"/>
        <v>4170.0200000000004</v>
      </c>
      <c r="X835" s="7">
        <f t="shared" si="165"/>
        <v>0</v>
      </c>
      <c r="Z835" s="7">
        <f t="shared" si="168"/>
        <v>196178.46</v>
      </c>
      <c r="AA835" s="5"/>
    </row>
    <row r="836" spans="1:27">
      <c r="A836" s="9">
        <v>39737</v>
      </c>
      <c r="B836" s="3">
        <v>3148.6498999999999</v>
      </c>
      <c r="C836" s="3">
        <v>3358.5</v>
      </c>
      <c r="D836" s="3">
        <v>3101.1001000000001</v>
      </c>
      <c r="E836" s="3">
        <v>3290</v>
      </c>
      <c r="G836" s="5">
        <f t="shared" si="156"/>
        <v>3358.81</v>
      </c>
      <c r="H836" s="5">
        <f t="shared" si="157"/>
        <v>3414.47</v>
      </c>
      <c r="J836" s="10" t="str">
        <f t="shared" si="158"/>
        <v>SELL</v>
      </c>
      <c r="L836" s="5">
        <f t="shared" si="159"/>
        <v>3581.45</v>
      </c>
      <c r="M836" s="4" t="str">
        <f t="shared" si="160"/>
        <v>NO</v>
      </c>
      <c r="N836" s="4" t="str">
        <f t="shared" si="161"/>
        <v>NO</v>
      </c>
      <c r="O836" s="4" t="str">
        <f t="shared" si="162"/>
        <v>NO</v>
      </c>
      <c r="P836" s="5">
        <v>3186</v>
      </c>
      <c r="Q836" s="5">
        <v>3271.55</v>
      </c>
      <c r="R836" s="4">
        <f t="shared" si="163"/>
        <v>2008</v>
      </c>
      <c r="T836" s="7">
        <f t="shared" si="166"/>
        <v>0</v>
      </c>
      <c r="V836" s="5">
        <f t="shared" si="167"/>
        <v>4170.0200000000004</v>
      </c>
      <c r="W836" s="5">
        <f t="shared" si="164"/>
        <v>4170.0200000000004</v>
      </c>
      <c r="X836" s="7">
        <f t="shared" si="165"/>
        <v>0</v>
      </c>
      <c r="Z836" s="7">
        <f t="shared" si="168"/>
        <v>196178.46</v>
      </c>
      <c r="AA836" s="5"/>
    </row>
    <row r="837" spans="1:27">
      <c r="A837" s="9">
        <v>39738</v>
      </c>
      <c r="B837" s="3">
        <v>3311</v>
      </c>
      <c r="C837" s="3">
        <v>3353</v>
      </c>
      <c r="D837" s="3">
        <v>3050</v>
      </c>
      <c r="E837" s="3">
        <v>3071.3</v>
      </c>
      <c r="G837" s="5">
        <f t="shared" si="156"/>
        <v>3215.06</v>
      </c>
      <c r="H837" s="5">
        <f t="shared" si="157"/>
        <v>3300.08</v>
      </c>
      <c r="J837" s="10" t="str">
        <f t="shared" si="158"/>
        <v>SELL</v>
      </c>
      <c r="L837" s="5">
        <f t="shared" si="159"/>
        <v>3555.14</v>
      </c>
      <c r="M837" s="4" t="str">
        <f t="shared" si="160"/>
        <v>NO</v>
      </c>
      <c r="N837" s="4" t="str">
        <f t="shared" si="161"/>
        <v>NO</v>
      </c>
      <c r="O837" s="4" t="str">
        <f t="shared" si="162"/>
        <v>NO</v>
      </c>
      <c r="P837" s="5">
        <v>3346</v>
      </c>
      <c r="Q837" s="5">
        <v>3065</v>
      </c>
      <c r="R837" s="4">
        <f t="shared" si="163"/>
        <v>2008</v>
      </c>
      <c r="T837" s="7">
        <f t="shared" si="166"/>
        <v>0</v>
      </c>
      <c r="V837" s="5">
        <f t="shared" si="167"/>
        <v>4170.0200000000004</v>
      </c>
      <c r="W837" s="5">
        <f t="shared" si="164"/>
        <v>4170.0200000000004</v>
      </c>
      <c r="X837" s="7">
        <f t="shared" si="165"/>
        <v>0</v>
      </c>
      <c r="Z837" s="7">
        <f t="shared" si="168"/>
        <v>196178.46</v>
      </c>
      <c r="AA837" s="5"/>
    </row>
    <row r="838" spans="1:27">
      <c r="A838" s="9">
        <v>39741</v>
      </c>
      <c r="B838" s="3">
        <v>3121</v>
      </c>
      <c r="C838" s="3">
        <v>3275.95</v>
      </c>
      <c r="D838" s="3">
        <v>3067</v>
      </c>
      <c r="E838" s="3">
        <v>3142.55</v>
      </c>
      <c r="G838" s="5">
        <f t="shared" ref="G838:G901" si="169">ROUND((E838*G$1)+(G837*(1-G$1)),2)</f>
        <v>3178.81</v>
      </c>
      <c r="H838" s="5">
        <f t="shared" si="157"/>
        <v>3247.57</v>
      </c>
      <c r="J838" s="10" t="str">
        <f t="shared" si="158"/>
        <v>SELL</v>
      </c>
      <c r="L838" s="5">
        <f t="shared" si="159"/>
        <v>3453.85</v>
      </c>
      <c r="M838" s="4" t="str">
        <f t="shared" si="160"/>
        <v>NO</v>
      </c>
      <c r="N838" s="4" t="str">
        <f t="shared" si="161"/>
        <v>NO</v>
      </c>
      <c r="O838" s="4" t="str">
        <f t="shared" si="162"/>
        <v>NO</v>
      </c>
      <c r="P838" s="5">
        <v>3122.3</v>
      </c>
      <c r="Q838" s="5">
        <v>3133</v>
      </c>
      <c r="R838" s="4">
        <f t="shared" si="163"/>
        <v>2008</v>
      </c>
      <c r="T838" s="7">
        <f t="shared" si="166"/>
        <v>0</v>
      </c>
      <c r="V838" s="5">
        <f t="shared" si="167"/>
        <v>4170.0200000000004</v>
      </c>
      <c r="W838" s="5">
        <f t="shared" si="164"/>
        <v>4170.0200000000004</v>
      </c>
      <c r="X838" s="7">
        <f t="shared" si="165"/>
        <v>0</v>
      </c>
      <c r="Z838" s="7">
        <f t="shared" si="168"/>
        <v>196178.46</v>
      </c>
      <c r="AA838" s="5"/>
    </row>
    <row r="839" spans="1:27">
      <c r="A839" s="9">
        <v>39742</v>
      </c>
      <c r="B839" s="3">
        <v>3189</v>
      </c>
      <c r="C839" s="3">
        <v>3265</v>
      </c>
      <c r="D839" s="3">
        <v>3122.55</v>
      </c>
      <c r="E839" s="3">
        <v>3241.95</v>
      </c>
      <c r="G839" s="5">
        <f t="shared" si="169"/>
        <v>3210.38</v>
      </c>
      <c r="H839" s="5">
        <f t="shared" si="157"/>
        <v>3245.7</v>
      </c>
      <c r="J839" s="10" t="str">
        <f t="shared" si="158"/>
        <v>SELL</v>
      </c>
      <c r="L839" s="5">
        <f t="shared" si="159"/>
        <v>3351.66</v>
      </c>
      <c r="M839" s="4" t="str">
        <f t="shared" si="160"/>
        <v>NO</v>
      </c>
      <c r="N839" s="4" t="str">
        <f t="shared" si="161"/>
        <v>NO</v>
      </c>
      <c r="O839" s="4" t="str">
        <f t="shared" si="162"/>
        <v>NO</v>
      </c>
      <c r="P839" s="5">
        <v>3159.7</v>
      </c>
      <c r="Q839" s="5">
        <v>3237.1</v>
      </c>
      <c r="R839" s="4">
        <f t="shared" si="163"/>
        <v>2008</v>
      </c>
      <c r="T839" s="7">
        <f t="shared" si="166"/>
        <v>0</v>
      </c>
      <c r="V839" s="5">
        <f t="shared" si="167"/>
        <v>4170.0200000000004</v>
      </c>
      <c r="W839" s="5">
        <f t="shared" si="164"/>
        <v>4170.0200000000004</v>
      </c>
      <c r="X839" s="7">
        <f t="shared" si="165"/>
        <v>0</v>
      </c>
      <c r="Z839" s="7">
        <f t="shared" si="168"/>
        <v>196178.46</v>
      </c>
      <c r="AA839" s="5"/>
    </row>
    <row r="840" spans="1:27">
      <c r="A840" s="9">
        <v>39743</v>
      </c>
      <c r="B840" s="3">
        <v>3186.25</v>
      </c>
      <c r="C840" s="3">
        <v>3194.7</v>
      </c>
      <c r="D840" s="3">
        <v>3045.6001000000001</v>
      </c>
      <c r="E840" s="3">
        <v>3060.1498999999999</v>
      </c>
      <c r="G840" s="5">
        <f t="shared" si="169"/>
        <v>3135.26</v>
      </c>
      <c r="H840" s="5">
        <f t="shared" ref="H840:H903" si="170">ROUND((E840*H$1)+(H839*(1-H$1)),2)</f>
        <v>3183.85</v>
      </c>
      <c r="J840" s="10" t="str">
        <f t="shared" ref="J840:J903" si="171">IF(G840&gt;H840,"BUY","SELL")</f>
        <v>SELL</v>
      </c>
      <c r="L840" s="5">
        <f t="shared" ref="L840:L903" si="172">ROUND((G840*((2/4)-1)-(H840)*((2/6)-1))/ (2 /4- 2 /6),2)</f>
        <v>3329.62</v>
      </c>
      <c r="M840" s="4" t="str">
        <f t="shared" ref="M840:M903" si="173">IF(J839="SELL",IF(C840&gt;L839,"YES","NO"),IF(D840&lt;L839,"YES","NO"))</f>
        <v>NO</v>
      </c>
      <c r="N840" s="4" t="str">
        <f t="shared" ref="N840:N903" si="174">IF(AND(M840="YES",J840=J839),"YES","NO")</f>
        <v>NO</v>
      </c>
      <c r="O840" s="4" t="str">
        <f t="shared" ref="O840:O903" si="175">IF(AND(J839="BUY",B840&lt;L839),"YES",IF(AND(J839="SELL",B840&gt;L839),"YES","NO"))</f>
        <v>NO</v>
      </c>
      <c r="P840" s="5">
        <v>3180.2</v>
      </c>
      <c r="Q840" s="5">
        <v>3064.2</v>
      </c>
      <c r="R840" s="4">
        <f t="shared" si="163"/>
        <v>2008</v>
      </c>
      <c r="T840" s="7">
        <f t="shared" si="166"/>
        <v>0</v>
      </c>
      <c r="V840" s="5">
        <f t="shared" si="167"/>
        <v>4170.0200000000004</v>
      </c>
      <c r="W840" s="5">
        <f t="shared" si="164"/>
        <v>4170.0200000000004</v>
      </c>
      <c r="X840" s="7">
        <f t="shared" si="165"/>
        <v>0</v>
      </c>
      <c r="Z840" s="7">
        <f t="shared" si="168"/>
        <v>196178.46</v>
      </c>
      <c r="AA840" s="5"/>
    </row>
    <row r="841" spans="1:27">
      <c r="A841" s="9">
        <v>39744</v>
      </c>
      <c r="B841" s="3">
        <v>2911.25</v>
      </c>
      <c r="C841" s="3">
        <v>3093.3998999999999</v>
      </c>
      <c r="D841" s="3">
        <v>2905.5</v>
      </c>
      <c r="E841" s="3">
        <v>2934.7</v>
      </c>
      <c r="G841" s="5">
        <f t="shared" si="169"/>
        <v>3034.98</v>
      </c>
      <c r="H841" s="5">
        <f t="shared" si="170"/>
        <v>3100.8</v>
      </c>
      <c r="J841" s="10" t="str">
        <f t="shared" si="171"/>
        <v>SELL</v>
      </c>
      <c r="L841" s="5">
        <f t="shared" si="172"/>
        <v>3298.26</v>
      </c>
      <c r="M841" s="4" t="str">
        <f t="shared" si="173"/>
        <v>NO</v>
      </c>
      <c r="N841" s="4" t="str">
        <f t="shared" si="174"/>
        <v>NO</v>
      </c>
      <c r="O841" s="4" t="str">
        <f t="shared" si="175"/>
        <v>NO</v>
      </c>
      <c r="P841" s="5">
        <v>2937</v>
      </c>
      <c r="Q841" s="5">
        <v>2914</v>
      </c>
      <c r="R841" s="4">
        <f t="shared" si="163"/>
        <v>2008</v>
      </c>
      <c r="T841" s="7">
        <f t="shared" si="166"/>
        <v>0</v>
      </c>
      <c r="V841" s="5">
        <f t="shared" si="167"/>
        <v>4170.0200000000004</v>
      </c>
      <c r="W841" s="5">
        <f t="shared" si="164"/>
        <v>4170.0200000000004</v>
      </c>
      <c r="X841" s="7">
        <f t="shared" si="165"/>
        <v>0</v>
      </c>
      <c r="Z841" s="7">
        <f t="shared" si="168"/>
        <v>196178.46</v>
      </c>
      <c r="AA841" s="5"/>
    </row>
    <row r="842" spans="1:27">
      <c r="A842" s="9">
        <v>39745</v>
      </c>
      <c r="B842" s="3">
        <v>2839.8</v>
      </c>
      <c r="C842" s="3">
        <v>2873.6498999999999</v>
      </c>
      <c r="D842" s="3">
        <v>2513</v>
      </c>
      <c r="E842" s="3">
        <v>2559.5500000000002</v>
      </c>
      <c r="G842" s="5">
        <f t="shared" si="169"/>
        <v>2797.27</v>
      </c>
      <c r="H842" s="5">
        <f t="shared" si="170"/>
        <v>2920.38</v>
      </c>
      <c r="J842" s="10" t="str">
        <f t="shared" si="171"/>
        <v>SELL</v>
      </c>
      <c r="L842" s="5">
        <f t="shared" si="172"/>
        <v>3289.71</v>
      </c>
      <c r="M842" s="4" t="str">
        <f t="shared" si="173"/>
        <v>NO</v>
      </c>
      <c r="N842" s="4" t="str">
        <f t="shared" si="174"/>
        <v>NO</v>
      </c>
      <c r="O842" s="4" t="str">
        <f t="shared" si="175"/>
        <v>NO</v>
      </c>
      <c r="P842" s="5">
        <v>2849</v>
      </c>
      <c r="Q842" s="5">
        <v>2552.6</v>
      </c>
      <c r="R842" s="4">
        <f t="shared" si="163"/>
        <v>2008</v>
      </c>
      <c r="T842" s="7">
        <f t="shared" si="166"/>
        <v>0</v>
      </c>
      <c r="V842" s="5">
        <f t="shared" si="167"/>
        <v>4170.0200000000004</v>
      </c>
      <c r="W842" s="5">
        <f t="shared" si="164"/>
        <v>4170.0200000000004</v>
      </c>
      <c r="X842" s="7">
        <f t="shared" si="165"/>
        <v>0</v>
      </c>
      <c r="Z842" s="7">
        <f t="shared" si="168"/>
        <v>196178.46</v>
      </c>
      <c r="AA842" s="5"/>
    </row>
    <row r="843" spans="1:27">
      <c r="A843" s="9">
        <v>39748</v>
      </c>
      <c r="B843" s="3">
        <v>2526</v>
      </c>
      <c r="C843" s="3">
        <v>2572.1999999999998</v>
      </c>
      <c r="D843" s="3">
        <v>2228</v>
      </c>
      <c r="E843" s="3">
        <v>2517.5</v>
      </c>
      <c r="G843" s="5">
        <f t="shared" si="169"/>
        <v>2657.39</v>
      </c>
      <c r="H843" s="5">
        <f t="shared" si="170"/>
        <v>2786.09</v>
      </c>
      <c r="J843" s="10" t="str">
        <f t="shared" si="171"/>
        <v>SELL</v>
      </c>
      <c r="L843" s="5">
        <f t="shared" si="172"/>
        <v>3172.19</v>
      </c>
      <c r="M843" s="4" t="str">
        <f t="shared" si="173"/>
        <v>NO</v>
      </c>
      <c r="N843" s="4" t="str">
        <f t="shared" si="174"/>
        <v>NO</v>
      </c>
      <c r="O843" s="4" t="str">
        <f t="shared" si="175"/>
        <v>NO</v>
      </c>
      <c r="P843" s="5">
        <v>2545.25</v>
      </c>
      <c r="Q843" s="5">
        <v>2528</v>
      </c>
      <c r="R843" s="4">
        <f t="shared" si="163"/>
        <v>2008</v>
      </c>
      <c r="T843" s="7">
        <f t="shared" si="166"/>
        <v>0</v>
      </c>
      <c r="V843" s="5">
        <f t="shared" si="167"/>
        <v>4170.0200000000004</v>
      </c>
      <c r="W843" s="5">
        <f t="shared" si="164"/>
        <v>4170.0200000000004</v>
      </c>
      <c r="X843" s="7">
        <f t="shared" si="165"/>
        <v>0</v>
      </c>
      <c r="Z843" s="7">
        <f t="shared" si="168"/>
        <v>196178.46</v>
      </c>
      <c r="AA843" s="5"/>
    </row>
    <row r="844" spans="1:27">
      <c r="A844" s="9">
        <v>39749</v>
      </c>
      <c r="B844" s="3">
        <v>2670.1001000000001</v>
      </c>
      <c r="C844" s="3">
        <v>2705</v>
      </c>
      <c r="D844" s="3">
        <v>2640</v>
      </c>
      <c r="E844" s="3">
        <v>2689.8998999999999</v>
      </c>
      <c r="G844" s="5">
        <f t="shared" si="169"/>
        <v>2673.64</v>
      </c>
      <c r="H844" s="5">
        <f t="shared" si="170"/>
        <v>2754.03</v>
      </c>
      <c r="J844" s="10" t="str">
        <f t="shared" si="171"/>
        <v>SELL</v>
      </c>
      <c r="L844" s="5">
        <f t="shared" si="172"/>
        <v>2995.2</v>
      </c>
      <c r="M844" s="4" t="str">
        <f t="shared" si="173"/>
        <v>NO</v>
      </c>
      <c r="N844" s="4" t="str">
        <f t="shared" si="174"/>
        <v>NO</v>
      </c>
      <c r="O844" s="4" t="str">
        <f t="shared" si="175"/>
        <v>NO</v>
      </c>
      <c r="P844" s="5">
        <v>2670.1001000000001</v>
      </c>
      <c r="Q844" s="5">
        <v>2689.9</v>
      </c>
      <c r="R844" s="4">
        <f t="shared" si="163"/>
        <v>2008</v>
      </c>
      <c r="T844" s="7">
        <f t="shared" si="166"/>
        <v>0</v>
      </c>
      <c r="V844" s="5">
        <f t="shared" si="167"/>
        <v>4170.0200000000004</v>
      </c>
      <c r="W844" s="5">
        <f t="shared" si="164"/>
        <v>4170.0200000000004</v>
      </c>
      <c r="X844" s="7">
        <f t="shared" si="165"/>
        <v>0</v>
      </c>
      <c r="Z844" s="7">
        <f t="shared" si="168"/>
        <v>196178.46</v>
      </c>
      <c r="AA844" s="5"/>
    </row>
    <row r="845" spans="1:27">
      <c r="A845" s="9">
        <v>39750</v>
      </c>
      <c r="B845" s="3">
        <v>2747</v>
      </c>
      <c r="C845" s="3">
        <v>2760</v>
      </c>
      <c r="D845" s="3">
        <v>2632.6498999999999</v>
      </c>
      <c r="E845" s="3">
        <v>2689.3501000000001</v>
      </c>
      <c r="G845" s="5">
        <f t="shared" si="169"/>
        <v>2681.5</v>
      </c>
      <c r="H845" s="5">
        <f t="shared" si="170"/>
        <v>2732.47</v>
      </c>
      <c r="J845" s="10" t="str">
        <f t="shared" si="171"/>
        <v>SELL</v>
      </c>
      <c r="L845" s="5">
        <f t="shared" si="172"/>
        <v>2885.38</v>
      </c>
      <c r="M845" s="4" t="str">
        <f t="shared" si="173"/>
        <v>NO</v>
      </c>
      <c r="N845" s="4" t="str">
        <f t="shared" si="174"/>
        <v>NO</v>
      </c>
      <c r="O845" s="4" t="str">
        <f t="shared" si="175"/>
        <v>NO</v>
      </c>
      <c r="P845" s="5">
        <v>2731.7</v>
      </c>
      <c r="Q845" s="5">
        <v>2692</v>
      </c>
      <c r="R845" s="4">
        <f t="shared" si="163"/>
        <v>2008</v>
      </c>
      <c r="T845" s="7">
        <f t="shared" si="166"/>
        <v>0</v>
      </c>
      <c r="V845" s="5">
        <f t="shared" si="167"/>
        <v>4170.0200000000004</v>
      </c>
      <c r="W845" s="5">
        <f t="shared" si="164"/>
        <v>4170.0200000000004</v>
      </c>
      <c r="X845" s="7">
        <f t="shared" si="165"/>
        <v>0</v>
      </c>
      <c r="Z845" s="7">
        <f t="shared" si="168"/>
        <v>196178.46</v>
      </c>
      <c r="AA845" s="5"/>
    </row>
    <row r="846" spans="1:27">
      <c r="A846" s="9">
        <v>39752</v>
      </c>
      <c r="B846" s="3">
        <v>2825.55</v>
      </c>
      <c r="C846" s="3">
        <v>2949.8</v>
      </c>
      <c r="D846" s="3">
        <v>2775.05</v>
      </c>
      <c r="E846" s="3">
        <v>2881.8998999999999</v>
      </c>
      <c r="G846" s="5">
        <f t="shared" si="169"/>
        <v>2781.7</v>
      </c>
      <c r="H846" s="5">
        <f t="shared" si="170"/>
        <v>2782.28</v>
      </c>
      <c r="J846" s="10" t="str">
        <f t="shared" si="171"/>
        <v>SELL</v>
      </c>
      <c r="L846" s="5">
        <f t="shared" si="172"/>
        <v>2784.02</v>
      </c>
      <c r="M846" s="4" t="str">
        <f t="shared" si="173"/>
        <v>YES</v>
      </c>
      <c r="N846" s="4" t="str">
        <f t="shared" si="174"/>
        <v>YES</v>
      </c>
      <c r="O846" s="4" t="str">
        <f t="shared" si="175"/>
        <v>NO</v>
      </c>
      <c r="P846" s="5">
        <v>2870</v>
      </c>
      <c r="Q846" s="5">
        <v>2891.05</v>
      </c>
      <c r="R846" s="4">
        <f t="shared" si="163"/>
        <v>2008</v>
      </c>
      <c r="T846" s="7">
        <f t="shared" si="166"/>
        <v>5.67</v>
      </c>
      <c r="V846" s="5">
        <f t="shared" si="167"/>
        <v>4170.0200000000004</v>
      </c>
      <c r="W846" s="5">
        <f t="shared" si="164"/>
        <v>3027.7</v>
      </c>
      <c r="X846" s="7">
        <f t="shared" si="165"/>
        <v>1142.3200000000006</v>
      </c>
      <c r="Z846" s="7">
        <f t="shared" si="168"/>
        <v>253861.46000000002</v>
      </c>
      <c r="AA846" s="5"/>
    </row>
    <row r="847" spans="1:27">
      <c r="A847" s="9">
        <v>39755</v>
      </c>
      <c r="B847" s="3">
        <v>3018</v>
      </c>
      <c r="C847" s="3">
        <v>3065</v>
      </c>
      <c r="D847" s="3">
        <v>2953.6001000000001</v>
      </c>
      <c r="E847" s="3">
        <v>3045.25</v>
      </c>
      <c r="G847" s="5">
        <f t="shared" si="169"/>
        <v>2913.48</v>
      </c>
      <c r="H847" s="5">
        <f t="shared" si="170"/>
        <v>2869.94</v>
      </c>
      <c r="J847" s="10" t="str">
        <f t="shared" si="171"/>
        <v>BUY</v>
      </c>
      <c r="L847" s="5">
        <f t="shared" si="172"/>
        <v>2739.32</v>
      </c>
      <c r="M847" s="4" t="str">
        <f t="shared" si="173"/>
        <v>YES</v>
      </c>
      <c r="N847" s="4" t="str">
        <f t="shared" si="174"/>
        <v>NO</v>
      </c>
      <c r="O847" s="4" t="str">
        <f t="shared" si="175"/>
        <v>YES</v>
      </c>
      <c r="P847" s="5">
        <v>3027.7</v>
      </c>
      <c r="Q847" s="5">
        <v>3044.95</v>
      </c>
      <c r="R847" s="4">
        <f t="shared" si="163"/>
        <v>2008</v>
      </c>
      <c r="T847" s="7">
        <f t="shared" si="166"/>
        <v>0</v>
      </c>
      <c r="V847" s="5">
        <f t="shared" si="167"/>
        <v>3027.7</v>
      </c>
      <c r="W847" s="5">
        <f t="shared" si="164"/>
        <v>3027.7</v>
      </c>
      <c r="X847" s="7">
        <f t="shared" si="165"/>
        <v>0</v>
      </c>
      <c r="Z847" s="7">
        <f t="shared" si="168"/>
        <v>253861.46000000002</v>
      </c>
      <c r="AA847" s="5"/>
    </row>
    <row r="848" spans="1:27">
      <c r="A848" s="9">
        <v>39756</v>
      </c>
      <c r="B848" s="3">
        <v>3060.1001000000001</v>
      </c>
      <c r="C848" s="3">
        <v>3177</v>
      </c>
      <c r="D848" s="3">
        <v>2993</v>
      </c>
      <c r="E848" s="3">
        <v>3161.8998999999999</v>
      </c>
      <c r="G848" s="5">
        <f t="shared" si="169"/>
        <v>3037.69</v>
      </c>
      <c r="H848" s="5">
        <f t="shared" si="170"/>
        <v>2967.26</v>
      </c>
      <c r="J848" s="10" t="str">
        <f t="shared" si="171"/>
        <v>BUY</v>
      </c>
      <c r="L848" s="5">
        <f t="shared" si="172"/>
        <v>2755.97</v>
      </c>
      <c r="M848" s="4" t="str">
        <f t="shared" si="173"/>
        <v>NO</v>
      </c>
      <c r="N848" s="4" t="str">
        <f t="shared" si="174"/>
        <v>NO</v>
      </c>
      <c r="O848" s="4" t="str">
        <f t="shared" si="175"/>
        <v>NO</v>
      </c>
      <c r="P848" s="5">
        <v>3018.5</v>
      </c>
      <c r="Q848" s="5">
        <v>3173.1</v>
      </c>
      <c r="R848" s="4">
        <f t="shared" si="163"/>
        <v>2008</v>
      </c>
      <c r="T848" s="7">
        <f t="shared" si="166"/>
        <v>0</v>
      </c>
      <c r="V848" s="5">
        <f t="shared" si="167"/>
        <v>3027.7</v>
      </c>
      <c r="W848" s="5">
        <f t="shared" si="164"/>
        <v>3027.7</v>
      </c>
      <c r="X848" s="7">
        <f t="shared" si="165"/>
        <v>0</v>
      </c>
      <c r="Z848" s="7">
        <f t="shared" si="168"/>
        <v>253861.46000000002</v>
      </c>
      <c r="AA848" s="5"/>
    </row>
    <row r="849" spans="1:27">
      <c r="A849" s="9">
        <v>39757</v>
      </c>
      <c r="B849" s="3">
        <v>3274</v>
      </c>
      <c r="C849" s="3">
        <v>3298.8998999999999</v>
      </c>
      <c r="D849" s="3">
        <v>2971</v>
      </c>
      <c r="E849" s="3">
        <v>2991.6498999999999</v>
      </c>
      <c r="G849" s="5">
        <f t="shared" si="169"/>
        <v>3014.67</v>
      </c>
      <c r="H849" s="5">
        <f t="shared" si="170"/>
        <v>2975.39</v>
      </c>
      <c r="J849" s="10" t="str">
        <f t="shared" si="171"/>
        <v>BUY</v>
      </c>
      <c r="L849" s="5">
        <f t="shared" si="172"/>
        <v>2857.55</v>
      </c>
      <c r="M849" s="4" t="str">
        <f t="shared" si="173"/>
        <v>NO</v>
      </c>
      <c r="N849" s="4" t="str">
        <f t="shared" si="174"/>
        <v>NO</v>
      </c>
      <c r="O849" s="4" t="str">
        <f t="shared" si="175"/>
        <v>NO</v>
      </c>
      <c r="P849" s="5">
        <v>3226.9</v>
      </c>
      <c r="Q849" s="5">
        <v>2996.8</v>
      </c>
      <c r="R849" s="4">
        <f t="shared" si="163"/>
        <v>2008</v>
      </c>
      <c r="T849" s="7">
        <f t="shared" si="166"/>
        <v>0</v>
      </c>
      <c r="V849" s="5">
        <f t="shared" si="167"/>
        <v>3027.7</v>
      </c>
      <c r="W849" s="5">
        <f t="shared" si="164"/>
        <v>3027.7</v>
      </c>
      <c r="X849" s="7">
        <f t="shared" si="165"/>
        <v>0</v>
      </c>
      <c r="Z849" s="7">
        <f t="shared" si="168"/>
        <v>253861.46000000002</v>
      </c>
      <c r="AA849" s="5"/>
    </row>
    <row r="850" spans="1:27">
      <c r="A850" s="9">
        <v>39758</v>
      </c>
      <c r="B850" s="3">
        <v>2898</v>
      </c>
      <c r="C850" s="3">
        <v>3019.8</v>
      </c>
      <c r="D850" s="3">
        <v>2854.05</v>
      </c>
      <c r="E850" s="3">
        <v>2887.8998999999999</v>
      </c>
      <c r="G850" s="5">
        <f t="shared" si="169"/>
        <v>2951.28</v>
      </c>
      <c r="H850" s="5">
        <f t="shared" si="170"/>
        <v>2946.23</v>
      </c>
      <c r="J850" s="10" t="str">
        <f t="shared" si="171"/>
        <v>BUY</v>
      </c>
      <c r="L850" s="5">
        <f t="shared" si="172"/>
        <v>2931.08</v>
      </c>
      <c r="M850" s="4" t="str">
        <f t="shared" si="173"/>
        <v>YES</v>
      </c>
      <c r="N850" s="4" t="str">
        <f t="shared" si="174"/>
        <v>YES</v>
      </c>
      <c r="O850" s="4" t="str">
        <f t="shared" si="175"/>
        <v>NO</v>
      </c>
      <c r="P850" s="5">
        <v>2897.1</v>
      </c>
      <c r="Q850" s="5">
        <v>2888</v>
      </c>
      <c r="R850" s="4">
        <f t="shared" si="163"/>
        <v>2008</v>
      </c>
      <c r="T850" s="7">
        <f t="shared" si="166"/>
        <v>-30.45</v>
      </c>
      <c r="V850" s="5">
        <f t="shared" si="167"/>
        <v>3027.7</v>
      </c>
      <c r="W850" s="5">
        <f t="shared" si="164"/>
        <v>3027.7</v>
      </c>
      <c r="X850" s="7">
        <f t="shared" si="165"/>
        <v>0</v>
      </c>
      <c r="Z850" s="7">
        <f t="shared" si="168"/>
        <v>250816.46000000002</v>
      </c>
      <c r="AA850" s="5"/>
    </row>
    <row r="851" spans="1:27">
      <c r="A851" s="9">
        <v>39759</v>
      </c>
      <c r="B851" s="3">
        <v>2883.3</v>
      </c>
      <c r="C851" s="3">
        <v>3027.3998999999999</v>
      </c>
      <c r="D851" s="3">
        <v>2883.3</v>
      </c>
      <c r="E851" s="3">
        <v>2985.8</v>
      </c>
      <c r="G851" s="5">
        <f t="shared" si="169"/>
        <v>2968.54</v>
      </c>
      <c r="H851" s="5">
        <f t="shared" si="170"/>
        <v>2959.42</v>
      </c>
      <c r="J851" s="10" t="str">
        <f t="shared" si="171"/>
        <v>BUY</v>
      </c>
      <c r="L851" s="5">
        <f t="shared" si="172"/>
        <v>2932.06</v>
      </c>
      <c r="M851" s="4" t="str">
        <f t="shared" si="173"/>
        <v>YES</v>
      </c>
      <c r="N851" s="4" t="str">
        <f t="shared" si="174"/>
        <v>YES</v>
      </c>
      <c r="O851" s="4" t="str">
        <f t="shared" si="175"/>
        <v>YES</v>
      </c>
      <c r="P851" s="5">
        <v>2932</v>
      </c>
      <c r="Q851" s="5">
        <v>2986</v>
      </c>
      <c r="R851" s="4">
        <f t="shared" si="163"/>
        <v>2008</v>
      </c>
      <c r="T851" s="7">
        <f t="shared" si="166"/>
        <v>-54</v>
      </c>
      <c r="V851" s="5">
        <f t="shared" si="167"/>
        <v>3027.7</v>
      </c>
      <c r="W851" s="5">
        <f t="shared" si="164"/>
        <v>3027.7</v>
      </c>
      <c r="X851" s="7">
        <f t="shared" si="165"/>
        <v>0</v>
      </c>
      <c r="Z851" s="7">
        <f t="shared" si="168"/>
        <v>245416.46000000002</v>
      </c>
      <c r="AA851" s="5"/>
    </row>
    <row r="852" spans="1:27">
      <c r="A852" s="9">
        <v>39762</v>
      </c>
      <c r="B852" s="3">
        <v>3050.3</v>
      </c>
      <c r="C852" s="3">
        <v>3178</v>
      </c>
      <c r="D852" s="3">
        <v>3020.3501000000001</v>
      </c>
      <c r="E852" s="3">
        <v>3160.5</v>
      </c>
      <c r="G852" s="5">
        <f t="shared" si="169"/>
        <v>3064.52</v>
      </c>
      <c r="H852" s="5">
        <f t="shared" si="170"/>
        <v>3026.45</v>
      </c>
      <c r="J852" s="10" t="str">
        <f t="shared" si="171"/>
        <v>BUY</v>
      </c>
      <c r="L852" s="5">
        <f t="shared" si="172"/>
        <v>2912.24</v>
      </c>
      <c r="M852" s="4" t="str">
        <f t="shared" si="173"/>
        <v>NO</v>
      </c>
      <c r="N852" s="4" t="str">
        <f t="shared" si="174"/>
        <v>NO</v>
      </c>
      <c r="O852" s="4" t="str">
        <f t="shared" si="175"/>
        <v>NO</v>
      </c>
      <c r="P852" s="5">
        <v>3041.25</v>
      </c>
      <c r="Q852" s="5">
        <v>3158</v>
      </c>
      <c r="R852" s="4">
        <f t="shared" si="163"/>
        <v>2008</v>
      </c>
      <c r="T852" s="7">
        <f t="shared" si="166"/>
        <v>0</v>
      </c>
      <c r="V852" s="5">
        <f t="shared" si="167"/>
        <v>3027.7</v>
      </c>
      <c r="W852" s="5">
        <f t="shared" si="164"/>
        <v>3027.7</v>
      </c>
      <c r="X852" s="7">
        <f t="shared" si="165"/>
        <v>0</v>
      </c>
      <c r="Z852" s="7">
        <f t="shared" si="168"/>
        <v>245416.46000000002</v>
      </c>
      <c r="AA852" s="5"/>
    </row>
    <row r="853" spans="1:27">
      <c r="A853" s="9">
        <v>39763</v>
      </c>
      <c r="B853" s="3">
        <v>3142.7</v>
      </c>
      <c r="C853" s="3">
        <v>3149</v>
      </c>
      <c r="D853" s="3">
        <v>2906.6498999999999</v>
      </c>
      <c r="E853" s="3">
        <v>2928.3998999999999</v>
      </c>
      <c r="G853" s="5">
        <f t="shared" si="169"/>
        <v>2996.46</v>
      </c>
      <c r="H853" s="5">
        <f t="shared" si="170"/>
        <v>2993.77</v>
      </c>
      <c r="J853" s="10" t="str">
        <f t="shared" si="171"/>
        <v>BUY</v>
      </c>
      <c r="L853" s="5">
        <f t="shared" si="172"/>
        <v>2985.7</v>
      </c>
      <c r="M853" s="4" t="str">
        <f t="shared" si="173"/>
        <v>YES</v>
      </c>
      <c r="N853" s="4" t="str">
        <f t="shared" si="174"/>
        <v>YES</v>
      </c>
      <c r="O853" s="4" t="str">
        <f t="shared" si="175"/>
        <v>NO</v>
      </c>
      <c r="P853" s="5">
        <v>3116.5</v>
      </c>
      <c r="Q853" s="5">
        <v>2944.1</v>
      </c>
      <c r="R853" s="4">
        <f t="shared" ref="R853:R916" si="176">YEAR(A853)</f>
        <v>2008</v>
      </c>
      <c r="T853" s="7">
        <f t="shared" si="166"/>
        <v>-31.86</v>
      </c>
      <c r="V853" s="5">
        <f t="shared" si="167"/>
        <v>3027.7</v>
      </c>
      <c r="W853" s="5">
        <f t="shared" ref="W853:W916" si="177">IF(V854="",E853,V854)</f>
        <v>2869.25</v>
      </c>
      <c r="X853" s="7">
        <f t="shared" ref="X853:X916" si="178">IF(J853="BUY",W853-V853,V853-W853)</f>
        <v>-158.44999999999982</v>
      </c>
      <c r="Z853" s="7">
        <f t="shared" si="168"/>
        <v>234307.96000000002</v>
      </c>
      <c r="AA853" s="5"/>
    </row>
    <row r="854" spans="1:27">
      <c r="A854" s="9">
        <v>39764</v>
      </c>
      <c r="B854" s="3">
        <v>2907.55</v>
      </c>
      <c r="C854" s="3">
        <v>2988</v>
      </c>
      <c r="D854" s="3">
        <v>2785.1001000000001</v>
      </c>
      <c r="E854" s="3">
        <v>2843.3998999999999</v>
      </c>
      <c r="G854" s="5">
        <f t="shared" si="169"/>
        <v>2919.93</v>
      </c>
      <c r="H854" s="5">
        <f t="shared" si="170"/>
        <v>2943.65</v>
      </c>
      <c r="J854" s="10" t="str">
        <f t="shared" si="171"/>
        <v>SELL</v>
      </c>
      <c r="L854" s="5">
        <f t="shared" si="172"/>
        <v>3014.81</v>
      </c>
      <c r="M854" s="4" t="str">
        <f t="shared" si="173"/>
        <v>YES</v>
      </c>
      <c r="N854" s="4" t="str">
        <f t="shared" si="174"/>
        <v>NO</v>
      </c>
      <c r="O854" s="4" t="str">
        <f t="shared" si="175"/>
        <v>YES</v>
      </c>
      <c r="P854" s="5">
        <v>2869.25</v>
      </c>
      <c r="Q854" s="5">
        <v>2830</v>
      </c>
      <c r="R854" s="4">
        <f t="shared" si="176"/>
        <v>2008</v>
      </c>
      <c r="T854" s="7">
        <f t="shared" ref="T854:T917" si="179">ROUND(IF(N854="YES",IF(J854="SELL",IF(O854="YES",Q854-P854,Q854-L853),IF(O854="YES",P854-Q854,L853-Q854)),0),2)</f>
        <v>0</v>
      </c>
      <c r="V854" s="5">
        <f t="shared" ref="V854:V917" si="180">IF(J854=J853,V853,IF(O854="YES",P854,L853))</f>
        <v>2869.25</v>
      </c>
      <c r="W854" s="5">
        <f t="shared" si="177"/>
        <v>2869.25</v>
      </c>
      <c r="X854" s="7">
        <f t="shared" si="178"/>
        <v>0</v>
      </c>
      <c r="Z854" s="7">
        <f t="shared" ref="Z854:Z917" si="181">Z853+(T854*50*2)+(X854*50)</f>
        <v>234307.96000000002</v>
      </c>
      <c r="AA854" s="5"/>
    </row>
    <row r="855" spans="1:27">
      <c r="A855" s="9">
        <v>39766</v>
      </c>
      <c r="B855" s="3">
        <v>2895</v>
      </c>
      <c r="C855" s="3">
        <v>2933.45</v>
      </c>
      <c r="D855" s="3">
        <v>2770</v>
      </c>
      <c r="E855" s="3">
        <v>2809.95</v>
      </c>
      <c r="G855" s="5">
        <f t="shared" si="169"/>
        <v>2864.94</v>
      </c>
      <c r="H855" s="5">
        <f t="shared" si="170"/>
        <v>2899.08</v>
      </c>
      <c r="J855" s="10" t="str">
        <f t="shared" si="171"/>
        <v>SELL</v>
      </c>
      <c r="L855" s="5">
        <f t="shared" si="172"/>
        <v>3001.5</v>
      </c>
      <c r="M855" s="4" t="str">
        <f t="shared" si="173"/>
        <v>NO</v>
      </c>
      <c r="N855" s="4" t="str">
        <f t="shared" si="174"/>
        <v>NO</v>
      </c>
      <c r="O855" s="4" t="str">
        <f t="shared" si="175"/>
        <v>NO</v>
      </c>
      <c r="P855" s="5">
        <v>2907</v>
      </c>
      <c r="Q855" s="5">
        <v>2795.1</v>
      </c>
      <c r="R855" s="4">
        <f t="shared" si="176"/>
        <v>2008</v>
      </c>
      <c r="T855" s="7">
        <f t="shared" si="179"/>
        <v>0</v>
      </c>
      <c r="V855" s="5">
        <f t="shared" si="180"/>
        <v>2869.25</v>
      </c>
      <c r="W855" s="5">
        <f t="shared" si="177"/>
        <v>2869.25</v>
      </c>
      <c r="X855" s="7">
        <f t="shared" si="178"/>
        <v>0</v>
      </c>
      <c r="Z855" s="7">
        <f t="shared" si="181"/>
        <v>234307.96000000002</v>
      </c>
      <c r="AA855" s="5"/>
    </row>
    <row r="856" spans="1:27">
      <c r="A856" s="9">
        <v>39769</v>
      </c>
      <c r="B856" s="3">
        <v>2832.25</v>
      </c>
      <c r="C856" s="3">
        <v>2849</v>
      </c>
      <c r="D856" s="3">
        <v>2694.1001000000001</v>
      </c>
      <c r="E856" s="3">
        <v>2809.55</v>
      </c>
      <c r="G856" s="5">
        <f t="shared" si="169"/>
        <v>2837.25</v>
      </c>
      <c r="H856" s="5">
        <f t="shared" si="170"/>
        <v>2869.24</v>
      </c>
      <c r="J856" s="10" t="str">
        <f t="shared" si="171"/>
        <v>SELL</v>
      </c>
      <c r="L856" s="5">
        <f t="shared" si="172"/>
        <v>2965.21</v>
      </c>
      <c r="M856" s="4" t="str">
        <f t="shared" si="173"/>
        <v>NO</v>
      </c>
      <c r="N856" s="4" t="str">
        <f t="shared" si="174"/>
        <v>NO</v>
      </c>
      <c r="O856" s="4" t="str">
        <f t="shared" si="175"/>
        <v>NO</v>
      </c>
      <c r="P856" s="5">
        <v>2806</v>
      </c>
      <c r="Q856" s="5">
        <v>2808</v>
      </c>
      <c r="R856" s="4">
        <f t="shared" si="176"/>
        <v>2008</v>
      </c>
      <c r="T856" s="7">
        <f t="shared" si="179"/>
        <v>0</v>
      </c>
      <c r="V856" s="5">
        <f t="shared" si="180"/>
        <v>2869.25</v>
      </c>
      <c r="W856" s="5">
        <f t="shared" si="177"/>
        <v>2869.25</v>
      </c>
      <c r="X856" s="7">
        <f t="shared" si="178"/>
        <v>0</v>
      </c>
      <c r="Z856" s="7">
        <f t="shared" si="181"/>
        <v>234307.96000000002</v>
      </c>
      <c r="AA856" s="5"/>
    </row>
    <row r="857" spans="1:27">
      <c r="A857" s="9">
        <v>39770</v>
      </c>
      <c r="B857" s="3">
        <v>2760</v>
      </c>
      <c r="C857" s="3">
        <v>2777.3998999999999</v>
      </c>
      <c r="D857" s="3">
        <v>2655.55</v>
      </c>
      <c r="E857" s="3">
        <v>2680.3998999999999</v>
      </c>
      <c r="G857" s="5">
        <f t="shared" si="169"/>
        <v>2758.82</v>
      </c>
      <c r="H857" s="5">
        <f t="shared" si="170"/>
        <v>2806.29</v>
      </c>
      <c r="J857" s="10" t="str">
        <f t="shared" si="171"/>
        <v>SELL</v>
      </c>
      <c r="L857" s="5">
        <f t="shared" si="172"/>
        <v>2948.7</v>
      </c>
      <c r="M857" s="4" t="str">
        <f t="shared" si="173"/>
        <v>NO</v>
      </c>
      <c r="N857" s="4" t="str">
        <f t="shared" si="174"/>
        <v>NO</v>
      </c>
      <c r="O857" s="4" t="str">
        <f t="shared" si="175"/>
        <v>NO</v>
      </c>
      <c r="P857" s="5">
        <v>2715</v>
      </c>
      <c r="Q857" s="5">
        <v>2684</v>
      </c>
      <c r="R857" s="4">
        <f t="shared" si="176"/>
        <v>2008</v>
      </c>
      <c r="T857" s="7">
        <f t="shared" si="179"/>
        <v>0</v>
      </c>
      <c r="V857" s="5">
        <f t="shared" si="180"/>
        <v>2869.25</v>
      </c>
      <c r="W857" s="5">
        <f t="shared" si="177"/>
        <v>2869.25</v>
      </c>
      <c r="X857" s="7">
        <f t="shared" si="178"/>
        <v>0</v>
      </c>
      <c r="Z857" s="7">
        <f t="shared" si="181"/>
        <v>234307.96000000002</v>
      </c>
      <c r="AA857" s="5"/>
    </row>
    <row r="858" spans="1:27">
      <c r="A858" s="9">
        <v>39771</v>
      </c>
      <c r="B858" s="3">
        <v>2692</v>
      </c>
      <c r="C858" s="3">
        <v>2781.8</v>
      </c>
      <c r="D858" s="3">
        <v>2607</v>
      </c>
      <c r="E858" s="3">
        <v>2627.3501000000001</v>
      </c>
      <c r="G858" s="5">
        <f t="shared" si="169"/>
        <v>2693.09</v>
      </c>
      <c r="H858" s="5">
        <f t="shared" si="170"/>
        <v>2746.64</v>
      </c>
      <c r="J858" s="10" t="str">
        <f t="shared" si="171"/>
        <v>SELL</v>
      </c>
      <c r="L858" s="5">
        <f t="shared" si="172"/>
        <v>2907.29</v>
      </c>
      <c r="M858" s="4" t="str">
        <f t="shared" si="173"/>
        <v>NO</v>
      </c>
      <c r="N858" s="4" t="str">
        <f t="shared" si="174"/>
        <v>NO</v>
      </c>
      <c r="O858" s="4" t="str">
        <f t="shared" si="175"/>
        <v>NO</v>
      </c>
      <c r="P858" s="5">
        <v>2692</v>
      </c>
      <c r="Q858" s="5">
        <v>2634.25</v>
      </c>
      <c r="R858" s="4">
        <f t="shared" si="176"/>
        <v>2008</v>
      </c>
      <c r="T858" s="7">
        <f t="shared" si="179"/>
        <v>0</v>
      </c>
      <c r="V858" s="5">
        <f t="shared" si="180"/>
        <v>2869.25</v>
      </c>
      <c r="W858" s="5">
        <f t="shared" si="177"/>
        <v>2869.25</v>
      </c>
      <c r="X858" s="7">
        <f t="shared" si="178"/>
        <v>0</v>
      </c>
      <c r="Z858" s="7">
        <f t="shared" si="181"/>
        <v>234307.96000000002</v>
      </c>
      <c r="AA858" s="5"/>
    </row>
    <row r="859" spans="1:27">
      <c r="A859" s="9">
        <v>39772</v>
      </c>
      <c r="B859" s="3">
        <v>2515.25</v>
      </c>
      <c r="C859" s="3">
        <v>2575</v>
      </c>
      <c r="D859" s="3">
        <v>2495.1498999999999</v>
      </c>
      <c r="E859" s="3">
        <v>2550.3998999999999</v>
      </c>
      <c r="G859" s="5">
        <f t="shared" si="169"/>
        <v>2621.74</v>
      </c>
      <c r="H859" s="5">
        <f t="shared" si="170"/>
        <v>2681.23</v>
      </c>
      <c r="J859" s="10" t="str">
        <f t="shared" si="171"/>
        <v>SELL</v>
      </c>
      <c r="L859" s="5">
        <f t="shared" si="172"/>
        <v>2859.7</v>
      </c>
      <c r="M859" s="4" t="str">
        <f t="shared" si="173"/>
        <v>NO</v>
      </c>
      <c r="N859" s="4" t="str">
        <f t="shared" si="174"/>
        <v>NO</v>
      </c>
      <c r="O859" s="4" t="str">
        <f t="shared" si="175"/>
        <v>NO</v>
      </c>
      <c r="P859" s="5">
        <v>2539</v>
      </c>
      <c r="Q859" s="5">
        <v>2532</v>
      </c>
      <c r="R859" s="4">
        <f t="shared" si="176"/>
        <v>2008</v>
      </c>
      <c r="T859" s="7">
        <f t="shared" si="179"/>
        <v>0</v>
      </c>
      <c r="V859" s="5">
        <f t="shared" si="180"/>
        <v>2869.25</v>
      </c>
      <c r="W859" s="5">
        <f t="shared" si="177"/>
        <v>2869.25</v>
      </c>
      <c r="X859" s="7">
        <f t="shared" si="178"/>
        <v>0</v>
      </c>
      <c r="Z859" s="7">
        <f t="shared" si="181"/>
        <v>234307.96000000002</v>
      </c>
      <c r="AA859" s="5"/>
    </row>
    <row r="860" spans="1:27">
      <c r="A860" s="9">
        <v>39773</v>
      </c>
      <c r="B860" s="3">
        <v>2550</v>
      </c>
      <c r="C860" s="3">
        <v>2731.7</v>
      </c>
      <c r="D860" s="3">
        <v>2540</v>
      </c>
      <c r="E860" s="3">
        <v>2704.6001000000001</v>
      </c>
      <c r="G860" s="5">
        <f t="shared" si="169"/>
        <v>2663.17</v>
      </c>
      <c r="H860" s="5">
        <f t="shared" si="170"/>
        <v>2689.02</v>
      </c>
      <c r="J860" s="10" t="str">
        <f t="shared" si="171"/>
        <v>SELL</v>
      </c>
      <c r="L860" s="5">
        <f t="shared" si="172"/>
        <v>2766.57</v>
      </c>
      <c r="M860" s="4" t="str">
        <f t="shared" si="173"/>
        <v>NO</v>
      </c>
      <c r="N860" s="4" t="str">
        <f t="shared" si="174"/>
        <v>NO</v>
      </c>
      <c r="O860" s="4" t="str">
        <f t="shared" si="175"/>
        <v>NO</v>
      </c>
      <c r="P860" s="5">
        <v>2580.15</v>
      </c>
      <c r="Q860" s="5">
        <v>2712</v>
      </c>
      <c r="R860" s="4">
        <f t="shared" si="176"/>
        <v>2008</v>
      </c>
      <c r="T860" s="7">
        <f t="shared" si="179"/>
        <v>0</v>
      </c>
      <c r="V860" s="5">
        <f t="shared" si="180"/>
        <v>2869.25</v>
      </c>
      <c r="W860" s="5">
        <f t="shared" si="177"/>
        <v>2869.25</v>
      </c>
      <c r="X860" s="7">
        <f t="shared" si="178"/>
        <v>0</v>
      </c>
      <c r="Z860" s="7">
        <f t="shared" si="181"/>
        <v>234307.96000000002</v>
      </c>
      <c r="AA860" s="5"/>
    </row>
    <row r="861" spans="1:27">
      <c r="A861" s="9">
        <v>39776</v>
      </c>
      <c r="B861" s="3">
        <v>2690</v>
      </c>
      <c r="C861" s="3">
        <v>2743.75</v>
      </c>
      <c r="D861" s="3">
        <v>2633.1498999999999</v>
      </c>
      <c r="E861" s="3">
        <v>2716.6001000000001</v>
      </c>
      <c r="G861" s="5">
        <f t="shared" si="169"/>
        <v>2689.89</v>
      </c>
      <c r="H861" s="5">
        <f t="shared" si="170"/>
        <v>2698.21</v>
      </c>
      <c r="J861" s="10" t="str">
        <f t="shared" si="171"/>
        <v>SELL</v>
      </c>
      <c r="L861" s="5">
        <f t="shared" si="172"/>
        <v>2723.17</v>
      </c>
      <c r="M861" s="4" t="str">
        <f t="shared" si="173"/>
        <v>NO</v>
      </c>
      <c r="N861" s="4" t="str">
        <f t="shared" si="174"/>
        <v>NO</v>
      </c>
      <c r="O861" s="4" t="str">
        <f t="shared" si="175"/>
        <v>NO</v>
      </c>
      <c r="P861" s="5">
        <v>2653</v>
      </c>
      <c r="Q861" s="5">
        <v>2718</v>
      </c>
      <c r="R861" s="4">
        <f t="shared" si="176"/>
        <v>2008</v>
      </c>
      <c r="T861" s="7">
        <f t="shared" si="179"/>
        <v>0</v>
      </c>
      <c r="V861" s="5">
        <f t="shared" si="180"/>
        <v>2869.25</v>
      </c>
      <c r="W861" s="5">
        <f t="shared" si="177"/>
        <v>2869.25</v>
      </c>
      <c r="X861" s="7">
        <f t="shared" si="178"/>
        <v>0</v>
      </c>
      <c r="Z861" s="7">
        <f t="shared" si="181"/>
        <v>234307.96000000002</v>
      </c>
      <c r="AA861" s="5"/>
    </row>
    <row r="862" spans="1:27">
      <c r="A862" s="9">
        <v>39777</v>
      </c>
      <c r="B862" s="3">
        <v>2808.5</v>
      </c>
      <c r="C862" s="3">
        <v>2810</v>
      </c>
      <c r="D862" s="3">
        <v>2635.55</v>
      </c>
      <c r="E862" s="3">
        <v>2650.25</v>
      </c>
      <c r="G862" s="5">
        <f t="shared" si="169"/>
        <v>2670.07</v>
      </c>
      <c r="H862" s="5">
        <f t="shared" si="170"/>
        <v>2682.22</v>
      </c>
      <c r="J862" s="10" t="str">
        <f t="shared" si="171"/>
        <v>SELL</v>
      </c>
      <c r="L862" s="5">
        <f t="shared" si="172"/>
        <v>2718.67</v>
      </c>
      <c r="M862" s="4" t="str">
        <f t="shared" si="173"/>
        <v>YES</v>
      </c>
      <c r="N862" s="4" t="str">
        <f t="shared" si="174"/>
        <v>YES</v>
      </c>
      <c r="O862" s="4" t="str">
        <f t="shared" si="175"/>
        <v>YES</v>
      </c>
      <c r="P862" s="5">
        <v>2772.5</v>
      </c>
      <c r="Q862" s="5">
        <v>2647</v>
      </c>
      <c r="R862" s="4">
        <f t="shared" si="176"/>
        <v>2008</v>
      </c>
      <c r="T862" s="7">
        <f t="shared" si="179"/>
        <v>-125.5</v>
      </c>
      <c r="V862" s="5">
        <f t="shared" si="180"/>
        <v>2869.25</v>
      </c>
      <c r="W862" s="5">
        <f t="shared" si="177"/>
        <v>2718.67</v>
      </c>
      <c r="X862" s="7">
        <f t="shared" si="178"/>
        <v>150.57999999999993</v>
      </c>
      <c r="Z862" s="7">
        <f t="shared" si="181"/>
        <v>229286.96000000002</v>
      </c>
      <c r="AA862" s="5"/>
    </row>
    <row r="863" spans="1:27">
      <c r="A863" s="9">
        <v>39778</v>
      </c>
      <c r="B863" s="3">
        <v>2692</v>
      </c>
      <c r="C863" s="3">
        <v>2770.8</v>
      </c>
      <c r="D863" s="3">
        <v>2643.6498999999999</v>
      </c>
      <c r="E863" s="3">
        <v>2757.8501000000001</v>
      </c>
      <c r="G863" s="5">
        <f t="shared" si="169"/>
        <v>2713.96</v>
      </c>
      <c r="H863" s="5">
        <f t="shared" si="170"/>
        <v>2707.43</v>
      </c>
      <c r="J863" s="10" t="str">
        <f t="shared" si="171"/>
        <v>BUY</v>
      </c>
      <c r="L863" s="5">
        <f t="shared" si="172"/>
        <v>2687.84</v>
      </c>
      <c r="M863" s="4" t="str">
        <f t="shared" si="173"/>
        <v>YES</v>
      </c>
      <c r="N863" s="4" t="str">
        <f t="shared" si="174"/>
        <v>NO</v>
      </c>
      <c r="O863" s="4" t="str">
        <f t="shared" si="175"/>
        <v>NO</v>
      </c>
      <c r="P863" s="5">
        <v>2685</v>
      </c>
      <c r="Q863" s="5">
        <v>2767.5</v>
      </c>
      <c r="R863" s="4">
        <f t="shared" si="176"/>
        <v>2008</v>
      </c>
      <c r="T863" s="7">
        <f t="shared" si="179"/>
        <v>0</v>
      </c>
      <c r="V863" s="5">
        <f t="shared" si="180"/>
        <v>2718.67</v>
      </c>
      <c r="W863" s="5">
        <f t="shared" si="177"/>
        <v>2718.67</v>
      </c>
      <c r="X863" s="7">
        <f t="shared" si="178"/>
        <v>0</v>
      </c>
      <c r="Z863" s="7">
        <f t="shared" si="181"/>
        <v>229286.96000000002</v>
      </c>
      <c r="AA863" s="5"/>
    </row>
    <row r="864" spans="1:27">
      <c r="A864" s="9">
        <v>39780</v>
      </c>
      <c r="B864" s="3">
        <v>2701.2</v>
      </c>
      <c r="C864" s="3">
        <v>2783</v>
      </c>
      <c r="D864" s="3">
        <v>2701.2</v>
      </c>
      <c r="E864" s="3">
        <v>2756.25</v>
      </c>
      <c r="G864" s="5">
        <f t="shared" si="169"/>
        <v>2735.11</v>
      </c>
      <c r="H864" s="5">
        <f t="shared" si="170"/>
        <v>2723.7</v>
      </c>
      <c r="J864" s="10" t="str">
        <f t="shared" si="171"/>
        <v>BUY</v>
      </c>
      <c r="L864" s="5">
        <f t="shared" si="172"/>
        <v>2689.47</v>
      </c>
      <c r="M864" s="4" t="str">
        <f t="shared" si="173"/>
        <v>NO</v>
      </c>
      <c r="N864" s="4" t="str">
        <f t="shared" si="174"/>
        <v>NO</v>
      </c>
      <c r="O864" s="4" t="str">
        <f t="shared" si="175"/>
        <v>NO</v>
      </c>
      <c r="P864" s="5">
        <v>2759.8</v>
      </c>
      <c r="Q864" s="5">
        <v>2752.1</v>
      </c>
      <c r="R864" s="4">
        <f t="shared" si="176"/>
        <v>2008</v>
      </c>
      <c r="T864" s="7">
        <f t="shared" si="179"/>
        <v>0</v>
      </c>
      <c r="V864" s="5">
        <f t="shared" si="180"/>
        <v>2718.67</v>
      </c>
      <c r="W864" s="5">
        <f t="shared" si="177"/>
        <v>2689.47</v>
      </c>
      <c r="X864" s="7">
        <f t="shared" si="178"/>
        <v>-29.200000000000273</v>
      </c>
      <c r="Z864" s="7">
        <f t="shared" si="181"/>
        <v>227826.96000000002</v>
      </c>
      <c r="AA864" s="5"/>
    </row>
    <row r="865" spans="1:27">
      <c r="A865" s="9">
        <v>39783</v>
      </c>
      <c r="B865" s="3">
        <v>2796</v>
      </c>
      <c r="C865" s="3">
        <v>2843.8998999999999</v>
      </c>
      <c r="D865" s="3">
        <v>2665</v>
      </c>
      <c r="E865" s="3">
        <v>2678.2</v>
      </c>
      <c r="G865" s="5">
        <f t="shared" si="169"/>
        <v>2706.66</v>
      </c>
      <c r="H865" s="5">
        <f t="shared" si="170"/>
        <v>2708.53</v>
      </c>
      <c r="J865" s="10" t="str">
        <f t="shared" si="171"/>
        <v>SELL</v>
      </c>
      <c r="L865" s="5">
        <f t="shared" si="172"/>
        <v>2714.14</v>
      </c>
      <c r="M865" s="4" t="str">
        <f t="shared" si="173"/>
        <v>YES</v>
      </c>
      <c r="N865" s="4" t="str">
        <f t="shared" si="174"/>
        <v>NO</v>
      </c>
      <c r="O865" s="4" t="str">
        <f t="shared" si="175"/>
        <v>NO</v>
      </c>
      <c r="P865" s="5">
        <v>2816</v>
      </c>
      <c r="Q865" s="5">
        <v>2671.35</v>
      </c>
      <c r="R865" s="4">
        <f t="shared" si="176"/>
        <v>2008</v>
      </c>
      <c r="T865" s="7">
        <f t="shared" si="179"/>
        <v>0</v>
      </c>
      <c r="V865" s="5">
        <f t="shared" si="180"/>
        <v>2689.47</v>
      </c>
      <c r="W865" s="5">
        <f t="shared" si="177"/>
        <v>2689.47</v>
      </c>
      <c r="X865" s="7">
        <f t="shared" si="178"/>
        <v>0</v>
      </c>
      <c r="Z865" s="7">
        <f t="shared" si="181"/>
        <v>227826.96000000002</v>
      </c>
      <c r="AA865" s="5"/>
    </row>
    <row r="866" spans="1:27">
      <c r="A866" s="9">
        <v>39784</v>
      </c>
      <c r="B866" s="3">
        <v>2609.8501000000001</v>
      </c>
      <c r="C866" s="3">
        <v>2664.25</v>
      </c>
      <c r="D866" s="3">
        <v>2565</v>
      </c>
      <c r="E866" s="3">
        <v>2652.3998999999999</v>
      </c>
      <c r="G866" s="5">
        <f t="shared" si="169"/>
        <v>2679.53</v>
      </c>
      <c r="H866" s="5">
        <f t="shared" si="170"/>
        <v>2689.82</v>
      </c>
      <c r="J866" s="10" t="str">
        <f t="shared" si="171"/>
        <v>SELL</v>
      </c>
      <c r="L866" s="5">
        <f t="shared" si="172"/>
        <v>2720.69</v>
      </c>
      <c r="M866" s="4" t="str">
        <f t="shared" si="173"/>
        <v>NO</v>
      </c>
      <c r="N866" s="4" t="str">
        <f t="shared" si="174"/>
        <v>NO</v>
      </c>
      <c r="O866" s="4" t="str">
        <f t="shared" si="175"/>
        <v>NO</v>
      </c>
      <c r="P866" s="5">
        <v>2585</v>
      </c>
      <c r="Q866" s="5">
        <v>2648.5</v>
      </c>
      <c r="R866" s="4">
        <f t="shared" si="176"/>
        <v>2008</v>
      </c>
      <c r="T866" s="7">
        <f t="shared" si="179"/>
        <v>0</v>
      </c>
      <c r="V866" s="5">
        <f t="shared" si="180"/>
        <v>2689.47</v>
      </c>
      <c r="W866" s="5">
        <f t="shared" si="177"/>
        <v>2689.47</v>
      </c>
      <c r="X866" s="7">
        <f t="shared" si="178"/>
        <v>0</v>
      </c>
      <c r="Z866" s="7">
        <f t="shared" si="181"/>
        <v>227826.96000000002</v>
      </c>
      <c r="AA866" s="5"/>
    </row>
    <row r="867" spans="1:27">
      <c r="A867" s="9">
        <v>39785</v>
      </c>
      <c r="B867" s="3">
        <v>2679</v>
      </c>
      <c r="C867" s="3">
        <v>2679</v>
      </c>
      <c r="D867" s="3">
        <v>2601.6498999999999</v>
      </c>
      <c r="E867" s="3">
        <v>2654</v>
      </c>
      <c r="G867" s="5">
        <f t="shared" si="169"/>
        <v>2666.77</v>
      </c>
      <c r="H867" s="5">
        <f t="shared" si="170"/>
        <v>2677.88</v>
      </c>
      <c r="J867" s="10" t="str">
        <f t="shared" si="171"/>
        <v>SELL</v>
      </c>
      <c r="L867" s="5">
        <f t="shared" si="172"/>
        <v>2711.21</v>
      </c>
      <c r="M867" s="4" t="str">
        <f t="shared" si="173"/>
        <v>NO</v>
      </c>
      <c r="N867" s="4" t="str">
        <f t="shared" si="174"/>
        <v>NO</v>
      </c>
      <c r="O867" s="4" t="str">
        <f t="shared" si="175"/>
        <v>NO</v>
      </c>
      <c r="P867" s="5">
        <v>2650</v>
      </c>
      <c r="Q867" s="5">
        <v>2656.9</v>
      </c>
      <c r="R867" s="4">
        <f t="shared" si="176"/>
        <v>2008</v>
      </c>
      <c r="T867" s="7">
        <f t="shared" si="179"/>
        <v>0</v>
      </c>
      <c r="V867" s="5">
        <f t="shared" si="180"/>
        <v>2689.47</v>
      </c>
      <c r="W867" s="5">
        <f t="shared" si="177"/>
        <v>2711.21</v>
      </c>
      <c r="X867" s="7">
        <f t="shared" si="178"/>
        <v>-21.740000000000236</v>
      </c>
      <c r="Z867" s="7">
        <f t="shared" si="181"/>
        <v>226739.96000000002</v>
      </c>
      <c r="AA867" s="5"/>
    </row>
    <row r="868" spans="1:27">
      <c r="A868" s="9">
        <v>39786</v>
      </c>
      <c r="B868" s="3">
        <v>2645.25</v>
      </c>
      <c r="C868" s="3">
        <v>2804.8998999999999</v>
      </c>
      <c r="D868" s="3">
        <v>2643</v>
      </c>
      <c r="E868" s="3">
        <v>2796.05</v>
      </c>
      <c r="G868" s="5">
        <f t="shared" si="169"/>
        <v>2731.41</v>
      </c>
      <c r="H868" s="5">
        <f t="shared" si="170"/>
        <v>2717.27</v>
      </c>
      <c r="J868" s="10" t="str">
        <f t="shared" si="171"/>
        <v>BUY</v>
      </c>
      <c r="L868" s="5">
        <f t="shared" si="172"/>
        <v>2674.85</v>
      </c>
      <c r="M868" s="4" t="str">
        <f t="shared" si="173"/>
        <v>YES</v>
      </c>
      <c r="N868" s="4" t="str">
        <f t="shared" si="174"/>
        <v>NO</v>
      </c>
      <c r="O868" s="4" t="str">
        <f t="shared" si="175"/>
        <v>NO</v>
      </c>
      <c r="P868" s="5">
        <v>2653</v>
      </c>
      <c r="Q868" s="5">
        <v>2798.1</v>
      </c>
      <c r="R868" s="4">
        <f t="shared" si="176"/>
        <v>2008</v>
      </c>
      <c r="T868" s="7">
        <f t="shared" si="179"/>
        <v>0</v>
      </c>
      <c r="V868" s="5">
        <f t="shared" si="180"/>
        <v>2711.21</v>
      </c>
      <c r="W868" s="5">
        <f t="shared" si="177"/>
        <v>2711.21</v>
      </c>
      <c r="X868" s="7">
        <f t="shared" si="178"/>
        <v>0</v>
      </c>
      <c r="Z868" s="7">
        <f t="shared" si="181"/>
        <v>226739.96000000002</v>
      </c>
      <c r="AA868" s="5"/>
    </row>
    <row r="869" spans="1:27">
      <c r="A869" s="9">
        <v>39787</v>
      </c>
      <c r="B869" s="3">
        <v>2784.8998999999999</v>
      </c>
      <c r="C869" s="3">
        <v>2821.6001000000001</v>
      </c>
      <c r="D869" s="3">
        <v>2694</v>
      </c>
      <c r="E869" s="3">
        <v>2711.1001000000001</v>
      </c>
      <c r="G869" s="5">
        <f t="shared" si="169"/>
        <v>2721.26</v>
      </c>
      <c r="H869" s="5">
        <f t="shared" si="170"/>
        <v>2715.21</v>
      </c>
      <c r="J869" s="10" t="str">
        <f t="shared" si="171"/>
        <v>BUY</v>
      </c>
      <c r="L869" s="5">
        <f t="shared" si="172"/>
        <v>2697.06</v>
      </c>
      <c r="M869" s="4" t="str">
        <f t="shared" si="173"/>
        <v>NO</v>
      </c>
      <c r="N869" s="4" t="str">
        <f t="shared" si="174"/>
        <v>NO</v>
      </c>
      <c r="O869" s="4" t="str">
        <f t="shared" si="175"/>
        <v>NO</v>
      </c>
      <c r="P869" s="5">
        <v>2771.7</v>
      </c>
      <c r="Q869" s="5">
        <v>2711</v>
      </c>
      <c r="R869" s="4">
        <f t="shared" si="176"/>
        <v>2008</v>
      </c>
      <c r="T869" s="7">
        <f t="shared" si="179"/>
        <v>0</v>
      </c>
      <c r="V869" s="5">
        <f t="shared" si="180"/>
        <v>2711.21</v>
      </c>
      <c r="W869" s="5">
        <f t="shared" si="177"/>
        <v>2711.21</v>
      </c>
      <c r="X869" s="7">
        <f t="shared" si="178"/>
        <v>0</v>
      </c>
      <c r="Z869" s="7">
        <f t="shared" si="181"/>
        <v>226739.96000000002</v>
      </c>
      <c r="AA869" s="5"/>
    </row>
    <row r="870" spans="1:27">
      <c r="A870" s="9">
        <v>39790</v>
      </c>
      <c r="B870" s="3">
        <v>2819.8998999999999</v>
      </c>
      <c r="C870" s="3">
        <v>2878.8</v>
      </c>
      <c r="D870" s="3">
        <v>2766.6498999999999</v>
      </c>
      <c r="E870" s="3">
        <v>2790.95</v>
      </c>
      <c r="G870" s="5">
        <f t="shared" si="169"/>
        <v>2756.11</v>
      </c>
      <c r="H870" s="5">
        <f t="shared" si="170"/>
        <v>2740.46</v>
      </c>
      <c r="J870" s="10" t="str">
        <f t="shared" si="171"/>
        <v>BUY</v>
      </c>
      <c r="L870" s="5">
        <f t="shared" si="172"/>
        <v>2693.51</v>
      </c>
      <c r="M870" s="4" t="str">
        <f t="shared" si="173"/>
        <v>NO</v>
      </c>
      <c r="N870" s="4" t="str">
        <f t="shared" si="174"/>
        <v>NO</v>
      </c>
      <c r="O870" s="4" t="str">
        <f t="shared" si="175"/>
        <v>NO</v>
      </c>
      <c r="P870" s="5">
        <v>2825.05</v>
      </c>
      <c r="Q870" s="5">
        <v>2781</v>
      </c>
      <c r="R870" s="4">
        <f t="shared" si="176"/>
        <v>2008</v>
      </c>
      <c r="T870" s="7">
        <f t="shared" si="179"/>
        <v>0</v>
      </c>
      <c r="V870" s="5">
        <f t="shared" si="180"/>
        <v>2711.21</v>
      </c>
      <c r="W870" s="5">
        <f t="shared" si="177"/>
        <v>2711.21</v>
      </c>
      <c r="X870" s="7">
        <f t="shared" si="178"/>
        <v>0</v>
      </c>
      <c r="Z870" s="7">
        <f t="shared" si="181"/>
        <v>226739.96000000002</v>
      </c>
      <c r="AA870" s="5"/>
    </row>
    <row r="871" spans="1:27">
      <c r="A871" s="9">
        <v>39792</v>
      </c>
      <c r="B871" s="3">
        <v>2850</v>
      </c>
      <c r="C871" s="3">
        <v>2947.8998999999999</v>
      </c>
      <c r="D871" s="3">
        <v>2827</v>
      </c>
      <c r="E871" s="3">
        <v>2937.3998999999999</v>
      </c>
      <c r="G871" s="5">
        <f t="shared" si="169"/>
        <v>2846.75</v>
      </c>
      <c r="H871" s="5">
        <f t="shared" si="170"/>
        <v>2806.11</v>
      </c>
      <c r="J871" s="10" t="str">
        <f t="shared" si="171"/>
        <v>BUY</v>
      </c>
      <c r="L871" s="5">
        <f t="shared" si="172"/>
        <v>2684.19</v>
      </c>
      <c r="M871" s="4" t="str">
        <f t="shared" si="173"/>
        <v>NO</v>
      </c>
      <c r="N871" s="4" t="str">
        <f t="shared" si="174"/>
        <v>NO</v>
      </c>
      <c r="O871" s="4" t="str">
        <f t="shared" si="175"/>
        <v>NO</v>
      </c>
      <c r="P871" s="5">
        <v>2842.8</v>
      </c>
      <c r="Q871" s="5">
        <v>2943.1</v>
      </c>
      <c r="R871" s="4">
        <f t="shared" si="176"/>
        <v>2008</v>
      </c>
      <c r="T871" s="7">
        <f t="shared" si="179"/>
        <v>0</v>
      </c>
      <c r="V871" s="5">
        <f t="shared" si="180"/>
        <v>2711.21</v>
      </c>
      <c r="W871" s="5">
        <f t="shared" si="177"/>
        <v>2711.21</v>
      </c>
      <c r="X871" s="7">
        <f t="shared" si="178"/>
        <v>0</v>
      </c>
      <c r="Z871" s="7">
        <f t="shared" si="181"/>
        <v>226739.96000000002</v>
      </c>
      <c r="AA871" s="5"/>
    </row>
    <row r="872" spans="1:27">
      <c r="A872" s="9">
        <v>39793</v>
      </c>
      <c r="B872" s="3">
        <v>2952.5</v>
      </c>
      <c r="C872" s="3">
        <v>2955.8998999999999</v>
      </c>
      <c r="D872" s="3">
        <v>2863.3</v>
      </c>
      <c r="E872" s="3">
        <v>2928.3998999999999</v>
      </c>
      <c r="G872" s="5">
        <f t="shared" si="169"/>
        <v>2887.57</v>
      </c>
      <c r="H872" s="5">
        <f t="shared" si="170"/>
        <v>2846.87</v>
      </c>
      <c r="J872" s="10" t="str">
        <f t="shared" si="171"/>
        <v>BUY</v>
      </c>
      <c r="L872" s="5">
        <f t="shared" si="172"/>
        <v>2724.77</v>
      </c>
      <c r="M872" s="4" t="str">
        <f t="shared" si="173"/>
        <v>NO</v>
      </c>
      <c r="N872" s="4" t="str">
        <f t="shared" si="174"/>
        <v>NO</v>
      </c>
      <c r="O872" s="4" t="str">
        <f t="shared" si="175"/>
        <v>NO</v>
      </c>
      <c r="P872" s="5">
        <v>2936</v>
      </c>
      <c r="Q872" s="5">
        <v>2921.1</v>
      </c>
      <c r="R872" s="4">
        <f t="shared" si="176"/>
        <v>2008</v>
      </c>
      <c r="T872" s="7">
        <f t="shared" si="179"/>
        <v>0</v>
      </c>
      <c r="V872" s="5">
        <f t="shared" si="180"/>
        <v>2711.21</v>
      </c>
      <c r="W872" s="5">
        <f t="shared" si="177"/>
        <v>2711.21</v>
      </c>
      <c r="X872" s="7">
        <f t="shared" si="178"/>
        <v>0</v>
      </c>
      <c r="Z872" s="7">
        <f t="shared" si="181"/>
        <v>226739.96000000002</v>
      </c>
      <c r="AA872" s="5"/>
    </row>
    <row r="873" spans="1:27">
      <c r="A873" s="9">
        <v>39794</v>
      </c>
      <c r="B873" s="3">
        <v>2840</v>
      </c>
      <c r="C873" s="3">
        <v>2939.6001000000001</v>
      </c>
      <c r="D873" s="3">
        <v>2801</v>
      </c>
      <c r="E873" s="3">
        <v>2921.7</v>
      </c>
      <c r="G873" s="5">
        <f t="shared" si="169"/>
        <v>2904.64</v>
      </c>
      <c r="H873" s="5">
        <f t="shared" si="170"/>
        <v>2871.81</v>
      </c>
      <c r="J873" s="10" t="str">
        <f t="shared" si="171"/>
        <v>BUY</v>
      </c>
      <c r="L873" s="5">
        <f t="shared" si="172"/>
        <v>2773.32</v>
      </c>
      <c r="M873" s="4" t="str">
        <f t="shared" si="173"/>
        <v>NO</v>
      </c>
      <c r="N873" s="4" t="str">
        <f t="shared" si="174"/>
        <v>NO</v>
      </c>
      <c r="O873" s="4" t="str">
        <f t="shared" si="175"/>
        <v>NO</v>
      </c>
      <c r="P873" s="5">
        <v>2824.7</v>
      </c>
      <c r="Q873" s="5">
        <v>2914.75</v>
      </c>
      <c r="R873" s="4">
        <f t="shared" si="176"/>
        <v>2008</v>
      </c>
      <c r="T873" s="7">
        <f t="shared" si="179"/>
        <v>0</v>
      </c>
      <c r="V873" s="5">
        <f t="shared" si="180"/>
        <v>2711.21</v>
      </c>
      <c r="W873" s="5">
        <f t="shared" si="177"/>
        <v>2711.21</v>
      </c>
      <c r="X873" s="7">
        <f t="shared" si="178"/>
        <v>0</v>
      </c>
      <c r="Z873" s="7">
        <f t="shared" si="181"/>
        <v>226739.96000000002</v>
      </c>
      <c r="AA873" s="5"/>
    </row>
    <row r="874" spans="1:27">
      <c r="A874" s="9">
        <v>39797</v>
      </c>
      <c r="B874" s="3">
        <v>2969.8998999999999</v>
      </c>
      <c r="C874" s="3">
        <v>3017.25</v>
      </c>
      <c r="D874" s="3">
        <v>2947.95</v>
      </c>
      <c r="E874" s="3">
        <v>2981.3998999999999</v>
      </c>
      <c r="G874" s="5">
        <f t="shared" si="169"/>
        <v>2943.02</v>
      </c>
      <c r="H874" s="5">
        <f t="shared" si="170"/>
        <v>2908.34</v>
      </c>
      <c r="J874" s="10" t="str">
        <f t="shared" si="171"/>
        <v>BUY</v>
      </c>
      <c r="L874" s="5">
        <f t="shared" si="172"/>
        <v>2804.3</v>
      </c>
      <c r="M874" s="4" t="str">
        <f t="shared" si="173"/>
        <v>NO</v>
      </c>
      <c r="N874" s="4" t="str">
        <f t="shared" si="174"/>
        <v>NO</v>
      </c>
      <c r="O874" s="4" t="str">
        <f t="shared" si="175"/>
        <v>NO</v>
      </c>
      <c r="P874" s="5">
        <v>2979</v>
      </c>
      <c r="Q874" s="5">
        <v>2977.2</v>
      </c>
      <c r="R874" s="4">
        <f t="shared" si="176"/>
        <v>2008</v>
      </c>
      <c r="T874" s="7">
        <f t="shared" si="179"/>
        <v>0</v>
      </c>
      <c r="V874" s="5">
        <f t="shared" si="180"/>
        <v>2711.21</v>
      </c>
      <c r="W874" s="5">
        <f t="shared" si="177"/>
        <v>2711.21</v>
      </c>
      <c r="X874" s="7">
        <f t="shared" si="178"/>
        <v>0</v>
      </c>
      <c r="Z874" s="7">
        <f t="shared" si="181"/>
        <v>226739.96000000002</v>
      </c>
      <c r="AA874" s="5"/>
    </row>
    <row r="875" spans="1:27">
      <c r="A875" s="9">
        <v>39798</v>
      </c>
      <c r="B875" s="3">
        <v>2969.55</v>
      </c>
      <c r="C875" s="3">
        <v>3068</v>
      </c>
      <c r="D875" s="3">
        <v>2963.25</v>
      </c>
      <c r="E875" s="3">
        <v>3048.3998999999999</v>
      </c>
      <c r="G875" s="5">
        <f t="shared" si="169"/>
        <v>2995.71</v>
      </c>
      <c r="H875" s="5">
        <f t="shared" si="170"/>
        <v>2955.03</v>
      </c>
      <c r="J875" s="10" t="str">
        <f t="shared" si="171"/>
        <v>BUY</v>
      </c>
      <c r="L875" s="5">
        <f t="shared" si="172"/>
        <v>2832.99</v>
      </c>
      <c r="M875" s="4" t="str">
        <f t="shared" si="173"/>
        <v>NO</v>
      </c>
      <c r="N875" s="4" t="str">
        <f t="shared" si="174"/>
        <v>NO</v>
      </c>
      <c r="O875" s="4" t="str">
        <f t="shared" si="175"/>
        <v>NO</v>
      </c>
      <c r="P875" s="5">
        <v>2980</v>
      </c>
      <c r="Q875" s="5">
        <v>3044.75</v>
      </c>
      <c r="R875" s="4">
        <f t="shared" si="176"/>
        <v>2008</v>
      </c>
      <c r="T875" s="7">
        <f t="shared" si="179"/>
        <v>0</v>
      </c>
      <c r="V875" s="5">
        <f t="shared" si="180"/>
        <v>2711.21</v>
      </c>
      <c r="W875" s="5">
        <f t="shared" si="177"/>
        <v>2711.21</v>
      </c>
      <c r="X875" s="7">
        <f t="shared" si="178"/>
        <v>0</v>
      </c>
      <c r="Z875" s="7">
        <f t="shared" si="181"/>
        <v>226739.96000000002</v>
      </c>
      <c r="AA875" s="5"/>
    </row>
    <row r="876" spans="1:27">
      <c r="A876" s="9">
        <v>39799</v>
      </c>
      <c r="B876" s="3">
        <v>3097.25</v>
      </c>
      <c r="C876" s="3">
        <v>3097.25</v>
      </c>
      <c r="D876" s="3">
        <v>2936.1001000000001</v>
      </c>
      <c r="E876" s="3">
        <v>2948.7</v>
      </c>
      <c r="G876" s="5">
        <f t="shared" si="169"/>
        <v>2972.21</v>
      </c>
      <c r="H876" s="5">
        <f t="shared" si="170"/>
        <v>2952.92</v>
      </c>
      <c r="J876" s="10" t="str">
        <f t="shared" si="171"/>
        <v>BUY</v>
      </c>
      <c r="L876" s="5">
        <f t="shared" si="172"/>
        <v>2895.05</v>
      </c>
      <c r="M876" s="4" t="str">
        <f t="shared" si="173"/>
        <v>NO</v>
      </c>
      <c r="N876" s="4" t="str">
        <f t="shared" si="174"/>
        <v>NO</v>
      </c>
      <c r="O876" s="4" t="str">
        <f t="shared" si="175"/>
        <v>NO</v>
      </c>
      <c r="P876" s="5">
        <v>3046</v>
      </c>
      <c r="Q876" s="5">
        <v>2949.25</v>
      </c>
      <c r="R876" s="4">
        <f t="shared" si="176"/>
        <v>2008</v>
      </c>
      <c r="T876" s="7">
        <f t="shared" si="179"/>
        <v>0</v>
      </c>
      <c r="V876" s="5">
        <f t="shared" si="180"/>
        <v>2711.21</v>
      </c>
      <c r="W876" s="5">
        <f t="shared" si="177"/>
        <v>2711.21</v>
      </c>
      <c r="X876" s="7">
        <f t="shared" si="178"/>
        <v>0</v>
      </c>
      <c r="Z876" s="7">
        <f t="shared" si="181"/>
        <v>226739.96000000002</v>
      </c>
      <c r="AA876" s="5"/>
    </row>
    <row r="877" spans="1:27">
      <c r="A877" s="9">
        <v>39800</v>
      </c>
      <c r="B877" s="3">
        <v>2951</v>
      </c>
      <c r="C877" s="3">
        <v>3091.6498999999999</v>
      </c>
      <c r="D877" s="3">
        <v>2931.2</v>
      </c>
      <c r="E877" s="3">
        <v>3076.3501000000001</v>
      </c>
      <c r="G877" s="5">
        <f t="shared" si="169"/>
        <v>3024.28</v>
      </c>
      <c r="H877" s="5">
        <f t="shared" si="170"/>
        <v>2994.06</v>
      </c>
      <c r="J877" s="10" t="str">
        <f t="shared" si="171"/>
        <v>BUY</v>
      </c>
      <c r="L877" s="5">
        <f t="shared" si="172"/>
        <v>2903.4</v>
      </c>
      <c r="M877" s="4" t="str">
        <f t="shared" si="173"/>
        <v>NO</v>
      </c>
      <c r="N877" s="4" t="str">
        <f t="shared" si="174"/>
        <v>NO</v>
      </c>
      <c r="O877" s="4" t="str">
        <f t="shared" si="175"/>
        <v>NO</v>
      </c>
      <c r="P877" s="5">
        <v>2957</v>
      </c>
      <c r="Q877" s="5">
        <v>3078.1</v>
      </c>
      <c r="R877" s="4">
        <f t="shared" si="176"/>
        <v>2008</v>
      </c>
      <c r="T877" s="7">
        <f t="shared" si="179"/>
        <v>0</v>
      </c>
      <c r="V877" s="5">
        <f t="shared" si="180"/>
        <v>2711.21</v>
      </c>
      <c r="W877" s="5">
        <f t="shared" si="177"/>
        <v>2711.21</v>
      </c>
      <c r="X877" s="7">
        <f t="shared" si="178"/>
        <v>0</v>
      </c>
      <c r="Z877" s="7">
        <f t="shared" si="181"/>
        <v>226739.96000000002</v>
      </c>
      <c r="AA877" s="5"/>
    </row>
    <row r="878" spans="1:27">
      <c r="A878" s="9">
        <v>39801</v>
      </c>
      <c r="B878" s="3">
        <v>3059</v>
      </c>
      <c r="C878" s="3">
        <v>3116.7</v>
      </c>
      <c r="D878" s="3">
        <v>3036</v>
      </c>
      <c r="E878" s="3">
        <v>3082.3998999999999</v>
      </c>
      <c r="G878" s="5">
        <f t="shared" si="169"/>
        <v>3053.34</v>
      </c>
      <c r="H878" s="5">
        <f t="shared" si="170"/>
        <v>3023.51</v>
      </c>
      <c r="J878" s="10" t="str">
        <f t="shared" si="171"/>
        <v>BUY</v>
      </c>
      <c r="L878" s="5">
        <f t="shared" si="172"/>
        <v>2934.02</v>
      </c>
      <c r="M878" s="4" t="str">
        <f t="shared" si="173"/>
        <v>NO</v>
      </c>
      <c r="N878" s="4" t="str">
        <f t="shared" si="174"/>
        <v>NO</v>
      </c>
      <c r="O878" s="4" t="str">
        <f t="shared" si="175"/>
        <v>NO</v>
      </c>
      <c r="P878" s="5">
        <v>3066.2</v>
      </c>
      <c r="Q878" s="5">
        <v>3078.55</v>
      </c>
      <c r="R878" s="4">
        <f t="shared" si="176"/>
        <v>2008</v>
      </c>
      <c r="T878" s="7">
        <f t="shared" si="179"/>
        <v>0</v>
      </c>
      <c r="V878" s="5">
        <f t="shared" si="180"/>
        <v>2711.21</v>
      </c>
      <c r="W878" s="5">
        <f t="shared" si="177"/>
        <v>2711.21</v>
      </c>
      <c r="X878" s="7">
        <f t="shared" si="178"/>
        <v>0</v>
      </c>
      <c r="Z878" s="7">
        <f t="shared" si="181"/>
        <v>226739.96000000002</v>
      </c>
      <c r="AA878" s="5"/>
    </row>
    <row r="879" spans="1:27">
      <c r="A879" s="9">
        <v>39804</v>
      </c>
      <c r="B879" s="3">
        <v>3064.8998999999999</v>
      </c>
      <c r="C879" s="3">
        <v>3118</v>
      </c>
      <c r="D879" s="3">
        <v>3025.3998999999999</v>
      </c>
      <c r="E879" s="3">
        <v>3039.3501000000001</v>
      </c>
      <c r="G879" s="5">
        <f t="shared" si="169"/>
        <v>3046.35</v>
      </c>
      <c r="H879" s="5">
        <f t="shared" si="170"/>
        <v>3028.79</v>
      </c>
      <c r="J879" s="10" t="str">
        <f t="shared" si="171"/>
        <v>BUY</v>
      </c>
      <c r="L879" s="5">
        <f t="shared" si="172"/>
        <v>2976.11</v>
      </c>
      <c r="M879" s="4" t="str">
        <f t="shared" si="173"/>
        <v>NO</v>
      </c>
      <c r="N879" s="4" t="str">
        <f t="shared" si="174"/>
        <v>NO</v>
      </c>
      <c r="O879" s="4" t="str">
        <f t="shared" si="175"/>
        <v>NO</v>
      </c>
      <c r="P879" s="5">
        <v>3073</v>
      </c>
      <c r="Q879" s="5">
        <v>3032</v>
      </c>
      <c r="R879" s="4">
        <f t="shared" si="176"/>
        <v>2008</v>
      </c>
      <c r="T879" s="7">
        <f t="shared" si="179"/>
        <v>0</v>
      </c>
      <c r="V879" s="5">
        <f t="shared" si="180"/>
        <v>2711.21</v>
      </c>
      <c r="W879" s="5">
        <f t="shared" si="177"/>
        <v>2976.11</v>
      </c>
      <c r="X879" s="7">
        <f t="shared" si="178"/>
        <v>264.90000000000009</v>
      </c>
      <c r="Z879" s="7">
        <f t="shared" si="181"/>
        <v>239984.96000000002</v>
      </c>
      <c r="AA879" s="5"/>
    </row>
    <row r="880" spans="1:27">
      <c r="A880" s="9">
        <v>39805</v>
      </c>
      <c r="B880" s="3">
        <v>3032</v>
      </c>
      <c r="C880" s="3">
        <v>3032</v>
      </c>
      <c r="D880" s="3">
        <v>2960.3998999999999</v>
      </c>
      <c r="E880" s="3">
        <v>2972.8501000000001</v>
      </c>
      <c r="G880" s="5">
        <f t="shared" si="169"/>
        <v>3009.6</v>
      </c>
      <c r="H880" s="5">
        <f t="shared" si="170"/>
        <v>3010.14</v>
      </c>
      <c r="J880" s="10" t="str">
        <f t="shared" si="171"/>
        <v>SELL</v>
      </c>
      <c r="L880" s="5">
        <f t="shared" si="172"/>
        <v>3011.76</v>
      </c>
      <c r="M880" s="4" t="str">
        <f t="shared" si="173"/>
        <v>YES</v>
      </c>
      <c r="N880" s="4" t="str">
        <f t="shared" si="174"/>
        <v>NO</v>
      </c>
      <c r="O880" s="4" t="str">
        <f t="shared" si="175"/>
        <v>NO</v>
      </c>
      <c r="P880" s="5">
        <v>3012</v>
      </c>
      <c r="Q880" s="5">
        <v>2980.6</v>
      </c>
      <c r="R880" s="4">
        <f t="shared" si="176"/>
        <v>2008</v>
      </c>
      <c r="T880" s="7">
        <f t="shared" si="179"/>
        <v>0</v>
      </c>
      <c r="V880" s="5">
        <f t="shared" si="180"/>
        <v>2976.11</v>
      </c>
      <c r="W880" s="5">
        <f t="shared" si="177"/>
        <v>2976.11</v>
      </c>
      <c r="X880" s="7">
        <f t="shared" si="178"/>
        <v>0</v>
      </c>
      <c r="Z880" s="7">
        <f t="shared" si="181"/>
        <v>239984.96000000002</v>
      </c>
      <c r="AA880" s="5"/>
    </row>
    <row r="881" spans="1:27">
      <c r="A881" s="9">
        <v>39806</v>
      </c>
      <c r="B881" s="3">
        <v>2961.1498999999999</v>
      </c>
      <c r="C881" s="3">
        <v>2963.8998999999999</v>
      </c>
      <c r="D881" s="3">
        <v>2904.5</v>
      </c>
      <c r="E881" s="3">
        <v>2913.3501000000001</v>
      </c>
      <c r="G881" s="5">
        <f t="shared" si="169"/>
        <v>2961.48</v>
      </c>
      <c r="H881" s="5">
        <f t="shared" si="170"/>
        <v>2977.88</v>
      </c>
      <c r="J881" s="10" t="str">
        <f t="shared" si="171"/>
        <v>SELL</v>
      </c>
      <c r="L881" s="5">
        <f t="shared" si="172"/>
        <v>3027.08</v>
      </c>
      <c r="M881" s="4" t="str">
        <f t="shared" si="173"/>
        <v>NO</v>
      </c>
      <c r="N881" s="4" t="str">
        <f t="shared" si="174"/>
        <v>NO</v>
      </c>
      <c r="O881" s="4" t="str">
        <f t="shared" si="175"/>
        <v>NO</v>
      </c>
      <c r="P881" s="5">
        <v>2951</v>
      </c>
      <c r="Q881" s="5">
        <v>2913.2</v>
      </c>
      <c r="R881" s="4">
        <f t="shared" si="176"/>
        <v>2008</v>
      </c>
      <c r="T881" s="7">
        <f t="shared" si="179"/>
        <v>0</v>
      </c>
      <c r="V881" s="5">
        <f t="shared" si="180"/>
        <v>2976.11</v>
      </c>
      <c r="W881" s="5">
        <f t="shared" si="177"/>
        <v>2976.11</v>
      </c>
      <c r="X881" s="7">
        <f t="shared" si="178"/>
        <v>0</v>
      </c>
      <c r="Z881" s="7">
        <f t="shared" si="181"/>
        <v>239984.96000000002</v>
      </c>
      <c r="AA881" s="5"/>
    </row>
    <row r="882" spans="1:27">
      <c r="A882" s="9">
        <v>39808</v>
      </c>
      <c r="B882" s="3">
        <v>2973.3998999999999</v>
      </c>
      <c r="C882" s="3">
        <v>2973.3998999999999</v>
      </c>
      <c r="D882" s="3">
        <v>2856.1001000000001</v>
      </c>
      <c r="E882" s="3">
        <v>2867.55</v>
      </c>
      <c r="G882" s="5">
        <f t="shared" si="169"/>
        <v>2914.52</v>
      </c>
      <c r="H882" s="5">
        <f t="shared" si="170"/>
        <v>2941.1</v>
      </c>
      <c r="J882" s="10" t="str">
        <f t="shared" si="171"/>
        <v>SELL</v>
      </c>
      <c r="L882" s="5">
        <f t="shared" si="172"/>
        <v>3020.84</v>
      </c>
      <c r="M882" s="4" t="str">
        <f t="shared" si="173"/>
        <v>NO</v>
      </c>
      <c r="N882" s="4" t="str">
        <f t="shared" si="174"/>
        <v>NO</v>
      </c>
      <c r="O882" s="4" t="str">
        <f t="shared" si="175"/>
        <v>NO</v>
      </c>
      <c r="P882" s="5">
        <v>2954</v>
      </c>
      <c r="Q882" s="5">
        <v>2867.7</v>
      </c>
      <c r="R882" s="4">
        <f t="shared" si="176"/>
        <v>2008</v>
      </c>
      <c r="T882" s="7">
        <f t="shared" si="179"/>
        <v>0</v>
      </c>
      <c r="V882" s="5">
        <f t="shared" si="180"/>
        <v>2976.11</v>
      </c>
      <c r="W882" s="5">
        <f t="shared" si="177"/>
        <v>2976.11</v>
      </c>
      <c r="X882" s="7">
        <f t="shared" si="178"/>
        <v>0</v>
      </c>
      <c r="Z882" s="7">
        <f t="shared" si="181"/>
        <v>239984.96000000002</v>
      </c>
      <c r="AA882" s="5"/>
    </row>
    <row r="883" spans="1:27">
      <c r="A883" s="9">
        <v>39811</v>
      </c>
      <c r="B883" s="3">
        <v>2862.3501000000001</v>
      </c>
      <c r="C883" s="3">
        <v>2950.55</v>
      </c>
      <c r="D883" s="3">
        <v>2817.1001000000001</v>
      </c>
      <c r="E883" s="3">
        <v>2936.25</v>
      </c>
      <c r="G883" s="5">
        <f t="shared" si="169"/>
        <v>2925.39</v>
      </c>
      <c r="H883" s="5">
        <f t="shared" si="170"/>
        <v>2939.48</v>
      </c>
      <c r="J883" s="10" t="str">
        <f t="shared" si="171"/>
        <v>SELL</v>
      </c>
      <c r="L883" s="5">
        <f t="shared" si="172"/>
        <v>2981.75</v>
      </c>
      <c r="M883" s="4" t="str">
        <f t="shared" si="173"/>
        <v>NO</v>
      </c>
      <c r="N883" s="4" t="str">
        <f t="shared" si="174"/>
        <v>NO</v>
      </c>
      <c r="O883" s="4" t="str">
        <f t="shared" si="175"/>
        <v>NO</v>
      </c>
      <c r="P883" s="5">
        <v>2858</v>
      </c>
      <c r="Q883" s="5">
        <v>2933.2</v>
      </c>
      <c r="R883" s="4">
        <f t="shared" si="176"/>
        <v>2008</v>
      </c>
      <c r="T883" s="7">
        <f t="shared" si="179"/>
        <v>0</v>
      </c>
      <c r="V883" s="5">
        <f t="shared" si="180"/>
        <v>2976.11</v>
      </c>
      <c r="W883" s="5">
        <f t="shared" si="177"/>
        <v>2981.75</v>
      </c>
      <c r="X883" s="7">
        <f t="shared" si="178"/>
        <v>-5.6399999999998727</v>
      </c>
      <c r="Z883" s="7">
        <f t="shared" si="181"/>
        <v>239702.96000000002</v>
      </c>
      <c r="AA883" s="5"/>
    </row>
    <row r="884" spans="1:27">
      <c r="A884" s="9">
        <v>39812</v>
      </c>
      <c r="B884" s="3">
        <v>2949.75</v>
      </c>
      <c r="C884" s="3">
        <v>3012</v>
      </c>
      <c r="D884" s="3">
        <v>2903</v>
      </c>
      <c r="E884" s="3">
        <v>2986.8998999999999</v>
      </c>
      <c r="G884" s="5">
        <f t="shared" si="169"/>
        <v>2956.14</v>
      </c>
      <c r="H884" s="5">
        <f t="shared" si="170"/>
        <v>2955.29</v>
      </c>
      <c r="J884" s="10" t="str">
        <f t="shared" si="171"/>
        <v>BUY</v>
      </c>
      <c r="L884" s="5">
        <f t="shared" si="172"/>
        <v>2952.74</v>
      </c>
      <c r="M884" s="4" t="str">
        <f t="shared" si="173"/>
        <v>YES</v>
      </c>
      <c r="N884" s="4" t="str">
        <f t="shared" si="174"/>
        <v>NO</v>
      </c>
      <c r="O884" s="4" t="str">
        <f t="shared" si="175"/>
        <v>NO</v>
      </c>
      <c r="P884" s="5">
        <v>2960.35</v>
      </c>
      <c r="Q884" s="5">
        <v>2996.4</v>
      </c>
      <c r="R884" s="4">
        <f t="shared" si="176"/>
        <v>2008</v>
      </c>
      <c r="T884" s="7">
        <f t="shared" si="179"/>
        <v>0</v>
      </c>
      <c r="V884" s="5">
        <f t="shared" si="180"/>
        <v>2981.75</v>
      </c>
      <c r="W884" s="5">
        <f t="shared" si="177"/>
        <v>2981.75</v>
      </c>
      <c r="X884" s="7">
        <f t="shared" si="178"/>
        <v>0</v>
      </c>
      <c r="Z884" s="7">
        <f t="shared" si="181"/>
        <v>239702.96000000002</v>
      </c>
      <c r="AA884" s="5"/>
    </row>
    <row r="885" spans="1:27">
      <c r="A885" s="9">
        <v>39813</v>
      </c>
      <c r="B885" s="3">
        <v>3000</v>
      </c>
      <c r="C885" s="3">
        <v>3011.8</v>
      </c>
      <c r="D885" s="3">
        <v>2938.25</v>
      </c>
      <c r="E885" s="3">
        <v>2965.3998999999999</v>
      </c>
      <c r="G885" s="5">
        <f t="shared" si="169"/>
        <v>2960.77</v>
      </c>
      <c r="H885" s="5">
        <f t="shared" si="170"/>
        <v>2958.66</v>
      </c>
      <c r="J885" s="10" t="str">
        <f t="shared" si="171"/>
        <v>BUY</v>
      </c>
      <c r="L885" s="5">
        <f t="shared" si="172"/>
        <v>2952.33</v>
      </c>
      <c r="M885" s="4" t="str">
        <f t="shared" si="173"/>
        <v>YES</v>
      </c>
      <c r="N885" s="4" t="str">
        <f t="shared" si="174"/>
        <v>YES</v>
      </c>
      <c r="O885" s="4" t="str">
        <f t="shared" si="175"/>
        <v>NO</v>
      </c>
      <c r="P885" s="5">
        <v>3002.1</v>
      </c>
      <c r="Q885" s="5">
        <v>2964.15</v>
      </c>
      <c r="R885" s="4">
        <f t="shared" si="176"/>
        <v>2008</v>
      </c>
      <c r="T885" s="7">
        <f t="shared" si="179"/>
        <v>-11.41</v>
      </c>
      <c r="V885" s="5">
        <f t="shared" si="180"/>
        <v>2981.75</v>
      </c>
      <c r="W885" s="5">
        <f t="shared" si="177"/>
        <v>2981.75</v>
      </c>
      <c r="X885" s="7">
        <f t="shared" si="178"/>
        <v>0</v>
      </c>
      <c r="Z885" s="7">
        <f t="shared" si="181"/>
        <v>238561.96000000002</v>
      </c>
      <c r="AA885" s="5"/>
    </row>
    <row r="886" spans="1:27">
      <c r="A886" s="9">
        <v>39814</v>
      </c>
      <c r="B886" s="3">
        <v>2989</v>
      </c>
      <c r="C886" s="3">
        <v>3052.95</v>
      </c>
      <c r="D886" s="3">
        <v>2975</v>
      </c>
      <c r="E886" s="3">
        <v>3043.7</v>
      </c>
      <c r="G886" s="5">
        <f t="shared" si="169"/>
        <v>3002.24</v>
      </c>
      <c r="H886" s="5">
        <f t="shared" si="170"/>
        <v>2987.01</v>
      </c>
      <c r="J886" s="10" t="str">
        <f t="shared" si="171"/>
        <v>BUY</v>
      </c>
      <c r="L886" s="5">
        <f t="shared" si="172"/>
        <v>2941.32</v>
      </c>
      <c r="M886" s="4" t="str">
        <f t="shared" si="173"/>
        <v>NO</v>
      </c>
      <c r="N886" s="4" t="str">
        <f t="shared" si="174"/>
        <v>NO</v>
      </c>
      <c r="O886" s="4" t="str">
        <f t="shared" si="175"/>
        <v>NO</v>
      </c>
      <c r="P886" s="5">
        <v>2986</v>
      </c>
      <c r="Q886" s="5">
        <v>3045.8</v>
      </c>
      <c r="R886" s="4">
        <f t="shared" si="176"/>
        <v>2009</v>
      </c>
      <c r="T886" s="7">
        <f t="shared" si="179"/>
        <v>0</v>
      </c>
      <c r="V886" s="5">
        <f t="shared" si="180"/>
        <v>2981.75</v>
      </c>
      <c r="W886" s="5">
        <f t="shared" si="177"/>
        <v>2981.75</v>
      </c>
      <c r="X886" s="7">
        <f t="shared" si="178"/>
        <v>0</v>
      </c>
      <c r="Z886" s="7">
        <f t="shared" si="181"/>
        <v>238561.96000000002</v>
      </c>
      <c r="AA886" s="5"/>
    </row>
    <row r="887" spans="1:27">
      <c r="A887" s="9">
        <v>39815</v>
      </c>
      <c r="B887" s="3">
        <v>3060.25</v>
      </c>
      <c r="C887" s="3">
        <v>3092</v>
      </c>
      <c r="D887" s="3">
        <v>3023.1001000000001</v>
      </c>
      <c r="E887" s="3">
        <v>3053.6001000000001</v>
      </c>
      <c r="G887" s="5">
        <f t="shared" si="169"/>
        <v>3027.92</v>
      </c>
      <c r="H887" s="5">
        <f t="shared" si="170"/>
        <v>3009.21</v>
      </c>
      <c r="J887" s="10" t="str">
        <f t="shared" si="171"/>
        <v>BUY</v>
      </c>
      <c r="L887" s="5">
        <f t="shared" si="172"/>
        <v>2953.08</v>
      </c>
      <c r="M887" s="4" t="str">
        <f t="shared" si="173"/>
        <v>NO</v>
      </c>
      <c r="N887" s="4" t="str">
        <f t="shared" si="174"/>
        <v>NO</v>
      </c>
      <c r="O887" s="4" t="str">
        <f t="shared" si="175"/>
        <v>NO</v>
      </c>
      <c r="P887" s="5">
        <v>3053.75</v>
      </c>
      <c r="Q887" s="5">
        <v>3054.7</v>
      </c>
      <c r="R887" s="4">
        <f t="shared" si="176"/>
        <v>2009</v>
      </c>
      <c r="T887" s="7">
        <f t="shared" si="179"/>
        <v>0</v>
      </c>
      <c r="V887" s="5">
        <f t="shared" si="180"/>
        <v>2981.75</v>
      </c>
      <c r="W887" s="5">
        <f t="shared" si="177"/>
        <v>2981.75</v>
      </c>
      <c r="X887" s="7">
        <f t="shared" si="178"/>
        <v>0</v>
      </c>
      <c r="Z887" s="7">
        <f t="shared" si="181"/>
        <v>238561.96000000002</v>
      </c>
      <c r="AA887" s="5"/>
    </row>
    <row r="888" spans="1:27">
      <c r="A888" s="9">
        <v>39818</v>
      </c>
      <c r="B888" s="3">
        <v>3087</v>
      </c>
      <c r="C888" s="3">
        <v>3138</v>
      </c>
      <c r="D888" s="3">
        <v>3066.3998999999999</v>
      </c>
      <c r="E888" s="3">
        <v>3122.25</v>
      </c>
      <c r="G888" s="5">
        <f t="shared" si="169"/>
        <v>3075.09</v>
      </c>
      <c r="H888" s="5">
        <f t="shared" si="170"/>
        <v>3046.89</v>
      </c>
      <c r="J888" s="10" t="str">
        <f t="shared" si="171"/>
        <v>BUY</v>
      </c>
      <c r="L888" s="5">
        <f t="shared" si="172"/>
        <v>2962.29</v>
      </c>
      <c r="M888" s="4" t="str">
        <f t="shared" si="173"/>
        <v>NO</v>
      </c>
      <c r="N888" s="4" t="str">
        <f t="shared" si="174"/>
        <v>NO</v>
      </c>
      <c r="O888" s="4" t="str">
        <f t="shared" si="175"/>
        <v>NO</v>
      </c>
      <c r="P888" s="5">
        <v>3080.7</v>
      </c>
      <c r="Q888" s="5">
        <v>3128.5</v>
      </c>
      <c r="R888" s="4">
        <f t="shared" si="176"/>
        <v>2009</v>
      </c>
      <c r="T888" s="7">
        <f t="shared" si="179"/>
        <v>0</v>
      </c>
      <c r="V888" s="5">
        <f t="shared" si="180"/>
        <v>2981.75</v>
      </c>
      <c r="W888" s="5">
        <f t="shared" si="177"/>
        <v>2981.75</v>
      </c>
      <c r="X888" s="7">
        <f t="shared" si="178"/>
        <v>0</v>
      </c>
      <c r="Z888" s="7">
        <f t="shared" si="181"/>
        <v>238561.96000000002</v>
      </c>
      <c r="AA888" s="5"/>
    </row>
    <row r="889" spans="1:27">
      <c r="A889" s="9">
        <v>39819</v>
      </c>
      <c r="B889" s="3">
        <v>3121.25</v>
      </c>
      <c r="C889" s="3">
        <v>3148</v>
      </c>
      <c r="D889" s="3">
        <v>3057.3998999999999</v>
      </c>
      <c r="E889" s="3">
        <v>3113.2</v>
      </c>
      <c r="G889" s="5">
        <f t="shared" si="169"/>
        <v>3094.15</v>
      </c>
      <c r="H889" s="5">
        <f t="shared" si="170"/>
        <v>3068.99</v>
      </c>
      <c r="J889" s="10" t="str">
        <f t="shared" si="171"/>
        <v>BUY</v>
      </c>
      <c r="L889" s="5">
        <f t="shared" si="172"/>
        <v>2993.51</v>
      </c>
      <c r="M889" s="4" t="str">
        <f t="shared" si="173"/>
        <v>NO</v>
      </c>
      <c r="N889" s="4" t="str">
        <f t="shared" si="174"/>
        <v>NO</v>
      </c>
      <c r="O889" s="4" t="str">
        <f t="shared" si="175"/>
        <v>NO</v>
      </c>
      <c r="P889" s="5">
        <v>3114.9</v>
      </c>
      <c r="Q889" s="5">
        <v>3116.55</v>
      </c>
      <c r="R889" s="4">
        <f t="shared" si="176"/>
        <v>2009</v>
      </c>
      <c r="T889" s="7">
        <f t="shared" si="179"/>
        <v>0</v>
      </c>
      <c r="V889" s="5">
        <f t="shared" si="180"/>
        <v>2981.75</v>
      </c>
      <c r="W889" s="5">
        <f t="shared" si="177"/>
        <v>2993.51</v>
      </c>
      <c r="X889" s="7">
        <f t="shared" si="178"/>
        <v>11.760000000000218</v>
      </c>
      <c r="Z889" s="7">
        <f t="shared" si="181"/>
        <v>239149.96000000002</v>
      </c>
      <c r="AA889" s="5"/>
    </row>
    <row r="890" spans="1:27">
      <c r="A890" s="9">
        <v>39820</v>
      </c>
      <c r="B890" s="3">
        <v>3134.2</v>
      </c>
      <c r="C890" s="3">
        <v>3144</v>
      </c>
      <c r="D890" s="3">
        <v>2880.1001000000001</v>
      </c>
      <c r="E890" s="3">
        <v>2914.1001000000001</v>
      </c>
      <c r="G890" s="5">
        <f t="shared" si="169"/>
        <v>3004.13</v>
      </c>
      <c r="H890" s="5">
        <f t="shared" si="170"/>
        <v>3017.36</v>
      </c>
      <c r="J890" s="10" t="str">
        <f t="shared" si="171"/>
        <v>SELL</v>
      </c>
      <c r="L890" s="5">
        <f t="shared" si="172"/>
        <v>3057.05</v>
      </c>
      <c r="M890" s="4" t="str">
        <f t="shared" si="173"/>
        <v>YES</v>
      </c>
      <c r="N890" s="4" t="str">
        <f t="shared" si="174"/>
        <v>NO</v>
      </c>
      <c r="O890" s="4" t="str">
        <f t="shared" si="175"/>
        <v>NO</v>
      </c>
      <c r="P890" s="5">
        <v>3134</v>
      </c>
      <c r="Q890" s="5">
        <v>2906.8</v>
      </c>
      <c r="R890" s="4">
        <f t="shared" si="176"/>
        <v>2009</v>
      </c>
      <c r="T890" s="7">
        <f t="shared" si="179"/>
        <v>0</v>
      </c>
      <c r="V890" s="5">
        <f t="shared" si="180"/>
        <v>2993.51</v>
      </c>
      <c r="W890" s="5">
        <f t="shared" si="177"/>
        <v>2993.51</v>
      </c>
      <c r="X890" s="7">
        <f t="shared" si="178"/>
        <v>0</v>
      </c>
      <c r="Z890" s="7">
        <f t="shared" si="181"/>
        <v>239149.96000000002</v>
      </c>
      <c r="AA890" s="5"/>
    </row>
    <row r="891" spans="1:27">
      <c r="A891" s="9">
        <v>39822</v>
      </c>
      <c r="B891" s="3">
        <v>2881.3</v>
      </c>
      <c r="C891" s="3">
        <v>2927.95</v>
      </c>
      <c r="D891" s="3">
        <v>2804.2</v>
      </c>
      <c r="E891" s="3">
        <v>2863</v>
      </c>
      <c r="G891" s="5">
        <f t="shared" si="169"/>
        <v>2933.57</v>
      </c>
      <c r="H891" s="5">
        <f t="shared" si="170"/>
        <v>2965.91</v>
      </c>
      <c r="J891" s="10" t="str">
        <f t="shared" si="171"/>
        <v>SELL</v>
      </c>
      <c r="L891" s="5">
        <f t="shared" si="172"/>
        <v>3062.93</v>
      </c>
      <c r="M891" s="4" t="str">
        <f t="shared" si="173"/>
        <v>NO</v>
      </c>
      <c r="N891" s="4" t="str">
        <f t="shared" si="174"/>
        <v>NO</v>
      </c>
      <c r="O891" s="4" t="str">
        <f t="shared" si="175"/>
        <v>NO</v>
      </c>
      <c r="P891" s="5">
        <v>2883</v>
      </c>
      <c r="Q891" s="5">
        <v>2866.35</v>
      </c>
      <c r="R891" s="4">
        <f t="shared" si="176"/>
        <v>2009</v>
      </c>
      <c r="T891" s="7">
        <f t="shared" si="179"/>
        <v>0</v>
      </c>
      <c r="V891" s="5">
        <f t="shared" si="180"/>
        <v>2993.51</v>
      </c>
      <c r="W891" s="5">
        <f t="shared" si="177"/>
        <v>2993.51</v>
      </c>
      <c r="X891" s="7">
        <f t="shared" si="178"/>
        <v>0</v>
      </c>
      <c r="Z891" s="7">
        <f t="shared" si="181"/>
        <v>239149.96000000002</v>
      </c>
      <c r="AA891" s="5"/>
    </row>
    <row r="892" spans="1:27">
      <c r="A892" s="9">
        <v>39825</v>
      </c>
      <c r="B892" s="3">
        <v>2850</v>
      </c>
      <c r="C892" s="3">
        <v>2850</v>
      </c>
      <c r="D892" s="3">
        <v>2728</v>
      </c>
      <c r="E892" s="3">
        <v>2750.3</v>
      </c>
      <c r="G892" s="5">
        <f t="shared" si="169"/>
        <v>2841.94</v>
      </c>
      <c r="H892" s="5">
        <f t="shared" si="170"/>
        <v>2894.04</v>
      </c>
      <c r="J892" s="10" t="str">
        <f t="shared" si="171"/>
        <v>SELL</v>
      </c>
      <c r="L892" s="5">
        <f t="shared" si="172"/>
        <v>3050.34</v>
      </c>
      <c r="M892" s="4" t="str">
        <f t="shared" si="173"/>
        <v>NO</v>
      </c>
      <c r="N892" s="4" t="str">
        <f t="shared" si="174"/>
        <v>NO</v>
      </c>
      <c r="O892" s="4" t="str">
        <f t="shared" si="175"/>
        <v>NO</v>
      </c>
      <c r="P892" s="5">
        <v>2828</v>
      </c>
      <c r="Q892" s="5">
        <v>2758.7</v>
      </c>
      <c r="R892" s="4">
        <f t="shared" si="176"/>
        <v>2009</v>
      </c>
      <c r="T892" s="7">
        <f t="shared" si="179"/>
        <v>0</v>
      </c>
      <c r="V892" s="5">
        <f t="shared" si="180"/>
        <v>2993.51</v>
      </c>
      <c r="W892" s="5">
        <f t="shared" si="177"/>
        <v>2993.51</v>
      </c>
      <c r="X892" s="7">
        <f t="shared" si="178"/>
        <v>0</v>
      </c>
      <c r="Z892" s="7">
        <f t="shared" si="181"/>
        <v>239149.96000000002</v>
      </c>
      <c r="AA892" s="5"/>
    </row>
    <row r="893" spans="1:27">
      <c r="A893" s="9">
        <v>39826</v>
      </c>
      <c r="B893" s="3">
        <v>2724</v>
      </c>
      <c r="C893" s="3">
        <v>2792.6001000000001</v>
      </c>
      <c r="D893" s="3">
        <v>2697.5</v>
      </c>
      <c r="E893" s="3">
        <v>2722.05</v>
      </c>
      <c r="G893" s="5">
        <f t="shared" si="169"/>
        <v>2782</v>
      </c>
      <c r="H893" s="5">
        <f t="shared" si="170"/>
        <v>2836.71</v>
      </c>
      <c r="J893" s="10" t="str">
        <f t="shared" si="171"/>
        <v>SELL</v>
      </c>
      <c r="L893" s="5">
        <f t="shared" si="172"/>
        <v>3000.84</v>
      </c>
      <c r="M893" s="4" t="str">
        <f t="shared" si="173"/>
        <v>NO</v>
      </c>
      <c r="N893" s="4" t="str">
        <f t="shared" si="174"/>
        <v>NO</v>
      </c>
      <c r="O893" s="4" t="str">
        <f t="shared" si="175"/>
        <v>NO</v>
      </c>
      <c r="P893" s="5">
        <v>2759.65</v>
      </c>
      <c r="Q893" s="5">
        <v>2718.25</v>
      </c>
      <c r="R893" s="4">
        <f t="shared" si="176"/>
        <v>2009</v>
      </c>
      <c r="T893" s="7">
        <f t="shared" si="179"/>
        <v>0</v>
      </c>
      <c r="V893" s="5">
        <f t="shared" si="180"/>
        <v>2993.51</v>
      </c>
      <c r="W893" s="5">
        <f t="shared" si="177"/>
        <v>2993.51</v>
      </c>
      <c r="X893" s="7">
        <f t="shared" si="178"/>
        <v>0</v>
      </c>
      <c r="Z893" s="7">
        <f t="shared" si="181"/>
        <v>239149.96000000002</v>
      </c>
      <c r="AA893" s="5"/>
    </row>
    <row r="894" spans="1:27">
      <c r="A894" s="9">
        <v>39827</v>
      </c>
      <c r="B894" s="3">
        <v>2770</v>
      </c>
      <c r="C894" s="3">
        <v>2825</v>
      </c>
      <c r="D894" s="3">
        <v>2755.3998999999999</v>
      </c>
      <c r="E894" s="3">
        <v>2811.8</v>
      </c>
      <c r="G894" s="5">
        <f t="shared" si="169"/>
        <v>2796.9</v>
      </c>
      <c r="H894" s="5">
        <f t="shared" si="170"/>
        <v>2828.41</v>
      </c>
      <c r="J894" s="10" t="str">
        <f t="shared" si="171"/>
        <v>SELL</v>
      </c>
      <c r="L894" s="5">
        <f t="shared" si="172"/>
        <v>2922.94</v>
      </c>
      <c r="M894" s="4" t="str">
        <f t="shared" si="173"/>
        <v>NO</v>
      </c>
      <c r="N894" s="4" t="str">
        <f t="shared" si="174"/>
        <v>NO</v>
      </c>
      <c r="O894" s="4" t="str">
        <f t="shared" si="175"/>
        <v>NO</v>
      </c>
      <c r="P894" s="5">
        <v>2778.8</v>
      </c>
      <c r="Q894" s="5">
        <v>2805.95</v>
      </c>
      <c r="R894" s="4">
        <f t="shared" si="176"/>
        <v>2009</v>
      </c>
      <c r="T894" s="7">
        <f t="shared" si="179"/>
        <v>0</v>
      </c>
      <c r="V894" s="5">
        <f t="shared" si="180"/>
        <v>2993.51</v>
      </c>
      <c r="W894" s="5">
        <f t="shared" si="177"/>
        <v>2993.51</v>
      </c>
      <c r="X894" s="7">
        <f t="shared" si="178"/>
        <v>0</v>
      </c>
      <c r="Z894" s="7">
        <f t="shared" si="181"/>
        <v>239149.96000000002</v>
      </c>
      <c r="AA894" s="5"/>
    </row>
    <row r="895" spans="1:27">
      <c r="A895" s="9">
        <v>39828</v>
      </c>
      <c r="B895" s="3">
        <v>2748.8998999999999</v>
      </c>
      <c r="C895" s="3">
        <v>2748.8998999999999</v>
      </c>
      <c r="D895" s="3">
        <v>2677.1498999999999</v>
      </c>
      <c r="E895" s="3">
        <v>2711.75</v>
      </c>
      <c r="G895" s="5">
        <f t="shared" si="169"/>
        <v>2754.33</v>
      </c>
      <c r="H895" s="5">
        <f t="shared" si="170"/>
        <v>2789.52</v>
      </c>
      <c r="J895" s="10" t="str">
        <f t="shared" si="171"/>
        <v>SELL</v>
      </c>
      <c r="L895" s="5">
        <f t="shared" si="172"/>
        <v>2895.09</v>
      </c>
      <c r="M895" s="4" t="str">
        <f t="shared" si="173"/>
        <v>NO</v>
      </c>
      <c r="N895" s="4" t="str">
        <f t="shared" si="174"/>
        <v>NO</v>
      </c>
      <c r="O895" s="4" t="str">
        <f t="shared" si="175"/>
        <v>NO</v>
      </c>
      <c r="P895" s="5">
        <v>2694.1</v>
      </c>
      <c r="Q895" s="5">
        <v>2704.95</v>
      </c>
      <c r="R895" s="4">
        <f t="shared" si="176"/>
        <v>2009</v>
      </c>
      <c r="T895" s="7">
        <f t="shared" si="179"/>
        <v>0</v>
      </c>
      <c r="V895" s="5">
        <f t="shared" si="180"/>
        <v>2993.51</v>
      </c>
      <c r="W895" s="5">
        <f t="shared" si="177"/>
        <v>2993.51</v>
      </c>
      <c r="X895" s="7">
        <f t="shared" si="178"/>
        <v>0</v>
      </c>
      <c r="Z895" s="7">
        <f t="shared" si="181"/>
        <v>239149.96000000002</v>
      </c>
      <c r="AA895" s="5"/>
    </row>
    <row r="896" spans="1:27">
      <c r="A896" s="9">
        <v>39829</v>
      </c>
      <c r="B896" s="3">
        <v>2740</v>
      </c>
      <c r="C896" s="3">
        <v>2826</v>
      </c>
      <c r="D896" s="3">
        <v>2731.6498999999999</v>
      </c>
      <c r="E896" s="3">
        <v>2815.3998999999999</v>
      </c>
      <c r="G896" s="5">
        <f t="shared" si="169"/>
        <v>2784.86</v>
      </c>
      <c r="H896" s="5">
        <f t="shared" si="170"/>
        <v>2798.15</v>
      </c>
      <c r="J896" s="10" t="str">
        <f t="shared" si="171"/>
        <v>SELL</v>
      </c>
      <c r="L896" s="5">
        <f t="shared" si="172"/>
        <v>2838.02</v>
      </c>
      <c r="M896" s="4" t="str">
        <f t="shared" si="173"/>
        <v>NO</v>
      </c>
      <c r="N896" s="4" t="str">
        <f t="shared" si="174"/>
        <v>NO</v>
      </c>
      <c r="O896" s="4" t="str">
        <f t="shared" si="175"/>
        <v>NO</v>
      </c>
      <c r="P896" s="5">
        <v>2737.3</v>
      </c>
      <c r="Q896" s="5">
        <v>2817.15</v>
      </c>
      <c r="R896" s="4">
        <f t="shared" si="176"/>
        <v>2009</v>
      </c>
      <c r="T896" s="7">
        <f t="shared" si="179"/>
        <v>0</v>
      </c>
      <c r="V896" s="5">
        <f t="shared" si="180"/>
        <v>2993.51</v>
      </c>
      <c r="W896" s="5">
        <f t="shared" si="177"/>
        <v>2993.51</v>
      </c>
      <c r="X896" s="7">
        <f t="shared" si="178"/>
        <v>0</v>
      </c>
      <c r="Z896" s="7">
        <f t="shared" si="181"/>
        <v>239149.96000000002</v>
      </c>
      <c r="AA896" s="5"/>
    </row>
    <row r="897" spans="1:27">
      <c r="A897" s="9">
        <v>39832</v>
      </c>
      <c r="B897" s="3">
        <v>2815</v>
      </c>
      <c r="C897" s="3">
        <v>2858</v>
      </c>
      <c r="D897" s="3">
        <v>2803.05</v>
      </c>
      <c r="E897" s="3">
        <v>2833.3501000000001</v>
      </c>
      <c r="G897" s="5">
        <f t="shared" si="169"/>
        <v>2809.11</v>
      </c>
      <c r="H897" s="5">
        <f t="shared" si="170"/>
        <v>2809.88</v>
      </c>
      <c r="J897" s="10" t="str">
        <f t="shared" si="171"/>
        <v>SELL</v>
      </c>
      <c r="L897" s="5">
        <f t="shared" si="172"/>
        <v>2812.19</v>
      </c>
      <c r="M897" s="4" t="str">
        <f t="shared" si="173"/>
        <v>YES</v>
      </c>
      <c r="N897" s="4" t="str">
        <f t="shared" si="174"/>
        <v>YES</v>
      </c>
      <c r="O897" s="4" t="str">
        <f t="shared" si="175"/>
        <v>NO</v>
      </c>
      <c r="P897" s="5">
        <v>2824.2</v>
      </c>
      <c r="Q897" s="5">
        <v>2832.55</v>
      </c>
      <c r="R897" s="4">
        <f t="shared" si="176"/>
        <v>2009</v>
      </c>
      <c r="T897" s="7">
        <f t="shared" si="179"/>
        <v>-5.47</v>
      </c>
      <c r="V897" s="5">
        <f t="shared" si="180"/>
        <v>2993.51</v>
      </c>
      <c r="W897" s="5">
        <f t="shared" si="177"/>
        <v>2993.51</v>
      </c>
      <c r="X897" s="7">
        <f t="shared" si="178"/>
        <v>0</v>
      </c>
      <c r="Z897" s="7">
        <f t="shared" si="181"/>
        <v>238602.96000000002</v>
      </c>
      <c r="AA897" s="5"/>
    </row>
    <row r="898" spans="1:27">
      <c r="A898" s="9">
        <v>39833</v>
      </c>
      <c r="B898" s="3">
        <v>2780</v>
      </c>
      <c r="C898" s="3">
        <v>2790</v>
      </c>
      <c r="D898" s="3">
        <v>2736.1498999999999</v>
      </c>
      <c r="E898" s="3">
        <v>2775.55</v>
      </c>
      <c r="G898" s="5">
        <f t="shared" si="169"/>
        <v>2792.33</v>
      </c>
      <c r="H898" s="5">
        <f t="shared" si="170"/>
        <v>2798.44</v>
      </c>
      <c r="J898" s="10" t="str">
        <f t="shared" si="171"/>
        <v>SELL</v>
      </c>
      <c r="L898" s="5">
        <f t="shared" si="172"/>
        <v>2816.77</v>
      </c>
      <c r="M898" s="4" t="str">
        <f t="shared" si="173"/>
        <v>NO</v>
      </c>
      <c r="N898" s="4" t="str">
        <f t="shared" si="174"/>
        <v>NO</v>
      </c>
      <c r="O898" s="4" t="str">
        <f t="shared" si="175"/>
        <v>NO</v>
      </c>
      <c r="P898" s="5">
        <v>2755.65</v>
      </c>
      <c r="Q898" s="5">
        <v>2765.15</v>
      </c>
      <c r="R898" s="4">
        <f t="shared" si="176"/>
        <v>2009</v>
      </c>
      <c r="T898" s="7">
        <f t="shared" si="179"/>
        <v>0</v>
      </c>
      <c r="V898" s="5">
        <f t="shared" si="180"/>
        <v>2993.51</v>
      </c>
      <c r="W898" s="5">
        <f t="shared" si="177"/>
        <v>2993.51</v>
      </c>
      <c r="X898" s="7">
        <f t="shared" si="178"/>
        <v>0</v>
      </c>
      <c r="Z898" s="7">
        <f t="shared" si="181"/>
        <v>238602.96000000002</v>
      </c>
      <c r="AA898" s="5"/>
    </row>
    <row r="899" spans="1:27">
      <c r="A899" s="9">
        <v>39834</v>
      </c>
      <c r="B899" s="3">
        <v>2725.1001000000001</v>
      </c>
      <c r="C899" s="3">
        <v>2771.8</v>
      </c>
      <c r="D899" s="3">
        <v>2668.6001000000001</v>
      </c>
      <c r="E899" s="3">
        <v>2686.3998999999999</v>
      </c>
      <c r="G899" s="5">
        <f t="shared" si="169"/>
        <v>2739.36</v>
      </c>
      <c r="H899" s="5">
        <f t="shared" si="170"/>
        <v>2761.09</v>
      </c>
      <c r="J899" s="10" t="str">
        <f t="shared" si="171"/>
        <v>SELL</v>
      </c>
      <c r="L899" s="5">
        <f t="shared" si="172"/>
        <v>2826.28</v>
      </c>
      <c r="M899" s="4" t="str">
        <f t="shared" si="173"/>
        <v>NO</v>
      </c>
      <c r="N899" s="4" t="str">
        <f t="shared" si="174"/>
        <v>NO</v>
      </c>
      <c r="O899" s="4" t="str">
        <f t="shared" si="175"/>
        <v>NO</v>
      </c>
      <c r="P899" s="5">
        <v>2736.5</v>
      </c>
      <c r="Q899" s="5">
        <v>2699.75</v>
      </c>
      <c r="R899" s="4">
        <f t="shared" si="176"/>
        <v>2009</v>
      </c>
      <c r="T899" s="7">
        <f t="shared" si="179"/>
        <v>0</v>
      </c>
      <c r="V899" s="5">
        <f t="shared" si="180"/>
        <v>2993.51</v>
      </c>
      <c r="W899" s="5">
        <f t="shared" si="177"/>
        <v>2993.51</v>
      </c>
      <c r="X899" s="7">
        <f t="shared" si="178"/>
        <v>0</v>
      </c>
      <c r="Z899" s="7">
        <f t="shared" si="181"/>
        <v>238602.96000000002</v>
      </c>
      <c r="AA899" s="5"/>
    </row>
    <row r="900" spans="1:27">
      <c r="A900" s="9">
        <v>39835</v>
      </c>
      <c r="B900" s="3">
        <v>2707</v>
      </c>
      <c r="C900" s="3">
        <v>2719.8998999999999</v>
      </c>
      <c r="D900" s="3">
        <v>2660.5</v>
      </c>
      <c r="E900" s="3">
        <v>2691.6001000000001</v>
      </c>
      <c r="G900" s="5">
        <f t="shared" si="169"/>
        <v>2715.48</v>
      </c>
      <c r="H900" s="5">
        <f t="shared" si="170"/>
        <v>2737.93</v>
      </c>
      <c r="J900" s="10" t="str">
        <f t="shared" si="171"/>
        <v>SELL</v>
      </c>
      <c r="L900" s="5">
        <f t="shared" si="172"/>
        <v>2805.28</v>
      </c>
      <c r="M900" s="4" t="str">
        <f t="shared" si="173"/>
        <v>NO</v>
      </c>
      <c r="N900" s="4" t="str">
        <f t="shared" si="174"/>
        <v>NO</v>
      </c>
      <c r="O900" s="4" t="str">
        <f t="shared" si="175"/>
        <v>NO</v>
      </c>
      <c r="P900" s="5">
        <v>2716</v>
      </c>
      <c r="Q900" s="5">
        <v>2683</v>
      </c>
      <c r="R900" s="4">
        <f t="shared" si="176"/>
        <v>2009</v>
      </c>
      <c r="T900" s="7">
        <f t="shared" si="179"/>
        <v>0</v>
      </c>
      <c r="V900" s="5">
        <f t="shared" si="180"/>
        <v>2993.51</v>
      </c>
      <c r="W900" s="5">
        <f t="shared" si="177"/>
        <v>2993.51</v>
      </c>
      <c r="X900" s="7">
        <f t="shared" si="178"/>
        <v>0</v>
      </c>
      <c r="Z900" s="7">
        <f t="shared" si="181"/>
        <v>238602.96000000002</v>
      </c>
      <c r="AA900" s="5"/>
    </row>
    <row r="901" spans="1:27">
      <c r="A901" s="9">
        <v>39836</v>
      </c>
      <c r="B901" s="3">
        <v>2697.75</v>
      </c>
      <c r="C901" s="3">
        <v>2710</v>
      </c>
      <c r="D901" s="3">
        <v>2635.45</v>
      </c>
      <c r="E901" s="3">
        <v>2655.3</v>
      </c>
      <c r="G901" s="5">
        <f t="shared" si="169"/>
        <v>2685.39</v>
      </c>
      <c r="H901" s="5">
        <f t="shared" si="170"/>
        <v>2710.39</v>
      </c>
      <c r="J901" s="10" t="str">
        <f t="shared" si="171"/>
        <v>SELL</v>
      </c>
      <c r="L901" s="5">
        <f t="shared" si="172"/>
        <v>2785.39</v>
      </c>
      <c r="M901" s="4" t="str">
        <f t="shared" si="173"/>
        <v>NO</v>
      </c>
      <c r="N901" s="4" t="str">
        <f t="shared" si="174"/>
        <v>NO</v>
      </c>
      <c r="O901" s="4" t="str">
        <f t="shared" si="175"/>
        <v>NO</v>
      </c>
      <c r="P901" s="5">
        <v>2700</v>
      </c>
      <c r="Q901" s="5">
        <v>2658.9</v>
      </c>
      <c r="R901" s="4">
        <f t="shared" si="176"/>
        <v>2009</v>
      </c>
      <c r="T901" s="7">
        <f t="shared" si="179"/>
        <v>0</v>
      </c>
      <c r="V901" s="5">
        <f t="shared" si="180"/>
        <v>2993.51</v>
      </c>
      <c r="W901" s="5">
        <f t="shared" si="177"/>
        <v>2993.51</v>
      </c>
      <c r="X901" s="7">
        <f t="shared" si="178"/>
        <v>0</v>
      </c>
      <c r="Z901" s="7">
        <f t="shared" si="181"/>
        <v>238602.96000000002</v>
      </c>
      <c r="AA901" s="5"/>
    </row>
    <row r="902" spans="1:27">
      <c r="A902" s="9">
        <v>39840</v>
      </c>
      <c r="B902" s="3">
        <v>2705.6001000000001</v>
      </c>
      <c r="C902" s="3">
        <v>2776.8</v>
      </c>
      <c r="D902" s="3">
        <v>2701</v>
      </c>
      <c r="E902" s="3">
        <v>2767.2</v>
      </c>
      <c r="G902" s="5">
        <f t="shared" ref="G902:G965" si="182">ROUND((E902*G$1)+(G901*(1-G$1)),2)</f>
        <v>2726.3</v>
      </c>
      <c r="H902" s="5">
        <f t="shared" si="170"/>
        <v>2729.33</v>
      </c>
      <c r="J902" s="10" t="str">
        <f t="shared" si="171"/>
        <v>SELL</v>
      </c>
      <c r="L902" s="5">
        <f t="shared" si="172"/>
        <v>2738.42</v>
      </c>
      <c r="M902" s="4" t="str">
        <f t="shared" si="173"/>
        <v>NO</v>
      </c>
      <c r="N902" s="4" t="str">
        <f t="shared" si="174"/>
        <v>NO</v>
      </c>
      <c r="O902" s="4" t="str">
        <f t="shared" si="175"/>
        <v>NO</v>
      </c>
      <c r="P902" s="5">
        <v>2722</v>
      </c>
      <c r="Q902" s="5">
        <v>2773.5</v>
      </c>
      <c r="R902" s="4">
        <f t="shared" si="176"/>
        <v>2009</v>
      </c>
      <c r="T902" s="7">
        <f t="shared" si="179"/>
        <v>0</v>
      </c>
      <c r="V902" s="5">
        <f t="shared" si="180"/>
        <v>2993.51</v>
      </c>
      <c r="W902" s="5">
        <f t="shared" si="177"/>
        <v>2794.8</v>
      </c>
      <c r="X902" s="7">
        <f t="shared" si="178"/>
        <v>198.71000000000004</v>
      </c>
      <c r="Z902" s="7">
        <f t="shared" si="181"/>
        <v>248538.46000000002</v>
      </c>
      <c r="AA902" s="5"/>
    </row>
    <row r="903" spans="1:27">
      <c r="A903" s="9">
        <v>39841</v>
      </c>
      <c r="B903" s="3">
        <v>2790</v>
      </c>
      <c r="C903" s="3">
        <v>2853.8501000000001</v>
      </c>
      <c r="D903" s="3">
        <v>2782.5</v>
      </c>
      <c r="E903" s="3">
        <v>2846.6001000000001</v>
      </c>
      <c r="G903" s="5">
        <f t="shared" si="182"/>
        <v>2786.45</v>
      </c>
      <c r="H903" s="5">
        <f t="shared" si="170"/>
        <v>2768.42</v>
      </c>
      <c r="J903" s="10" t="str">
        <f t="shared" si="171"/>
        <v>BUY</v>
      </c>
      <c r="L903" s="5">
        <f t="shared" si="172"/>
        <v>2714.33</v>
      </c>
      <c r="M903" s="4" t="str">
        <f t="shared" si="173"/>
        <v>YES</v>
      </c>
      <c r="N903" s="4" t="str">
        <f t="shared" si="174"/>
        <v>NO</v>
      </c>
      <c r="O903" s="4" t="str">
        <f t="shared" si="175"/>
        <v>YES</v>
      </c>
      <c r="P903" s="5">
        <v>2794.8</v>
      </c>
      <c r="Q903" s="5">
        <v>2847.7</v>
      </c>
      <c r="R903" s="4">
        <f t="shared" si="176"/>
        <v>2009</v>
      </c>
      <c r="T903" s="7">
        <f t="shared" si="179"/>
        <v>0</v>
      </c>
      <c r="V903" s="5">
        <f t="shared" si="180"/>
        <v>2794.8</v>
      </c>
      <c r="W903" s="5">
        <f t="shared" si="177"/>
        <v>2794.8</v>
      </c>
      <c r="X903" s="7">
        <f t="shared" si="178"/>
        <v>0</v>
      </c>
      <c r="Z903" s="7">
        <f t="shared" si="181"/>
        <v>248538.46000000002</v>
      </c>
      <c r="AA903" s="5"/>
    </row>
    <row r="904" spans="1:27">
      <c r="A904" s="9">
        <v>39842</v>
      </c>
      <c r="B904" s="3">
        <v>2871</v>
      </c>
      <c r="C904" s="3">
        <v>2872.2</v>
      </c>
      <c r="D904" s="3">
        <v>2790.25</v>
      </c>
      <c r="E904" s="3">
        <v>2823.7</v>
      </c>
      <c r="G904" s="5">
        <f t="shared" si="182"/>
        <v>2805.08</v>
      </c>
      <c r="H904" s="5">
        <f t="shared" ref="H904:H967" si="183">ROUND((E904*H$1)+(H903*(1-H$1)),2)</f>
        <v>2786.85</v>
      </c>
      <c r="J904" s="10" t="str">
        <f t="shared" ref="J904:J967" si="184">IF(G904&gt;H904,"BUY","SELL")</f>
        <v>BUY</v>
      </c>
      <c r="L904" s="5">
        <f t="shared" ref="L904:L967" si="185">ROUND((G904*((2/4)-1)-(H904)*((2/6)-1))/ (2 /4- 2 /6),2)</f>
        <v>2732.16</v>
      </c>
      <c r="M904" s="4" t="str">
        <f t="shared" ref="M904:M967" si="186">IF(J903="SELL",IF(C904&gt;L903,"YES","NO"),IF(D904&lt;L903,"YES","NO"))</f>
        <v>NO</v>
      </c>
      <c r="N904" s="4" t="str">
        <f t="shared" ref="N904:N967" si="187">IF(AND(M904="YES",J904=J903),"YES","NO")</f>
        <v>NO</v>
      </c>
      <c r="O904" s="4" t="str">
        <f t="shared" ref="O904:O967" si="188">IF(AND(J903="BUY",B904&lt;L903),"YES",IF(AND(J903="SELL",B904&gt;L903),"YES","NO"))</f>
        <v>NO</v>
      </c>
      <c r="P904" s="5">
        <v>2858.9</v>
      </c>
      <c r="Q904" s="5">
        <v>2820</v>
      </c>
      <c r="R904" s="4">
        <f t="shared" si="176"/>
        <v>2009</v>
      </c>
      <c r="T904" s="7">
        <f t="shared" si="179"/>
        <v>0</v>
      </c>
      <c r="V904" s="5">
        <f t="shared" si="180"/>
        <v>2794.8</v>
      </c>
      <c r="W904" s="5">
        <f t="shared" si="177"/>
        <v>2794.8</v>
      </c>
      <c r="X904" s="7">
        <f t="shared" si="178"/>
        <v>0</v>
      </c>
      <c r="Z904" s="7">
        <f t="shared" si="181"/>
        <v>248538.46000000002</v>
      </c>
      <c r="AA904" s="5"/>
    </row>
    <row r="905" spans="1:27">
      <c r="A905" s="9">
        <v>39843</v>
      </c>
      <c r="B905" s="3">
        <v>2770.2</v>
      </c>
      <c r="C905" s="3">
        <v>2876</v>
      </c>
      <c r="D905" s="3">
        <v>2766.1498999999999</v>
      </c>
      <c r="E905" s="3">
        <v>2868.1498999999999</v>
      </c>
      <c r="G905" s="5">
        <f t="shared" si="182"/>
        <v>2836.61</v>
      </c>
      <c r="H905" s="5">
        <f t="shared" si="183"/>
        <v>2813.95</v>
      </c>
      <c r="J905" s="10" t="str">
        <f t="shared" si="184"/>
        <v>BUY</v>
      </c>
      <c r="L905" s="5">
        <f t="shared" si="185"/>
        <v>2745.97</v>
      </c>
      <c r="M905" s="4" t="str">
        <f t="shared" si="186"/>
        <v>NO</v>
      </c>
      <c r="N905" s="4" t="str">
        <f t="shared" si="187"/>
        <v>NO</v>
      </c>
      <c r="O905" s="4" t="str">
        <f t="shared" si="188"/>
        <v>NO</v>
      </c>
      <c r="P905" s="5">
        <v>2770.05</v>
      </c>
      <c r="Q905" s="5">
        <v>2858.15</v>
      </c>
      <c r="R905" s="4">
        <f t="shared" si="176"/>
        <v>2009</v>
      </c>
      <c r="T905" s="7">
        <f t="shared" si="179"/>
        <v>0</v>
      </c>
      <c r="V905" s="5">
        <f t="shared" si="180"/>
        <v>2794.8</v>
      </c>
      <c r="W905" s="5">
        <f t="shared" si="177"/>
        <v>2745.97</v>
      </c>
      <c r="X905" s="7">
        <f t="shared" si="178"/>
        <v>-48.830000000000382</v>
      </c>
      <c r="Z905" s="7">
        <f t="shared" si="181"/>
        <v>246096.96</v>
      </c>
      <c r="AA905" s="5"/>
    </row>
    <row r="906" spans="1:27">
      <c r="A906" s="9">
        <v>39846</v>
      </c>
      <c r="B906" s="3">
        <v>2835</v>
      </c>
      <c r="C906" s="3">
        <v>2835</v>
      </c>
      <c r="D906" s="3">
        <v>2728.3501000000001</v>
      </c>
      <c r="E906" s="3">
        <v>2735.3501000000001</v>
      </c>
      <c r="G906" s="5">
        <f t="shared" si="182"/>
        <v>2785.98</v>
      </c>
      <c r="H906" s="5">
        <f t="shared" si="183"/>
        <v>2787.75</v>
      </c>
      <c r="J906" s="10" t="str">
        <f t="shared" si="184"/>
        <v>SELL</v>
      </c>
      <c r="L906" s="5">
        <f t="shared" si="185"/>
        <v>2793.06</v>
      </c>
      <c r="M906" s="4" t="str">
        <f t="shared" si="186"/>
        <v>YES</v>
      </c>
      <c r="N906" s="4" t="str">
        <f t="shared" si="187"/>
        <v>NO</v>
      </c>
      <c r="O906" s="4" t="str">
        <f t="shared" si="188"/>
        <v>NO</v>
      </c>
      <c r="P906" s="5">
        <v>2823.05</v>
      </c>
      <c r="Q906" s="5">
        <v>2733.4</v>
      </c>
      <c r="R906" s="4">
        <f t="shared" si="176"/>
        <v>2009</v>
      </c>
      <c r="T906" s="7">
        <f t="shared" si="179"/>
        <v>0</v>
      </c>
      <c r="V906" s="5">
        <f t="shared" si="180"/>
        <v>2745.97</v>
      </c>
      <c r="W906" s="5">
        <f t="shared" si="177"/>
        <v>2745.97</v>
      </c>
      <c r="X906" s="7">
        <f t="shared" si="178"/>
        <v>0</v>
      </c>
      <c r="Z906" s="7">
        <f t="shared" si="181"/>
        <v>246096.96</v>
      </c>
      <c r="AA906" s="5"/>
    </row>
    <row r="907" spans="1:27">
      <c r="A907" s="9">
        <v>39847</v>
      </c>
      <c r="B907" s="3">
        <v>2762</v>
      </c>
      <c r="C907" s="3">
        <v>2823</v>
      </c>
      <c r="D907" s="3">
        <v>2738.05</v>
      </c>
      <c r="E907" s="3">
        <v>2764.6498999999999</v>
      </c>
      <c r="G907" s="5">
        <f t="shared" si="182"/>
        <v>2775.31</v>
      </c>
      <c r="H907" s="5">
        <f t="shared" si="183"/>
        <v>2780.05</v>
      </c>
      <c r="J907" s="10" t="str">
        <f t="shared" si="184"/>
        <v>SELL</v>
      </c>
      <c r="L907" s="5">
        <f t="shared" si="185"/>
        <v>2794.27</v>
      </c>
      <c r="M907" s="4" t="str">
        <f t="shared" si="186"/>
        <v>YES</v>
      </c>
      <c r="N907" s="4" t="str">
        <f t="shared" si="187"/>
        <v>YES</v>
      </c>
      <c r="O907" s="4" t="str">
        <f t="shared" si="188"/>
        <v>NO</v>
      </c>
      <c r="P907" s="5">
        <v>2792</v>
      </c>
      <c r="Q907" s="5">
        <v>2755.65</v>
      </c>
      <c r="R907" s="4">
        <f t="shared" si="176"/>
        <v>2009</v>
      </c>
      <c r="T907" s="7">
        <f t="shared" si="179"/>
        <v>-37.409999999999997</v>
      </c>
      <c r="V907" s="5">
        <f t="shared" si="180"/>
        <v>2745.97</v>
      </c>
      <c r="W907" s="5">
        <f t="shared" si="177"/>
        <v>2745.97</v>
      </c>
      <c r="X907" s="7">
        <f t="shared" si="178"/>
        <v>0</v>
      </c>
      <c r="Z907" s="7">
        <f t="shared" si="181"/>
        <v>242355.96</v>
      </c>
      <c r="AA907" s="5"/>
    </row>
    <row r="908" spans="1:27">
      <c r="A908" s="9">
        <v>39848</v>
      </c>
      <c r="B908" s="3">
        <v>2795</v>
      </c>
      <c r="C908" s="3">
        <v>2832.5</v>
      </c>
      <c r="D908" s="3">
        <v>2762.3501000000001</v>
      </c>
      <c r="E908" s="3">
        <v>2781.3501000000001</v>
      </c>
      <c r="G908" s="5">
        <f t="shared" si="182"/>
        <v>2778.33</v>
      </c>
      <c r="H908" s="5">
        <f t="shared" si="183"/>
        <v>2780.48</v>
      </c>
      <c r="J908" s="10" t="str">
        <f t="shared" si="184"/>
        <v>SELL</v>
      </c>
      <c r="L908" s="5">
        <f t="shared" si="185"/>
        <v>2786.93</v>
      </c>
      <c r="M908" s="4" t="str">
        <f t="shared" si="186"/>
        <v>YES</v>
      </c>
      <c r="N908" s="4" t="str">
        <f t="shared" si="187"/>
        <v>YES</v>
      </c>
      <c r="O908" s="4" t="str">
        <f t="shared" si="188"/>
        <v>YES</v>
      </c>
      <c r="P908" s="5">
        <v>2806</v>
      </c>
      <c r="Q908" s="5">
        <v>2776</v>
      </c>
      <c r="R908" s="4">
        <f t="shared" si="176"/>
        <v>2009</v>
      </c>
      <c r="T908" s="7">
        <f t="shared" si="179"/>
        <v>-30</v>
      </c>
      <c r="V908" s="5">
        <f t="shared" si="180"/>
        <v>2745.97</v>
      </c>
      <c r="W908" s="5">
        <f t="shared" si="177"/>
        <v>2745.97</v>
      </c>
      <c r="X908" s="7">
        <f t="shared" si="178"/>
        <v>0</v>
      </c>
      <c r="Z908" s="7">
        <f t="shared" si="181"/>
        <v>239355.96</v>
      </c>
      <c r="AA908" s="5"/>
    </row>
    <row r="909" spans="1:27">
      <c r="A909" s="9">
        <v>39849</v>
      </c>
      <c r="B909" s="3">
        <v>2803.3</v>
      </c>
      <c r="C909" s="3">
        <v>2805</v>
      </c>
      <c r="D909" s="3">
        <v>2731.1001000000001</v>
      </c>
      <c r="E909" s="3">
        <v>2765.95</v>
      </c>
      <c r="G909" s="5">
        <f t="shared" si="182"/>
        <v>2772.14</v>
      </c>
      <c r="H909" s="5">
        <f t="shared" si="183"/>
        <v>2775.64</v>
      </c>
      <c r="J909" s="10" t="str">
        <f t="shared" si="184"/>
        <v>SELL</v>
      </c>
      <c r="L909" s="5">
        <f t="shared" si="185"/>
        <v>2786.14</v>
      </c>
      <c r="M909" s="4" t="str">
        <f t="shared" si="186"/>
        <v>YES</v>
      </c>
      <c r="N909" s="4" t="str">
        <f t="shared" si="187"/>
        <v>YES</v>
      </c>
      <c r="O909" s="4" t="str">
        <f t="shared" si="188"/>
        <v>YES</v>
      </c>
      <c r="P909" s="5">
        <v>2794.95</v>
      </c>
      <c r="Q909" s="5">
        <v>2767.6</v>
      </c>
      <c r="R909" s="4">
        <f t="shared" si="176"/>
        <v>2009</v>
      </c>
      <c r="T909" s="7">
        <f t="shared" si="179"/>
        <v>-27.35</v>
      </c>
      <c r="V909" s="5">
        <f t="shared" si="180"/>
        <v>2745.97</v>
      </c>
      <c r="W909" s="5">
        <f t="shared" si="177"/>
        <v>2799</v>
      </c>
      <c r="X909" s="7">
        <f t="shared" si="178"/>
        <v>-53.0300000000002</v>
      </c>
      <c r="Z909" s="7">
        <f t="shared" si="181"/>
        <v>233969.46</v>
      </c>
      <c r="AA909" s="5"/>
    </row>
    <row r="910" spans="1:27">
      <c r="A910" s="9">
        <v>39850</v>
      </c>
      <c r="B910" s="3">
        <v>2796.8998999999999</v>
      </c>
      <c r="C910" s="3">
        <v>2841.75</v>
      </c>
      <c r="D910" s="3">
        <v>2791.3998999999999</v>
      </c>
      <c r="E910" s="3">
        <v>2830.7</v>
      </c>
      <c r="G910" s="5">
        <f t="shared" si="182"/>
        <v>2801.42</v>
      </c>
      <c r="H910" s="5">
        <f t="shared" si="183"/>
        <v>2793.99</v>
      </c>
      <c r="J910" s="10" t="str">
        <f t="shared" si="184"/>
        <v>BUY</v>
      </c>
      <c r="L910" s="5">
        <f t="shared" si="185"/>
        <v>2771.7</v>
      </c>
      <c r="M910" s="4" t="str">
        <f t="shared" si="186"/>
        <v>YES</v>
      </c>
      <c r="N910" s="4" t="str">
        <f t="shared" si="187"/>
        <v>NO</v>
      </c>
      <c r="O910" s="4" t="str">
        <f t="shared" si="188"/>
        <v>YES</v>
      </c>
      <c r="P910" s="5">
        <v>2799</v>
      </c>
      <c r="Q910" s="5">
        <v>2826.9</v>
      </c>
      <c r="R910" s="4">
        <f t="shared" si="176"/>
        <v>2009</v>
      </c>
      <c r="T910" s="7">
        <f t="shared" si="179"/>
        <v>0</v>
      </c>
      <c r="V910" s="5">
        <f t="shared" si="180"/>
        <v>2799</v>
      </c>
      <c r="W910" s="5">
        <f t="shared" si="177"/>
        <v>2799</v>
      </c>
      <c r="X910" s="7">
        <f t="shared" si="178"/>
        <v>0</v>
      </c>
      <c r="Z910" s="7">
        <f t="shared" si="181"/>
        <v>233969.46</v>
      </c>
      <c r="AA910" s="5"/>
    </row>
    <row r="911" spans="1:27">
      <c r="A911" s="9">
        <v>39853</v>
      </c>
      <c r="B911" s="3">
        <v>2840</v>
      </c>
      <c r="C911" s="3">
        <v>2918</v>
      </c>
      <c r="D911" s="3">
        <v>2816.3501000000001</v>
      </c>
      <c r="E911" s="3">
        <v>2911.5</v>
      </c>
      <c r="G911" s="5">
        <f t="shared" si="182"/>
        <v>2856.46</v>
      </c>
      <c r="H911" s="5">
        <f t="shared" si="183"/>
        <v>2833.16</v>
      </c>
      <c r="J911" s="10" t="str">
        <f t="shared" si="184"/>
        <v>BUY</v>
      </c>
      <c r="L911" s="5">
        <f t="shared" si="185"/>
        <v>2763.26</v>
      </c>
      <c r="M911" s="4" t="str">
        <f t="shared" si="186"/>
        <v>NO</v>
      </c>
      <c r="N911" s="4" t="str">
        <f t="shared" si="187"/>
        <v>NO</v>
      </c>
      <c r="O911" s="4" t="str">
        <f t="shared" si="188"/>
        <v>NO</v>
      </c>
      <c r="P911" s="5">
        <v>2833.8</v>
      </c>
      <c r="Q911" s="5">
        <v>2914</v>
      </c>
      <c r="R911" s="4">
        <f t="shared" si="176"/>
        <v>2009</v>
      </c>
      <c r="T911" s="7">
        <f t="shared" si="179"/>
        <v>0</v>
      </c>
      <c r="V911" s="5">
        <f t="shared" si="180"/>
        <v>2799</v>
      </c>
      <c r="W911" s="5">
        <f t="shared" si="177"/>
        <v>2799</v>
      </c>
      <c r="X911" s="7">
        <f t="shared" si="178"/>
        <v>0</v>
      </c>
      <c r="Z911" s="7">
        <f t="shared" si="181"/>
        <v>233969.46</v>
      </c>
      <c r="AA911" s="5"/>
    </row>
    <row r="912" spans="1:27">
      <c r="A912" s="9">
        <v>39854</v>
      </c>
      <c r="B912" s="3">
        <v>2906</v>
      </c>
      <c r="C912" s="3">
        <v>2949</v>
      </c>
      <c r="D912" s="3">
        <v>2876.25</v>
      </c>
      <c r="E912" s="3">
        <v>2927.7</v>
      </c>
      <c r="G912" s="5">
        <f t="shared" si="182"/>
        <v>2892.08</v>
      </c>
      <c r="H912" s="5">
        <f t="shared" si="183"/>
        <v>2864.67</v>
      </c>
      <c r="J912" s="10" t="str">
        <f t="shared" si="184"/>
        <v>BUY</v>
      </c>
      <c r="L912" s="5">
        <f t="shared" si="185"/>
        <v>2782.44</v>
      </c>
      <c r="M912" s="4" t="str">
        <f t="shared" si="186"/>
        <v>NO</v>
      </c>
      <c r="N912" s="4" t="str">
        <f t="shared" si="187"/>
        <v>NO</v>
      </c>
      <c r="O912" s="4" t="str">
        <f t="shared" si="188"/>
        <v>NO</v>
      </c>
      <c r="P912" s="5">
        <v>2897.35</v>
      </c>
      <c r="Q912" s="5">
        <v>2927.5</v>
      </c>
      <c r="R912" s="4">
        <f t="shared" si="176"/>
        <v>2009</v>
      </c>
      <c r="T912" s="7">
        <f t="shared" si="179"/>
        <v>0</v>
      </c>
      <c r="V912" s="5">
        <f t="shared" si="180"/>
        <v>2799</v>
      </c>
      <c r="W912" s="5">
        <f t="shared" si="177"/>
        <v>2799</v>
      </c>
      <c r="X912" s="7">
        <f t="shared" si="178"/>
        <v>0</v>
      </c>
      <c r="Z912" s="7">
        <f t="shared" si="181"/>
        <v>233969.46</v>
      </c>
      <c r="AA912" s="5"/>
    </row>
    <row r="913" spans="1:27">
      <c r="A913" s="9">
        <v>39855</v>
      </c>
      <c r="B913" s="3">
        <v>2876.55</v>
      </c>
      <c r="C913" s="3">
        <v>2939</v>
      </c>
      <c r="D913" s="3">
        <v>2871.1498999999999</v>
      </c>
      <c r="E913" s="3">
        <v>2924.05</v>
      </c>
      <c r="G913" s="5">
        <f t="shared" si="182"/>
        <v>2908.07</v>
      </c>
      <c r="H913" s="5">
        <f t="shared" si="183"/>
        <v>2884.46</v>
      </c>
      <c r="J913" s="10" t="str">
        <f t="shared" si="184"/>
        <v>BUY</v>
      </c>
      <c r="L913" s="5">
        <f t="shared" si="185"/>
        <v>2813.63</v>
      </c>
      <c r="M913" s="4" t="str">
        <f t="shared" si="186"/>
        <v>NO</v>
      </c>
      <c r="N913" s="4" t="str">
        <f t="shared" si="187"/>
        <v>NO</v>
      </c>
      <c r="O913" s="4" t="str">
        <f t="shared" si="188"/>
        <v>NO</v>
      </c>
      <c r="P913" s="5">
        <v>2886.6</v>
      </c>
      <c r="Q913" s="5">
        <v>2917.7</v>
      </c>
      <c r="R913" s="4">
        <f t="shared" si="176"/>
        <v>2009</v>
      </c>
      <c r="T913" s="7">
        <f t="shared" si="179"/>
        <v>0</v>
      </c>
      <c r="V913" s="5">
        <f t="shared" si="180"/>
        <v>2799</v>
      </c>
      <c r="W913" s="5">
        <f t="shared" si="177"/>
        <v>2799</v>
      </c>
      <c r="X913" s="7">
        <f t="shared" si="178"/>
        <v>0</v>
      </c>
      <c r="Z913" s="7">
        <f t="shared" si="181"/>
        <v>233969.46</v>
      </c>
      <c r="AA913" s="5"/>
    </row>
    <row r="914" spans="1:27">
      <c r="A914" s="9">
        <v>39856</v>
      </c>
      <c r="B914" s="3">
        <v>2899</v>
      </c>
      <c r="C914" s="3">
        <v>2918.8998999999999</v>
      </c>
      <c r="D914" s="3">
        <v>2873.05</v>
      </c>
      <c r="E914" s="3">
        <v>2888.05</v>
      </c>
      <c r="G914" s="5">
        <f t="shared" si="182"/>
        <v>2898.06</v>
      </c>
      <c r="H914" s="5">
        <f t="shared" si="183"/>
        <v>2885.66</v>
      </c>
      <c r="J914" s="10" t="str">
        <f t="shared" si="184"/>
        <v>BUY</v>
      </c>
      <c r="L914" s="5">
        <f t="shared" si="185"/>
        <v>2848.46</v>
      </c>
      <c r="M914" s="4" t="str">
        <f t="shared" si="186"/>
        <v>NO</v>
      </c>
      <c r="N914" s="4" t="str">
        <f t="shared" si="187"/>
        <v>NO</v>
      </c>
      <c r="O914" s="4" t="str">
        <f t="shared" si="188"/>
        <v>NO</v>
      </c>
      <c r="P914" s="5">
        <v>2904.7</v>
      </c>
      <c r="Q914" s="5">
        <v>2887.45</v>
      </c>
      <c r="R914" s="4">
        <f t="shared" si="176"/>
        <v>2009</v>
      </c>
      <c r="T914" s="7">
        <f t="shared" si="179"/>
        <v>0</v>
      </c>
      <c r="V914" s="5">
        <f t="shared" si="180"/>
        <v>2799</v>
      </c>
      <c r="W914" s="5">
        <f t="shared" si="177"/>
        <v>2799</v>
      </c>
      <c r="X914" s="7">
        <f t="shared" si="178"/>
        <v>0</v>
      </c>
      <c r="Z914" s="7">
        <f t="shared" si="181"/>
        <v>233969.46</v>
      </c>
      <c r="AA914" s="5"/>
    </row>
    <row r="915" spans="1:27">
      <c r="A915" s="9">
        <v>39857</v>
      </c>
      <c r="B915" s="3">
        <v>2928</v>
      </c>
      <c r="C915" s="3">
        <v>2974</v>
      </c>
      <c r="D915" s="3">
        <v>2925.1498999999999</v>
      </c>
      <c r="E915" s="3">
        <v>2946.1498999999999</v>
      </c>
      <c r="G915" s="5">
        <f t="shared" si="182"/>
        <v>2922.1</v>
      </c>
      <c r="H915" s="5">
        <f t="shared" si="183"/>
        <v>2905.82</v>
      </c>
      <c r="J915" s="10" t="str">
        <f t="shared" si="184"/>
        <v>BUY</v>
      </c>
      <c r="L915" s="5">
        <f t="shared" si="185"/>
        <v>2856.98</v>
      </c>
      <c r="M915" s="4" t="str">
        <f t="shared" si="186"/>
        <v>NO</v>
      </c>
      <c r="N915" s="4" t="str">
        <f t="shared" si="187"/>
        <v>NO</v>
      </c>
      <c r="O915" s="4" t="str">
        <f t="shared" si="188"/>
        <v>NO</v>
      </c>
      <c r="P915" s="5">
        <v>2931.7</v>
      </c>
      <c r="Q915" s="5">
        <v>2947</v>
      </c>
      <c r="R915" s="4">
        <f t="shared" si="176"/>
        <v>2009</v>
      </c>
      <c r="T915" s="7">
        <f t="shared" si="179"/>
        <v>0</v>
      </c>
      <c r="V915" s="5">
        <f t="shared" si="180"/>
        <v>2799</v>
      </c>
      <c r="W915" s="5">
        <f t="shared" si="177"/>
        <v>2856.98</v>
      </c>
      <c r="X915" s="7">
        <f t="shared" si="178"/>
        <v>57.980000000000018</v>
      </c>
      <c r="Z915" s="7">
        <f t="shared" si="181"/>
        <v>236868.46</v>
      </c>
      <c r="AA915" s="5"/>
    </row>
    <row r="916" spans="1:27">
      <c r="A916" s="9">
        <v>39860</v>
      </c>
      <c r="B916" s="3">
        <v>2917</v>
      </c>
      <c r="C916" s="3">
        <v>2923.7</v>
      </c>
      <c r="D916" s="3">
        <v>2821.1001000000001</v>
      </c>
      <c r="E916" s="3">
        <v>2831.5</v>
      </c>
      <c r="G916" s="5">
        <f t="shared" si="182"/>
        <v>2876.8</v>
      </c>
      <c r="H916" s="5">
        <f t="shared" si="183"/>
        <v>2881.05</v>
      </c>
      <c r="J916" s="10" t="str">
        <f t="shared" si="184"/>
        <v>SELL</v>
      </c>
      <c r="L916" s="5">
        <f t="shared" si="185"/>
        <v>2893.8</v>
      </c>
      <c r="M916" s="4" t="str">
        <f t="shared" si="186"/>
        <v>YES</v>
      </c>
      <c r="N916" s="4" t="str">
        <f t="shared" si="187"/>
        <v>NO</v>
      </c>
      <c r="O916" s="4" t="str">
        <f t="shared" si="188"/>
        <v>NO</v>
      </c>
      <c r="P916" s="5">
        <v>2920</v>
      </c>
      <c r="Q916" s="5">
        <v>2833.5</v>
      </c>
      <c r="R916" s="4">
        <f t="shared" si="176"/>
        <v>2009</v>
      </c>
      <c r="T916" s="7">
        <f t="shared" si="179"/>
        <v>0</v>
      </c>
      <c r="V916" s="5">
        <f t="shared" si="180"/>
        <v>2856.98</v>
      </c>
      <c r="W916" s="5">
        <f t="shared" si="177"/>
        <v>2856.98</v>
      </c>
      <c r="X916" s="7">
        <f t="shared" si="178"/>
        <v>0</v>
      </c>
      <c r="Z916" s="7">
        <f t="shared" si="181"/>
        <v>236868.46</v>
      </c>
      <c r="AA916" s="5"/>
    </row>
    <row r="917" spans="1:27">
      <c r="A917" s="9">
        <v>39861</v>
      </c>
      <c r="B917" s="3">
        <v>2800.25</v>
      </c>
      <c r="C917" s="3">
        <v>2808</v>
      </c>
      <c r="D917" s="3">
        <v>2742</v>
      </c>
      <c r="E917" s="3">
        <v>2753.6001000000001</v>
      </c>
      <c r="G917" s="5">
        <f t="shared" si="182"/>
        <v>2815.2</v>
      </c>
      <c r="H917" s="5">
        <f t="shared" si="183"/>
        <v>2838.57</v>
      </c>
      <c r="J917" s="10" t="str">
        <f t="shared" si="184"/>
        <v>SELL</v>
      </c>
      <c r="L917" s="5">
        <f t="shared" si="185"/>
        <v>2908.68</v>
      </c>
      <c r="M917" s="4" t="str">
        <f t="shared" si="186"/>
        <v>NO</v>
      </c>
      <c r="N917" s="4" t="str">
        <f t="shared" si="187"/>
        <v>NO</v>
      </c>
      <c r="O917" s="4" t="str">
        <f t="shared" si="188"/>
        <v>NO</v>
      </c>
      <c r="P917" s="5">
        <v>2793</v>
      </c>
      <c r="Q917" s="5">
        <v>2747.7</v>
      </c>
      <c r="R917" s="4">
        <f t="shared" ref="R917:R980" si="189">YEAR(A917)</f>
        <v>2009</v>
      </c>
      <c r="T917" s="7">
        <f t="shared" si="179"/>
        <v>0</v>
      </c>
      <c r="V917" s="5">
        <f t="shared" si="180"/>
        <v>2856.98</v>
      </c>
      <c r="W917" s="5">
        <f t="shared" ref="W917:W980" si="190">IF(V918="",E917,V918)</f>
        <v>2856.98</v>
      </c>
      <c r="X917" s="7">
        <f t="shared" ref="X917:X980" si="191">IF(J917="BUY",W917-V917,V917-W917)</f>
        <v>0</v>
      </c>
      <c r="Z917" s="7">
        <f t="shared" si="181"/>
        <v>236868.46</v>
      </c>
      <c r="AA917" s="5"/>
    </row>
    <row r="918" spans="1:27">
      <c r="A918" s="9">
        <v>39862</v>
      </c>
      <c r="B918" s="3">
        <v>2729.8998999999999</v>
      </c>
      <c r="C918" s="3">
        <v>2915.1498999999999</v>
      </c>
      <c r="D918" s="3">
        <v>2729.8998999999999</v>
      </c>
      <c r="E918" s="3">
        <v>2763.25</v>
      </c>
      <c r="G918" s="5">
        <f t="shared" si="182"/>
        <v>2789.23</v>
      </c>
      <c r="H918" s="5">
        <f t="shared" si="183"/>
        <v>2813.46</v>
      </c>
      <c r="J918" s="10" t="str">
        <f t="shared" si="184"/>
        <v>SELL</v>
      </c>
      <c r="L918" s="5">
        <f t="shared" si="185"/>
        <v>2886.15</v>
      </c>
      <c r="M918" s="4" t="str">
        <f t="shared" si="186"/>
        <v>YES</v>
      </c>
      <c r="N918" s="4" t="str">
        <f t="shared" si="187"/>
        <v>YES</v>
      </c>
      <c r="O918" s="4" t="str">
        <f t="shared" si="188"/>
        <v>NO</v>
      </c>
      <c r="P918" s="5">
        <v>2755.1</v>
      </c>
      <c r="Q918" s="5">
        <v>2759.8</v>
      </c>
      <c r="R918" s="4">
        <f t="shared" si="189"/>
        <v>2009</v>
      </c>
      <c r="T918" s="7">
        <f t="shared" ref="T918:T981" si="192">ROUND(IF(N918="YES",IF(J918="SELL",IF(O918="YES",Q918-P918,Q918-L917),IF(O918="YES",P918-Q918,L917-Q918)),0),2)</f>
        <v>-148.88</v>
      </c>
      <c r="V918" s="5">
        <f t="shared" ref="V918:V981" si="193">IF(J918=J917,V917,IF(O918="YES",P918,L917))</f>
        <v>2856.98</v>
      </c>
      <c r="W918" s="5">
        <f t="shared" si="190"/>
        <v>2856.98</v>
      </c>
      <c r="X918" s="7">
        <f t="shared" si="191"/>
        <v>0</v>
      </c>
      <c r="Z918" s="7">
        <f t="shared" ref="Z918:Z981" si="194">Z917+(T918*50*2)+(X918*50)</f>
        <v>221980.46</v>
      </c>
      <c r="AA918" s="5"/>
    </row>
    <row r="919" spans="1:27">
      <c r="A919" s="9">
        <v>39863</v>
      </c>
      <c r="B919" s="3">
        <v>2758.05</v>
      </c>
      <c r="C919" s="3">
        <v>2792.8998999999999</v>
      </c>
      <c r="D919" s="3">
        <v>2755</v>
      </c>
      <c r="E919" s="3">
        <v>2786.1498999999999</v>
      </c>
      <c r="G919" s="5">
        <f t="shared" si="182"/>
        <v>2787.69</v>
      </c>
      <c r="H919" s="5">
        <f t="shared" si="183"/>
        <v>2804.36</v>
      </c>
      <c r="J919" s="10" t="str">
        <f t="shared" si="184"/>
        <v>SELL</v>
      </c>
      <c r="L919" s="5">
        <f t="shared" si="185"/>
        <v>2854.37</v>
      </c>
      <c r="M919" s="4" t="str">
        <f t="shared" si="186"/>
        <v>NO</v>
      </c>
      <c r="N919" s="4" t="str">
        <f t="shared" si="187"/>
        <v>NO</v>
      </c>
      <c r="O919" s="4" t="str">
        <f t="shared" si="188"/>
        <v>NO</v>
      </c>
      <c r="P919" s="5">
        <v>2779</v>
      </c>
      <c r="Q919" s="5">
        <v>2782</v>
      </c>
      <c r="R919" s="4">
        <f t="shared" si="189"/>
        <v>2009</v>
      </c>
      <c r="T919" s="7">
        <f t="shared" si="192"/>
        <v>0</v>
      </c>
      <c r="V919" s="5">
        <f t="shared" si="193"/>
        <v>2856.98</v>
      </c>
      <c r="W919" s="5">
        <f t="shared" si="190"/>
        <v>2856.98</v>
      </c>
      <c r="X919" s="7">
        <f t="shared" si="191"/>
        <v>0</v>
      </c>
      <c r="Z919" s="7">
        <f t="shared" si="194"/>
        <v>221980.46</v>
      </c>
      <c r="AA919" s="5"/>
    </row>
    <row r="920" spans="1:27">
      <c r="A920" s="9">
        <v>39864</v>
      </c>
      <c r="B920" s="3">
        <v>2745.3998999999999</v>
      </c>
      <c r="C920" s="3">
        <v>2748.7</v>
      </c>
      <c r="D920" s="3">
        <v>2691.5</v>
      </c>
      <c r="E920" s="3">
        <v>2723.1498999999999</v>
      </c>
      <c r="G920" s="5">
        <f t="shared" si="182"/>
        <v>2755.42</v>
      </c>
      <c r="H920" s="5">
        <f t="shared" si="183"/>
        <v>2777.29</v>
      </c>
      <c r="J920" s="10" t="str">
        <f t="shared" si="184"/>
        <v>SELL</v>
      </c>
      <c r="L920" s="5">
        <f t="shared" si="185"/>
        <v>2842.9</v>
      </c>
      <c r="M920" s="4" t="str">
        <f t="shared" si="186"/>
        <v>NO</v>
      </c>
      <c r="N920" s="4" t="str">
        <f t="shared" si="187"/>
        <v>NO</v>
      </c>
      <c r="O920" s="4" t="str">
        <f t="shared" si="188"/>
        <v>NO</v>
      </c>
      <c r="P920" s="5">
        <v>2743</v>
      </c>
      <c r="Q920" s="5">
        <v>2714</v>
      </c>
      <c r="R920" s="4">
        <f t="shared" si="189"/>
        <v>2009</v>
      </c>
      <c r="T920" s="7">
        <f t="shared" si="192"/>
        <v>0</v>
      </c>
      <c r="V920" s="5">
        <f t="shared" si="193"/>
        <v>2856.98</v>
      </c>
      <c r="W920" s="5">
        <f t="shared" si="190"/>
        <v>2856.98</v>
      </c>
      <c r="X920" s="7">
        <f t="shared" si="191"/>
        <v>0</v>
      </c>
      <c r="Z920" s="7">
        <f t="shared" si="194"/>
        <v>221980.46</v>
      </c>
      <c r="AA920" s="5"/>
    </row>
    <row r="921" spans="1:27">
      <c r="A921" s="9">
        <v>39868</v>
      </c>
      <c r="B921" s="3">
        <v>2691.25</v>
      </c>
      <c r="C921" s="3">
        <v>2739.8998999999999</v>
      </c>
      <c r="D921" s="3">
        <v>2675.1498999999999</v>
      </c>
      <c r="E921" s="3">
        <v>2725.6001000000001</v>
      </c>
      <c r="G921" s="5">
        <f t="shared" si="182"/>
        <v>2740.51</v>
      </c>
      <c r="H921" s="5">
        <f t="shared" si="183"/>
        <v>2760.06</v>
      </c>
      <c r="J921" s="10" t="str">
        <f t="shared" si="184"/>
        <v>SELL</v>
      </c>
      <c r="L921" s="5">
        <f t="shared" si="185"/>
        <v>2818.71</v>
      </c>
      <c r="M921" s="4" t="str">
        <f t="shared" si="186"/>
        <v>NO</v>
      </c>
      <c r="N921" s="4" t="str">
        <f t="shared" si="187"/>
        <v>NO</v>
      </c>
      <c r="O921" s="4" t="str">
        <f t="shared" si="188"/>
        <v>NO</v>
      </c>
      <c r="P921" s="5">
        <v>2685.65</v>
      </c>
      <c r="Q921" s="5">
        <v>2725.15</v>
      </c>
      <c r="R921" s="4">
        <f t="shared" si="189"/>
        <v>2009</v>
      </c>
      <c r="T921" s="7">
        <f t="shared" si="192"/>
        <v>0</v>
      </c>
      <c r="V921" s="5">
        <f t="shared" si="193"/>
        <v>2856.98</v>
      </c>
      <c r="W921" s="5">
        <f t="shared" si="190"/>
        <v>2856.98</v>
      </c>
      <c r="X921" s="7">
        <f t="shared" si="191"/>
        <v>0</v>
      </c>
      <c r="Z921" s="7">
        <f t="shared" si="194"/>
        <v>221980.46</v>
      </c>
      <c r="AA921" s="5"/>
    </row>
    <row r="922" spans="1:27">
      <c r="A922" s="9">
        <v>39869</v>
      </c>
      <c r="B922" s="3">
        <v>2747.7</v>
      </c>
      <c r="C922" s="3">
        <v>2782.7</v>
      </c>
      <c r="D922" s="3">
        <v>2741</v>
      </c>
      <c r="E922" s="3">
        <v>2756.8998999999999</v>
      </c>
      <c r="G922" s="5">
        <f t="shared" si="182"/>
        <v>2748.7</v>
      </c>
      <c r="H922" s="5">
        <f t="shared" si="183"/>
        <v>2759.01</v>
      </c>
      <c r="J922" s="10" t="str">
        <f t="shared" si="184"/>
        <v>SELL</v>
      </c>
      <c r="L922" s="5">
        <f t="shared" si="185"/>
        <v>2789.94</v>
      </c>
      <c r="M922" s="4" t="str">
        <f t="shared" si="186"/>
        <v>NO</v>
      </c>
      <c r="N922" s="4" t="str">
        <f t="shared" si="187"/>
        <v>NO</v>
      </c>
      <c r="O922" s="4" t="str">
        <f t="shared" si="188"/>
        <v>NO</v>
      </c>
      <c r="P922" s="5">
        <v>2757.9</v>
      </c>
      <c r="Q922" s="5">
        <v>2756</v>
      </c>
      <c r="R922" s="4">
        <f t="shared" si="189"/>
        <v>2009</v>
      </c>
      <c r="T922" s="7">
        <f t="shared" si="192"/>
        <v>0</v>
      </c>
      <c r="V922" s="5">
        <f t="shared" si="193"/>
        <v>2856.98</v>
      </c>
      <c r="W922" s="5">
        <f t="shared" si="190"/>
        <v>2856.98</v>
      </c>
      <c r="X922" s="7">
        <f t="shared" si="191"/>
        <v>0</v>
      </c>
      <c r="Z922" s="7">
        <f t="shared" si="194"/>
        <v>221980.46</v>
      </c>
      <c r="AA922" s="5"/>
    </row>
    <row r="923" spans="1:27">
      <c r="A923" s="9">
        <v>39870</v>
      </c>
      <c r="B923" s="3">
        <v>2750</v>
      </c>
      <c r="C923" s="3">
        <v>2786.8</v>
      </c>
      <c r="D923" s="3">
        <v>2730.05</v>
      </c>
      <c r="E923" s="3">
        <v>2785.6498999999999</v>
      </c>
      <c r="G923" s="5">
        <f t="shared" si="182"/>
        <v>2767.17</v>
      </c>
      <c r="H923" s="5">
        <f t="shared" si="183"/>
        <v>2767.89</v>
      </c>
      <c r="J923" s="10" t="str">
        <f t="shared" si="184"/>
        <v>SELL</v>
      </c>
      <c r="L923" s="5">
        <f t="shared" si="185"/>
        <v>2770.05</v>
      </c>
      <c r="M923" s="4" t="str">
        <f t="shared" si="186"/>
        <v>NO</v>
      </c>
      <c r="N923" s="4" t="str">
        <f t="shared" si="187"/>
        <v>NO</v>
      </c>
      <c r="O923" s="4" t="str">
        <f t="shared" si="188"/>
        <v>NO</v>
      </c>
      <c r="P923" s="5">
        <v>2746.7</v>
      </c>
      <c r="Q923" s="5">
        <v>2779.1</v>
      </c>
      <c r="R923" s="4">
        <f t="shared" si="189"/>
        <v>2009</v>
      </c>
      <c r="T923" s="7">
        <f t="shared" si="192"/>
        <v>0</v>
      </c>
      <c r="V923" s="5">
        <f t="shared" si="193"/>
        <v>2856.98</v>
      </c>
      <c r="W923" s="5">
        <f t="shared" si="190"/>
        <v>2856.98</v>
      </c>
      <c r="X923" s="7">
        <f t="shared" si="191"/>
        <v>0</v>
      </c>
      <c r="Z923" s="7">
        <f t="shared" si="194"/>
        <v>221980.46</v>
      </c>
      <c r="AA923" s="5"/>
    </row>
    <row r="924" spans="1:27">
      <c r="A924" s="9">
        <v>39871</v>
      </c>
      <c r="B924" s="3">
        <v>2758.7</v>
      </c>
      <c r="C924" s="3">
        <v>2758.7</v>
      </c>
      <c r="D924" s="3">
        <v>2672</v>
      </c>
      <c r="E924" s="3">
        <v>2735.5</v>
      </c>
      <c r="G924" s="5">
        <f t="shared" si="182"/>
        <v>2751.34</v>
      </c>
      <c r="H924" s="5">
        <f t="shared" si="183"/>
        <v>2757.09</v>
      </c>
      <c r="J924" s="10" t="str">
        <f t="shared" si="184"/>
        <v>SELL</v>
      </c>
      <c r="L924" s="5">
        <f t="shared" si="185"/>
        <v>2774.34</v>
      </c>
      <c r="M924" s="4" t="str">
        <f t="shared" si="186"/>
        <v>NO</v>
      </c>
      <c r="N924" s="4" t="str">
        <f t="shared" si="187"/>
        <v>NO</v>
      </c>
      <c r="O924" s="4" t="str">
        <f t="shared" si="188"/>
        <v>NO</v>
      </c>
      <c r="P924" s="5">
        <v>2744.5</v>
      </c>
      <c r="Q924" s="5">
        <v>2730.35</v>
      </c>
      <c r="R924" s="4">
        <f t="shared" si="189"/>
        <v>2009</v>
      </c>
      <c r="T924" s="7">
        <f t="shared" si="192"/>
        <v>0</v>
      </c>
      <c r="V924" s="5">
        <f t="shared" si="193"/>
        <v>2856.98</v>
      </c>
      <c r="W924" s="5">
        <f t="shared" si="190"/>
        <v>2856.98</v>
      </c>
      <c r="X924" s="7">
        <f t="shared" si="191"/>
        <v>0</v>
      </c>
      <c r="Z924" s="7">
        <f t="shared" si="194"/>
        <v>221980.46</v>
      </c>
      <c r="AA924" s="5"/>
    </row>
    <row r="925" spans="1:27">
      <c r="A925" s="9">
        <v>39874</v>
      </c>
      <c r="B925" s="3">
        <v>2665.1498999999999</v>
      </c>
      <c r="C925" s="3">
        <v>2679.8998999999999</v>
      </c>
      <c r="D925" s="3">
        <v>2624.3501000000001</v>
      </c>
      <c r="E925" s="3">
        <v>2639.3998999999999</v>
      </c>
      <c r="G925" s="5">
        <f t="shared" si="182"/>
        <v>2695.37</v>
      </c>
      <c r="H925" s="5">
        <f t="shared" si="183"/>
        <v>2717.86</v>
      </c>
      <c r="J925" s="10" t="str">
        <f t="shared" si="184"/>
        <v>SELL</v>
      </c>
      <c r="L925" s="5">
        <f t="shared" si="185"/>
        <v>2785.33</v>
      </c>
      <c r="M925" s="4" t="str">
        <f t="shared" si="186"/>
        <v>NO</v>
      </c>
      <c r="N925" s="4" t="str">
        <f t="shared" si="187"/>
        <v>NO</v>
      </c>
      <c r="O925" s="4" t="str">
        <f t="shared" si="188"/>
        <v>NO</v>
      </c>
      <c r="P925" s="5">
        <v>2660.5</v>
      </c>
      <c r="Q925" s="5">
        <v>2650.3</v>
      </c>
      <c r="R925" s="4">
        <f t="shared" si="189"/>
        <v>2009</v>
      </c>
      <c r="T925" s="7">
        <f t="shared" si="192"/>
        <v>0</v>
      </c>
      <c r="V925" s="5">
        <f t="shared" si="193"/>
        <v>2856.98</v>
      </c>
      <c r="W925" s="5">
        <f t="shared" si="190"/>
        <v>2856.98</v>
      </c>
      <c r="X925" s="7">
        <f t="shared" si="191"/>
        <v>0</v>
      </c>
      <c r="Z925" s="7">
        <f t="shared" si="194"/>
        <v>221980.46</v>
      </c>
      <c r="AA925" s="5"/>
    </row>
    <row r="926" spans="1:27">
      <c r="A926" s="9">
        <v>39875</v>
      </c>
      <c r="B926" s="3">
        <v>2638.1001000000001</v>
      </c>
      <c r="C926" s="3">
        <v>2669.8501000000001</v>
      </c>
      <c r="D926" s="3">
        <v>2577.6001000000001</v>
      </c>
      <c r="E926" s="3">
        <v>2590.8501000000001</v>
      </c>
      <c r="G926" s="5">
        <f t="shared" si="182"/>
        <v>2643.11</v>
      </c>
      <c r="H926" s="5">
        <f t="shared" si="183"/>
        <v>2675.52</v>
      </c>
      <c r="J926" s="10" t="str">
        <f t="shared" si="184"/>
        <v>SELL</v>
      </c>
      <c r="L926" s="5">
        <f t="shared" si="185"/>
        <v>2772.75</v>
      </c>
      <c r="M926" s="4" t="str">
        <f t="shared" si="186"/>
        <v>NO</v>
      </c>
      <c r="N926" s="4" t="str">
        <f t="shared" si="187"/>
        <v>NO</v>
      </c>
      <c r="O926" s="4" t="str">
        <f t="shared" si="188"/>
        <v>NO</v>
      </c>
      <c r="P926" s="5">
        <v>2644</v>
      </c>
      <c r="Q926" s="5">
        <v>2588.5</v>
      </c>
      <c r="R926" s="4">
        <f t="shared" si="189"/>
        <v>2009</v>
      </c>
      <c r="T926" s="7">
        <f t="shared" si="192"/>
        <v>0</v>
      </c>
      <c r="V926" s="5">
        <f t="shared" si="193"/>
        <v>2856.98</v>
      </c>
      <c r="W926" s="5">
        <f t="shared" si="190"/>
        <v>2856.98</v>
      </c>
      <c r="X926" s="7">
        <f t="shared" si="191"/>
        <v>0</v>
      </c>
      <c r="Z926" s="7">
        <f t="shared" si="194"/>
        <v>221980.46</v>
      </c>
      <c r="AA926" s="5"/>
    </row>
    <row r="927" spans="1:27">
      <c r="A927" s="9">
        <v>39876</v>
      </c>
      <c r="B927" s="3">
        <v>2601</v>
      </c>
      <c r="C927" s="3">
        <v>2641</v>
      </c>
      <c r="D927" s="3">
        <v>2586.1001000000001</v>
      </c>
      <c r="E927" s="3">
        <v>2630.05</v>
      </c>
      <c r="G927" s="5">
        <f t="shared" si="182"/>
        <v>2636.58</v>
      </c>
      <c r="H927" s="5">
        <f t="shared" si="183"/>
        <v>2660.36</v>
      </c>
      <c r="J927" s="10" t="str">
        <f t="shared" si="184"/>
        <v>SELL</v>
      </c>
      <c r="L927" s="5">
        <f t="shared" si="185"/>
        <v>2731.7</v>
      </c>
      <c r="M927" s="4" t="str">
        <f t="shared" si="186"/>
        <v>NO</v>
      </c>
      <c r="N927" s="4" t="str">
        <f t="shared" si="187"/>
        <v>NO</v>
      </c>
      <c r="O927" s="4" t="str">
        <f t="shared" si="188"/>
        <v>NO</v>
      </c>
      <c r="P927" s="5">
        <v>2602</v>
      </c>
      <c r="Q927" s="5">
        <v>2624.4</v>
      </c>
      <c r="R927" s="4">
        <f t="shared" si="189"/>
        <v>2009</v>
      </c>
      <c r="T927" s="7">
        <f t="shared" si="192"/>
        <v>0</v>
      </c>
      <c r="V927" s="5">
        <f t="shared" si="193"/>
        <v>2856.98</v>
      </c>
      <c r="W927" s="5">
        <f t="shared" si="190"/>
        <v>2856.98</v>
      </c>
      <c r="X927" s="7">
        <f t="shared" si="191"/>
        <v>0</v>
      </c>
      <c r="Z927" s="7">
        <f t="shared" si="194"/>
        <v>221980.46</v>
      </c>
      <c r="AA927" s="5"/>
    </row>
    <row r="928" spans="1:27">
      <c r="A928" s="9">
        <v>39877</v>
      </c>
      <c r="B928" s="3">
        <v>2634.8</v>
      </c>
      <c r="C928" s="3">
        <v>2639.45</v>
      </c>
      <c r="D928" s="3">
        <v>2538.3998999999999</v>
      </c>
      <c r="E928" s="3">
        <v>2556.8000000000002</v>
      </c>
      <c r="G928" s="5">
        <f t="shared" si="182"/>
        <v>2596.69</v>
      </c>
      <c r="H928" s="5">
        <f t="shared" si="183"/>
        <v>2625.84</v>
      </c>
      <c r="J928" s="10" t="str">
        <f t="shared" si="184"/>
        <v>SELL</v>
      </c>
      <c r="L928" s="5">
        <f t="shared" si="185"/>
        <v>2713.29</v>
      </c>
      <c r="M928" s="4" t="str">
        <f t="shared" si="186"/>
        <v>NO</v>
      </c>
      <c r="N928" s="4" t="str">
        <f t="shared" si="187"/>
        <v>NO</v>
      </c>
      <c r="O928" s="4" t="str">
        <f t="shared" si="188"/>
        <v>NO</v>
      </c>
      <c r="P928" s="5">
        <v>2623</v>
      </c>
      <c r="Q928" s="5">
        <v>2562</v>
      </c>
      <c r="R928" s="4">
        <f t="shared" si="189"/>
        <v>2009</v>
      </c>
      <c r="T928" s="7">
        <f t="shared" si="192"/>
        <v>0</v>
      </c>
      <c r="V928" s="5">
        <f t="shared" si="193"/>
        <v>2856.98</v>
      </c>
      <c r="W928" s="5">
        <f t="shared" si="190"/>
        <v>2856.98</v>
      </c>
      <c r="X928" s="7">
        <f t="shared" si="191"/>
        <v>0</v>
      </c>
      <c r="Z928" s="7">
        <f t="shared" si="194"/>
        <v>221980.46</v>
      </c>
      <c r="AA928" s="5"/>
    </row>
    <row r="929" spans="1:27">
      <c r="A929" s="9">
        <v>39878</v>
      </c>
      <c r="B929" s="3">
        <v>2526.1001000000001</v>
      </c>
      <c r="C929" s="3">
        <v>2618.75</v>
      </c>
      <c r="D929" s="3">
        <v>2525.25</v>
      </c>
      <c r="E929" s="3">
        <v>2608.6498999999999</v>
      </c>
      <c r="G929" s="5">
        <f t="shared" si="182"/>
        <v>2602.67</v>
      </c>
      <c r="H929" s="5">
        <f t="shared" si="183"/>
        <v>2620.11</v>
      </c>
      <c r="J929" s="10" t="str">
        <f t="shared" si="184"/>
        <v>SELL</v>
      </c>
      <c r="L929" s="5">
        <f t="shared" si="185"/>
        <v>2672.43</v>
      </c>
      <c r="M929" s="4" t="str">
        <f t="shared" si="186"/>
        <v>NO</v>
      </c>
      <c r="N929" s="4" t="str">
        <f t="shared" si="187"/>
        <v>NO</v>
      </c>
      <c r="O929" s="4" t="str">
        <f t="shared" si="188"/>
        <v>NO</v>
      </c>
      <c r="P929" s="5">
        <v>2536</v>
      </c>
      <c r="Q929" s="5">
        <v>2611.35</v>
      </c>
      <c r="R929" s="4">
        <f t="shared" si="189"/>
        <v>2009</v>
      </c>
      <c r="T929" s="7">
        <f t="shared" si="192"/>
        <v>0</v>
      </c>
      <c r="V929" s="5">
        <f t="shared" si="193"/>
        <v>2856.98</v>
      </c>
      <c r="W929" s="5">
        <f t="shared" si="190"/>
        <v>2856.98</v>
      </c>
      <c r="X929" s="7">
        <f t="shared" si="191"/>
        <v>0</v>
      </c>
      <c r="Z929" s="7">
        <f t="shared" si="194"/>
        <v>221980.46</v>
      </c>
      <c r="AA929" s="5"/>
    </row>
    <row r="930" spans="1:27">
      <c r="A930" s="9">
        <v>39881</v>
      </c>
      <c r="B930" s="3">
        <v>2573.5</v>
      </c>
      <c r="C930" s="3">
        <v>2585.5</v>
      </c>
      <c r="D930" s="3">
        <v>2531.1999999999998</v>
      </c>
      <c r="E930" s="3">
        <v>2548.3998999999999</v>
      </c>
      <c r="G930" s="5">
        <f t="shared" si="182"/>
        <v>2575.5300000000002</v>
      </c>
      <c r="H930" s="5">
        <f t="shared" si="183"/>
        <v>2596.21</v>
      </c>
      <c r="J930" s="10" t="str">
        <f t="shared" si="184"/>
        <v>SELL</v>
      </c>
      <c r="L930" s="5">
        <f t="shared" si="185"/>
        <v>2658.25</v>
      </c>
      <c r="M930" s="4" t="str">
        <f t="shared" si="186"/>
        <v>NO</v>
      </c>
      <c r="N930" s="4" t="str">
        <f t="shared" si="187"/>
        <v>NO</v>
      </c>
      <c r="O930" s="4" t="str">
        <f t="shared" si="188"/>
        <v>NO</v>
      </c>
      <c r="P930" s="5">
        <v>2577.5500000000002</v>
      </c>
      <c r="Q930" s="5">
        <v>2548.6</v>
      </c>
      <c r="R930" s="4">
        <f t="shared" si="189"/>
        <v>2009</v>
      </c>
      <c r="T930" s="7">
        <f t="shared" si="192"/>
        <v>0</v>
      </c>
      <c r="V930" s="5">
        <f t="shared" si="193"/>
        <v>2856.98</v>
      </c>
      <c r="W930" s="5">
        <f t="shared" si="190"/>
        <v>2856.98</v>
      </c>
      <c r="X930" s="7">
        <f t="shared" si="191"/>
        <v>0</v>
      </c>
      <c r="Z930" s="7">
        <f t="shared" si="194"/>
        <v>221980.46</v>
      </c>
      <c r="AA930" s="5"/>
    </row>
    <row r="931" spans="1:27">
      <c r="A931" s="9">
        <v>39884</v>
      </c>
      <c r="B931" s="3">
        <v>2622.6498999999999</v>
      </c>
      <c r="C931" s="3">
        <v>2636.8998999999999</v>
      </c>
      <c r="D931" s="3">
        <v>2582.8501000000001</v>
      </c>
      <c r="E931" s="3">
        <v>2600.6999999999998</v>
      </c>
      <c r="G931" s="5">
        <f t="shared" si="182"/>
        <v>2588.12</v>
      </c>
      <c r="H931" s="5">
        <f t="shared" si="183"/>
        <v>2597.71</v>
      </c>
      <c r="J931" s="10" t="str">
        <f t="shared" si="184"/>
        <v>SELL</v>
      </c>
      <c r="L931" s="5">
        <f t="shared" si="185"/>
        <v>2626.48</v>
      </c>
      <c r="M931" s="4" t="str">
        <f t="shared" si="186"/>
        <v>NO</v>
      </c>
      <c r="N931" s="4" t="str">
        <f t="shared" si="187"/>
        <v>NO</v>
      </c>
      <c r="O931" s="4" t="str">
        <f t="shared" si="188"/>
        <v>NO</v>
      </c>
      <c r="P931" s="5">
        <v>2608.6999999999998</v>
      </c>
      <c r="Q931" s="5">
        <v>2610.5500000000002</v>
      </c>
      <c r="R931" s="4">
        <f t="shared" si="189"/>
        <v>2009</v>
      </c>
      <c r="T931" s="7">
        <f t="shared" si="192"/>
        <v>0</v>
      </c>
      <c r="V931" s="5">
        <f t="shared" si="193"/>
        <v>2856.98</v>
      </c>
      <c r="W931" s="5">
        <f t="shared" si="190"/>
        <v>2667</v>
      </c>
      <c r="X931" s="7">
        <f t="shared" si="191"/>
        <v>189.98000000000002</v>
      </c>
      <c r="Z931" s="7">
        <f t="shared" si="194"/>
        <v>231479.46</v>
      </c>
      <c r="AA931" s="5"/>
    </row>
    <row r="932" spans="1:27">
      <c r="A932" s="9">
        <v>39885</v>
      </c>
      <c r="B932" s="3">
        <v>2650.1001000000001</v>
      </c>
      <c r="C932" s="3">
        <v>2722</v>
      </c>
      <c r="D932" s="3">
        <v>2650.1001000000001</v>
      </c>
      <c r="E932" s="3">
        <v>2716.2</v>
      </c>
      <c r="G932" s="5">
        <f t="shared" si="182"/>
        <v>2652.16</v>
      </c>
      <c r="H932" s="5">
        <f t="shared" si="183"/>
        <v>2637.21</v>
      </c>
      <c r="J932" s="10" t="str">
        <f t="shared" si="184"/>
        <v>BUY</v>
      </c>
      <c r="L932" s="5">
        <f t="shared" si="185"/>
        <v>2592.36</v>
      </c>
      <c r="M932" s="4" t="str">
        <f t="shared" si="186"/>
        <v>YES</v>
      </c>
      <c r="N932" s="4" t="str">
        <f t="shared" si="187"/>
        <v>NO</v>
      </c>
      <c r="O932" s="4" t="str">
        <f t="shared" si="188"/>
        <v>YES</v>
      </c>
      <c r="P932" s="5">
        <v>2667</v>
      </c>
      <c r="Q932" s="5">
        <v>2715.4</v>
      </c>
      <c r="R932" s="4">
        <f t="shared" si="189"/>
        <v>2009</v>
      </c>
      <c r="T932" s="7">
        <f t="shared" si="192"/>
        <v>0</v>
      </c>
      <c r="V932" s="5">
        <f t="shared" si="193"/>
        <v>2667</v>
      </c>
      <c r="W932" s="5">
        <f t="shared" si="190"/>
        <v>2667</v>
      </c>
      <c r="X932" s="7">
        <f t="shared" si="191"/>
        <v>0</v>
      </c>
      <c r="Z932" s="7">
        <f t="shared" si="194"/>
        <v>231479.46</v>
      </c>
      <c r="AA932" s="5"/>
    </row>
    <row r="933" spans="1:27">
      <c r="A933" s="9">
        <v>39888</v>
      </c>
      <c r="B933" s="3">
        <v>2712.5</v>
      </c>
      <c r="C933" s="3">
        <v>2780</v>
      </c>
      <c r="D933" s="3">
        <v>2697.3</v>
      </c>
      <c r="E933" s="3">
        <v>2774.2</v>
      </c>
      <c r="G933" s="5">
        <f t="shared" si="182"/>
        <v>2713.18</v>
      </c>
      <c r="H933" s="5">
        <f t="shared" si="183"/>
        <v>2682.87</v>
      </c>
      <c r="J933" s="10" t="str">
        <f t="shared" si="184"/>
        <v>BUY</v>
      </c>
      <c r="L933" s="5">
        <f t="shared" si="185"/>
        <v>2591.94</v>
      </c>
      <c r="M933" s="4" t="str">
        <f t="shared" si="186"/>
        <v>NO</v>
      </c>
      <c r="N933" s="4" t="str">
        <f t="shared" si="187"/>
        <v>NO</v>
      </c>
      <c r="O933" s="4" t="str">
        <f t="shared" si="188"/>
        <v>NO</v>
      </c>
      <c r="P933" s="5">
        <v>2724.9</v>
      </c>
      <c r="Q933" s="5">
        <v>2775.8</v>
      </c>
      <c r="R933" s="4">
        <f t="shared" si="189"/>
        <v>2009</v>
      </c>
      <c r="T933" s="7">
        <f t="shared" si="192"/>
        <v>0</v>
      </c>
      <c r="V933" s="5">
        <f t="shared" si="193"/>
        <v>2667</v>
      </c>
      <c r="W933" s="5">
        <f t="shared" si="190"/>
        <v>2667</v>
      </c>
      <c r="X933" s="7">
        <f t="shared" si="191"/>
        <v>0</v>
      </c>
      <c r="Z933" s="7">
        <f t="shared" si="194"/>
        <v>231479.46</v>
      </c>
      <c r="AA933" s="5"/>
    </row>
    <row r="934" spans="1:27">
      <c r="A934" s="9">
        <v>39889</v>
      </c>
      <c r="B934" s="3">
        <v>2776.3501000000001</v>
      </c>
      <c r="C934" s="3">
        <v>2805.6001000000001</v>
      </c>
      <c r="D934" s="3">
        <v>2738.7</v>
      </c>
      <c r="E934" s="3">
        <v>2757.45</v>
      </c>
      <c r="G934" s="5">
        <f t="shared" si="182"/>
        <v>2735.32</v>
      </c>
      <c r="H934" s="5">
        <f t="shared" si="183"/>
        <v>2707.73</v>
      </c>
      <c r="J934" s="10" t="str">
        <f t="shared" si="184"/>
        <v>BUY</v>
      </c>
      <c r="L934" s="5">
        <f t="shared" si="185"/>
        <v>2624.96</v>
      </c>
      <c r="M934" s="4" t="str">
        <f t="shared" si="186"/>
        <v>NO</v>
      </c>
      <c r="N934" s="4" t="str">
        <f t="shared" si="187"/>
        <v>NO</v>
      </c>
      <c r="O934" s="4" t="str">
        <f t="shared" si="188"/>
        <v>NO</v>
      </c>
      <c r="P934" s="5">
        <v>2766.5</v>
      </c>
      <c r="Q934" s="5">
        <v>2751.7</v>
      </c>
      <c r="R934" s="4">
        <f t="shared" si="189"/>
        <v>2009</v>
      </c>
      <c r="T934" s="7">
        <f t="shared" si="192"/>
        <v>0</v>
      </c>
      <c r="V934" s="5">
        <f t="shared" si="193"/>
        <v>2667</v>
      </c>
      <c r="W934" s="5">
        <f t="shared" si="190"/>
        <v>2667</v>
      </c>
      <c r="X934" s="7">
        <f t="shared" si="191"/>
        <v>0</v>
      </c>
      <c r="Z934" s="7">
        <f t="shared" si="194"/>
        <v>231479.46</v>
      </c>
      <c r="AA934" s="5"/>
    </row>
    <row r="935" spans="1:27">
      <c r="A935" s="9">
        <v>39890</v>
      </c>
      <c r="B935" s="3">
        <v>2780</v>
      </c>
      <c r="C935" s="3">
        <v>2830</v>
      </c>
      <c r="D935" s="3">
        <v>2771</v>
      </c>
      <c r="E935" s="3">
        <v>2779.8501000000001</v>
      </c>
      <c r="G935" s="5">
        <f t="shared" si="182"/>
        <v>2757.59</v>
      </c>
      <c r="H935" s="5">
        <f t="shared" si="183"/>
        <v>2731.77</v>
      </c>
      <c r="J935" s="10" t="str">
        <f t="shared" si="184"/>
        <v>BUY</v>
      </c>
      <c r="L935" s="5">
        <f t="shared" si="185"/>
        <v>2654.31</v>
      </c>
      <c r="M935" s="4" t="str">
        <f t="shared" si="186"/>
        <v>NO</v>
      </c>
      <c r="N935" s="4" t="str">
        <f t="shared" si="187"/>
        <v>NO</v>
      </c>
      <c r="O935" s="4" t="str">
        <f t="shared" si="188"/>
        <v>NO</v>
      </c>
      <c r="P935" s="5">
        <v>2790.8</v>
      </c>
      <c r="Q935" s="5">
        <v>2784.5</v>
      </c>
      <c r="R935" s="4">
        <f t="shared" si="189"/>
        <v>2009</v>
      </c>
      <c r="T935" s="7">
        <f t="shared" si="192"/>
        <v>0</v>
      </c>
      <c r="V935" s="5">
        <f t="shared" si="193"/>
        <v>2667</v>
      </c>
      <c r="W935" s="5">
        <f t="shared" si="190"/>
        <v>2667</v>
      </c>
      <c r="X935" s="7">
        <f t="shared" si="191"/>
        <v>0</v>
      </c>
      <c r="Z935" s="7">
        <f t="shared" si="194"/>
        <v>231479.46</v>
      </c>
      <c r="AA935" s="5"/>
    </row>
    <row r="936" spans="1:27">
      <c r="A936" s="9">
        <v>39891</v>
      </c>
      <c r="B936" s="3">
        <v>2797.3998999999999</v>
      </c>
      <c r="C936" s="3">
        <v>2816</v>
      </c>
      <c r="D936" s="3">
        <v>2757.1001000000001</v>
      </c>
      <c r="E936" s="3">
        <v>2800.75</v>
      </c>
      <c r="G936" s="5">
        <f t="shared" si="182"/>
        <v>2779.17</v>
      </c>
      <c r="H936" s="5">
        <f t="shared" si="183"/>
        <v>2754.76</v>
      </c>
      <c r="J936" s="10" t="str">
        <f t="shared" si="184"/>
        <v>BUY</v>
      </c>
      <c r="L936" s="5">
        <f t="shared" si="185"/>
        <v>2681.53</v>
      </c>
      <c r="M936" s="4" t="str">
        <f t="shared" si="186"/>
        <v>NO</v>
      </c>
      <c r="N936" s="4" t="str">
        <f t="shared" si="187"/>
        <v>NO</v>
      </c>
      <c r="O936" s="4" t="str">
        <f t="shared" si="188"/>
        <v>NO</v>
      </c>
      <c r="P936" s="5">
        <v>2804.15</v>
      </c>
      <c r="Q936" s="5">
        <v>2800.25</v>
      </c>
      <c r="R936" s="4">
        <f t="shared" si="189"/>
        <v>2009</v>
      </c>
      <c r="T936" s="7">
        <f t="shared" si="192"/>
        <v>0</v>
      </c>
      <c r="V936" s="5">
        <f t="shared" si="193"/>
        <v>2667</v>
      </c>
      <c r="W936" s="5">
        <f t="shared" si="190"/>
        <v>2667</v>
      </c>
      <c r="X936" s="7">
        <f t="shared" si="191"/>
        <v>0</v>
      </c>
      <c r="Z936" s="7">
        <f t="shared" si="194"/>
        <v>231479.46</v>
      </c>
      <c r="AA936" s="5"/>
    </row>
    <row r="937" spans="1:27">
      <c r="A937" s="9">
        <v>39892</v>
      </c>
      <c r="B937" s="3">
        <v>2791.3</v>
      </c>
      <c r="C937" s="3">
        <v>2812.8</v>
      </c>
      <c r="D937" s="3">
        <v>2765.2</v>
      </c>
      <c r="E937" s="3">
        <v>2801.6498999999999</v>
      </c>
      <c r="G937" s="5">
        <f t="shared" si="182"/>
        <v>2790.41</v>
      </c>
      <c r="H937" s="5">
        <f t="shared" si="183"/>
        <v>2770.39</v>
      </c>
      <c r="J937" s="10" t="str">
        <f t="shared" si="184"/>
        <v>BUY</v>
      </c>
      <c r="L937" s="5">
        <f t="shared" si="185"/>
        <v>2710.33</v>
      </c>
      <c r="M937" s="4" t="str">
        <f t="shared" si="186"/>
        <v>NO</v>
      </c>
      <c r="N937" s="4" t="str">
        <f t="shared" si="187"/>
        <v>NO</v>
      </c>
      <c r="O937" s="4" t="str">
        <f t="shared" si="188"/>
        <v>NO</v>
      </c>
      <c r="P937" s="5">
        <v>2785.8</v>
      </c>
      <c r="Q937" s="5">
        <v>2795.9</v>
      </c>
      <c r="R937" s="4">
        <f t="shared" si="189"/>
        <v>2009</v>
      </c>
      <c r="T937" s="7">
        <f t="shared" si="192"/>
        <v>0</v>
      </c>
      <c r="V937" s="5">
        <f t="shared" si="193"/>
        <v>2667</v>
      </c>
      <c r="W937" s="5">
        <f t="shared" si="190"/>
        <v>2667</v>
      </c>
      <c r="X937" s="7">
        <f t="shared" si="191"/>
        <v>0</v>
      </c>
      <c r="Z937" s="7">
        <f t="shared" si="194"/>
        <v>231479.46</v>
      </c>
      <c r="AA937" s="5"/>
    </row>
    <row r="938" spans="1:27">
      <c r="A938" s="9">
        <v>39895</v>
      </c>
      <c r="B938" s="3">
        <v>2846.1498999999999</v>
      </c>
      <c r="C938" s="3">
        <v>2950</v>
      </c>
      <c r="D938" s="3">
        <v>2845</v>
      </c>
      <c r="E938" s="3">
        <v>2938.3501000000001</v>
      </c>
      <c r="G938" s="5">
        <f t="shared" si="182"/>
        <v>2864.38</v>
      </c>
      <c r="H938" s="5">
        <f t="shared" si="183"/>
        <v>2826.38</v>
      </c>
      <c r="J938" s="10" t="str">
        <f t="shared" si="184"/>
        <v>BUY</v>
      </c>
      <c r="L938" s="5">
        <f t="shared" si="185"/>
        <v>2712.38</v>
      </c>
      <c r="M938" s="4" t="str">
        <f t="shared" si="186"/>
        <v>NO</v>
      </c>
      <c r="N938" s="4" t="str">
        <f t="shared" si="187"/>
        <v>NO</v>
      </c>
      <c r="O938" s="4" t="str">
        <f t="shared" si="188"/>
        <v>NO</v>
      </c>
      <c r="P938" s="5">
        <v>2858.2</v>
      </c>
      <c r="Q938" s="5">
        <v>2938.3</v>
      </c>
      <c r="R938" s="4">
        <f t="shared" si="189"/>
        <v>2009</v>
      </c>
      <c r="T938" s="7">
        <f t="shared" si="192"/>
        <v>0</v>
      </c>
      <c r="V938" s="5">
        <f t="shared" si="193"/>
        <v>2667</v>
      </c>
      <c r="W938" s="5">
        <f t="shared" si="190"/>
        <v>2667</v>
      </c>
      <c r="X938" s="7">
        <f t="shared" si="191"/>
        <v>0</v>
      </c>
      <c r="Z938" s="7">
        <f t="shared" si="194"/>
        <v>231479.46</v>
      </c>
      <c r="AA938" s="5"/>
    </row>
    <row r="939" spans="1:27">
      <c r="A939" s="9">
        <v>39896</v>
      </c>
      <c r="B939" s="3">
        <v>2959</v>
      </c>
      <c r="C939" s="3">
        <v>3015.8</v>
      </c>
      <c r="D939" s="3">
        <v>2915</v>
      </c>
      <c r="E939" s="3">
        <v>2937.6498999999999</v>
      </c>
      <c r="G939" s="5">
        <f t="shared" si="182"/>
        <v>2901.01</v>
      </c>
      <c r="H939" s="5">
        <f t="shared" si="183"/>
        <v>2863.47</v>
      </c>
      <c r="J939" s="10" t="str">
        <f t="shared" si="184"/>
        <v>BUY</v>
      </c>
      <c r="L939" s="5">
        <f t="shared" si="185"/>
        <v>2750.85</v>
      </c>
      <c r="M939" s="4" t="str">
        <f t="shared" si="186"/>
        <v>NO</v>
      </c>
      <c r="N939" s="4" t="str">
        <f t="shared" si="187"/>
        <v>NO</v>
      </c>
      <c r="O939" s="4" t="str">
        <f t="shared" si="188"/>
        <v>NO</v>
      </c>
      <c r="P939" s="5">
        <v>2971.7</v>
      </c>
      <c r="Q939" s="5">
        <v>2951</v>
      </c>
      <c r="R939" s="4">
        <f t="shared" si="189"/>
        <v>2009</v>
      </c>
      <c r="T939" s="7">
        <f t="shared" si="192"/>
        <v>0</v>
      </c>
      <c r="V939" s="5">
        <f t="shared" si="193"/>
        <v>2667</v>
      </c>
      <c r="W939" s="5">
        <f t="shared" si="190"/>
        <v>2667</v>
      </c>
      <c r="X939" s="7">
        <f t="shared" si="191"/>
        <v>0</v>
      </c>
      <c r="Z939" s="7">
        <f t="shared" si="194"/>
        <v>231479.46</v>
      </c>
      <c r="AA939" s="5"/>
    </row>
    <row r="940" spans="1:27">
      <c r="A940" s="9">
        <v>39897</v>
      </c>
      <c r="B940" s="3">
        <v>2945</v>
      </c>
      <c r="C940" s="3">
        <v>2995</v>
      </c>
      <c r="D940" s="3">
        <v>2922.3</v>
      </c>
      <c r="E940" s="3">
        <v>2983.1001000000001</v>
      </c>
      <c r="G940" s="5">
        <f t="shared" si="182"/>
        <v>2942.06</v>
      </c>
      <c r="H940" s="5">
        <f t="shared" si="183"/>
        <v>2903.35</v>
      </c>
      <c r="J940" s="10" t="str">
        <f t="shared" si="184"/>
        <v>BUY</v>
      </c>
      <c r="L940" s="5">
        <f t="shared" si="185"/>
        <v>2787.22</v>
      </c>
      <c r="M940" s="4" t="str">
        <f t="shared" si="186"/>
        <v>NO</v>
      </c>
      <c r="N940" s="4" t="str">
        <f t="shared" si="187"/>
        <v>NO</v>
      </c>
      <c r="O940" s="4" t="str">
        <f t="shared" si="188"/>
        <v>NO</v>
      </c>
      <c r="P940" s="5">
        <v>2946.3</v>
      </c>
      <c r="Q940" s="5">
        <v>2985</v>
      </c>
      <c r="R940" s="4">
        <f t="shared" si="189"/>
        <v>2009</v>
      </c>
      <c r="T940" s="7">
        <f t="shared" si="192"/>
        <v>0</v>
      </c>
      <c r="V940" s="5">
        <f t="shared" si="193"/>
        <v>2667</v>
      </c>
      <c r="W940" s="5">
        <f t="shared" si="190"/>
        <v>2667</v>
      </c>
      <c r="X940" s="7">
        <f t="shared" si="191"/>
        <v>0</v>
      </c>
      <c r="Z940" s="7">
        <f t="shared" si="194"/>
        <v>231479.46</v>
      </c>
      <c r="AA940" s="5"/>
    </row>
    <row r="941" spans="1:27">
      <c r="A941" s="9">
        <v>39898</v>
      </c>
      <c r="B941" s="3">
        <v>3016</v>
      </c>
      <c r="C941" s="3">
        <v>3098</v>
      </c>
      <c r="D941" s="3">
        <v>3008.3998999999999</v>
      </c>
      <c r="E941" s="3">
        <v>3082.7</v>
      </c>
      <c r="G941" s="5">
        <f t="shared" si="182"/>
        <v>3012.38</v>
      </c>
      <c r="H941" s="5">
        <f t="shared" si="183"/>
        <v>2963.13</v>
      </c>
      <c r="J941" s="10" t="str">
        <f t="shared" si="184"/>
        <v>BUY</v>
      </c>
      <c r="L941" s="5">
        <f t="shared" si="185"/>
        <v>2815.38</v>
      </c>
      <c r="M941" s="4" t="str">
        <f t="shared" si="186"/>
        <v>NO</v>
      </c>
      <c r="N941" s="4" t="str">
        <f t="shared" si="187"/>
        <v>NO</v>
      </c>
      <c r="O941" s="4" t="str">
        <f t="shared" si="188"/>
        <v>NO</v>
      </c>
      <c r="P941" s="5">
        <v>3023</v>
      </c>
      <c r="Q941" s="5">
        <v>3084.8</v>
      </c>
      <c r="R941" s="4">
        <f t="shared" si="189"/>
        <v>2009</v>
      </c>
      <c r="T941" s="7">
        <f t="shared" si="192"/>
        <v>0</v>
      </c>
      <c r="V941" s="5">
        <f t="shared" si="193"/>
        <v>2667</v>
      </c>
      <c r="W941" s="5">
        <f t="shared" si="190"/>
        <v>2667</v>
      </c>
      <c r="X941" s="7">
        <f t="shared" si="191"/>
        <v>0</v>
      </c>
      <c r="Z941" s="7">
        <f t="shared" si="194"/>
        <v>231479.46</v>
      </c>
      <c r="AA941" s="5"/>
    </row>
    <row r="942" spans="1:27">
      <c r="A942" s="9">
        <v>39899</v>
      </c>
      <c r="B942" s="3">
        <v>3071</v>
      </c>
      <c r="C942" s="3">
        <v>3140</v>
      </c>
      <c r="D942" s="3">
        <v>3060.1001000000001</v>
      </c>
      <c r="E942" s="3">
        <v>3124.55</v>
      </c>
      <c r="G942" s="5">
        <f t="shared" si="182"/>
        <v>3068.47</v>
      </c>
      <c r="H942" s="5">
        <f t="shared" si="183"/>
        <v>3016.94</v>
      </c>
      <c r="J942" s="10" t="str">
        <f t="shared" si="184"/>
        <v>BUY</v>
      </c>
      <c r="L942" s="5">
        <f t="shared" si="185"/>
        <v>2862.35</v>
      </c>
      <c r="M942" s="4" t="str">
        <f t="shared" si="186"/>
        <v>NO</v>
      </c>
      <c r="N942" s="4" t="str">
        <f t="shared" si="187"/>
        <v>NO</v>
      </c>
      <c r="O942" s="4" t="str">
        <f t="shared" si="188"/>
        <v>NO</v>
      </c>
      <c r="P942" s="5">
        <v>3078.8</v>
      </c>
      <c r="Q942" s="5">
        <v>3118.25</v>
      </c>
      <c r="R942" s="4">
        <f t="shared" si="189"/>
        <v>2009</v>
      </c>
      <c r="T942" s="7">
        <f t="shared" si="192"/>
        <v>0</v>
      </c>
      <c r="V942" s="5">
        <f t="shared" si="193"/>
        <v>2667</v>
      </c>
      <c r="W942" s="5">
        <f t="shared" si="190"/>
        <v>2667</v>
      </c>
      <c r="X942" s="7">
        <f t="shared" si="191"/>
        <v>0</v>
      </c>
      <c r="Z942" s="7">
        <f t="shared" si="194"/>
        <v>231479.46</v>
      </c>
      <c r="AA942" s="5"/>
    </row>
    <row r="943" spans="1:27">
      <c r="A943" s="9">
        <v>39902</v>
      </c>
      <c r="B943" s="3">
        <v>3061</v>
      </c>
      <c r="C943" s="3">
        <v>3066.8</v>
      </c>
      <c r="D943" s="3">
        <v>2971.3</v>
      </c>
      <c r="E943" s="3">
        <v>2988.1001000000001</v>
      </c>
      <c r="G943" s="5">
        <f t="shared" si="182"/>
        <v>3028.29</v>
      </c>
      <c r="H943" s="5">
        <f t="shared" si="183"/>
        <v>3007.33</v>
      </c>
      <c r="J943" s="10" t="str">
        <f t="shared" si="184"/>
        <v>BUY</v>
      </c>
      <c r="L943" s="5">
        <f t="shared" si="185"/>
        <v>2944.45</v>
      </c>
      <c r="M943" s="4" t="str">
        <f t="shared" si="186"/>
        <v>NO</v>
      </c>
      <c r="N943" s="4" t="str">
        <f t="shared" si="187"/>
        <v>NO</v>
      </c>
      <c r="O943" s="4" t="str">
        <f t="shared" si="188"/>
        <v>NO</v>
      </c>
      <c r="P943" s="5">
        <v>3057.7</v>
      </c>
      <c r="Q943" s="5">
        <v>2981.55</v>
      </c>
      <c r="R943" s="4">
        <f t="shared" si="189"/>
        <v>2009</v>
      </c>
      <c r="T943" s="7">
        <f t="shared" si="192"/>
        <v>0</v>
      </c>
      <c r="V943" s="5">
        <f t="shared" si="193"/>
        <v>2667</v>
      </c>
      <c r="W943" s="5">
        <f t="shared" si="190"/>
        <v>2667</v>
      </c>
      <c r="X943" s="7">
        <f t="shared" si="191"/>
        <v>0</v>
      </c>
      <c r="Z943" s="7">
        <f t="shared" si="194"/>
        <v>231479.46</v>
      </c>
      <c r="AA943" s="5"/>
    </row>
    <row r="944" spans="1:27">
      <c r="A944" s="9">
        <v>39903</v>
      </c>
      <c r="B944" s="3">
        <v>3010</v>
      </c>
      <c r="C944" s="3">
        <v>3056.6001000000001</v>
      </c>
      <c r="D944" s="3">
        <v>2992.5</v>
      </c>
      <c r="E944" s="3">
        <v>3015.25</v>
      </c>
      <c r="G944" s="5">
        <f t="shared" si="182"/>
        <v>3021.77</v>
      </c>
      <c r="H944" s="5">
        <f t="shared" si="183"/>
        <v>3009.97</v>
      </c>
      <c r="J944" s="10" t="str">
        <f t="shared" si="184"/>
        <v>BUY</v>
      </c>
      <c r="L944" s="5">
        <f t="shared" si="185"/>
        <v>2974.57</v>
      </c>
      <c r="M944" s="4" t="str">
        <f t="shared" si="186"/>
        <v>NO</v>
      </c>
      <c r="N944" s="4" t="str">
        <f t="shared" si="187"/>
        <v>NO</v>
      </c>
      <c r="O944" s="4" t="str">
        <f t="shared" si="188"/>
        <v>NO</v>
      </c>
      <c r="P944" s="5">
        <v>3032</v>
      </c>
      <c r="Q944" s="5">
        <v>3021.9</v>
      </c>
      <c r="R944" s="4">
        <f t="shared" si="189"/>
        <v>2009</v>
      </c>
      <c r="T944" s="7">
        <f t="shared" si="192"/>
        <v>0</v>
      </c>
      <c r="V944" s="5">
        <f t="shared" si="193"/>
        <v>2667</v>
      </c>
      <c r="W944" s="5">
        <f t="shared" si="190"/>
        <v>2667</v>
      </c>
      <c r="X944" s="7">
        <f t="shared" si="191"/>
        <v>0</v>
      </c>
      <c r="Z944" s="7">
        <f t="shared" si="194"/>
        <v>231479.46</v>
      </c>
      <c r="AA944" s="5"/>
    </row>
    <row r="945" spans="1:27">
      <c r="A945" s="9">
        <v>39904</v>
      </c>
      <c r="B945" s="3">
        <v>3014.8998999999999</v>
      </c>
      <c r="C945" s="3">
        <v>3071.8501000000001</v>
      </c>
      <c r="D945" s="3">
        <v>2951</v>
      </c>
      <c r="E945" s="3">
        <v>3061.5</v>
      </c>
      <c r="G945" s="5">
        <f t="shared" si="182"/>
        <v>3041.64</v>
      </c>
      <c r="H945" s="5">
        <f t="shared" si="183"/>
        <v>3027.15</v>
      </c>
      <c r="J945" s="10" t="str">
        <f t="shared" si="184"/>
        <v>BUY</v>
      </c>
      <c r="L945" s="5">
        <f t="shared" si="185"/>
        <v>2983.68</v>
      </c>
      <c r="M945" s="4" t="str">
        <f t="shared" si="186"/>
        <v>YES</v>
      </c>
      <c r="N945" s="4" t="str">
        <f t="shared" si="187"/>
        <v>YES</v>
      </c>
      <c r="O945" s="4" t="str">
        <f t="shared" si="188"/>
        <v>NO</v>
      </c>
      <c r="P945" s="5">
        <v>2976.9</v>
      </c>
      <c r="Q945" s="5">
        <v>3063.05</v>
      </c>
      <c r="R945" s="4">
        <f t="shared" si="189"/>
        <v>2009</v>
      </c>
      <c r="T945" s="7">
        <f t="shared" si="192"/>
        <v>-88.48</v>
      </c>
      <c r="V945" s="5">
        <f t="shared" si="193"/>
        <v>2667</v>
      </c>
      <c r="W945" s="5">
        <f t="shared" si="190"/>
        <v>2667</v>
      </c>
      <c r="X945" s="7">
        <f t="shared" si="191"/>
        <v>0</v>
      </c>
      <c r="Z945" s="7">
        <f t="shared" si="194"/>
        <v>222631.46</v>
      </c>
      <c r="AA945" s="5"/>
    </row>
    <row r="946" spans="1:27">
      <c r="A946" s="9">
        <v>39905</v>
      </c>
      <c r="B946" s="3">
        <v>3155</v>
      </c>
      <c r="C946" s="3">
        <v>3242.8</v>
      </c>
      <c r="D946" s="3">
        <v>3146.1498999999999</v>
      </c>
      <c r="E946" s="3">
        <v>3222.6001000000001</v>
      </c>
      <c r="G946" s="5">
        <f t="shared" si="182"/>
        <v>3132.12</v>
      </c>
      <c r="H946" s="5">
        <f t="shared" si="183"/>
        <v>3092.3</v>
      </c>
      <c r="J946" s="10" t="str">
        <f t="shared" si="184"/>
        <v>BUY</v>
      </c>
      <c r="L946" s="5">
        <f t="shared" si="185"/>
        <v>2972.84</v>
      </c>
      <c r="M946" s="4" t="str">
        <f t="shared" si="186"/>
        <v>NO</v>
      </c>
      <c r="N946" s="4" t="str">
        <f t="shared" si="187"/>
        <v>NO</v>
      </c>
      <c r="O946" s="4" t="str">
        <f t="shared" si="188"/>
        <v>NO</v>
      </c>
      <c r="P946" s="5">
        <v>3169.25</v>
      </c>
      <c r="Q946" s="5">
        <v>3221.8</v>
      </c>
      <c r="R946" s="4">
        <f t="shared" si="189"/>
        <v>2009</v>
      </c>
      <c r="T946" s="7">
        <f t="shared" si="192"/>
        <v>0</v>
      </c>
      <c r="V946" s="5">
        <f t="shared" si="193"/>
        <v>2667</v>
      </c>
      <c r="W946" s="5">
        <f t="shared" si="190"/>
        <v>2667</v>
      </c>
      <c r="X946" s="7">
        <f t="shared" si="191"/>
        <v>0</v>
      </c>
      <c r="Z946" s="7">
        <f t="shared" si="194"/>
        <v>222631.46</v>
      </c>
      <c r="AA946" s="5"/>
    </row>
    <row r="947" spans="1:27">
      <c r="A947" s="9">
        <v>39909</v>
      </c>
      <c r="B947" s="3">
        <v>3281.1498999999999</v>
      </c>
      <c r="C947" s="3">
        <v>3305.8</v>
      </c>
      <c r="D947" s="3">
        <v>3227</v>
      </c>
      <c r="E947" s="3">
        <v>3260.25</v>
      </c>
      <c r="G947" s="5">
        <f t="shared" si="182"/>
        <v>3196.19</v>
      </c>
      <c r="H947" s="5">
        <f t="shared" si="183"/>
        <v>3148.28</v>
      </c>
      <c r="J947" s="10" t="str">
        <f t="shared" si="184"/>
        <v>BUY</v>
      </c>
      <c r="L947" s="5">
        <f t="shared" si="185"/>
        <v>3004.55</v>
      </c>
      <c r="M947" s="4" t="str">
        <f t="shared" si="186"/>
        <v>NO</v>
      </c>
      <c r="N947" s="4" t="str">
        <f t="shared" si="187"/>
        <v>NO</v>
      </c>
      <c r="O947" s="4" t="str">
        <f t="shared" si="188"/>
        <v>NO</v>
      </c>
      <c r="P947" s="5">
        <v>3287</v>
      </c>
      <c r="Q947" s="5">
        <v>3254.95</v>
      </c>
      <c r="R947" s="4">
        <f t="shared" si="189"/>
        <v>2009</v>
      </c>
      <c r="T947" s="7">
        <f t="shared" si="192"/>
        <v>0</v>
      </c>
      <c r="V947" s="5">
        <f t="shared" si="193"/>
        <v>2667</v>
      </c>
      <c r="W947" s="5">
        <f t="shared" si="190"/>
        <v>2667</v>
      </c>
      <c r="X947" s="7">
        <f t="shared" si="191"/>
        <v>0</v>
      </c>
      <c r="Z947" s="7">
        <f t="shared" si="194"/>
        <v>222631.46</v>
      </c>
      <c r="AA947" s="5"/>
    </row>
    <row r="948" spans="1:27">
      <c r="A948" s="9">
        <v>39911</v>
      </c>
      <c r="B948" s="3">
        <v>3180</v>
      </c>
      <c r="C948" s="3">
        <v>3368.8</v>
      </c>
      <c r="D948" s="3">
        <v>3157.5</v>
      </c>
      <c r="E948" s="3">
        <v>3355.5</v>
      </c>
      <c r="G948" s="5">
        <f t="shared" si="182"/>
        <v>3275.85</v>
      </c>
      <c r="H948" s="5">
        <f t="shared" si="183"/>
        <v>3217.35</v>
      </c>
      <c r="J948" s="10" t="str">
        <f t="shared" si="184"/>
        <v>BUY</v>
      </c>
      <c r="L948" s="5">
        <f t="shared" si="185"/>
        <v>3041.85</v>
      </c>
      <c r="M948" s="4" t="str">
        <f t="shared" si="186"/>
        <v>NO</v>
      </c>
      <c r="N948" s="4" t="str">
        <f t="shared" si="187"/>
        <v>NO</v>
      </c>
      <c r="O948" s="4" t="str">
        <f t="shared" si="188"/>
        <v>NO</v>
      </c>
      <c r="P948" s="5">
        <v>3165.3</v>
      </c>
      <c r="Q948" s="5">
        <v>3345.5</v>
      </c>
      <c r="R948" s="4">
        <f t="shared" si="189"/>
        <v>2009</v>
      </c>
      <c r="T948" s="7">
        <f t="shared" si="192"/>
        <v>0</v>
      </c>
      <c r="V948" s="5">
        <f t="shared" si="193"/>
        <v>2667</v>
      </c>
      <c r="W948" s="5">
        <f t="shared" si="190"/>
        <v>2667</v>
      </c>
      <c r="X948" s="7">
        <f t="shared" si="191"/>
        <v>0</v>
      </c>
      <c r="Z948" s="7">
        <f t="shared" si="194"/>
        <v>222631.46</v>
      </c>
      <c r="AA948" s="5"/>
    </row>
    <row r="949" spans="1:27">
      <c r="A949" s="9">
        <v>39912</v>
      </c>
      <c r="B949" s="3">
        <v>3409.25</v>
      </c>
      <c r="C949" s="3">
        <v>3409.25</v>
      </c>
      <c r="D949" s="3">
        <v>3308.6001000000001</v>
      </c>
      <c r="E949" s="3">
        <v>3355.3998999999999</v>
      </c>
      <c r="G949" s="5">
        <f t="shared" si="182"/>
        <v>3315.62</v>
      </c>
      <c r="H949" s="5">
        <f t="shared" si="183"/>
        <v>3263.37</v>
      </c>
      <c r="J949" s="10" t="str">
        <f t="shared" si="184"/>
        <v>BUY</v>
      </c>
      <c r="L949" s="5">
        <f t="shared" si="185"/>
        <v>3106.62</v>
      </c>
      <c r="M949" s="4" t="str">
        <f t="shared" si="186"/>
        <v>NO</v>
      </c>
      <c r="N949" s="4" t="str">
        <f t="shared" si="187"/>
        <v>NO</v>
      </c>
      <c r="O949" s="4" t="str">
        <f t="shared" si="188"/>
        <v>NO</v>
      </c>
      <c r="P949" s="5">
        <v>3367</v>
      </c>
      <c r="Q949" s="5">
        <v>3354.65</v>
      </c>
      <c r="R949" s="4">
        <f t="shared" si="189"/>
        <v>2009</v>
      </c>
      <c r="T949" s="7">
        <f t="shared" si="192"/>
        <v>0</v>
      </c>
      <c r="V949" s="5">
        <f t="shared" si="193"/>
        <v>2667</v>
      </c>
      <c r="W949" s="5">
        <f t="shared" si="190"/>
        <v>2667</v>
      </c>
      <c r="X949" s="7">
        <f t="shared" si="191"/>
        <v>0</v>
      </c>
      <c r="Z949" s="7">
        <f t="shared" si="194"/>
        <v>222631.46</v>
      </c>
      <c r="AA949" s="5"/>
    </row>
    <row r="950" spans="1:27">
      <c r="A950" s="9">
        <v>39916</v>
      </c>
      <c r="B950" s="3">
        <v>3385</v>
      </c>
      <c r="C950" s="3">
        <v>3432.8998999999999</v>
      </c>
      <c r="D950" s="3">
        <v>3337.3</v>
      </c>
      <c r="E950" s="3">
        <v>3390.8998999999999</v>
      </c>
      <c r="G950" s="5">
        <f t="shared" si="182"/>
        <v>3353.26</v>
      </c>
      <c r="H950" s="5">
        <f t="shared" si="183"/>
        <v>3305.88</v>
      </c>
      <c r="J950" s="10" t="str">
        <f t="shared" si="184"/>
        <v>BUY</v>
      </c>
      <c r="L950" s="5">
        <f t="shared" si="185"/>
        <v>3163.74</v>
      </c>
      <c r="M950" s="4" t="str">
        <f t="shared" si="186"/>
        <v>NO</v>
      </c>
      <c r="N950" s="4" t="str">
        <f t="shared" si="187"/>
        <v>NO</v>
      </c>
      <c r="O950" s="4" t="str">
        <f t="shared" si="188"/>
        <v>NO</v>
      </c>
      <c r="P950" s="5">
        <v>3387.05</v>
      </c>
      <c r="Q950" s="5">
        <v>3392.9</v>
      </c>
      <c r="R950" s="4">
        <f t="shared" si="189"/>
        <v>2009</v>
      </c>
      <c r="T950" s="7">
        <f t="shared" si="192"/>
        <v>0</v>
      </c>
      <c r="V950" s="5">
        <f t="shared" si="193"/>
        <v>2667</v>
      </c>
      <c r="W950" s="5">
        <f t="shared" si="190"/>
        <v>2667</v>
      </c>
      <c r="X950" s="7">
        <f t="shared" si="191"/>
        <v>0</v>
      </c>
      <c r="Z950" s="7">
        <f t="shared" si="194"/>
        <v>222631.46</v>
      </c>
      <c r="AA950" s="5"/>
    </row>
    <row r="951" spans="1:27">
      <c r="A951" s="9">
        <v>39918</v>
      </c>
      <c r="B951" s="3">
        <v>3345</v>
      </c>
      <c r="C951" s="3">
        <v>3507.8</v>
      </c>
      <c r="D951" s="3">
        <v>3325</v>
      </c>
      <c r="E951" s="3">
        <v>3492.8998999999999</v>
      </c>
      <c r="G951" s="5">
        <f t="shared" si="182"/>
        <v>3423.08</v>
      </c>
      <c r="H951" s="5">
        <f t="shared" si="183"/>
        <v>3368.22</v>
      </c>
      <c r="J951" s="10" t="str">
        <f t="shared" si="184"/>
        <v>BUY</v>
      </c>
      <c r="L951" s="5">
        <f t="shared" si="185"/>
        <v>3203.64</v>
      </c>
      <c r="M951" s="4" t="str">
        <f t="shared" si="186"/>
        <v>NO</v>
      </c>
      <c r="N951" s="4" t="str">
        <f t="shared" si="187"/>
        <v>NO</v>
      </c>
      <c r="O951" s="4" t="str">
        <f t="shared" si="188"/>
        <v>NO</v>
      </c>
      <c r="P951" s="5">
        <v>3347</v>
      </c>
      <c r="Q951" s="5">
        <v>3491.7</v>
      </c>
      <c r="R951" s="4">
        <f t="shared" si="189"/>
        <v>2009</v>
      </c>
      <c r="T951" s="7">
        <f t="shared" si="192"/>
        <v>0</v>
      </c>
      <c r="V951" s="5">
        <f t="shared" si="193"/>
        <v>2667</v>
      </c>
      <c r="W951" s="5">
        <f t="shared" si="190"/>
        <v>2667</v>
      </c>
      <c r="X951" s="7">
        <f t="shared" si="191"/>
        <v>0</v>
      </c>
      <c r="Z951" s="7">
        <f t="shared" si="194"/>
        <v>222631.46</v>
      </c>
      <c r="AA951" s="5"/>
    </row>
    <row r="952" spans="1:27">
      <c r="A952" s="9">
        <v>39919</v>
      </c>
      <c r="B952" s="3">
        <v>3500.6001000000001</v>
      </c>
      <c r="C952" s="3">
        <v>3514</v>
      </c>
      <c r="D952" s="3">
        <v>3362.1001000000001</v>
      </c>
      <c r="E952" s="3">
        <v>3375.6001000000001</v>
      </c>
      <c r="G952" s="5">
        <f t="shared" si="182"/>
        <v>3399.34</v>
      </c>
      <c r="H952" s="5">
        <f t="shared" si="183"/>
        <v>3370.68</v>
      </c>
      <c r="J952" s="10" t="str">
        <f t="shared" si="184"/>
        <v>BUY</v>
      </c>
      <c r="L952" s="5">
        <f t="shared" si="185"/>
        <v>3284.7</v>
      </c>
      <c r="M952" s="4" t="str">
        <f t="shared" si="186"/>
        <v>NO</v>
      </c>
      <c r="N952" s="4" t="str">
        <f t="shared" si="187"/>
        <v>NO</v>
      </c>
      <c r="O952" s="4" t="str">
        <f t="shared" si="188"/>
        <v>NO</v>
      </c>
      <c r="P952" s="5">
        <v>3498</v>
      </c>
      <c r="Q952" s="5">
        <v>3364.25</v>
      </c>
      <c r="R952" s="4">
        <f t="shared" si="189"/>
        <v>2009</v>
      </c>
      <c r="T952" s="7">
        <f t="shared" si="192"/>
        <v>0</v>
      </c>
      <c r="V952" s="5">
        <f t="shared" si="193"/>
        <v>2667</v>
      </c>
      <c r="W952" s="5">
        <f t="shared" si="190"/>
        <v>2667</v>
      </c>
      <c r="X952" s="7">
        <f t="shared" si="191"/>
        <v>0</v>
      </c>
      <c r="Z952" s="7">
        <f t="shared" si="194"/>
        <v>222631.46</v>
      </c>
      <c r="AA952" s="5"/>
    </row>
    <row r="953" spans="1:27">
      <c r="A953" s="9">
        <v>39920</v>
      </c>
      <c r="B953" s="3">
        <v>3397</v>
      </c>
      <c r="C953" s="3">
        <v>3500</v>
      </c>
      <c r="D953" s="3">
        <v>3354.5</v>
      </c>
      <c r="E953" s="3">
        <v>3381.3</v>
      </c>
      <c r="G953" s="5">
        <f t="shared" si="182"/>
        <v>3390.32</v>
      </c>
      <c r="H953" s="5">
        <f t="shared" si="183"/>
        <v>3374.22</v>
      </c>
      <c r="J953" s="10" t="str">
        <f t="shared" si="184"/>
        <v>BUY</v>
      </c>
      <c r="L953" s="5">
        <f t="shared" si="185"/>
        <v>3325.92</v>
      </c>
      <c r="M953" s="4" t="str">
        <f t="shared" si="186"/>
        <v>NO</v>
      </c>
      <c r="N953" s="4" t="str">
        <f t="shared" si="187"/>
        <v>NO</v>
      </c>
      <c r="O953" s="4" t="str">
        <f t="shared" si="188"/>
        <v>NO</v>
      </c>
      <c r="P953" s="5">
        <v>3419</v>
      </c>
      <c r="Q953" s="5">
        <v>3377.7</v>
      </c>
      <c r="R953" s="4">
        <f t="shared" si="189"/>
        <v>2009</v>
      </c>
      <c r="T953" s="7">
        <f t="shared" si="192"/>
        <v>0</v>
      </c>
      <c r="V953" s="5">
        <f t="shared" si="193"/>
        <v>2667</v>
      </c>
      <c r="W953" s="5">
        <f t="shared" si="190"/>
        <v>2667</v>
      </c>
      <c r="X953" s="7">
        <f t="shared" si="191"/>
        <v>0</v>
      </c>
      <c r="Z953" s="7">
        <f t="shared" si="194"/>
        <v>222631.46</v>
      </c>
      <c r="AA953" s="5"/>
    </row>
    <row r="954" spans="1:27">
      <c r="A954" s="9">
        <v>39923</v>
      </c>
      <c r="B954" s="3">
        <v>3399.7</v>
      </c>
      <c r="C954" s="3">
        <v>3442.8998999999999</v>
      </c>
      <c r="D954" s="3">
        <v>3330</v>
      </c>
      <c r="E954" s="3">
        <v>3370.7</v>
      </c>
      <c r="G954" s="5">
        <f t="shared" si="182"/>
        <v>3380.51</v>
      </c>
      <c r="H954" s="5">
        <f t="shared" si="183"/>
        <v>3373.05</v>
      </c>
      <c r="J954" s="10" t="str">
        <f t="shared" si="184"/>
        <v>BUY</v>
      </c>
      <c r="L954" s="5">
        <f t="shared" si="185"/>
        <v>3350.67</v>
      </c>
      <c r="M954" s="4" t="str">
        <f t="shared" si="186"/>
        <v>NO</v>
      </c>
      <c r="N954" s="4" t="str">
        <f t="shared" si="187"/>
        <v>NO</v>
      </c>
      <c r="O954" s="4" t="str">
        <f t="shared" si="188"/>
        <v>NO</v>
      </c>
      <c r="P954" s="5">
        <v>3379.9</v>
      </c>
      <c r="Q954" s="5">
        <v>3372.35</v>
      </c>
      <c r="R954" s="4">
        <f t="shared" si="189"/>
        <v>2009</v>
      </c>
      <c r="T954" s="7">
        <f t="shared" si="192"/>
        <v>0</v>
      </c>
      <c r="V954" s="5">
        <f t="shared" si="193"/>
        <v>2667</v>
      </c>
      <c r="W954" s="5">
        <f t="shared" si="190"/>
        <v>2667</v>
      </c>
      <c r="X954" s="7">
        <f t="shared" si="191"/>
        <v>0</v>
      </c>
      <c r="Z954" s="7">
        <f t="shared" si="194"/>
        <v>222631.46</v>
      </c>
      <c r="AA954" s="5"/>
    </row>
    <row r="955" spans="1:27">
      <c r="A955" s="9">
        <v>39924</v>
      </c>
      <c r="B955" s="3">
        <v>3318.8998999999999</v>
      </c>
      <c r="C955" s="3">
        <v>3424.45</v>
      </c>
      <c r="D955" s="3">
        <v>3318.8998999999999</v>
      </c>
      <c r="E955" s="3">
        <v>3365.8501000000001</v>
      </c>
      <c r="G955" s="5">
        <f t="shared" si="182"/>
        <v>3373.18</v>
      </c>
      <c r="H955" s="5">
        <f t="shared" si="183"/>
        <v>3370.65</v>
      </c>
      <c r="J955" s="10" t="str">
        <f t="shared" si="184"/>
        <v>BUY</v>
      </c>
      <c r="L955" s="5">
        <f t="shared" si="185"/>
        <v>3363.06</v>
      </c>
      <c r="M955" s="4" t="str">
        <f t="shared" si="186"/>
        <v>YES</v>
      </c>
      <c r="N955" s="4" t="str">
        <f t="shared" si="187"/>
        <v>YES</v>
      </c>
      <c r="O955" s="4" t="str">
        <f t="shared" si="188"/>
        <v>YES</v>
      </c>
      <c r="P955" s="5">
        <v>3337</v>
      </c>
      <c r="Q955" s="5">
        <v>3363.8</v>
      </c>
      <c r="R955" s="4">
        <f t="shared" si="189"/>
        <v>2009</v>
      </c>
      <c r="T955" s="7">
        <f t="shared" si="192"/>
        <v>-26.8</v>
      </c>
      <c r="V955" s="5">
        <f t="shared" si="193"/>
        <v>2667</v>
      </c>
      <c r="W955" s="5">
        <f t="shared" si="190"/>
        <v>3363.06</v>
      </c>
      <c r="X955" s="7">
        <f t="shared" si="191"/>
        <v>696.06</v>
      </c>
      <c r="Z955" s="7">
        <f t="shared" si="194"/>
        <v>254754.46</v>
      </c>
      <c r="AA955" s="5"/>
    </row>
    <row r="956" spans="1:27">
      <c r="A956" s="9">
        <v>39925</v>
      </c>
      <c r="B956" s="3">
        <v>3369.25</v>
      </c>
      <c r="C956" s="3">
        <v>3397</v>
      </c>
      <c r="D956" s="3">
        <v>3288</v>
      </c>
      <c r="E956" s="3">
        <v>3323.3998999999999</v>
      </c>
      <c r="G956" s="5">
        <f t="shared" si="182"/>
        <v>3348.29</v>
      </c>
      <c r="H956" s="5">
        <f t="shared" si="183"/>
        <v>3354.9</v>
      </c>
      <c r="J956" s="10" t="str">
        <f t="shared" si="184"/>
        <v>SELL</v>
      </c>
      <c r="L956" s="5">
        <f t="shared" si="185"/>
        <v>3374.73</v>
      </c>
      <c r="M956" s="4" t="str">
        <f t="shared" si="186"/>
        <v>YES</v>
      </c>
      <c r="N956" s="4" t="str">
        <f t="shared" si="187"/>
        <v>NO</v>
      </c>
      <c r="O956" s="4" t="str">
        <f t="shared" si="188"/>
        <v>NO</v>
      </c>
      <c r="P956" s="5">
        <v>3374</v>
      </c>
      <c r="Q956" s="5">
        <v>3323.3</v>
      </c>
      <c r="R956" s="4">
        <f t="shared" si="189"/>
        <v>2009</v>
      </c>
      <c r="T956" s="7">
        <f t="shared" si="192"/>
        <v>0</v>
      </c>
      <c r="V956" s="5">
        <f t="shared" si="193"/>
        <v>3363.06</v>
      </c>
      <c r="W956" s="5">
        <f t="shared" si="190"/>
        <v>3374.73</v>
      </c>
      <c r="X956" s="7">
        <f t="shared" si="191"/>
        <v>-11.670000000000073</v>
      </c>
      <c r="Z956" s="7">
        <f t="shared" si="194"/>
        <v>254170.96</v>
      </c>
      <c r="AA956" s="5"/>
    </row>
    <row r="957" spans="1:27">
      <c r="A957" s="9">
        <v>39926</v>
      </c>
      <c r="B957" s="3">
        <v>3350</v>
      </c>
      <c r="C957" s="3">
        <v>3447</v>
      </c>
      <c r="D957" s="3">
        <v>3313.5</v>
      </c>
      <c r="E957" s="3">
        <v>3426.05</v>
      </c>
      <c r="G957" s="5">
        <f t="shared" si="182"/>
        <v>3387.17</v>
      </c>
      <c r="H957" s="5">
        <f t="shared" si="183"/>
        <v>3378.62</v>
      </c>
      <c r="J957" s="10" t="str">
        <f t="shared" si="184"/>
        <v>BUY</v>
      </c>
      <c r="L957" s="5">
        <f t="shared" si="185"/>
        <v>3352.97</v>
      </c>
      <c r="M957" s="4" t="str">
        <f t="shared" si="186"/>
        <v>YES</v>
      </c>
      <c r="N957" s="4" t="str">
        <f t="shared" si="187"/>
        <v>NO</v>
      </c>
      <c r="O957" s="4" t="str">
        <f t="shared" si="188"/>
        <v>NO</v>
      </c>
      <c r="P957" s="5">
        <v>3342</v>
      </c>
      <c r="Q957" s="5">
        <v>3419.3</v>
      </c>
      <c r="R957" s="4">
        <f t="shared" si="189"/>
        <v>2009</v>
      </c>
      <c r="T957" s="7">
        <f t="shared" si="192"/>
        <v>0</v>
      </c>
      <c r="V957" s="5">
        <f t="shared" si="193"/>
        <v>3374.73</v>
      </c>
      <c r="W957" s="5">
        <f t="shared" si="190"/>
        <v>3374.73</v>
      </c>
      <c r="X957" s="7">
        <f t="shared" si="191"/>
        <v>0</v>
      </c>
      <c r="Z957" s="7">
        <f t="shared" si="194"/>
        <v>254170.96</v>
      </c>
      <c r="AA957" s="5"/>
    </row>
    <row r="958" spans="1:27">
      <c r="A958" s="9">
        <v>39927</v>
      </c>
      <c r="B958" s="3">
        <v>3429</v>
      </c>
      <c r="C958" s="3">
        <v>3494.3998999999999</v>
      </c>
      <c r="D958" s="3">
        <v>3395.1001000000001</v>
      </c>
      <c r="E958" s="3">
        <v>3482.05</v>
      </c>
      <c r="G958" s="5">
        <f t="shared" si="182"/>
        <v>3434.61</v>
      </c>
      <c r="H958" s="5">
        <f t="shared" si="183"/>
        <v>3413.1</v>
      </c>
      <c r="J958" s="10" t="str">
        <f t="shared" si="184"/>
        <v>BUY</v>
      </c>
      <c r="L958" s="5">
        <f t="shared" si="185"/>
        <v>3348.57</v>
      </c>
      <c r="M958" s="4" t="str">
        <f t="shared" si="186"/>
        <v>NO</v>
      </c>
      <c r="N958" s="4" t="str">
        <f t="shared" si="187"/>
        <v>NO</v>
      </c>
      <c r="O958" s="4" t="str">
        <f t="shared" si="188"/>
        <v>NO</v>
      </c>
      <c r="P958" s="5">
        <v>3428</v>
      </c>
      <c r="Q958" s="5">
        <v>3487.1</v>
      </c>
      <c r="R958" s="4">
        <f t="shared" si="189"/>
        <v>2009</v>
      </c>
      <c r="T958" s="7">
        <f t="shared" si="192"/>
        <v>0</v>
      </c>
      <c r="V958" s="5">
        <f t="shared" si="193"/>
        <v>3374.73</v>
      </c>
      <c r="W958" s="5">
        <f t="shared" si="190"/>
        <v>3374.73</v>
      </c>
      <c r="X958" s="7">
        <f t="shared" si="191"/>
        <v>0</v>
      </c>
      <c r="Z958" s="7">
        <f t="shared" si="194"/>
        <v>254170.96</v>
      </c>
      <c r="AA958" s="5"/>
    </row>
    <row r="959" spans="1:27">
      <c r="A959" s="9">
        <v>39930</v>
      </c>
      <c r="B959" s="3">
        <v>3427.8</v>
      </c>
      <c r="C959" s="3">
        <v>3519.7</v>
      </c>
      <c r="D959" s="3">
        <v>3420</v>
      </c>
      <c r="E959" s="3">
        <v>3466.1498999999999</v>
      </c>
      <c r="G959" s="5">
        <f t="shared" si="182"/>
        <v>3450.38</v>
      </c>
      <c r="H959" s="5">
        <f t="shared" si="183"/>
        <v>3430.78</v>
      </c>
      <c r="J959" s="10" t="str">
        <f t="shared" si="184"/>
        <v>BUY</v>
      </c>
      <c r="L959" s="5">
        <f t="shared" si="185"/>
        <v>3371.98</v>
      </c>
      <c r="M959" s="4" t="str">
        <f t="shared" si="186"/>
        <v>NO</v>
      </c>
      <c r="N959" s="4" t="str">
        <f t="shared" si="187"/>
        <v>NO</v>
      </c>
      <c r="O959" s="4" t="str">
        <f t="shared" si="188"/>
        <v>NO</v>
      </c>
      <c r="P959" s="5">
        <v>3440.1</v>
      </c>
      <c r="Q959" s="5">
        <v>3468.5</v>
      </c>
      <c r="R959" s="4">
        <f t="shared" si="189"/>
        <v>2009</v>
      </c>
      <c r="T959" s="7">
        <f t="shared" si="192"/>
        <v>0</v>
      </c>
      <c r="V959" s="5">
        <f t="shared" si="193"/>
        <v>3374.73</v>
      </c>
      <c r="W959" s="5">
        <f t="shared" si="190"/>
        <v>3371.98</v>
      </c>
      <c r="X959" s="7">
        <f t="shared" si="191"/>
        <v>-2.75</v>
      </c>
      <c r="Z959" s="7">
        <f t="shared" si="194"/>
        <v>254033.46</v>
      </c>
      <c r="AA959" s="5"/>
    </row>
    <row r="960" spans="1:27">
      <c r="A960" s="9">
        <v>39931</v>
      </c>
      <c r="B960" s="3">
        <v>3456</v>
      </c>
      <c r="C960" s="3">
        <v>3456</v>
      </c>
      <c r="D960" s="3">
        <v>3342.3</v>
      </c>
      <c r="E960" s="3">
        <v>3354.95</v>
      </c>
      <c r="G960" s="5">
        <f t="shared" si="182"/>
        <v>3402.67</v>
      </c>
      <c r="H960" s="5">
        <f t="shared" si="183"/>
        <v>3405.5</v>
      </c>
      <c r="J960" s="10" t="str">
        <f t="shared" si="184"/>
        <v>SELL</v>
      </c>
      <c r="L960" s="5">
        <f t="shared" si="185"/>
        <v>3413.99</v>
      </c>
      <c r="M960" s="4" t="str">
        <f t="shared" si="186"/>
        <v>YES</v>
      </c>
      <c r="N960" s="4" t="str">
        <f t="shared" si="187"/>
        <v>NO</v>
      </c>
      <c r="O960" s="4" t="str">
        <f t="shared" si="188"/>
        <v>NO</v>
      </c>
      <c r="P960" s="5">
        <v>3442.1</v>
      </c>
      <c r="Q960" s="5">
        <v>3348.35</v>
      </c>
      <c r="R960" s="4">
        <f t="shared" si="189"/>
        <v>2009</v>
      </c>
      <c r="T960" s="7">
        <f t="shared" si="192"/>
        <v>0</v>
      </c>
      <c r="V960" s="5">
        <f t="shared" si="193"/>
        <v>3371.98</v>
      </c>
      <c r="W960" s="5">
        <f t="shared" si="190"/>
        <v>3413.99</v>
      </c>
      <c r="X960" s="7">
        <f t="shared" si="191"/>
        <v>-42.009999999999764</v>
      </c>
      <c r="Z960" s="7">
        <f t="shared" si="194"/>
        <v>251932.96</v>
      </c>
      <c r="AA960" s="5"/>
    </row>
    <row r="961" spans="1:27">
      <c r="A961" s="9">
        <v>39932</v>
      </c>
      <c r="B961" s="3">
        <v>3390.1498999999999</v>
      </c>
      <c r="C961" s="3">
        <v>3475</v>
      </c>
      <c r="D961" s="3">
        <v>3386.1001000000001</v>
      </c>
      <c r="E961" s="3">
        <v>3473.8998999999999</v>
      </c>
      <c r="G961" s="5">
        <f t="shared" si="182"/>
        <v>3438.28</v>
      </c>
      <c r="H961" s="5">
        <f t="shared" si="183"/>
        <v>3428.3</v>
      </c>
      <c r="J961" s="10" t="str">
        <f t="shared" si="184"/>
        <v>BUY</v>
      </c>
      <c r="L961" s="5">
        <f t="shared" si="185"/>
        <v>3398.36</v>
      </c>
      <c r="M961" s="4" t="str">
        <f t="shared" si="186"/>
        <v>YES</v>
      </c>
      <c r="N961" s="4" t="str">
        <f t="shared" si="187"/>
        <v>NO</v>
      </c>
      <c r="O961" s="4" t="str">
        <f t="shared" si="188"/>
        <v>NO</v>
      </c>
      <c r="P961" s="5">
        <v>3399</v>
      </c>
      <c r="Q961" s="5">
        <v>3468</v>
      </c>
      <c r="R961" s="4">
        <f t="shared" si="189"/>
        <v>2009</v>
      </c>
      <c r="T961" s="7">
        <f t="shared" si="192"/>
        <v>0</v>
      </c>
      <c r="V961" s="5">
        <f t="shared" si="193"/>
        <v>3413.99</v>
      </c>
      <c r="W961" s="5">
        <f t="shared" si="190"/>
        <v>3413.99</v>
      </c>
      <c r="X961" s="7">
        <f t="shared" si="191"/>
        <v>0</v>
      </c>
      <c r="Z961" s="7">
        <f t="shared" si="194"/>
        <v>251932.96</v>
      </c>
      <c r="AA961" s="5"/>
    </row>
    <row r="962" spans="1:27">
      <c r="A962" s="9">
        <v>39937</v>
      </c>
      <c r="B962" s="3">
        <v>3621</v>
      </c>
      <c r="C962" s="3">
        <v>3669.8998999999999</v>
      </c>
      <c r="D962" s="3">
        <v>3604.8998999999999</v>
      </c>
      <c r="E962" s="3">
        <v>3658.3501000000001</v>
      </c>
      <c r="G962" s="5">
        <f t="shared" si="182"/>
        <v>3548.32</v>
      </c>
      <c r="H962" s="5">
        <f t="shared" si="183"/>
        <v>3504.98</v>
      </c>
      <c r="J962" s="10" t="str">
        <f t="shared" si="184"/>
        <v>BUY</v>
      </c>
      <c r="L962" s="5">
        <f t="shared" si="185"/>
        <v>3374.96</v>
      </c>
      <c r="M962" s="4" t="str">
        <f t="shared" si="186"/>
        <v>NO</v>
      </c>
      <c r="N962" s="4" t="str">
        <f t="shared" si="187"/>
        <v>NO</v>
      </c>
      <c r="O962" s="4" t="str">
        <f t="shared" si="188"/>
        <v>NO</v>
      </c>
      <c r="P962" s="5">
        <v>3619.35</v>
      </c>
      <c r="Q962" s="5">
        <v>3657</v>
      </c>
      <c r="R962" s="4">
        <f t="shared" si="189"/>
        <v>2009</v>
      </c>
      <c r="T962" s="7">
        <f t="shared" si="192"/>
        <v>0</v>
      </c>
      <c r="V962" s="5">
        <f t="shared" si="193"/>
        <v>3413.99</v>
      </c>
      <c r="W962" s="5">
        <f t="shared" si="190"/>
        <v>3413.99</v>
      </c>
      <c r="X962" s="7">
        <f t="shared" si="191"/>
        <v>0</v>
      </c>
      <c r="Z962" s="7">
        <f t="shared" si="194"/>
        <v>251932.96</v>
      </c>
      <c r="AA962" s="5"/>
    </row>
    <row r="963" spans="1:27">
      <c r="A963" s="9">
        <v>39938</v>
      </c>
      <c r="B963" s="3">
        <v>3650</v>
      </c>
      <c r="C963" s="3">
        <v>3693.6001000000001</v>
      </c>
      <c r="D963" s="3">
        <v>3623.2</v>
      </c>
      <c r="E963" s="3">
        <v>3665.2</v>
      </c>
      <c r="G963" s="5">
        <f t="shared" si="182"/>
        <v>3606.76</v>
      </c>
      <c r="H963" s="5">
        <f t="shared" si="183"/>
        <v>3558.39</v>
      </c>
      <c r="J963" s="10" t="str">
        <f t="shared" si="184"/>
        <v>BUY</v>
      </c>
      <c r="L963" s="5">
        <f t="shared" si="185"/>
        <v>3413.28</v>
      </c>
      <c r="M963" s="4" t="str">
        <f t="shared" si="186"/>
        <v>NO</v>
      </c>
      <c r="N963" s="4" t="str">
        <f t="shared" si="187"/>
        <v>NO</v>
      </c>
      <c r="O963" s="4" t="str">
        <f t="shared" si="188"/>
        <v>NO</v>
      </c>
      <c r="P963" s="5">
        <v>3640.6</v>
      </c>
      <c r="Q963" s="5">
        <v>3663.9</v>
      </c>
      <c r="R963" s="4">
        <f t="shared" si="189"/>
        <v>2009</v>
      </c>
      <c r="T963" s="7">
        <f t="shared" si="192"/>
        <v>0</v>
      </c>
      <c r="V963" s="5">
        <f t="shared" si="193"/>
        <v>3413.99</v>
      </c>
      <c r="W963" s="5">
        <f t="shared" si="190"/>
        <v>3413.99</v>
      </c>
      <c r="X963" s="7">
        <f t="shared" si="191"/>
        <v>0</v>
      </c>
      <c r="Z963" s="7">
        <f t="shared" si="194"/>
        <v>251932.96</v>
      </c>
      <c r="AA963" s="5"/>
    </row>
    <row r="964" spans="1:27">
      <c r="A964" s="9">
        <v>39939</v>
      </c>
      <c r="B964" s="3">
        <v>3655</v>
      </c>
      <c r="C964" s="3">
        <v>3728.8998999999999</v>
      </c>
      <c r="D964" s="3">
        <v>3615</v>
      </c>
      <c r="E964" s="3">
        <v>3631.6498999999999</v>
      </c>
      <c r="G964" s="5">
        <f t="shared" si="182"/>
        <v>3619.2</v>
      </c>
      <c r="H964" s="5">
        <f t="shared" si="183"/>
        <v>3582.81</v>
      </c>
      <c r="J964" s="10" t="str">
        <f t="shared" si="184"/>
        <v>BUY</v>
      </c>
      <c r="L964" s="5">
        <f t="shared" si="185"/>
        <v>3473.64</v>
      </c>
      <c r="M964" s="4" t="str">
        <f t="shared" si="186"/>
        <v>NO</v>
      </c>
      <c r="N964" s="4" t="str">
        <f t="shared" si="187"/>
        <v>NO</v>
      </c>
      <c r="O964" s="4" t="str">
        <f t="shared" si="188"/>
        <v>NO</v>
      </c>
      <c r="P964" s="5">
        <v>3653.5</v>
      </c>
      <c r="Q964" s="5">
        <v>3622</v>
      </c>
      <c r="R964" s="4">
        <f t="shared" si="189"/>
        <v>2009</v>
      </c>
      <c r="T964" s="7">
        <f t="shared" si="192"/>
        <v>0</v>
      </c>
      <c r="V964" s="5">
        <f t="shared" si="193"/>
        <v>3413.99</v>
      </c>
      <c r="W964" s="5">
        <f t="shared" si="190"/>
        <v>3413.99</v>
      </c>
      <c r="X964" s="7">
        <f t="shared" si="191"/>
        <v>0</v>
      </c>
      <c r="Z964" s="7">
        <f t="shared" si="194"/>
        <v>251932.96</v>
      </c>
      <c r="AA964" s="5"/>
    </row>
    <row r="965" spans="1:27">
      <c r="A965" s="9">
        <v>39940</v>
      </c>
      <c r="B965" s="3">
        <v>3651.3998999999999</v>
      </c>
      <c r="C965" s="3">
        <v>3692.8998999999999</v>
      </c>
      <c r="D965" s="3">
        <v>3635</v>
      </c>
      <c r="E965" s="3">
        <v>3682.7</v>
      </c>
      <c r="G965" s="5">
        <f t="shared" si="182"/>
        <v>3650.95</v>
      </c>
      <c r="H965" s="5">
        <f t="shared" si="183"/>
        <v>3616.11</v>
      </c>
      <c r="J965" s="10" t="str">
        <f t="shared" si="184"/>
        <v>BUY</v>
      </c>
      <c r="L965" s="5">
        <f t="shared" si="185"/>
        <v>3511.59</v>
      </c>
      <c r="M965" s="4" t="str">
        <f t="shared" si="186"/>
        <v>NO</v>
      </c>
      <c r="N965" s="4" t="str">
        <f t="shared" si="187"/>
        <v>NO</v>
      </c>
      <c r="O965" s="4" t="str">
        <f t="shared" si="188"/>
        <v>NO</v>
      </c>
      <c r="P965" s="5">
        <v>3669.8</v>
      </c>
      <c r="Q965" s="5">
        <v>3689.65</v>
      </c>
      <c r="R965" s="4">
        <f t="shared" si="189"/>
        <v>2009</v>
      </c>
      <c r="T965" s="7">
        <f t="shared" si="192"/>
        <v>0</v>
      </c>
      <c r="V965" s="5">
        <f t="shared" si="193"/>
        <v>3413.99</v>
      </c>
      <c r="W965" s="5">
        <f t="shared" si="190"/>
        <v>3413.99</v>
      </c>
      <c r="X965" s="7">
        <f t="shared" si="191"/>
        <v>0</v>
      </c>
      <c r="Z965" s="7">
        <f t="shared" si="194"/>
        <v>251932.96</v>
      </c>
      <c r="AA965" s="5"/>
    </row>
    <row r="966" spans="1:27">
      <c r="A966" s="9">
        <v>39941</v>
      </c>
      <c r="B966" s="3">
        <v>3690</v>
      </c>
      <c r="C966" s="3">
        <v>3717.3998999999999</v>
      </c>
      <c r="D966" s="3">
        <v>3585.3998999999999</v>
      </c>
      <c r="E966" s="3">
        <v>3623</v>
      </c>
      <c r="G966" s="5">
        <f t="shared" ref="G966:G1029" si="195">ROUND((E966*G$1)+(G965*(1-G$1)),2)</f>
        <v>3636.98</v>
      </c>
      <c r="H966" s="5">
        <f t="shared" si="183"/>
        <v>3618.41</v>
      </c>
      <c r="J966" s="10" t="str">
        <f t="shared" si="184"/>
        <v>BUY</v>
      </c>
      <c r="L966" s="5">
        <f t="shared" si="185"/>
        <v>3562.7</v>
      </c>
      <c r="M966" s="4" t="str">
        <f t="shared" si="186"/>
        <v>NO</v>
      </c>
      <c r="N966" s="4" t="str">
        <f t="shared" si="187"/>
        <v>NO</v>
      </c>
      <c r="O966" s="4" t="str">
        <f t="shared" si="188"/>
        <v>NO</v>
      </c>
      <c r="P966" s="5">
        <v>3704</v>
      </c>
      <c r="Q966" s="5">
        <v>3624</v>
      </c>
      <c r="R966" s="4">
        <f t="shared" si="189"/>
        <v>2009</v>
      </c>
      <c r="T966" s="7">
        <f t="shared" si="192"/>
        <v>0</v>
      </c>
      <c r="V966" s="5">
        <f t="shared" si="193"/>
        <v>3413.99</v>
      </c>
      <c r="W966" s="5">
        <f t="shared" si="190"/>
        <v>3562.7</v>
      </c>
      <c r="X966" s="7">
        <f t="shared" si="191"/>
        <v>148.71000000000004</v>
      </c>
      <c r="Z966" s="7">
        <f t="shared" si="194"/>
        <v>259368.46</v>
      </c>
      <c r="AA966" s="5"/>
    </row>
    <row r="967" spans="1:27">
      <c r="A967" s="9">
        <v>39944</v>
      </c>
      <c r="B967" s="3">
        <v>3650</v>
      </c>
      <c r="C967" s="3">
        <v>3657.8501000000001</v>
      </c>
      <c r="D967" s="3">
        <v>3532</v>
      </c>
      <c r="E967" s="3">
        <v>3552.05</v>
      </c>
      <c r="G967" s="5">
        <f t="shared" si="195"/>
        <v>3594.52</v>
      </c>
      <c r="H967" s="5">
        <f t="shared" si="183"/>
        <v>3596.29</v>
      </c>
      <c r="J967" s="10" t="str">
        <f t="shared" si="184"/>
        <v>SELL</v>
      </c>
      <c r="L967" s="5">
        <f t="shared" si="185"/>
        <v>3601.6</v>
      </c>
      <c r="M967" s="4" t="str">
        <f t="shared" si="186"/>
        <v>YES</v>
      </c>
      <c r="N967" s="4" t="str">
        <f t="shared" si="187"/>
        <v>NO</v>
      </c>
      <c r="O967" s="4" t="str">
        <f t="shared" si="188"/>
        <v>NO</v>
      </c>
      <c r="P967" s="5">
        <v>3640.95</v>
      </c>
      <c r="Q967" s="5">
        <v>3552</v>
      </c>
      <c r="R967" s="4">
        <f t="shared" si="189"/>
        <v>2009</v>
      </c>
      <c r="T967" s="7">
        <f t="shared" si="192"/>
        <v>0</v>
      </c>
      <c r="V967" s="5">
        <f t="shared" si="193"/>
        <v>3562.7</v>
      </c>
      <c r="W967" s="5">
        <f t="shared" si="190"/>
        <v>3601.6</v>
      </c>
      <c r="X967" s="7">
        <f t="shared" si="191"/>
        <v>-38.900000000000091</v>
      </c>
      <c r="Z967" s="7">
        <f t="shared" si="194"/>
        <v>257423.46</v>
      </c>
      <c r="AA967" s="5"/>
    </row>
    <row r="968" spans="1:27">
      <c r="A968" s="9">
        <v>39945</v>
      </c>
      <c r="B968" s="3">
        <v>3541.1001000000001</v>
      </c>
      <c r="C968" s="3">
        <v>3702.5</v>
      </c>
      <c r="D968" s="3">
        <v>3537.2</v>
      </c>
      <c r="E968" s="3">
        <v>3689.95</v>
      </c>
      <c r="G968" s="5">
        <f t="shared" si="195"/>
        <v>3642.24</v>
      </c>
      <c r="H968" s="5">
        <f t="shared" ref="H968:H1031" si="196">ROUND((E968*H$1)+(H967*(1-H$1)),2)</f>
        <v>3627.51</v>
      </c>
      <c r="J968" s="10" t="str">
        <f t="shared" ref="J968:J1031" si="197">IF(G968&gt;H968,"BUY","SELL")</f>
        <v>BUY</v>
      </c>
      <c r="L968" s="5">
        <f t="shared" ref="L968:L1031" si="198">ROUND((G968*((2/4)-1)-(H968)*((2/6)-1))/ (2 /4- 2 /6),2)</f>
        <v>3583.32</v>
      </c>
      <c r="M968" s="4" t="str">
        <f t="shared" ref="M968:M1031" si="199">IF(J967="SELL",IF(C968&gt;L967,"YES","NO"),IF(D968&lt;L967,"YES","NO"))</f>
        <v>YES</v>
      </c>
      <c r="N968" s="4" t="str">
        <f t="shared" ref="N968:N1031" si="200">IF(AND(M968="YES",J968=J967),"YES","NO")</f>
        <v>NO</v>
      </c>
      <c r="O968" s="4" t="str">
        <f t="shared" ref="O968:O1031" si="201">IF(AND(J967="BUY",B968&lt;L967),"YES",IF(AND(J967="SELL",B968&gt;L967),"YES","NO"))</f>
        <v>NO</v>
      </c>
      <c r="P968" s="5">
        <v>3540.1</v>
      </c>
      <c r="Q968" s="5">
        <v>3687.05</v>
      </c>
      <c r="R968" s="4">
        <f t="shared" si="189"/>
        <v>2009</v>
      </c>
      <c r="T968" s="7">
        <f t="shared" si="192"/>
        <v>0</v>
      </c>
      <c r="V968" s="5">
        <f t="shared" si="193"/>
        <v>3601.6</v>
      </c>
      <c r="W968" s="5">
        <f t="shared" si="190"/>
        <v>3601.6</v>
      </c>
      <c r="X968" s="7">
        <f t="shared" si="191"/>
        <v>0</v>
      </c>
      <c r="Z968" s="7">
        <f t="shared" si="194"/>
        <v>257423.46</v>
      </c>
      <c r="AA968" s="5"/>
    </row>
    <row r="969" spans="1:27">
      <c r="A969" s="9">
        <v>39946</v>
      </c>
      <c r="B969" s="3">
        <v>3697.3998999999999</v>
      </c>
      <c r="C969" s="3">
        <v>3723</v>
      </c>
      <c r="D969" s="3">
        <v>3613.3501000000001</v>
      </c>
      <c r="E969" s="3">
        <v>3638.3998999999999</v>
      </c>
      <c r="G969" s="5">
        <f t="shared" si="195"/>
        <v>3640.32</v>
      </c>
      <c r="H969" s="5">
        <f t="shared" si="196"/>
        <v>3631.14</v>
      </c>
      <c r="J969" s="10" t="str">
        <f t="shared" si="197"/>
        <v>BUY</v>
      </c>
      <c r="L969" s="5">
        <f t="shared" si="198"/>
        <v>3603.6</v>
      </c>
      <c r="M969" s="4" t="str">
        <f t="shared" si="199"/>
        <v>NO</v>
      </c>
      <c r="N969" s="4" t="str">
        <f t="shared" si="200"/>
        <v>NO</v>
      </c>
      <c r="O969" s="4" t="str">
        <f t="shared" si="201"/>
        <v>NO</v>
      </c>
      <c r="P969" s="5">
        <v>3679.9</v>
      </c>
      <c r="Q969" s="5">
        <v>3647.7</v>
      </c>
      <c r="R969" s="4">
        <f t="shared" si="189"/>
        <v>2009</v>
      </c>
      <c r="T969" s="7">
        <f t="shared" si="192"/>
        <v>0</v>
      </c>
      <c r="V969" s="5">
        <f t="shared" si="193"/>
        <v>3601.6</v>
      </c>
      <c r="W969" s="5">
        <f t="shared" si="190"/>
        <v>3585</v>
      </c>
      <c r="X969" s="7">
        <f t="shared" si="191"/>
        <v>-16.599999999999909</v>
      </c>
      <c r="Z969" s="7">
        <f t="shared" si="194"/>
        <v>256593.46</v>
      </c>
      <c r="AA969" s="5"/>
    </row>
    <row r="970" spans="1:27">
      <c r="A970" s="9">
        <v>39947</v>
      </c>
      <c r="B970" s="3">
        <v>3570.1498999999999</v>
      </c>
      <c r="C970" s="3">
        <v>3634.3998999999999</v>
      </c>
      <c r="D970" s="3">
        <v>3550</v>
      </c>
      <c r="E970" s="3">
        <v>3603.6498999999999</v>
      </c>
      <c r="G970" s="5">
        <f t="shared" si="195"/>
        <v>3621.98</v>
      </c>
      <c r="H970" s="5">
        <f t="shared" si="196"/>
        <v>3621.98</v>
      </c>
      <c r="J970" s="10" t="str">
        <f t="shared" si="197"/>
        <v>SELL</v>
      </c>
      <c r="L970" s="5">
        <f t="shared" si="198"/>
        <v>3621.98</v>
      </c>
      <c r="M970" s="4" t="str">
        <f t="shared" si="199"/>
        <v>YES</v>
      </c>
      <c r="N970" s="4" t="str">
        <f t="shared" si="200"/>
        <v>NO</v>
      </c>
      <c r="O970" s="4" t="str">
        <f t="shared" si="201"/>
        <v>YES</v>
      </c>
      <c r="P970" s="5">
        <v>3585</v>
      </c>
      <c r="Q970" s="5">
        <v>3602</v>
      </c>
      <c r="R970" s="4">
        <f t="shared" si="189"/>
        <v>2009</v>
      </c>
      <c r="T970" s="7">
        <f t="shared" si="192"/>
        <v>0</v>
      </c>
      <c r="V970" s="5">
        <f t="shared" si="193"/>
        <v>3585</v>
      </c>
      <c r="W970" s="5">
        <f t="shared" si="190"/>
        <v>3642.1</v>
      </c>
      <c r="X970" s="7">
        <f t="shared" si="191"/>
        <v>-57.099999999999909</v>
      </c>
      <c r="Z970" s="7">
        <f t="shared" si="194"/>
        <v>253738.46</v>
      </c>
      <c r="AA970" s="5"/>
    </row>
    <row r="971" spans="1:27">
      <c r="A971" s="9">
        <v>39948</v>
      </c>
      <c r="B971" s="3">
        <v>3635.5</v>
      </c>
      <c r="C971" s="3">
        <v>3699</v>
      </c>
      <c r="D971" s="3">
        <v>3625.1001000000001</v>
      </c>
      <c r="E971" s="3">
        <v>3684.3501000000001</v>
      </c>
      <c r="G971" s="5">
        <f t="shared" si="195"/>
        <v>3653.17</v>
      </c>
      <c r="H971" s="5">
        <f t="shared" si="196"/>
        <v>3642.77</v>
      </c>
      <c r="J971" s="10" t="str">
        <f t="shared" si="197"/>
        <v>BUY</v>
      </c>
      <c r="L971" s="5">
        <f t="shared" si="198"/>
        <v>3611.57</v>
      </c>
      <c r="M971" s="4" t="str">
        <f t="shared" si="199"/>
        <v>YES</v>
      </c>
      <c r="N971" s="4" t="str">
        <f t="shared" si="200"/>
        <v>NO</v>
      </c>
      <c r="O971" s="4" t="str">
        <f t="shared" si="201"/>
        <v>YES</v>
      </c>
      <c r="P971" s="5">
        <v>3642.1</v>
      </c>
      <c r="Q971" s="5">
        <v>3676</v>
      </c>
      <c r="R971" s="4">
        <f t="shared" si="189"/>
        <v>2009</v>
      </c>
      <c r="T971" s="7">
        <f t="shared" si="192"/>
        <v>0</v>
      </c>
      <c r="V971" s="5">
        <f t="shared" si="193"/>
        <v>3642.1</v>
      </c>
      <c r="W971" s="5">
        <f t="shared" si="190"/>
        <v>3642.1</v>
      </c>
      <c r="X971" s="7">
        <f t="shared" si="191"/>
        <v>0</v>
      </c>
      <c r="Z971" s="7">
        <f t="shared" si="194"/>
        <v>253738.46</v>
      </c>
      <c r="AA971" s="5"/>
    </row>
    <row r="972" spans="1:27">
      <c r="A972" s="9">
        <v>39951</v>
      </c>
      <c r="B972" s="3">
        <v>4052.8</v>
      </c>
      <c r="C972" s="3">
        <v>4418</v>
      </c>
      <c r="D972" s="3">
        <v>4052.8</v>
      </c>
      <c r="E972" s="3">
        <v>4332.0497999999998</v>
      </c>
      <c r="G972" s="5">
        <f t="shared" si="195"/>
        <v>3992.61</v>
      </c>
      <c r="H972" s="5">
        <f t="shared" si="196"/>
        <v>3872.53</v>
      </c>
      <c r="J972" s="10" t="str">
        <f t="shared" si="197"/>
        <v>BUY</v>
      </c>
      <c r="L972" s="5">
        <f t="shared" si="198"/>
        <v>3512.29</v>
      </c>
      <c r="M972" s="4" t="str">
        <f t="shared" si="199"/>
        <v>NO</v>
      </c>
      <c r="N972" s="4" t="str">
        <f t="shared" si="200"/>
        <v>NO</v>
      </c>
      <c r="O972" s="4" t="str">
        <f t="shared" si="201"/>
        <v>NO</v>
      </c>
      <c r="P972" s="5">
        <v>4052.8</v>
      </c>
      <c r="Q972" s="5">
        <v>4332.05</v>
      </c>
      <c r="R972" s="4">
        <f t="shared" si="189"/>
        <v>2009</v>
      </c>
      <c r="T972" s="7">
        <f t="shared" si="192"/>
        <v>0</v>
      </c>
      <c r="V972" s="5">
        <f t="shared" si="193"/>
        <v>3642.1</v>
      </c>
      <c r="W972" s="5">
        <f t="shared" si="190"/>
        <v>3642.1</v>
      </c>
      <c r="X972" s="7">
        <f t="shared" si="191"/>
        <v>0</v>
      </c>
      <c r="Z972" s="7">
        <f t="shared" si="194"/>
        <v>253738.46</v>
      </c>
      <c r="AA972" s="5"/>
    </row>
    <row r="973" spans="1:27">
      <c r="A973" s="9">
        <v>39952</v>
      </c>
      <c r="B973" s="3">
        <v>4614</v>
      </c>
      <c r="C973" s="3">
        <v>4620</v>
      </c>
      <c r="D973" s="3">
        <v>4186.6000999999997</v>
      </c>
      <c r="E973" s="3">
        <v>4342.8999000000003</v>
      </c>
      <c r="G973" s="5">
        <f t="shared" si="195"/>
        <v>4167.75</v>
      </c>
      <c r="H973" s="5">
        <f t="shared" si="196"/>
        <v>4029.32</v>
      </c>
      <c r="J973" s="10" t="str">
        <f t="shared" si="197"/>
        <v>BUY</v>
      </c>
      <c r="L973" s="5">
        <f t="shared" si="198"/>
        <v>3614.03</v>
      </c>
      <c r="M973" s="4" t="str">
        <f t="shared" si="199"/>
        <v>NO</v>
      </c>
      <c r="N973" s="4" t="str">
        <f t="shared" si="200"/>
        <v>NO</v>
      </c>
      <c r="O973" s="4" t="str">
        <f t="shared" si="201"/>
        <v>NO</v>
      </c>
      <c r="P973" s="5">
        <v>4255</v>
      </c>
      <c r="Q973" s="5">
        <v>4351.8</v>
      </c>
      <c r="R973" s="4">
        <f t="shared" si="189"/>
        <v>2009</v>
      </c>
      <c r="T973" s="7">
        <f t="shared" si="192"/>
        <v>0</v>
      </c>
      <c r="V973" s="5">
        <f t="shared" si="193"/>
        <v>3642.1</v>
      </c>
      <c r="W973" s="5">
        <f t="shared" si="190"/>
        <v>3642.1</v>
      </c>
      <c r="X973" s="7">
        <f t="shared" si="191"/>
        <v>0</v>
      </c>
      <c r="Z973" s="7">
        <f t="shared" si="194"/>
        <v>253738.46</v>
      </c>
      <c r="AA973" s="5"/>
    </row>
    <row r="974" spans="1:27">
      <c r="A974" s="9">
        <v>39953</v>
      </c>
      <c r="B974" s="3">
        <v>4290</v>
      </c>
      <c r="C974" s="3">
        <v>4374</v>
      </c>
      <c r="D974" s="3">
        <v>4260.0497999999998</v>
      </c>
      <c r="E974" s="3">
        <v>4290.0497999999998</v>
      </c>
      <c r="G974" s="5">
        <f t="shared" si="195"/>
        <v>4228.8999999999996</v>
      </c>
      <c r="H974" s="5">
        <f t="shared" si="196"/>
        <v>4116.2299999999996</v>
      </c>
      <c r="J974" s="10" t="str">
        <f t="shared" si="197"/>
        <v>BUY</v>
      </c>
      <c r="L974" s="5">
        <f t="shared" si="198"/>
        <v>3778.22</v>
      </c>
      <c r="M974" s="4" t="str">
        <f t="shared" si="199"/>
        <v>NO</v>
      </c>
      <c r="N974" s="4" t="str">
        <f t="shared" si="200"/>
        <v>NO</v>
      </c>
      <c r="O974" s="4" t="str">
        <f t="shared" si="201"/>
        <v>NO</v>
      </c>
      <c r="P974" s="5">
        <v>4322</v>
      </c>
      <c r="Q974" s="5">
        <v>4288</v>
      </c>
      <c r="R974" s="4">
        <f t="shared" si="189"/>
        <v>2009</v>
      </c>
      <c r="T974" s="7">
        <f t="shared" si="192"/>
        <v>0</v>
      </c>
      <c r="V974" s="5">
        <f t="shared" si="193"/>
        <v>3642.1</v>
      </c>
      <c r="W974" s="5">
        <f t="shared" si="190"/>
        <v>3642.1</v>
      </c>
      <c r="X974" s="7">
        <f t="shared" si="191"/>
        <v>0</v>
      </c>
      <c r="Z974" s="7">
        <f t="shared" si="194"/>
        <v>253738.46</v>
      </c>
      <c r="AA974" s="5"/>
    </row>
    <row r="975" spans="1:27">
      <c r="A975" s="9">
        <v>39954</v>
      </c>
      <c r="B975" s="3">
        <v>4247.7002000000002</v>
      </c>
      <c r="C975" s="3">
        <v>4328</v>
      </c>
      <c r="D975" s="3">
        <v>4205</v>
      </c>
      <c r="E975" s="3">
        <v>4219.9502000000002</v>
      </c>
      <c r="G975" s="5">
        <f t="shared" si="195"/>
        <v>4224.43</v>
      </c>
      <c r="H975" s="5">
        <f t="shared" si="196"/>
        <v>4150.8</v>
      </c>
      <c r="J975" s="10" t="str">
        <f t="shared" si="197"/>
        <v>BUY</v>
      </c>
      <c r="L975" s="5">
        <f t="shared" si="198"/>
        <v>3929.91</v>
      </c>
      <c r="M975" s="4" t="str">
        <f t="shared" si="199"/>
        <v>NO</v>
      </c>
      <c r="N975" s="4" t="str">
        <f t="shared" si="200"/>
        <v>NO</v>
      </c>
      <c r="O975" s="4" t="str">
        <f t="shared" si="201"/>
        <v>NO</v>
      </c>
      <c r="P975" s="5">
        <v>4262</v>
      </c>
      <c r="Q975" s="5">
        <v>4218.25</v>
      </c>
      <c r="R975" s="4">
        <f t="shared" si="189"/>
        <v>2009</v>
      </c>
      <c r="T975" s="7">
        <f t="shared" si="192"/>
        <v>0</v>
      </c>
      <c r="V975" s="5">
        <f t="shared" si="193"/>
        <v>3642.1</v>
      </c>
      <c r="W975" s="5">
        <f t="shared" si="190"/>
        <v>3642.1</v>
      </c>
      <c r="X975" s="7">
        <f t="shared" si="191"/>
        <v>0</v>
      </c>
      <c r="Z975" s="7">
        <f t="shared" si="194"/>
        <v>253738.46</v>
      </c>
      <c r="AA975" s="5"/>
    </row>
    <row r="976" spans="1:27">
      <c r="A976" s="9">
        <v>39955</v>
      </c>
      <c r="B976" s="3">
        <v>4195.7997999999998</v>
      </c>
      <c r="C976" s="3">
        <v>4262.6499000000003</v>
      </c>
      <c r="D976" s="3">
        <v>4163</v>
      </c>
      <c r="E976" s="3">
        <v>4251.75</v>
      </c>
      <c r="G976" s="5">
        <f t="shared" si="195"/>
        <v>4238.09</v>
      </c>
      <c r="H976" s="5">
        <f t="shared" si="196"/>
        <v>4184.45</v>
      </c>
      <c r="J976" s="10" t="str">
        <f t="shared" si="197"/>
        <v>BUY</v>
      </c>
      <c r="L976" s="5">
        <f t="shared" si="198"/>
        <v>4023.53</v>
      </c>
      <c r="M976" s="4" t="str">
        <f t="shared" si="199"/>
        <v>NO</v>
      </c>
      <c r="N976" s="4" t="str">
        <f t="shared" si="200"/>
        <v>NO</v>
      </c>
      <c r="O976" s="4" t="str">
        <f t="shared" si="201"/>
        <v>NO</v>
      </c>
      <c r="P976" s="5">
        <v>4213.3500000000004</v>
      </c>
      <c r="Q976" s="5">
        <v>4246.3500000000004</v>
      </c>
      <c r="R976" s="4">
        <f t="shared" si="189"/>
        <v>2009</v>
      </c>
      <c r="T976" s="7">
        <f t="shared" si="192"/>
        <v>0</v>
      </c>
      <c r="V976" s="5">
        <f t="shared" si="193"/>
        <v>3642.1</v>
      </c>
      <c r="W976" s="5">
        <f t="shared" si="190"/>
        <v>3642.1</v>
      </c>
      <c r="X976" s="7">
        <f t="shared" si="191"/>
        <v>0</v>
      </c>
      <c r="Z976" s="7">
        <f t="shared" si="194"/>
        <v>253738.46</v>
      </c>
      <c r="AA976" s="5"/>
    </row>
    <row r="977" spans="1:27">
      <c r="A977" s="9">
        <v>39958</v>
      </c>
      <c r="B977" s="3">
        <v>4239.7997999999998</v>
      </c>
      <c r="C977" s="3">
        <v>4275</v>
      </c>
      <c r="D977" s="3">
        <v>4205</v>
      </c>
      <c r="E977" s="3">
        <v>4241.7997999999998</v>
      </c>
      <c r="G977" s="5">
        <f t="shared" si="195"/>
        <v>4239.9399999999996</v>
      </c>
      <c r="H977" s="5">
        <f t="shared" si="196"/>
        <v>4203.57</v>
      </c>
      <c r="J977" s="10" t="str">
        <f t="shared" si="197"/>
        <v>BUY</v>
      </c>
      <c r="L977" s="5">
        <f t="shared" si="198"/>
        <v>4094.46</v>
      </c>
      <c r="M977" s="4" t="str">
        <f t="shared" si="199"/>
        <v>NO</v>
      </c>
      <c r="N977" s="4" t="str">
        <f t="shared" si="200"/>
        <v>NO</v>
      </c>
      <c r="O977" s="4" t="str">
        <f t="shared" si="201"/>
        <v>NO</v>
      </c>
      <c r="P977" s="5">
        <v>4239.8</v>
      </c>
      <c r="Q977" s="5">
        <v>4241</v>
      </c>
      <c r="R977" s="4">
        <f t="shared" si="189"/>
        <v>2009</v>
      </c>
      <c r="T977" s="7">
        <f t="shared" si="192"/>
        <v>0</v>
      </c>
      <c r="V977" s="5">
        <f t="shared" si="193"/>
        <v>3642.1</v>
      </c>
      <c r="W977" s="5">
        <f t="shared" si="190"/>
        <v>3642.1</v>
      </c>
      <c r="X977" s="7">
        <f t="shared" si="191"/>
        <v>0</v>
      </c>
      <c r="Z977" s="7">
        <f t="shared" si="194"/>
        <v>253738.46</v>
      </c>
      <c r="AA977" s="5"/>
    </row>
    <row r="978" spans="1:27">
      <c r="A978" s="9">
        <v>39959</v>
      </c>
      <c r="B978" s="3">
        <v>4236.7997999999998</v>
      </c>
      <c r="C978" s="3">
        <v>4251.9502000000002</v>
      </c>
      <c r="D978" s="3">
        <v>4090</v>
      </c>
      <c r="E978" s="3">
        <v>4114.25</v>
      </c>
      <c r="G978" s="5">
        <f t="shared" si="195"/>
        <v>4177.1000000000004</v>
      </c>
      <c r="H978" s="5">
        <f t="shared" si="196"/>
        <v>4173.8</v>
      </c>
      <c r="J978" s="10" t="str">
        <f t="shared" si="197"/>
        <v>BUY</v>
      </c>
      <c r="L978" s="5">
        <f t="shared" si="198"/>
        <v>4163.8999999999996</v>
      </c>
      <c r="M978" s="4" t="str">
        <f t="shared" si="199"/>
        <v>YES</v>
      </c>
      <c r="N978" s="4" t="str">
        <f t="shared" si="200"/>
        <v>YES</v>
      </c>
      <c r="O978" s="4" t="str">
        <f t="shared" si="201"/>
        <v>NO</v>
      </c>
      <c r="P978" s="5">
        <v>4243</v>
      </c>
      <c r="Q978" s="5">
        <v>4120</v>
      </c>
      <c r="R978" s="4">
        <f t="shared" si="189"/>
        <v>2009</v>
      </c>
      <c r="T978" s="7">
        <f t="shared" si="192"/>
        <v>-25.54</v>
      </c>
      <c r="V978" s="5">
        <f t="shared" si="193"/>
        <v>3642.1</v>
      </c>
      <c r="W978" s="5">
        <f t="shared" si="190"/>
        <v>3642.1</v>
      </c>
      <c r="X978" s="7">
        <f t="shared" si="191"/>
        <v>0</v>
      </c>
      <c r="Z978" s="7">
        <f t="shared" si="194"/>
        <v>251184.46</v>
      </c>
      <c r="AA978" s="5"/>
    </row>
    <row r="979" spans="1:27">
      <c r="A979" s="9">
        <v>39960</v>
      </c>
      <c r="B979" s="3">
        <v>4205.1000999999997</v>
      </c>
      <c r="C979" s="3">
        <v>4294</v>
      </c>
      <c r="D979" s="3">
        <v>4181.25</v>
      </c>
      <c r="E979" s="3">
        <v>4284.25</v>
      </c>
      <c r="G979" s="5">
        <f t="shared" si="195"/>
        <v>4230.68</v>
      </c>
      <c r="H979" s="5">
        <f t="shared" si="196"/>
        <v>4210.62</v>
      </c>
      <c r="J979" s="10" t="str">
        <f t="shared" si="197"/>
        <v>BUY</v>
      </c>
      <c r="L979" s="5">
        <f t="shared" si="198"/>
        <v>4150.4399999999996</v>
      </c>
      <c r="M979" s="4" t="str">
        <f t="shared" si="199"/>
        <v>NO</v>
      </c>
      <c r="N979" s="4" t="str">
        <f t="shared" si="200"/>
        <v>NO</v>
      </c>
      <c r="O979" s="4" t="str">
        <f t="shared" si="201"/>
        <v>NO</v>
      </c>
      <c r="P979" s="5">
        <v>4191.25</v>
      </c>
      <c r="Q979" s="5">
        <v>4284.2</v>
      </c>
      <c r="R979" s="4">
        <f t="shared" si="189"/>
        <v>2009</v>
      </c>
      <c r="T979" s="7">
        <f t="shared" si="192"/>
        <v>0</v>
      </c>
      <c r="V979" s="5">
        <f t="shared" si="193"/>
        <v>3642.1</v>
      </c>
      <c r="W979" s="5">
        <f t="shared" si="190"/>
        <v>3642.1</v>
      </c>
      <c r="X979" s="7">
        <f t="shared" si="191"/>
        <v>0</v>
      </c>
      <c r="Z979" s="7">
        <f t="shared" si="194"/>
        <v>251184.46</v>
      </c>
      <c r="AA979" s="5"/>
    </row>
    <row r="980" spans="1:27">
      <c r="A980" s="9">
        <v>39961</v>
      </c>
      <c r="B980" s="3">
        <v>4270</v>
      </c>
      <c r="C980" s="3">
        <v>4358.7997999999998</v>
      </c>
      <c r="D980" s="3">
        <v>4270</v>
      </c>
      <c r="E980" s="3">
        <v>4336.9502000000002</v>
      </c>
      <c r="G980" s="5">
        <f t="shared" si="195"/>
        <v>4283.82</v>
      </c>
      <c r="H980" s="5">
        <f t="shared" si="196"/>
        <v>4252.7299999999996</v>
      </c>
      <c r="J980" s="10" t="str">
        <f t="shared" si="197"/>
        <v>BUY</v>
      </c>
      <c r="L980" s="5">
        <f t="shared" si="198"/>
        <v>4159.46</v>
      </c>
      <c r="M980" s="4" t="str">
        <f t="shared" si="199"/>
        <v>NO</v>
      </c>
      <c r="N980" s="4" t="str">
        <f t="shared" si="200"/>
        <v>NO</v>
      </c>
      <c r="O980" s="4" t="str">
        <f t="shared" si="201"/>
        <v>NO</v>
      </c>
      <c r="P980" s="5">
        <v>4275.7</v>
      </c>
      <c r="Q980" s="5">
        <v>4335.95</v>
      </c>
      <c r="R980" s="4">
        <f t="shared" si="189"/>
        <v>2009</v>
      </c>
      <c r="T980" s="7">
        <f t="shared" si="192"/>
        <v>0</v>
      </c>
      <c r="V980" s="5">
        <f t="shared" si="193"/>
        <v>3642.1</v>
      </c>
      <c r="W980" s="5">
        <f t="shared" si="190"/>
        <v>3642.1</v>
      </c>
      <c r="X980" s="7">
        <f t="shared" si="191"/>
        <v>0</v>
      </c>
      <c r="Z980" s="7">
        <f t="shared" si="194"/>
        <v>251184.46</v>
      </c>
      <c r="AA980" s="5"/>
    </row>
    <row r="981" spans="1:27">
      <c r="A981" s="9">
        <v>39962</v>
      </c>
      <c r="B981" s="3">
        <v>4365</v>
      </c>
      <c r="C981" s="3">
        <v>4495</v>
      </c>
      <c r="D981" s="3">
        <v>4352.25</v>
      </c>
      <c r="E981" s="3">
        <v>4453.5</v>
      </c>
      <c r="G981" s="5">
        <f t="shared" si="195"/>
        <v>4368.66</v>
      </c>
      <c r="H981" s="5">
        <f t="shared" si="196"/>
        <v>4319.6499999999996</v>
      </c>
      <c r="J981" s="10" t="str">
        <f t="shared" si="197"/>
        <v>BUY</v>
      </c>
      <c r="L981" s="5">
        <f t="shared" si="198"/>
        <v>4172.62</v>
      </c>
      <c r="M981" s="4" t="str">
        <f t="shared" si="199"/>
        <v>NO</v>
      </c>
      <c r="N981" s="4" t="str">
        <f t="shared" si="200"/>
        <v>NO</v>
      </c>
      <c r="O981" s="4" t="str">
        <f t="shared" si="201"/>
        <v>NO</v>
      </c>
      <c r="P981" s="5">
        <v>4375</v>
      </c>
      <c r="Q981" s="5">
        <v>4449</v>
      </c>
      <c r="R981" s="4">
        <f t="shared" ref="R981:R1044" si="202">YEAR(A981)</f>
        <v>2009</v>
      </c>
      <c r="T981" s="7">
        <f t="shared" si="192"/>
        <v>0</v>
      </c>
      <c r="V981" s="5">
        <f t="shared" si="193"/>
        <v>3642.1</v>
      </c>
      <c r="W981" s="5">
        <f t="shared" ref="W981:W1044" si="203">IF(V982="",E981,V982)</f>
        <v>3642.1</v>
      </c>
      <c r="X981" s="7">
        <f t="shared" ref="X981:X1044" si="204">IF(J981="BUY",W981-V981,V981-W981)</f>
        <v>0</v>
      </c>
      <c r="Z981" s="7">
        <f t="shared" si="194"/>
        <v>251184.46</v>
      </c>
      <c r="AA981" s="5"/>
    </row>
    <row r="982" spans="1:27">
      <c r="A982" s="9">
        <v>39965</v>
      </c>
      <c r="B982" s="3">
        <v>4511.3999000000003</v>
      </c>
      <c r="C982" s="3">
        <v>4550</v>
      </c>
      <c r="D982" s="3">
        <v>4465</v>
      </c>
      <c r="E982" s="3">
        <v>4538</v>
      </c>
      <c r="G982" s="5">
        <f t="shared" si="195"/>
        <v>4453.33</v>
      </c>
      <c r="H982" s="5">
        <f t="shared" si="196"/>
        <v>4392.43</v>
      </c>
      <c r="J982" s="10" t="str">
        <f t="shared" si="197"/>
        <v>BUY</v>
      </c>
      <c r="L982" s="5">
        <f t="shared" si="198"/>
        <v>4209.7299999999996</v>
      </c>
      <c r="M982" s="4" t="str">
        <f t="shared" si="199"/>
        <v>NO</v>
      </c>
      <c r="N982" s="4" t="str">
        <f t="shared" si="200"/>
        <v>NO</v>
      </c>
      <c r="O982" s="4" t="str">
        <f t="shared" si="201"/>
        <v>NO</v>
      </c>
      <c r="P982" s="5">
        <v>4512.2</v>
      </c>
      <c r="Q982" s="5">
        <v>4539</v>
      </c>
      <c r="R982" s="4">
        <f t="shared" si="202"/>
        <v>2009</v>
      </c>
      <c r="T982" s="7">
        <f t="shared" ref="T982:T1045" si="205">ROUND(IF(N982="YES",IF(J982="SELL",IF(O982="YES",Q982-P982,Q982-L981),IF(O982="YES",P982-Q982,L981-Q982)),0),2)</f>
        <v>0</v>
      </c>
      <c r="V982" s="5">
        <f t="shared" ref="V982:V1045" si="206">IF(J982=J981,V981,IF(O982="YES",P982,L981))</f>
        <v>3642.1</v>
      </c>
      <c r="W982" s="5">
        <f t="shared" si="203"/>
        <v>3642.1</v>
      </c>
      <c r="X982" s="7">
        <f t="shared" si="204"/>
        <v>0</v>
      </c>
      <c r="Z982" s="7">
        <f t="shared" ref="Z982:Z1045" si="207">Z981+(T982*50*2)+(X982*50)</f>
        <v>251184.46</v>
      </c>
      <c r="AA982" s="5"/>
    </row>
    <row r="983" spans="1:27">
      <c r="A983" s="9">
        <v>39966</v>
      </c>
      <c r="B983" s="3">
        <v>4578</v>
      </c>
      <c r="C983" s="3">
        <v>4578</v>
      </c>
      <c r="D983" s="3">
        <v>4447.8999000000003</v>
      </c>
      <c r="E983" s="3">
        <v>4530.3500999999997</v>
      </c>
      <c r="G983" s="5">
        <f t="shared" si="195"/>
        <v>4491.84</v>
      </c>
      <c r="H983" s="5">
        <f t="shared" si="196"/>
        <v>4438.3999999999996</v>
      </c>
      <c r="J983" s="10" t="str">
        <f t="shared" si="197"/>
        <v>BUY</v>
      </c>
      <c r="L983" s="5">
        <f t="shared" si="198"/>
        <v>4278.08</v>
      </c>
      <c r="M983" s="4" t="str">
        <f t="shared" si="199"/>
        <v>NO</v>
      </c>
      <c r="N983" s="4" t="str">
        <f t="shared" si="200"/>
        <v>NO</v>
      </c>
      <c r="O983" s="4" t="str">
        <f t="shared" si="201"/>
        <v>NO</v>
      </c>
      <c r="P983" s="5">
        <v>4545.5</v>
      </c>
      <c r="Q983" s="5">
        <v>4522.95</v>
      </c>
      <c r="R983" s="4">
        <f t="shared" si="202"/>
        <v>2009</v>
      </c>
      <c r="T983" s="7">
        <f t="shared" si="205"/>
        <v>0</v>
      </c>
      <c r="V983" s="5">
        <f t="shared" si="206"/>
        <v>3642.1</v>
      </c>
      <c r="W983" s="5">
        <f t="shared" si="203"/>
        <v>3642.1</v>
      </c>
      <c r="X983" s="7">
        <f t="shared" si="204"/>
        <v>0</v>
      </c>
      <c r="Z983" s="7">
        <f t="shared" si="207"/>
        <v>251184.46</v>
      </c>
      <c r="AA983" s="5"/>
    </row>
    <row r="984" spans="1:27">
      <c r="A984" s="9">
        <v>39967</v>
      </c>
      <c r="B984" s="3">
        <v>4565</v>
      </c>
      <c r="C984" s="3">
        <v>4577.7002000000002</v>
      </c>
      <c r="D984" s="3">
        <v>4480.5</v>
      </c>
      <c r="E984" s="3">
        <v>4536.25</v>
      </c>
      <c r="G984" s="5">
        <f t="shared" si="195"/>
        <v>4514.05</v>
      </c>
      <c r="H984" s="5">
        <f t="shared" si="196"/>
        <v>4471.0200000000004</v>
      </c>
      <c r="J984" s="10" t="str">
        <f t="shared" si="197"/>
        <v>BUY</v>
      </c>
      <c r="L984" s="5">
        <f t="shared" si="198"/>
        <v>4341.93</v>
      </c>
      <c r="M984" s="4" t="str">
        <f t="shared" si="199"/>
        <v>NO</v>
      </c>
      <c r="N984" s="4" t="str">
        <f t="shared" si="200"/>
        <v>NO</v>
      </c>
      <c r="O984" s="4" t="str">
        <f t="shared" si="201"/>
        <v>NO</v>
      </c>
      <c r="P984" s="5">
        <v>4553.95</v>
      </c>
      <c r="Q984" s="5">
        <v>4544.2</v>
      </c>
      <c r="R984" s="4">
        <f t="shared" si="202"/>
        <v>2009</v>
      </c>
      <c r="T984" s="7">
        <f t="shared" si="205"/>
        <v>0</v>
      </c>
      <c r="V984" s="5">
        <f t="shared" si="206"/>
        <v>3642.1</v>
      </c>
      <c r="W984" s="5">
        <f t="shared" si="203"/>
        <v>3642.1</v>
      </c>
      <c r="X984" s="7">
        <f t="shared" si="204"/>
        <v>0</v>
      </c>
      <c r="Z984" s="7">
        <f t="shared" si="207"/>
        <v>251184.46</v>
      </c>
      <c r="AA984" s="5"/>
    </row>
    <row r="985" spans="1:27">
      <c r="A985" s="9">
        <v>39968</v>
      </c>
      <c r="B985" s="3">
        <v>4498.1000999999997</v>
      </c>
      <c r="C985" s="3">
        <v>4591.7997999999998</v>
      </c>
      <c r="D985" s="3">
        <v>4456</v>
      </c>
      <c r="E985" s="3">
        <v>4582.2997999999998</v>
      </c>
      <c r="G985" s="5">
        <f t="shared" si="195"/>
        <v>4548.17</v>
      </c>
      <c r="H985" s="5">
        <f t="shared" si="196"/>
        <v>4508.1099999999997</v>
      </c>
      <c r="J985" s="10" t="str">
        <f t="shared" si="197"/>
        <v>BUY</v>
      </c>
      <c r="L985" s="5">
        <f t="shared" si="198"/>
        <v>4387.93</v>
      </c>
      <c r="M985" s="4" t="str">
        <f t="shared" si="199"/>
        <v>NO</v>
      </c>
      <c r="N985" s="4" t="str">
        <f t="shared" si="200"/>
        <v>NO</v>
      </c>
      <c r="O985" s="4" t="str">
        <f t="shared" si="201"/>
        <v>NO</v>
      </c>
      <c r="P985" s="5">
        <v>4501</v>
      </c>
      <c r="Q985" s="5">
        <v>4587.7</v>
      </c>
      <c r="R985" s="4">
        <f t="shared" si="202"/>
        <v>2009</v>
      </c>
      <c r="T985" s="7">
        <f t="shared" si="205"/>
        <v>0</v>
      </c>
      <c r="V985" s="5">
        <f t="shared" si="206"/>
        <v>3642.1</v>
      </c>
      <c r="W985" s="5">
        <f t="shared" si="203"/>
        <v>3642.1</v>
      </c>
      <c r="X985" s="7">
        <f t="shared" si="204"/>
        <v>0</v>
      </c>
      <c r="Z985" s="7">
        <f t="shared" si="207"/>
        <v>251184.46</v>
      </c>
      <c r="AA985" s="5"/>
    </row>
    <row r="986" spans="1:27">
      <c r="A986" s="9">
        <v>39969</v>
      </c>
      <c r="B986" s="3">
        <v>4600</v>
      </c>
      <c r="C986" s="3">
        <v>4643.75</v>
      </c>
      <c r="D986" s="3">
        <v>4560.2997999999998</v>
      </c>
      <c r="E986" s="3">
        <v>4592.3500999999997</v>
      </c>
      <c r="G986" s="5">
        <f t="shared" si="195"/>
        <v>4570.26</v>
      </c>
      <c r="H986" s="5">
        <f t="shared" si="196"/>
        <v>4536.1899999999996</v>
      </c>
      <c r="J986" s="10" t="str">
        <f t="shared" si="197"/>
        <v>BUY</v>
      </c>
      <c r="L986" s="5">
        <f t="shared" si="198"/>
        <v>4433.9799999999996</v>
      </c>
      <c r="M986" s="4" t="str">
        <f t="shared" si="199"/>
        <v>NO</v>
      </c>
      <c r="N986" s="4" t="str">
        <f t="shared" si="200"/>
        <v>NO</v>
      </c>
      <c r="O986" s="4" t="str">
        <f t="shared" si="201"/>
        <v>NO</v>
      </c>
      <c r="P986" s="5">
        <v>4589</v>
      </c>
      <c r="Q986" s="5">
        <v>4582.8999999999996</v>
      </c>
      <c r="R986" s="4">
        <f t="shared" si="202"/>
        <v>2009</v>
      </c>
      <c r="T986" s="7">
        <f t="shared" si="205"/>
        <v>0</v>
      </c>
      <c r="V986" s="5">
        <f t="shared" si="206"/>
        <v>3642.1</v>
      </c>
      <c r="W986" s="5">
        <f t="shared" si="203"/>
        <v>4433.9799999999996</v>
      </c>
      <c r="X986" s="7">
        <f t="shared" si="204"/>
        <v>791.87999999999965</v>
      </c>
      <c r="Z986" s="7">
        <f t="shared" si="207"/>
        <v>290778.45999999996</v>
      </c>
      <c r="AA986" s="5"/>
    </row>
    <row r="987" spans="1:27">
      <c r="A987" s="9">
        <v>39972</v>
      </c>
      <c r="B987" s="3">
        <v>4590.1000999999997</v>
      </c>
      <c r="C987" s="3">
        <v>4604</v>
      </c>
      <c r="D987" s="3">
        <v>4412</v>
      </c>
      <c r="E987" s="3">
        <v>4433.9502000000002</v>
      </c>
      <c r="G987" s="5">
        <f t="shared" si="195"/>
        <v>4502.1099999999997</v>
      </c>
      <c r="H987" s="5">
        <f t="shared" si="196"/>
        <v>4502.1099999999997</v>
      </c>
      <c r="J987" s="10" t="str">
        <f t="shared" si="197"/>
        <v>SELL</v>
      </c>
      <c r="L987" s="5">
        <f t="shared" si="198"/>
        <v>4502.1099999999997</v>
      </c>
      <c r="M987" s="4" t="str">
        <f t="shared" si="199"/>
        <v>YES</v>
      </c>
      <c r="N987" s="4" t="str">
        <f t="shared" si="200"/>
        <v>NO</v>
      </c>
      <c r="O987" s="4" t="str">
        <f t="shared" si="201"/>
        <v>NO</v>
      </c>
      <c r="P987" s="5">
        <v>4593.5</v>
      </c>
      <c r="Q987" s="5">
        <v>4439.05</v>
      </c>
      <c r="R987" s="4">
        <f t="shared" si="202"/>
        <v>2009</v>
      </c>
      <c r="T987" s="7">
        <f t="shared" si="205"/>
        <v>0</v>
      </c>
      <c r="V987" s="5">
        <f t="shared" si="206"/>
        <v>4433.9799999999996</v>
      </c>
      <c r="W987" s="5">
        <f t="shared" si="203"/>
        <v>4502.1099999999997</v>
      </c>
      <c r="X987" s="7">
        <f t="shared" si="204"/>
        <v>-68.130000000000109</v>
      </c>
      <c r="Z987" s="7">
        <f t="shared" si="207"/>
        <v>287371.95999999996</v>
      </c>
      <c r="AA987" s="5"/>
    </row>
    <row r="988" spans="1:27">
      <c r="A988" s="9">
        <v>39973</v>
      </c>
      <c r="B988" s="3">
        <v>4399.8999000000003</v>
      </c>
      <c r="C988" s="3">
        <v>4569.2002000000002</v>
      </c>
      <c r="D988" s="3">
        <v>4385.1000999999997</v>
      </c>
      <c r="E988" s="3">
        <v>4551.1499000000003</v>
      </c>
      <c r="G988" s="5">
        <f t="shared" si="195"/>
        <v>4526.63</v>
      </c>
      <c r="H988" s="5">
        <f t="shared" si="196"/>
        <v>4518.46</v>
      </c>
      <c r="J988" s="10" t="str">
        <f t="shared" si="197"/>
        <v>BUY</v>
      </c>
      <c r="L988" s="5">
        <f t="shared" si="198"/>
        <v>4493.95</v>
      </c>
      <c r="M988" s="4" t="str">
        <f t="shared" si="199"/>
        <v>YES</v>
      </c>
      <c r="N988" s="4" t="str">
        <f t="shared" si="200"/>
        <v>NO</v>
      </c>
      <c r="O988" s="4" t="str">
        <f t="shared" si="201"/>
        <v>NO</v>
      </c>
      <c r="P988" s="5">
        <v>4425</v>
      </c>
      <c r="Q988" s="5">
        <v>4542</v>
      </c>
      <c r="R988" s="4">
        <f t="shared" si="202"/>
        <v>2009</v>
      </c>
      <c r="T988" s="7">
        <f t="shared" si="205"/>
        <v>0</v>
      </c>
      <c r="V988" s="5">
        <f t="shared" si="206"/>
        <v>4502.1099999999997</v>
      </c>
      <c r="W988" s="5">
        <f t="shared" si="203"/>
        <v>4502.1099999999997</v>
      </c>
      <c r="X988" s="7">
        <f t="shared" si="204"/>
        <v>0</v>
      </c>
      <c r="Z988" s="7">
        <f t="shared" si="207"/>
        <v>287371.95999999996</v>
      </c>
      <c r="AA988" s="5"/>
    </row>
    <row r="989" spans="1:27">
      <c r="A989" s="9">
        <v>39974</v>
      </c>
      <c r="B989" s="3">
        <v>4586.2997999999998</v>
      </c>
      <c r="C989" s="3">
        <v>4696.75</v>
      </c>
      <c r="D989" s="3">
        <v>4580.2997999999998</v>
      </c>
      <c r="E989" s="3">
        <v>4660.5497999999998</v>
      </c>
      <c r="G989" s="5">
        <f t="shared" si="195"/>
        <v>4593.59</v>
      </c>
      <c r="H989" s="5">
        <f t="shared" si="196"/>
        <v>4565.82</v>
      </c>
      <c r="J989" s="10" t="str">
        <f t="shared" si="197"/>
        <v>BUY</v>
      </c>
      <c r="L989" s="5">
        <f t="shared" si="198"/>
        <v>4482.51</v>
      </c>
      <c r="M989" s="4" t="str">
        <f t="shared" si="199"/>
        <v>NO</v>
      </c>
      <c r="N989" s="4" t="str">
        <f t="shared" si="200"/>
        <v>NO</v>
      </c>
      <c r="O989" s="4" t="str">
        <f t="shared" si="201"/>
        <v>NO</v>
      </c>
      <c r="P989" s="5">
        <v>4644</v>
      </c>
      <c r="Q989" s="5">
        <v>4662.25</v>
      </c>
      <c r="R989" s="4">
        <f t="shared" si="202"/>
        <v>2009</v>
      </c>
      <c r="T989" s="7">
        <f t="shared" si="205"/>
        <v>0</v>
      </c>
      <c r="V989" s="5">
        <f t="shared" si="206"/>
        <v>4502.1099999999997</v>
      </c>
      <c r="W989" s="5">
        <f t="shared" si="203"/>
        <v>4502.1099999999997</v>
      </c>
      <c r="X989" s="7">
        <f t="shared" si="204"/>
        <v>0</v>
      </c>
      <c r="Z989" s="7">
        <f t="shared" si="207"/>
        <v>287371.95999999996</v>
      </c>
      <c r="AA989" s="5"/>
    </row>
    <row r="990" spans="1:27">
      <c r="A990" s="9">
        <v>39975</v>
      </c>
      <c r="B990" s="3">
        <v>4650</v>
      </c>
      <c r="C990" s="3">
        <v>4680</v>
      </c>
      <c r="D990" s="3">
        <v>4591.0497999999998</v>
      </c>
      <c r="E990" s="3">
        <v>4642.5</v>
      </c>
      <c r="G990" s="5">
        <f t="shared" si="195"/>
        <v>4618.05</v>
      </c>
      <c r="H990" s="5">
        <f t="shared" si="196"/>
        <v>4591.38</v>
      </c>
      <c r="J990" s="10" t="str">
        <f t="shared" si="197"/>
        <v>BUY</v>
      </c>
      <c r="L990" s="5">
        <f t="shared" si="198"/>
        <v>4511.37</v>
      </c>
      <c r="M990" s="4" t="str">
        <f t="shared" si="199"/>
        <v>NO</v>
      </c>
      <c r="N990" s="4" t="str">
        <f t="shared" si="200"/>
        <v>NO</v>
      </c>
      <c r="O990" s="4" t="str">
        <f t="shared" si="201"/>
        <v>NO</v>
      </c>
      <c r="P990" s="5">
        <v>4642.3999999999996</v>
      </c>
      <c r="Q990" s="5">
        <v>4644.3999999999996</v>
      </c>
      <c r="R990" s="4">
        <f t="shared" si="202"/>
        <v>2009</v>
      </c>
      <c r="T990" s="7">
        <f t="shared" si="205"/>
        <v>0</v>
      </c>
      <c r="V990" s="5">
        <f t="shared" si="206"/>
        <v>4502.1099999999997</v>
      </c>
      <c r="W990" s="5">
        <f t="shared" si="203"/>
        <v>4502.1099999999997</v>
      </c>
      <c r="X990" s="7">
        <f t="shared" si="204"/>
        <v>0</v>
      </c>
      <c r="Z990" s="7">
        <f t="shared" si="207"/>
        <v>287371.95999999996</v>
      </c>
      <c r="AA990" s="5"/>
    </row>
    <row r="991" spans="1:27">
      <c r="A991" s="9">
        <v>39976</v>
      </c>
      <c r="B991" s="3">
        <v>4669.8999000000003</v>
      </c>
      <c r="C991" s="3">
        <v>4703.5</v>
      </c>
      <c r="D991" s="3">
        <v>4571</v>
      </c>
      <c r="E991" s="3">
        <v>4588.8500999999997</v>
      </c>
      <c r="G991" s="5">
        <f t="shared" si="195"/>
        <v>4603.45</v>
      </c>
      <c r="H991" s="5">
        <f t="shared" si="196"/>
        <v>4590.54</v>
      </c>
      <c r="J991" s="10" t="str">
        <f t="shared" si="197"/>
        <v>BUY</v>
      </c>
      <c r="L991" s="5">
        <f t="shared" si="198"/>
        <v>4551.8100000000004</v>
      </c>
      <c r="M991" s="4" t="str">
        <f t="shared" si="199"/>
        <v>NO</v>
      </c>
      <c r="N991" s="4" t="str">
        <f t="shared" si="200"/>
        <v>NO</v>
      </c>
      <c r="O991" s="4" t="str">
        <f t="shared" si="201"/>
        <v>NO</v>
      </c>
      <c r="P991" s="5">
        <v>4655.3</v>
      </c>
      <c r="Q991" s="5">
        <v>4596.2</v>
      </c>
      <c r="R991" s="4">
        <f t="shared" si="202"/>
        <v>2009</v>
      </c>
      <c r="T991" s="7">
        <f t="shared" si="205"/>
        <v>0</v>
      </c>
      <c r="V991" s="5">
        <f t="shared" si="206"/>
        <v>4502.1099999999997</v>
      </c>
      <c r="W991" s="5">
        <f t="shared" si="203"/>
        <v>4540</v>
      </c>
      <c r="X991" s="7">
        <f t="shared" si="204"/>
        <v>37.890000000000327</v>
      </c>
      <c r="Z991" s="7">
        <f t="shared" si="207"/>
        <v>289266.45999999996</v>
      </c>
      <c r="AA991" s="5"/>
    </row>
    <row r="992" spans="1:27">
      <c r="A992" s="9">
        <v>39979</v>
      </c>
      <c r="B992" s="3">
        <v>4541.5</v>
      </c>
      <c r="C992" s="3">
        <v>4611</v>
      </c>
      <c r="D992" s="3">
        <v>4481</v>
      </c>
      <c r="E992" s="3">
        <v>4499.7997999999998</v>
      </c>
      <c r="G992" s="5">
        <f t="shared" si="195"/>
        <v>4551.62</v>
      </c>
      <c r="H992" s="5">
        <f t="shared" si="196"/>
        <v>4560.29</v>
      </c>
      <c r="J992" s="10" t="str">
        <f t="shared" si="197"/>
        <v>SELL</v>
      </c>
      <c r="L992" s="5">
        <f t="shared" si="198"/>
        <v>4586.3</v>
      </c>
      <c r="M992" s="4" t="str">
        <f t="shared" si="199"/>
        <v>YES</v>
      </c>
      <c r="N992" s="4" t="str">
        <f t="shared" si="200"/>
        <v>NO</v>
      </c>
      <c r="O992" s="4" t="str">
        <f t="shared" si="201"/>
        <v>YES</v>
      </c>
      <c r="P992" s="5">
        <v>4540</v>
      </c>
      <c r="Q992" s="5">
        <v>4488.5</v>
      </c>
      <c r="R992" s="4">
        <f t="shared" si="202"/>
        <v>2009</v>
      </c>
      <c r="T992" s="7">
        <f t="shared" si="205"/>
        <v>0</v>
      </c>
      <c r="V992" s="5">
        <f t="shared" si="206"/>
        <v>4540</v>
      </c>
      <c r="W992" s="5">
        <f t="shared" si="203"/>
        <v>4540</v>
      </c>
      <c r="X992" s="7">
        <f t="shared" si="204"/>
        <v>0</v>
      </c>
      <c r="Z992" s="7">
        <f t="shared" si="207"/>
        <v>289266.45999999996</v>
      </c>
      <c r="AA992" s="5"/>
    </row>
    <row r="993" spans="1:27">
      <c r="A993" s="9">
        <v>39980</v>
      </c>
      <c r="B993" s="3">
        <v>4440</v>
      </c>
      <c r="C993" s="3">
        <v>4548.8500999999997</v>
      </c>
      <c r="D993" s="3">
        <v>4431</v>
      </c>
      <c r="E993" s="3">
        <v>4528.6000999999997</v>
      </c>
      <c r="G993" s="5">
        <f t="shared" si="195"/>
        <v>4540.1099999999997</v>
      </c>
      <c r="H993" s="5">
        <f t="shared" si="196"/>
        <v>4549.7299999999996</v>
      </c>
      <c r="J993" s="10" t="str">
        <f t="shared" si="197"/>
        <v>SELL</v>
      </c>
      <c r="L993" s="5">
        <f t="shared" si="198"/>
        <v>4578.59</v>
      </c>
      <c r="M993" s="4" t="str">
        <f t="shared" si="199"/>
        <v>NO</v>
      </c>
      <c r="N993" s="4" t="str">
        <f t="shared" si="200"/>
        <v>NO</v>
      </c>
      <c r="O993" s="4" t="str">
        <f t="shared" si="201"/>
        <v>NO</v>
      </c>
      <c r="P993" s="5">
        <v>4446.6499999999996</v>
      </c>
      <c r="Q993" s="5">
        <v>4531.7</v>
      </c>
      <c r="R993" s="4">
        <f t="shared" si="202"/>
        <v>2009</v>
      </c>
      <c r="T993" s="7">
        <f t="shared" si="205"/>
        <v>0</v>
      </c>
      <c r="V993" s="5">
        <f t="shared" si="206"/>
        <v>4540</v>
      </c>
      <c r="W993" s="5">
        <f t="shared" si="203"/>
        <v>4540</v>
      </c>
      <c r="X993" s="7">
        <f t="shared" si="204"/>
        <v>0</v>
      </c>
      <c r="Z993" s="7">
        <f t="shared" si="207"/>
        <v>289266.45999999996</v>
      </c>
      <c r="AA993" s="5"/>
    </row>
    <row r="994" spans="1:27">
      <c r="A994" s="9">
        <v>39981</v>
      </c>
      <c r="B994" s="3">
        <v>4499</v>
      </c>
      <c r="C994" s="3">
        <v>4523</v>
      </c>
      <c r="D994" s="3">
        <v>4325.0497999999998</v>
      </c>
      <c r="E994" s="3">
        <v>4353.0497999999998</v>
      </c>
      <c r="G994" s="5">
        <f t="shared" si="195"/>
        <v>4446.58</v>
      </c>
      <c r="H994" s="5">
        <f t="shared" si="196"/>
        <v>4484.17</v>
      </c>
      <c r="J994" s="10" t="str">
        <f t="shared" si="197"/>
        <v>SELL</v>
      </c>
      <c r="L994" s="5">
        <f t="shared" si="198"/>
        <v>4596.9399999999996</v>
      </c>
      <c r="M994" s="4" t="str">
        <f t="shared" si="199"/>
        <v>NO</v>
      </c>
      <c r="N994" s="4" t="str">
        <f t="shared" si="200"/>
        <v>NO</v>
      </c>
      <c r="O994" s="4" t="str">
        <f t="shared" si="201"/>
        <v>NO</v>
      </c>
      <c r="P994" s="5">
        <v>4489</v>
      </c>
      <c r="Q994" s="5">
        <v>4349</v>
      </c>
      <c r="R994" s="4">
        <f t="shared" si="202"/>
        <v>2009</v>
      </c>
      <c r="T994" s="7">
        <f t="shared" si="205"/>
        <v>0</v>
      </c>
      <c r="V994" s="5">
        <f t="shared" si="206"/>
        <v>4540</v>
      </c>
      <c r="W994" s="5">
        <f t="shared" si="203"/>
        <v>4540</v>
      </c>
      <c r="X994" s="7">
        <f t="shared" si="204"/>
        <v>0</v>
      </c>
      <c r="Z994" s="7">
        <f t="shared" si="207"/>
        <v>289266.45999999996</v>
      </c>
      <c r="AA994" s="5"/>
    </row>
    <row r="995" spans="1:27">
      <c r="A995" s="9">
        <v>39982</v>
      </c>
      <c r="B995" s="3">
        <v>4344</v>
      </c>
      <c r="C995" s="3">
        <v>4382</v>
      </c>
      <c r="D995" s="3">
        <v>4231.1499000000003</v>
      </c>
      <c r="E995" s="3">
        <v>4264.0497999999998</v>
      </c>
      <c r="G995" s="5">
        <f t="shared" si="195"/>
        <v>4355.3100000000004</v>
      </c>
      <c r="H995" s="5">
        <f t="shared" si="196"/>
        <v>4410.8</v>
      </c>
      <c r="J995" s="10" t="str">
        <f t="shared" si="197"/>
        <v>SELL</v>
      </c>
      <c r="L995" s="5">
        <f t="shared" si="198"/>
        <v>4577.2700000000004</v>
      </c>
      <c r="M995" s="4" t="str">
        <f t="shared" si="199"/>
        <v>NO</v>
      </c>
      <c r="N995" s="4" t="str">
        <f t="shared" si="200"/>
        <v>NO</v>
      </c>
      <c r="O995" s="4" t="str">
        <f t="shared" si="201"/>
        <v>NO</v>
      </c>
      <c r="P995" s="5">
        <v>4361</v>
      </c>
      <c r="Q995" s="5">
        <v>4263</v>
      </c>
      <c r="R995" s="4">
        <f t="shared" si="202"/>
        <v>2009</v>
      </c>
      <c r="T995" s="7">
        <f t="shared" si="205"/>
        <v>0</v>
      </c>
      <c r="V995" s="5">
        <f t="shared" si="206"/>
        <v>4540</v>
      </c>
      <c r="W995" s="5">
        <f t="shared" si="203"/>
        <v>4540</v>
      </c>
      <c r="X995" s="7">
        <f t="shared" si="204"/>
        <v>0</v>
      </c>
      <c r="Z995" s="7">
        <f t="shared" si="207"/>
        <v>289266.45999999996</v>
      </c>
      <c r="AA995" s="5"/>
    </row>
    <row r="996" spans="1:27">
      <c r="A996" s="9">
        <v>39983</v>
      </c>
      <c r="B996" s="3">
        <v>4296.0497999999998</v>
      </c>
      <c r="C996" s="3">
        <v>4338.8999000000003</v>
      </c>
      <c r="D996" s="3">
        <v>4202.2002000000002</v>
      </c>
      <c r="E996" s="3">
        <v>4323.7997999999998</v>
      </c>
      <c r="G996" s="5">
        <f t="shared" si="195"/>
        <v>4339.55</v>
      </c>
      <c r="H996" s="5">
        <f t="shared" si="196"/>
        <v>4381.8</v>
      </c>
      <c r="J996" s="10" t="str">
        <f t="shared" si="197"/>
        <v>SELL</v>
      </c>
      <c r="L996" s="5">
        <f t="shared" si="198"/>
        <v>4508.55</v>
      </c>
      <c r="M996" s="4" t="str">
        <f t="shared" si="199"/>
        <v>NO</v>
      </c>
      <c r="N996" s="4" t="str">
        <f t="shared" si="200"/>
        <v>NO</v>
      </c>
      <c r="O996" s="4" t="str">
        <f t="shared" si="201"/>
        <v>NO</v>
      </c>
      <c r="P996" s="5">
        <v>4287</v>
      </c>
      <c r="Q996" s="5">
        <v>4327.55</v>
      </c>
      <c r="R996" s="4">
        <f t="shared" si="202"/>
        <v>2009</v>
      </c>
      <c r="T996" s="7">
        <f t="shared" si="205"/>
        <v>0</v>
      </c>
      <c r="V996" s="5">
        <f t="shared" si="206"/>
        <v>4540</v>
      </c>
      <c r="W996" s="5">
        <f t="shared" si="203"/>
        <v>4540</v>
      </c>
      <c r="X996" s="7">
        <f t="shared" si="204"/>
        <v>0</v>
      </c>
      <c r="Z996" s="7">
        <f t="shared" si="207"/>
        <v>289266.45999999996</v>
      </c>
      <c r="AA996" s="5"/>
    </row>
    <row r="997" spans="1:27">
      <c r="A997" s="9">
        <v>39986</v>
      </c>
      <c r="B997" s="3">
        <v>4345</v>
      </c>
      <c r="C997" s="3">
        <v>4355.5</v>
      </c>
      <c r="D997" s="3">
        <v>4225</v>
      </c>
      <c r="E997" s="3">
        <v>4236.0497999999998</v>
      </c>
      <c r="G997" s="5">
        <f t="shared" si="195"/>
        <v>4287.8</v>
      </c>
      <c r="H997" s="5">
        <f t="shared" si="196"/>
        <v>4333.22</v>
      </c>
      <c r="J997" s="10" t="str">
        <f t="shared" si="197"/>
        <v>SELL</v>
      </c>
      <c r="L997" s="5">
        <f t="shared" si="198"/>
        <v>4469.4799999999996</v>
      </c>
      <c r="M997" s="4" t="str">
        <f t="shared" si="199"/>
        <v>NO</v>
      </c>
      <c r="N997" s="4" t="str">
        <f t="shared" si="200"/>
        <v>NO</v>
      </c>
      <c r="O997" s="4" t="str">
        <f t="shared" si="201"/>
        <v>NO</v>
      </c>
      <c r="P997" s="5">
        <v>4340.3500000000004</v>
      </c>
      <c r="Q997" s="5">
        <v>4234.25</v>
      </c>
      <c r="R997" s="4">
        <f t="shared" si="202"/>
        <v>2009</v>
      </c>
      <c r="T997" s="7">
        <f t="shared" si="205"/>
        <v>0</v>
      </c>
      <c r="V997" s="5">
        <f t="shared" si="206"/>
        <v>4540</v>
      </c>
      <c r="W997" s="5">
        <f t="shared" si="203"/>
        <v>4540</v>
      </c>
      <c r="X997" s="7">
        <f t="shared" si="204"/>
        <v>0</v>
      </c>
      <c r="Z997" s="7">
        <f t="shared" si="207"/>
        <v>289266.45999999996</v>
      </c>
      <c r="AA997" s="5"/>
    </row>
    <row r="998" spans="1:27">
      <c r="A998" s="9">
        <v>39987</v>
      </c>
      <c r="B998" s="3">
        <v>4158.3999000000003</v>
      </c>
      <c r="C998" s="3">
        <v>4275</v>
      </c>
      <c r="D998" s="3">
        <v>4155</v>
      </c>
      <c r="E998" s="3">
        <v>4247.8999000000003</v>
      </c>
      <c r="G998" s="5">
        <f t="shared" si="195"/>
        <v>4267.8500000000004</v>
      </c>
      <c r="H998" s="5">
        <f t="shared" si="196"/>
        <v>4304.78</v>
      </c>
      <c r="J998" s="10" t="str">
        <f t="shared" si="197"/>
        <v>SELL</v>
      </c>
      <c r="L998" s="5">
        <f t="shared" si="198"/>
        <v>4415.57</v>
      </c>
      <c r="M998" s="4" t="str">
        <f t="shared" si="199"/>
        <v>NO</v>
      </c>
      <c r="N998" s="4" t="str">
        <f t="shared" si="200"/>
        <v>NO</v>
      </c>
      <c r="O998" s="4" t="str">
        <f t="shared" si="201"/>
        <v>NO</v>
      </c>
      <c r="P998" s="5">
        <v>4184.8999999999996</v>
      </c>
      <c r="Q998" s="5">
        <v>4248.3500000000004</v>
      </c>
      <c r="R998" s="4">
        <f t="shared" si="202"/>
        <v>2009</v>
      </c>
      <c r="T998" s="7">
        <f t="shared" si="205"/>
        <v>0</v>
      </c>
      <c r="V998" s="5">
        <f t="shared" si="206"/>
        <v>4540</v>
      </c>
      <c r="W998" s="5">
        <f t="shared" si="203"/>
        <v>4540</v>
      </c>
      <c r="X998" s="7">
        <f t="shared" si="204"/>
        <v>0</v>
      </c>
      <c r="Z998" s="7">
        <f t="shared" si="207"/>
        <v>289266.45999999996</v>
      </c>
      <c r="AA998" s="5"/>
    </row>
    <row r="999" spans="1:27">
      <c r="A999" s="9">
        <v>39988</v>
      </c>
      <c r="B999" s="3">
        <v>4280</v>
      </c>
      <c r="C999" s="3">
        <v>4318</v>
      </c>
      <c r="D999" s="3">
        <v>4218</v>
      </c>
      <c r="E999" s="3">
        <v>4305.2002000000002</v>
      </c>
      <c r="G999" s="5">
        <f t="shared" si="195"/>
        <v>4286.53</v>
      </c>
      <c r="H999" s="5">
        <f t="shared" si="196"/>
        <v>4304.92</v>
      </c>
      <c r="J999" s="10" t="str">
        <f t="shared" si="197"/>
        <v>SELL</v>
      </c>
      <c r="L999" s="5">
        <f t="shared" si="198"/>
        <v>4360.09</v>
      </c>
      <c r="M999" s="4" t="str">
        <f t="shared" si="199"/>
        <v>NO</v>
      </c>
      <c r="N999" s="4" t="str">
        <f t="shared" si="200"/>
        <v>NO</v>
      </c>
      <c r="O999" s="4" t="str">
        <f t="shared" si="201"/>
        <v>NO</v>
      </c>
      <c r="P999" s="5">
        <v>4258.5</v>
      </c>
      <c r="Q999" s="5">
        <v>4299.5</v>
      </c>
      <c r="R999" s="4">
        <f t="shared" si="202"/>
        <v>2009</v>
      </c>
      <c r="T999" s="7">
        <f t="shared" si="205"/>
        <v>0</v>
      </c>
      <c r="V999" s="5">
        <f t="shared" si="206"/>
        <v>4540</v>
      </c>
      <c r="W999" s="5">
        <f t="shared" si="203"/>
        <v>4540</v>
      </c>
      <c r="X999" s="7">
        <f t="shared" si="204"/>
        <v>0</v>
      </c>
      <c r="Z999" s="7">
        <f t="shared" si="207"/>
        <v>289266.45999999996</v>
      </c>
      <c r="AA999" s="5"/>
    </row>
    <row r="1000" spans="1:27">
      <c r="A1000" s="9">
        <v>39989</v>
      </c>
      <c r="B1000" s="3">
        <v>4349</v>
      </c>
      <c r="C1000" s="3">
        <v>4360.25</v>
      </c>
      <c r="D1000" s="3">
        <v>4226.25</v>
      </c>
      <c r="E1000" s="3">
        <v>4241.7997999999998</v>
      </c>
      <c r="G1000" s="5">
        <f t="shared" si="195"/>
        <v>4264.16</v>
      </c>
      <c r="H1000" s="5">
        <f t="shared" si="196"/>
        <v>4283.88</v>
      </c>
      <c r="J1000" s="10" t="str">
        <f t="shared" si="197"/>
        <v>SELL</v>
      </c>
      <c r="L1000" s="5">
        <f t="shared" si="198"/>
        <v>4343.04</v>
      </c>
      <c r="M1000" s="4" t="str">
        <f t="shared" si="199"/>
        <v>YES</v>
      </c>
      <c r="N1000" s="4" t="str">
        <f t="shared" si="200"/>
        <v>YES</v>
      </c>
      <c r="O1000" s="4" t="str">
        <f t="shared" si="201"/>
        <v>NO</v>
      </c>
      <c r="P1000" s="5">
        <v>4318</v>
      </c>
      <c r="Q1000" s="5">
        <v>4235.5</v>
      </c>
      <c r="R1000" s="4">
        <f t="shared" si="202"/>
        <v>2009</v>
      </c>
      <c r="T1000" s="7">
        <f t="shared" si="205"/>
        <v>-124.59</v>
      </c>
      <c r="V1000" s="5">
        <f t="shared" si="206"/>
        <v>4540</v>
      </c>
      <c r="W1000" s="5">
        <f t="shared" si="203"/>
        <v>4343.04</v>
      </c>
      <c r="X1000" s="7">
        <f t="shared" si="204"/>
        <v>196.96000000000004</v>
      </c>
      <c r="Z1000" s="7">
        <f t="shared" si="207"/>
        <v>286655.45999999996</v>
      </c>
      <c r="AA1000" s="5"/>
    </row>
    <row r="1001" spans="1:27">
      <c r="A1001" s="9">
        <v>39990</v>
      </c>
      <c r="B1001" s="3">
        <v>4299</v>
      </c>
      <c r="C1001" s="3">
        <v>4392.1000999999997</v>
      </c>
      <c r="D1001" s="3">
        <v>4252.1499000000003</v>
      </c>
      <c r="E1001" s="3">
        <v>4384.5</v>
      </c>
      <c r="G1001" s="5">
        <f t="shared" si="195"/>
        <v>4324.33</v>
      </c>
      <c r="H1001" s="5">
        <f t="shared" si="196"/>
        <v>4317.42</v>
      </c>
      <c r="J1001" s="10" t="str">
        <f t="shared" si="197"/>
        <v>BUY</v>
      </c>
      <c r="L1001" s="5">
        <f t="shared" si="198"/>
        <v>4296.6899999999996</v>
      </c>
      <c r="M1001" s="4" t="str">
        <f t="shared" si="199"/>
        <v>YES</v>
      </c>
      <c r="N1001" s="4" t="str">
        <f t="shared" si="200"/>
        <v>NO</v>
      </c>
      <c r="O1001" s="4" t="str">
        <f t="shared" si="201"/>
        <v>NO</v>
      </c>
      <c r="P1001" s="5">
        <v>4299</v>
      </c>
      <c r="Q1001" s="5">
        <v>4392.1000000000004</v>
      </c>
      <c r="R1001" s="4">
        <f t="shared" si="202"/>
        <v>2009</v>
      </c>
      <c r="T1001" s="7">
        <f t="shared" si="205"/>
        <v>0</v>
      </c>
      <c r="V1001" s="5">
        <f t="shared" si="206"/>
        <v>4343.04</v>
      </c>
      <c r="W1001" s="5">
        <f t="shared" si="203"/>
        <v>4343.04</v>
      </c>
      <c r="X1001" s="7">
        <f t="shared" si="204"/>
        <v>0</v>
      </c>
      <c r="Z1001" s="7">
        <f t="shared" si="207"/>
        <v>286655.45999999996</v>
      </c>
      <c r="AA1001" s="5"/>
    </row>
    <row r="1002" spans="1:27">
      <c r="A1002" s="9">
        <v>39993</v>
      </c>
      <c r="B1002" s="3">
        <v>4391.25</v>
      </c>
      <c r="C1002" s="3">
        <v>4447</v>
      </c>
      <c r="D1002" s="3">
        <v>4346</v>
      </c>
      <c r="E1002" s="3">
        <v>4390</v>
      </c>
      <c r="G1002" s="5">
        <f t="shared" si="195"/>
        <v>4357.17</v>
      </c>
      <c r="H1002" s="5">
        <f t="shared" si="196"/>
        <v>4341.6099999999997</v>
      </c>
      <c r="J1002" s="10" t="str">
        <f t="shared" si="197"/>
        <v>BUY</v>
      </c>
      <c r="L1002" s="5">
        <f t="shared" si="198"/>
        <v>4294.93</v>
      </c>
      <c r="M1002" s="4" t="str">
        <f t="shared" si="199"/>
        <v>NO</v>
      </c>
      <c r="N1002" s="4" t="str">
        <f t="shared" si="200"/>
        <v>NO</v>
      </c>
      <c r="O1002" s="4" t="str">
        <f t="shared" si="201"/>
        <v>NO</v>
      </c>
      <c r="P1002" s="5">
        <v>4375.8999999999996</v>
      </c>
      <c r="Q1002" s="5">
        <v>4389</v>
      </c>
      <c r="R1002" s="4">
        <f t="shared" si="202"/>
        <v>2009</v>
      </c>
      <c r="T1002" s="7">
        <f t="shared" si="205"/>
        <v>0</v>
      </c>
      <c r="V1002" s="5">
        <f t="shared" si="206"/>
        <v>4343.04</v>
      </c>
      <c r="W1002" s="5">
        <f t="shared" si="203"/>
        <v>4294.93</v>
      </c>
      <c r="X1002" s="7">
        <f t="shared" si="204"/>
        <v>-48.109999999999673</v>
      </c>
      <c r="Z1002" s="7">
        <f t="shared" si="207"/>
        <v>284249.95999999996</v>
      </c>
      <c r="AA1002" s="5"/>
    </row>
    <row r="1003" spans="1:27">
      <c r="A1003" s="9">
        <v>39994</v>
      </c>
      <c r="B1003" s="3">
        <v>4440</v>
      </c>
      <c r="C1003" s="3">
        <v>4440</v>
      </c>
      <c r="D1003" s="3">
        <v>4260.6000999999997</v>
      </c>
      <c r="E1003" s="3">
        <v>4289.75</v>
      </c>
      <c r="G1003" s="5">
        <f t="shared" si="195"/>
        <v>4323.46</v>
      </c>
      <c r="H1003" s="5">
        <f t="shared" si="196"/>
        <v>4324.32</v>
      </c>
      <c r="J1003" s="10" t="str">
        <f t="shared" si="197"/>
        <v>SELL</v>
      </c>
      <c r="L1003" s="5">
        <f t="shared" si="198"/>
        <v>4326.8999999999996</v>
      </c>
      <c r="M1003" s="4" t="str">
        <f t="shared" si="199"/>
        <v>YES</v>
      </c>
      <c r="N1003" s="4" t="str">
        <f t="shared" si="200"/>
        <v>NO</v>
      </c>
      <c r="O1003" s="4" t="str">
        <f t="shared" si="201"/>
        <v>NO</v>
      </c>
      <c r="P1003" s="5">
        <v>4407</v>
      </c>
      <c r="Q1003" s="5">
        <v>4278.6000000000004</v>
      </c>
      <c r="R1003" s="4">
        <f t="shared" si="202"/>
        <v>2009</v>
      </c>
      <c r="T1003" s="7">
        <f t="shared" si="205"/>
        <v>0</v>
      </c>
      <c r="V1003" s="5">
        <f t="shared" si="206"/>
        <v>4294.93</v>
      </c>
      <c r="W1003" s="5">
        <f t="shared" si="203"/>
        <v>4326.8999999999996</v>
      </c>
      <c r="X1003" s="7">
        <f t="shared" si="204"/>
        <v>-31.969999999999345</v>
      </c>
      <c r="Z1003" s="7">
        <f t="shared" si="207"/>
        <v>282651.46000000002</v>
      </c>
      <c r="AA1003" s="5"/>
    </row>
    <row r="1004" spans="1:27">
      <c r="A1004" s="9">
        <v>39995</v>
      </c>
      <c r="B1004" s="3">
        <v>4310</v>
      </c>
      <c r="C1004" s="3">
        <v>4365.7002000000002</v>
      </c>
      <c r="D1004" s="3">
        <v>4240.6000999999997</v>
      </c>
      <c r="E1004" s="3">
        <v>4338.3500999999997</v>
      </c>
      <c r="G1004" s="5">
        <f t="shared" si="195"/>
        <v>4330.91</v>
      </c>
      <c r="H1004" s="5">
        <f t="shared" si="196"/>
        <v>4329</v>
      </c>
      <c r="J1004" s="10" t="str">
        <f t="shared" si="197"/>
        <v>BUY</v>
      </c>
      <c r="L1004" s="5">
        <f t="shared" si="198"/>
        <v>4323.2700000000004</v>
      </c>
      <c r="M1004" s="4" t="str">
        <f t="shared" si="199"/>
        <v>YES</v>
      </c>
      <c r="N1004" s="4" t="str">
        <f t="shared" si="200"/>
        <v>NO</v>
      </c>
      <c r="O1004" s="4" t="str">
        <f t="shared" si="201"/>
        <v>NO</v>
      </c>
      <c r="P1004" s="5">
        <v>4308.3</v>
      </c>
      <c r="Q1004" s="5">
        <v>4341</v>
      </c>
      <c r="R1004" s="4">
        <f t="shared" si="202"/>
        <v>2009</v>
      </c>
      <c r="T1004" s="7">
        <f t="shared" si="205"/>
        <v>0</v>
      </c>
      <c r="V1004" s="5">
        <f t="shared" si="206"/>
        <v>4326.8999999999996</v>
      </c>
      <c r="W1004" s="5">
        <f t="shared" si="203"/>
        <v>4326.8999999999996</v>
      </c>
      <c r="X1004" s="7">
        <f t="shared" si="204"/>
        <v>0</v>
      </c>
      <c r="Z1004" s="7">
        <f t="shared" si="207"/>
        <v>282651.46000000002</v>
      </c>
      <c r="AA1004" s="5"/>
    </row>
    <row r="1005" spans="1:27">
      <c r="A1005" s="9">
        <v>39996</v>
      </c>
      <c r="B1005" s="3">
        <v>4358.3999000000003</v>
      </c>
      <c r="C1005" s="3">
        <v>4376.75</v>
      </c>
      <c r="D1005" s="3">
        <v>4276.3999000000003</v>
      </c>
      <c r="E1005" s="3">
        <v>4345.7997999999998</v>
      </c>
      <c r="G1005" s="5">
        <f t="shared" si="195"/>
        <v>4338.3500000000004</v>
      </c>
      <c r="H1005" s="5">
        <f t="shared" si="196"/>
        <v>4334.6000000000004</v>
      </c>
      <c r="J1005" s="10" t="str">
        <f t="shared" si="197"/>
        <v>BUY</v>
      </c>
      <c r="L1005" s="5">
        <f t="shared" si="198"/>
        <v>4323.3500000000004</v>
      </c>
      <c r="M1005" s="4" t="str">
        <f t="shared" si="199"/>
        <v>YES</v>
      </c>
      <c r="N1005" s="4" t="str">
        <f t="shared" si="200"/>
        <v>YES</v>
      </c>
      <c r="O1005" s="4" t="str">
        <f t="shared" si="201"/>
        <v>NO</v>
      </c>
      <c r="P1005" s="5">
        <v>4329.5</v>
      </c>
      <c r="Q1005" s="5">
        <v>4341.05</v>
      </c>
      <c r="R1005" s="4">
        <f t="shared" si="202"/>
        <v>2009</v>
      </c>
      <c r="T1005" s="7">
        <f t="shared" si="205"/>
        <v>-17.78</v>
      </c>
      <c r="V1005" s="5">
        <f t="shared" si="206"/>
        <v>4326.8999999999996</v>
      </c>
      <c r="W1005" s="5">
        <f t="shared" si="203"/>
        <v>4326.8999999999996</v>
      </c>
      <c r="X1005" s="7">
        <f t="shared" si="204"/>
        <v>0</v>
      </c>
      <c r="Z1005" s="7">
        <f t="shared" si="207"/>
        <v>280873.46000000002</v>
      </c>
      <c r="AA1005" s="5"/>
    </row>
    <row r="1006" spans="1:27">
      <c r="A1006" s="9">
        <v>39997</v>
      </c>
      <c r="B1006" s="3">
        <v>4315</v>
      </c>
      <c r="C1006" s="3">
        <v>4436.3999000000003</v>
      </c>
      <c r="D1006" s="3">
        <v>4305.1000999999997</v>
      </c>
      <c r="E1006" s="3">
        <v>4424.6499000000003</v>
      </c>
      <c r="G1006" s="5">
        <f t="shared" si="195"/>
        <v>4381.5</v>
      </c>
      <c r="H1006" s="5">
        <f t="shared" si="196"/>
        <v>4364.62</v>
      </c>
      <c r="J1006" s="10" t="str">
        <f t="shared" si="197"/>
        <v>BUY</v>
      </c>
      <c r="L1006" s="5">
        <f t="shared" si="198"/>
        <v>4313.9799999999996</v>
      </c>
      <c r="M1006" s="4" t="str">
        <f t="shared" si="199"/>
        <v>YES</v>
      </c>
      <c r="N1006" s="4" t="str">
        <f t="shared" si="200"/>
        <v>YES</v>
      </c>
      <c r="O1006" s="4" t="str">
        <f t="shared" si="201"/>
        <v>YES</v>
      </c>
      <c r="P1006" s="5">
        <v>4334</v>
      </c>
      <c r="Q1006" s="5">
        <v>4426</v>
      </c>
      <c r="R1006" s="4">
        <f t="shared" si="202"/>
        <v>2009</v>
      </c>
      <c r="T1006" s="7">
        <f t="shared" si="205"/>
        <v>-92</v>
      </c>
      <c r="V1006" s="5">
        <f t="shared" si="206"/>
        <v>4326.8999999999996</v>
      </c>
      <c r="W1006" s="5">
        <f t="shared" si="203"/>
        <v>4313.9799999999996</v>
      </c>
      <c r="X1006" s="7">
        <f t="shared" si="204"/>
        <v>-12.920000000000073</v>
      </c>
      <c r="Z1006" s="7">
        <f t="shared" si="207"/>
        <v>271027.46000000002</v>
      </c>
      <c r="AA1006" s="5"/>
    </row>
    <row r="1007" spans="1:27">
      <c r="A1007" s="9">
        <v>40000</v>
      </c>
      <c r="B1007" s="3">
        <v>4427</v>
      </c>
      <c r="C1007" s="3">
        <v>4482.7997999999998</v>
      </c>
      <c r="D1007" s="3">
        <v>4121.1000999999997</v>
      </c>
      <c r="E1007" s="3">
        <v>4154</v>
      </c>
      <c r="G1007" s="5">
        <f t="shared" si="195"/>
        <v>4267.75</v>
      </c>
      <c r="H1007" s="5">
        <f t="shared" si="196"/>
        <v>4294.41</v>
      </c>
      <c r="J1007" s="10" t="str">
        <f t="shared" si="197"/>
        <v>SELL</v>
      </c>
      <c r="L1007" s="5">
        <f t="shared" si="198"/>
        <v>4374.3900000000003</v>
      </c>
      <c r="M1007" s="4" t="str">
        <f t="shared" si="199"/>
        <v>YES</v>
      </c>
      <c r="N1007" s="4" t="str">
        <f t="shared" si="200"/>
        <v>NO</v>
      </c>
      <c r="O1007" s="4" t="str">
        <f t="shared" si="201"/>
        <v>NO</v>
      </c>
      <c r="P1007" s="5">
        <v>4454</v>
      </c>
      <c r="Q1007" s="5">
        <v>4150</v>
      </c>
      <c r="R1007" s="4">
        <f t="shared" si="202"/>
        <v>2009</v>
      </c>
      <c r="T1007" s="7">
        <f t="shared" si="205"/>
        <v>0</v>
      </c>
      <c r="V1007" s="5">
        <f t="shared" si="206"/>
        <v>4313.9799999999996</v>
      </c>
      <c r="W1007" s="5">
        <f t="shared" si="203"/>
        <v>4313.9799999999996</v>
      </c>
      <c r="X1007" s="7">
        <f t="shared" si="204"/>
        <v>0</v>
      </c>
      <c r="Z1007" s="7">
        <f t="shared" si="207"/>
        <v>271027.46000000002</v>
      </c>
      <c r="AA1007" s="5"/>
    </row>
    <row r="1008" spans="1:27">
      <c r="A1008" s="9">
        <v>40001</v>
      </c>
      <c r="B1008" s="3">
        <v>4180</v>
      </c>
      <c r="C1008" s="3">
        <v>4224.2997999999998</v>
      </c>
      <c r="D1008" s="3">
        <v>4148</v>
      </c>
      <c r="E1008" s="3">
        <v>4191.1499000000003</v>
      </c>
      <c r="G1008" s="5">
        <f t="shared" si="195"/>
        <v>4229.45</v>
      </c>
      <c r="H1008" s="5">
        <f t="shared" si="196"/>
        <v>4259.99</v>
      </c>
      <c r="J1008" s="10" t="str">
        <f t="shared" si="197"/>
        <v>SELL</v>
      </c>
      <c r="L1008" s="5">
        <f t="shared" si="198"/>
        <v>4351.6099999999997</v>
      </c>
      <c r="M1008" s="4" t="str">
        <f t="shared" si="199"/>
        <v>NO</v>
      </c>
      <c r="N1008" s="4" t="str">
        <f t="shared" si="200"/>
        <v>NO</v>
      </c>
      <c r="O1008" s="4" t="str">
        <f t="shared" si="201"/>
        <v>NO</v>
      </c>
      <c r="P1008" s="5">
        <v>4208.5</v>
      </c>
      <c r="Q1008" s="5">
        <v>4187.5</v>
      </c>
      <c r="R1008" s="4">
        <f t="shared" si="202"/>
        <v>2009</v>
      </c>
      <c r="T1008" s="7">
        <f t="shared" si="205"/>
        <v>0</v>
      </c>
      <c r="V1008" s="5">
        <f t="shared" si="206"/>
        <v>4313.9799999999996</v>
      </c>
      <c r="W1008" s="5">
        <f t="shared" si="203"/>
        <v>4313.9799999999996</v>
      </c>
      <c r="X1008" s="7">
        <f t="shared" si="204"/>
        <v>0</v>
      </c>
      <c r="Z1008" s="7">
        <f t="shared" si="207"/>
        <v>271027.46000000002</v>
      </c>
      <c r="AA1008" s="5"/>
    </row>
    <row r="1009" spans="1:27">
      <c r="A1009" s="9">
        <v>40002</v>
      </c>
      <c r="B1009" s="3">
        <v>4135.3999000000003</v>
      </c>
      <c r="C1009" s="3">
        <v>4148</v>
      </c>
      <c r="D1009" s="3">
        <v>4053.5</v>
      </c>
      <c r="E1009" s="3">
        <v>4067.45</v>
      </c>
      <c r="G1009" s="5">
        <f t="shared" si="195"/>
        <v>4148.45</v>
      </c>
      <c r="H1009" s="5">
        <f t="shared" si="196"/>
        <v>4195.8100000000004</v>
      </c>
      <c r="J1009" s="10" t="str">
        <f t="shared" si="197"/>
        <v>SELL</v>
      </c>
      <c r="L1009" s="5">
        <f t="shared" si="198"/>
        <v>4337.8900000000003</v>
      </c>
      <c r="M1009" s="4" t="str">
        <f t="shared" si="199"/>
        <v>NO</v>
      </c>
      <c r="N1009" s="4" t="str">
        <f t="shared" si="200"/>
        <v>NO</v>
      </c>
      <c r="O1009" s="4" t="str">
        <f t="shared" si="201"/>
        <v>NO</v>
      </c>
      <c r="P1009" s="5">
        <v>4116</v>
      </c>
      <c r="Q1009" s="5">
        <v>4075.3</v>
      </c>
      <c r="R1009" s="4">
        <f t="shared" si="202"/>
        <v>2009</v>
      </c>
      <c r="T1009" s="7">
        <f t="shared" si="205"/>
        <v>0</v>
      </c>
      <c r="V1009" s="5">
        <f t="shared" si="206"/>
        <v>4313.9799999999996</v>
      </c>
      <c r="W1009" s="5">
        <f t="shared" si="203"/>
        <v>4313.9799999999996</v>
      </c>
      <c r="X1009" s="7">
        <f t="shared" si="204"/>
        <v>0</v>
      </c>
      <c r="Z1009" s="7">
        <f t="shared" si="207"/>
        <v>271027.46000000002</v>
      </c>
      <c r="AA1009" s="5"/>
    </row>
    <row r="1010" spans="1:27">
      <c r="A1010" s="9">
        <v>40003</v>
      </c>
      <c r="B1010" s="3">
        <v>4074</v>
      </c>
      <c r="C1010" s="3">
        <v>4109.8999000000003</v>
      </c>
      <c r="D1010" s="3">
        <v>4033.3501000000001</v>
      </c>
      <c r="E1010" s="3">
        <v>4074.05</v>
      </c>
      <c r="G1010" s="5">
        <f t="shared" si="195"/>
        <v>4111.25</v>
      </c>
      <c r="H1010" s="5">
        <f t="shared" si="196"/>
        <v>4155.22</v>
      </c>
      <c r="J1010" s="10" t="str">
        <f t="shared" si="197"/>
        <v>SELL</v>
      </c>
      <c r="L1010" s="5">
        <f t="shared" si="198"/>
        <v>4287.13</v>
      </c>
      <c r="M1010" s="4" t="str">
        <f t="shared" si="199"/>
        <v>NO</v>
      </c>
      <c r="N1010" s="4" t="str">
        <f t="shared" si="200"/>
        <v>NO</v>
      </c>
      <c r="O1010" s="4" t="str">
        <f t="shared" si="201"/>
        <v>NO</v>
      </c>
      <c r="P1010" s="5">
        <v>4060.8</v>
      </c>
      <c r="Q1010" s="5">
        <v>4072</v>
      </c>
      <c r="R1010" s="4">
        <f t="shared" si="202"/>
        <v>2009</v>
      </c>
      <c r="T1010" s="7">
        <f t="shared" si="205"/>
        <v>0</v>
      </c>
      <c r="V1010" s="5">
        <f t="shared" si="206"/>
        <v>4313.9799999999996</v>
      </c>
      <c r="W1010" s="5">
        <f t="shared" si="203"/>
        <v>4313.9799999999996</v>
      </c>
      <c r="X1010" s="7">
        <f t="shared" si="204"/>
        <v>0</v>
      </c>
      <c r="Z1010" s="7">
        <f t="shared" si="207"/>
        <v>271027.46000000002</v>
      </c>
      <c r="AA1010" s="5"/>
    </row>
    <row r="1011" spans="1:27">
      <c r="A1011" s="9">
        <v>40004</v>
      </c>
      <c r="B1011" s="3">
        <v>4095.05</v>
      </c>
      <c r="C1011" s="3">
        <v>4129</v>
      </c>
      <c r="D1011" s="3">
        <v>3962.5</v>
      </c>
      <c r="E1011" s="3">
        <v>3993.7</v>
      </c>
      <c r="G1011" s="5">
        <f t="shared" si="195"/>
        <v>4052.48</v>
      </c>
      <c r="H1011" s="5">
        <f t="shared" si="196"/>
        <v>4101.38</v>
      </c>
      <c r="J1011" s="10" t="str">
        <f t="shared" si="197"/>
        <v>SELL</v>
      </c>
      <c r="L1011" s="5">
        <f t="shared" si="198"/>
        <v>4248.08</v>
      </c>
      <c r="M1011" s="4" t="str">
        <f t="shared" si="199"/>
        <v>NO</v>
      </c>
      <c r="N1011" s="4" t="str">
        <f t="shared" si="200"/>
        <v>NO</v>
      </c>
      <c r="O1011" s="4" t="str">
        <f t="shared" si="201"/>
        <v>NO</v>
      </c>
      <c r="P1011" s="5">
        <v>4070</v>
      </c>
      <c r="Q1011" s="5">
        <v>3970.5</v>
      </c>
      <c r="R1011" s="4">
        <f t="shared" si="202"/>
        <v>2009</v>
      </c>
      <c r="T1011" s="7">
        <f t="shared" si="205"/>
        <v>0</v>
      </c>
      <c r="V1011" s="5">
        <f t="shared" si="206"/>
        <v>4313.9799999999996</v>
      </c>
      <c r="W1011" s="5">
        <f t="shared" si="203"/>
        <v>4313.9799999999996</v>
      </c>
      <c r="X1011" s="7">
        <f t="shared" si="204"/>
        <v>0</v>
      </c>
      <c r="Z1011" s="7">
        <f t="shared" si="207"/>
        <v>271027.46000000002</v>
      </c>
      <c r="AA1011" s="5"/>
    </row>
    <row r="1012" spans="1:27">
      <c r="A1012" s="9">
        <v>40007</v>
      </c>
      <c r="B1012" s="3">
        <v>3963</v>
      </c>
      <c r="C1012" s="3">
        <v>3990</v>
      </c>
      <c r="D1012" s="3">
        <v>3905.7</v>
      </c>
      <c r="E1012" s="3">
        <v>3965.45</v>
      </c>
      <c r="G1012" s="5">
        <f t="shared" si="195"/>
        <v>4008.97</v>
      </c>
      <c r="H1012" s="5">
        <f t="shared" si="196"/>
        <v>4056.07</v>
      </c>
      <c r="J1012" s="10" t="str">
        <f t="shared" si="197"/>
        <v>SELL</v>
      </c>
      <c r="L1012" s="5">
        <f t="shared" si="198"/>
        <v>4197.37</v>
      </c>
      <c r="M1012" s="4" t="str">
        <f t="shared" si="199"/>
        <v>NO</v>
      </c>
      <c r="N1012" s="4" t="str">
        <f t="shared" si="200"/>
        <v>NO</v>
      </c>
      <c r="O1012" s="4" t="str">
        <f t="shared" si="201"/>
        <v>NO</v>
      </c>
      <c r="P1012" s="5">
        <v>3948.25</v>
      </c>
      <c r="Q1012" s="5">
        <v>3977</v>
      </c>
      <c r="R1012" s="4">
        <f t="shared" si="202"/>
        <v>2009</v>
      </c>
      <c r="T1012" s="7">
        <f t="shared" si="205"/>
        <v>0</v>
      </c>
      <c r="V1012" s="5">
        <f t="shared" si="206"/>
        <v>4313.9799999999996</v>
      </c>
      <c r="W1012" s="5">
        <f t="shared" si="203"/>
        <v>4313.9799999999996</v>
      </c>
      <c r="X1012" s="7">
        <f t="shared" si="204"/>
        <v>0</v>
      </c>
      <c r="Z1012" s="7">
        <f t="shared" si="207"/>
        <v>271027.46000000002</v>
      </c>
      <c r="AA1012" s="5"/>
    </row>
    <row r="1013" spans="1:27">
      <c r="A1013" s="9">
        <v>40008</v>
      </c>
      <c r="B1013" s="3">
        <v>4025</v>
      </c>
      <c r="C1013" s="3">
        <v>4135</v>
      </c>
      <c r="D1013" s="3">
        <v>4018.25</v>
      </c>
      <c r="E1013" s="3">
        <v>4112.8500999999997</v>
      </c>
      <c r="G1013" s="5">
        <f t="shared" si="195"/>
        <v>4060.91</v>
      </c>
      <c r="H1013" s="5">
        <f t="shared" si="196"/>
        <v>4075</v>
      </c>
      <c r="J1013" s="10" t="str">
        <f t="shared" si="197"/>
        <v>SELL</v>
      </c>
      <c r="L1013" s="5">
        <f t="shared" si="198"/>
        <v>4117.2700000000004</v>
      </c>
      <c r="M1013" s="4" t="str">
        <f t="shared" si="199"/>
        <v>NO</v>
      </c>
      <c r="N1013" s="4" t="str">
        <f t="shared" si="200"/>
        <v>NO</v>
      </c>
      <c r="O1013" s="4" t="str">
        <f t="shared" si="201"/>
        <v>NO</v>
      </c>
      <c r="P1013" s="5">
        <v>4042</v>
      </c>
      <c r="Q1013" s="5">
        <v>4109.8</v>
      </c>
      <c r="R1013" s="4">
        <f t="shared" si="202"/>
        <v>2009</v>
      </c>
      <c r="T1013" s="7">
        <f t="shared" si="205"/>
        <v>0</v>
      </c>
      <c r="V1013" s="5">
        <f t="shared" si="206"/>
        <v>4313.9799999999996</v>
      </c>
      <c r="W1013" s="5">
        <f t="shared" si="203"/>
        <v>4137</v>
      </c>
      <c r="X1013" s="7">
        <f t="shared" si="204"/>
        <v>176.97999999999956</v>
      </c>
      <c r="Z1013" s="7">
        <f t="shared" si="207"/>
        <v>279876.46000000002</v>
      </c>
      <c r="AA1013" s="5"/>
    </row>
    <row r="1014" spans="1:27">
      <c r="A1014" s="9">
        <v>40009</v>
      </c>
      <c r="B1014" s="3">
        <v>4151</v>
      </c>
      <c r="C1014" s="3">
        <v>4252.8999000000003</v>
      </c>
      <c r="D1014" s="3">
        <v>4117</v>
      </c>
      <c r="E1014" s="3">
        <v>4236.8999000000003</v>
      </c>
      <c r="G1014" s="5">
        <f t="shared" si="195"/>
        <v>4148.8999999999996</v>
      </c>
      <c r="H1014" s="5">
        <f t="shared" si="196"/>
        <v>4128.97</v>
      </c>
      <c r="J1014" s="10" t="str">
        <f t="shared" si="197"/>
        <v>BUY</v>
      </c>
      <c r="L1014" s="5">
        <f t="shared" si="198"/>
        <v>4069.18</v>
      </c>
      <c r="M1014" s="4" t="str">
        <f t="shared" si="199"/>
        <v>YES</v>
      </c>
      <c r="N1014" s="4" t="str">
        <f t="shared" si="200"/>
        <v>NO</v>
      </c>
      <c r="O1014" s="4" t="str">
        <f t="shared" si="201"/>
        <v>YES</v>
      </c>
      <c r="P1014" s="5">
        <v>4137</v>
      </c>
      <c r="Q1014" s="5">
        <v>4236</v>
      </c>
      <c r="R1014" s="4">
        <f t="shared" si="202"/>
        <v>2009</v>
      </c>
      <c r="T1014" s="7">
        <f t="shared" si="205"/>
        <v>0</v>
      </c>
      <c r="V1014" s="5">
        <f t="shared" si="206"/>
        <v>4137</v>
      </c>
      <c r="W1014" s="5">
        <f t="shared" si="203"/>
        <v>4137</v>
      </c>
      <c r="X1014" s="7">
        <f t="shared" si="204"/>
        <v>0</v>
      </c>
      <c r="Z1014" s="7">
        <f t="shared" si="207"/>
        <v>279876.46000000002</v>
      </c>
      <c r="AA1014" s="5"/>
    </row>
    <row r="1015" spans="1:27">
      <c r="A1015" s="9">
        <v>40010</v>
      </c>
      <c r="B1015" s="3">
        <v>4285</v>
      </c>
      <c r="C1015" s="3">
        <v>4291</v>
      </c>
      <c r="D1015" s="3">
        <v>4194</v>
      </c>
      <c r="E1015" s="3">
        <v>4224.8500999999997</v>
      </c>
      <c r="G1015" s="5">
        <f t="shared" si="195"/>
        <v>4186.88</v>
      </c>
      <c r="H1015" s="5">
        <f t="shared" si="196"/>
        <v>4160.93</v>
      </c>
      <c r="J1015" s="10" t="str">
        <f t="shared" si="197"/>
        <v>BUY</v>
      </c>
      <c r="L1015" s="5">
        <f t="shared" si="198"/>
        <v>4083.08</v>
      </c>
      <c r="M1015" s="4" t="str">
        <f t="shared" si="199"/>
        <v>NO</v>
      </c>
      <c r="N1015" s="4" t="str">
        <f t="shared" si="200"/>
        <v>NO</v>
      </c>
      <c r="O1015" s="4" t="str">
        <f t="shared" si="201"/>
        <v>NO</v>
      </c>
      <c r="P1015" s="5">
        <v>4277.75</v>
      </c>
      <c r="Q1015" s="5">
        <v>4221.1499999999996</v>
      </c>
      <c r="R1015" s="4">
        <f t="shared" si="202"/>
        <v>2009</v>
      </c>
      <c r="T1015" s="7">
        <f t="shared" si="205"/>
        <v>0</v>
      </c>
      <c r="V1015" s="5">
        <f t="shared" si="206"/>
        <v>4137</v>
      </c>
      <c r="W1015" s="5">
        <f t="shared" si="203"/>
        <v>4137</v>
      </c>
      <c r="X1015" s="7">
        <f t="shared" si="204"/>
        <v>0</v>
      </c>
      <c r="Z1015" s="7">
        <f t="shared" si="207"/>
        <v>279876.46000000002</v>
      </c>
      <c r="AA1015" s="5"/>
    </row>
    <row r="1016" spans="1:27">
      <c r="A1016" s="9">
        <v>40011</v>
      </c>
      <c r="B1016" s="3">
        <v>4265.6000999999997</v>
      </c>
      <c r="C1016" s="3">
        <v>4399.5</v>
      </c>
      <c r="D1016" s="3">
        <v>4256.2002000000002</v>
      </c>
      <c r="E1016" s="3">
        <v>4381.5</v>
      </c>
      <c r="G1016" s="5">
        <f t="shared" si="195"/>
        <v>4284.1899999999996</v>
      </c>
      <c r="H1016" s="5">
        <f t="shared" si="196"/>
        <v>4234.45</v>
      </c>
      <c r="J1016" s="10" t="str">
        <f t="shared" si="197"/>
        <v>BUY</v>
      </c>
      <c r="L1016" s="5">
        <f t="shared" si="198"/>
        <v>4085.23</v>
      </c>
      <c r="M1016" s="4" t="str">
        <f t="shared" si="199"/>
        <v>NO</v>
      </c>
      <c r="N1016" s="4" t="str">
        <f t="shared" si="200"/>
        <v>NO</v>
      </c>
      <c r="O1016" s="4" t="str">
        <f t="shared" si="201"/>
        <v>NO</v>
      </c>
      <c r="P1016" s="5">
        <v>4270</v>
      </c>
      <c r="Q1016" s="5">
        <v>4377.8999999999996</v>
      </c>
      <c r="R1016" s="4">
        <f t="shared" si="202"/>
        <v>2009</v>
      </c>
      <c r="T1016" s="7">
        <f t="shared" si="205"/>
        <v>0</v>
      </c>
      <c r="V1016" s="5">
        <f t="shared" si="206"/>
        <v>4137</v>
      </c>
      <c r="W1016" s="5">
        <f t="shared" si="203"/>
        <v>4137</v>
      </c>
      <c r="X1016" s="7">
        <f t="shared" si="204"/>
        <v>0</v>
      </c>
      <c r="Z1016" s="7">
        <f t="shared" si="207"/>
        <v>279876.46000000002</v>
      </c>
      <c r="AA1016" s="5"/>
    </row>
    <row r="1017" spans="1:27">
      <c r="A1017" s="9">
        <v>40014</v>
      </c>
      <c r="B1017" s="3">
        <v>4442.3500999999997</v>
      </c>
      <c r="C1017" s="3">
        <v>4517.9502000000002</v>
      </c>
      <c r="D1017" s="3">
        <v>4406.5</v>
      </c>
      <c r="E1017" s="3">
        <v>4510.1499000000003</v>
      </c>
      <c r="G1017" s="5">
        <f t="shared" si="195"/>
        <v>4397.17</v>
      </c>
      <c r="H1017" s="5">
        <f t="shared" si="196"/>
        <v>4326.3500000000004</v>
      </c>
      <c r="J1017" s="10" t="str">
        <f t="shared" si="197"/>
        <v>BUY</v>
      </c>
      <c r="L1017" s="5">
        <f t="shared" si="198"/>
        <v>4113.8900000000003</v>
      </c>
      <c r="M1017" s="4" t="str">
        <f t="shared" si="199"/>
        <v>NO</v>
      </c>
      <c r="N1017" s="4" t="str">
        <f t="shared" si="200"/>
        <v>NO</v>
      </c>
      <c r="O1017" s="4" t="str">
        <f t="shared" si="201"/>
        <v>NO</v>
      </c>
      <c r="P1017" s="5">
        <v>4432.1000000000004</v>
      </c>
      <c r="Q1017" s="5">
        <v>4508.5</v>
      </c>
      <c r="R1017" s="4">
        <f t="shared" si="202"/>
        <v>2009</v>
      </c>
      <c r="T1017" s="7">
        <f t="shared" si="205"/>
        <v>0</v>
      </c>
      <c r="V1017" s="5">
        <f t="shared" si="206"/>
        <v>4137</v>
      </c>
      <c r="W1017" s="5">
        <f t="shared" si="203"/>
        <v>4137</v>
      </c>
      <c r="X1017" s="7">
        <f t="shared" si="204"/>
        <v>0</v>
      </c>
      <c r="Z1017" s="7">
        <f t="shared" si="207"/>
        <v>279876.46000000002</v>
      </c>
      <c r="AA1017" s="5"/>
    </row>
    <row r="1018" spans="1:27">
      <c r="A1018" s="9">
        <v>40015</v>
      </c>
      <c r="B1018" s="3">
        <v>4486.1499000000003</v>
      </c>
      <c r="C1018" s="3">
        <v>4508</v>
      </c>
      <c r="D1018" s="3">
        <v>4438.1000999999997</v>
      </c>
      <c r="E1018" s="3">
        <v>4473.3500999999997</v>
      </c>
      <c r="G1018" s="5">
        <f t="shared" si="195"/>
        <v>4435.26</v>
      </c>
      <c r="H1018" s="5">
        <f t="shared" si="196"/>
        <v>4375.3500000000004</v>
      </c>
      <c r="J1018" s="10" t="str">
        <f t="shared" si="197"/>
        <v>BUY</v>
      </c>
      <c r="L1018" s="5">
        <f t="shared" si="198"/>
        <v>4195.62</v>
      </c>
      <c r="M1018" s="4" t="str">
        <f t="shared" si="199"/>
        <v>NO</v>
      </c>
      <c r="N1018" s="4" t="str">
        <f t="shared" si="200"/>
        <v>NO</v>
      </c>
      <c r="O1018" s="4" t="str">
        <f t="shared" si="201"/>
        <v>NO</v>
      </c>
      <c r="P1018" s="5">
        <v>4482</v>
      </c>
      <c r="Q1018" s="5">
        <v>4471.5</v>
      </c>
      <c r="R1018" s="4">
        <f t="shared" si="202"/>
        <v>2009</v>
      </c>
      <c r="T1018" s="7">
        <f t="shared" si="205"/>
        <v>0</v>
      </c>
      <c r="V1018" s="5">
        <f t="shared" si="206"/>
        <v>4137</v>
      </c>
      <c r="W1018" s="5">
        <f t="shared" si="203"/>
        <v>4137</v>
      </c>
      <c r="X1018" s="7">
        <f t="shared" si="204"/>
        <v>0</v>
      </c>
      <c r="Z1018" s="7">
        <f t="shared" si="207"/>
        <v>279876.46000000002</v>
      </c>
      <c r="AA1018" s="5"/>
    </row>
    <row r="1019" spans="1:27">
      <c r="A1019" s="9">
        <v>40016</v>
      </c>
      <c r="B1019" s="3">
        <v>4490</v>
      </c>
      <c r="C1019" s="3">
        <v>4569</v>
      </c>
      <c r="D1019" s="3">
        <v>4387.7997999999998</v>
      </c>
      <c r="E1019" s="3">
        <v>4405.1499000000003</v>
      </c>
      <c r="G1019" s="5">
        <f t="shared" si="195"/>
        <v>4420.2</v>
      </c>
      <c r="H1019" s="5">
        <f t="shared" si="196"/>
        <v>4385.28</v>
      </c>
      <c r="J1019" s="10" t="str">
        <f t="shared" si="197"/>
        <v>BUY</v>
      </c>
      <c r="L1019" s="5">
        <f t="shared" si="198"/>
        <v>4280.5200000000004</v>
      </c>
      <c r="M1019" s="4" t="str">
        <f t="shared" si="199"/>
        <v>NO</v>
      </c>
      <c r="N1019" s="4" t="str">
        <f t="shared" si="200"/>
        <v>NO</v>
      </c>
      <c r="O1019" s="4" t="str">
        <f t="shared" si="201"/>
        <v>NO</v>
      </c>
      <c r="P1019" s="5">
        <v>4493.95</v>
      </c>
      <c r="Q1019" s="5">
        <v>4408.5</v>
      </c>
      <c r="R1019" s="4">
        <f t="shared" si="202"/>
        <v>2009</v>
      </c>
      <c r="T1019" s="7">
        <f t="shared" si="205"/>
        <v>0</v>
      </c>
      <c r="V1019" s="5">
        <f t="shared" si="206"/>
        <v>4137</v>
      </c>
      <c r="W1019" s="5">
        <f t="shared" si="203"/>
        <v>4137</v>
      </c>
      <c r="X1019" s="7">
        <f t="shared" si="204"/>
        <v>0</v>
      </c>
      <c r="Z1019" s="7">
        <f t="shared" si="207"/>
        <v>279876.46000000002</v>
      </c>
      <c r="AA1019" s="5"/>
    </row>
    <row r="1020" spans="1:27">
      <c r="A1020" s="9">
        <v>40017</v>
      </c>
      <c r="B1020" s="3">
        <v>4455.1000999999997</v>
      </c>
      <c r="C1020" s="3">
        <v>4547</v>
      </c>
      <c r="D1020" s="3">
        <v>4455.1000999999997</v>
      </c>
      <c r="E1020" s="3">
        <v>4535.0497999999998</v>
      </c>
      <c r="G1020" s="5">
        <f t="shared" si="195"/>
        <v>4477.62</v>
      </c>
      <c r="H1020" s="5">
        <f t="shared" si="196"/>
        <v>4435.2</v>
      </c>
      <c r="J1020" s="10" t="str">
        <f t="shared" si="197"/>
        <v>BUY</v>
      </c>
      <c r="L1020" s="5">
        <f t="shared" si="198"/>
        <v>4307.9399999999996</v>
      </c>
      <c r="M1020" s="4" t="str">
        <f t="shared" si="199"/>
        <v>NO</v>
      </c>
      <c r="N1020" s="4" t="str">
        <f t="shared" si="200"/>
        <v>NO</v>
      </c>
      <c r="O1020" s="4" t="str">
        <f t="shared" si="201"/>
        <v>NO</v>
      </c>
      <c r="P1020" s="5">
        <v>4471.5</v>
      </c>
      <c r="Q1020" s="5">
        <v>4528.3500000000004</v>
      </c>
      <c r="R1020" s="4">
        <f t="shared" si="202"/>
        <v>2009</v>
      </c>
      <c r="T1020" s="7">
        <f t="shared" si="205"/>
        <v>0</v>
      </c>
      <c r="V1020" s="5">
        <f t="shared" si="206"/>
        <v>4137</v>
      </c>
      <c r="W1020" s="5">
        <f t="shared" si="203"/>
        <v>4137</v>
      </c>
      <c r="X1020" s="7">
        <f t="shared" si="204"/>
        <v>0</v>
      </c>
      <c r="Z1020" s="7">
        <f t="shared" si="207"/>
        <v>279876.46000000002</v>
      </c>
      <c r="AA1020" s="5"/>
    </row>
    <row r="1021" spans="1:27">
      <c r="A1021" s="9">
        <v>40018</v>
      </c>
      <c r="B1021" s="3">
        <v>4570.2997999999998</v>
      </c>
      <c r="C1021" s="3">
        <v>4589</v>
      </c>
      <c r="D1021" s="3">
        <v>4505.5</v>
      </c>
      <c r="E1021" s="3">
        <v>4575.4502000000002</v>
      </c>
      <c r="G1021" s="5">
        <f t="shared" si="195"/>
        <v>4526.54</v>
      </c>
      <c r="H1021" s="5">
        <f t="shared" si="196"/>
        <v>4481.95</v>
      </c>
      <c r="J1021" s="10" t="str">
        <f t="shared" si="197"/>
        <v>BUY</v>
      </c>
      <c r="L1021" s="5">
        <f t="shared" si="198"/>
        <v>4348.18</v>
      </c>
      <c r="M1021" s="4" t="str">
        <f t="shared" si="199"/>
        <v>NO</v>
      </c>
      <c r="N1021" s="4" t="str">
        <f t="shared" si="200"/>
        <v>NO</v>
      </c>
      <c r="O1021" s="4" t="str">
        <f t="shared" si="201"/>
        <v>NO</v>
      </c>
      <c r="P1021" s="5">
        <v>4558</v>
      </c>
      <c r="Q1021" s="5">
        <v>4573.3</v>
      </c>
      <c r="R1021" s="4">
        <f t="shared" si="202"/>
        <v>2009</v>
      </c>
      <c r="T1021" s="7">
        <f t="shared" si="205"/>
        <v>0</v>
      </c>
      <c r="V1021" s="5">
        <f t="shared" si="206"/>
        <v>4137</v>
      </c>
      <c r="W1021" s="5">
        <f t="shared" si="203"/>
        <v>4137</v>
      </c>
      <c r="X1021" s="7">
        <f t="shared" si="204"/>
        <v>0</v>
      </c>
      <c r="Z1021" s="7">
        <f t="shared" si="207"/>
        <v>279876.46000000002</v>
      </c>
      <c r="AA1021" s="5"/>
    </row>
    <row r="1022" spans="1:27">
      <c r="A1022" s="9">
        <v>40021</v>
      </c>
      <c r="B1022" s="3">
        <v>4601.2997999999998</v>
      </c>
      <c r="C1022" s="3">
        <v>4610</v>
      </c>
      <c r="D1022" s="3">
        <v>4525</v>
      </c>
      <c r="E1022" s="3">
        <v>4576.7997999999998</v>
      </c>
      <c r="G1022" s="5">
        <f t="shared" si="195"/>
        <v>4551.67</v>
      </c>
      <c r="H1022" s="5">
        <f t="shared" si="196"/>
        <v>4513.57</v>
      </c>
      <c r="J1022" s="10" t="str">
        <f t="shared" si="197"/>
        <v>BUY</v>
      </c>
      <c r="L1022" s="5">
        <f t="shared" si="198"/>
        <v>4399.2700000000004</v>
      </c>
      <c r="M1022" s="4" t="str">
        <f t="shared" si="199"/>
        <v>NO</v>
      </c>
      <c r="N1022" s="4" t="str">
        <f t="shared" si="200"/>
        <v>NO</v>
      </c>
      <c r="O1022" s="4" t="str">
        <f t="shared" si="201"/>
        <v>NO</v>
      </c>
      <c r="P1022" s="5">
        <v>4588</v>
      </c>
      <c r="Q1022" s="5">
        <v>4579.3999999999996</v>
      </c>
      <c r="R1022" s="4">
        <f t="shared" si="202"/>
        <v>2009</v>
      </c>
      <c r="T1022" s="7">
        <f t="shared" si="205"/>
        <v>0</v>
      </c>
      <c r="V1022" s="5">
        <f t="shared" si="206"/>
        <v>4137</v>
      </c>
      <c r="W1022" s="5">
        <f t="shared" si="203"/>
        <v>4137</v>
      </c>
      <c r="X1022" s="7">
        <f t="shared" si="204"/>
        <v>0</v>
      </c>
      <c r="Z1022" s="7">
        <f t="shared" si="207"/>
        <v>279876.46000000002</v>
      </c>
      <c r="AA1022" s="5"/>
    </row>
    <row r="1023" spans="1:27">
      <c r="A1023" s="9">
        <v>40022</v>
      </c>
      <c r="B1023" s="3">
        <v>4591.2997999999998</v>
      </c>
      <c r="C1023" s="3">
        <v>4608.8999000000003</v>
      </c>
      <c r="D1023" s="3">
        <v>4535.2997999999998</v>
      </c>
      <c r="E1023" s="3">
        <v>4565.8500999999997</v>
      </c>
      <c r="G1023" s="5">
        <f t="shared" si="195"/>
        <v>4558.76</v>
      </c>
      <c r="H1023" s="5">
        <f t="shared" si="196"/>
        <v>4531</v>
      </c>
      <c r="J1023" s="10" t="str">
        <f t="shared" si="197"/>
        <v>BUY</v>
      </c>
      <c r="L1023" s="5">
        <f t="shared" si="198"/>
        <v>4447.72</v>
      </c>
      <c r="M1023" s="4" t="str">
        <f t="shared" si="199"/>
        <v>NO</v>
      </c>
      <c r="N1023" s="4" t="str">
        <f t="shared" si="200"/>
        <v>NO</v>
      </c>
      <c r="O1023" s="4" t="str">
        <f t="shared" si="201"/>
        <v>NO</v>
      </c>
      <c r="P1023" s="5">
        <v>4578.8999999999996</v>
      </c>
      <c r="Q1023" s="5">
        <v>4563.05</v>
      </c>
      <c r="R1023" s="4">
        <f t="shared" si="202"/>
        <v>2009</v>
      </c>
      <c r="T1023" s="7">
        <f t="shared" si="205"/>
        <v>0</v>
      </c>
      <c r="V1023" s="5">
        <f t="shared" si="206"/>
        <v>4137</v>
      </c>
      <c r="W1023" s="5">
        <f t="shared" si="203"/>
        <v>4137</v>
      </c>
      <c r="X1023" s="7">
        <f t="shared" si="204"/>
        <v>0</v>
      </c>
      <c r="Z1023" s="7">
        <f t="shared" si="207"/>
        <v>279876.46000000002</v>
      </c>
      <c r="AA1023" s="5"/>
    </row>
    <row r="1024" spans="1:27">
      <c r="A1024" s="9">
        <v>40023</v>
      </c>
      <c r="B1024" s="3">
        <v>4550</v>
      </c>
      <c r="C1024" s="3">
        <v>4572.8999000000003</v>
      </c>
      <c r="D1024" s="3">
        <v>4415</v>
      </c>
      <c r="E1024" s="3">
        <v>4512.0497999999998</v>
      </c>
      <c r="G1024" s="5">
        <f t="shared" si="195"/>
        <v>4535.3999999999996</v>
      </c>
      <c r="H1024" s="5">
        <f t="shared" si="196"/>
        <v>4524.68</v>
      </c>
      <c r="J1024" s="10" t="str">
        <f t="shared" si="197"/>
        <v>BUY</v>
      </c>
      <c r="L1024" s="5">
        <f t="shared" si="198"/>
        <v>4492.5200000000004</v>
      </c>
      <c r="M1024" s="4" t="str">
        <f t="shared" si="199"/>
        <v>YES</v>
      </c>
      <c r="N1024" s="4" t="str">
        <f t="shared" si="200"/>
        <v>YES</v>
      </c>
      <c r="O1024" s="4" t="str">
        <f t="shared" si="201"/>
        <v>NO</v>
      </c>
      <c r="P1024" s="5">
        <v>4540.3999999999996</v>
      </c>
      <c r="Q1024" s="5">
        <v>4515.7</v>
      </c>
      <c r="R1024" s="4">
        <f t="shared" si="202"/>
        <v>2009</v>
      </c>
      <c r="T1024" s="7">
        <f t="shared" si="205"/>
        <v>-67.98</v>
      </c>
      <c r="V1024" s="5">
        <f t="shared" si="206"/>
        <v>4137</v>
      </c>
      <c r="W1024" s="5">
        <f t="shared" si="203"/>
        <v>4498</v>
      </c>
      <c r="X1024" s="7">
        <f t="shared" si="204"/>
        <v>361</v>
      </c>
      <c r="Z1024" s="7">
        <f t="shared" si="207"/>
        <v>291128.46000000002</v>
      </c>
      <c r="AA1024" s="5"/>
    </row>
    <row r="1025" spans="1:27">
      <c r="A1025" s="9">
        <v>40024</v>
      </c>
      <c r="B1025" s="3">
        <v>4440</v>
      </c>
      <c r="C1025" s="3">
        <v>4440</v>
      </c>
      <c r="D1025" s="3">
        <v>4260.6000999999997</v>
      </c>
      <c r="E1025" s="3">
        <v>4289.75</v>
      </c>
      <c r="G1025" s="5">
        <f t="shared" si="195"/>
        <v>4412.58</v>
      </c>
      <c r="H1025" s="5">
        <f t="shared" si="196"/>
        <v>4446.37</v>
      </c>
      <c r="J1025" s="10" t="str">
        <f t="shared" si="197"/>
        <v>SELL</v>
      </c>
      <c r="L1025" s="5">
        <f t="shared" si="198"/>
        <v>4547.74</v>
      </c>
      <c r="M1025" s="4" t="str">
        <f t="shared" si="199"/>
        <v>YES</v>
      </c>
      <c r="N1025" s="4" t="str">
        <f t="shared" si="200"/>
        <v>NO</v>
      </c>
      <c r="O1025" s="4" t="str">
        <f t="shared" si="201"/>
        <v>YES</v>
      </c>
      <c r="P1025" s="5">
        <v>4498</v>
      </c>
      <c r="Q1025" s="5">
        <v>4565.95</v>
      </c>
      <c r="R1025" s="4">
        <f t="shared" si="202"/>
        <v>2009</v>
      </c>
      <c r="T1025" s="7">
        <f t="shared" si="205"/>
        <v>0</v>
      </c>
      <c r="V1025" s="5">
        <f t="shared" si="206"/>
        <v>4498</v>
      </c>
      <c r="W1025" s="5">
        <f t="shared" si="203"/>
        <v>4654.5</v>
      </c>
      <c r="X1025" s="7">
        <f t="shared" si="204"/>
        <v>-156.5</v>
      </c>
      <c r="Z1025" s="7">
        <f t="shared" si="207"/>
        <v>283303.46000000002</v>
      </c>
      <c r="AA1025" s="5"/>
    </row>
    <row r="1026" spans="1:27">
      <c r="A1026" s="9">
        <v>40025</v>
      </c>
      <c r="B1026" s="3">
        <v>4631.1000999999997</v>
      </c>
      <c r="C1026" s="3">
        <v>4679</v>
      </c>
      <c r="D1026" s="3">
        <v>4585.1000999999997</v>
      </c>
      <c r="E1026" s="3">
        <v>4636.0497999999998</v>
      </c>
      <c r="G1026" s="5">
        <f t="shared" si="195"/>
        <v>4524.3100000000004</v>
      </c>
      <c r="H1026" s="5">
        <f t="shared" si="196"/>
        <v>4509.6000000000004</v>
      </c>
      <c r="J1026" s="10" t="str">
        <f t="shared" si="197"/>
        <v>BUY</v>
      </c>
      <c r="L1026" s="5">
        <f t="shared" si="198"/>
        <v>4465.47</v>
      </c>
      <c r="M1026" s="4" t="str">
        <f t="shared" si="199"/>
        <v>YES</v>
      </c>
      <c r="N1026" s="4" t="str">
        <f t="shared" si="200"/>
        <v>NO</v>
      </c>
      <c r="O1026" s="4" t="str">
        <f t="shared" si="201"/>
        <v>YES</v>
      </c>
      <c r="P1026" s="5">
        <v>4654.5</v>
      </c>
      <c r="Q1026" s="5">
        <v>4648</v>
      </c>
      <c r="R1026" s="4">
        <f t="shared" si="202"/>
        <v>2009</v>
      </c>
      <c r="T1026" s="7">
        <f t="shared" si="205"/>
        <v>0</v>
      </c>
      <c r="V1026" s="5">
        <f t="shared" si="206"/>
        <v>4654.5</v>
      </c>
      <c r="W1026" s="5">
        <f t="shared" si="203"/>
        <v>4654.5</v>
      </c>
      <c r="X1026" s="7">
        <f t="shared" si="204"/>
        <v>0</v>
      </c>
      <c r="Z1026" s="7">
        <f t="shared" si="207"/>
        <v>283303.46000000002</v>
      </c>
      <c r="AA1026" s="5"/>
    </row>
    <row r="1027" spans="1:27">
      <c r="A1027" s="9">
        <v>40028</v>
      </c>
      <c r="B1027" s="3">
        <v>4658.1000999999997</v>
      </c>
      <c r="C1027" s="3">
        <v>4730.5</v>
      </c>
      <c r="D1027" s="3">
        <v>4612.6000999999997</v>
      </c>
      <c r="E1027" s="3">
        <v>4714.1000999999997</v>
      </c>
      <c r="G1027" s="5">
        <f t="shared" si="195"/>
        <v>4619.21</v>
      </c>
      <c r="H1027" s="5">
        <f t="shared" si="196"/>
        <v>4577.7700000000004</v>
      </c>
      <c r="J1027" s="10" t="str">
        <f t="shared" si="197"/>
        <v>BUY</v>
      </c>
      <c r="L1027" s="5">
        <f t="shared" si="198"/>
        <v>4453.45</v>
      </c>
      <c r="M1027" s="4" t="str">
        <f t="shared" si="199"/>
        <v>NO</v>
      </c>
      <c r="N1027" s="4" t="str">
        <f t="shared" si="200"/>
        <v>NO</v>
      </c>
      <c r="O1027" s="4" t="str">
        <f t="shared" si="201"/>
        <v>NO</v>
      </c>
      <c r="P1027" s="5">
        <v>4641.8500000000004</v>
      </c>
      <c r="Q1027" s="5">
        <v>4722.75</v>
      </c>
      <c r="R1027" s="4">
        <f t="shared" si="202"/>
        <v>2009</v>
      </c>
      <c r="T1027" s="7">
        <f t="shared" si="205"/>
        <v>0</v>
      </c>
      <c r="V1027" s="5">
        <f t="shared" si="206"/>
        <v>4654.5</v>
      </c>
      <c r="W1027" s="5">
        <f t="shared" si="203"/>
        <v>4654.5</v>
      </c>
      <c r="X1027" s="7">
        <f t="shared" si="204"/>
        <v>0</v>
      </c>
      <c r="Z1027" s="7">
        <f t="shared" si="207"/>
        <v>283303.46000000002</v>
      </c>
      <c r="AA1027" s="5"/>
    </row>
    <row r="1028" spans="1:27">
      <c r="A1028" s="9">
        <v>40029</v>
      </c>
      <c r="B1028" s="3">
        <v>4707</v>
      </c>
      <c r="C1028" s="3">
        <v>4715</v>
      </c>
      <c r="D1028" s="3">
        <v>4635.2002000000002</v>
      </c>
      <c r="E1028" s="3">
        <v>4679.25</v>
      </c>
      <c r="G1028" s="5">
        <f t="shared" si="195"/>
        <v>4649.2299999999996</v>
      </c>
      <c r="H1028" s="5">
        <f t="shared" si="196"/>
        <v>4611.6000000000004</v>
      </c>
      <c r="J1028" s="10" t="str">
        <f t="shared" si="197"/>
        <v>BUY</v>
      </c>
      <c r="L1028" s="5">
        <f t="shared" si="198"/>
        <v>4498.71</v>
      </c>
      <c r="M1028" s="4" t="str">
        <f t="shared" si="199"/>
        <v>NO</v>
      </c>
      <c r="N1028" s="4" t="str">
        <f t="shared" si="200"/>
        <v>NO</v>
      </c>
      <c r="O1028" s="4" t="str">
        <f t="shared" si="201"/>
        <v>NO</v>
      </c>
      <c r="P1028" s="5">
        <v>4691.7</v>
      </c>
      <c r="Q1028" s="5">
        <v>4680.8</v>
      </c>
      <c r="R1028" s="4">
        <f t="shared" si="202"/>
        <v>2009</v>
      </c>
      <c r="T1028" s="7">
        <f t="shared" si="205"/>
        <v>0</v>
      </c>
      <c r="V1028" s="5">
        <f t="shared" si="206"/>
        <v>4654.5</v>
      </c>
      <c r="W1028" s="5">
        <f t="shared" si="203"/>
        <v>4654.5</v>
      </c>
      <c r="X1028" s="7">
        <f t="shared" si="204"/>
        <v>0</v>
      </c>
      <c r="Z1028" s="7">
        <f t="shared" si="207"/>
        <v>283303.46000000002</v>
      </c>
      <c r="AA1028" s="5"/>
    </row>
    <row r="1029" spans="1:27">
      <c r="A1029" s="9">
        <v>40030</v>
      </c>
      <c r="B1029" s="3">
        <v>4677.7997999999998</v>
      </c>
      <c r="C1029" s="3">
        <v>4721.7997999999998</v>
      </c>
      <c r="D1029" s="3">
        <v>4622.2002000000002</v>
      </c>
      <c r="E1029" s="3">
        <v>4705.25</v>
      </c>
      <c r="G1029" s="5">
        <f t="shared" si="195"/>
        <v>4677.24</v>
      </c>
      <c r="H1029" s="5">
        <f t="shared" si="196"/>
        <v>4642.82</v>
      </c>
      <c r="J1029" s="10" t="str">
        <f t="shared" si="197"/>
        <v>BUY</v>
      </c>
      <c r="L1029" s="5">
        <f t="shared" si="198"/>
        <v>4539.5600000000004</v>
      </c>
      <c r="M1029" s="4" t="str">
        <f t="shared" si="199"/>
        <v>NO</v>
      </c>
      <c r="N1029" s="4" t="str">
        <f t="shared" si="200"/>
        <v>NO</v>
      </c>
      <c r="O1029" s="4" t="str">
        <f t="shared" si="201"/>
        <v>NO</v>
      </c>
      <c r="P1029" s="5">
        <v>4688.95</v>
      </c>
      <c r="Q1029" s="5">
        <v>4701</v>
      </c>
      <c r="R1029" s="4">
        <f t="shared" si="202"/>
        <v>2009</v>
      </c>
      <c r="T1029" s="7">
        <f t="shared" si="205"/>
        <v>0</v>
      </c>
      <c r="V1029" s="5">
        <f t="shared" si="206"/>
        <v>4654.5</v>
      </c>
      <c r="W1029" s="5">
        <f t="shared" si="203"/>
        <v>4654.5</v>
      </c>
      <c r="X1029" s="7">
        <f t="shared" si="204"/>
        <v>0</v>
      </c>
      <c r="Z1029" s="7">
        <f t="shared" si="207"/>
        <v>283303.46000000002</v>
      </c>
      <c r="AA1029" s="5"/>
    </row>
    <row r="1030" spans="1:27">
      <c r="A1030" s="9">
        <v>40031</v>
      </c>
      <c r="B1030" s="3">
        <v>4682</v>
      </c>
      <c r="C1030" s="3">
        <v>4730</v>
      </c>
      <c r="D1030" s="3">
        <v>4552</v>
      </c>
      <c r="E1030" s="3">
        <v>4578.25</v>
      </c>
      <c r="G1030" s="5">
        <f t="shared" ref="G1030:G1093" si="208">ROUND((E1030*G$1)+(G1029*(1-G$1)),2)</f>
        <v>4627.75</v>
      </c>
      <c r="H1030" s="5">
        <f t="shared" si="196"/>
        <v>4621.3</v>
      </c>
      <c r="J1030" s="10" t="str">
        <f t="shared" si="197"/>
        <v>BUY</v>
      </c>
      <c r="L1030" s="5">
        <f t="shared" si="198"/>
        <v>4601.95</v>
      </c>
      <c r="M1030" s="4" t="str">
        <f t="shared" si="199"/>
        <v>NO</v>
      </c>
      <c r="N1030" s="4" t="str">
        <f t="shared" si="200"/>
        <v>NO</v>
      </c>
      <c r="O1030" s="4" t="str">
        <f t="shared" si="201"/>
        <v>NO</v>
      </c>
      <c r="P1030" s="5">
        <v>4664</v>
      </c>
      <c r="Q1030" s="5">
        <v>4577.8</v>
      </c>
      <c r="R1030" s="4">
        <f t="shared" si="202"/>
        <v>2009</v>
      </c>
      <c r="T1030" s="7">
        <f t="shared" si="205"/>
        <v>0</v>
      </c>
      <c r="V1030" s="5">
        <f t="shared" si="206"/>
        <v>4654.5</v>
      </c>
      <c r="W1030" s="5">
        <f t="shared" si="203"/>
        <v>4553</v>
      </c>
      <c r="X1030" s="7">
        <f t="shared" si="204"/>
        <v>-101.5</v>
      </c>
      <c r="Z1030" s="7">
        <f t="shared" si="207"/>
        <v>278228.46000000002</v>
      </c>
      <c r="AA1030" s="5"/>
    </row>
    <row r="1031" spans="1:27">
      <c r="A1031" s="9">
        <v>40032</v>
      </c>
      <c r="B1031" s="3">
        <v>4554</v>
      </c>
      <c r="C1031" s="3">
        <v>4581</v>
      </c>
      <c r="D1031" s="3">
        <v>4465.1000999999997</v>
      </c>
      <c r="E1031" s="3">
        <v>4480.8500999999997</v>
      </c>
      <c r="G1031" s="5">
        <f t="shared" si="208"/>
        <v>4554.3</v>
      </c>
      <c r="H1031" s="5">
        <f t="shared" si="196"/>
        <v>4574.4799999999996</v>
      </c>
      <c r="J1031" s="10" t="str">
        <f t="shared" si="197"/>
        <v>SELL</v>
      </c>
      <c r="L1031" s="5">
        <f t="shared" si="198"/>
        <v>4635.0200000000004</v>
      </c>
      <c r="M1031" s="4" t="str">
        <f t="shared" si="199"/>
        <v>YES</v>
      </c>
      <c r="N1031" s="4" t="str">
        <f t="shared" si="200"/>
        <v>NO</v>
      </c>
      <c r="O1031" s="4" t="str">
        <f t="shared" si="201"/>
        <v>YES</v>
      </c>
      <c r="P1031" s="5">
        <v>4553</v>
      </c>
      <c r="Q1031" s="5">
        <v>4477.8</v>
      </c>
      <c r="R1031" s="4">
        <f t="shared" si="202"/>
        <v>2009</v>
      </c>
      <c r="T1031" s="7">
        <f t="shared" si="205"/>
        <v>0</v>
      </c>
      <c r="V1031" s="5">
        <f t="shared" si="206"/>
        <v>4553</v>
      </c>
      <c r="W1031" s="5">
        <f t="shared" si="203"/>
        <v>4553</v>
      </c>
      <c r="X1031" s="7">
        <f t="shared" si="204"/>
        <v>0</v>
      </c>
      <c r="Z1031" s="7">
        <f t="shared" si="207"/>
        <v>278228.46000000002</v>
      </c>
      <c r="AA1031" s="5"/>
    </row>
    <row r="1032" spans="1:27">
      <c r="A1032" s="9">
        <v>40035</v>
      </c>
      <c r="B1032" s="3">
        <v>4541.2997999999998</v>
      </c>
      <c r="C1032" s="3">
        <v>4548</v>
      </c>
      <c r="D1032" s="3">
        <v>4388</v>
      </c>
      <c r="E1032" s="3">
        <v>4425.75</v>
      </c>
      <c r="G1032" s="5">
        <f t="shared" si="208"/>
        <v>4490.03</v>
      </c>
      <c r="H1032" s="5">
        <f t="shared" ref="H1032:H1095" si="209">ROUND((E1032*H$1)+(H1031*(1-H$1)),2)</f>
        <v>4524.8999999999996</v>
      </c>
      <c r="J1032" s="10" t="str">
        <f t="shared" ref="J1032:J1095" si="210">IF(G1032&gt;H1032,"BUY","SELL")</f>
        <v>SELL</v>
      </c>
      <c r="L1032" s="5">
        <f t="shared" ref="L1032:L1095" si="211">ROUND((G1032*((2/4)-1)-(H1032)*((2/6)-1))/ (2 /4- 2 /6),2)</f>
        <v>4629.51</v>
      </c>
      <c r="M1032" s="4" t="str">
        <f t="shared" ref="M1032:M1095" si="212">IF(J1031="SELL",IF(C1032&gt;L1031,"YES","NO"),IF(D1032&lt;L1031,"YES","NO"))</f>
        <v>NO</v>
      </c>
      <c r="N1032" s="4" t="str">
        <f t="shared" ref="N1032:N1095" si="213">IF(AND(M1032="YES",J1032=J1031),"YES","NO")</f>
        <v>NO</v>
      </c>
      <c r="O1032" s="4" t="str">
        <f t="shared" ref="O1032:O1095" si="214">IF(AND(J1031="BUY",B1032&lt;L1031),"YES",IF(AND(J1031="SELL",B1032&gt;L1031),"YES","NO"))</f>
        <v>NO</v>
      </c>
      <c r="P1032" s="5">
        <v>4527.5</v>
      </c>
      <c r="Q1032" s="5">
        <v>4444</v>
      </c>
      <c r="R1032" s="4">
        <f t="shared" si="202"/>
        <v>2009</v>
      </c>
      <c r="T1032" s="7">
        <f t="shared" si="205"/>
        <v>0</v>
      </c>
      <c r="V1032" s="5">
        <f t="shared" si="206"/>
        <v>4553</v>
      </c>
      <c r="W1032" s="5">
        <f t="shared" si="203"/>
        <v>4553</v>
      </c>
      <c r="X1032" s="7">
        <f t="shared" si="204"/>
        <v>0</v>
      </c>
      <c r="Z1032" s="7">
        <f t="shared" si="207"/>
        <v>278228.46000000002</v>
      </c>
      <c r="AA1032" s="5"/>
    </row>
    <row r="1033" spans="1:27">
      <c r="A1033" s="9">
        <v>40036</v>
      </c>
      <c r="B1033" s="3">
        <v>4408</v>
      </c>
      <c r="C1033" s="3">
        <v>4515</v>
      </c>
      <c r="D1033" s="3">
        <v>4398.1000999999997</v>
      </c>
      <c r="E1033" s="3">
        <v>4464.4502000000002</v>
      </c>
      <c r="G1033" s="5">
        <f t="shared" si="208"/>
        <v>4477.24</v>
      </c>
      <c r="H1033" s="5">
        <f t="shared" si="209"/>
        <v>4504.75</v>
      </c>
      <c r="J1033" s="10" t="str">
        <f t="shared" si="210"/>
        <v>SELL</v>
      </c>
      <c r="L1033" s="5">
        <f t="shared" si="211"/>
        <v>4587.28</v>
      </c>
      <c r="M1033" s="4" t="str">
        <f t="shared" si="212"/>
        <v>NO</v>
      </c>
      <c r="N1033" s="4" t="str">
        <f t="shared" si="213"/>
        <v>NO</v>
      </c>
      <c r="O1033" s="4" t="str">
        <f t="shared" si="214"/>
        <v>NO</v>
      </c>
      <c r="P1033" s="5">
        <v>4421.2</v>
      </c>
      <c r="Q1033" s="5">
        <v>4475</v>
      </c>
      <c r="R1033" s="4">
        <f t="shared" si="202"/>
        <v>2009</v>
      </c>
      <c r="T1033" s="7">
        <f t="shared" si="205"/>
        <v>0</v>
      </c>
      <c r="V1033" s="5">
        <f t="shared" si="206"/>
        <v>4553</v>
      </c>
      <c r="W1033" s="5">
        <f t="shared" si="203"/>
        <v>4553</v>
      </c>
      <c r="X1033" s="7">
        <f t="shared" si="204"/>
        <v>0</v>
      </c>
      <c r="Z1033" s="7">
        <f t="shared" si="207"/>
        <v>278228.46000000002</v>
      </c>
      <c r="AA1033" s="5"/>
    </row>
    <row r="1034" spans="1:27">
      <c r="A1034" s="9">
        <v>40037</v>
      </c>
      <c r="B1034" s="3">
        <v>4412.5497999999998</v>
      </c>
      <c r="C1034" s="3">
        <v>4474</v>
      </c>
      <c r="D1034" s="3">
        <v>4351.2002000000002</v>
      </c>
      <c r="E1034" s="3">
        <v>4460</v>
      </c>
      <c r="G1034" s="5">
        <f t="shared" si="208"/>
        <v>4468.62</v>
      </c>
      <c r="H1034" s="5">
        <f t="shared" si="209"/>
        <v>4489.83</v>
      </c>
      <c r="J1034" s="10" t="str">
        <f t="shared" si="210"/>
        <v>SELL</v>
      </c>
      <c r="L1034" s="5">
        <f t="shared" si="211"/>
        <v>4553.46</v>
      </c>
      <c r="M1034" s="4" t="str">
        <f t="shared" si="212"/>
        <v>NO</v>
      </c>
      <c r="N1034" s="4" t="str">
        <f t="shared" si="213"/>
        <v>NO</v>
      </c>
      <c r="O1034" s="4" t="str">
        <f t="shared" si="214"/>
        <v>NO</v>
      </c>
      <c r="P1034" s="5">
        <v>4419</v>
      </c>
      <c r="Q1034" s="5">
        <v>4456.3</v>
      </c>
      <c r="R1034" s="4">
        <f t="shared" si="202"/>
        <v>2009</v>
      </c>
      <c r="T1034" s="7">
        <f t="shared" si="205"/>
        <v>0</v>
      </c>
      <c r="V1034" s="5">
        <f t="shared" si="206"/>
        <v>4553</v>
      </c>
      <c r="W1034" s="5">
        <f t="shared" si="203"/>
        <v>4553.46</v>
      </c>
      <c r="X1034" s="7">
        <f t="shared" si="204"/>
        <v>-0.46000000000003638</v>
      </c>
      <c r="Z1034" s="7">
        <f t="shared" si="207"/>
        <v>278205.46000000002</v>
      </c>
      <c r="AA1034" s="5"/>
    </row>
    <row r="1035" spans="1:27">
      <c r="A1035" s="9">
        <v>40038</v>
      </c>
      <c r="B1035" s="3">
        <v>4538</v>
      </c>
      <c r="C1035" s="3">
        <v>4623.7997999999998</v>
      </c>
      <c r="D1035" s="3">
        <v>4516.6499000000003</v>
      </c>
      <c r="E1035" s="3">
        <v>4611.1000999999997</v>
      </c>
      <c r="G1035" s="5">
        <f t="shared" si="208"/>
        <v>4539.8599999999997</v>
      </c>
      <c r="H1035" s="5">
        <f t="shared" si="209"/>
        <v>4530.25</v>
      </c>
      <c r="J1035" s="10" t="str">
        <f t="shared" si="210"/>
        <v>BUY</v>
      </c>
      <c r="L1035" s="5">
        <f t="shared" si="211"/>
        <v>4501.42</v>
      </c>
      <c r="M1035" s="4" t="str">
        <f t="shared" si="212"/>
        <v>YES</v>
      </c>
      <c r="N1035" s="4" t="str">
        <f t="shared" si="213"/>
        <v>NO</v>
      </c>
      <c r="O1035" s="4" t="str">
        <f t="shared" si="214"/>
        <v>NO</v>
      </c>
      <c r="P1035" s="5">
        <v>4541.05</v>
      </c>
      <c r="Q1035" s="5">
        <v>4605.55</v>
      </c>
      <c r="R1035" s="4">
        <f t="shared" si="202"/>
        <v>2009</v>
      </c>
      <c r="T1035" s="7">
        <f t="shared" si="205"/>
        <v>0</v>
      </c>
      <c r="V1035" s="5">
        <f t="shared" si="206"/>
        <v>4553.46</v>
      </c>
      <c r="W1035" s="5">
        <f t="shared" si="203"/>
        <v>4553.46</v>
      </c>
      <c r="X1035" s="7">
        <f t="shared" si="204"/>
        <v>0</v>
      </c>
      <c r="Z1035" s="7">
        <f t="shared" si="207"/>
        <v>278205.46000000002</v>
      </c>
      <c r="AA1035" s="5"/>
    </row>
    <row r="1036" spans="1:27">
      <c r="A1036" s="9">
        <v>40039</v>
      </c>
      <c r="B1036" s="3">
        <v>4600</v>
      </c>
      <c r="C1036" s="3">
        <v>4611.1000999999997</v>
      </c>
      <c r="D1036" s="3">
        <v>4552.2002000000002</v>
      </c>
      <c r="E1036" s="3">
        <v>4575.1000999999997</v>
      </c>
      <c r="G1036" s="5">
        <f t="shared" si="208"/>
        <v>4557.4799999999996</v>
      </c>
      <c r="H1036" s="5">
        <f t="shared" si="209"/>
        <v>4545.2</v>
      </c>
      <c r="J1036" s="10" t="str">
        <f t="shared" si="210"/>
        <v>BUY</v>
      </c>
      <c r="L1036" s="5">
        <f t="shared" si="211"/>
        <v>4508.3599999999997</v>
      </c>
      <c r="M1036" s="4" t="str">
        <f t="shared" si="212"/>
        <v>NO</v>
      </c>
      <c r="N1036" s="4" t="str">
        <f t="shared" si="213"/>
        <v>NO</v>
      </c>
      <c r="O1036" s="4" t="str">
        <f t="shared" si="214"/>
        <v>NO</v>
      </c>
      <c r="P1036" s="5">
        <v>4590</v>
      </c>
      <c r="Q1036" s="5">
        <v>4571.8</v>
      </c>
      <c r="R1036" s="4">
        <f t="shared" si="202"/>
        <v>2009</v>
      </c>
      <c r="T1036" s="7">
        <f t="shared" si="205"/>
        <v>0</v>
      </c>
      <c r="V1036" s="5">
        <f t="shared" si="206"/>
        <v>4553.46</v>
      </c>
      <c r="W1036" s="5">
        <f t="shared" si="203"/>
        <v>4478.8</v>
      </c>
      <c r="X1036" s="7">
        <f t="shared" si="204"/>
        <v>-74.659999999999854</v>
      </c>
      <c r="Z1036" s="7">
        <f t="shared" si="207"/>
        <v>274472.46000000002</v>
      </c>
      <c r="AA1036" s="5"/>
    </row>
    <row r="1037" spans="1:27">
      <c r="A1037" s="9">
        <v>40042</v>
      </c>
      <c r="B1037" s="3">
        <v>4499.8999000000003</v>
      </c>
      <c r="C1037" s="3">
        <v>4503</v>
      </c>
      <c r="D1037" s="3">
        <v>4358</v>
      </c>
      <c r="E1037" s="3">
        <v>4372.6000999999997</v>
      </c>
      <c r="G1037" s="5">
        <f t="shared" si="208"/>
        <v>4465.04</v>
      </c>
      <c r="H1037" s="5">
        <f t="shared" si="209"/>
        <v>4487.67</v>
      </c>
      <c r="J1037" s="10" t="str">
        <f t="shared" si="210"/>
        <v>SELL</v>
      </c>
      <c r="L1037" s="5">
        <f t="shared" si="211"/>
        <v>4555.5600000000004</v>
      </c>
      <c r="M1037" s="4" t="str">
        <f t="shared" si="212"/>
        <v>YES</v>
      </c>
      <c r="N1037" s="4" t="str">
        <f t="shared" si="213"/>
        <v>NO</v>
      </c>
      <c r="O1037" s="4" t="str">
        <f t="shared" si="214"/>
        <v>YES</v>
      </c>
      <c r="P1037" s="5">
        <v>4478.8</v>
      </c>
      <c r="Q1037" s="5">
        <v>4380</v>
      </c>
      <c r="R1037" s="4">
        <f t="shared" si="202"/>
        <v>2009</v>
      </c>
      <c r="T1037" s="7">
        <f t="shared" si="205"/>
        <v>0</v>
      </c>
      <c r="V1037" s="5">
        <f t="shared" si="206"/>
        <v>4478.8</v>
      </c>
      <c r="W1037" s="5">
        <f t="shared" si="203"/>
        <v>4478.8</v>
      </c>
      <c r="X1037" s="7">
        <f t="shared" si="204"/>
        <v>0</v>
      </c>
      <c r="Z1037" s="7">
        <f t="shared" si="207"/>
        <v>274472.46000000002</v>
      </c>
      <c r="AA1037" s="5"/>
    </row>
    <row r="1038" spans="1:27">
      <c r="A1038" s="9">
        <v>40043</v>
      </c>
      <c r="B1038" s="3">
        <v>4400</v>
      </c>
      <c r="C1038" s="3">
        <v>4495</v>
      </c>
      <c r="D1038" s="3">
        <v>4360.1499000000003</v>
      </c>
      <c r="E1038" s="3">
        <v>4454.5497999999998</v>
      </c>
      <c r="G1038" s="5">
        <f t="shared" si="208"/>
        <v>4459.79</v>
      </c>
      <c r="H1038" s="5">
        <f t="shared" si="209"/>
        <v>4476.63</v>
      </c>
      <c r="J1038" s="10" t="str">
        <f t="shared" si="210"/>
        <v>SELL</v>
      </c>
      <c r="L1038" s="5">
        <f t="shared" si="211"/>
        <v>4527.1499999999996</v>
      </c>
      <c r="M1038" s="4" t="str">
        <f t="shared" si="212"/>
        <v>NO</v>
      </c>
      <c r="N1038" s="4" t="str">
        <f t="shared" si="213"/>
        <v>NO</v>
      </c>
      <c r="O1038" s="4" t="str">
        <f t="shared" si="214"/>
        <v>NO</v>
      </c>
      <c r="P1038" s="5">
        <v>4393</v>
      </c>
      <c r="Q1038" s="5">
        <v>4455.6499999999996</v>
      </c>
      <c r="R1038" s="4">
        <f t="shared" si="202"/>
        <v>2009</v>
      </c>
      <c r="T1038" s="7">
        <f t="shared" si="205"/>
        <v>0</v>
      </c>
      <c r="V1038" s="5">
        <f t="shared" si="206"/>
        <v>4478.8</v>
      </c>
      <c r="W1038" s="5">
        <f t="shared" si="203"/>
        <v>4478.8</v>
      </c>
      <c r="X1038" s="7">
        <f t="shared" si="204"/>
        <v>0</v>
      </c>
      <c r="Z1038" s="7">
        <f t="shared" si="207"/>
        <v>274472.46000000002</v>
      </c>
      <c r="AA1038" s="5"/>
    </row>
    <row r="1039" spans="1:27">
      <c r="A1039" s="9">
        <v>40044</v>
      </c>
      <c r="B1039" s="3">
        <v>4452.1000999999997</v>
      </c>
      <c r="C1039" s="3">
        <v>4471.3999000000003</v>
      </c>
      <c r="D1039" s="3">
        <v>4340.8999000000003</v>
      </c>
      <c r="E1039" s="3">
        <v>4386.0497999999998</v>
      </c>
      <c r="G1039" s="5">
        <f t="shared" si="208"/>
        <v>4422.92</v>
      </c>
      <c r="H1039" s="5">
        <f t="shared" si="209"/>
        <v>4446.4399999999996</v>
      </c>
      <c r="J1039" s="10" t="str">
        <f t="shared" si="210"/>
        <v>SELL</v>
      </c>
      <c r="L1039" s="5">
        <f t="shared" si="211"/>
        <v>4517</v>
      </c>
      <c r="M1039" s="4" t="str">
        <f t="shared" si="212"/>
        <v>NO</v>
      </c>
      <c r="N1039" s="4" t="str">
        <f t="shared" si="213"/>
        <v>NO</v>
      </c>
      <c r="O1039" s="4" t="str">
        <f t="shared" si="214"/>
        <v>NO</v>
      </c>
      <c r="P1039" s="5">
        <v>4447.5</v>
      </c>
      <c r="Q1039" s="5">
        <v>4374</v>
      </c>
      <c r="R1039" s="4">
        <f t="shared" si="202"/>
        <v>2009</v>
      </c>
      <c r="T1039" s="7">
        <f t="shared" si="205"/>
        <v>0</v>
      </c>
      <c r="V1039" s="5">
        <f t="shared" si="206"/>
        <v>4478.8</v>
      </c>
      <c r="W1039" s="5">
        <f t="shared" si="203"/>
        <v>4478.8</v>
      </c>
      <c r="X1039" s="7">
        <f t="shared" si="204"/>
        <v>0</v>
      </c>
      <c r="Z1039" s="7">
        <f t="shared" si="207"/>
        <v>274472.46000000002</v>
      </c>
      <c r="AA1039" s="5"/>
    </row>
    <row r="1040" spans="1:27">
      <c r="A1040" s="9">
        <v>40045</v>
      </c>
      <c r="B1040" s="3">
        <v>4444.9502000000002</v>
      </c>
      <c r="C1040" s="3">
        <v>4504</v>
      </c>
      <c r="D1040" s="3">
        <v>4440</v>
      </c>
      <c r="E1040" s="3">
        <v>4456.0497999999998</v>
      </c>
      <c r="G1040" s="5">
        <f t="shared" si="208"/>
        <v>4439.4799999999996</v>
      </c>
      <c r="H1040" s="5">
        <f t="shared" si="209"/>
        <v>4449.6400000000003</v>
      </c>
      <c r="J1040" s="10" t="str">
        <f t="shared" si="210"/>
        <v>SELL</v>
      </c>
      <c r="L1040" s="5">
        <f t="shared" si="211"/>
        <v>4480.12</v>
      </c>
      <c r="M1040" s="4" t="str">
        <f t="shared" si="212"/>
        <v>NO</v>
      </c>
      <c r="N1040" s="4" t="str">
        <f t="shared" si="213"/>
        <v>NO</v>
      </c>
      <c r="O1040" s="4" t="str">
        <f t="shared" si="214"/>
        <v>NO</v>
      </c>
      <c r="P1040" s="5">
        <v>4463</v>
      </c>
      <c r="Q1040" s="5">
        <v>4454</v>
      </c>
      <c r="R1040" s="4">
        <f t="shared" si="202"/>
        <v>2009</v>
      </c>
      <c r="T1040" s="7">
        <f t="shared" si="205"/>
        <v>0</v>
      </c>
      <c r="V1040" s="5">
        <f t="shared" si="206"/>
        <v>4478.8</v>
      </c>
      <c r="W1040" s="5">
        <f t="shared" si="203"/>
        <v>4480.12</v>
      </c>
      <c r="X1040" s="7">
        <f t="shared" si="204"/>
        <v>-1.319999999999709</v>
      </c>
      <c r="Z1040" s="7">
        <f t="shared" si="207"/>
        <v>274406.46000000002</v>
      </c>
      <c r="AA1040" s="5"/>
    </row>
    <row r="1041" spans="1:27">
      <c r="A1041" s="9">
        <v>40046</v>
      </c>
      <c r="B1041" s="3">
        <v>4424</v>
      </c>
      <c r="C1041" s="3">
        <v>4546.9502000000002</v>
      </c>
      <c r="D1041" s="3">
        <v>4396.6499000000003</v>
      </c>
      <c r="E1041" s="3">
        <v>4536.2002000000002</v>
      </c>
      <c r="G1041" s="5">
        <f t="shared" si="208"/>
        <v>4487.84</v>
      </c>
      <c r="H1041" s="5">
        <f t="shared" si="209"/>
        <v>4478.49</v>
      </c>
      <c r="J1041" s="10" t="str">
        <f t="shared" si="210"/>
        <v>BUY</v>
      </c>
      <c r="L1041" s="5">
        <f t="shared" si="211"/>
        <v>4450.4399999999996</v>
      </c>
      <c r="M1041" s="4" t="str">
        <f t="shared" si="212"/>
        <v>YES</v>
      </c>
      <c r="N1041" s="4" t="str">
        <f t="shared" si="213"/>
        <v>NO</v>
      </c>
      <c r="O1041" s="4" t="str">
        <f t="shared" si="214"/>
        <v>NO</v>
      </c>
      <c r="P1041" s="5">
        <v>4403.3</v>
      </c>
      <c r="Q1041" s="5">
        <v>4538.5</v>
      </c>
      <c r="R1041" s="4">
        <f t="shared" si="202"/>
        <v>2009</v>
      </c>
      <c r="T1041" s="7">
        <f t="shared" si="205"/>
        <v>0</v>
      </c>
      <c r="V1041" s="5">
        <f t="shared" si="206"/>
        <v>4480.12</v>
      </c>
      <c r="W1041" s="5">
        <f t="shared" si="203"/>
        <v>4480.12</v>
      </c>
      <c r="X1041" s="7">
        <f t="shared" si="204"/>
        <v>0</v>
      </c>
      <c r="Z1041" s="7">
        <f t="shared" si="207"/>
        <v>274406.46000000002</v>
      </c>
      <c r="AA1041" s="5"/>
    </row>
    <row r="1042" spans="1:27">
      <c r="A1042" s="9">
        <v>40049</v>
      </c>
      <c r="B1042" s="3">
        <v>4599.7002000000002</v>
      </c>
      <c r="C1042" s="3">
        <v>4667.8999000000003</v>
      </c>
      <c r="D1042" s="3">
        <v>4590.1499000000003</v>
      </c>
      <c r="E1042" s="3">
        <v>4651.7997999999998</v>
      </c>
      <c r="G1042" s="5">
        <f t="shared" si="208"/>
        <v>4569.82</v>
      </c>
      <c r="H1042" s="5">
        <f t="shared" si="209"/>
        <v>4536.26</v>
      </c>
      <c r="J1042" s="10" t="str">
        <f t="shared" si="210"/>
        <v>BUY</v>
      </c>
      <c r="L1042" s="5">
        <f t="shared" si="211"/>
        <v>4435.58</v>
      </c>
      <c r="M1042" s="4" t="str">
        <f t="shared" si="212"/>
        <v>NO</v>
      </c>
      <c r="N1042" s="4" t="str">
        <f t="shared" si="213"/>
        <v>NO</v>
      </c>
      <c r="O1042" s="4" t="str">
        <f t="shared" si="214"/>
        <v>NO</v>
      </c>
      <c r="P1042" s="5">
        <v>4602.7</v>
      </c>
      <c r="Q1042" s="5">
        <v>4658</v>
      </c>
      <c r="R1042" s="4">
        <f t="shared" si="202"/>
        <v>2009</v>
      </c>
      <c r="T1042" s="7">
        <f t="shared" si="205"/>
        <v>0</v>
      </c>
      <c r="V1042" s="5">
        <f t="shared" si="206"/>
        <v>4480.12</v>
      </c>
      <c r="W1042" s="5">
        <f t="shared" si="203"/>
        <v>4480.12</v>
      </c>
      <c r="X1042" s="7">
        <f t="shared" si="204"/>
        <v>0</v>
      </c>
      <c r="Z1042" s="7">
        <f t="shared" si="207"/>
        <v>274406.46000000002</v>
      </c>
      <c r="AA1042" s="5"/>
    </row>
    <row r="1043" spans="1:27">
      <c r="A1043" s="9">
        <v>40050</v>
      </c>
      <c r="B1043" s="3">
        <v>4616.25</v>
      </c>
      <c r="C1043" s="3">
        <v>4681.7997999999998</v>
      </c>
      <c r="D1043" s="3">
        <v>4581.6000999999997</v>
      </c>
      <c r="E1043" s="3">
        <v>4660.9502000000002</v>
      </c>
      <c r="G1043" s="5">
        <f t="shared" si="208"/>
        <v>4615.3900000000003</v>
      </c>
      <c r="H1043" s="5">
        <f t="shared" si="209"/>
        <v>4577.82</v>
      </c>
      <c r="J1043" s="10" t="str">
        <f t="shared" si="210"/>
        <v>BUY</v>
      </c>
      <c r="L1043" s="5">
        <f t="shared" si="211"/>
        <v>4465.1099999999997</v>
      </c>
      <c r="M1043" s="4" t="str">
        <f t="shared" si="212"/>
        <v>NO</v>
      </c>
      <c r="N1043" s="4" t="str">
        <f t="shared" si="213"/>
        <v>NO</v>
      </c>
      <c r="O1043" s="4" t="str">
        <f t="shared" si="214"/>
        <v>NO</v>
      </c>
      <c r="P1043" s="5">
        <v>4625.7</v>
      </c>
      <c r="Q1043" s="5">
        <v>4667.95</v>
      </c>
      <c r="R1043" s="4">
        <f t="shared" si="202"/>
        <v>2009</v>
      </c>
      <c r="T1043" s="7">
        <f t="shared" si="205"/>
        <v>0</v>
      </c>
      <c r="V1043" s="5">
        <f t="shared" si="206"/>
        <v>4480.12</v>
      </c>
      <c r="W1043" s="5">
        <f t="shared" si="203"/>
        <v>4480.12</v>
      </c>
      <c r="X1043" s="7">
        <f t="shared" si="204"/>
        <v>0</v>
      </c>
      <c r="Z1043" s="7">
        <f t="shared" si="207"/>
        <v>274406.46000000002</v>
      </c>
      <c r="AA1043" s="5"/>
    </row>
    <row r="1044" spans="1:27">
      <c r="A1044" s="9">
        <v>40051</v>
      </c>
      <c r="B1044" s="3">
        <v>4682.5</v>
      </c>
      <c r="C1044" s="3">
        <v>4703</v>
      </c>
      <c r="D1044" s="3">
        <v>4653</v>
      </c>
      <c r="E1044" s="3">
        <v>4680.8500999999997</v>
      </c>
      <c r="G1044" s="5">
        <f t="shared" si="208"/>
        <v>4648.12</v>
      </c>
      <c r="H1044" s="5">
        <f t="shared" si="209"/>
        <v>4612.16</v>
      </c>
      <c r="J1044" s="10" t="str">
        <f t="shared" si="210"/>
        <v>BUY</v>
      </c>
      <c r="L1044" s="5">
        <f t="shared" si="211"/>
        <v>4504.28</v>
      </c>
      <c r="M1044" s="4" t="str">
        <f t="shared" si="212"/>
        <v>NO</v>
      </c>
      <c r="N1044" s="4" t="str">
        <f t="shared" si="213"/>
        <v>NO</v>
      </c>
      <c r="O1044" s="4" t="str">
        <f t="shared" si="214"/>
        <v>NO</v>
      </c>
      <c r="P1044" s="5">
        <v>4683.05</v>
      </c>
      <c r="Q1044" s="5">
        <v>4684.95</v>
      </c>
      <c r="R1044" s="4">
        <f t="shared" si="202"/>
        <v>2009</v>
      </c>
      <c r="T1044" s="7">
        <f t="shared" si="205"/>
        <v>0</v>
      </c>
      <c r="V1044" s="5">
        <f t="shared" si="206"/>
        <v>4480.12</v>
      </c>
      <c r="W1044" s="5">
        <f t="shared" si="203"/>
        <v>4480.12</v>
      </c>
      <c r="X1044" s="7">
        <f t="shared" si="204"/>
        <v>0</v>
      </c>
      <c r="Z1044" s="7">
        <f t="shared" si="207"/>
        <v>274406.46000000002</v>
      </c>
      <c r="AA1044" s="5"/>
    </row>
    <row r="1045" spans="1:27">
      <c r="A1045" s="9">
        <v>40052</v>
      </c>
      <c r="B1045" s="3">
        <v>4663</v>
      </c>
      <c r="C1045" s="3">
        <v>4712</v>
      </c>
      <c r="D1045" s="3">
        <v>4655</v>
      </c>
      <c r="E1045" s="3">
        <v>4688</v>
      </c>
      <c r="G1045" s="5">
        <f t="shared" si="208"/>
        <v>4668.0600000000004</v>
      </c>
      <c r="H1045" s="5">
        <f t="shared" si="209"/>
        <v>4637.4399999999996</v>
      </c>
      <c r="J1045" s="10" t="str">
        <f t="shared" si="210"/>
        <v>BUY</v>
      </c>
      <c r="L1045" s="5">
        <f t="shared" si="211"/>
        <v>4545.58</v>
      </c>
      <c r="M1045" s="4" t="str">
        <f t="shared" si="212"/>
        <v>NO</v>
      </c>
      <c r="N1045" s="4" t="str">
        <f t="shared" si="213"/>
        <v>NO</v>
      </c>
      <c r="O1045" s="4" t="str">
        <f t="shared" si="214"/>
        <v>NO</v>
      </c>
      <c r="P1045" s="5">
        <v>4667.45</v>
      </c>
      <c r="Q1045" s="5">
        <v>4686</v>
      </c>
      <c r="R1045" s="4">
        <f t="shared" ref="R1045:R1108" si="215">YEAR(A1045)</f>
        <v>2009</v>
      </c>
      <c r="T1045" s="7">
        <f t="shared" si="205"/>
        <v>0</v>
      </c>
      <c r="V1045" s="5">
        <f t="shared" si="206"/>
        <v>4480.12</v>
      </c>
      <c r="W1045" s="5">
        <f t="shared" ref="W1045:W1108" si="216">IF(V1046="",E1045,V1046)</f>
        <v>4480.12</v>
      </c>
      <c r="X1045" s="7">
        <f t="shared" ref="X1045:X1108" si="217">IF(J1045="BUY",W1045-V1045,V1045-W1045)</f>
        <v>0</v>
      </c>
      <c r="Z1045" s="7">
        <f t="shared" si="207"/>
        <v>274406.46000000002</v>
      </c>
      <c r="AA1045" s="5"/>
    </row>
    <row r="1046" spans="1:27">
      <c r="A1046" s="9">
        <v>40053</v>
      </c>
      <c r="B1046" s="3">
        <v>4705</v>
      </c>
      <c r="C1046" s="3">
        <v>4753.7997999999998</v>
      </c>
      <c r="D1046" s="3">
        <v>4643.2002000000002</v>
      </c>
      <c r="E1046" s="3">
        <v>4737.7997999999998</v>
      </c>
      <c r="G1046" s="5">
        <f t="shared" si="208"/>
        <v>4702.93</v>
      </c>
      <c r="H1046" s="5">
        <f t="shared" si="209"/>
        <v>4670.8900000000003</v>
      </c>
      <c r="J1046" s="10" t="str">
        <f t="shared" si="210"/>
        <v>BUY</v>
      </c>
      <c r="L1046" s="5">
        <f t="shared" si="211"/>
        <v>4574.7700000000004</v>
      </c>
      <c r="M1046" s="4" t="str">
        <f t="shared" si="212"/>
        <v>NO</v>
      </c>
      <c r="N1046" s="4" t="str">
        <f t="shared" si="213"/>
        <v>NO</v>
      </c>
      <c r="O1046" s="4" t="str">
        <f t="shared" si="214"/>
        <v>NO</v>
      </c>
      <c r="P1046" s="5">
        <v>4711</v>
      </c>
      <c r="Q1046" s="5">
        <v>4740</v>
      </c>
      <c r="R1046" s="4">
        <f t="shared" si="215"/>
        <v>2009</v>
      </c>
      <c r="T1046" s="7">
        <f t="shared" ref="T1046:T1109" si="218">ROUND(IF(N1046="YES",IF(J1046="SELL",IF(O1046="YES",Q1046-P1046,Q1046-L1045),IF(O1046="YES",P1046-Q1046,L1045-Q1046)),0),2)</f>
        <v>0</v>
      </c>
      <c r="V1046" s="5">
        <f t="shared" ref="V1046:V1109" si="219">IF(J1046=J1045,V1045,IF(O1046="YES",P1046,L1045))</f>
        <v>4480.12</v>
      </c>
      <c r="W1046" s="5">
        <f t="shared" si="216"/>
        <v>4480.12</v>
      </c>
      <c r="X1046" s="7">
        <f t="shared" si="217"/>
        <v>0</v>
      </c>
      <c r="Z1046" s="7">
        <f t="shared" ref="Z1046:Z1109" si="220">Z1045+(T1046*50*2)+(X1046*50)</f>
        <v>274406.46000000002</v>
      </c>
      <c r="AA1046" s="5"/>
    </row>
    <row r="1047" spans="1:27">
      <c r="A1047" s="9">
        <v>40056</v>
      </c>
      <c r="B1047" s="3">
        <v>4674</v>
      </c>
      <c r="C1047" s="3">
        <v>4709</v>
      </c>
      <c r="D1047" s="3">
        <v>4632.1000999999997</v>
      </c>
      <c r="E1047" s="3">
        <v>4673.3999000000003</v>
      </c>
      <c r="G1047" s="5">
        <f t="shared" si="208"/>
        <v>4688.16</v>
      </c>
      <c r="H1047" s="5">
        <f t="shared" si="209"/>
        <v>4671.7299999999996</v>
      </c>
      <c r="J1047" s="10" t="str">
        <f t="shared" si="210"/>
        <v>BUY</v>
      </c>
      <c r="L1047" s="5">
        <f t="shared" si="211"/>
        <v>4622.4399999999996</v>
      </c>
      <c r="M1047" s="4" t="str">
        <f t="shared" si="212"/>
        <v>NO</v>
      </c>
      <c r="N1047" s="4" t="str">
        <f t="shared" si="213"/>
        <v>NO</v>
      </c>
      <c r="O1047" s="4" t="str">
        <f t="shared" si="214"/>
        <v>NO</v>
      </c>
      <c r="P1047" s="5">
        <v>4680.5</v>
      </c>
      <c r="Q1047" s="5">
        <v>4672.8</v>
      </c>
      <c r="R1047" s="4">
        <f t="shared" si="215"/>
        <v>2009</v>
      </c>
      <c r="T1047" s="7">
        <f t="shared" si="218"/>
        <v>0</v>
      </c>
      <c r="V1047" s="5">
        <f t="shared" si="219"/>
        <v>4480.12</v>
      </c>
      <c r="W1047" s="5">
        <f t="shared" si="216"/>
        <v>4480.12</v>
      </c>
      <c r="X1047" s="7">
        <f t="shared" si="217"/>
        <v>0</v>
      </c>
      <c r="Z1047" s="7">
        <f t="shared" si="220"/>
        <v>274406.46000000002</v>
      </c>
      <c r="AA1047" s="5"/>
    </row>
    <row r="1048" spans="1:27">
      <c r="A1048" s="9">
        <v>40057</v>
      </c>
      <c r="B1048" s="3">
        <v>4691</v>
      </c>
      <c r="C1048" s="3">
        <v>4746.8999000000003</v>
      </c>
      <c r="D1048" s="3">
        <v>4596.1000999999997</v>
      </c>
      <c r="E1048" s="3">
        <v>4623.3500999999997</v>
      </c>
      <c r="G1048" s="5">
        <f t="shared" si="208"/>
        <v>4655.76</v>
      </c>
      <c r="H1048" s="5">
        <f t="shared" si="209"/>
        <v>4655.6000000000004</v>
      </c>
      <c r="J1048" s="10" t="str">
        <f t="shared" si="210"/>
        <v>BUY</v>
      </c>
      <c r="L1048" s="5">
        <f t="shared" si="211"/>
        <v>4655.12</v>
      </c>
      <c r="M1048" s="4" t="str">
        <f t="shared" si="212"/>
        <v>YES</v>
      </c>
      <c r="N1048" s="4" t="str">
        <f t="shared" si="213"/>
        <v>YES</v>
      </c>
      <c r="O1048" s="4" t="str">
        <f t="shared" si="214"/>
        <v>NO</v>
      </c>
      <c r="P1048" s="5">
        <v>4707.3999999999996</v>
      </c>
      <c r="Q1048" s="5">
        <v>4636.7</v>
      </c>
      <c r="R1048" s="4">
        <f t="shared" si="215"/>
        <v>2009</v>
      </c>
      <c r="T1048" s="7">
        <f t="shared" si="218"/>
        <v>-14.26</v>
      </c>
      <c r="V1048" s="5">
        <f t="shared" si="219"/>
        <v>4480.12</v>
      </c>
      <c r="W1048" s="5">
        <f t="shared" si="216"/>
        <v>4601.2</v>
      </c>
      <c r="X1048" s="7">
        <f t="shared" si="217"/>
        <v>121.07999999999993</v>
      </c>
      <c r="Z1048" s="7">
        <f t="shared" si="220"/>
        <v>279034.46000000002</v>
      </c>
      <c r="AA1048" s="5"/>
    </row>
    <row r="1049" spans="1:27">
      <c r="A1049" s="9">
        <v>40058</v>
      </c>
      <c r="B1049" s="3">
        <v>4585.1000999999997</v>
      </c>
      <c r="C1049" s="3">
        <v>4660</v>
      </c>
      <c r="D1049" s="3">
        <v>4571.1499000000003</v>
      </c>
      <c r="E1049" s="3">
        <v>4614.4502000000002</v>
      </c>
      <c r="G1049" s="5">
        <f t="shared" si="208"/>
        <v>4635.1099999999997</v>
      </c>
      <c r="H1049" s="5">
        <f t="shared" si="209"/>
        <v>4641.88</v>
      </c>
      <c r="J1049" s="10" t="str">
        <f t="shared" si="210"/>
        <v>SELL</v>
      </c>
      <c r="L1049" s="5">
        <f t="shared" si="211"/>
        <v>4662.1899999999996</v>
      </c>
      <c r="M1049" s="4" t="str">
        <f t="shared" si="212"/>
        <v>YES</v>
      </c>
      <c r="N1049" s="4" t="str">
        <f t="shared" si="213"/>
        <v>NO</v>
      </c>
      <c r="O1049" s="4" t="str">
        <f t="shared" si="214"/>
        <v>YES</v>
      </c>
      <c r="P1049" s="5">
        <v>4601.2</v>
      </c>
      <c r="Q1049" s="5">
        <v>4608.7</v>
      </c>
      <c r="R1049" s="4">
        <f t="shared" si="215"/>
        <v>2009</v>
      </c>
      <c r="T1049" s="7">
        <f t="shared" si="218"/>
        <v>0</v>
      </c>
      <c r="V1049" s="5">
        <f t="shared" si="219"/>
        <v>4601.2</v>
      </c>
      <c r="W1049" s="5">
        <f t="shared" si="216"/>
        <v>4601.2</v>
      </c>
      <c r="X1049" s="7">
        <f t="shared" si="217"/>
        <v>0</v>
      </c>
      <c r="Z1049" s="7">
        <f t="shared" si="220"/>
        <v>279034.46000000002</v>
      </c>
      <c r="AA1049" s="5"/>
    </row>
    <row r="1050" spans="1:27">
      <c r="A1050" s="9">
        <v>40059</v>
      </c>
      <c r="B1050" s="3">
        <v>4639</v>
      </c>
      <c r="C1050" s="3">
        <v>4649.8999000000003</v>
      </c>
      <c r="D1050" s="3">
        <v>4575.1000999999997</v>
      </c>
      <c r="E1050" s="3">
        <v>4587.4502000000002</v>
      </c>
      <c r="G1050" s="5">
        <f t="shared" si="208"/>
        <v>4611.28</v>
      </c>
      <c r="H1050" s="5">
        <f t="shared" si="209"/>
        <v>4623.74</v>
      </c>
      <c r="J1050" s="10" t="str">
        <f t="shared" si="210"/>
        <v>SELL</v>
      </c>
      <c r="L1050" s="5">
        <f t="shared" si="211"/>
        <v>4661.12</v>
      </c>
      <c r="M1050" s="4" t="str">
        <f t="shared" si="212"/>
        <v>NO</v>
      </c>
      <c r="N1050" s="4" t="str">
        <f t="shared" si="213"/>
        <v>NO</v>
      </c>
      <c r="O1050" s="4" t="str">
        <f t="shared" si="214"/>
        <v>NO</v>
      </c>
      <c r="P1050" s="5">
        <v>4634.2</v>
      </c>
      <c r="Q1050" s="5">
        <v>4576.2</v>
      </c>
      <c r="R1050" s="4">
        <f t="shared" si="215"/>
        <v>2009</v>
      </c>
      <c r="T1050" s="7">
        <f t="shared" si="218"/>
        <v>0</v>
      </c>
      <c r="V1050" s="5">
        <f t="shared" si="219"/>
        <v>4601.2</v>
      </c>
      <c r="W1050" s="5">
        <f t="shared" si="216"/>
        <v>4661.12</v>
      </c>
      <c r="X1050" s="7">
        <f t="shared" si="217"/>
        <v>-59.920000000000073</v>
      </c>
      <c r="Z1050" s="7">
        <f t="shared" si="220"/>
        <v>276038.46000000002</v>
      </c>
      <c r="AA1050" s="5"/>
    </row>
    <row r="1051" spans="1:27">
      <c r="A1051" s="9">
        <v>40060</v>
      </c>
      <c r="B1051" s="3">
        <v>4601</v>
      </c>
      <c r="C1051" s="3">
        <v>4712</v>
      </c>
      <c r="D1051" s="3">
        <v>4583</v>
      </c>
      <c r="E1051" s="3">
        <v>4695.6499000000003</v>
      </c>
      <c r="G1051" s="5">
        <f t="shared" si="208"/>
        <v>4653.46</v>
      </c>
      <c r="H1051" s="5">
        <f t="shared" si="209"/>
        <v>4647.71</v>
      </c>
      <c r="J1051" s="10" t="str">
        <f t="shared" si="210"/>
        <v>BUY</v>
      </c>
      <c r="L1051" s="5">
        <f t="shared" si="211"/>
        <v>4630.46</v>
      </c>
      <c r="M1051" s="4" t="str">
        <f t="shared" si="212"/>
        <v>YES</v>
      </c>
      <c r="N1051" s="4" t="str">
        <f t="shared" si="213"/>
        <v>NO</v>
      </c>
      <c r="O1051" s="4" t="str">
        <f t="shared" si="214"/>
        <v>NO</v>
      </c>
      <c r="P1051" s="5">
        <v>4607.3</v>
      </c>
      <c r="Q1051" s="5">
        <v>4689.3999999999996</v>
      </c>
      <c r="R1051" s="4">
        <f t="shared" si="215"/>
        <v>2009</v>
      </c>
      <c r="T1051" s="7">
        <f t="shared" si="218"/>
        <v>0</v>
      </c>
      <c r="V1051" s="5">
        <f t="shared" si="219"/>
        <v>4661.12</v>
      </c>
      <c r="W1051" s="5">
        <f t="shared" si="216"/>
        <v>4661.12</v>
      </c>
      <c r="X1051" s="7">
        <f t="shared" si="217"/>
        <v>0</v>
      </c>
      <c r="Z1051" s="7">
        <f t="shared" si="220"/>
        <v>276038.46000000002</v>
      </c>
      <c r="AA1051" s="5"/>
    </row>
    <row r="1052" spans="1:27">
      <c r="A1052" s="9">
        <v>40063</v>
      </c>
      <c r="B1052" s="3">
        <v>4720</v>
      </c>
      <c r="C1052" s="3">
        <v>4805</v>
      </c>
      <c r="D1052" s="3">
        <v>4694</v>
      </c>
      <c r="E1052" s="3">
        <v>4795.7997999999998</v>
      </c>
      <c r="G1052" s="5">
        <f t="shared" si="208"/>
        <v>4724.63</v>
      </c>
      <c r="H1052" s="5">
        <f t="shared" si="209"/>
        <v>4697.07</v>
      </c>
      <c r="J1052" s="10" t="str">
        <f t="shared" si="210"/>
        <v>BUY</v>
      </c>
      <c r="L1052" s="5">
        <f t="shared" si="211"/>
        <v>4614.3900000000003</v>
      </c>
      <c r="M1052" s="4" t="str">
        <f t="shared" si="212"/>
        <v>NO</v>
      </c>
      <c r="N1052" s="4" t="str">
        <f t="shared" si="213"/>
        <v>NO</v>
      </c>
      <c r="O1052" s="4" t="str">
        <f t="shared" si="214"/>
        <v>NO</v>
      </c>
      <c r="P1052" s="5">
        <v>4720.1000000000004</v>
      </c>
      <c r="Q1052" s="5">
        <v>4793.6499999999996</v>
      </c>
      <c r="R1052" s="4">
        <f t="shared" si="215"/>
        <v>2009</v>
      </c>
      <c r="T1052" s="7">
        <f t="shared" si="218"/>
        <v>0</v>
      </c>
      <c r="V1052" s="5">
        <f t="shared" si="219"/>
        <v>4661.12</v>
      </c>
      <c r="W1052" s="5">
        <f t="shared" si="216"/>
        <v>4661.12</v>
      </c>
      <c r="X1052" s="7">
        <f t="shared" si="217"/>
        <v>0</v>
      </c>
      <c r="Z1052" s="7">
        <f t="shared" si="220"/>
        <v>276038.46000000002</v>
      </c>
      <c r="AA1052" s="5"/>
    </row>
    <row r="1053" spans="1:27">
      <c r="A1053" s="9">
        <v>40064</v>
      </c>
      <c r="B1053" s="3">
        <v>4820.6000999999997</v>
      </c>
      <c r="C1053" s="3">
        <v>4845</v>
      </c>
      <c r="D1053" s="3">
        <v>4785.2002000000002</v>
      </c>
      <c r="E1053" s="3">
        <v>4808.4502000000002</v>
      </c>
      <c r="G1053" s="5">
        <f t="shared" si="208"/>
        <v>4766.54</v>
      </c>
      <c r="H1053" s="5">
        <f t="shared" si="209"/>
        <v>4734.2</v>
      </c>
      <c r="J1053" s="10" t="str">
        <f t="shared" si="210"/>
        <v>BUY</v>
      </c>
      <c r="L1053" s="5">
        <f t="shared" si="211"/>
        <v>4637.18</v>
      </c>
      <c r="M1053" s="4" t="str">
        <f t="shared" si="212"/>
        <v>NO</v>
      </c>
      <c r="N1053" s="4" t="str">
        <f t="shared" si="213"/>
        <v>NO</v>
      </c>
      <c r="O1053" s="4" t="str">
        <f t="shared" si="214"/>
        <v>NO</v>
      </c>
      <c r="P1053" s="5">
        <v>4806</v>
      </c>
      <c r="Q1053" s="5">
        <v>4812.5</v>
      </c>
      <c r="R1053" s="4">
        <f t="shared" si="215"/>
        <v>2009</v>
      </c>
      <c r="T1053" s="7">
        <f t="shared" si="218"/>
        <v>0</v>
      </c>
      <c r="V1053" s="5">
        <f t="shared" si="219"/>
        <v>4661.12</v>
      </c>
      <c r="W1053" s="5">
        <f t="shared" si="216"/>
        <v>4661.12</v>
      </c>
      <c r="X1053" s="7">
        <f t="shared" si="217"/>
        <v>0</v>
      </c>
      <c r="Z1053" s="7">
        <f t="shared" si="220"/>
        <v>276038.46000000002</v>
      </c>
      <c r="AA1053" s="5"/>
    </row>
    <row r="1054" spans="1:27">
      <c r="A1054" s="9">
        <v>40065</v>
      </c>
      <c r="B1054" s="3">
        <v>4787.7997999999998</v>
      </c>
      <c r="C1054" s="3">
        <v>4831.8999000000003</v>
      </c>
      <c r="D1054" s="3">
        <v>4780.25</v>
      </c>
      <c r="E1054" s="3">
        <v>4817.6000999999997</v>
      </c>
      <c r="G1054" s="5">
        <f t="shared" si="208"/>
        <v>4792.07</v>
      </c>
      <c r="H1054" s="5">
        <f t="shared" si="209"/>
        <v>4762</v>
      </c>
      <c r="J1054" s="10" t="str">
        <f t="shared" si="210"/>
        <v>BUY</v>
      </c>
      <c r="L1054" s="5">
        <f t="shared" si="211"/>
        <v>4671.79</v>
      </c>
      <c r="M1054" s="4" t="str">
        <f t="shared" si="212"/>
        <v>NO</v>
      </c>
      <c r="N1054" s="4" t="str">
        <f t="shared" si="213"/>
        <v>NO</v>
      </c>
      <c r="O1054" s="4" t="str">
        <f t="shared" si="214"/>
        <v>NO</v>
      </c>
      <c r="P1054" s="5">
        <v>4801</v>
      </c>
      <c r="Q1054" s="5">
        <v>4813.5</v>
      </c>
      <c r="R1054" s="4">
        <f t="shared" si="215"/>
        <v>2009</v>
      </c>
      <c r="T1054" s="7">
        <f t="shared" si="218"/>
        <v>0</v>
      </c>
      <c r="V1054" s="5">
        <f t="shared" si="219"/>
        <v>4661.12</v>
      </c>
      <c r="W1054" s="5">
        <f t="shared" si="216"/>
        <v>4661.12</v>
      </c>
      <c r="X1054" s="7">
        <f t="shared" si="217"/>
        <v>0</v>
      </c>
      <c r="Z1054" s="7">
        <f t="shared" si="220"/>
        <v>276038.46000000002</v>
      </c>
      <c r="AA1054" s="5"/>
    </row>
    <row r="1055" spans="1:27">
      <c r="A1055" s="9">
        <v>40066</v>
      </c>
      <c r="B1055" s="3">
        <v>4865</v>
      </c>
      <c r="C1055" s="3">
        <v>4889.8999000000003</v>
      </c>
      <c r="D1055" s="3">
        <v>4804.0497999999998</v>
      </c>
      <c r="E1055" s="3">
        <v>4818.4502000000002</v>
      </c>
      <c r="G1055" s="5">
        <f t="shared" si="208"/>
        <v>4805.26</v>
      </c>
      <c r="H1055" s="5">
        <f t="shared" si="209"/>
        <v>4780.82</v>
      </c>
      <c r="J1055" s="10" t="str">
        <f t="shared" si="210"/>
        <v>BUY</v>
      </c>
      <c r="L1055" s="5">
        <f t="shared" si="211"/>
        <v>4707.5</v>
      </c>
      <c r="M1055" s="4" t="str">
        <f t="shared" si="212"/>
        <v>NO</v>
      </c>
      <c r="N1055" s="4" t="str">
        <f t="shared" si="213"/>
        <v>NO</v>
      </c>
      <c r="O1055" s="4" t="str">
        <f t="shared" si="214"/>
        <v>NO</v>
      </c>
      <c r="P1055" s="5">
        <v>4874</v>
      </c>
      <c r="Q1055" s="5">
        <v>4811.25</v>
      </c>
      <c r="R1055" s="4">
        <f t="shared" si="215"/>
        <v>2009</v>
      </c>
      <c r="T1055" s="7">
        <f t="shared" si="218"/>
        <v>0</v>
      </c>
      <c r="V1055" s="5">
        <f t="shared" si="219"/>
        <v>4661.12</v>
      </c>
      <c r="W1055" s="5">
        <f t="shared" si="216"/>
        <v>4661.12</v>
      </c>
      <c r="X1055" s="7">
        <f t="shared" si="217"/>
        <v>0</v>
      </c>
      <c r="Z1055" s="7">
        <f t="shared" si="220"/>
        <v>276038.46000000002</v>
      </c>
      <c r="AA1055" s="5"/>
    </row>
    <row r="1056" spans="1:27">
      <c r="A1056" s="9">
        <v>40067</v>
      </c>
      <c r="B1056" s="3">
        <v>4851</v>
      </c>
      <c r="C1056" s="3">
        <v>4862</v>
      </c>
      <c r="D1056" s="3">
        <v>4795.0497999999998</v>
      </c>
      <c r="E1056" s="3">
        <v>4841.7997999999998</v>
      </c>
      <c r="G1056" s="5">
        <f t="shared" si="208"/>
        <v>4823.53</v>
      </c>
      <c r="H1056" s="5">
        <f t="shared" si="209"/>
        <v>4801.1499999999996</v>
      </c>
      <c r="J1056" s="10" t="str">
        <f t="shared" si="210"/>
        <v>BUY</v>
      </c>
      <c r="L1056" s="5">
        <f t="shared" si="211"/>
        <v>4734.01</v>
      </c>
      <c r="M1056" s="4" t="str">
        <f t="shared" si="212"/>
        <v>NO</v>
      </c>
      <c r="N1056" s="4" t="str">
        <f t="shared" si="213"/>
        <v>NO</v>
      </c>
      <c r="O1056" s="4" t="str">
        <f t="shared" si="214"/>
        <v>NO</v>
      </c>
      <c r="P1056" s="5">
        <v>4848</v>
      </c>
      <c r="Q1056" s="5">
        <v>4831.3</v>
      </c>
      <c r="R1056" s="4">
        <f t="shared" si="215"/>
        <v>2009</v>
      </c>
      <c r="T1056" s="7">
        <f t="shared" si="218"/>
        <v>0</v>
      </c>
      <c r="V1056" s="5">
        <f t="shared" si="219"/>
        <v>4661.12</v>
      </c>
      <c r="W1056" s="5">
        <f t="shared" si="216"/>
        <v>4661.12</v>
      </c>
      <c r="X1056" s="7">
        <f t="shared" si="217"/>
        <v>0</v>
      </c>
      <c r="Z1056" s="7">
        <f t="shared" si="220"/>
        <v>276038.46000000002</v>
      </c>
      <c r="AA1056" s="5"/>
    </row>
    <row r="1057" spans="1:27">
      <c r="A1057" s="9">
        <v>40070</v>
      </c>
      <c r="B1057" s="3">
        <v>4811.1499000000003</v>
      </c>
      <c r="C1057" s="3">
        <v>4838</v>
      </c>
      <c r="D1057" s="3">
        <v>4790</v>
      </c>
      <c r="E1057" s="3">
        <v>4822</v>
      </c>
      <c r="G1057" s="5">
        <f t="shared" si="208"/>
        <v>4822.7700000000004</v>
      </c>
      <c r="H1057" s="5">
        <f t="shared" si="209"/>
        <v>4808.1000000000004</v>
      </c>
      <c r="J1057" s="10" t="str">
        <f t="shared" si="210"/>
        <v>BUY</v>
      </c>
      <c r="L1057" s="5">
        <f t="shared" si="211"/>
        <v>4764.09</v>
      </c>
      <c r="M1057" s="4" t="str">
        <f t="shared" si="212"/>
        <v>NO</v>
      </c>
      <c r="N1057" s="4" t="str">
        <f t="shared" si="213"/>
        <v>NO</v>
      </c>
      <c r="O1057" s="4" t="str">
        <f t="shared" si="214"/>
        <v>NO</v>
      </c>
      <c r="P1057" s="5">
        <v>4814</v>
      </c>
      <c r="Q1057" s="5">
        <v>4826</v>
      </c>
      <c r="R1057" s="4">
        <f t="shared" si="215"/>
        <v>2009</v>
      </c>
      <c r="T1057" s="7">
        <f t="shared" si="218"/>
        <v>0</v>
      </c>
      <c r="V1057" s="5">
        <f t="shared" si="219"/>
        <v>4661.12</v>
      </c>
      <c r="W1057" s="5">
        <f t="shared" si="216"/>
        <v>4661.12</v>
      </c>
      <c r="X1057" s="7">
        <f t="shared" si="217"/>
        <v>0</v>
      </c>
      <c r="Z1057" s="7">
        <f t="shared" si="220"/>
        <v>276038.46000000002</v>
      </c>
      <c r="AA1057" s="5"/>
    </row>
    <row r="1058" spans="1:27">
      <c r="A1058" s="9">
        <v>40071</v>
      </c>
      <c r="B1058" s="3">
        <v>4846.1000999999997</v>
      </c>
      <c r="C1058" s="3">
        <v>4908.8999000000003</v>
      </c>
      <c r="D1058" s="3">
        <v>4838.8500999999997</v>
      </c>
      <c r="E1058" s="3">
        <v>4899.9502000000002</v>
      </c>
      <c r="G1058" s="5">
        <f t="shared" si="208"/>
        <v>4861.3599999999997</v>
      </c>
      <c r="H1058" s="5">
        <f t="shared" si="209"/>
        <v>4838.72</v>
      </c>
      <c r="J1058" s="10" t="str">
        <f t="shared" si="210"/>
        <v>BUY</v>
      </c>
      <c r="L1058" s="5">
        <f t="shared" si="211"/>
        <v>4770.8</v>
      </c>
      <c r="M1058" s="4" t="str">
        <f t="shared" si="212"/>
        <v>NO</v>
      </c>
      <c r="N1058" s="4" t="str">
        <f t="shared" si="213"/>
        <v>NO</v>
      </c>
      <c r="O1058" s="4" t="str">
        <f t="shared" si="214"/>
        <v>NO</v>
      </c>
      <c r="P1058" s="5">
        <v>4844.8</v>
      </c>
      <c r="Q1058" s="5">
        <v>4897</v>
      </c>
      <c r="R1058" s="4">
        <f t="shared" si="215"/>
        <v>2009</v>
      </c>
      <c r="T1058" s="7">
        <f t="shared" si="218"/>
        <v>0</v>
      </c>
      <c r="V1058" s="5">
        <f t="shared" si="219"/>
        <v>4661.12</v>
      </c>
      <c r="W1058" s="5">
        <f t="shared" si="216"/>
        <v>4661.12</v>
      </c>
      <c r="X1058" s="7">
        <f t="shared" si="217"/>
        <v>0</v>
      </c>
      <c r="Z1058" s="7">
        <f t="shared" si="220"/>
        <v>276038.46000000002</v>
      </c>
      <c r="AA1058" s="5"/>
    </row>
    <row r="1059" spans="1:27">
      <c r="A1059" s="9">
        <v>40072</v>
      </c>
      <c r="B1059" s="3">
        <v>4929.5</v>
      </c>
      <c r="C1059" s="3">
        <v>4972.5</v>
      </c>
      <c r="D1059" s="3">
        <v>4917.2997999999998</v>
      </c>
      <c r="E1059" s="3">
        <v>4961.8500999999997</v>
      </c>
      <c r="G1059" s="5">
        <f t="shared" si="208"/>
        <v>4911.6099999999997</v>
      </c>
      <c r="H1059" s="5">
        <f t="shared" si="209"/>
        <v>4879.76</v>
      </c>
      <c r="J1059" s="10" t="str">
        <f t="shared" si="210"/>
        <v>BUY</v>
      </c>
      <c r="L1059" s="5">
        <f t="shared" si="211"/>
        <v>4784.21</v>
      </c>
      <c r="M1059" s="4" t="str">
        <f t="shared" si="212"/>
        <v>NO</v>
      </c>
      <c r="N1059" s="4" t="str">
        <f t="shared" si="213"/>
        <v>NO</v>
      </c>
      <c r="O1059" s="4" t="str">
        <f t="shared" si="214"/>
        <v>NO</v>
      </c>
      <c r="P1059" s="5">
        <v>4941.8500000000004</v>
      </c>
      <c r="Q1059" s="5">
        <v>4963.75</v>
      </c>
      <c r="R1059" s="4">
        <f t="shared" si="215"/>
        <v>2009</v>
      </c>
      <c r="T1059" s="7">
        <f t="shared" si="218"/>
        <v>0</v>
      </c>
      <c r="V1059" s="5">
        <f t="shared" si="219"/>
        <v>4661.12</v>
      </c>
      <c r="W1059" s="5">
        <f t="shared" si="216"/>
        <v>4661.12</v>
      </c>
      <c r="X1059" s="7">
        <f t="shared" si="217"/>
        <v>0</v>
      </c>
      <c r="Z1059" s="7">
        <f t="shared" si="220"/>
        <v>276038.46000000002</v>
      </c>
      <c r="AA1059" s="5"/>
    </row>
    <row r="1060" spans="1:27">
      <c r="A1060" s="9">
        <v>40073</v>
      </c>
      <c r="B1060" s="3">
        <v>4992.5</v>
      </c>
      <c r="C1060" s="3">
        <v>5011</v>
      </c>
      <c r="D1060" s="3">
        <v>4955</v>
      </c>
      <c r="E1060" s="3">
        <v>4978.0497999999998</v>
      </c>
      <c r="G1060" s="5">
        <f t="shared" si="208"/>
        <v>4944.83</v>
      </c>
      <c r="H1060" s="5">
        <f t="shared" si="209"/>
        <v>4912.5200000000004</v>
      </c>
      <c r="J1060" s="10" t="str">
        <f t="shared" si="210"/>
        <v>BUY</v>
      </c>
      <c r="L1060" s="5">
        <f t="shared" si="211"/>
        <v>4815.59</v>
      </c>
      <c r="M1060" s="4" t="str">
        <f t="shared" si="212"/>
        <v>NO</v>
      </c>
      <c r="N1060" s="4" t="str">
        <f t="shared" si="213"/>
        <v>NO</v>
      </c>
      <c r="O1060" s="4" t="str">
        <f t="shared" si="214"/>
        <v>NO</v>
      </c>
      <c r="P1060" s="5">
        <v>4988.3</v>
      </c>
      <c r="Q1060" s="5">
        <v>4983</v>
      </c>
      <c r="R1060" s="4">
        <f t="shared" si="215"/>
        <v>2009</v>
      </c>
      <c r="T1060" s="7">
        <f t="shared" si="218"/>
        <v>0</v>
      </c>
      <c r="V1060" s="5">
        <f t="shared" si="219"/>
        <v>4661.12</v>
      </c>
      <c r="W1060" s="5">
        <f t="shared" si="216"/>
        <v>4661.12</v>
      </c>
      <c r="X1060" s="7">
        <f t="shared" si="217"/>
        <v>0</v>
      </c>
      <c r="Z1060" s="7">
        <f t="shared" si="220"/>
        <v>276038.46000000002</v>
      </c>
      <c r="AA1060" s="5"/>
    </row>
    <row r="1061" spans="1:27">
      <c r="A1061" s="9">
        <v>40074</v>
      </c>
      <c r="B1061" s="3">
        <v>4957.9502000000002</v>
      </c>
      <c r="C1061" s="3">
        <v>4988.7997999999998</v>
      </c>
      <c r="D1061" s="3">
        <v>4942</v>
      </c>
      <c r="E1061" s="3">
        <v>4978.2002000000002</v>
      </c>
      <c r="G1061" s="5">
        <f t="shared" si="208"/>
        <v>4961.5200000000004</v>
      </c>
      <c r="H1061" s="5">
        <f t="shared" si="209"/>
        <v>4934.41</v>
      </c>
      <c r="J1061" s="10" t="str">
        <f t="shared" si="210"/>
        <v>BUY</v>
      </c>
      <c r="L1061" s="5">
        <f t="shared" si="211"/>
        <v>4853.08</v>
      </c>
      <c r="M1061" s="4" t="str">
        <f t="shared" si="212"/>
        <v>NO</v>
      </c>
      <c r="N1061" s="4" t="str">
        <f t="shared" si="213"/>
        <v>NO</v>
      </c>
      <c r="O1061" s="4" t="str">
        <f t="shared" si="214"/>
        <v>NO</v>
      </c>
      <c r="P1061" s="5">
        <v>4962</v>
      </c>
      <c r="Q1061" s="5">
        <v>4978.05</v>
      </c>
      <c r="R1061" s="4">
        <f t="shared" si="215"/>
        <v>2009</v>
      </c>
      <c r="T1061" s="7">
        <f t="shared" si="218"/>
        <v>0</v>
      </c>
      <c r="V1061" s="5">
        <f t="shared" si="219"/>
        <v>4661.12</v>
      </c>
      <c r="W1061" s="5">
        <f t="shared" si="216"/>
        <v>4661.12</v>
      </c>
      <c r="X1061" s="7">
        <f t="shared" si="217"/>
        <v>0</v>
      </c>
      <c r="Z1061" s="7">
        <f t="shared" si="220"/>
        <v>276038.46000000002</v>
      </c>
      <c r="AA1061" s="5"/>
    </row>
    <row r="1062" spans="1:27">
      <c r="A1062" s="9">
        <v>40078</v>
      </c>
      <c r="B1062" s="3">
        <v>4975.1000999999997</v>
      </c>
      <c r="C1062" s="3">
        <v>5047.8999000000003</v>
      </c>
      <c r="D1062" s="3">
        <v>4972.1000999999997</v>
      </c>
      <c r="E1062" s="3">
        <v>5030.75</v>
      </c>
      <c r="G1062" s="5">
        <f t="shared" si="208"/>
        <v>4996.1400000000003</v>
      </c>
      <c r="H1062" s="5">
        <f t="shared" si="209"/>
        <v>4966.5200000000004</v>
      </c>
      <c r="J1062" s="10" t="str">
        <f t="shared" si="210"/>
        <v>BUY</v>
      </c>
      <c r="L1062" s="5">
        <f t="shared" si="211"/>
        <v>4877.66</v>
      </c>
      <c r="M1062" s="4" t="str">
        <f t="shared" si="212"/>
        <v>NO</v>
      </c>
      <c r="N1062" s="4" t="str">
        <f t="shared" si="213"/>
        <v>NO</v>
      </c>
      <c r="O1062" s="4" t="str">
        <f t="shared" si="214"/>
        <v>NO</v>
      </c>
      <c r="P1062" s="5">
        <v>4987.8999999999996</v>
      </c>
      <c r="Q1062" s="5">
        <v>5026</v>
      </c>
      <c r="R1062" s="4">
        <f t="shared" si="215"/>
        <v>2009</v>
      </c>
      <c r="T1062" s="7">
        <f t="shared" si="218"/>
        <v>0</v>
      </c>
      <c r="V1062" s="5">
        <f t="shared" si="219"/>
        <v>4661.12</v>
      </c>
      <c r="W1062" s="5">
        <f t="shared" si="216"/>
        <v>4661.12</v>
      </c>
      <c r="X1062" s="7">
        <f t="shared" si="217"/>
        <v>0</v>
      </c>
      <c r="Z1062" s="7">
        <f t="shared" si="220"/>
        <v>276038.46000000002</v>
      </c>
      <c r="AA1062" s="5"/>
    </row>
    <row r="1063" spans="1:27">
      <c r="A1063" s="9">
        <v>40079</v>
      </c>
      <c r="B1063" s="3">
        <v>5019.7002000000002</v>
      </c>
      <c r="C1063" s="3">
        <v>5026.8999000000003</v>
      </c>
      <c r="D1063" s="3">
        <v>4951</v>
      </c>
      <c r="E1063" s="3">
        <v>4963</v>
      </c>
      <c r="G1063" s="5">
        <f t="shared" si="208"/>
        <v>4979.57</v>
      </c>
      <c r="H1063" s="5">
        <f t="shared" si="209"/>
        <v>4965.3500000000004</v>
      </c>
      <c r="J1063" s="10" t="str">
        <f t="shared" si="210"/>
        <v>BUY</v>
      </c>
      <c r="L1063" s="5">
        <f t="shared" si="211"/>
        <v>4922.6899999999996</v>
      </c>
      <c r="M1063" s="4" t="str">
        <f t="shared" si="212"/>
        <v>NO</v>
      </c>
      <c r="N1063" s="4" t="str">
        <f t="shared" si="213"/>
        <v>NO</v>
      </c>
      <c r="O1063" s="4" t="str">
        <f t="shared" si="214"/>
        <v>NO</v>
      </c>
      <c r="P1063" s="5">
        <v>5017.5</v>
      </c>
      <c r="Q1063" s="5">
        <v>4971.5</v>
      </c>
      <c r="R1063" s="4">
        <f t="shared" si="215"/>
        <v>2009</v>
      </c>
      <c r="T1063" s="7">
        <f t="shared" si="218"/>
        <v>0</v>
      </c>
      <c r="V1063" s="5">
        <f t="shared" si="219"/>
        <v>4661.12</v>
      </c>
      <c r="W1063" s="5">
        <f t="shared" si="216"/>
        <v>4661.12</v>
      </c>
      <c r="X1063" s="7">
        <f t="shared" si="217"/>
        <v>0</v>
      </c>
      <c r="Z1063" s="7">
        <f t="shared" si="220"/>
        <v>276038.46000000002</v>
      </c>
      <c r="AA1063" s="5"/>
    </row>
    <row r="1064" spans="1:27">
      <c r="A1064" s="9">
        <v>40080</v>
      </c>
      <c r="B1064" s="3">
        <v>4930.1000999999997</v>
      </c>
      <c r="C1064" s="3">
        <v>4995.8999000000003</v>
      </c>
      <c r="D1064" s="3">
        <v>4908.25</v>
      </c>
      <c r="E1064" s="3">
        <v>4986.5</v>
      </c>
      <c r="G1064" s="5">
        <f t="shared" si="208"/>
        <v>4983.04</v>
      </c>
      <c r="H1064" s="5">
        <f t="shared" si="209"/>
        <v>4972.3999999999996</v>
      </c>
      <c r="J1064" s="10" t="str">
        <f t="shared" si="210"/>
        <v>BUY</v>
      </c>
      <c r="L1064" s="5">
        <f t="shared" si="211"/>
        <v>4940.4799999999996</v>
      </c>
      <c r="M1064" s="4" t="str">
        <f t="shared" si="212"/>
        <v>YES</v>
      </c>
      <c r="N1064" s="4" t="str">
        <f t="shared" si="213"/>
        <v>YES</v>
      </c>
      <c r="O1064" s="4" t="str">
        <f t="shared" si="214"/>
        <v>NO</v>
      </c>
      <c r="P1064" s="5">
        <v>4932</v>
      </c>
      <c r="Q1064" s="5">
        <v>4982.95</v>
      </c>
      <c r="R1064" s="4">
        <f t="shared" si="215"/>
        <v>2009</v>
      </c>
      <c r="T1064" s="7">
        <f t="shared" si="218"/>
        <v>-60.26</v>
      </c>
      <c r="V1064" s="5">
        <f t="shared" si="219"/>
        <v>4661.12</v>
      </c>
      <c r="W1064" s="5">
        <f t="shared" si="216"/>
        <v>4661.12</v>
      </c>
      <c r="X1064" s="7">
        <f t="shared" si="217"/>
        <v>0</v>
      </c>
      <c r="Z1064" s="7">
        <f t="shared" si="220"/>
        <v>270012.46000000002</v>
      </c>
      <c r="AA1064" s="5"/>
    </row>
    <row r="1065" spans="1:27">
      <c r="A1065" s="9">
        <v>40081</v>
      </c>
      <c r="B1065" s="3">
        <v>4958</v>
      </c>
      <c r="C1065" s="3">
        <v>5007.5497999999998</v>
      </c>
      <c r="D1065" s="3">
        <v>4932</v>
      </c>
      <c r="E1065" s="3">
        <v>4967.25</v>
      </c>
      <c r="G1065" s="5">
        <f t="shared" si="208"/>
        <v>4975.1499999999996</v>
      </c>
      <c r="H1065" s="5">
        <f t="shared" si="209"/>
        <v>4970.68</v>
      </c>
      <c r="J1065" s="10" t="str">
        <f t="shared" si="210"/>
        <v>BUY</v>
      </c>
      <c r="L1065" s="5">
        <f t="shared" si="211"/>
        <v>4957.2700000000004</v>
      </c>
      <c r="M1065" s="4" t="str">
        <f t="shared" si="212"/>
        <v>YES</v>
      </c>
      <c r="N1065" s="4" t="str">
        <f t="shared" si="213"/>
        <v>YES</v>
      </c>
      <c r="O1065" s="4" t="str">
        <f t="shared" si="214"/>
        <v>NO</v>
      </c>
      <c r="P1065" s="5">
        <v>4956.7</v>
      </c>
      <c r="Q1065" s="5">
        <v>4971.1000000000004</v>
      </c>
      <c r="R1065" s="4">
        <f t="shared" si="215"/>
        <v>2009</v>
      </c>
      <c r="T1065" s="7">
        <f t="shared" si="218"/>
        <v>-30.62</v>
      </c>
      <c r="V1065" s="5">
        <f t="shared" si="219"/>
        <v>4661.12</v>
      </c>
      <c r="W1065" s="5">
        <f t="shared" si="216"/>
        <v>4661.12</v>
      </c>
      <c r="X1065" s="7">
        <f t="shared" si="217"/>
        <v>0</v>
      </c>
      <c r="Z1065" s="7">
        <f t="shared" si="220"/>
        <v>266950.46000000002</v>
      </c>
      <c r="AA1065" s="5"/>
    </row>
    <row r="1066" spans="1:27">
      <c r="A1066" s="9">
        <v>40085</v>
      </c>
      <c r="B1066" s="3">
        <v>4997</v>
      </c>
      <c r="C1066" s="3">
        <v>5019.7002000000002</v>
      </c>
      <c r="D1066" s="3">
        <v>4983.5497999999998</v>
      </c>
      <c r="E1066" s="3">
        <v>5000.7997999999998</v>
      </c>
      <c r="G1066" s="5">
        <f t="shared" si="208"/>
        <v>4987.97</v>
      </c>
      <c r="H1066" s="5">
        <f t="shared" si="209"/>
        <v>4980.72</v>
      </c>
      <c r="J1066" s="10" t="str">
        <f t="shared" si="210"/>
        <v>BUY</v>
      </c>
      <c r="L1066" s="5">
        <f t="shared" si="211"/>
        <v>4958.97</v>
      </c>
      <c r="M1066" s="4" t="str">
        <f t="shared" si="212"/>
        <v>NO</v>
      </c>
      <c r="N1066" s="4" t="str">
        <f t="shared" si="213"/>
        <v>NO</v>
      </c>
      <c r="O1066" s="4" t="str">
        <f t="shared" si="214"/>
        <v>NO</v>
      </c>
      <c r="P1066" s="5">
        <v>5000.7</v>
      </c>
      <c r="Q1066" s="5">
        <v>5000.55</v>
      </c>
      <c r="R1066" s="4">
        <f t="shared" si="215"/>
        <v>2009</v>
      </c>
      <c r="T1066" s="7">
        <f t="shared" si="218"/>
        <v>0</v>
      </c>
      <c r="V1066" s="5">
        <f t="shared" si="219"/>
        <v>4661.12</v>
      </c>
      <c r="W1066" s="5">
        <f t="shared" si="216"/>
        <v>4661.12</v>
      </c>
      <c r="X1066" s="7">
        <f t="shared" si="217"/>
        <v>0</v>
      </c>
      <c r="Z1066" s="7">
        <f t="shared" si="220"/>
        <v>266950.46000000002</v>
      </c>
      <c r="AA1066" s="5"/>
    </row>
    <row r="1067" spans="1:27">
      <c r="A1067" s="9">
        <v>40086</v>
      </c>
      <c r="B1067" s="3">
        <v>4992</v>
      </c>
      <c r="C1067" s="3">
        <v>5080</v>
      </c>
      <c r="D1067" s="3">
        <v>4992</v>
      </c>
      <c r="E1067" s="3">
        <v>5073.5497999999998</v>
      </c>
      <c r="G1067" s="5">
        <f t="shared" si="208"/>
        <v>5030.76</v>
      </c>
      <c r="H1067" s="5">
        <f t="shared" si="209"/>
        <v>5011.66</v>
      </c>
      <c r="J1067" s="10" t="str">
        <f t="shared" si="210"/>
        <v>BUY</v>
      </c>
      <c r="L1067" s="5">
        <f t="shared" si="211"/>
        <v>4954.3599999999997</v>
      </c>
      <c r="M1067" s="4" t="str">
        <f t="shared" si="212"/>
        <v>NO</v>
      </c>
      <c r="N1067" s="4" t="str">
        <f t="shared" si="213"/>
        <v>NO</v>
      </c>
      <c r="O1067" s="4" t="str">
        <f t="shared" si="214"/>
        <v>NO</v>
      </c>
      <c r="P1067" s="5">
        <v>5004.8</v>
      </c>
      <c r="Q1067" s="5">
        <v>5076</v>
      </c>
      <c r="R1067" s="4">
        <f t="shared" si="215"/>
        <v>2009</v>
      </c>
      <c r="T1067" s="7">
        <f t="shared" si="218"/>
        <v>0</v>
      </c>
      <c r="V1067" s="5">
        <f t="shared" si="219"/>
        <v>4661.12</v>
      </c>
      <c r="W1067" s="5">
        <f t="shared" si="216"/>
        <v>4661.12</v>
      </c>
      <c r="X1067" s="7">
        <f t="shared" si="217"/>
        <v>0</v>
      </c>
      <c r="Z1067" s="7">
        <f t="shared" si="220"/>
        <v>266950.46000000002</v>
      </c>
      <c r="AA1067" s="5"/>
    </row>
    <row r="1068" spans="1:27">
      <c r="A1068" s="9">
        <v>40087</v>
      </c>
      <c r="B1068" s="3">
        <v>5064.7002000000002</v>
      </c>
      <c r="C1068" s="3">
        <v>5089.5497999999998</v>
      </c>
      <c r="D1068" s="3">
        <v>5040.1000999999997</v>
      </c>
      <c r="E1068" s="3">
        <v>5069.8500999999997</v>
      </c>
      <c r="G1068" s="5">
        <f t="shared" si="208"/>
        <v>5050.3100000000004</v>
      </c>
      <c r="H1068" s="5">
        <f t="shared" si="209"/>
        <v>5031.0600000000004</v>
      </c>
      <c r="J1068" s="10" t="str">
        <f t="shared" si="210"/>
        <v>BUY</v>
      </c>
      <c r="L1068" s="5">
        <f t="shared" si="211"/>
        <v>4973.3100000000004</v>
      </c>
      <c r="M1068" s="4" t="str">
        <f t="shared" si="212"/>
        <v>NO</v>
      </c>
      <c r="N1068" s="4" t="str">
        <f t="shared" si="213"/>
        <v>NO</v>
      </c>
      <c r="O1068" s="4" t="str">
        <f t="shared" si="214"/>
        <v>NO</v>
      </c>
      <c r="P1068" s="5">
        <v>5074</v>
      </c>
      <c r="Q1068" s="5">
        <v>5067</v>
      </c>
      <c r="R1068" s="4">
        <f t="shared" si="215"/>
        <v>2009</v>
      </c>
      <c r="T1068" s="7">
        <f t="shared" si="218"/>
        <v>0</v>
      </c>
      <c r="V1068" s="5">
        <f t="shared" si="219"/>
        <v>4661.12</v>
      </c>
      <c r="W1068" s="5">
        <f t="shared" si="216"/>
        <v>4661.12</v>
      </c>
      <c r="X1068" s="7">
        <f t="shared" si="217"/>
        <v>0</v>
      </c>
      <c r="Z1068" s="7">
        <f t="shared" si="220"/>
        <v>266950.46000000002</v>
      </c>
      <c r="AA1068" s="5"/>
    </row>
    <row r="1069" spans="1:27">
      <c r="A1069" s="9">
        <v>40091</v>
      </c>
      <c r="B1069" s="3">
        <v>5000</v>
      </c>
      <c r="C1069" s="3">
        <v>5054</v>
      </c>
      <c r="D1069" s="3">
        <v>4995.0497999999998</v>
      </c>
      <c r="E1069" s="3">
        <v>5008.5</v>
      </c>
      <c r="G1069" s="5">
        <f t="shared" si="208"/>
        <v>5029.41</v>
      </c>
      <c r="H1069" s="5">
        <f t="shared" si="209"/>
        <v>5023.54</v>
      </c>
      <c r="J1069" s="10" t="str">
        <f t="shared" si="210"/>
        <v>BUY</v>
      </c>
      <c r="L1069" s="5">
        <f t="shared" si="211"/>
        <v>5005.93</v>
      </c>
      <c r="M1069" s="4" t="str">
        <f t="shared" si="212"/>
        <v>NO</v>
      </c>
      <c r="N1069" s="4" t="str">
        <f t="shared" si="213"/>
        <v>NO</v>
      </c>
      <c r="O1069" s="4" t="str">
        <f t="shared" si="214"/>
        <v>NO</v>
      </c>
      <c r="P1069" s="5">
        <v>5032</v>
      </c>
      <c r="Q1069" s="5">
        <v>5010.55</v>
      </c>
      <c r="R1069" s="4">
        <f t="shared" si="215"/>
        <v>2009</v>
      </c>
      <c r="T1069" s="7">
        <f t="shared" si="218"/>
        <v>0</v>
      </c>
      <c r="V1069" s="5">
        <f t="shared" si="219"/>
        <v>4661.12</v>
      </c>
      <c r="W1069" s="5">
        <f t="shared" si="216"/>
        <v>4661.12</v>
      </c>
      <c r="X1069" s="7">
        <f t="shared" si="217"/>
        <v>0</v>
      </c>
      <c r="Z1069" s="7">
        <f t="shared" si="220"/>
        <v>266950.46000000002</v>
      </c>
      <c r="AA1069" s="5"/>
    </row>
    <row r="1070" spans="1:27">
      <c r="A1070" s="9">
        <v>40092</v>
      </c>
      <c r="B1070" s="3">
        <v>5030.3999000000003</v>
      </c>
      <c r="C1070" s="3">
        <v>5046.7997999999998</v>
      </c>
      <c r="D1070" s="3">
        <v>4918.1000999999997</v>
      </c>
      <c r="E1070" s="3">
        <v>5039.0497999999998</v>
      </c>
      <c r="G1070" s="5">
        <f t="shared" si="208"/>
        <v>5034.2299999999996</v>
      </c>
      <c r="H1070" s="5">
        <f t="shared" si="209"/>
        <v>5028.71</v>
      </c>
      <c r="J1070" s="10" t="str">
        <f t="shared" si="210"/>
        <v>BUY</v>
      </c>
      <c r="L1070" s="5">
        <f t="shared" si="211"/>
        <v>5012.1499999999996</v>
      </c>
      <c r="M1070" s="4" t="str">
        <f t="shared" si="212"/>
        <v>YES</v>
      </c>
      <c r="N1070" s="4" t="str">
        <f t="shared" si="213"/>
        <v>YES</v>
      </c>
      <c r="O1070" s="4" t="str">
        <f t="shared" si="214"/>
        <v>NO</v>
      </c>
      <c r="P1070" s="5">
        <v>5024.8</v>
      </c>
      <c r="Q1070" s="5">
        <v>5043</v>
      </c>
      <c r="R1070" s="4">
        <f t="shared" si="215"/>
        <v>2009</v>
      </c>
      <c r="T1070" s="7">
        <f t="shared" si="218"/>
        <v>-37.07</v>
      </c>
      <c r="V1070" s="5">
        <f t="shared" si="219"/>
        <v>4661.12</v>
      </c>
      <c r="W1070" s="5">
        <f t="shared" si="216"/>
        <v>5012.1499999999996</v>
      </c>
      <c r="X1070" s="7">
        <f t="shared" si="217"/>
        <v>351.02999999999975</v>
      </c>
      <c r="Z1070" s="7">
        <f t="shared" si="220"/>
        <v>280794.96000000002</v>
      </c>
      <c r="AA1070" s="5"/>
    </row>
    <row r="1071" spans="1:27">
      <c r="A1071" s="9">
        <v>40093</v>
      </c>
      <c r="B1071" s="3">
        <v>5070</v>
      </c>
      <c r="C1071" s="3">
        <v>5080</v>
      </c>
      <c r="D1071" s="3">
        <v>4964.2997999999998</v>
      </c>
      <c r="E1071" s="3">
        <v>4975.8999000000003</v>
      </c>
      <c r="G1071" s="5">
        <f t="shared" si="208"/>
        <v>5005.0600000000004</v>
      </c>
      <c r="H1071" s="5">
        <f t="shared" si="209"/>
        <v>5011.1099999999997</v>
      </c>
      <c r="J1071" s="10" t="str">
        <f t="shared" si="210"/>
        <v>SELL</v>
      </c>
      <c r="L1071" s="5">
        <f t="shared" si="211"/>
        <v>5029.26</v>
      </c>
      <c r="M1071" s="4" t="str">
        <f t="shared" si="212"/>
        <v>YES</v>
      </c>
      <c r="N1071" s="4" t="str">
        <f t="shared" si="213"/>
        <v>NO</v>
      </c>
      <c r="O1071" s="4" t="str">
        <f t="shared" si="214"/>
        <v>NO</v>
      </c>
      <c r="P1071" s="5">
        <v>5058</v>
      </c>
      <c r="Q1071" s="5">
        <v>4974.05</v>
      </c>
      <c r="R1071" s="4">
        <f t="shared" si="215"/>
        <v>2009</v>
      </c>
      <c r="T1071" s="7">
        <f t="shared" si="218"/>
        <v>0</v>
      </c>
      <c r="V1071" s="5">
        <f t="shared" si="219"/>
        <v>5012.1499999999996</v>
      </c>
      <c r="W1071" s="5">
        <f t="shared" si="216"/>
        <v>5012.1499999999996</v>
      </c>
      <c r="X1071" s="7">
        <f t="shared" si="217"/>
        <v>0</v>
      </c>
      <c r="Z1071" s="7">
        <f t="shared" si="220"/>
        <v>280794.96000000002</v>
      </c>
      <c r="AA1071" s="5"/>
    </row>
    <row r="1072" spans="1:27">
      <c r="A1072" s="9">
        <v>40094</v>
      </c>
      <c r="B1072" s="3">
        <v>4999</v>
      </c>
      <c r="C1072" s="3">
        <v>5052</v>
      </c>
      <c r="D1072" s="3">
        <v>4972</v>
      </c>
      <c r="E1072" s="3">
        <v>5001.7002000000002</v>
      </c>
      <c r="G1072" s="5">
        <f t="shared" si="208"/>
        <v>5003.38</v>
      </c>
      <c r="H1072" s="5">
        <f t="shared" si="209"/>
        <v>5007.97</v>
      </c>
      <c r="J1072" s="10" t="str">
        <f t="shared" si="210"/>
        <v>SELL</v>
      </c>
      <c r="L1072" s="5">
        <f t="shared" si="211"/>
        <v>5021.74</v>
      </c>
      <c r="M1072" s="4" t="str">
        <f t="shared" si="212"/>
        <v>YES</v>
      </c>
      <c r="N1072" s="4" t="str">
        <f t="shared" si="213"/>
        <v>YES</v>
      </c>
      <c r="O1072" s="4" t="str">
        <f t="shared" si="214"/>
        <v>NO</v>
      </c>
      <c r="P1072" s="5">
        <v>5002.2</v>
      </c>
      <c r="Q1072" s="5">
        <v>5007</v>
      </c>
      <c r="R1072" s="4">
        <f t="shared" si="215"/>
        <v>2009</v>
      </c>
      <c r="T1072" s="7">
        <f t="shared" si="218"/>
        <v>-22.26</v>
      </c>
      <c r="V1072" s="5">
        <f t="shared" si="219"/>
        <v>5012.1499999999996</v>
      </c>
      <c r="W1072" s="5">
        <f t="shared" si="216"/>
        <v>5012.1499999999996</v>
      </c>
      <c r="X1072" s="7">
        <f t="shared" si="217"/>
        <v>0</v>
      </c>
      <c r="Z1072" s="7">
        <f t="shared" si="220"/>
        <v>278568.96000000002</v>
      </c>
      <c r="AA1072" s="5"/>
    </row>
    <row r="1073" spans="1:27">
      <c r="A1073" s="9">
        <v>40095</v>
      </c>
      <c r="B1073" s="3">
        <v>5020</v>
      </c>
      <c r="C1073" s="3">
        <v>5027.5</v>
      </c>
      <c r="D1073" s="3">
        <v>4923.0497999999998</v>
      </c>
      <c r="E1073" s="3">
        <v>4934.5</v>
      </c>
      <c r="G1073" s="5">
        <f t="shared" si="208"/>
        <v>4968.9399999999996</v>
      </c>
      <c r="H1073" s="5">
        <f t="shared" si="209"/>
        <v>4983.4799999999996</v>
      </c>
      <c r="J1073" s="10" t="str">
        <f t="shared" si="210"/>
        <v>SELL</v>
      </c>
      <c r="L1073" s="5">
        <f t="shared" si="211"/>
        <v>5027.1000000000004</v>
      </c>
      <c r="M1073" s="4" t="str">
        <f t="shared" si="212"/>
        <v>YES</v>
      </c>
      <c r="N1073" s="4" t="str">
        <f t="shared" si="213"/>
        <v>YES</v>
      </c>
      <c r="O1073" s="4" t="str">
        <f t="shared" si="214"/>
        <v>NO</v>
      </c>
      <c r="P1073" s="5">
        <v>5011.05</v>
      </c>
      <c r="Q1073" s="5">
        <v>4929</v>
      </c>
      <c r="R1073" s="4">
        <f t="shared" si="215"/>
        <v>2009</v>
      </c>
      <c r="T1073" s="7">
        <f t="shared" si="218"/>
        <v>-92.74</v>
      </c>
      <c r="V1073" s="5">
        <f t="shared" si="219"/>
        <v>5012.1499999999996</v>
      </c>
      <c r="W1073" s="5">
        <f t="shared" si="216"/>
        <v>5027.1000000000004</v>
      </c>
      <c r="X1073" s="7">
        <f t="shared" si="217"/>
        <v>-14.950000000000728</v>
      </c>
      <c r="Z1073" s="7">
        <f t="shared" si="220"/>
        <v>268547.45999999996</v>
      </c>
      <c r="AA1073" s="5"/>
    </row>
    <row r="1074" spans="1:27">
      <c r="A1074" s="9">
        <v>40098</v>
      </c>
      <c r="B1074" s="3">
        <v>4942</v>
      </c>
      <c r="C1074" s="3">
        <v>5075</v>
      </c>
      <c r="D1074" s="3">
        <v>4937.2997999999998</v>
      </c>
      <c r="E1074" s="3">
        <v>5059.5</v>
      </c>
      <c r="G1074" s="5">
        <f t="shared" si="208"/>
        <v>5014.22</v>
      </c>
      <c r="H1074" s="5">
        <f t="shared" si="209"/>
        <v>5008.82</v>
      </c>
      <c r="J1074" s="10" t="str">
        <f t="shared" si="210"/>
        <v>BUY</v>
      </c>
      <c r="L1074" s="5">
        <f t="shared" si="211"/>
        <v>4992.62</v>
      </c>
      <c r="M1074" s="4" t="str">
        <f t="shared" si="212"/>
        <v>YES</v>
      </c>
      <c r="N1074" s="4" t="str">
        <f t="shared" si="213"/>
        <v>NO</v>
      </c>
      <c r="O1074" s="4" t="str">
        <f t="shared" si="214"/>
        <v>NO</v>
      </c>
      <c r="P1074" s="5">
        <v>4958.6499999999996</v>
      </c>
      <c r="Q1074" s="5">
        <v>5055.8</v>
      </c>
      <c r="R1074" s="4">
        <f t="shared" si="215"/>
        <v>2009</v>
      </c>
      <c r="T1074" s="7">
        <f t="shared" si="218"/>
        <v>0</v>
      </c>
      <c r="V1074" s="5">
        <f t="shared" si="219"/>
        <v>5027.1000000000004</v>
      </c>
      <c r="W1074" s="5">
        <f t="shared" si="216"/>
        <v>5027.1000000000004</v>
      </c>
      <c r="X1074" s="7">
        <f t="shared" si="217"/>
        <v>0</v>
      </c>
      <c r="Z1074" s="7">
        <f t="shared" si="220"/>
        <v>268547.45999999996</v>
      </c>
      <c r="AA1074" s="5"/>
    </row>
    <row r="1075" spans="1:27">
      <c r="A1075" s="9">
        <v>40100</v>
      </c>
      <c r="B1075" s="3">
        <v>5087</v>
      </c>
      <c r="C1075" s="3">
        <v>5129.8999000000003</v>
      </c>
      <c r="D1075" s="3">
        <v>5087</v>
      </c>
      <c r="E1075" s="3">
        <v>5114.8500999999997</v>
      </c>
      <c r="G1075" s="5">
        <f t="shared" si="208"/>
        <v>5064.54</v>
      </c>
      <c r="H1075" s="5">
        <f t="shared" si="209"/>
        <v>5044.16</v>
      </c>
      <c r="J1075" s="10" t="str">
        <f t="shared" si="210"/>
        <v>BUY</v>
      </c>
      <c r="L1075" s="5">
        <f t="shared" si="211"/>
        <v>4983.0200000000004</v>
      </c>
      <c r="M1075" s="4" t="str">
        <f t="shared" si="212"/>
        <v>NO</v>
      </c>
      <c r="N1075" s="4" t="str">
        <f t="shared" si="213"/>
        <v>NO</v>
      </c>
      <c r="O1075" s="4" t="str">
        <f t="shared" si="214"/>
        <v>NO</v>
      </c>
      <c r="P1075" s="5">
        <v>5095</v>
      </c>
      <c r="Q1075" s="5">
        <v>5109.05</v>
      </c>
      <c r="R1075" s="4">
        <f t="shared" si="215"/>
        <v>2009</v>
      </c>
      <c r="T1075" s="7">
        <f t="shared" si="218"/>
        <v>0</v>
      </c>
      <c r="V1075" s="5">
        <f t="shared" si="219"/>
        <v>5027.1000000000004</v>
      </c>
      <c r="W1075" s="5">
        <f t="shared" si="216"/>
        <v>5027.1000000000004</v>
      </c>
      <c r="X1075" s="7">
        <f t="shared" si="217"/>
        <v>0</v>
      </c>
      <c r="Z1075" s="7">
        <f t="shared" si="220"/>
        <v>268547.45999999996</v>
      </c>
      <c r="AA1075" s="5"/>
    </row>
    <row r="1076" spans="1:27">
      <c r="A1076" s="9">
        <v>40101</v>
      </c>
      <c r="B1076" s="3">
        <v>5144.6499000000003</v>
      </c>
      <c r="C1076" s="3">
        <v>5144.6499000000003</v>
      </c>
      <c r="D1076" s="3">
        <v>5067.5497999999998</v>
      </c>
      <c r="E1076" s="3">
        <v>5109.9502000000002</v>
      </c>
      <c r="G1076" s="5">
        <f t="shared" si="208"/>
        <v>5087.25</v>
      </c>
      <c r="H1076" s="5">
        <f t="shared" si="209"/>
        <v>5066.09</v>
      </c>
      <c r="J1076" s="10" t="str">
        <f t="shared" si="210"/>
        <v>BUY</v>
      </c>
      <c r="L1076" s="5">
        <f t="shared" si="211"/>
        <v>5002.6099999999997</v>
      </c>
      <c r="M1076" s="4" t="str">
        <f t="shared" si="212"/>
        <v>NO</v>
      </c>
      <c r="N1076" s="4" t="str">
        <f t="shared" si="213"/>
        <v>NO</v>
      </c>
      <c r="O1076" s="4" t="str">
        <f t="shared" si="214"/>
        <v>NO</v>
      </c>
      <c r="P1076" s="5">
        <v>5128.8</v>
      </c>
      <c r="Q1076" s="5">
        <v>5109</v>
      </c>
      <c r="R1076" s="4">
        <f t="shared" si="215"/>
        <v>2009</v>
      </c>
      <c r="T1076" s="7">
        <f t="shared" si="218"/>
        <v>0</v>
      </c>
      <c r="V1076" s="5">
        <f t="shared" si="219"/>
        <v>5027.1000000000004</v>
      </c>
      <c r="W1076" s="5">
        <f t="shared" si="216"/>
        <v>5027.1000000000004</v>
      </c>
      <c r="X1076" s="7">
        <f t="shared" si="217"/>
        <v>0</v>
      </c>
      <c r="Z1076" s="7">
        <f t="shared" si="220"/>
        <v>268547.45999999996</v>
      </c>
      <c r="AA1076" s="5"/>
    </row>
    <row r="1077" spans="1:27">
      <c r="A1077" s="9">
        <v>40102</v>
      </c>
      <c r="B1077" s="3">
        <v>5103</v>
      </c>
      <c r="C1077" s="3">
        <v>5149.75</v>
      </c>
      <c r="D1077" s="3">
        <v>5100.1499000000003</v>
      </c>
      <c r="E1077" s="3">
        <v>5143.25</v>
      </c>
      <c r="G1077" s="5">
        <f t="shared" si="208"/>
        <v>5115.25</v>
      </c>
      <c r="H1077" s="5">
        <f t="shared" si="209"/>
        <v>5091.8100000000004</v>
      </c>
      <c r="J1077" s="10" t="str">
        <f t="shared" si="210"/>
        <v>BUY</v>
      </c>
      <c r="L1077" s="5">
        <f t="shared" si="211"/>
        <v>5021.49</v>
      </c>
      <c r="M1077" s="4" t="str">
        <f t="shared" si="212"/>
        <v>NO</v>
      </c>
      <c r="N1077" s="4" t="str">
        <f t="shared" si="213"/>
        <v>NO</v>
      </c>
      <c r="O1077" s="4" t="str">
        <f t="shared" si="214"/>
        <v>NO</v>
      </c>
      <c r="P1077" s="5">
        <v>5111</v>
      </c>
      <c r="Q1077" s="5">
        <v>5140</v>
      </c>
      <c r="R1077" s="4">
        <f t="shared" si="215"/>
        <v>2009</v>
      </c>
      <c r="T1077" s="7">
        <f t="shared" si="218"/>
        <v>0</v>
      </c>
      <c r="V1077" s="5">
        <f t="shared" si="219"/>
        <v>5027.1000000000004</v>
      </c>
      <c r="W1077" s="5">
        <f t="shared" si="216"/>
        <v>5027.1000000000004</v>
      </c>
      <c r="X1077" s="7">
        <f t="shared" si="217"/>
        <v>0</v>
      </c>
      <c r="Z1077" s="7">
        <f t="shared" si="220"/>
        <v>268547.45999999996</v>
      </c>
      <c r="AA1077" s="5"/>
    </row>
    <row r="1078" spans="1:27">
      <c r="A1078" s="9">
        <v>40103</v>
      </c>
      <c r="B1078" s="3">
        <v>5165</v>
      </c>
      <c r="C1078" s="3">
        <v>5165</v>
      </c>
      <c r="D1078" s="3">
        <v>5116.2997999999998</v>
      </c>
      <c r="E1078" s="3">
        <v>5125.6499000000003</v>
      </c>
      <c r="G1078" s="5">
        <f t="shared" si="208"/>
        <v>5120.45</v>
      </c>
      <c r="H1078" s="5">
        <f t="shared" si="209"/>
        <v>5103.09</v>
      </c>
      <c r="J1078" s="10" t="str">
        <f t="shared" si="210"/>
        <v>BUY</v>
      </c>
      <c r="L1078" s="5">
        <f t="shared" si="211"/>
        <v>5051.01</v>
      </c>
      <c r="M1078" s="4" t="str">
        <f t="shared" si="212"/>
        <v>NO</v>
      </c>
      <c r="N1078" s="4" t="str">
        <f t="shared" si="213"/>
        <v>NO</v>
      </c>
      <c r="O1078" s="4" t="str">
        <f t="shared" si="214"/>
        <v>NO</v>
      </c>
      <c r="P1078" s="5">
        <v>5165</v>
      </c>
      <c r="Q1078" s="5">
        <v>5125.6499999999996</v>
      </c>
      <c r="R1078" s="4">
        <f t="shared" si="215"/>
        <v>2009</v>
      </c>
      <c r="T1078" s="7">
        <f t="shared" si="218"/>
        <v>0</v>
      </c>
      <c r="V1078" s="5">
        <f t="shared" si="219"/>
        <v>5027.1000000000004</v>
      </c>
      <c r="W1078" s="5">
        <f t="shared" si="216"/>
        <v>5027.1000000000004</v>
      </c>
      <c r="X1078" s="7">
        <f t="shared" si="217"/>
        <v>0</v>
      </c>
      <c r="Z1078" s="7">
        <f t="shared" si="220"/>
        <v>268547.45999999996</v>
      </c>
      <c r="AA1078" s="5"/>
    </row>
    <row r="1079" spans="1:27">
      <c r="A1079" s="9">
        <v>40106</v>
      </c>
      <c r="B1079" s="3">
        <v>5162.7002000000002</v>
      </c>
      <c r="C1079" s="3">
        <v>5168.5</v>
      </c>
      <c r="D1079" s="3">
        <v>5091.1000999999997</v>
      </c>
      <c r="E1079" s="3">
        <v>5104.4502000000002</v>
      </c>
      <c r="G1079" s="5">
        <f t="shared" si="208"/>
        <v>5112.45</v>
      </c>
      <c r="H1079" s="5">
        <f t="shared" si="209"/>
        <v>5103.54</v>
      </c>
      <c r="J1079" s="10" t="str">
        <f t="shared" si="210"/>
        <v>BUY</v>
      </c>
      <c r="L1079" s="5">
        <f t="shared" si="211"/>
        <v>5076.8100000000004</v>
      </c>
      <c r="M1079" s="4" t="str">
        <f t="shared" si="212"/>
        <v>NO</v>
      </c>
      <c r="N1079" s="4" t="str">
        <f t="shared" si="213"/>
        <v>NO</v>
      </c>
      <c r="O1079" s="4" t="str">
        <f t="shared" si="214"/>
        <v>NO</v>
      </c>
      <c r="P1079" s="5">
        <v>5151</v>
      </c>
      <c r="Q1079" s="5">
        <v>5103</v>
      </c>
      <c r="R1079" s="4">
        <f t="shared" si="215"/>
        <v>2009</v>
      </c>
      <c r="T1079" s="7">
        <f t="shared" si="218"/>
        <v>0</v>
      </c>
      <c r="V1079" s="5">
        <f t="shared" si="219"/>
        <v>5027.1000000000004</v>
      </c>
      <c r="W1079" s="5">
        <f t="shared" si="216"/>
        <v>5076.8100000000004</v>
      </c>
      <c r="X1079" s="7">
        <f t="shared" si="217"/>
        <v>49.710000000000036</v>
      </c>
      <c r="Z1079" s="7">
        <f t="shared" si="220"/>
        <v>271032.95999999996</v>
      </c>
      <c r="AA1079" s="5"/>
    </row>
    <row r="1080" spans="1:27">
      <c r="A1080" s="9">
        <v>40107</v>
      </c>
      <c r="B1080" s="3">
        <v>5107.6000999999997</v>
      </c>
      <c r="C1080" s="3">
        <v>5122</v>
      </c>
      <c r="D1080" s="3">
        <v>5058.1000999999997</v>
      </c>
      <c r="E1080" s="3">
        <v>5070.7997999999998</v>
      </c>
      <c r="G1080" s="5">
        <f t="shared" si="208"/>
        <v>5091.62</v>
      </c>
      <c r="H1080" s="5">
        <f t="shared" si="209"/>
        <v>5092.63</v>
      </c>
      <c r="J1080" s="10" t="str">
        <f t="shared" si="210"/>
        <v>SELL</v>
      </c>
      <c r="L1080" s="5">
        <f t="shared" si="211"/>
        <v>5095.66</v>
      </c>
      <c r="M1080" s="4" t="str">
        <f t="shared" si="212"/>
        <v>YES</v>
      </c>
      <c r="N1080" s="4" t="str">
        <f t="shared" si="213"/>
        <v>NO</v>
      </c>
      <c r="O1080" s="4" t="str">
        <f t="shared" si="214"/>
        <v>NO</v>
      </c>
      <c r="P1080" s="5">
        <v>5102.6000000000004</v>
      </c>
      <c r="Q1080" s="5">
        <v>5065.8</v>
      </c>
      <c r="R1080" s="4">
        <f t="shared" si="215"/>
        <v>2009</v>
      </c>
      <c r="T1080" s="7">
        <f t="shared" si="218"/>
        <v>0</v>
      </c>
      <c r="V1080" s="5">
        <f t="shared" si="219"/>
        <v>5076.8100000000004</v>
      </c>
      <c r="W1080" s="5">
        <f t="shared" si="216"/>
        <v>5076.8100000000004</v>
      </c>
      <c r="X1080" s="7">
        <f t="shared" si="217"/>
        <v>0</v>
      </c>
      <c r="Z1080" s="7">
        <f t="shared" si="220"/>
        <v>271032.95999999996</v>
      </c>
      <c r="AA1080" s="5"/>
    </row>
    <row r="1081" spans="1:27">
      <c r="A1081" s="9">
        <v>40108</v>
      </c>
      <c r="B1081" s="3">
        <v>5053</v>
      </c>
      <c r="C1081" s="3">
        <v>5067.9502000000002</v>
      </c>
      <c r="D1081" s="3">
        <v>4972.6000999999997</v>
      </c>
      <c r="E1081" s="3">
        <v>4997.3999000000003</v>
      </c>
      <c r="G1081" s="5">
        <f t="shared" si="208"/>
        <v>5044.51</v>
      </c>
      <c r="H1081" s="5">
        <f t="shared" si="209"/>
        <v>5060.8900000000003</v>
      </c>
      <c r="J1081" s="10" t="str">
        <f t="shared" si="210"/>
        <v>SELL</v>
      </c>
      <c r="L1081" s="5">
        <f t="shared" si="211"/>
        <v>5110.03</v>
      </c>
      <c r="M1081" s="4" t="str">
        <f t="shared" si="212"/>
        <v>NO</v>
      </c>
      <c r="N1081" s="4" t="str">
        <f t="shared" si="213"/>
        <v>NO</v>
      </c>
      <c r="O1081" s="4" t="str">
        <f t="shared" si="214"/>
        <v>NO</v>
      </c>
      <c r="P1081" s="5">
        <v>5041</v>
      </c>
      <c r="Q1081" s="5">
        <v>4993</v>
      </c>
      <c r="R1081" s="4">
        <f t="shared" si="215"/>
        <v>2009</v>
      </c>
      <c r="T1081" s="7">
        <f t="shared" si="218"/>
        <v>0</v>
      </c>
      <c r="V1081" s="5">
        <f t="shared" si="219"/>
        <v>5076.8100000000004</v>
      </c>
      <c r="W1081" s="5">
        <f t="shared" si="216"/>
        <v>5076.8100000000004</v>
      </c>
      <c r="X1081" s="7">
        <f t="shared" si="217"/>
        <v>0</v>
      </c>
      <c r="Z1081" s="7">
        <f t="shared" si="220"/>
        <v>271032.95999999996</v>
      </c>
      <c r="AA1081" s="5"/>
    </row>
    <row r="1082" spans="1:27">
      <c r="A1082" s="9">
        <v>40109</v>
      </c>
      <c r="B1082" s="3">
        <v>5046.2002000000002</v>
      </c>
      <c r="C1082" s="3">
        <v>5053.7997999999998</v>
      </c>
      <c r="D1082" s="3">
        <v>4987.2997999999998</v>
      </c>
      <c r="E1082" s="3">
        <v>5007.8999000000003</v>
      </c>
      <c r="G1082" s="5">
        <f t="shared" si="208"/>
        <v>5026.2</v>
      </c>
      <c r="H1082" s="5">
        <f t="shared" si="209"/>
        <v>5043.2299999999996</v>
      </c>
      <c r="J1082" s="10" t="str">
        <f t="shared" si="210"/>
        <v>SELL</v>
      </c>
      <c r="L1082" s="5">
        <f t="shared" si="211"/>
        <v>5094.32</v>
      </c>
      <c r="M1082" s="4" t="str">
        <f t="shared" si="212"/>
        <v>NO</v>
      </c>
      <c r="N1082" s="4" t="str">
        <f t="shared" si="213"/>
        <v>NO</v>
      </c>
      <c r="O1082" s="4" t="str">
        <f t="shared" si="214"/>
        <v>NO</v>
      </c>
      <c r="P1082" s="5">
        <v>5046.25</v>
      </c>
      <c r="Q1082" s="5">
        <v>5008.8</v>
      </c>
      <c r="R1082" s="4">
        <f t="shared" si="215"/>
        <v>2009</v>
      </c>
      <c r="T1082" s="7">
        <f t="shared" si="218"/>
        <v>0</v>
      </c>
      <c r="V1082" s="5">
        <f t="shared" si="219"/>
        <v>5076.8100000000004</v>
      </c>
      <c r="W1082" s="5">
        <f t="shared" si="216"/>
        <v>5076.8100000000004</v>
      </c>
      <c r="X1082" s="7">
        <f t="shared" si="217"/>
        <v>0</v>
      </c>
      <c r="Z1082" s="7">
        <f t="shared" si="220"/>
        <v>271032.95999999996</v>
      </c>
      <c r="AA1082" s="5"/>
    </row>
    <row r="1083" spans="1:27">
      <c r="A1083" s="9">
        <v>40112</v>
      </c>
      <c r="B1083" s="3">
        <v>4999</v>
      </c>
      <c r="C1083" s="3">
        <v>5042.8999000000003</v>
      </c>
      <c r="D1083" s="3">
        <v>4965</v>
      </c>
      <c r="E1083" s="3">
        <v>4978.25</v>
      </c>
      <c r="G1083" s="5">
        <f t="shared" si="208"/>
        <v>5002.2299999999996</v>
      </c>
      <c r="H1083" s="5">
        <f t="shared" si="209"/>
        <v>5021.57</v>
      </c>
      <c r="J1083" s="10" t="str">
        <f t="shared" si="210"/>
        <v>SELL</v>
      </c>
      <c r="L1083" s="5">
        <f t="shared" si="211"/>
        <v>5079.59</v>
      </c>
      <c r="M1083" s="4" t="str">
        <f t="shared" si="212"/>
        <v>NO</v>
      </c>
      <c r="N1083" s="4" t="str">
        <f t="shared" si="213"/>
        <v>NO</v>
      </c>
      <c r="O1083" s="4" t="str">
        <f t="shared" si="214"/>
        <v>NO</v>
      </c>
      <c r="P1083" s="5">
        <v>4992.6000000000004</v>
      </c>
      <c r="Q1083" s="5">
        <v>4981.3999999999996</v>
      </c>
      <c r="R1083" s="4">
        <f t="shared" si="215"/>
        <v>2009</v>
      </c>
      <c r="T1083" s="7">
        <f t="shared" si="218"/>
        <v>0</v>
      </c>
      <c r="V1083" s="5">
        <f t="shared" si="219"/>
        <v>5076.8100000000004</v>
      </c>
      <c r="W1083" s="5">
        <f t="shared" si="216"/>
        <v>5076.8100000000004</v>
      </c>
      <c r="X1083" s="7">
        <f t="shared" si="217"/>
        <v>0</v>
      </c>
      <c r="Z1083" s="7">
        <f t="shared" si="220"/>
        <v>271032.95999999996</v>
      </c>
      <c r="AA1083" s="5"/>
    </row>
    <row r="1084" spans="1:27">
      <c r="A1084" s="9">
        <v>40113</v>
      </c>
      <c r="B1084" s="3">
        <v>4960</v>
      </c>
      <c r="C1084" s="3">
        <v>4964</v>
      </c>
      <c r="D1084" s="3">
        <v>4838</v>
      </c>
      <c r="E1084" s="3">
        <v>4848.5497999999998</v>
      </c>
      <c r="G1084" s="5">
        <f t="shared" si="208"/>
        <v>4925.3900000000003</v>
      </c>
      <c r="H1084" s="5">
        <f t="shared" si="209"/>
        <v>4963.8999999999996</v>
      </c>
      <c r="J1084" s="10" t="str">
        <f t="shared" si="210"/>
        <v>SELL</v>
      </c>
      <c r="L1084" s="5">
        <f t="shared" si="211"/>
        <v>5079.43</v>
      </c>
      <c r="M1084" s="4" t="str">
        <f t="shared" si="212"/>
        <v>NO</v>
      </c>
      <c r="N1084" s="4" t="str">
        <f t="shared" si="213"/>
        <v>NO</v>
      </c>
      <c r="O1084" s="4" t="str">
        <f t="shared" si="214"/>
        <v>NO</v>
      </c>
      <c r="P1084" s="5">
        <v>4937.5</v>
      </c>
      <c r="Q1084" s="5">
        <v>4852</v>
      </c>
      <c r="R1084" s="4">
        <f t="shared" si="215"/>
        <v>2009</v>
      </c>
      <c r="T1084" s="7">
        <f t="shared" si="218"/>
        <v>0</v>
      </c>
      <c r="V1084" s="5">
        <f t="shared" si="219"/>
        <v>5076.8100000000004</v>
      </c>
      <c r="W1084" s="5">
        <f t="shared" si="216"/>
        <v>5076.8100000000004</v>
      </c>
      <c r="X1084" s="7">
        <f t="shared" si="217"/>
        <v>0</v>
      </c>
      <c r="Z1084" s="7">
        <f t="shared" si="220"/>
        <v>271032.95999999996</v>
      </c>
      <c r="AA1084" s="5"/>
    </row>
    <row r="1085" spans="1:27">
      <c r="A1085" s="9">
        <v>40114</v>
      </c>
      <c r="B1085" s="3">
        <v>4823.25</v>
      </c>
      <c r="C1085" s="3">
        <v>4867.2997999999998</v>
      </c>
      <c r="D1085" s="3">
        <v>4792.0497999999998</v>
      </c>
      <c r="E1085" s="3">
        <v>4826.5497999999998</v>
      </c>
      <c r="G1085" s="5">
        <f t="shared" si="208"/>
        <v>4875.97</v>
      </c>
      <c r="H1085" s="5">
        <f t="shared" si="209"/>
        <v>4918.12</v>
      </c>
      <c r="J1085" s="10" t="str">
        <f t="shared" si="210"/>
        <v>SELL</v>
      </c>
      <c r="L1085" s="5">
        <f t="shared" si="211"/>
        <v>5044.57</v>
      </c>
      <c r="M1085" s="4" t="str">
        <f t="shared" si="212"/>
        <v>NO</v>
      </c>
      <c r="N1085" s="4" t="str">
        <f t="shared" si="213"/>
        <v>NO</v>
      </c>
      <c r="O1085" s="4" t="str">
        <f t="shared" si="214"/>
        <v>NO</v>
      </c>
      <c r="P1085" s="5">
        <v>4827</v>
      </c>
      <c r="Q1085" s="5">
        <v>4832.55</v>
      </c>
      <c r="R1085" s="4">
        <f t="shared" si="215"/>
        <v>2009</v>
      </c>
      <c r="T1085" s="7">
        <f t="shared" si="218"/>
        <v>0</v>
      </c>
      <c r="V1085" s="5">
        <f t="shared" si="219"/>
        <v>5076.8100000000004</v>
      </c>
      <c r="W1085" s="5">
        <f t="shared" si="216"/>
        <v>5076.8100000000004</v>
      </c>
      <c r="X1085" s="7">
        <f t="shared" si="217"/>
        <v>0</v>
      </c>
      <c r="Z1085" s="7">
        <f t="shared" si="220"/>
        <v>271032.95999999996</v>
      </c>
      <c r="AA1085" s="5"/>
    </row>
    <row r="1086" spans="1:27">
      <c r="A1086" s="9">
        <v>40115</v>
      </c>
      <c r="B1086" s="3">
        <v>4769</v>
      </c>
      <c r="C1086" s="3">
        <v>4826.5497999999998</v>
      </c>
      <c r="D1086" s="3">
        <v>4747.7997999999998</v>
      </c>
      <c r="E1086" s="3">
        <v>4750.25</v>
      </c>
      <c r="G1086" s="5">
        <f t="shared" si="208"/>
        <v>4813.1099999999997</v>
      </c>
      <c r="H1086" s="5">
        <f t="shared" si="209"/>
        <v>4862.16</v>
      </c>
      <c r="J1086" s="10" t="str">
        <f t="shared" si="210"/>
        <v>SELL</v>
      </c>
      <c r="L1086" s="5">
        <f t="shared" si="211"/>
        <v>5009.3100000000004</v>
      </c>
      <c r="M1086" s="4" t="str">
        <f t="shared" si="212"/>
        <v>NO</v>
      </c>
      <c r="N1086" s="4" t="str">
        <f t="shared" si="213"/>
        <v>NO</v>
      </c>
      <c r="O1086" s="4" t="str">
        <f t="shared" si="214"/>
        <v>NO</v>
      </c>
      <c r="P1086" s="5">
        <v>4777.8999999999996</v>
      </c>
      <c r="Q1086" s="5">
        <v>4761.3999999999996</v>
      </c>
      <c r="R1086" s="4">
        <f t="shared" si="215"/>
        <v>2009</v>
      </c>
      <c r="T1086" s="7">
        <f t="shared" si="218"/>
        <v>0</v>
      </c>
      <c r="V1086" s="5">
        <f t="shared" si="219"/>
        <v>5076.8100000000004</v>
      </c>
      <c r="W1086" s="5">
        <f t="shared" si="216"/>
        <v>5076.8100000000004</v>
      </c>
      <c r="X1086" s="7">
        <f t="shared" si="217"/>
        <v>0</v>
      </c>
      <c r="Z1086" s="7">
        <f t="shared" si="220"/>
        <v>271032.95999999996</v>
      </c>
      <c r="AA1086" s="5"/>
    </row>
    <row r="1087" spans="1:27">
      <c r="A1087" s="9">
        <v>40116</v>
      </c>
      <c r="B1087" s="3">
        <v>4845</v>
      </c>
      <c r="C1087" s="3">
        <v>4862.5</v>
      </c>
      <c r="D1087" s="3">
        <v>4692</v>
      </c>
      <c r="E1087" s="3">
        <v>4707.75</v>
      </c>
      <c r="G1087" s="5">
        <f t="shared" si="208"/>
        <v>4760.43</v>
      </c>
      <c r="H1087" s="5">
        <f t="shared" si="209"/>
        <v>4810.6899999999996</v>
      </c>
      <c r="J1087" s="10" t="str">
        <f t="shared" si="210"/>
        <v>SELL</v>
      </c>
      <c r="L1087" s="5">
        <f t="shared" si="211"/>
        <v>4961.47</v>
      </c>
      <c r="M1087" s="4" t="str">
        <f t="shared" si="212"/>
        <v>NO</v>
      </c>
      <c r="N1087" s="4" t="str">
        <f t="shared" si="213"/>
        <v>NO</v>
      </c>
      <c r="O1087" s="4" t="str">
        <f t="shared" si="214"/>
        <v>NO</v>
      </c>
      <c r="P1087" s="5">
        <v>4836.3</v>
      </c>
      <c r="Q1087" s="5">
        <v>4719.55</v>
      </c>
      <c r="R1087" s="4">
        <f t="shared" si="215"/>
        <v>2009</v>
      </c>
      <c r="T1087" s="7">
        <f t="shared" si="218"/>
        <v>0</v>
      </c>
      <c r="V1087" s="5">
        <f t="shared" si="219"/>
        <v>5076.8100000000004</v>
      </c>
      <c r="W1087" s="5">
        <f t="shared" si="216"/>
        <v>5076.8100000000004</v>
      </c>
      <c r="X1087" s="7">
        <f t="shared" si="217"/>
        <v>0</v>
      </c>
      <c r="Z1087" s="7">
        <f t="shared" si="220"/>
        <v>271032.95999999996</v>
      </c>
      <c r="AA1087" s="5"/>
    </row>
    <row r="1088" spans="1:27">
      <c r="A1088" s="9">
        <v>40120</v>
      </c>
      <c r="B1088" s="3">
        <v>4654.2997999999998</v>
      </c>
      <c r="C1088" s="3">
        <v>4734.8999000000003</v>
      </c>
      <c r="D1088" s="3">
        <v>4531.5497999999998</v>
      </c>
      <c r="E1088" s="3">
        <v>4559.3500999999997</v>
      </c>
      <c r="G1088" s="5">
        <f t="shared" si="208"/>
        <v>4659.8900000000003</v>
      </c>
      <c r="H1088" s="5">
        <f t="shared" si="209"/>
        <v>4726.91</v>
      </c>
      <c r="J1088" s="10" t="str">
        <f t="shared" si="210"/>
        <v>SELL</v>
      </c>
      <c r="L1088" s="5">
        <f t="shared" si="211"/>
        <v>4927.97</v>
      </c>
      <c r="M1088" s="4" t="str">
        <f t="shared" si="212"/>
        <v>NO</v>
      </c>
      <c r="N1088" s="4" t="str">
        <f t="shared" si="213"/>
        <v>NO</v>
      </c>
      <c r="O1088" s="4" t="str">
        <f t="shared" si="214"/>
        <v>NO</v>
      </c>
      <c r="P1088" s="5">
        <v>4686.3</v>
      </c>
      <c r="Q1088" s="5">
        <v>4552.55</v>
      </c>
      <c r="R1088" s="4">
        <f t="shared" si="215"/>
        <v>2009</v>
      </c>
      <c r="T1088" s="7">
        <f t="shared" si="218"/>
        <v>0</v>
      </c>
      <c r="V1088" s="5">
        <f t="shared" si="219"/>
        <v>5076.8100000000004</v>
      </c>
      <c r="W1088" s="5">
        <f t="shared" si="216"/>
        <v>5076.8100000000004</v>
      </c>
      <c r="X1088" s="7">
        <f t="shared" si="217"/>
        <v>0</v>
      </c>
      <c r="Z1088" s="7">
        <f t="shared" si="220"/>
        <v>271032.95999999996</v>
      </c>
      <c r="AA1088" s="5"/>
    </row>
    <row r="1089" spans="1:27">
      <c r="A1089" s="9">
        <v>40121</v>
      </c>
      <c r="B1089" s="3">
        <v>4585.2997999999998</v>
      </c>
      <c r="C1089" s="3">
        <v>4711.8500999999997</v>
      </c>
      <c r="D1089" s="3">
        <v>4581.2002000000002</v>
      </c>
      <c r="E1089" s="3">
        <v>4705.2002000000002</v>
      </c>
      <c r="G1089" s="5">
        <f t="shared" si="208"/>
        <v>4682.55</v>
      </c>
      <c r="H1089" s="5">
        <f t="shared" si="209"/>
        <v>4719.67</v>
      </c>
      <c r="J1089" s="10" t="str">
        <f t="shared" si="210"/>
        <v>SELL</v>
      </c>
      <c r="L1089" s="5">
        <f t="shared" si="211"/>
        <v>4831.03</v>
      </c>
      <c r="M1089" s="4" t="str">
        <f t="shared" si="212"/>
        <v>NO</v>
      </c>
      <c r="N1089" s="4" t="str">
        <f t="shared" si="213"/>
        <v>NO</v>
      </c>
      <c r="O1089" s="4" t="str">
        <f t="shared" si="214"/>
        <v>NO</v>
      </c>
      <c r="P1089" s="5">
        <v>4612.2</v>
      </c>
      <c r="Q1089" s="5">
        <v>4705.3999999999996</v>
      </c>
      <c r="R1089" s="4">
        <f t="shared" si="215"/>
        <v>2009</v>
      </c>
      <c r="T1089" s="7">
        <f t="shared" si="218"/>
        <v>0</v>
      </c>
      <c r="V1089" s="5">
        <f t="shared" si="219"/>
        <v>5076.8100000000004</v>
      </c>
      <c r="W1089" s="5">
        <f t="shared" si="216"/>
        <v>5076.8100000000004</v>
      </c>
      <c r="X1089" s="7">
        <f t="shared" si="217"/>
        <v>0</v>
      </c>
      <c r="Z1089" s="7">
        <f t="shared" si="220"/>
        <v>271032.95999999996</v>
      </c>
      <c r="AA1089" s="5"/>
    </row>
    <row r="1090" spans="1:27">
      <c r="A1090" s="9">
        <v>40122</v>
      </c>
      <c r="B1090" s="3">
        <v>4690</v>
      </c>
      <c r="C1090" s="3">
        <v>4785</v>
      </c>
      <c r="D1090" s="3">
        <v>4600</v>
      </c>
      <c r="E1090" s="3">
        <v>4770.9502000000002</v>
      </c>
      <c r="G1090" s="5">
        <f t="shared" si="208"/>
        <v>4726.75</v>
      </c>
      <c r="H1090" s="5">
        <f t="shared" si="209"/>
        <v>4736.76</v>
      </c>
      <c r="J1090" s="10" t="str">
        <f t="shared" si="210"/>
        <v>SELL</v>
      </c>
      <c r="L1090" s="5">
        <f t="shared" si="211"/>
        <v>4766.79</v>
      </c>
      <c r="M1090" s="4" t="str">
        <f t="shared" si="212"/>
        <v>NO</v>
      </c>
      <c r="N1090" s="4" t="str">
        <f t="shared" si="213"/>
        <v>NO</v>
      </c>
      <c r="O1090" s="4" t="str">
        <f t="shared" si="214"/>
        <v>NO</v>
      </c>
      <c r="P1090" s="5">
        <v>4664.05</v>
      </c>
      <c r="Q1090" s="5">
        <v>4782</v>
      </c>
      <c r="R1090" s="4">
        <f t="shared" si="215"/>
        <v>2009</v>
      </c>
      <c r="T1090" s="7">
        <f t="shared" si="218"/>
        <v>0</v>
      </c>
      <c r="V1090" s="5">
        <f t="shared" si="219"/>
        <v>5076.8100000000004</v>
      </c>
      <c r="W1090" s="5">
        <f t="shared" si="216"/>
        <v>4820</v>
      </c>
      <c r="X1090" s="7">
        <f t="shared" si="217"/>
        <v>256.8100000000004</v>
      </c>
      <c r="Z1090" s="7">
        <f t="shared" si="220"/>
        <v>283873.45999999996</v>
      </c>
      <c r="AA1090" s="5"/>
    </row>
    <row r="1091" spans="1:27">
      <c r="A1091" s="9">
        <v>40123</v>
      </c>
      <c r="B1091" s="3">
        <v>4814.9502000000002</v>
      </c>
      <c r="C1091" s="3">
        <v>4834.8999000000003</v>
      </c>
      <c r="D1091" s="3">
        <v>4755</v>
      </c>
      <c r="E1091" s="3">
        <v>4790.1499000000003</v>
      </c>
      <c r="G1091" s="5">
        <f t="shared" si="208"/>
        <v>4758.45</v>
      </c>
      <c r="H1091" s="5">
        <f t="shared" si="209"/>
        <v>4754.5600000000004</v>
      </c>
      <c r="J1091" s="10" t="str">
        <f t="shared" si="210"/>
        <v>BUY</v>
      </c>
      <c r="L1091" s="5">
        <f t="shared" si="211"/>
        <v>4742.8900000000003</v>
      </c>
      <c r="M1091" s="4" t="str">
        <f t="shared" si="212"/>
        <v>YES</v>
      </c>
      <c r="N1091" s="4" t="str">
        <f t="shared" si="213"/>
        <v>NO</v>
      </c>
      <c r="O1091" s="4" t="str">
        <f t="shared" si="214"/>
        <v>YES</v>
      </c>
      <c r="P1091" s="5">
        <v>4820</v>
      </c>
      <c r="Q1091" s="5">
        <v>4777.2</v>
      </c>
      <c r="R1091" s="4">
        <f t="shared" si="215"/>
        <v>2009</v>
      </c>
      <c r="T1091" s="7">
        <f t="shared" si="218"/>
        <v>0</v>
      </c>
      <c r="V1091" s="5">
        <f t="shared" si="219"/>
        <v>4820</v>
      </c>
      <c r="W1091" s="5">
        <f t="shared" si="216"/>
        <v>4820</v>
      </c>
      <c r="X1091" s="7">
        <f t="shared" si="217"/>
        <v>0</v>
      </c>
      <c r="Z1091" s="7">
        <f t="shared" si="220"/>
        <v>283873.45999999996</v>
      </c>
      <c r="AA1091" s="5"/>
    </row>
    <row r="1092" spans="1:27">
      <c r="A1092" s="9">
        <v>40126</v>
      </c>
      <c r="B1092" s="3">
        <v>4819.8500999999997</v>
      </c>
      <c r="C1092" s="3">
        <v>4909.7002000000002</v>
      </c>
      <c r="D1092" s="3">
        <v>4780.1499000000003</v>
      </c>
      <c r="E1092" s="3">
        <v>4903.1499000000003</v>
      </c>
      <c r="G1092" s="5">
        <f t="shared" si="208"/>
        <v>4830.8</v>
      </c>
      <c r="H1092" s="5">
        <f t="shared" si="209"/>
        <v>4804.09</v>
      </c>
      <c r="J1092" s="10" t="str">
        <f t="shared" si="210"/>
        <v>BUY</v>
      </c>
      <c r="L1092" s="5">
        <f t="shared" si="211"/>
        <v>4723.96</v>
      </c>
      <c r="M1092" s="4" t="str">
        <f t="shared" si="212"/>
        <v>NO</v>
      </c>
      <c r="N1092" s="4" t="str">
        <f t="shared" si="213"/>
        <v>NO</v>
      </c>
      <c r="O1092" s="4" t="str">
        <f t="shared" si="214"/>
        <v>NO</v>
      </c>
      <c r="P1092" s="5">
        <v>4821.1000000000004</v>
      </c>
      <c r="Q1092" s="5">
        <v>4905</v>
      </c>
      <c r="R1092" s="4">
        <f t="shared" si="215"/>
        <v>2009</v>
      </c>
      <c r="T1092" s="7">
        <f t="shared" si="218"/>
        <v>0</v>
      </c>
      <c r="V1092" s="5">
        <f t="shared" si="219"/>
        <v>4820</v>
      </c>
      <c r="W1092" s="5">
        <f t="shared" si="216"/>
        <v>4820</v>
      </c>
      <c r="X1092" s="7">
        <f t="shared" si="217"/>
        <v>0</v>
      </c>
      <c r="Z1092" s="7">
        <f t="shared" si="220"/>
        <v>283873.45999999996</v>
      </c>
      <c r="AA1092" s="5"/>
    </row>
    <row r="1093" spans="1:27">
      <c r="A1093" s="9">
        <v>40127</v>
      </c>
      <c r="B1093" s="3">
        <v>4942.8999000000003</v>
      </c>
      <c r="C1093" s="3">
        <v>4947.5497999999998</v>
      </c>
      <c r="D1093" s="3">
        <v>4850.0497999999998</v>
      </c>
      <c r="E1093" s="3">
        <v>4874.7002000000002</v>
      </c>
      <c r="G1093" s="5">
        <f t="shared" si="208"/>
        <v>4852.75</v>
      </c>
      <c r="H1093" s="5">
        <f t="shared" si="209"/>
        <v>4827.63</v>
      </c>
      <c r="J1093" s="10" t="str">
        <f t="shared" si="210"/>
        <v>BUY</v>
      </c>
      <c r="L1093" s="5">
        <f t="shared" si="211"/>
        <v>4752.2700000000004</v>
      </c>
      <c r="M1093" s="4" t="str">
        <f t="shared" si="212"/>
        <v>NO</v>
      </c>
      <c r="N1093" s="4" t="str">
        <f t="shared" si="213"/>
        <v>NO</v>
      </c>
      <c r="O1093" s="4" t="str">
        <f t="shared" si="214"/>
        <v>NO</v>
      </c>
      <c r="P1093" s="5">
        <v>4930.1000000000004</v>
      </c>
      <c r="Q1093" s="5">
        <v>4867</v>
      </c>
      <c r="R1093" s="4">
        <f t="shared" si="215"/>
        <v>2009</v>
      </c>
      <c r="T1093" s="7">
        <f t="shared" si="218"/>
        <v>0</v>
      </c>
      <c r="V1093" s="5">
        <f t="shared" si="219"/>
        <v>4820</v>
      </c>
      <c r="W1093" s="5">
        <f t="shared" si="216"/>
        <v>4820</v>
      </c>
      <c r="X1093" s="7">
        <f t="shared" si="217"/>
        <v>0</v>
      </c>
      <c r="Z1093" s="7">
        <f t="shared" si="220"/>
        <v>283873.45999999996</v>
      </c>
      <c r="AA1093" s="5"/>
    </row>
    <row r="1094" spans="1:27">
      <c r="A1094" s="9">
        <v>40128</v>
      </c>
      <c r="B1094" s="3">
        <v>4887.1499000000003</v>
      </c>
      <c r="C1094" s="3">
        <v>5024</v>
      </c>
      <c r="D1094" s="3">
        <v>4867.3500999999997</v>
      </c>
      <c r="E1094" s="3">
        <v>5009.75</v>
      </c>
      <c r="G1094" s="5">
        <f t="shared" ref="G1094:G1157" si="221">ROUND((E1094*G$1)+(G1093*(1-G$1)),2)</f>
        <v>4931.25</v>
      </c>
      <c r="H1094" s="5">
        <f t="shared" si="209"/>
        <v>4888.34</v>
      </c>
      <c r="J1094" s="10" t="str">
        <f t="shared" si="210"/>
        <v>BUY</v>
      </c>
      <c r="L1094" s="5">
        <f t="shared" si="211"/>
        <v>4759.6099999999997</v>
      </c>
      <c r="M1094" s="4" t="str">
        <f t="shared" si="212"/>
        <v>NO</v>
      </c>
      <c r="N1094" s="4" t="str">
        <f t="shared" si="213"/>
        <v>NO</v>
      </c>
      <c r="O1094" s="4" t="str">
        <f t="shared" si="214"/>
        <v>NO</v>
      </c>
      <c r="P1094" s="5">
        <v>4881.8999999999996</v>
      </c>
      <c r="Q1094" s="5">
        <v>5006.05</v>
      </c>
      <c r="R1094" s="4">
        <f t="shared" si="215"/>
        <v>2009</v>
      </c>
      <c r="T1094" s="7">
        <f t="shared" si="218"/>
        <v>0</v>
      </c>
      <c r="V1094" s="5">
        <f t="shared" si="219"/>
        <v>4820</v>
      </c>
      <c r="W1094" s="5">
        <f t="shared" si="216"/>
        <v>4820</v>
      </c>
      <c r="X1094" s="7">
        <f t="shared" si="217"/>
        <v>0</v>
      </c>
      <c r="Z1094" s="7">
        <f t="shared" si="220"/>
        <v>283873.45999999996</v>
      </c>
      <c r="AA1094" s="5"/>
    </row>
    <row r="1095" spans="1:27">
      <c r="A1095" s="9">
        <v>40129</v>
      </c>
      <c r="B1095" s="3">
        <v>4998</v>
      </c>
      <c r="C1095" s="3">
        <v>5017</v>
      </c>
      <c r="D1095" s="3">
        <v>4917.5497999999998</v>
      </c>
      <c r="E1095" s="3">
        <v>4953.1000999999997</v>
      </c>
      <c r="G1095" s="5">
        <f t="shared" si="221"/>
        <v>4942.18</v>
      </c>
      <c r="H1095" s="5">
        <f t="shared" si="209"/>
        <v>4909.93</v>
      </c>
      <c r="J1095" s="10" t="str">
        <f t="shared" si="210"/>
        <v>BUY</v>
      </c>
      <c r="L1095" s="5">
        <f t="shared" si="211"/>
        <v>4813.18</v>
      </c>
      <c r="M1095" s="4" t="str">
        <f t="shared" si="212"/>
        <v>NO</v>
      </c>
      <c r="N1095" s="4" t="str">
        <f t="shared" si="213"/>
        <v>NO</v>
      </c>
      <c r="O1095" s="4" t="str">
        <f t="shared" si="214"/>
        <v>NO</v>
      </c>
      <c r="P1095" s="5">
        <v>4999.2</v>
      </c>
      <c r="Q1095" s="5">
        <v>4942</v>
      </c>
      <c r="R1095" s="4">
        <f t="shared" si="215"/>
        <v>2009</v>
      </c>
      <c r="T1095" s="7">
        <f t="shared" si="218"/>
        <v>0</v>
      </c>
      <c r="V1095" s="5">
        <f t="shared" si="219"/>
        <v>4820</v>
      </c>
      <c r="W1095" s="5">
        <f t="shared" si="216"/>
        <v>4820</v>
      </c>
      <c r="X1095" s="7">
        <f t="shared" si="217"/>
        <v>0</v>
      </c>
      <c r="Z1095" s="7">
        <f t="shared" si="220"/>
        <v>283873.45999999996</v>
      </c>
      <c r="AA1095" s="5"/>
    </row>
    <row r="1096" spans="1:27">
      <c r="A1096" s="9">
        <v>40130</v>
      </c>
      <c r="B1096" s="3">
        <v>4947.8999000000003</v>
      </c>
      <c r="C1096" s="3">
        <v>5023.7002000000002</v>
      </c>
      <c r="D1096" s="3">
        <v>4946.6499000000003</v>
      </c>
      <c r="E1096" s="3">
        <v>5002.6499000000003</v>
      </c>
      <c r="G1096" s="5">
        <f t="shared" si="221"/>
        <v>4972.41</v>
      </c>
      <c r="H1096" s="5">
        <f t="shared" ref="H1096:H1159" si="222">ROUND((E1096*H$1)+(H1095*(1-H$1)),2)</f>
        <v>4940.84</v>
      </c>
      <c r="J1096" s="10" t="str">
        <f t="shared" ref="J1096:J1159" si="223">IF(G1096&gt;H1096,"BUY","SELL")</f>
        <v>BUY</v>
      </c>
      <c r="L1096" s="5">
        <f t="shared" ref="L1096:L1159" si="224">ROUND((G1096*((2/4)-1)-(H1096)*((2/6)-1))/ (2 /4- 2 /6),2)</f>
        <v>4846.13</v>
      </c>
      <c r="M1096" s="4" t="str">
        <f t="shared" ref="M1096:M1159" si="225">IF(J1095="SELL",IF(C1096&gt;L1095,"YES","NO"),IF(D1096&lt;L1095,"YES","NO"))</f>
        <v>NO</v>
      </c>
      <c r="N1096" s="4" t="str">
        <f t="shared" ref="N1096:N1159" si="226">IF(AND(M1096="YES",J1096=J1095),"YES","NO")</f>
        <v>NO</v>
      </c>
      <c r="O1096" s="4" t="str">
        <f t="shared" ref="O1096:O1159" si="227">IF(AND(J1095="BUY",B1096&lt;L1095),"YES",IF(AND(J1095="SELL",B1096&gt;L1095),"YES","NO"))</f>
        <v>NO</v>
      </c>
      <c r="P1096" s="5">
        <v>4968</v>
      </c>
      <c r="Q1096" s="5">
        <v>5000.8</v>
      </c>
      <c r="R1096" s="4">
        <f t="shared" si="215"/>
        <v>2009</v>
      </c>
      <c r="T1096" s="7">
        <f t="shared" si="218"/>
        <v>0</v>
      </c>
      <c r="V1096" s="5">
        <f t="shared" si="219"/>
        <v>4820</v>
      </c>
      <c r="W1096" s="5">
        <f t="shared" si="216"/>
        <v>4820</v>
      </c>
      <c r="X1096" s="7">
        <f t="shared" si="217"/>
        <v>0</v>
      </c>
      <c r="Z1096" s="7">
        <f t="shared" si="220"/>
        <v>283873.45999999996</v>
      </c>
      <c r="AA1096" s="5"/>
    </row>
    <row r="1097" spans="1:27">
      <c r="A1097" s="9">
        <v>40133</v>
      </c>
      <c r="B1097" s="3">
        <v>5041</v>
      </c>
      <c r="C1097" s="3">
        <v>5082.5</v>
      </c>
      <c r="D1097" s="3">
        <v>5038</v>
      </c>
      <c r="E1097" s="3">
        <v>5062.4502000000002</v>
      </c>
      <c r="G1097" s="5">
        <f t="shared" si="221"/>
        <v>5017.43</v>
      </c>
      <c r="H1097" s="5">
        <f t="shared" si="222"/>
        <v>4981.38</v>
      </c>
      <c r="J1097" s="10" t="str">
        <f t="shared" si="223"/>
        <v>BUY</v>
      </c>
      <c r="L1097" s="5">
        <f t="shared" si="224"/>
        <v>4873.2299999999996</v>
      </c>
      <c r="M1097" s="4" t="str">
        <f t="shared" si="225"/>
        <v>NO</v>
      </c>
      <c r="N1097" s="4" t="str">
        <f t="shared" si="226"/>
        <v>NO</v>
      </c>
      <c r="O1097" s="4" t="str">
        <f t="shared" si="227"/>
        <v>NO</v>
      </c>
      <c r="P1097" s="5">
        <v>5048</v>
      </c>
      <c r="Q1097" s="5">
        <v>5063</v>
      </c>
      <c r="R1097" s="4">
        <f t="shared" si="215"/>
        <v>2009</v>
      </c>
      <c r="T1097" s="7">
        <f t="shared" si="218"/>
        <v>0</v>
      </c>
      <c r="V1097" s="5">
        <f t="shared" si="219"/>
        <v>4820</v>
      </c>
      <c r="W1097" s="5">
        <f t="shared" si="216"/>
        <v>4820</v>
      </c>
      <c r="X1097" s="7">
        <f t="shared" si="217"/>
        <v>0</v>
      </c>
      <c r="Z1097" s="7">
        <f t="shared" si="220"/>
        <v>283873.45999999996</v>
      </c>
      <c r="AA1097" s="5"/>
    </row>
    <row r="1098" spans="1:27">
      <c r="A1098" s="9">
        <v>40134</v>
      </c>
      <c r="B1098" s="3">
        <v>5063.3999000000003</v>
      </c>
      <c r="C1098" s="3">
        <v>5073.8999000000003</v>
      </c>
      <c r="D1098" s="3">
        <v>5006</v>
      </c>
      <c r="E1098" s="3">
        <v>5063.3999000000003</v>
      </c>
      <c r="G1098" s="5">
        <f t="shared" si="221"/>
        <v>5040.41</v>
      </c>
      <c r="H1098" s="5">
        <f t="shared" si="222"/>
        <v>5008.72</v>
      </c>
      <c r="J1098" s="10" t="str">
        <f t="shared" si="223"/>
        <v>BUY</v>
      </c>
      <c r="L1098" s="5">
        <f t="shared" si="224"/>
        <v>4913.6499999999996</v>
      </c>
      <c r="M1098" s="4" t="str">
        <f t="shared" si="225"/>
        <v>NO</v>
      </c>
      <c r="N1098" s="4" t="str">
        <f t="shared" si="226"/>
        <v>NO</v>
      </c>
      <c r="O1098" s="4" t="str">
        <f t="shared" si="227"/>
        <v>NO</v>
      </c>
      <c r="P1098" s="5">
        <v>5049.3999999999996</v>
      </c>
      <c r="Q1098" s="5">
        <v>5060.5</v>
      </c>
      <c r="R1098" s="4">
        <f t="shared" si="215"/>
        <v>2009</v>
      </c>
      <c r="T1098" s="7">
        <f t="shared" si="218"/>
        <v>0</v>
      </c>
      <c r="V1098" s="5">
        <f t="shared" si="219"/>
        <v>4820</v>
      </c>
      <c r="W1098" s="5">
        <f t="shared" si="216"/>
        <v>4820</v>
      </c>
      <c r="X1098" s="7">
        <f t="shared" si="217"/>
        <v>0</v>
      </c>
      <c r="Z1098" s="7">
        <f t="shared" si="220"/>
        <v>283873.45999999996</v>
      </c>
      <c r="AA1098" s="5"/>
    </row>
    <row r="1099" spans="1:27">
      <c r="A1099" s="9">
        <v>40135</v>
      </c>
      <c r="B1099" s="3">
        <v>5042.7002000000002</v>
      </c>
      <c r="C1099" s="3">
        <v>5082</v>
      </c>
      <c r="D1099" s="3">
        <v>5035.25</v>
      </c>
      <c r="E1099" s="3">
        <v>5055.0497999999998</v>
      </c>
      <c r="G1099" s="5">
        <f t="shared" si="221"/>
        <v>5047.7299999999996</v>
      </c>
      <c r="H1099" s="5">
        <f t="shared" si="222"/>
        <v>5024.16</v>
      </c>
      <c r="J1099" s="10" t="str">
        <f t="shared" si="223"/>
        <v>BUY</v>
      </c>
      <c r="L1099" s="5">
        <f t="shared" si="224"/>
        <v>4953.45</v>
      </c>
      <c r="M1099" s="4" t="str">
        <f t="shared" si="225"/>
        <v>NO</v>
      </c>
      <c r="N1099" s="4" t="str">
        <f t="shared" si="226"/>
        <v>NO</v>
      </c>
      <c r="O1099" s="4" t="str">
        <f t="shared" si="227"/>
        <v>NO</v>
      </c>
      <c r="P1099" s="5">
        <v>5049.3</v>
      </c>
      <c r="Q1099" s="5">
        <v>5054</v>
      </c>
      <c r="R1099" s="4">
        <f t="shared" si="215"/>
        <v>2009</v>
      </c>
      <c r="T1099" s="7">
        <f t="shared" si="218"/>
        <v>0</v>
      </c>
      <c r="V1099" s="5">
        <f t="shared" si="219"/>
        <v>4820</v>
      </c>
      <c r="W1099" s="5">
        <f t="shared" si="216"/>
        <v>4820</v>
      </c>
      <c r="X1099" s="7">
        <f t="shared" si="217"/>
        <v>0</v>
      </c>
      <c r="Z1099" s="7">
        <f t="shared" si="220"/>
        <v>283873.45999999996</v>
      </c>
      <c r="AA1099" s="5"/>
    </row>
    <row r="1100" spans="1:27">
      <c r="A1100" s="9">
        <v>40136</v>
      </c>
      <c r="B1100" s="3">
        <v>5049</v>
      </c>
      <c r="C1100" s="3">
        <v>5049</v>
      </c>
      <c r="D1100" s="3">
        <v>4962.1000999999997</v>
      </c>
      <c r="E1100" s="3">
        <v>4986.6000999999997</v>
      </c>
      <c r="G1100" s="5">
        <f t="shared" si="221"/>
        <v>5017.17</v>
      </c>
      <c r="H1100" s="5">
        <f t="shared" si="222"/>
        <v>5011.6400000000003</v>
      </c>
      <c r="J1100" s="10" t="str">
        <f t="shared" si="223"/>
        <v>BUY</v>
      </c>
      <c r="L1100" s="5">
        <f t="shared" si="224"/>
        <v>4995.05</v>
      </c>
      <c r="M1100" s="4" t="str">
        <f t="shared" si="225"/>
        <v>NO</v>
      </c>
      <c r="N1100" s="4" t="str">
        <f t="shared" si="226"/>
        <v>NO</v>
      </c>
      <c r="O1100" s="4" t="str">
        <f t="shared" si="227"/>
        <v>NO</v>
      </c>
      <c r="P1100" s="5">
        <v>5035.1499999999996</v>
      </c>
      <c r="Q1100" s="5">
        <v>4993</v>
      </c>
      <c r="R1100" s="4">
        <f t="shared" si="215"/>
        <v>2009</v>
      </c>
      <c r="T1100" s="7">
        <f t="shared" si="218"/>
        <v>0</v>
      </c>
      <c r="V1100" s="5">
        <f t="shared" si="219"/>
        <v>4820</v>
      </c>
      <c r="W1100" s="5">
        <f t="shared" si="216"/>
        <v>4820</v>
      </c>
      <c r="X1100" s="7">
        <f t="shared" si="217"/>
        <v>0</v>
      </c>
      <c r="Z1100" s="7">
        <f t="shared" si="220"/>
        <v>283873.45999999996</v>
      </c>
      <c r="AA1100" s="5"/>
    </row>
    <row r="1101" spans="1:27">
      <c r="A1101" s="9">
        <v>40137</v>
      </c>
      <c r="B1101" s="3">
        <v>4961.2002000000002</v>
      </c>
      <c r="C1101" s="3">
        <v>5077.7997999999998</v>
      </c>
      <c r="D1101" s="3">
        <v>4937</v>
      </c>
      <c r="E1101" s="3">
        <v>5066.25</v>
      </c>
      <c r="G1101" s="5">
        <f t="shared" si="221"/>
        <v>5041.71</v>
      </c>
      <c r="H1101" s="5">
        <f t="shared" si="222"/>
        <v>5029.84</v>
      </c>
      <c r="J1101" s="10" t="str">
        <f t="shared" si="223"/>
        <v>BUY</v>
      </c>
      <c r="L1101" s="5">
        <f t="shared" si="224"/>
        <v>4994.2299999999996</v>
      </c>
      <c r="M1101" s="4" t="str">
        <f t="shared" si="225"/>
        <v>YES</v>
      </c>
      <c r="N1101" s="4" t="str">
        <f t="shared" si="226"/>
        <v>YES</v>
      </c>
      <c r="O1101" s="4" t="str">
        <f t="shared" si="227"/>
        <v>YES</v>
      </c>
      <c r="P1101" s="5">
        <v>4968.8500000000004</v>
      </c>
      <c r="Q1101" s="5">
        <v>5062.75</v>
      </c>
      <c r="R1101" s="4">
        <f t="shared" si="215"/>
        <v>2009</v>
      </c>
      <c r="T1101" s="7">
        <f t="shared" si="218"/>
        <v>-93.9</v>
      </c>
      <c r="V1101" s="5">
        <f t="shared" si="219"/>
        <v>4820</v>
      </c>
      <c r="W1101" s="5">
        <f t="shared" si="216"/>
        <v>4820</v>
      </c>
      <c r="X1101" s="7">
        <f t="shared" si="217"/>
        <v>0</v>
      </c>
      <c r="Z1101" s="7">
        <f t="shared" si="220"/>
        <v>274483.45999999996</v>
      </c>
      <c r="AA1101" s="5"/>
    </row>
    <row r="1102" spans="1:27">
      <c r="A1102" s="9">
        <v>40140</v>
      </c>
      <c r="B1102" s="3">
        <v>5072.1000999999997</v>
      </c>
      <c r="C1102" s="3">
        <v>5119.4502000000002</v>
      </c>
      <c r="D1102" s="3">
        <v>5068.3500999999997</v>
      </c>
      <c r="E1102" s="3">
        <v>5108.2997999999998</v>
      </c>
      <c r="G1102" s="5">
        <f t="shared" si="221"/>
        <v>5075</v>
      </c>
      <c r="H1102" s="5">
        <f t="shared" si="222"/>
        <v>5055.99</v>
      </c>
      <c r="J1102" s="10" t="str">
        <f t="shared" si="223"/>
        <v>BUY</v>
      </c>
      <c r="L1102" s="5">
        <f t="shared" si="224"/>
        <v>4998.96</v>
      </c>
      <c r="M1102" s="4" t="str">
        <f t="shared" si="225"/>
        <v>NO</v>
      </c>
      <c r="N1102" s="4" t="str">
        <f t="shared" si="226"/>
        <v>NO</v>
      </c>
      <c r="O1102" s="4" t="str">
        <f t="shared" si="227"/>
        <v>NO</v>
      </c>
      <c r="P1102" s="5">
        <v>5072.1000999999997</v>
      </c>
      <c r="Q1102" s="5">
        <v>5109.3500000000004</v>
      </c>
      <c r="R1102" s="4">
        <f t="shared" si="215"/>
        <v>2009</v>
      </c>
      <c r="T1102" s="7">
        <f t="shared" si="218"/>
        <v>0</v>
      </c>
      <c r="V1102" s="5">
        <f t="shared" si="219"/>
        <v>4820</v>
      </c>
      <c r="W1102" s="5">
        <f t="shared" si="216"/>
        <v>4820</v>
      </c>
      <c r="X1102" s="7">
        <f t="shared" si="217"/>
        <v>0</v>
      </c>
      <c r="Z1102" s="7">
        <f t="shared" si="220"/>
        <v>274483.45999999996</v>
      </c>
      <c r="AA1102" s="5"/>
    </row>
    <row r="1103" spans="1:27">
      <c r="A1103" s="9">
        <v>40141</v>
      </c>
      <c r="B1103" s="3">
        <v>5099</v>
      </c>
      <c r="C1103" s="3">
        <v>5109</v>
      </c>
      <c r="D1103" s="3">
        <v>5050</v>
      </c>
      <c r="E1103" s="3">
        <v>5087.25</v>
      </c>
      <c r="G1103" s="5">
        <f t="shared" si="221"/>
        <v>5081.13</v>
      </c>
      <c r="H1103" s="5">
        <f t="shared" si="222"/>
        <v>5066.41</v>
      </c>
      <c r="J1103" s="10" t="str">
        <f t="shared" si="223"/>
        <v>BUY</v>
      </c>
      <c r="L1103" s="5">
        <f t="shared" si="224"/>
        <v>5022.25</v>
      </c>
      <c r="M1103" s="4" t="str">
        <f t="shared" si="225"/>
        <v>NO</v>
      </c>
      <c r="N1103" s="4" t="str">
        <f t="shared" si="226"/>
        <v>NO</v>
      </c>
      <c r="O1103" s="4" t="str">
        <f t="shared" si="227"/>
        <v>NO</v>
      </c>
      <c r="P1103" s="5">
        <v>5094.75</v>
      </c>
      <c r="Q1103" s="5">
        <v>5087</v>
      </c>
      <c r="R1103" s="4">
        <f t="shared" si="215"/>
        <v>2009</v>
      </c>
      <c r="T1103" s="7">
        <f t="shared" si="218"/>
        <v>0</v>
      </c>
      <c r="V1103" s="5">
        <f t="shared" si="219"/>
        <v>4820</v>
      </c>
      <c r="W1103" s="5">
        <f t="shared" si="216"/>
        <v>4820</v>
      </c>
      <c r="X1103" s="7">
        <f t="shared" si="217"/>
        <v>0</v>
      </c>
      <c r="Z1103" s="7">
        <f t="shared" si="220"/>
        <v>274483.45999999996</v>
      </c>
      <c r="AA1103" s="5"/>
    </row>
    <row r="1104" spans="1:27">
      <c r="A1104" s="9">
        <v>40142</v>
      </c>
      <c r="B1104" s="3">
        <v>5083.7002000000002</v>
      </c>
      <c r="C1104" s="3">
        <v>5139.7997999999998</v>
      </c>
      <c r="D1104" s="3">
        <v>5081.1000999999997</v>
      </c>
      <c r="E1104" s="3">
        <v>5108.25</v>
      </c>
      <c r="G1104" s="5">
        <f t="shared" si="221"/>
        <v>5094.6899999999996</v>
      </c>
      <c r="H1104" s="5">
        <f t="shared" si="222"/>
        <v>5080.3599999999997</v>
      </c>
      <c r="J1104" s="10" t="str">
        <f t="shared" si="223"/>
        <v>BUY</v>
      </c>
      <c r="L1104" s="5">
        <f t="shared" si="224"/>
        <v>5037.37</v>
      </c>
      <c r="M1104" s="4" t="str">
        <f t="shared" si="225"/>
        <v>NO</v>
      </c>
      <c r="N1104" s="4" t="str">
        <f t="shared" si="226"/>
        <v>NO</v>
      </c>
      <c r="O1104" s="4" t="str">
        <f t="shared" si="227"/>
        <v>NO</v>
      </c>
      <c r="P1104" s="5">
        <v>5090.2</v>
      </c>
      <c r="Q1104" s="5">
        <v>5110.7</v>
      </c>
      <c r="R1104" s="4">
        <f t="shared" si="215"/>
        <v>2009</v>
      </c>
      <c r="T1104" s="7">
        <f t="shared" si="218"/>
        <v>0</v>
      </c>
      <c r="V1104" s="5">
        <f t="shared" si="219"/>
        <v>4820</v>
      </c>
      <c r="W1104" s="5">
        <f t="shared" si="216"/>
        <v>5037.37</v>
      </c>
      <c r="X1104" s="7">
        <f t="shared" si="217"/>
        <v>217.36999999999989</v>
      </c>
      <c r="Z1104" s="7">
        <f t="shared" si="220"/>
        <v>285351.95999999996</v>
      </c>
      <c r="AA1104" s="5"/>
    </row>
    <row r="1105" spans="1:27">
      <c r="A1105" s="9">
        <v>40143</v>
      </c>
      <c r="B1105" s="3">
        <v>5094.3999000000003</v>
      </c>
      <c r="C1105" s="3">
        <v>5108</v>
      </c>
      <c r="D1105" s="3">
        <v>4978.1499000000003</v>
      </c>
      <c r="E1105" s="3">
        <v>5005.2997999999998</v>
      </c>
      <c r="G1105" s="5">
        <f t="shared" si="221"/>
        <v>5049.99</v>
      </c>
      <c r="H1105" s="5">
        <f t="shared" si="222"/>
        <v>5055.34</v>
      </c>
      <c r="J1105" s="10" t="str">
        <f t="shared" si="223"/>
        <v>SELL</v>
      </c>
      <c r="L1105" s="5">
        <f t="shared" si="224"/>
        <v>5071.3900000000003</v>
      </c>
      <c r="M1105" s="4" t="str">
        <f t="shared" si="225"/>
        <v>YES</v>
      </c>
      <c r="N1105" s="4" t="str">
        <f t="shared" si="226"/>
        <v>NO</v>
      </c>
      <c r="O1105" s="4" t="str">
        <f t="shared" si="227"/>
        <v>NO</v>
      </c>
      <c r="P1105" s="5">
        <v>5099.25</v>
      </c>
      <c r="Q1105" s="5">
        <v>5003.2</v>
      </c>
      <c r="R1105" s="4">
        <f t="shared" si="215"/>
        <v>2009</v>
      </c>
      <c r="T1105" s="7">
        <f t="shared" si="218"/>
        <v>0</v>
      </c>
      <c r="V1105" s="5">
        <f t="shared" si="219"/>
        <v>5037.37</v>
      </c>
      <c r="W1105" s="5">
        <f t="shared" si="216"/>
        <v>5037.37</v>
      </c>
      <c r="X1105" s="7">
        <f t="shared" si="217"/>
        <v>0</v>
      </c>
      <c r="Z1105" s="7">
        <f t="shared" si="220"/>
        <v>285351.95999999996</v>
      </c>
      <c r="AA1105" s="5"/>
    </row>
    <row r="1106" spans="1:27">
      <c r="A1106" s="9">
        <v>40144</v>
      </c>
      <c r="B1106" s="3">
        <v>4918</v>
      </c>
      <c r="C1106" s="3">
        <v>4960</v>
      </c>
      <c r="D1106" s="3">
        <v>4801</v>
      </c>
      <c r="E1106" s="3">
        <v>4946.2997999999998</v>
      </c>
      <c r="G1106" s="5">
        <f t="shared" si="221"/>
        <v>4998.1400000000003</v>
      </c>
      <c r="H1106" s="5">
        <f t="shared" si="222"/>
        <v>5018.99</v>
      </c>
      <c r="J1106" s="10" t="str">
        <f t="shared" si="223"/>
        <v>SELL</v>
      </c>
      <c r="L1106" s="5">
        <f t="shared" si="224"/>
        <v>5081.54</v>
      </c>
      <c r="M1106" s="4" t="str">
        <f t="shared" si="225"/>
        <v>NO</v>
      </c>
      <c r="N1106" s="4" t="str">
        <f t="shared" si="226"/>
        <v>NO</v>
      </c>
      <c r="O1106" s="4" t="str">
        <f t="shared" si="227"/>
        <v>NO</v>
      </c>
      <c r="P1106" s="5">
        <v>4903</v>
      </c>
      <c r="Q1106" s="5">
        <v>4955.05</v>
      </c>
      <c r="R1106" s="4">
        <f t="shared" si="215"/>
        <v>2009</v>
      </c>
      <c r="T1106" s="7">
        <f t="shared" si="218"/>
        <v>0</v>
      </c>
      <c r="V1106" s="5">
        <f t="shared" si="219"/>
        <v>5037.37</v>
      </c>
      <c r="W1106" s="5">
        <f t="shared" si="216"/>
        <v>5037.37</v>
      </c>
      <c r="X1106" s="7">
        <f t="shared" si="217"/>
        <v>0</v>
      </c>
      <c r="Z1106" s="7">
        <f t="shared" si="220"/>
        <v>285351.95999999996</v>
      </c>
      <c r="AA1106" s="5"/>
    </row>
    <row r="1107" spans="1:27">
      <c r="A1107" s="9">
        <v>40147</v>
      </c>
      <c r="B1107" s="3">
        <v>5003.0497999999998</v>
      </c>
      <c r="C1107" s="3">
        <v>5072.5</v>
      </c>
      <c r="D1107" s="3">
        <v>4990.1000999999997</v>
      </c>
      <c r="E1107" s="3">
        <v>5029.8999000000003</v>
      </c>
      <c r="G1107" s="5">
        <f t="shared" si="221"/>
        <v>5014.0200000000004</v>
      </c>
      <c r="H1107" s="5">
        <f t="shared" si="222"/>
        <v>5022.63</v>
      </c>
      <c r="J1107" s="10" t="str">
        <f t="shared" si="223"/>
        <v>SELL</v>
      </c>
      <c r="L1107" s="5">
        <f t="shared" si="224"/>
        <v>5048.46</v>
      </c>
      <c r="M1107" s="4" t="str">
        <f t="shared" si="225"/>
        <v>NO</v>
      </c>
      <c r="N1107" s="4" t="str">
        <f t="shared" si="226"/>
        <v>NO</v>
      </c>
      <c r="O1107" s="4" t="str">
        <f t="shared" si="227"/>
        <v>NO</v>
      </c>
      <c r="P1107" s="5">
        <v>5016.1000000000004</v>
      </c>
      <c r="Q1107" s="5">
        <v>5038</v>
      </c>
      <c r="R1107" s="4">
        <f t="shared" si="215"/>
        <v>2009</v>
      </c>
      <c r="T1107" s="7">
        <f t="shared" si="218"/>
        <v>0</v>
      </c>
      <c r="V1107" s="5">
        <f t="shared" si="219"/>
        <v>5037.37</v>
      </c>
      <c r="W1107" s="5">
        <f t="shared" si="216"/>
        <v>5048.46</v>
      </c>
      <c r="X1107" s="7">
        <f t="shared" si="217"/>
        <v>-11.090000000000146</v>
      </c>
      <c r="Z1107" s="7">
        <f t="shared" si="220"/>
        <v>284797.45999999996</v>
      </c>
      <c r="AA1107" s="5"/>
    </row>
    <row r="1108" spans="1:27">
      <c r="A1108" s="9">
        <v>40148</v>
      </c>
      <c r="B1108" s="3">
        <v>5046.1000999999997</v>
      </c>
      <c r="C1108" s="3">
        <v>5139</v>
      </c>
      <c r="D1108" s="3">
        <v>5046.1000999999997</v>
      </c>
      <c r="E1108" s="3">
        <v>5132.0497999999998</v>
      </c>
      <c r="G1108" s="5">
        <f t="shared" si="221"/>
        <v>5073.03</v>
      </c>
      <c r="H1108" s="5">
        <f t="shared" si="222"/>
        <v>5059.1000000000004</v>
      </c>
      <c r="J1108" s="10" t="str">
        <f t="shared" si="223"/>
        <v>BUY</v>
      </c>
      <c r="L1108" s="5">
        <f t="shared" si="224"/>
        <v>5017.3100000000004</v>
      </c>
      <c r="M1108" s="4" t="str">
        <f t="shared" si="225"/>
        <v>YES</v>
      </c>
      <c r="N1108" s="4" t="str">
        <f t="shared" si="226"/>
        <v>NO</v>
      </c>
      <c r="O1108" s="4" t="str">
        <f t="shared" si="227"/>
        <v>NO</v>
      </c>
      <c r="P1108" s="5">
        <v>5064.6000000000004</v>
      </c>
      <c r="Q1108" s="5">
        <v>5128.8</v>
      </c>
      <c r="R1108" s="4">
        <f t="shared" si="215"/>
        <v>2009</v>
      </c>
      <c r="T1108" s="7">
        <f t="shared" si="218"/>
        <v>0</v>
      </c>
      <c r="V1108" s="5">
        <f t="shared" si="219"/>
        <v>5048.46</v>
      </c>
      <c r="W1108" s="5">
        <f t="shared" si="216"/>
        <v>5048.46</v>
      </c>
      <c r="X1108" s="7">
        <f t="shared" si="217"/>
        <v>0</v>
      </c>
      <c r="Z1108" s="7">
        <f t="shared" si="220"/>
        <v>284797.45999999996</v>
      </c>
      <c r="AA1108" s="5"/>
    </row>
    <row r="1109" spans="1:27">
      <c r="A1109" s="9">
        <v>40149</v>
      </c>
      <c r="B1109" s="3">
        <v>5147.7002000000002</v>
      </c>
      <c r="C1109" s="3">
        <v>5154</v>
      </c>
      <c r="D1109" s="3">
        <v>5103.7002000000002</v>
      </c>
      <c r="E1109" s="3">
        <v>5119</v>
      </c>
      <c r="G1109" s="5">
        <f t="shared" si="221"/>
        <v>5096.0200000000004</v>
      </c>
      <c r="H1109" s="5">
        <f t="shared" si="222"/>
        <v>5079.07</v>
      </c>
      <c r="J1109" s="10" t="str">
        <f t="shared" si="223"/>
        <v>BUY</v>
      </c>
      <c r="L1109" s="5">
        <f t="shared" si="224"/>
        <v>5028.22</v>
      </c>
      <c r="M1109" s="4" t="str">
        <f t="shared" si="225"/>
        <v>NO</v>
      </c>
      <c r="N1109" s="4" t="str">
        <f t="shared" si="226"/>
        <v>NO</v>
      </c>
      <c r="O1109" s="4" t="str">
        <f t="shared" si="227"/>
        <v>NO</v>
      </c>
      <c r="P1109" s="5">
        <v>5145.8500000000004</v>
      </c>
      <c r="Q1109" s="5">
        <v>5117</v>
      </c>
      <c r="R1109" s="4">
        <f t="shared" ref="R1109:R1172" si="228">YEAR(A1109)</f>
        <v>2009</v>
      </c>
      <c r="T1109" s="7">
        <f t="shared" si="218"/>
        <v>0</v>
      </c>
      <c r="V1109" s="5">
        <f t="shared" si="219"/>
        <v>5048.46</v>
      </c>
      <c r="W1109" s="5">
        <f t="shared" ref="W1109:W1172" si="229">IF(V1110="",E1109,V1110)</f>
        <v>5048.46</v>
      </c>
      <c r="X1109" s="7">
        <f t="shared" ref="X1109:X1172" si="230">IF(J1109="BUY",W1109-V1109,V1109-W1109)</f>
        <v>0</v>
      </c>
      <c r="Z1109" s="7">
        <f t="shared" si="220"/>
        <v>284797.45999999996</v>
      </c>
      <c r="AA1109" s="5"/>
    </row>
    <row r="1110" spans="1:27">
      <c r="A1110" s="9">
        <v>40150</v>
      </c>
      <c r="B1110" s="3">
        <v>5140.1000999999997</v>
      </c>
      <c r="C1110" s="3">
        <v>5191.5497999999998</v>
      </c>
      <c r="D1110" s="3">
        <v>5115.0497999999998</v>
      </c>
      <c r="E1110" s="3">
        <v>5132.4502000000002</v>
      </c>
      <c r="G1110" s="5">
        <f t="shared" si="221"/>
        <v>5114.24</v>
      </c>
      <c r="H1110" s="5">
        <f t="shared" si="222"/>
        <v>5096.8599999999997</v>
      </c>
      <c r="J1110" s="10" t="str">
        <f t="shared" si="223"/>
        <v>BUY</v>
      </c>
      <c r="L1110" s="5">
        <f t="shared" si="224"/>
        <v>5044.72</v>
      </c>
      <c r="M1110" s="4" t="str">
        <f t="shared" si="225"/>
        <v>NO</v>
      </c>
      <c r="N1110" s="4" t="str">
        <f t="shared" si="226"/>
        <v>NO</v>
      </c>
      <c r="O1110" s="4" t="str">
        <f t="shared" si="227"/>
        <v>NO</v>
      </c>
      <c r="P1110" s="5">
        <v>5144.1000000000004</v>
      </c>
      <c r="Q1110" s="5">
        <v>5133</v>
      </c>
      <c r="R1110" s="4">
        <f t="shared" si="228"/>
        <v>2009</v>
      </c>
      <c r="T1110" s="7">
        <f t="shared" ref="T1110:T1173" si="231">ROUND(IF(N1110="YES",IF(J1110="SELL",IF(O1110="YES",Q1110-P1110,Q1110-L1109),IF(O1110="YES",P1110-Q1110,L1109-Q1110)),0),2)</f>
        <v>0</v>
      </c>
      <c r="V1110" s="5">
        <f t="shared" ref="V1110:V1173" si="232">IF(J1110=J1109,V1109,IF(O1110="YES",P1110,L1109))</f>
        <v>5048.46</v>
      </c>
      <c r="W1110" s="5">
        <f t="shared" si="229"/>
        <v>5048.46</v>
      </c>
      <c r="X1110" s="7">
        <f t="shared" si="230"/>
        <v>0</v>
      </c>
      <c r="Z1110" s="7">
        <f t="shared" ref="Z1110:Z1173" si="233">Z1109+(T1110*50*2)+(X1110*50)</f>
        <v>284797.45999999996</v>
      </c>
      <c r="AA1110" s="5"/>
    </row>
    <row r="1111" spans="1:27">
      <c r="A1111" s="9">
        <v>40151</v>
      </c>
      <c r="B1111" s="3">
        <v>5090</v>
      </c>
      <c r="C1111" s="3">
        <v>5169.8999000000003</v>
      </c>
      <c r="D1111" s="3">
        <v>5078.2997999999998</v>
      </c>
      <c r="E1111" s="3">
        <v>5115.8500999999997</v>
      </c>
      <c r="G1111" s="5">
        <f t="shared" si="221"/>
        <v>5115.05</v>
      </c>
      <c r="H1111" s="5">
        <f t="shared" si="222"/>
        <v>5103.1899999999996</v>
      </c>
      <c r="J1111" s="10" t="str">
        <f t="shared" si="223"/>
        <v>BUY</v>
      </c>
      <c r="L1111" s="5">
        <f t="shared" si="224"/>
        <v>5067.6099999999997</v>
      </c>
      <c r="M1111" s="4" t="str">
        <f t="shared" si="225"/>
        <v>NO</v>
      </c>
      <c r="N1111" s="4" t="str">
        <f t="shared" si="226"/>
        <v>NO</v>
      </c>
      <c r="O1111" s="4" t="str">
        <f t="shared" si="227"/>
        <v>NO</v>
      </c>
      <c r="P1111" s="5">
        <v>5105.8</v>
      </c>
      <c r="Q1111" s="5">
        <v>5115.25</v>
      </c>
      <c r="R1111" s="4">
        <f t="shared" si="228"/>
        <v>2009</v>
      </c>
      <c r="T1111" s="7">
        <f t="shared" si="231"/>
        <v>0</v>
      </c>
      <c r="V1111" s="5">
        <f t="shared" si="232"/>
        <v>5048.46</v>
      </c>
      <c r="W1111" s="5">
        <f t="shared" si="229"/>
        <v>5048.46</v>
      </c>
      <c r="X1111" s="7">
        <f t="shared" si="230"/>
        <v>0</v>
      </c>
      <c r="Z1111" s="7">
        <f t="shared" si="233"/>
        <v>284797.45999999996</v>
      </c>
      <c r="AA1111" s="5"/>
    </row>
    <row r="1112" spans="1:27">
      <c r="A1112" s="9">
        <v>40154</v>
      </c>
      <c r="B1112" s="3">
        <v>5135</v>
      </c>
      <c r="C1112" s="3">
        <v>5135</v>
      </c>
      <c r="D1112" s="3">
        <v>5051.0497999999998</v>
      </c>
      <c r="E1112" s="3">
        <v>5069.6499000000003</v>
      </c>
      <c r="G1112" s="5">
        <f t="shared" si="221"/>
        <v>5092.3500000000004</v>
      </c>
      <c r="H1112" s="5">
        <f t="shared" si="222"/>
        <v>5092.01</v>
      </c>
      <c r="J1112" s="10" t="str">
        <f t="shared" si="223"/>
        <v>BUY</v>
      </c>
      <c r="L1112" s="5">
        <f t="shared" si="224"/>
        <v>5090.99</v>
      </c>
      <c r="M1112" s="4" t="str">
        <f t="shared" si="225"/>
        <v>YES</v>
      </c>
      <c r="N1112" s="4" t="str">
        <f t="shared" si="226"/>
        <v>YES</v>
      </c>
      <c r="O1112" s="4" t="str">
        <f t="shared" si="227"/>
        <v>NO</v>
      </c>
      <c r="P1112" s="5">
        <v>5115.6000000000004</v>
      </c>
      <c r="Q1112" s="5">
        <v>5069</v>
      </c>
      <c r="R1112" s="4">
        <f t="shared" si="228"/>
        <v>2009</v>
      </c>
      <c r="T1112" s="7">
        <f t="shared" si="231"/>
        <v>-1.39</v>
      </c>
      <c r="V1112" s="5">
        <f t="shared" si="232"/>
        <v>5048.46</v>
      </c>
      <c r="W1112" s="5">
        <f t="shared" si="229"/>
        <v>5048.46</v>
      </c>
      <c r="X1112" s="7">
        <f t="shared" si="230"/>
        <v>0</v>
      </c>
      <c r="Z1112" s="7">
        <f t="shared" si="233"/>
        <v>284658.45999999996</v>
      </c>
      <c r="AA1112" s="5"/>
    </row>
    <row r="1113" spans="1:27">
      <c r="A1113" s="9">
        <v>40155</v>
      </c>
      <c r="B1113" s="3">
        <v>5057.1000999999997</v>
      </c>
      <c r="C1113" s="3">
        <v>5162.7997999999998</v>
      </c>
      <c r="D1113" s="3">
        <v>5057.1000999999997</v>
      </c>
      <c r="E1113" s="3">
        <v>5157.9502000000002</v>
      </c>
      <c r="G1113" s="5">
        <f t="shared" si="221"/>
        <v>5125.1499999999996</v>
      </c>
      <c r="H1113" s="5">
        <f t="shared" si="222"/>
        <v>5113.99</v>
      </c>
      <c r="J1113" s="10" t="str">
        <f t="shared" si="223"/>
        <v>BUY</v>
      </c>
      <c r="L1113" s="5">
        <f t="shared" si="224"/>
        <v>5080.51</v>
      </c>
      <c r="M1113" s="4" t="str">
        <f t="shared" si="225"/>
        <v>YES</v>
      </c>
      <c r="N1113" s="4" t="str">
        <f t="shared" si="226"/>
        <v>YES</v>
      </c>
      <c r="O1113" s="4" t="str">
        <f t="shared" si="227"/>
        <v>YES</v>
      </c>
      <c r="P1113" s="5">
        <v>5086.8500000000004</v>
      </c>
      <c r="Q1113" s="5">
        <v>5156.95</v>
      </c>
      <c r="R1113" s="4">
        <f t="shared" si="228"/>
        <v>2009</v>
      </c>
      <c r="T1113" s="7">
        <f t="shared" si="231"/>
        <v>-70.099999999999994</v>
      </c>
      <c r="V1113" s="5">
        <f t="shared" si="232"/>
        <v>5048.46</v>
      </c>
      <c r="W1113" s="5">
        <f t="shared" si="229"/>
        <v>5048.46</v>
      </c>
      <c r="X1113" s="7">
        <f t="shared" si="230"/>
        <v>0</v>
      </c>
      <c r="Z1113" s="7">
        <f t="shared" si="233"/>
        <v>277648.45999999996</v>
      </c>
      <c r="AA1113" s="5"/>
    </row>
    <row r="1114" spans="1:27">
      <c r="A1114" s="9">
        <v>40156</v>
      </c>
      <c r="B1114" s="3">
        <v>5117.7002000000002</v>
      </c>
      <c r="C1114" s="3">
        <v>5151</v>
      </c>
      <c r="D1114" s="3">
        <v>5090.1000999999997</v>
      </c>
      <c r="E1114" s="3">
        <v>5122.5</v>
      </c>
      <c r="G1114" s="5">
        <f t="shared" si="221"/>
        <v>5123.83</v>
      </c>
      <c r="H1114" s="5">
        <f t="shared" si="222"/>
        <v>5116.83</v>
      </c>
      <c r="J1114" s="10" t="str">
        <f t="shared" si="223"/>
        <v>BUY</v>
      </c>
      <c r="L1114" s="5">
        <f t="shared" si="224"/>
        <v>5095.83</v>
      </c>
      <c r="M1114" s="4" t="str">
        <f t="shared" si="225"/>
        <v>NO</v>
      </c>
      <c r="N1114" s="4" t="str">
        <f t="shared" si="226"/>
        <v>NO</v>
      </c>
      <c r="O1114" s="4" t="str">
        <f t="shared" si="227"/>
        <v>NO</v>
      </c>
      <c r="P1114" s="5">
        <v>5133.5</v>
      </c>
      <c r="Q1114" s="5">
        <v>5121.7</v>
      </c>
      <c r="R1114" s="4">
        <f t="shared" si="228"/>
        <v>2009</v>
      </c>
      <c r="T1114" s="7">
        <f t="shared" si="231"/>
        <v>0</v>
      </c>
      <c r="V1114" s="5">
        <f t="shared" si="232"/>
        <v>5048.46</v>
      </c>
      <c r="W1114" s="5">
        <f t="shared" si="229"/>
        <v>5048.46</v>
      </c>
      <c r="X1114" s="7">
        <f t="shared" si="230"/>
        <v>0</v>
      </c>
      <c r="Z1114" s="7">
        <f t="shared" si="233"/>
        <v>277648.45999999996</v>
      </c>
      <c r="AA1114" s="5"/>
    </row>
    <row r="1115" spans="1:27">
      <c r="A1115" s="9">
        <v>40157</v>
      </c>
      <c r="B1115" s="3">
        <v>5107</v>
      </c>
      <c r="C1115" s="3">
        <v>5153.7002000000002</v>
      </c>
      <c r="D1115" s="3">
        <v>5084</v>
      </c>
      <c r="E1115" s="3">
        <v>5131.2002000000002</v>
      </c>
      <c r="G1115" s="5">
        <f t="shared" si="221"/>
        <v>5127.5200000000004</v>
      </c>
      <c r="H1115" s="5">
        <f t="shared" si="222"/>
        <v>5121.62</v>
      </c>
      <c r="J1115" s="10" t="str">
        <f t="shared" si="223"/>
        <v>BUY</v>
      </c>
      <c r="L1115" s="5">
        <f t="shared" si="224"/>
        <v>5103.92</v>
      </c>
      <c r="M1115" s="4" t="str">
        <f t="shared" si="225"/>
        <v>YES</v>
      </c>
      <c r="N1115" s="4" t="str">
        <f t="shared" si="226"/>
        <v>YES</v>
      </c>
      <c r="O1115" s="4" t="str">
        <f t="shared" si="227"/>
        <v>NO</v>
      </c>
      <c r="P1115" s="5">
        <v>5100.6000000000004</v>
      </c>
      <c r="Q1115" s="5">
        <v>5134.3999999999996</v>
      </c>
      <c r="R1115" s="4">
        <f t="shared" si="228"/>
        <v>2009</v>
      </c>
      <c r="T1115" s="7">
        <f t="shared" si="231"/>
        <v>-38.57</v>
      </c>
      <c r="V1115" s="5">
        <f t="shared" si="232"/>
        <v>5048.46</v>
      </c>
      <c r="W1115" s="5">
        <f t="shared" si="229"/>
        <v>5048.46</v>
      </c>
      <c r="X1115" s="7">
        <f t="shared" si="230"/>
        <v>0</v>
      </c>
      <c r="Z1115" s="7">
        <f t="shared" si="233"/>
        <v>273791.45999999996</v>
      </c>
      <c r="AA1115" s="5"/>
    </row>
    <row r="1116" spans="1:27">
      <c r="A1116" s="9">
        <v>40158</v>
      </c>
      <c r="B1116" s="3">
        <v>5166</v>
      </c>
      <c r="C1116" s="3">
        <v>5188</v>
      </c>
      <c r="D1116" s="3">
        <v>5081.25</v>
      </c>
      <c r="E1116" s="3">
        <v>5111.6000999999997</v>
      </c>
      <c r="G1116" s="5">
        <f t="shared" si="221"/>
        <v>5119.5600000000004</v>
      </c>
      <c r="H1116" s="5">
        <f t="shared" si="222"/>
        <v>5118.28</v>
      </c>
      <c r="J1116" s="10" t="str">
        <f t="shared" si="223"/>
        <v>BUY</v>
      </c>
      <c r="L1116" s="5">
        <f t="shared" si="224"/>
        <v>5114.4399999999996</v>
      </c>
      <c r="M1116" s="4" t="str">
        <f t="shared" si="225"/>
        <v>YES</v>
      </c>
      <c r="N1116" s="4" t="str">
        <f t="shared" si="226"/>
        <v>YES</v>
      </c>
      <c r="O1116" s="4" t="str">
        <f t="shared" si="227"/>
        <v>NO</v>
      </c>
      <c r="P1116" s="5">
        <v>5162.5</v>
      </c>
      <c r="Q1116" s="5">
        <v>5104.8</v>
      </c>
      <c r="R1116" s="4">
        <f t="shared" si="228"/>
        <v>2009</v>
      </c>
      <c r="T1116" s="7">
        <f t="shared" si="231"/>
        <v>-0.88</v>
      </c>
      <c r="V1116" s="5">
        <f t="shared" si="232"/>
        <v>5048.46</v>
      </c>
      <c r="W1116" s="5">
        <f t="shared" si="229"/>
        <v>5145.55</v>
      </c>
      <c r="X1116" s="7">
        <f t="shared" si="230"/>
        <v>97.090000000000146</v>
      </c>
      <c r="Z1116" s="7">
        <f t="shared" si="233"/>
        <v>278557.95999999996</v>
      </c>
      <c r="AA1116" s="5"/>
    </row>
    <row r="1117" spans="1:27">
      <c r="A1117" s="9">
        <v>40161</v>
      </c>
      <c r="B1117" s="3">
        <v>5105</v>
      </c>
      <c r="C1117" s="3">
        <v>5167.5</v>
      </c>
      <c r="D1117" s="3">
        <v>5090.5</v>
      </c>
      <c r="E1117" s="3">
        <v>5107.3999000000003</v>
      </c>
      <c r="G1117" s="5">
        <f t="shared" si="221"/>
        <v>5113.4799999999996</v>
      </c>
      <c r="H1117" s="5">
        <f t="shared" si="222"/>
        <v>5114.6499999999996</v>
      </c>
      <c r="J1117" s="10" t="str">
        <f t="shared" si="223"/>
        <v>SELL</v>
      </c>
      <c r="L1117" s="5">
        <f t="shared" si="224"/>
        <v>5118.16</v>
      </c>
      <c r="M1117" s="4" t="str">
        <f t="shared" si="225"/>
        <v>YES</v>
      </c>
      <c r="N1117" s="4" t="str">
        <f t="shared" si="226"/>
        <v>NO</v>
      </c>
      <c r="O1117" s="4" t="str">
        <f t="shared" si="227"/>
        <v>YES</v>
      </c>
      <c r="P1117" s="5">
        <v>5145.55</v>
      </c>
      <c r="Q1117" s="5">
        <v>5107.25</v>
      </c>
      <c r="R1117" s="4">
        <f t="shared" si="228"/>
        <v>2009</v>
      </c>
      <c r="T1117" s="7">
        <f t="shared" si="231"/>
        <v>0</v>
      </c>
      <c r="V1117" s="5">
        <f t="shared" si="232"/>
        <v>5145.55</v>
      </c>
      <c r="W1117" s="5">
        <f t="shared" si="229"/>
        <v>5145.55</v>
      </c>
      <c r="X1117" s="7">
        <f t="shared" si="230"/>
        <v>0</v>
      </c>
      <c r="Z1117" s="7">
        <f t="shared" si="233"/>
        <v>278557.95999999996</v>
      </c>
      <c r="AA1117" s="5"/>
    </row>
    <row r="1118" spans="1:27">
      <c r="A1118" s="9">
        <v>40162</v>
      </c>
      <c r="B1118" s="3">
        <v>5111.25</v>
      </c>
      <c r="C1118" s="3">
        <v>5125</v>
      </c>
      <c r="D1118" s="3">
        <v>5017.1000999999997</v>
      </c>
      <c r="E1118" s="3">
        <v>5031.25</v>
      </c>
      <c r="G1118" s="5">
        <f t="shared" si="221"/>
        <v>5072.37</v>
      </c>
      <c r="H1118" s="5">
        <f t="shared" si="222"/>
        <v>5086.8500000000004</v>
      </c>
      <c r="J1118" s="10" t="str">
        <f t="shared" si="223"/>
        <v>SELL</v>
      </c>
      <c r="L1118" s="5">
        <f t="shared" si="224"/>
        <v>5130.29</v>
      </c>
      <c r="M1118" s="4" t="str">
        <f t="shared" si="225"/>
        <v>YES</v>
      </c>
      <c r="N1118" s="4" t="str">
        <f t="shared" si="226"/>
        <v>YES</v>
      </c>
      <c r="O1118" s="4" t="str">
        <f t="shared" si="227"/>
        <v>NO</v>
      </c>
      <c r="P1118" s="5">
        <v>5116.45</v>
      </c>
      <c r="Q1118" s="5">
        <v>5028.75</v>
      </c>
      <c r="R1118" s="4">
        <f t="shared" si="228"/>
        <v>2009</v>
      </c>
      <c r="T1118" s="7">
        <f t="shared" si="231"/>
        <v>-89.41</v>
      </c>
      <c r="V1118" s="5">
        <f t="shared" si="232"/>
        <v>5145.55</v>
      </c>
      <c r="W1118" s="5">
        <f t="shared" si="229"/>
        <v>5145.55</v>
      </c>
      <c r="X1118" s="7">
        <f t="shared" si="230"/>
        <v>0</v>
      </c>
      <c r="Z1118" s="7">
        <f t="shared" si="233"/>
        <v>269616.95999999996</v>
      </c>
      <c r="AA1118" s="5"/>
    </row>
    <row r="1119" spans="1:27">
      <c r="A1119" s="9">
        <v>40164</v>
      </c>
      <c r="B1119" s="3">
        <v>5035</v>
      </c>
      <c r="C1119" s="3">
        <v>5068</v>
      </c>
      <c r="D1119" s="3">
        <v>5008.2997999999998</v>
      </c>
      <c r="E1119" s="3">
        <v>5036.4502000000002</v>
      </c>
      <c r="G1119" s="5">
        <f t="shared" si="221"/>
        <v>5054.41</v>
      </c>
      <c r="H1119" s="5">
        <f t="shared" si="222"/>
        <v>5070.05</v>
      </c>
      <c r="J1119" s="10" t="str">
        <f t="shared" si="223"/>
        <v>SELL</v>
      </c>
      <c r="L1119" s="5">
        <f t="shared" si="224"/>
        <v>5116.97</v>
      </c>
      <c r="M1119" s="4" t="str">
        <f t="shared" si="225"/>
        <v>NO</v>
      </c>
      <c r="N1119" s="4" t="str">
        <f t="shared" si="226"/>
        <v>NO</v>
      </c>
      <c r="O1119" s="4" t="str">
        <f t="shared" si="227"/>
        <v>NO</v>
      </c>
      <c r="P1119" s="5">
        <v>5026.8500000000004</v>
      </c>
      <c r="Q1119" s="5">
        <v>5036.3999999999996</v>
      </c>
      <c r="R1119" s="4">
        <f t="shared" si="228"/>
        <v>2009</v>
      </c>
      <c r="T1119" s="7">
        <f t="shared" si="231"/>
        <v>0</v>
      </c>
      <c r="V1119" s="5">
        <f t="shared" si="232"/>
        <v>5145.55</v>
      </c>
      <c r="W1119" s="5">
        <f t="shared" si="229"/>
        <v>5145.55</v>
      </c>
      <c r="X1119" s="7">
        <f t="shared" si="230"/>
        <v>0</v>
      </c>
      <c r="Z1119" s="7">
        <f t="shared" si="233"/>
        <v>269616.95999999996</v>
      </c>
      <c r="AA1119" s="5"/>
    </row>
    <row r="1120" spans="1:27">
      <c r="A1120" s="9">
        <v>40165</v>
      </c>
      <c r="B1120" s="3">
        <v>5018</v>
      </c>
      <c r="C1120" s="3">
        <v>5049</v>
      </c>
      <c r="D1120" s="3">
        <v>4972.1000999999997</v>
      </c>
      <c r="E1120" s="3">
        <v>4986.7997999999998</v>
      </c>
      <c r="G1120" s="5">
        <f t="shared" si="221"/>
        <v>5020.6000000000004</v>
      </c>
      <c r="H1120" s="5">
        <f t="shared" si="222"/>
        <v>5042.3</v>
      </c>
      <c r="J1120" s="10" t="str">
        <f t="shared" si="223"/>
        <v>SELL</v>
      </c>
      <c r="L1120" s="5">
        <f t="shared" si="224"/>
        <v>5107.3999999999996</v>
      </c>
      <c r="M1120" s="4" t="str">
        <f t="shared" si="225"/>
        <v>NO</v>
      </c>
      <c r="N1120" s="4" t="str">
        <f t="shared" si="226"/>
        <v>NO</v>
      </c>
      <c r="O1120" s="4" t="str">
        <f t="shared" si="227"/>
        <v>NO</v>
      </c>
      <c r="P1120" s="5">
        <v>5026</v>
      </c>
      <c r="Q1120" s="5">
        <v>4988.05</v>
      </c>
      <c r="R1120" s="4">
        <f t="shared" si="228"/>
        <v>2009</v>
      </c>
      <c r="T1120" s="7">
        <f t="shared" si="231"/>
        <v>0</v>
      </c>
      <c r="V1120" s="5">
        <f t="shared" si="232"/>
        <v>5145.55</v>
      </c>
      <c r="W1120" s="5">
        <f t="shared" si="229"/>
        <v>5145.55</v>
      </c>
      <c r="X1120" s="7">
        <f t="shared" si="230"/>
        <v>0</v>
      </c>
      <c r="Z1120" s="7">
        <f t="shared" si="233"/>
        <v>269616.95999999996</v>
      </c>
      <c r="AA1120" s="5"/>
    </row>
    <row r="1121" spans="1:27">
      <c r="A1121" s="9">
        <v>40168</v>
      </c>
      <c r="B1121" s="3">
        <v>4990</v>
      </c>
      <c r="C1121" s="3">
        <v>4995.6000999999997</v>
      </c>
      <c r="D1121" s="3">
        <v>4937.1499000000003</v>
      </c>
      <c r="E1121" s="3">
        <v>4948.5497999999998</v>
      </c>
      <c r="G1121" s="5">
        <f t="shared" si="221"/>
        <v>4984.57</v>
      </c>
      <c r="H1121" s="5">
        <f t="shared" si="222"/>
        <v>5011.05</v>
      </c>
      <c r="J1121" s="10" t="str">
        <f t="shared" si="223"/>
        <v>SELL</v>
      </c>
      <c r="L1121" s="5">
        <f t="shared" si="224"/>
        <v>5090.49</v>
      </c>
      <c r="M1121" s="4" t="str">
        <f t="shared" si="225"/>
        <v>NO</v>
      </c>
      <c r="N1121" s="4" t="str">
        <f t="shared" si="226"/>
        <v>NO</v>
      </c>
      <c r="O1121" s="4" t="str">
        <f t="shared" si="227"/>
        <v>NO</v>
      </c>
      <c r="P1121" s="5">
        <v>4982.05</v>
      </c>
      <c r="Q1121" s="5">
        <v>4953.3999999999996</v>
      </c>
      <c r="R1121" s="4">
        <f t="shared" si="228"/>
        <v>2009</v>
      </c>
      <c r="T1121" s="7">
        <f t="shared" si="231"/>
        <v>0</v>
      </c>
      <c r="V1121" s="5">
        <f t="shared" si="232"/>
        <v>5145.55</v>
      </c>
      <c r="W1121" s="5">
        <f t="shared" si="229"/>
        <v>5145.55</v>
      </c>
      <c r="X1121" s="7">
        <f t="shared" si="230"/>
        <v>0</v>
      </c>
      <c r="Z1121" s="7">
        <f t="shared" si="233"/>
        <v>269616.95999999996</v>
      </c>
      <c r="AA1121" s="5"/>
    </row>
    <row r="1122" spans="1:27">
      <c r="A1122" s="9">
        <v>40169</v>
      </c>
      <c r="B1122" s="3">
        <v>4967.1000999999997</v>
      </c>
      <c r="C1122" s="3">
        <v>4999.8999000000003</v>
      </c>
      <c r="D1122" s="3">
        <v>4967.1000999999997</v>
      </c>
      <c r="E1122" s="3">
        <v>4989.5</v>
      </c>
      <c r="G1122" s="5">
        <f t="shared" si="221"/>
        <v>4987.04</v>
      </c>
      <c r="H1122" s="5">
        <f t="shared" si="222"/>
        <v>5003.87</v>
      </c>
      <c r="J1122" s="10" t="str">
        <f t="shared" si="223"/>
        <v>SELL</v>
      </c>
      <c r="L1122" s="5">
        <f t="shared" si="224"/>
        <v>5054.3599999999997</v>
      </c>
      <c r="M1122" s="4" t="str">
        <f t="shared" si="225"/>
        <v>NO</v>
      </c>
      <c r="N1122" s="4" t="str">
        <f t="shared" si="226"/>
        <v>NO</v>
      </c>
      <c r="O1122" s="4" t="str">
        <f t="shared" si="227"/>
        <v>NO</v>
      </c>
      <c r="P1122" s="5">
        <v>4979</v>
      </c>
      <c r="Q1122" s="5">
        <v>4983</v>
      </c>
      <c r="R1122" s="4">
        <f t="shared" si="228"/>
        <v>2009</v>
      </c>
      <c r="T1122" s="7">
        <f t="shared" si="231"/>
        <v>0</v>
      </c>
      <c r="V1122" s="5">
        <f t="shared" si="232"/>
        <v>5145.55</v>
      </c>
      <c r="W1122" s="5">
        <f t="shared" si="229"/>
        <v>5054.3599999999997</v>
      </c>
      <c r="X1122" s="7">
        <f t="shared" si="230"/>
        <v>91.190000000000509</v>
      </c>
      <c r="Z1122" s="7">
        <f t="shared" si="233"/>
        <v>274176.45999999996</v>
      </c>
      <c r="AA1122" s="5"/>
    </row>
    <row r="1123" spans="1:27">
      <c r="A1123" s="9">
        <v>40170</v>
      </c>
      <c r="B1123" s="3">
        <v>4993</v>
      </c>
      <c r="C1123" s="3">
        <v>5161.8999000000003</v>
      </c>
      <c r="D1123" s="3">
        <v>4993</v>
      </c>
      <c r="E1123" s="3">
        <v>5156.8500999999997</v>
      </c>
      <c r="G1123" s="5">
        <f t="shared" si="221"/>
        <v>5071.95</v>
      </c>
      <c r="H1123" s="5">
        <f t="shared" si="222"/>
        <v>5054.8599999999997</v>
      </c>
      <c r="J1123" s="10" t="str">
        <f t="shared" si="223"/>
        <v>BUY</v>
      </c>
      <c r="L1123" s="5">
        <f t="shared" si="224"/>
        <v>5003.59</v>
      </c>
      <c r="M1123" s="4" t="str">
        <f t="shared" si="225"/>
        <v>YES</v>
      </c>
      <c r="N1123" s="4" t="str">
        <f t="shared" si="226"/>
        <v>NO</v>
      </c>
      <c r="O1123" s="4" t="str">
        <f t="shared" si="227"/>
        <v>NO</v>
      </c>
      <c r="P1123" s="5">
        <v>5008.3500000000004</v>
      </c>
      <c r="Q1123" s="5">
        <v>5157</v>
      </c>
      <c r="R1123" s="4">
        <f t="shared" si="228"/>
        <v>2009</v>
      </c>
      <c r="T1123" s="7">
        <f t="shared" si="231"/>
        <v>0</v>
      </c>
      <c r="V1123" s="5">
        <f t="shared" si="232"/>
        <v>5054.3599999999997</v>
      </c>
      <c r="W1123" s="5">
        <f t="shared" si="229"/>
        <v>5054.3599999999997</v>
      </c>
      <c r="X1123" s="7">
        <f t="shared" si="230"/>
        <v>0</v>
      </c>
      <c r="Z1123" s="7">
        <f t="shared" si="233"/>
        <v>274176.45999999996</v>
      </c>
      <c r="AA1123" s="5"/>
    </row>
    <row r="1124" spans="1:27">
      <c r="A1124" s="9">
        <v>40171</v>
      </c>
      <c r="B1124" s="3">
        <v>5159.9502000000002</v>
      </c>
      <c r="C1124" s="3">
        <v>5209.9502000000002</v>
      </c>
      <c r="D1124" s="3">
        <v>5136.3999000000003</v>
      </c>
      <c r="E1124" s="3">
        <v>5185.3999000000003</v>
      </c>
      <c r="G1124" s="5">
        <f t="shared" si="221"/>
        <v>5128.67</v>
      </c>
      <c r="H1124" s="5">
        <f t="shared" si="222"/>
        <v>5098.37</v>
      </c>
      <c r="J1124" s="10" t="str">
        <f t="shared" si="223"/>
        <v>BUY</v>
      </c>
      <c r="L1124" s="5">
        <f t="shared" si="224"/>
        <v>5007.47</v>
      </c>
      <c r="M1124" s="4" t="str">
        <f t="shared" si="225"/>
        <v>NO</v>
      </c>
      <c r="N1124" s="4" t="str">
        <f t="shared" si="226"/>
        <v>NO</v>
      </c>
      <c r="O1124" s="4" t="str">
        <f t="shared" si="227"/>
        <v>NO</v>
      </c>
      <c r="P1124" s="5">
        <v>5169.5</v>
      </c>
      <c r="Q1124" s="5">
        <v>5187</v>
      </c>
      <c r="R1124" s="4">
        <f t="shared" si="228"/>
        <v>2009</v>
      </c>
      <c r="T1124" s="7">
        <f t="shared" si="231"/>
        <v>0</v>
      </c>
      <c r="V1124" s="5">
        <f t="shared" si="232"/>
        <v>5054.3599999999997</v>
      </c>
      <c r="W1124" s="5">
        <f t="shared" si="229"/>
        <v>5054.3599999999997</v>
      </c>
      <c r="X1124" s="7">
        <f t="shared" si="230"/>
        <v>0</v>
      </c>
      <c r="Z1124" s="7">
        <f t="shared" si="233"/>
        <v>274176.45999999996</v>
      </c>
      <c r="AA1124" s="5"/>
    </row>
    <row r="1125" spans="1:27">
      <c r="A1125" s="9">
        <v>40176</v>
      </c>
      <c r="B1125" s="3">
        <v>5191.0497999999998</v>
      </c>
      <c r="C1125" s="3">
        <v>5224.7997999999998</v>
      </c>
      <c r="D1125" s="3">
        <v>5175</v>
      </c>
      <c r="E1125" s="3">
        <v>5194.1499000000003</v>
      </c>
      <c r="G1125" s="5">
        <f t="shared" si="221"/>
        <v>5161.41</v>
      </c>
      <c r="H1125" s="5">
        <f t="shared" si="222"/>
        <v>5130.3</v>
      </c>
      <c r="J1125" s="10" t="str">
        <f t="shared" si="223"/>
        <v>BUY</v>
      </c>
      <c r="L1125" s="5">
        <f t="shared" si="224"/>
        <v>5036.97</v>
      </c>
      <c r="M1125" s="4" t="str">
        <f t="shared" si="225"/>
        <v>NO</v>
      </c>
      <c r="N1125" s="4" t="str">
        <f t="shared" si="226"/>
        <v>NO</v>
      </c>
      <c r="O1125" s="4" t="str">
        <f t="shared" si="227"/>
        <v>NO</v>
      </c>
      <c r="P1125" s="5">
        <v>5196.2</v>
      </c>
      <c r="Q1125" s="5">
        <v>5192.6000000000004</v>
      </c>
      <c r="R1125" s="4">
        <f t="shared" si="228"/>
        <v>2009</v>
      </c>
      <c r="T1125" s="7">
        <f t="shared" si="231"/>
        <v>0</v>
      </c>
      <c r="V1125" s="5">
        <f t="shared" si="232"/>
        <v>5054.3599999999997</v>
      </c>
      <c r="W1125" s="5">
        <f t="shared" si="229"/>
        <v>5054.3599999999997</v>
      </c>
      <c r="X1125" s="7">
        <f t="shared" si="230"/>
        <v>0</v>
      </c>
      <c r="Z1125" s="7">
        <f t="shared" si="233"/>
        <v>274176.45999999996</v>
      </c>
      <c r="AA1125" s="5"/>
    </row>
    <row r="1126" spans="1:27">
      <c r="A1126" s="9">
        <v>40177</v>
      </c>
      <c r="B1126" s="3">
        <v>5185</v>
      </c>
      <c r="C1126" s="3">
        <v>5198.7002000000002</v>
      </c>
      <c r="D1126" s="3">
        <v>5155</v>
      </c>
      <c r="E1126" s="3">
        <v>5168.5497999999998</v>
      </c>
      <c r="G1126" s="5">
        <f t="shared" si="221"/>
        <v>5164.9799999999996</v>
      </c>
      <c r="H1126" s="5">
        <f t="shared" si="222"/>
        <v>5143.05</v>
      </c>
      <c r="J1126" s="10" t="str">
        <f t="shared" si="223"/>
        <v>BUY</v>
      </c>
      <c r="L1126" s="5">
        <f t="shared" si="224"/>
        <v>5077.26</v>
      </c>
      <c r="M1126" s="4" t="str">
        <f t="shared" si="225"/>
        <v>NO</v>
      </c>
      <c r="N1126" s="4" t="str">
        <f t="shared" si="226"/>
        <v>NO</v>
      </c>
      <c r="O1126" s="4" t="str">
        <f t="shared" si="227"/>
        <v>NO</v>
      </c>
      <c r="P1126" s="5">
        <v>5192.3500000000004</v>
      </c>
      <c r="Q1126" s="5">
        <v>5167.8999999999996</v>
      </c>
      <c r="R1126" s="4">
        <f t="shared" si="228"/>
        <v>2009</v>
      </c>
      <c r="T1126" s="7">
        <f t="shared" si="231"/>
        <v>0</v>
      </c>
      <c r="V1126" s="5">
        <f t="shared" si="232"/>
        <v>5054.3599999999997</v>
      </c>
      <c r="W1126" s="5">
        <f t="shared" si="229"/>
        <v>5054.3599999999997</v>
      </c>
      <c r="X1126" s="7">
        <f t="shared" si="230"/>
        <v>0</v>
      </c>
      <c r="Z1126" s="7">
        <f t="shared" si="233"/>
        <v>274176.45999999996</v>
      </c>
      <c r="AA1126" s="5"/>
    </row>
    <row r="1127" spans="1:27">
      <c r="A1127" s="9">
        <v>40178</v>
      </c>
      <c r="B1127" s="3">
        <v>5193.1000999999997</v>
      </c>
      <c r="C1127" s="3">
        <v>5229</v>
      </c>
      <c r="D1127" s="3">
        <v>5191.2002000000002</v>
      </c>
      <c r="E1127" s="3">
        <v>5202.2997999999998</v>
      </c>
      <c r="G1127" s="5">
        <f t="shared" si="221"/>
        <v>5183.6400000000003</v>
      </c>
      <c r="H1127" s="5">
        <f t="shared" si="222"/>
        <v>5162.8</v>
      </c>
      <c r="J1127" s="10" t="str">
        <f t="shared" si="223"/>
        <v>BUY</v>
      </c>
      <c r="L1127" s="5">
        <f t="shared" si="224"/>
        <v>5100.28</v>
      </c>
      <c r="M1127" s="4" t="str">
        <f t="shared" si="225"/>
        <v>NO</v>
      </c>
      <c r="N1127" s="4" t="str">
        <f t="shared" si="226"/>
        <v>NO</v>
      </c>
      <c r="O1127" s="4" t="str">
        <f t="shared" si="227"/>
        <v>NO</v>
      </c>
      <c r="P1127" s="5">
        <v>5201.1000000000004</v>
      </c>
      <c r="Q1127" s="5">
        <v>5199.2</v>
      </c>
      <c r="R1127" s="4">
        <f t="shared" si="228"/>
        <v>2009</v>
      </c>
      <c r="T1127" s="7">
        <f t="shared" si="231"/>
        <v>0</v>
      </c>
      <c r="V1127" s="5">
        <f t="shared" si="232"/>
        <v>5054.3599999999997</v>
      </c>
      <c r="W1127" s="5">
        <f t="shared" si="229"/>
        <v>5054.3599999999997</v>
      </c>
      <c r="X1127" s="7">
        <f t="shared" si="230"/>
        <v>0</v>
      </c>
      <c r="Z1127" s="7">
        <f t="shared" si="233"/>
        <v>274176.45999999996</v>
      </c>
      <c r="AA1127" s="5"/>
    </row>
    <row r="1128" spans="1:27">
      <c r="A1128" s="9">
        <v>40182</v>
      </c>
      <c r="B1128" s="3">
        <v>5225</v>
      </c>
      <c r="C1128" s="3">
        <v>5247</v>
      </c>
      <c r="D1128" s="3">
        <v>5210</v>
      </c>
      <c r="E1128" s="3">
        <v>5239.7997999999998</v>
      </c>
      <c r="G1128" s="5">
        <f t="shared" si="221"/>
        <v>5211.72</v>
      </c>
      <c r="H1128" s="5">
        <f t="shared" si="222"/>
        <v>5188.47</v>
      </c>
      <c r="J1128" s="10" t="str">
        <f t="shared" si="223"/>
        <v>BUY</v>
      </c>
      <c r="L1128" s="5">
        <f t="shared" si="224"/>
        <v>5118.72</v>
      </c>
      <c r="M1128" s="4" t="str">
        <f t="shared" si="225"/>
        <v>NO</v>
      </c>
      <c r="N1128" s="4" t="str">
        <f t="shared" si="226"/>
        <v>NO</v>
      </c>
      <c r="O1128" s="4" t="str">
        <f t="shared" si="227"/>
        <v>NO</v>
      </c>
      <c r="P1128" s="5">
        <v>5223</v>
      </c>
      <c r="Q1128" s="5">
        <v>5236.1000000000004</v>
      </c>
      <c r="R1128" s="4">
        <f t="shared" si="228"/>
        <v>2010</v>
      </c>
      <c r="T1128" s="7">
        <f t="shared" si="231"/>
        <v>0</v>
      </c>
      <c r="V1128" s="5">
        <f t="shared" si="232"/>
        <v>5054.3599999999997</v>
      </c>
      <c r="W1128" s="5">
        <f t="shared" si="229"/>
        <v>5054.3599999999997</v>
      </c>
      <c r="X1128" s="7">
        <f t="shared" si="230"/>
        <v>0</v>
      </c>
      <c r="Z1128" s="7">
        <f t="shared" si="233"/>
        <v>274176.45999999996</v>
      </c>
      <c r="AA1128" s="5"/>
    </row>
    <row r="1129" spans="1:27">
      <c r="A1129" s="9">
        <v>40183</v>
      </c>
      <c r="B1129" s="3">
        <v>5280</v>
      </c>
      <c r="C1129" s="3">
        <v>5295</v>
      </c>
      <c r="D1129" s="3">
        <v>5263.0497999999998</v>
      </c>
      <c r="E1129" s="3">
        <v>5281.2002000000002</v>
      </c>
      <c r="G1129" s="5">
        <f t="shared" si="221"/>
        <v>5246.46</v>
      </c>
      <c r="H1129" s="5">
        <f t="shared" si="222"/>
        <v>5219.38</v>
      </c>
      <c r="J1129" s="10" t="str">
        <f t="shared" si="223"/>
        <v>BUY</v>
      </c>
      <c r="L1129" s="5">
        <f t="shared" si="224"/>
        <v>5138.1400000000003</v>
      </c>
      <c r="M1129" s="4" t="str">
        <f t="shared" si="225"/>
        <v>NO</v>
      </c>
      <c r="N1129" s="4" t="str">
        <f t="shared" si="226"/>
        <v>NO</v>
      </c>
      <c r="O1129" s="4" t="str">
        <f t="shared" si="227"/>
        <v>NO</v>
      </c>
      <c r="P1129" s="5">
        <v>5284</v>
      </c>
      <c r="Q1129" s="5">
        <v>5281.55</v>
      </c>
      <c r="R1129" s="4">
        <f t="shared" si="228"/>
        <v>2010</v>
      </c>
      <c r="T1129" s="7">
        <f t="shared" si="231"/>
        <v>0</v>
      </c>
      <c r="V1129" s="5">
        <f t="shared" si="232"/>
        <v>5054.3599999999997</v>
      </c>
      <c r="W1129" s="5">
        <f t="shared" si="229"/>
        <v>5054.3599999999997</v>
      </c>
      <c r="X1129" s="7">
        <f t="shared" si="230"/>
        <v>0</v>
      </c>
      <c r="Z1129" s="7">
        <f t="shared" si="233"/>
        <v>274176.45999999996</v>
      </c>
      <c r="AA1129" s="5"/>
    </row>
    <row r="1130" spans="1:27">
      <c r="A1130" s="9">
        <v>40184</v>
      </c>
      <c r="B1130" s="3">
        <v>5303.25</v>
      </c>
      <c r="C1130" s="3">
        <v>5303.25</v>
      </c>
      <c r="D1130" s="3">
        <v>5266.25</v>
      </c>
      <c r="E1130" s="3">
        <v>5288.7002000000002</v>
      </c>
      <c r="G1130" s="5">
        <f t="shared" si="221"/>
        <v>5267.58</v>
      </c>
      <c r="H1130" s="5">
        <f t="shared" si="222"/>
        <v>5242.49</v>
      </c>
      <c r="J1130" s="10" t="str">
        <f t="shared" si="223"/>
        <v>BUY</v>
      </c>
      <c r="L1130" s="5">
        <f t="shared" si="224"/>
        <v>5167.22</v>
      </c>
      <c r="M1130" s="4" t="str">
        <f t="shared" si="225"/>
        <v>NO</v>
      </c>
      <c r="N1130" s="4" t="str">
        <f t="shared" si="226"/>
        <v>NO</v>
      </c>
      <c r="O1130" s="4" t="str">
        <f t="shared" si="227"/>
        <v>NO</v>
      </c>
      <c r="P1130" s="5">
        <v>5294.45</v>
      </c>
      <c r="Q1130" s="5">
        <v>5286.05</v>
      </c>
      <c r="R1130" s="4">
        <f t="shared" si="228"/>
        <v>2010</v>
      </c>
      <c r="T1130" s="7">
        <f t="shared" si="231"/>
        <v>0</v>
      </c>
      <c r="V1130" s="5">
        <f t="shared" si="232"/>
        <v>5054.3599999999997</v>
      </c>
      <c r="W1130" s="5">
        <f t="shared" si="229"/>
        <v>5054.3599999999997</v>
      </c>
      <c r="X1130" s="7">
        <f t="shared" si="230"/>
        <v>0</v>
      </c>
      <c r="Z1130" s="7">
        <f t="shared" si="233"/>
        <v>274176.45999999996</v>
      </c>
      <c r="AA1130" s="5"/>
    </row>
    <row r="1131" spans="1:27">
      <c r="A1131" s="9">
        <v>40185</v>
      </c>
      <c r="B1131" s="3">
        <v>5293</v>
      </c>
      <c r="C1131" s="3">
        <v>5293</v>
      </c>
      <c r="D1131" s="3">
        <v>5245.1499000000003</v>
      </c>
      <c r="E1131" s="3">
        <v>5266.3500999999997</v>
      </c>
      <c r="G1131" s="5">
        <f t="shared" si="221"/>
        <v>5266.97</v>
      </c>
      <c r="H1131" s="5">
        <f t="shared" si="222"/>
        <v>5250.44</v>
      </c>
      <c r="J1131" s="10" t="str">
        <f t="shared" si="223"/>
        <v>BUY</v>
      </c>
      <c r="L1131" s="5">
        <f t="shared" si="224"/>
        <v>5200.8500000000004</v>
      </c>
      <c r="M1131" s="4" t="str">
        <f t="shared" si="225"/>
        <v>NO</v>
      </c>
      <c r="N1131" s="4" t="str">
        <f t="shared" si="226"/>
        <v>NO</v>
      </c>
      <c r="O1131" s="4" t="str">
        <f t="shared" si="227"/>
        <v>NO</v>
      </c>
      <c r="P1131" s="5">
        <v>5286.1</v>
      </c>
      <c r="Q1131" s="5">
        <v>5272.1</v>
      </c>
      <c r="R1131" s="4">
        <f t="shared" si="228"/>
        <v>2010</v>
      </c>
      <c r="T1131" s="7">
        <f t="shared" si="231"/>
        <v>0</v>
      </c>
      <c r="V1131" s="5">
        <f t="shared" si="232"/>
        <v>5054.3599999999997</v>
      </c>
      <c r="W1131" s="5">
        <f t="shared" si="229"/>
        <v>5054.3599999999997</v>
      </c>
      <c r="X1131" s="7">
        <f t="shared" si="230"/>
        <v>0</v>
      </c>
      <c r="Z1131" s="7">
        <f t="shared" si="233"/>
        <v>274176.45999999996</v>
      </c>
      <c r="AA1131" s="5"/>
    </row>
    <row r="1132" spans="1:27">
      <c r="A1132" s="9">
        <v>40186</v>
      </c>
      <c r="B1132" s="3">
        <v>5270.5</v>
      </c>
      <c r="C1132" s="3">
        <v>5286</v>
      </c>
      <c r="D1132" s="3">
        <v>5236.3999000000003</v>
      </c>
      <c r="E1132" s="3">
        <v>5249.4502000000002</v>
      </c>
      <c r="G1132" s="5">
        <f t="shared" si="221"/>
        <v>5258.21</v>
      </c>
      <c r="H1132" s="5">
        <f t="shared" si="222"/>
        <v>5250.11</v>
      </c>
      <c r="J1132" s="10" t="str">
        <f t="shared" si="223"/>
        <v>BUY</v>
      </c>
      <c r="L1132" s="5">
        <f t="shared" si="224"/>
        <v>5225.8100000000004</v>
      </c>
      <c r="M1132" s="4" t="str">
        <f t="shared" si="225"/>
        <v>NO</v>
      </c>
      <c r="N1132" s="4" t="str">
        <f t="shared" si="226"/>
        <v>NO</v>
      </c>
      <c r="O1132" s="4" t="str">
        <f t="shared" si="227"/>
        <v>NO</v>
      </c>
      <c r="P1132" s="5">
        <v>5271.65</v>
      </c>
      <c r="Q1132" s="5">
        <v>5246.95</v>
      </c>
      <c r="R1132" s="4">
        <f t="shared" si="228"/>
        <v>2010</v>
      </c>
      <c r="T1132" s="7">
        <f t="shared" si="231"/>
        <v>0</v>
      </c>
      <c r="V1132" s="5">
        <f t="shared" si="232"/>
        <v>5054.3599999999997</v>
      </c>
      <c r="W1132" s="5">
        <f t="shared" si="229"/>
        <v>5054.3599999999997</v>
      </c>
      <c r="X1132" s="7">
        <f t="shared" si="230"/>
        <v>0</v>
      </c>
      <c r="Z1132" s="7">
        <f t="shared" si="233"/>
        <v>274176.45999999996</v>
      </c>
      <c r="AA1132" s="5"/>
    </row>
    <row r="1133" spans="1:27">
      <c r="A1133" s="9">
        <v>40189</v>
      </c>
      <c r="B1133" s="3">
        <v>5275</v>
      </c>
      <c r="C1133" s="3">
        <v>5295</v>
      </c>
      <c r="D1133" s="3">
        <v>5248.1499000000003</v>
      </c>
      <c r="E1133" s="3">
        <v>5256.1000999999997</v>
      </c>
      <c r="G1133" s="5">
        <f t="shared" si="221"/>
        <v>5257.16</v>
      </c>
      <c r="H1133" s="5">
        <f t="shared" si="222"/>
        <v>5252.11</v>
      </c>
      <c r="J1133" s="10" t="str">
        <f t="shared" si="223"/>
        <v>BUY</v>
      </c>
      <c r="L1133" s="5">
        <f t="shared" si="224"/>
        <v>5236.96</v>
      </c>
      <c r="M1133" s="4" t="str">
        <f t="shared" si="225"/>
        <v>NO</v>
      </c>
      <c r="N1133" s="4" t="str">
        <f t="shared" si="226"/>
        <v>NO</v>
      </c>
      <c r="O1133" s="4" t="str">
        <f t="shared" si="227"/>
        <v>NO</v>
      </c>
      <c r="P1133" s="5">
        <v>5280.5</v>
      </c>
      <c r="Q1133" s="5">
        <v>5256.4</v>
      </c>
      <c r="R1133" s="4">
        <f t="shared" si="228"/>
        <v>2010</v>
      </c>
      <c r="T1133" s="7">
        <f t="shared" si="231"/>
        <v>0</v>
      </c>
      <c r="V1133" s="5">
        <f t="shared" si="232"/>
        <v>5054.3599999999997</v>
      </c>
      <c r="W1133" s="5">
        <f t="shared" si="229"/>
        <v>5236.96</v>
      </c>
      <c r="X1133" s="7">
        <f t="shared" si="230"/>
        <v>182.60000000000036</v>
      </c>
      <c r="Z1133" s="7">
        <f t="shared" si="233"/>
        <v>283306.45999999996</v>
      </c>
      <c r="AA1133" s="5"/>
    </row>
    <row r="1134" spans="1:27">
      <c r="A1134" s="9">
        <v>40190</v>
      </c>
      <c r="B1134" s="3">
        <v>5260</v>
      </c>
      <c r="C1134" s="3">
        <v>5285</v>
      </c>
      <c r="D1134" s="3">
        <v>5200</v>
      </c>
      <c r="E1134" s="3">
        <v>5208.8999000000003</v>
      </c>
      <c r="G1134" s="5">
        <f t="shared" si="221"/>
        <v>5233.03</v>
      </c>
      <c r="H1134" s="5">
        <f t="shared" si="222"/>
        <v>5237.71</v>
      </c>
      <c r="J1134" s="10" t="str">
        <f t="shared" si="223"/>
        <v>SELL</v>
      </c>
      <c r="L1134" s="5">
        <f t="shared" si="224"/>
        <v>5251.75</v>
      </c>
      <c r="M1134" s="4" t="str">
        <f t="shared" si="225"/>
        <v>YES</v>
      </c>
      <c r="N1134" s="4" t="str">
        <f t="shared" si="226"/>
        <v>NO</v>
      </c>
      <c r="O1134" s="4" t="str">
        <f t="shared" si="227"/>
        <v>NO</v>
      </c>
      <c r="P1134" s="5">
        <v>5244.1</v>
      </c>
      <c r="Q1134" s="5">
        <v>5210.95</v>
      </c>
      <c r="R1134" s="4">
        <f t="shared" si="228"/>
        <v>2010</v>
      </c>
      <c r="T1134" s="7">
        <f t="shared" si="231"/>
        <v>0</v>
      </c>
      <c r="V1134" s="5">
        <f t="shared" si="232"/>
        <v>5236.96</v>
      </c>
      <c r="W1134" s="5">
        <f t="shared" si="229"/>
        <v>5236.96</v>
      </c>
      <c r="X1134" s="7">
        <f t="shared" si="230"/>
        <v>0</v>
      </c>
      <c r="Z1134" s="7">
        <f t="shared" si="233"/>
        <v>283306.45999999996</v>
      </c>
      <c r="AA1134" s="5"/>
    </row>
    <row r="1135" spans="1:27">
      <c r="A1135" s="9">
        <v>40191</v>
      </c>
      <c r="B1135" s="3">
        <v>5183.3500999999997</v>
      </c>
      <c r="C1135" s="3">
        <v>5248.3999000000003</v>
      </c>
      <c r="D1135" s="3">
        <v>5176.1000999999997</v>
      </c>
      <c r="E1135" s="3">
        <v>5243</v>
      </c>
      <c r="G1135" s="5">
        <f t="shared" si="221"/>
        <v>5238.0200000000004</v>
      </c>
      <c r="H1135" s="5">
        <f t="shared" si="222"/>
        <v>5239.47</v>
      </c>
      <c r="J1135" s="10" t="str">
        <f t="shared" si="223"/>
        <v>SELL</v>
      </c>
      <c r="L1135" s="5">
        <f t="shared" si="224"/>
        <v>5243.82</v>
      </c>
      <c r="M1135" s="4" t="str">
        <f t="shared" si="225"/>
        <v>NO</v>
      </c>
      <c r="N1135" s="4" t="str">
        <f t="shared" si="226"/>
        <v>NO</v>
      </c>
      <c r="O1135" s="4" t="str">
        <f t="shared" si="227"/>
        <v>NO</v>
      </c>
      <c r="P1135" s="5">
        <v>5188</v>
      </c>
      <c r="Q1135" s="5">
        <v>5240.8999999999996</v>
      </c>
      <c r="R1135" s="4">
        <f t="shared" si="228"/>
        <v>2010</v>
      </c>
      <c r="T1135" s="7">
        <f t="shared" si="231"/>
        <v>0</v>
      </c>
      <c r="V1135" s="5">
        <f t="shared" si="232"/>
        <v>5236.96</v>
      </c>
      <c r="W1135" s="5">
        <f t="shared" si="229"/>
        <v>5258</v>
      </c>
      <c r="X1135" s="7">
        <f t="shared" si="230"/>
        <v>-21.039999999999964</v>
      </c>
      <c r="Z1135" s="7">
        <f t="shared" si="233"/>
        <v>282254.45999999996</v>
      </c>
      <c r="AA1135" s="5"/>
    </row>
    <row r="1136" spans="1:27">
      <c r="A1136" s="9">
        <v>40192</v>
      </c>
      <c r="B1136" s="3">
        <v>5260</v>
      </c>
      <c r="C1136" s="3">
        <v>5275</v>
      </c>
      <c r="D1136" s="3">
        <v>5244</v>
      </c>
      <c r="E1136" s="3">
        <v>5261.2997999999998</v>
      </c>
      <c r="G1136" s="5">
        <f t="shared" si="221"/>
        <v>5249.66</v>
      </c>
      <c r="H1136" s="5">
        <f t="shared" si="222"/>
        <v>5246.75</v>
      </c>
      <c r="J1136" s="10" t="str">
        <f t="shared" si="223"/>
        <v>BUY</v>
      </c>
      <c r="L1136" s="5">
        <f t="shared" si="224"/>
        <v>5238.0200000000004</v>
      </c>
      <c r="M1136" s="4" t="str">
        <f t="shared" si="225"/>
        <v>YES</v>
      </c>
      <c r="N1136" s="4" t="str">
        <f t="shared" si="226"/>
        <v>NO</v>
      </c>
      <c r="O1136" s="4" t="str">
        <f t="shared" si="227"/>
        <v>YES</v>
      </c>
      <c r="P1136" s="5">
        <v>5258</v>
      </c>
      <c r="Q1136" s="5">
        <v>5257</v>
      </c>
      <c r="R1136" s="4">
        <f t="shared" si="228"/>
        <v>2010</v>
      </c>
      <c r="T1136" s="7">
        <f t="shared" si="231"/>
        <v>0</v>
      </c>
      <c r="V1136" s="5">
        <f t="shared" si="232"/>
        <v>5258</v>
      </c>
      <c r="W1136" s="5">
        <f t="shared" si="229"/>
        <v>5258</v>
      </c>
      <c r="X1136" s="7">
        <f t="shared" si="230"/>
        <v>0</v>
      </c>
      <c r="Z1136" s="7">
        <f t="shared" si="233"/>
        <v>282254.45999999996</v>
      </c>
      <c r="AA1136" s="5"/>
    </row>
    <row r="1137" spans="1:27">
      <c r="A1137" s="9">
        <v>40193</v>
      </c>
      <c r="B1137" s="3">
        <v>5268</v>
      </c>
      <c r="C1137" s="3">
        <v>5271.8999000000003</v>
      </c>
      <c r="D1137" s="3">
        <v>5245.0497999999998</v>
      </c>
      <c r="E1137" s="3">
        <v>5254.3999000000003</v>
      </c>
      <c r="G1137" s="5">
        <f t="shared" si="221"/>
        <v>5252.03</v>
      </c>
      <c r="H1137" s="5">
        <f t="shared" si="222"/>
        <v>5249.3</v>
      </c>
      <c r="J1137" s="10" t="str">
        <f t="shared" si="223"/>
        <v>BUY</v>
      </c>
      <c r="L1137" s="5">
        <f t="shared" si="224"/>
        <v>5241.1099999999997</v>
      </c>
      <c r="M1137" s="4" t="str">
        <f t="shared" si="225"/>
        <v>NO</v>
      </c>
      <c r="N1137" s="4" t="str">
        <f t="shared" si="226"/>
        <v>NO</v>
      </c>
      <c r="O1137" s="4" t="str">
        <f t="shared" si="227"/>
        <v>NO</v>
      </c>
      <c r="P1137" s="5">
        <v>5266.1</v>
      </c>
      <c r="Q1137" s="5">
        <v>5253</v>
      </c>
      <c r="R1137" s="4">
        <f t="shared" si="228"/>
        <v>2010</v>
      </c>
      <c r="T1137" s="7">
        <f t="shared" si="231"/>
        <v>0</v>
      </c>
      <c r="V1137" s="5">
        <f t="shared" si="232"/>
        <v>5258</v>
      </c>
      <c r="W1137" s="5">
        <f t="shared" si="229"/>
        <v>5258</v>
      </c>
      <c r="X1137" s="7">
        <f t="shared" si="230"/>
        <v>0</v>
      </c>
      <c r="Z1137" s="7">
        <f t="shared" si="233"/>
        <v>282254.45999999996</v>
      </c>
      <c r="AA1137" s="5"/>
    </row>
    <row r="1138" spans="1:27">
      <c r="A1138" s="9">
        <v>40196</v>
      </c>
      <c r="B1138" s="3">
        <v>5239</v>
      </c>
      <c r="C1138" s="3">
        <v>5290</v>
      </c>
      <c r="D1138" s="3">
        <v>5232</v>
      </c>
      <c r="E1138" s="3">
        <v>5271.1499000000003</v>
      </c>
      <c r="G1138" s="5">
        <f t="shared" si="221"/>
        <v>5261.59</v>
      </c>
      <c r="H1138" s="5">
        <f t="shared" si="222"/>
        <v>5256.58</v>
      </c>
      <c r="J1138" s="10" t="str">
        <f t="shared" si="223"/>
        <v>BUY</v>
      </c>
      <c r="L1138" s="5">
        <f t="shared" si="224"/>
        <v>5241.55</v>
      </c>
      <c r="M1138" s="4" t="str">
        <f t="shared" si="225"/>
        <v>YES</v>
      </c>
      <c r="N1138" s="4" t="str">
        <f t="shared" si="226"/>
        <v>YES</v>
      </c>
      <c r="O1138" s="4" t="str">
        <f t="shared" si="227"/>
        <v>YES</v>
      </c>
      <c r="P1138" s="5">
        <v>5235</v>
      </c>
      <c r="Q1138" s="5">
        <v>5270.95</v>
      </c>
      <c r="R1138" s="4">
        <f t="shared" si="228"/>
        <v>2010</v>
      </c>
      <c r="T1138" s="7">
        <f t="shared" si="231"/>
        <v>-35.950000000000003</v>
      </c>
      <c r="V1138" s="5">
        <f t="shared" si="232"/>
        <v>5258</v>
      </c>
      <c r="W1138" s="5">
        <f t="shared" si="229"/>
        <v>5241.55</v>
      </c>
      <c r="X1138" s="7">
        <f t="shared" si="230"/>
        <v>-16.449999999999818</v>
      </c>
      <c r="Z1138" s="7">
        <f t="shared" si="233"/>
        <v>277836.95999999996</v>
      </c>
      <c r="AA1138" s="5"/>
    </row>
    <row r="1139" spans="1:27">
      <c r="A1139" s="9">
        <v>40197</v>
      </c>
      <c r="B1139" s="3">
        <v>5260.5</v>
      </c>
      <c r="C1139" s="3">
        <v>5274.9502000000002</v>
      </c>
      <c r="D1139" s="3">
        <v>5212.3500999999997</v>
      </c>
      <c r="E1139" s="3">
        <v>5220.7002000000002</v>
      </c>
      <c r="G1139" s="5">
        <f t="shared" si="221"/>
        <v>5241.1499999999996</v>
      </c>
      <c r="H1139" s="5">
        <f t="shared" si="222"/>
        <v>5244.62</v>
      </c>
      <c r="J1139" s="10" t="str">
        <f t="shared" si="223"/>
        <v>SELL</v>
      </c>
      <c r="L1139" s="5">
        <f t="shared" si="224"/>
        <v>5255.03</v>
      </c>
      <c r="M1139" s="4" t="str">
        <f t="shared" si="225"/>
        <v>YES</v>
      </c>
      <c r="N1139" s="4" t="str">
        <f t="shared" si="226"/>
        <v>NO</v>
      </c>
      <c r="O1139" s="4" t="str">
        <f t="shared" si="227"/>
        <v>NO</v>
      </c>
      <c r="P1139" s="5">
        <v>5268</v>
      </c>
      <c r="Q1139" s="5">
        <v>5218</v>
      </c>
      <c r="R1139" s="4">
        <f t="shared" si="228"/>
        <v>2010</v>
      </c>
      <c r="T1139" s="7">
        <f t="shared" si="231"/>
        <v>0</v>
      </c>
      <c r="V1139" s="5">
        <f t="shared" si="232"/>
        <v>5241.55</v>
      </c>
      <c r="W1139" s="5">
        <f t="shared" si="229"/>
        <v>5241.55</v>
      </c>
      <c r="X1139" s="7">
        <f t="shared" si="230"/>
        <v>0</v>
      </c>
      <c r="Z1139" s="7">
        <f t="shared" si="233"/>
        <v>277836.95999999996</v>
      </c>
      <c r="AA1139" s="5"/>
    </row>
    <row r="1140" spans="1:27">
      <c r="A1140" s="9">
        <v>40198</v>
      </c>
      <c r="B1140" s="3">
        <v>5233.8999000000003</v>
      </c>
      <c r="C1140" s="3">
        <v>5247</v>
      </c>
      <c r="D1140" s="3">
        <v>5195.0497999999998</v>
      </c>
      <c r="E1140" s="3">
        <v>5214.75</v>
      </c>
      <c r="G1140" s="5">
        <f t="shared" si="221"/>
        <v>5227.95</v>
      </c>
      <c r="H1140" s="5">
        <f t="shared" si="222"/>
        <v>5234.66</v>
      </c>
      <c r="J1140" s="10" t="str">
        <f t="shared" si="223"/>
        <v>SELL</v>
      </c>
      <c r="L1140" s="5">
        <f t="shared" si="224"/>
        <v>5254.79</v>
      </c>
      <c r="M1140" s="4" t="str">
        <f t="shared" si="225"/>
        <v>NO</v>
      </c>
      <c r="N1140" s="4" t="str">
        <f t="shared" si="226"/>
        <v>NO</v>
      </c>
      <c r="O1140" s="4" t="str">
        <f t="shared" si="227"/>
        <v>NO</v>
      </c>
      <c r="P1140" s="5">
        <v>5244</v>
      </c>
      <c r="Q1140" s="5">
        <v>5214.5</v>
      </c>
      <c r="R1140" s="4">
        <f t="shared" si="228"/>
        <v>2010</v>
      </c>
      <c r="T1140" s="7">
        <f t="shared" si="231"/>
        <v>0</v>
      </c>
      <c r="V1140" s="5">
        <f t="shared" si="232"/>
        <v>5241.55</v>
      </c>
      <c r="W1140" s="5">
        <f t="shared" si="229"/>
        <v>5241.55</v>
      </c>
      <c r="X1140" s="7">
        <f t="shared" si="230"/>
        <v>0</v>
      </c>
      <c r="Z1140" s="7">
        <f t="shared" si="233"/>
        <v>277836.95999999996</v>
      </c>
      <c r="AA1140" s="5"/>
    </row>
    <row r="1141" spans="1:27">
      <c r="A1141" s="9">
        <v>40199</v>
      </c>
      <c r="B1141" s="3">
        <v>5192.6499000000003</v>
      </c>
      <c r="C1141" s="3">
        <v>5207</v>
      </c>
      <c r="D1141" s="3">
        <v>5072.6499000000003</v>
      </c>
      <c r="E1141" s="3">
        <v>5084.5497999999998</v>
      </c>
      <c r="G1141" s="5">
        <f t="shared" si="221"/>
        <v>5156.25</v>
      </c>
      <c r="H1141" s="5">
        <f t="shared" si="222"/>
        <v>5184.62</v>
      </c>
      <c r="J1141" s="10" t="str">
        <f t="shared" si="223"/>
        <v>SELL</v>
      </c>
      <c r="L1141" s="5">
        <f t="shared" si="224"/>
        <v>5269.73</v>
      </c>
      <c r="M1141" s="4" t="str">
        <f t="shared" si="225"/>
        <v>NO</v>
      </c>
      <c r="N1141" s="4" t="str">
        <f t="shared" si="226"/>
        <v>NO</v>
      </c>
      <c r="O1141" s="4" t="str">
        <f t="shared" si="227"/>
        <v>NO</v>
      </c>
      <c r="P1141" s="5">
        <v>5199.1499999999996</v>
      </c>
      <c r="Q1141" s="5">
        <v>5083.5</v>
      </c>
      <c r="R1141" s="4">
        <f t="shared" si="228"/>
        <v>2010</v>
      </c>
      <c r="T1141" s="7">
        <f t="shared" si="231"/>
        <v>0</v>
      </c>
      <c r="V1141" s="5">
        <f t="shared" si="232"/>
        <v>5241.55</v>
      </c>
      <c r="W1141" s="5">
        <f t="shared" si="229"/>
        <v>5241.55</v>
      </c>
      <c r="X1141" s="7">
        <f t="shared" si="230"/>
        <v>0</v>
      </c>
      <c r="Z1141" s="7">
        <f t="shared" si="233"/>
        <v>277836.95999999996</v>
      </c>
      <c r="AA1141" s="5"/>
    </row>
    <row r="1142" spans="1:27">
      <c r="A1142" s="9">
        <v>40200</v>
      </c>
      <c r="B1142" s="3">
        <v>4990</v>
      </c>
      <c r="C1142" s="3">
        <v>5074</v>
      </c>
      <c r="D1142" s="3">
        <v>4946.2002000000002</v>
      </c>
      <c r="E1142" s="3">
        <v>5019.6499000000003</v>
      </c>
      <c r="G1142" s="5">
        <f t="shared" si="221"/>
        <v>5087.95</v>
      </c>
      <c r="H1142" s="5">
        <f t="shared" si="222"/>
        <v>5129.63</v>
      </c>
      <c r="J1142" s="10" t="str">
        <f t="shared" si="223"/>
        <v>SELL</v>
      </c>
      <c r="L1142" s="5">
        <f t="shared" si="224"/>
        <v>5254.67</v>
      </c>
      <c r="M1142" s="4" t="str">
        <f t="shared" si="225"/>
        <v>NO</v>
      </c>
      <c r="N1142" s="4" t="str">
        <f t="shared" si="226"/>
        <v>NO</v>
      </c>
      <c r="O1142" s="4" t="str">
        <f t="shared" si="227"/>
        <v>NO</v>
      </c>
      <c r="P1142" s="5">
        <v>4988</v>
      </c>
      <c r="Q1142" s="5">
        <v>5021.25</v>
      </c>
      <c r="R1142" s="4">
        <f t="shared" si="228"/>
        <v>2010</v>
      </c>
      <c r="T1142" s="7">
        <f t="shared" si="231"/>
        <v>0</v>
      </c>
      <c r="V1142" s="5">
        <f t="shared" si="232"/>
        <v>5241.55</v>
      </c>
      <c r="W1142" s="5">
        <f t="shared" si="229"/>
        <v>5241.55</v>
      </c>
      <c r="X1142" s="7">
        <f t="shared" si="230"/>
        <v>0</v>
      </c>
      <c r="Z1142" s="7">
        <f t="shared" si="233"/>
        <v>277836.95999999996</v>
      </c>
      <c r="AA1142" s="5"/>
    </row>
    <row r="1143" spans="1:27">
      <c r="A1143" s="9">
        <v>40203</v>
      </c>
      <c r="B1143" s="3">
        <v>4996</v>
      </c>
      <c r="C1143" s="3">
        <v>5039</v>
      </c>
      <c r="D1143" s="3">
        <v>4976</v>
      </c>
      <c r="E1143" s="3">
        <v>5002.0497999999998</v>
      </c>
      <c r="G1143" s="5">
        <f t="shared" si="221"/>
        <v>5045</v>
      </c>
      <c r="H1143" s="5">
        <f t="shared" si="222"/>
        <v>5087.1000000000004</v>
      </c>
      <c r="J1143" s="10" t="str">
        <f t="shared" si="223"/>
        <v>SELL</v>
      </c>
      <c r="L1143" s="5">
        <f t="shared" si="224"/>
        <v>5213.3999999999996</v>
      </c>
      <c r="M1143" s="4" t="str">
        <f t="shared" si="225"/>
        <v>NO</v>
      </c>
      <c r="N1143" s="4" t="str">
        <f t="shared" si="226"/>
        <v>NO</v>
      </c>
      <c r="O1143" s="4" t="str">
        <f t="shared" si="227"/>
        <v>NO</v>
      </c>
      <c r="P1143" s="5">
        <v>4992</v>
      </c>
      <c r="Q1143" s="5">
        <v>5005</v>
      </c>
      <c r="R1143" s="4">
        <f t="shared" si="228"/>
        <v>2010</v>
      </c>
      <c r="T1143" s="7">
        <f t="shared" si="231"/>
        <v>0</v>
      </c>
      <c r="V1143" s="5">
        <f t="shared" si="232"/>
        <v>5241.55</v>
      </c>
      <c r="W1143" s="5">
        <f t="shared" si="229"/>
        <v>5241.55</v>
      </c>
      <c r="X1143" s="7">
        <f t="shared" si="230"/>
        <v>0</v>
      </c>
      <c r="Z1143" s="7">
        <f t="shared" si="233"/>
        <v>277836.95999999996</v>
      </c>
      <c r="AA1143" s="5"/>
    </row>
    <row r="1144" spans="1:27">
      <c r="A1144" s="9">
        <v>40205</v>
      </c>
      <c r="B1144" s="3">
        <v>4933.7002000000002</v>
      </c>
      <c r="C1144" s="3">
        <v>4963.7997999999998</v>
      </c>
      <c r="D1144" s="3">
        <v>4832.6000999999997</v>
      </c>
      <c r="E1144" s="3">
        <v>4848.1499000000003</v>
      </c>
      <c r="G1144" s="5">
        <f t="shared" si="221"/>
        <v>4946.57</v>
      </c>
      <c r="H1144" s="5">
        <f t="shared" si="222"/>
        <v>5007.45</v>
      </c>
      <c r="J1144" s="10" t="str">
        <f t="shared" si="223"/>
        <v>SELL</v>
      </c>
      <c r="L1144" s="5">
        <f t="shared" si="224"/>
        <v>5190.09</v>
      </c>
      <c r="M1144" s="4" t="str">
        <f t="shared" si="225"/>
        <v>NO</v>
      </c>
      <c r="N1144" s="4" t="str">
        <f t="shared" si="226"/>
        <v>NO</v>
      </c>
      <c r="O1144" s="4" t="str">
        <f t="shared" si="227"/>
        <v>NO</v>
      </c>
      <c r="P1144" s="5">
        <v>4945.1000000000004</v>
      </c>
      <c r="Q1144" s="5">
        <v>4854</v>
      </c>
      <c r="R1144" s="4">
        <f t="shared" si="228"/>
        <v>2010</v>
      </c>
      <c r="T1144" s="7">
        <f t="shared" si="231"/>
        <v>0</v>
      </c>
      <c r="V1144" s="5">
        <f t="shared" si="232"/>
        <v>5241.55</v>
      </c>
      <c r="W1144" s="5">
        <f t="shared" si="229"/>
        <v>5241.55</v>
      </c>
      <c r="X1144" s="7">
        <f t="shared" si="230"/>
        <v>0</v>
      </c>
      <c r="Z1144" s="7">
        <f t="shared" si="233"/>
        <v>277836.95999999996</v>
      </c>
      <c r="AA1144" s="5"/>
    </row>
    <row r="1145" spans="1:27">
      <c r="A1145" s="9">
        <v>40206</v>
      </c>
      <c r="B1145" s="3">
        <v>4902.1000999999997</v>
      </c>
      <c r="C1145" s="3">
        <v>4935</v>
      </c>
      <c r="D1145" s="3">
        <v>4823.1000999999997</v>
      </c>
      <c r="E1145" s="3">
        <v>4867.2002000000002</v>
      </c>
      <c r="G1145" s="5">
        <f t="shared" si="221"/>
        <v>4906.8900000000003</v>
      </c>
      <c r="H1145" s="5">
        <f t="shared" si="222"/>
        <v>4960.7</v>
      </c>
      <c r="J1145" s="10" t="str">
        <f t="shared" si="223"/>
        <v>SELL</v>
      </c>
      <c r="L1145" s="5">
        <f t="shared" si="224"/>
        <v>5122.13</v>
      </c>
      <c r="M1145" s="4" t="str">
        <f t="shared" si="225"/>
        <v>NO</v>
      </c>
      <c r="N1145" s="4" t="str">
        <f t="shared" si="226"/>
        <v>NO</v>
      </c>
      <c r="O1145" s="4" t="str">
        <f t="shared" si="227"/>
        <v>NO</v>
      </c>
      <c r="P1145" s="5">
        <v>4900.25</v>
      </c>
      <c r="Q1145" s="5">
        <v>4864</v>
      </c>
      <c r="R1145" s="4">
        <f t="shared" si="228"/>
        <v>2010</v>
      </c>
      <c r="T1145" s="7">
        <f t="shared" si="231"/>
        <v>0</v>
      </c>
      <c r="V1145" s="5">
        <f t="shared" si="232"/>
        <v>5241.55</v>
      </c>
      <c r="W1145" s="5">
        <f t="shared" si="229"/>
        <v>5241.55</v>
      </c>
      <c r="X1145" s="7">
        <f t="shared" si="230"/>
        <v>0</v>
      </c>
      <c r="Z1145" s="7">
        <f t="shared" si="233"/>
        <v>277836.95999999996</v>
      </c>
      <c r="AA1145" s="5"/>
    </row>
    <row r="1146" spans="1:27">
      <c r="A1146" s="9">
        <v>40207</v>
      </c>
      <c r="B1146" s="3">
        <v>4826.1499000000003</v>
      </c>
      <c r="C1146" s="3">
        <v>4889.8999000000003</v>
      </c>
      <c r="D1146" s="3">
        <v>4757.8500999999997</v>
      </c>
      <c r="E1146" s="3">
        <v>4875.6499000000003</v>
      </c>
      <c r="G1146" s="5">
        <f t="shared" si="221"/>
        <v>4891.2700000000004</v>
      </c>
      <c r="H1146" s="5">
        <f t="shared" si="222"/>
        <v>4932.3500000000004</v>
      </c>
      <c r="J1146" s="10" t="str">
        <f t="shared" si="223"/>
        <v>SELL</v>
      </c>
      <c r="L1146" s="5">
        <f t="shared" si="224"/>
        <v>5055.59</v>
      </c>
      <c r="M1146" s="4" t="str">
        <f t="shared" si="225"/>
        <v>NO</v>
      </c>
      <c r="N1146" s="4" t="str">
        <f t="shared" si="226"/>
        <v>NO</v>
      </c>
      <c r="O1146" s="4" t="str">
        <f t="shared" si="227"/>
        <v>NO</v>
      </c>
      <c r="P1146" s="5">
        <v>4833.1000000000004</v>
      </c>
      <c r="Q1146" s="5">
        <v>4876.8</v>
      </c>
      <c r="R1146" s="4">
        <f t="shared" si="228"/>
        <v>2010</v>
      </c>
      <c r="T1146" s="7">
        <f t="shared" si="231"/>
        <v>0</v>
      </c>
      <c r="V1146" s="5">
        <f t="shared" si="232"/>
        <v>5241.55</v>
      </c>
      <c r="W1146" s="5">
        <f t="shared" si="229"/>
        <v>5241.55</v>
      </c>
      <c r="X1146" s="7">
        <f t="shared" si="230"/>
        <v>0</v>
      </c>
      <c r="Z1146" s="7">
        <f t="shared" si="233"/>
        <v>277836.95999999996</v>
      </c>
      <c r="AA1146" s="5"/>
    </row>
    <row r="1147" spans="1:27">
      <c r="A1147" s="9">
        <v>40210</v>
      </c>
      <c r="B1147" s="3">
        <v>4847.2997999999998</v>
      </c>
      <c r="C1147" s="3">
        <v>4924</v>
      </c>
      <c r="D1147" s="3">
        <v>4822.25</v>
      </c>
      <c r="E1147" s="3">
        <v>4899.4502000000002</v>
      </c>
      <c r="G1147" s="5">
        <f t="shared" si="221"/>
        <v>4895.3599999999997</v>
      </c>
      <c r="H1147" s="5">
        <f t="shared" si="222"/>
        <v>4921.38</v>
      </c>
      <c r="J1147" s="10" t="str">
        <f t="shared" si="223"/>
        <v>SELL</v>
      </c>
      <c r="L1147" s="5">
        <f t="shared" si="224"/>
        <v>4999.4399999999996</v>
      </c>
      <c r="M1147" s="4" t="str">
        <f t="shared" si="225"/>
        <v>NO</v>
      </c>
      <c r="N1147" s="4" t="str">
        <f t="shared" si="226"/>
        <v>NO</v>
      </c>
      <c r="O1147" s="4" t="str">
        <f t="shared" si="227"/>
        <v>NO</v>
      </c>
      <c r="P1147" s="5">
        <v>4836.6000000000004</v>
      </c>
      <c r="Q1147" s="5">
        <v>4898.6000000000004</v>
      </c>
      <c r="R1147" s="4">
        <f t="shared" si="228"/>
        <v>2010</v>
      </c>
      <c r="T1147" s="7">
        <f t="shared" si="231"/>
        <v>0</v>
      </c>
      <c r="V1147" s="5">
        <f t="shared" si="232"/>
        <v>5241.55</v>
      </c>
      <c r="W1147" s="5">
        <f t="shared" si="229"/>
        <v>5241.55</v>
      </c>
      <c r="X1147" s="7">
        <f t="shared" si="230"/>
        <v>0</v>
      </c>
      <c r="Z1147" s="7">
        <f t="shared" si="233"/>
        <v>277836.95999999996</v>
      </c>
      <c r="AA1147" s="5"/>
    </row>
    <row r="1148" spans="1:27">
      <c r="A1148" s="9">
        <v>40211</v>
      </c>
      <c r="B1148" s="3">
        <v>4937.25</v>
      </c>
      <c r="C1148" s="3">
        <v>4939.6000999999997</v>
      </c>
      <c r="D1148" s="3">
        <v>4807.0497999999998</v>
      </c>
      <c r="E1148" s="3">
        <v>4821.75</v>
      </c>
      <c r="G1148" s="5">
        <f t="shared" si="221"/>
        <v>4858.5600000000004</v>
      </c>
      <c r="H1148" s="5">
        <f t="shared" si="222"/>
        <v>4888.17</v>
      </c>
      <c r="J1148" s="10" t="str">
        <f t="shared" si="223"/>
        <v>SELL</v>
      </c>
      <c r="L1148" s="5">
        <f t="shared" si="224"/>
        <v>4977</v>
      </c>
      <c r="M1148" s="4" t="str">
        <f t="shared" si="225"/>
        <v>NO</v>
      </c>
      <c r="N1148" s="4" t="str">
        <f t="shared" si="226"/>
        <v>NO</v>
      </c>
      <c r="O1148" s="4" t="str">
        <f t="shared" si="227"/>
        <v>NO</v>
      </c>
      <c r="P1148" s="5">
        <v>4931</v>
      </c>
      <c r="Q1148" s="5">
        <v>4832.1000000000004</v>
      </c>
      <c r="R1148" s="4">
        <f t="shared" si="228"/>
        <v>2010</v>
      </c>
      <c r="T1148" s="7">
        <f t="shared" si="231"/>
        <v>0</v>
      </c>
      <c r="V1148" s="5">
        <f t="shared" si="232"/>
        <v>5241.55</v>
      </c>
      <c r="W1148" s="5">
        <f t="shared" si="229"/>
        <v>5241.55</v>
      </c>
      <c r="X1148" s="7">
        <f t="shared" si="230"/>
        <v>0</v>
      </c>
      <c r="Z1148" s="7">
        <f t="shared" si="233"/>
        <v>277836.95999999996</v>
      </c>
      <c r="AA1148" s="5"/>
    </row>
    <row r="1149" spans="1:27">
      <c r="A1149" s="9">
        <v>40212</v>
      </c>
      <c r="B1149" s="3">
        <v>4844.5</v>
      </c>
      <c r="C1149" s="3">
        <v>4949.8999000000003</v>
      </c>
      <c r="D1149" s="3">
        <v>4844.5</v>
      </c>
      <c r="E1149" s="3">
        <v>4925.7997999999998</v>
      </c>
      <c r="G1149" s="5">
        <f t="shared" si="221"/>
        <v>4892.18</v>
      </c>
      <c r="H1149" s="5">
        <f t="shared" si="222"/>
        <v>4900.71</v>
      </c>
      <c r="J1149" s="10" t="str">
        <f t="shared" si="223"/>
        <v>SELL</v>
      </c>
      <c r="L1149" s="5">
        <f t="shared" si="224"/>
        <v>4926.3</v>
      </c>
      <c r="M1149" s="4" t="str">
        <f t="shared" si="225"/>
        <v>NO</v>
      </c>
      <c r="N1149" s="4" t="str">
        <f t="shared" si="226"/>
        <v>NO</v>
      </c>
      <c r="O1149" s="4" t="str">
        <f t="shared" si="227"/>
        <v>NO</v>
      </c>
      <c r="P1149" s="5">
        <v>4855</v>
      </c>
      <c r="Q1149" s="5">
        <v>4930.8500000000004</v>
      </c>
      <c r="R1149" s="4">
        <f t="shared" si="228"/>
        <v>2010</v>
      </c>
      <c r="T1149" s="7">
        <f t="shared" si="231"/>
        <v>0</v>
      </c>
      <c r="V1149" s="5">
        <f t="shared" si="232"/>
        <v>5241.55</v>
      </c>
      <c r="W1149" s="5">
        <f t="shared" si="229"/>
        <v>5241.55</v>
      </c>
      <c r="X1149" s="7">
        <f t="shared" si="230"/>
        <v>0</v>
      </c>
      <c r="Z1149" s="7">
        <f t="shared" si="233"/>
        <v>277836.95999999996</v>
      </c>
      <c r="AA1149" s="5"/>
    </row>
    <row r="1150" spans="1:27">
      <c r="A1150" s="9">
        <v>40213</v>
      </c>
      <c r="B1150" s="3">
        <v>4904.7002000000002</v>
      </c>
      <c r="C1150" s="3">
        <v>4908.6499000000003</v>
      </c>
      <c r="D1150" s="3">
        <v>4824</v>
      </c>
      <c r="E1150" s="3">
        <v>4833.6000999999997</v>
      </c>
      <c r="G1150" s="5">
        <f t="shared" si="221"/>
        <v>4862.8900000000003</v>
      </c>
      <c r="H1150" s="5">
        <f t="shared" si="222"/>
        <v>4878.34</v>
      </c>
      <c r="J1150" s="10" t="str">
        <f t="shared" si="223"/>
        <v>SELL</v>
      </c>
      <c r="L1150" s="5">
        <f t="shared" si="224"/>
        <v>4924.6899999999996</v>
      </c>
      <c r="M1150" s="4" t="str">
        <f t="shared" si="225"/>
        <v>NO</v>
      </c>
      <c r="N1150" s="4" t="str">
        <f t="shared" si="226"/>
        <v>NO</v>
      </c>
      <c r="O1150" s="4" t="str">
        <f t="shared" si="227"/>
        <v>NO</v>
      </c>
      <c r="P1150" s="5">
        <v>4908.6499999999996</v>
      </c>
      <c r="Q1150" s="5">
        <v>4831.5</v>
      </c>
      <c r="R1150" s="4">
        <f t="shared" si="228"/>
        <v>2010</v>
      </c>
      <c r="T1150" s="7">
        <f t="shared" si="231"/>
        <v>0</v>
      </c>
      <c r="V1150" s="5">
        <f t="shared" si="232"/>
        <v>5241.55</v>
      </c>
      <c r="W1150" s="5">
        <f t="shared" si="229"/>
        <v>5241.55</v>
      </c>
      <c r="X1150" s="7">
        <f t="shared" si="230"/>
        <v>0</v>
      </c>
      <c r="Z1150" s="7">
        <f t="shared" si="233"/>
        <v>277836.95999999996</v>
      </c>
      <c r="AA1150" s="5"/>
    </row>
    <row r="1151" spans="1:27">
      <c r="A1151" s="9">
        <v>40214</v>
      </c>
      <c r="B1151" s="3">
        <v>4731.1000999999997</v>
      </c>
      <c r="C1151" s="3">
        <v>4754.7997999999998</v>
      </c>
      <c r="D1151" s="3">
        <v>4687</v>
      </c>
      <c r="E1151" s="3">
        <v>4708.25</v>
      </c>
      <c r="G1151" s="5">
        <f t="shared" si="221"/>
        <v>4785.57</v>
      </c>
      <c r="H1151" s="5">
        <f t="shared" si="222"/>
        <v>4821.6400000000003</v>
      </c>
      <c r="J1151" s="10" t="str">
        <f t="shared" si="223"/>
        <v>SELL</v>
      </c>
      <c r="L1151" s="5">
        <f t="shared" si="224"/>
        <v>4929.8500000000004</v>
      </c>
      <c r="M1151" s="4" t="str">
        <f t="shared" si="225"/>
        <v>NO</v>
      </c>
      <c r="N1151" s="4" t="str">
        <f t="shared" si="226"/>
        <v>NO</v>
      </c>
      <c r="O1151" s="4" t="str">
        <f t="shared" si="227"/>
        <v>NO</v>
      </c>
      <c r="P1151" s="5">
        <v>4731.1000999999997</v>
      </c>
      <c r="Q1151" s="5">
        <v>4705.5</v>
      </c>
      <c r="R1151" s="4">
        <f t="shared" si="228"/>
        <v>2010</v>
      </c>
      <c r="T1151" s="7">
        <f t="shared" si="231"/>
        <v>0</v>
      </c>
      <c r="V1151" s="5">
        <f t="shared" si="232"/>
        <v>5241.55</v>
      </c>
      <c r="W1151" s="5">
        <f t="shared" si="229"/>
        <v>5241.55</v>
      </c>
      <c r="X1151" s="7">
        <f t="shared" si="230"/>
        <v>0</v>
      </c>
      <c r="Z1151" s="7">
        <f t="shared" si="233"/>
        <v>277836.95999999996</v>
      </c>
      <c r="AA1151" s="5"/>
    </row>
    <row r="1152" spans="1:27">
      <c r="A1152" s="9">
        <v>40215</v>
      </c>
      <c r="B1152" s="3">
        <v>4725</v>
      </c>
      <c r="C1152" s="3">
        <v>4769.7997999999998</v>
      </c>
      <c r="D1152" s="3">
        <v>4725</v>
      </c>
      <c r="E1152" s="3">
        <v>4749.3500999999997</v>
      </c>
      <c r="G1152" s="5">
        <f t="shared" si="221"/>
        <v>4767.46</v>
      </c>
      <c r="H1152" s="5">
        <f t="shared" si="222"/>
        <v>4797.54</v>
      </c>
      <c r="J1152" s="10" t="str">
        <f t="shared" si="223"/>
        <v>SELL</v>
      </c>
      <c r="L1152" s="5">
        <f t="shared" si="224"/>
        <v>4887.78</v>
      </c>
      <c r="M1152" s="4" t="str">
        <f t="shared" si="225"/>
        <v>NO</v>
      </c>
      <c r="N1152" s="4" t="str">
        <f t="shared" si="226"/>
        <v>NO</v>
      </c>
      <c r="O1152" s="4" t="str">
        <f t="shared" si="227"/>
        <v>NO</v>
      </c>
      <c r="P1152" s="5">
        <v>4725</v>
      </c>
      <c r="Q1152" s="5">
        <v>4749.3500000000004</v>
      </c>
      <c r="R1152" s="4">
        <f t="shared" si="228"/>
        <v>2010</v>
      </c>
      <c r="T1152" s="7">
        <f t="shared" si="231"/>
        <v>0</v>
      </c>
      <c r="V1152" s="5">
        <f t="shared" si="232"/>
        <v>5241.55</v>
      </c>
      <c r="W1152" s="5">
        <f t="shared" si="229"/>
        <v>5241.55</v>
      </c>
      <c r="X1152" s="7">
        <f t="shared" si="230"/>
        <v>0</v>
      </c>
      <c r="Z1152" s="7">
        <f t="shared" si="233"/>
        <v>277836.95999999996</v>
      </c>
      <c r="AA1152" s="5"/>
    </row>
    <row r="1153" spans="1:27">
      <c r="A1153" s="9">
        <v>40217</v>
      </c>
      <c r="B1153" s="3">
        <v>4723.7002000000002</v>
      </c>
      <c r="C1153" s="3">
        <v>4806.6000999999997</v>
      </c>
      <c r="D1153" s="3">
        <v>4667.25</v>
      </c>
      <c r="E1153" s="3">
        <v>4764.8999000000003</v>
      </c>
      <c r="G1153" s="5">
        <f t="shared" si="221"/>
        <v>4766.18</v>
      </c>
      <c r="H1153" s="5">
        <f t="shared" si="222"/>
        <v>4786.66</v>
      </c>
      <c r="J1153" s="10" t="str">
        <f t="shared" si="223"/>
        <v>SELL</v>
      </c>
      <c r="L1153" s="5">
        <f t="shared" si="224"/>
        <v>4848.1000000000004</v>
      </c>
      <c r="M1153" s="4" t="str">
        <f t="shared" si="225"/>
        <v>NO</v>
      </c>
      <c r="N1153" s="4" t="str">
        <f t="shared" si="226"/>
        <v>NO</v>
      </c>
      <c r="O1153" s="4" t="str">
        <f t="shared" si="227"/>
        <v>NO</v>
      </c>
      <c r="P1153" s="5">
        <v>4721.3</v>
      </c>
      <c r="Q1153" s="5">
        <v>4769.8999999999996</v>
      </c>
      <c r="R1153" s="4">
        <f t="shared" si="228"/>
        <v>2010</v>
      </c>
      <c r="T1153" s="7">
        <f t="shared" si="231"/>
        <v>0</v>
      </c>
      <c r="V1153" s="5">
        <f t="shared" si="232"/>
        <v>5241.55</v>
      </c>
      <c r="W1153" s="5">
        <f t="shared" si="229"/>
        <v>5241.55</v>
      </c>
      <c r="X1153" s="7">
        <f t="shared" si="230"/>
        <v>0</v>
      </c>
      <c r="Z1153" s="7">
        <f t="shared" si="233"/>
        <v>277836.95999999996</v>
      </c>
      <c r="AA1153" s="5"/>
    </row>
    <row r="1154" spans="1:27">
      <c r="A1154" s="9">
        <v>40218</v>
      </c>
      <c r="B1154" s="3">
        <v>4754</v>
      </c>
      <c r="C1154" s="3">
        <v>4818</v>
      </c>
      <c r="D1154" s="3">
        <v>4735</v>
      </c>
      <c r="E1154" s="3">
        <v>4793.3500999999997</v>
      </c>
      <c r="G1154" s="5">
        <f t="shared" si="221"/>
        <v>4779.7700000000004</v>
      </c>
      <c r="H1154" s="5">
        <f t="shared" si="222"/>
        <v>4788.8900000000003</v>
      </c>
      <c r="J1154" s="10" t="str">
        <f t="shared" si="223"/>
        <v>SELL</v>
      </c>
      <c r="L1154" s="5">
        <f t="shared" si="224"/>
        <v>4816.25</v>
      </c>
      <c r="M1154" s="4" t="str">
        <f t="shared" si="225"/>
        <v>NO</v>
      </c>
      <c r="N1154" s="4" t="str">
        <f t="shared" si="226"/>
        <v>NO</v>
      </c>
      <c r="O1154" s="4" t="str">
        <f t="shared" si="227"/>
        <v>NO</v>
      </c>
      <c r="P1154" s="5">
        <v>4746.5</v>
      </c>
      <c r="Q1154" s="5">
        <v>4791.8999999999996</v>
      </c>
      <c r="R1154" s="4">
        <f t="shared" si="228"/>
        <v>2010</v>
      </c>
      <c r="T1154" s="7">
        <f t="shared" si="231"/>
        <v>0</v>
      </c>
      <c r="V1154" s="5">
        <f t="shared" si="232"/>
        <v>5241.55</v>
      </c>
      <c r="W1154" s="5">
        <f t="shared" si="229"/>
        <v>5241.55</v>
      </c>
      <c r="X1154" s="7">
        <f t="shared" si="230"/>
        <v>0</v>
      </c>
      <c r="Z1154" s="7">
        <f t="shared" si="233"/>
        <v>277836.95999999996</v>
      </c>
      <c r="AA1154" s="5"/>
    </row>
    <row r="1155" spans="1:27">
      <c r="A1155" s="9">
        <v>40219</v>
      </c>
      <c r="B1155" s="3">
        <v>4814.6499000000003</v>
      </c>
      <c r="C1155" s="3">
        <v>4823.7002000000002</v>
      </c>
      <c r="D1155" s="3">
        <v>4740.1000999999997</v>
      </c>
      <c r="E1155" s="3">
        <v>4751.1499000000003</v>
      </c>
      <c r="G1155" s="5">
        <f t="shared" si="221"/>
        <v>4765.46</v>
      </c>
      <c r="H1155" s="5">
        <f t="shared" si="222"/>
        <v>4776.3100000000004</v>
      </c>
      <c r="J1155" s="10" t="str">
        <f t="shared" si="223"/>
        <v>SELL</v>
      </c>
      <c r="L1155" s="5">
        <f t="shared" si="224"/>
        <v>4808.8599999999997</v>
      </c>
      <c r="M1155" s="4" t="str">
        <f t="shared" si="225"/>
        <v>YES</v>
      </c>
      <c r="N1155" s="4" t="str">
        <f t="shared" si="226"/>
        <v>YES</v>
      </c>
      <c r="O1155" s="4" t="str">
        <f t="shared" si="227"/>
        <v>NO</v>
      </c>
      <c r="P1155" s="5">
        <v>4809</v>
      </c>
      <c r="Q1155" s="5">
        <v>4755.5</v>
      </c>
      <c r="R1155" s="4">
        <f t="shared" si="228"/>
        <v>2010</v>
      </c>
      <c r="T1155" s="7">
        <f t="shared" si="231"/>
        <v>-60.75</v>
      </c>
      <c r="V1155" s="5">
        <f t="shared" si="232"/>
        <v>5241.55</v>
      </c>
      <c r="W1155" s="5">
        <f t="shared" si="229"/>
        <v>4808.8599999999997</v>
      </c>
      <c r="X1155" s="7">
        <f t="shared" si="230"/>
        <v>432.69000000000051</v>
      </c>
      <c r="Z1155" s="7">
        <f t="shared" si="233"/>
        <v>293396.45999999996</v>
      </c>
      <c r="AA1155" s="5"/>
    </row>
    <row r="1156" spans="1:27">
      <c r="A1156" s="9">
        <v>40220</v>
      </c>
      <c r="B1156" s="3">
        <v>4785.6499000000003</v>
      </c>
      <c r="C1156" s="3">
        <v>4849</v>
      </c>
      <c r="D1156" s="3">
        <v>4782</v>
      </c>
      <c r="E1156" s="3">
        <v>4828.8500999999997</v>
      </c>
      <c r="G1156" s="5">
        <f t="shared" si="221"/>
        <v>4797.16</v>
      </c>
      <c r="H1156" s="5">
        <f t="shared" si="222"/>
        <v>4793.82</v>
      </c>
      <c r="J1156" s="10" t="str">
        <f t="shared" si="223"/>
        <v>BUY</v>
      </c>
      <c r="L1156" s="5">
        <f t="shared" si="224"/>
        <v>4783.8</v>
      </c>
      <c r="M1156" s="4" t="str">
        <f t="shared" si="225"/>
        <v>YES</v>
      </c>
      <c r="N1156" s="4" t="str">
        <f t="shared" si="226"/>
        <v>NO</v>
      </c>
      <c r="O1156" s="4" t="str">
        <f t="shared" si="227"/>
        <v>NO</v>
      </c>
      <c r="P1156" s="5">
        <v>4793.6000000000004</v>
      </c>
      <c r="Q1156" s="5">
        <v>4828.05</v>
      </c>
      <c r="R1156" s="4">
        <f t="shared" si="228"/>
        <v>2010</v>
      </c>
      <c r="T1156" s="7">
        <f t="shared" si="231"/>
        <v>0</v>
      </c>
      <c r="V1156" s="5">
        <f t="shared" si="232"/>
        <v>4808.8599999999997</v>
      </c>
      <c r="W1156" s="5">
        <f t="shared" si="229"/>
        <v>4808.8599999999997</v>
      </c>
      <c r="X1156" s="7">
        <f t="shared" si="230"/>
        <v>0</v>
      </c>
      <c r="Z1156" s="7">
        <f t="shared" si="233"/>
        <v>293396.45999999996</v>
      </c>
      <c r="AA1156" s="5"/>
    </row>
    <row r="1157" spans="1:27">
      <c r="A1157" s="9">
        <v>40224</v>
      </c>
      <c r="B1157" s="3">
        <v>4837.8999000000003</v>
      </c>
      <c r="C1157" s="3">
        <v>4840</v>
      </c>
      <c r="D1157" s="3">
        <v>4777.0497999999998</v>
      </c>
      <c r="E1157" s="3">
        <v>4795.7002000000002</v>
      </c>
      <c r="G1157" s="5">
        <f t="shared" si="221"/>
        <v>4796.43</v>
      </c>
      <c r="H1157" s="5">
        <f t="shared" si="222"/>
        <v>4794.45</v>
      </c>
      <c r="J1157" s="10" t="str">
        <f t="shared" si="223"/>
        <v>BUY</v>
      </c>
      <c r="L1157" s="5">
        <f t="shared" si="224"/>
        <v>4788.51</v>
      </c>
      <c r="M1157" s="4" t="str">
        <f t="shared" si="225"/>
        <v>YES</v>
      </c>
      <c r="N1157" s="4" t="str">
        <f t="shared" si="226"/>
        <v>YES</v>
      </c>
      <c r="O1157" s="4" t="str">
        <f t="shared" si="227"/>
        <v>NO</v>
      </c>
      <c r="P1157" s="5">
        <v>4828</v>
      </c>
      <c r="Q1157" s="5">
        <v>4796</v>
      </c>
      <c r="R1157" s="4">
        <f t="shared" si="228"/>
        <v>2010</v>
      </c>
      <c r="T1157" s="7">
        <f t="shared" si="231"/>
        <v>-12.2</v>
      </c>
      <c r="V1157" s="5">
        <f t="shared" si="232"/>
        <v>4808.8599999999997</v>
      </c>
      <c r="W1157" s="5">
        <f t="shared" si="229"/>
        <v>4808.8599999999997</v>
      </c>
      <c r="X1157" s="7">
        <f t="shared" si="230"/>
        <v>0</v>
      </c>
      <c r="Z1157" s="7">
        <f t="shared" si="233"/>
        <v>292176.45999999996</v>
      </c>
      <c r="AA1157" s="5"/>
    </row>
    <row r="1158" spans="1:27">
      <c r="A1158" s="9">
        <v>40225</v>
      </c>
      <c r="B1158" s="3">
        <v>4807.8999000000003</v>
      </c>
      <c r="C1158" s="3">
        <v>4893.5</v>
      </c>
      <c r="D1158" s="3">
        <v>4788</v>
      </c>
      <c r="E1158" s="3">
        <v>4865.2002000000002</v>
      </c>
      <c r="G1158" s="5">
        <f t="shared" ref="G1158:G1221" si="234">ROUND((E1158*G$1)+(G1157*(1-G$1)),2)</f>
        <v>4830.82</v>
      </c>
      <c r="H1158" s="5">
        <f t="shared" si="222"/>
        <v>4818.03</v>
      </c>
      <c r="J1158" s="10" t="str">
        <f t="shared" si="223"/>
        <v>BUY</v>
      </c>
      <c r="L1158" s="5">
        <f t="shared" si="224"/>
        <v>4779.66</v>
      </c>
      <c r="M1158" s="4" t="str">
        <f t="shared" si="225"/>
        <v>YES</v>
      </c>
      <c r="N1158" s="4" t="str">
        <f t="shared" si="226"/>
        <v>YES</v>
      </c>
      <c r="O1158" s="4" t="str">
        <f t="shared" si="227"/>
        <v>NO</v>
      </c>
      <c r="P1158" s="5">
        <v>4808.7</v>
      </c>
      <c r="Q1158" s="5">
        <v>4848.2</v>
      </c>
      <c r="R1158" s="4">
        <f t="shared" si="228"/>
        <v>2010</v>
      </c>
      <c r="T1158" s="7">
        <f t="shared" si="231"/>
        <v>-59.69</v>
      </c>
      <c r="V1158" s="5">
        <f t="shared" si="232"/>
        <v>4808.8599999999997</v>
      </c>
      <c r="W1158" s="5">
        <f t="shared" si="229"/>
        <v>4808.8599999999997</v>
      </c>
      <c r="X1158" s="7">
        <f t="shared" si="230"/>
        <v>0</v>
      </c>
      <c r="Z1158" s="7">
        <f t="shared" si="233"/>
        <v>286207.45999999996</v>
      </c>
      <c r="AA1158" s="5"/>
    </row>
    <row r="1159" spans="1:27">
      <c r="A1159" s="9">
        <v>40226</v>
      </c>
      <c r="B1159" s="3">
        <v>4907.8999000000003</v>
      </c>
      <c r="C1159" s="3">
        <v>4927.8999000000003</v>
      </c>
      <c r="D1159" s="3">
        <v>4878.0497999999998</v>
      </c>
      <c r="E1159" s="3">
        <v>4906.75</v>
      </c>
      <c r="G1159" s="5">
        <f t="shared" si="234"/>
        <v>4868.79</v>
      </c>
      <c r="H1159" s="5">
        <f t="shared" si="222"/>
        <v>4847.6000000000004</v>
      </c>
      <c r="J1159" s="10" t="str">
        <f t="shared" si="223"/>
        <v>BUY</v>
      </c>
      <c r="L1159" s="5">
        <f t="shared" si="224"/>
        <v>4784.03</v>
      </c>
      <c r="M1159" s="4" t="str">
        <f t="shared" si="225"/>
        <v>NO</v>
      </c>
      <c r="N1159" s="4" t="str">
        <f t="shared" si="226"/>
        <v>NO</v>
      </c>
      <c r="O1159" s="4" t="str">
        <f t="shared" si="227"/>
        <v>NO</v>
      </c>
      <c r="P1159" s="5">
        <v>4908</v>
      </c>
      <c r="Q1159" s="5">
        <v>4907.5</v>
      </c>
      <c r="R1159" s="4">
        <f t="shared" si="228"/>
        <v>2010</v>
      </c>
      <c r="T1159" s="7">
        <f t="shared" si="231"/>
        <v>0</v>
      </c>
      <c r="V1159" s="5">
        <f t="shared" si="232"/>
        <v>4808.8599999999997</v>
      </c>
      <c r="W1159" s="5">
        <f t="shared" si="229"/>
        <v>4808.8599999999997</v>
      </c>
      <c r="X1159" s="7">
        <f t="shared" si="230"/>
        <v>0</v>
      </c>
      <c r="Z1159" s="7">
        <f t="shared" si="233"/>
        <v>286207.45999999996</v>
      </c>
      <c r="AA1159" s="5"/>
    </row>
    <row r="1160" spans="1:27">
      <c r="A1160" s="9">
        <v>40227</v>
      </c>
      <c r="B1160" s="3">
        <v>4903.5</v>
      </c>
      <c r="C1160" s="3">
        <v>4914.7997999999998</v>
      </c>
      <c r="D1160" s="3">
        <v>4873.0497999999998</v>
      </c>
      <c r="E1160" s="3">
        <v>4886.7997999999998</v>
      </c>
      <c r="G1160" s="5">
        <f t="shared" si="234"/>
        <v>4877.79</v>
      </c>
      <c r="H1160" s="5">
        <f t="shared" ref="H1160:H1223" si="235">ROUND((E1160*H$1)+(H1159*(1-H$1)),2)</f>
        <v>4860.67</v>
      </c>
      <c r="J1160" s="10" t="str">
        <f t="shared" ref="J1160:J1223" si="236">IF(G1160&gt;H1160,"BUY","SELL")</f>
        <v>BUY</v>
      </c>
      <c r="L1160" s="5">
        <f t="shared" ref="L1160:L1223" si="237">ROUND((G1160*((2/4)-1)-(H1160)*((2/6)-1))/ (2 /4- 2 /6),2)</f>
        <v>4809.3100000000004</v>
      </c>
      <c r="M1160" s="4" t="str">
        <f t="shared" ref="M1160:M1223" si="238">IF(J1159="SELL",IF(C1160&gt;L1159,"YES","NO"),IF(D1160&lt;L1159,"YES","NO"))</f>
        <v>NO</v>
      </c>
      <c r="N1160" s="4" t="str">
        <f t="shared" ref="N1160:N1223" si="239">IF(AND(M1160="YES",J1160=J1159),"YES","NO")</f>
        <v>NO</v>
      </c>
      <c r="O1160" s="4" t="str">
        <f t="shared" ref="O1160:O1223" si="240">IF(AND(J1159="BUY",B1160&lt;L1159),"YES",IF(AND(J1159="SELL",B1160&gt;L1159),"YES","NO"))</f>
        <v>NO</v>
      </c>
      <c r="P1160" s="5">
        <v>4893</v>
      </c>
      <c r="Q1160" s="5">
        <v>4883.8999999999996</v>
      </c>
      <c r="R1160" s="4">
        <f t="shared" si="228"/>
        <v>2010</v>
      </c>
      <c r="T1160" s="7">
        <f t="shared" si="231"/>
        <v>0</v>
      </c>
      <c r="V1160" s="5">
        <f t="shared" si="232"/>
        <v>4808.8599999999997</v>
      </c>
      <c r="W1160" s="5">
        <f t="shared" si="229"/>
        <v>4808.8599999999997</v>
      </c>
      <c r="X1160" s="7">
        <f t="shared" si="230"/>
        <v>0</v>
      </c>
      <c r="Z1160" s="7">
        <f t="shared" si="233"/>
        <v>286207.45999999996</v>
      </c>
      <c r="AA1160" s="5"/>
    </row>
    <row r="1161" spans="1:27">
      <c r="A1161" s="9">
        <v>40228</v>
      </c>
      <c r="B1161" s="3">
        <v>4840.3500999999997</v>
      </c>
      <c r="C1161" s="3">
        <v>4884.9502000000002</v>
      </c>
      <c r="D1161" s="3">
        <v>4797.3500999999997</v>
      </c>
      <c r="E1161" s="3">
        <v>4845.9502000000002</v>
      </c>
      <c r="G1161" s="5">
        <f t="shared" si="234"/>
        <v>4861.87</v>
      </c>
      <c r="H1161" s="5">
        <f t="shared" si="235"/>
        <v>4855.76</v>
      </c>
      <c r="J1161" s="10" t="str">
        <f t="shared" si="236"/>
        <v>BUY</v>
      </c>
      <c r="L1161" s="5">
        <f t="shared" si="237"/>
        <v>4837.43</v>
      </c>
      <c r="M1161" s="4" t="str">
        <f t="shared" si="238"/>
        <v>YES</v>
      </c>
      <c r="N1161" s="4" t="str">
        <f t="shared" si="239"/>
        <v>YES</v>
      </c>
      <c r="O1161" s="4" t="str">
        <f t="shared" si="240"/>
        <v>NO</v>
      </c>
      <c r="P1161" s="5">
        <v>4846.7</v>
      </c>
      <c r="Q1161" s="5">
        <v>4849</v>
      </c>
      <c r="R1161" s="4">
        <f t="shared" si="228"/>
        <v>2010</v>
      </c>
      <c r="T1161" s="7">
        <f t="shared" si="231"/>
        <v>-39.69</v>
      </c>
      <c r="V1161" s="5">
        <f t="shared" si="232"/>
        <v>4808.8599999999997</v>
      </c>
      <c r="W1161" s="5">
        <f t="shared" si="229"/>
        <v>4808.8599999999997</v>
      </c>
      <c r="X1161" s="7">
        <f t="shared" si="230"/>
        <v>0</v>
      </c>
      <c r="Z1161" s="7">
        <f t="shared" si="233"/>
        <v>282238.45999999996</v>
      </c>
      <c r="AA1161" s="5"/>
    </row>
    <row r="1162" spans="1:27">
      <c r="A1162" s="9">
        <v>40231</v>
      </c>
      <c r="B1162" s="3">
        <v>4905.2997999999998</v>
      </c>
      <c r="C1162" s="3">
        <v>4917</v>
      </c>
      <c r="D1162" s="3">
        <v>4849</v>
      </c>
      <c r="E1162" s="3">
        <v>4856.6000999999997</v>
      </c>
      <c r="G1162" s="5">
        <f t="shared" si="234"/>
        <v>4859.24</v>
      </c>
      <c r="H1162" s="5">
        <f t="shared" si="235"/>
        <v>4856.04</v>
      </c>
      <c r="J1162" s="10" t="str">
        <f t="shared" si="236"/>
        <v>BUY</v>
      </c>
      <c r="L1162" s="5">
        <f t="shared" si="237"/>
        <v>4846.4399999999996</v>
      </c>
      <c r="M1162" s="4" t="str">
        <f t="shared" si="238"/>
        <v>NO</v>
      </c>
      <c r="N1162" s="4" t="str">
        <f t="shared" si="239"/>
        <v>NO</v>
      </c>
      <c r="O1162" s="4" t="str">
        <f t="shared" si="240"/>
        <v>NO</v>
      </c>
      <c r="P1162" s="5">
        <v>4907.05</v>
      </c>
      <c r="Q1162" s="5">
        <v>4862.25</v>
      </c>
      <c r="R1162" s="4">
        <f t="shared" si="228"/>
        <v>2010</v>
      </c>
      <c r="T1162" s="7">
        <f t="shared" si="231"/>
        <v>0</v>
      </c>
      <c r="V1162" s="5">
        <f t="shared" si="232"/>
        <v>4808.8599999999997</v>
      </c>
      <c r="W1162" s="5">
        <f t="shared" si="229"/>
        <v>4808.8599999999997</v>
      </c>
      <c r="X1162" s="7">
        <f t="shared" si="230"/>
        <v>0</v>
      </c>
      <c r="Z1162" s="7">
        <f t="shared" si="233"/>
        <v>282238.45999999996</v>
      </c>
      <c r="AA1162" s="5"/>
    </row>
    <row r="1163" spans="1:27">
      <c r="A1163" s="9">
        <v>40232</v>
      </c>
      <c r="B1163" s="3">
        <v>4832.2997999999998</v>
      </c>
      <c r="C1163" s="3">
        <v>4889</v>
      </c>
      <c r="D1163" s="3">
        <v>4830</v>
      </c>
      <c r="E1163" s="3">
        <v>4870.5497999999998</v>
      </c>
      <c r="G1163" s="5">
        <f t="shared" si="234"/>
        <v>4864.8900000000003</v>
      </c>
      <c r="H1163" s="5">
        <f t="shared" si="235"/>
        <v>4860.88</v>
      </c>
      <c r="J1163" s="10" t="str">
        <f t="shared" si="236"/>
        <v>BUY</v>
      </c>
      <c r="L1163" s="5">
        <f t="shared" si="237"/>
        <v>4848.8500000000004</v>
      </c>
      <c r="M1163" s="4" t="str">
        <f t="shared" si="238"/>
        <v>YES</v>
      </c>
      <c r="N1163" s="4" t="str">
        <f t="shared" si="239"/>
        <v>YES</v>
      </c>
      <c r="O1163" s="4" t="str">
        <f t="shared" si="240"/>
        <v>YES</v>
      </c>
      <c r="P1163" s="5">
        <v>4843.8999999999996</v>
      </c>
      <c r="Q1163" s="5">
        <v>4869.95</v>
      </c>
      <c r="R1163" s="4">
        <f t="shared" si="228"/>
        <v>2010</v>
      </c>
      <c r="T1163" s="7">
        <f t="shared" si="231"/>
        <v>-26.05</v>
      </c>
      <c r="V1163" s="5">
        <f t="shared" si="232"/>
        <v>4808.8599999999997</v>
      </c>
      <c r="W1163" s="5">
        <f t="shared" si="229"/>
        <v>4808.8599999999997</v>
      </c>
      <c r="X1163" s="7">
        <f t="shared" si="230"/>
        <v>0</v>
      </c>
      <c r="Z1163" s="7">
        <f t="shared" si="233"/>
        <v>279633.45999999996</v>
      </c>
      <c r="AA1163" s="5"/>
    </row>
    <row r="1164" spans="1:27">
      <c r="A1164" s="9">
        <v>40233</v>
      </c>
      <c r="B1164" s="3">
        <v>4846.1000999999997</v>
      </c>
      <c r="C1164" s="3">
        <v>4884</v>
      </c>
      <c r="D1164" s="3">
        <v>4842.2997999999998</v>
      </c>
      <c r="E1164" s="3">
        <v>4862</v>
      </c>
      <c r="G1164" s="5">
        <f t="shared" si="234"/>
        <v>4863.45</v>
      </c>
      <c r="H1164" s="5">
        <f t="shared" si="235"/>
        <v>4861.25</v>
      </c>
      <c r="J1164" s="10" t="str">
        <f t="shared" si="236"/>
        <v>BUY</v>
      </c>
      <c r="L1164" s="5">
        <f t="shared" si="237"/>
        <v>4854.6499999999996</v>
      </c>
      <c r="M1164" s="4" t="str">
        <f t="shared" si="238"/>
        <v>YES</v>
      </c>
      <c r="N1164" s="4" t="str">
        <f t="shared" si="239"/>
        <v>YES</v>
      </c>
      <c r="O1164" s="4" t="str">
        <f t="shared" si="240"/>
        <v>YES</v>
      </c>
      <c r="P1164" s="5">
        <v>4859.8999999999996</v>
      </c>
      <c r="Q1164" s="5">
        <v>4860.1000000000004</v>
      </c>
      <c r="R1164" s="4">
        <f t="shared" si="228"/>
        <v>2010</v>
      </c>
      <c r="T1164" s="7">
        <f t="shared" si="231"/>
        <v>-0.2</v>
      </c>
      <c r="V1164" s="5">
        <f t="shared" si="232"/>
        <v>4808.8599999999997</v>
      </c>
      <c r="W1164" s="5">
        <f t="shared" si="229"/>
        <v>4808.8599999999997</v>
      </c>
      <c r="X1164" s="7">
        <f t="shared" si="230"/>
        <v>0</v>
      </c>
      <c r="Z1164" s="7">
        <f t="shared" si="233"/>
        <v>279613.45999999996</v>
      </c>
      <c r="AA1164" s="5"/>
    </row>
    <row r="1165" spans="1:27">
      <c r="A1165" s="9">
        <v>40234</v>
      </c>
      <c r="B1165" s="3">
        <v>4870</v>
      </c>
      <c r="C1165" s="3">
        <v>4875.25</v>
      </c>
      <c r="D1165" s="3">
        <v>4832.2002000000002</v>
      </c>
      <c r="E1165" s="3">
        <v>4860.1000999999997</v>
      </c>
      <c r="G1165" s="5">
        <f t="shared" si="234"/>
        <v>4861.78</v>
      </c>
      <c r="H1165" s="5">
        <f t="shared" si="235"/>
        <v>4860.87</v>
      </c>
      <c r="J1165" s="10" t="str">
        <f t="shared" si="236"/>
        <v>BUY</v>
      </c>
      <c r="L1165" s="5">
        <f t="shared" si="237"/>
        <v>4858.1400000000003</v>
      </c>
      <c r="M1165" s="4" t="str">
        <f t="shared" si="238"/>
        <v>YES</v>
      </c>
      <c r="N1165" s="4" t="str">
        <f t="shared" si="239"/>
        <v>YES</v>
      </c>
      <c r="O1165" s="4" t="str">
        <f t="shared" si="240"/>
        <v>NO</v>
      </c>
      <c r="P1165" s="5">
        <v>4869.95</v>
      </c>
      <c r="Q1165" s="5">
        <v>4858</v>
      </c>
      <c r="R1165" s="4">
        <f t="shared" si="228"/>
        <v>2010</v>
      </c>
      <c r="T1165" s="7">
        <f t="shared" si="231"/>
        <v>-3.35</v>
      </c>
      <c r="V1165" s="5">
        <f t="shared" si="232"/>
        <v>4808.8599999999997</v>
      </c>
      <c r="W1165" s="5">
        <f t="shared" si="229"/>
        <v>4808.8599999999997</v>
      </c>
      <c r="X1165" s="7">
        <f t="shared" si="230"/>
        <v>0</v>
      </c>
      <c r="Z1165" s="7">
        <f t="shared" si="233"/>
        <v>279278.45999999996</v>
      </c>
      <c r="AA1165" s="5"/>
    </row>
    <row r="1166" spans="1:27">
      <c r="A1166" s="9">
        <v>40235</v>
      </c>
      <c r="B1166" s="3">
        <v>4867</v>
      </c>
      <c r="C1166" s="3">
        <v>5002.3999000000003</v>
      </c>
      <c r="D1166" s="3">
        <v>4865.2002000000002</v>
      </c>
      <c r="E1166" s="3">
        <v>4930.3500999999997</v>
      </c>
      <c r="G1166" s="5">
        <f t="shared" si="234"/>
        <v>4896.07</v>
      </c>
      <c r="H1166" s="5">
        <f t="shared" si="235"/>
        <v>4884.03</v>
      </c>
      <c r="J1166" s="10" t="str">
        <f t="shared" si="236"/>
        <v>BUY</v>
      </c>
      <c r="L1166" s="5">
        <f t="shared" si="237"/>
        <v>4847.91</v>
      </c>
      <c r="M1166" s="4" t="str">
        <f t="shared" si="238"/>
        <v>NO</v>
      </c>
      <c r="N1166" s="4" t="str">
        <f t="shared" si="239"/>
        <v>NO</v>
      </c>
      <c r="O1166" s="4" t="str">
        <f t="shared" si="240"/>
        <v>NO</v>
      </c>
      <c r="P1166" s="5">
        <v>4881.25</v>
      </c>
      <c r="Q1166" s="5">
        <v>4930</v>
      </c>
      <c r="R1166" s="4">
        <f t="shared" si="228"/>
        <v>2010</v>
      </c>
      <c r="T1166" s="7">
        <f t="shared" si="231"/>
        <v>0</v>
      </c>
      <c r="V1166" s="5">
        <f t="shared" si="232"/>
        <v>4808.8599999999997</v>
      </c>
      <c r="W1166" s="5">
        <f t="shared" si="229"/>
        <v>4808.8599999999997</v>
      </c>
      <c r="X1166" s="7">
        <f t="shared" si="230"/>
        <v>0</v>
      </c>
      <c r="Z1166" s="7">
        <f t="shared" si="233"/>
        <v>279278.45999999996</v>
      </c>
      <c r="AA1166" s="5"/>
    </row>
    <row r="1167" spans="1:27">
      <c r="A1167" s="9">
        <v>40239</v>
      </c>
      <c r="B1167" s="3">
        <v>4979.8999000000003</v>
      </c>
      <c r="C1167" s="3">
        <v>5034.7002000000002</v>
      </c>
      <c r="D1167" s="3">
        <v>4967.0497999999998</v>
      </c>
      <c r="E1167" s="3">
        <v>5022.7997999999998</v>
      </c>
      <c r="G1167" s="5">
        <f t="shared" si="234"/>
        <v>4959.43</v>
      </c>
      <c r="H1167" s="5">
        <f t="shared" si="235"/>
        <v>4930.29</v>
      </c>
      <c r="J1167" s="10" t="str">
        <f t="shared" si="236"/>
        <v>BUY</v>
      </c>
      <c r="L1167" s="5">
        <f t="shared" si="237"/>
        <v>4842.87</v>
      </c>
      <c r="M1167" s="4" t="str">
        <f t="shared" si="238"/>
        <v>NO</v>
      </c>
      <c r="N1167" s="4" t="str">
        <f t="shared" si="239"/>
        <v>NO</v>
      </c>
      <c r="O1167" s="4" t="str">
        <f t="shared" si="240"/>
        <v>NO</v>
      </c>
      <c r="P1167" s="5">
        <v>4982.3</v>
      </c>
      <c r="Q1167" s="5">
        <v>5021.2</v>
      </c>
      <c r="R1167" s="4">
        <f t="shared" si="228"/>
        <v>2010</v>
      </c>
      <c r="T1167" s="7">
        <f t="shared" si="231"/>
        <v>0</v>
      </c>
      <c r="V1167" s="5">
        <f t="shared" si="232"/>
        <v>4808.8599999999997</v>
      </c>
      <c r="W1167" s="5">
        <f t="shared" si="229"/>
        <v>4808.8599999999997</v>
      </c>
      <c r="X1167" s="7">
        <f t="shared" si="230"/>
        <v>0</v>
      </c>
      <c r="Z1167" s="7">
        <f t="shared" si="233"/>
        <v>279278.45999999996</v>
      </c>
      <c r="AA1167" s="5"/>
    </row>
    <row r="1168" spans="1:27">
      <c r="A1168" s="9">
        <v>40240</v>
      </c>
      <c r="B1168" s="3">
        <v>5032.2997999999998</v>
      </c>
      <c r="C1168" s="3">
        <v>5089</v>
      </c>
      <c r="D1168" s="3">
        <v>5024.8500999999997</v>
      </c>
      <c r="E1168" s="3">
        <v>5081.1000999999997</v>
      </c>
      <c r="G1168" s="5">
        <f t="shared" si="234"/>
        <v>5020.2700000000004</v>
      </c>
      <c r="H1168" s="5">
        <f t="shared" si="235"/>
        <v>4980.5600000000004</v>
      </c>
      <c r="J1168" s="10" t="str">
        <f t="shared" si="236"/>
        <v>BUY</v>
      </c>
      <c r="L1168" s="5">
        <f t="shared" si="237"/>
        <v>4861.43</v>
      </c>
      <c r="M1168" s="4" t="str">
        <f t="shared" si="238"/>
        <v>NO</v>
      </c>
      <c r="N1168" s="4" t="str">
        <f t="shared" si="239"/>
        <v>NO</v>
      </c>
      <c r="O1168" s="4" t="str">
        <f t="shared" si="240"/>
        <v>NO</v>
      </c>
      <c r="P1168" s="5">
        <v>5032</v>
      </c>
      <c r="Q1168" s="5">
        <v>5074.55</v>
      </c>
      <c r="R1168" s="4">
        <f t="shared" si="228"/>
        <v>2010</v>
      </c>
      <c r="T1168" s="7">
        <f t="shared" si="231"/>
        <v>0</v>
      </c>
      <c r="V1168" s="5">
        <f t="shared" si="232"/>
        <v>4808.8599999999997</v>
      </c>
      <c r="W1168" s="5">
        <f t="shared" si="229"/>
        <v>4808.8599999999997</v>
      </c>
      <c r="X1168" s="7">
        <f t="shared" si="230"/>
        <v>0</v>
      </c>
      <c r="Z1168" s="7">
        <f t="shared" si="233"/>
        <v>279278.45999999996</v>
      </c>
      <c r="AA1168" s="5"/>
    </row>
    <row r="1169" spans="1:27">
      <c r="A1169" s="9">
        <v>40241</v>
      </c>
      <c r="B1169" s="3">
        <v>5072</v>
      </c>
      <c r="C1169" s="3">
        <v>5090</v>
      </c>
      <c r="D1169" s="3">
        <v>5050.2997999999998</v>
      </c>
      <c r="E1169" s="3">
        <v>5081.25</v>
      </c>
      <c r="G1169" s="5">
        <f t="shared" si="234"/>
        <v>5050.76</v>
      </c>
      <c r="H1169" s="5">
        <f t="shared" si="235"/>
        <v>5014.12</v>
      </c>
      <c r="J1169" s="10" t="str">
        <f t="shared" si="236"/>
        <v>BUY</v>
      </c>
      <c r="L1169" s="5">
        <f t="shared" si="237"/>
        <v>4904.2</v>
      </c>
      <c r="M1169" s="4" t="str">
        <f t="shared" si="238"/>
        <v>NO</v>
      </c>
      <c r="N1169" s="4" t="str">
        <f t="shared" si="239"/>
        <v>NO</v>
      </c>
      <c r="O1169" s="4" t="str">
        <f t="shared" si="240"/>
        <v>NO</v>
      </c>
      <c r="P1169" s="5">
        <v>5070</v>
      </c>
      <c r="Q1169" s="5">
        <v>5077.3999999999996</v>
      </c>
      <c r="R1169" s="4">
        <f t="shared" si="228"/>
        <v>2010</v>
      </c>
      <c r="T1169" s="7">
        <f t="shared" si="231"/>
        <v>0</v>
      </c>
      <c r="V1169" s="5">
        <f t="shared" si="232"/>
        <v>4808.8599999999997</v>
      </c>
      <c r="W1169" s="5">
        <f t="shared" si="229"/>
        <v>4808.8599999999997</v>
      </c>
      <c r="X1169" s="7">
        <f t="shared" si="230"/>
        <v>0</v>
      </c>
      <c r="Z1169" s="7">
        <f t="shared" si="233"/>
        <v>279278.45999999996</v>
      </c>
      <c r="AA1169" s="5"/>
    </row>
    <row r="1170" spans="1:27">
      <c r="A1170" s="9">
        <v>40242</v>
      </c>
      <c r="B1170" s="3">
        <v>5100</v>
      </c>
      <c r="C1170" s="3">
        <v>5116.7997999999998</v>
      </c>
      <c r="D1170" s="3">
        <v>5065.3500999999997</v>
      </c>
      <c r="E1170" s="3">
        <v>5087.5497999999998</v>
      </c>
      <c r="G1170" s="5">
        <f t="shared" si="234"/>
        <v>5069.1499999999996</v>
      </c>
      <c r="H1170" s="5">
        <f t="shared" si="235"/>
        <v>5038.6000000000004</v>
      </c>
      <c r="J1170" s="10" t="str">
        <f t="shared" si="236"/>
        <v>BUY</v>
      </c>
      <c r="L1170" s="5">
        <f t="shared" si="237"/>
        <v>4946.95</v>
      </c>
      <c r="M1170" s="4" t="str">
        <f t="shared" si="238"/>
        <v>NO</v>
      </c>
      <c r="N1170" s="4" t="str">
        <f t="shared" si="239"/>
        <v>NO</v>
      </c>
      <c r="O1170" s="4" t="str">
        <f t="shared" si="240"/>
        <v>NO</v>
      </c>
      <c r="P1170" s="5">
        <v>5103.5</v>
      </c>
      <c r="Q1170" s="5">
        <v>5088.8999999999996</v>
      </c>
      <c r="R1170" s="4">
        <f t="shared" si="228"/>
        <v>2010</v>
      </c>
      <c r="T1170" s="7">
        <f t="shared" si="231"/>
        <v>0</v>
      </c>
      <c r="V1170" s="5">
        <f t="shared" si="232"/>
        <v>4808.8599999999997</v>
      </c>
      <c r="W1170" s="5">
        <f t="shared" si="229"/>
        <v>4808.8599999999997</v>
      </c>
      <c r="X1170" s="7">
        <f t="shared" si="230"/>
        <v>0</v>
      </c>
      <c r="Z1170" s="7">
        <f t="shared" si="233"/>
        <v>279278.45999999996</v>
      </c>
      <c r="AA1170" s="5"/>
    </row>
    <row r="1171" spans="1:27">
      <c r="A1171" s="9">
        <v>40245</v>
      </c>
      <c r="B1171" s="3">
        <v>5133.6000999999997</v>
      </c>
      <c r="C1171" s="3">
        <v>5145</v>
      </c>
      <c r="D1171" s="3">
        <v>5105.2002000000002</v>
      </c>
      <c r="E1171" s="3">
        <v>5117.5</v>
      </c>
      <c r="G1171" s="5">
        <f t="shared" si="234"/>
        <v>5093.33</v>
      </c>
      <c r="H1171" s="5">
        <f t="shared" si="235"/>
        <v>5064.8999999999996</v>
      </c>
      <c r="J1171" s="10" t="str">
        <f t="shared" si="236"/>
        <v>BUY</v>
      </c>
      <c r="L1171" s="5">
        <f t="shared" si="237"/>
        <v>4979.6099999999997</v>
      </c>
      <c r="M1171" s="4" t="str">
        <f t="shared" si="238"/>
        <v>NO</v>
      </c>
      <c r="N1171" s="4" t="str">
        <f t="shared" si="239"/>
        <v>NO</v>
      </c>
      <c r="O1171" s="4" t="str">
        <f t="shared" si="240"/>
        <v>NO</v>
      </c>
      <c r="P1171" s="5">
        <v>5137</v>
      </c>
      <c r="Q1171" s="5">
        <v>5114.75</v>
      </c>
      <c r="R1171" s="4">
        <f t="shared" si="228"/>
        <v>2010</v>
      </c>
      <c r="T1171" s="7">
        <f t="shared" si="231"/>
        <v>0</v>
      </c>
      <c r="V1171" s="5">
        <f t="shared" si="232"/>
        <v>4808.8599999999997</v>
      </c>
      <c r="W1171" s="5">
        <f t="shared" si="229"/>
        <v>4808.8599999999997</v>
      </c>
      <c r="X1171" s="7">
        <f t="shared" si="230"/>
        <v>0</v>
      </c>
      <c r="Z1171" s="7">
        <f t="shared" si="233"/>
        <v>279278.45999999996</v>
      </c>
      <c r="AA1171" s="5"/>
    </row>
    <row r="1172" spans="1:27">
      <c r="A1172" s="9">
        <v>40246</v>
      </c>
      <c r="B1172" s="3">
        <v>5121</v>
      </c>
      <c r="C1172" s="3">
        <v>5124.7002000000002</v>
      </c>
      <c r="D1172" s="3">
        <v>5092.2002000000002</v>
      </c>
      <c r="E1172" s="3">
        <v>5097.0497999999998</v>
      </c>
      <c r="G1172" s="5">
        <f t="shared" si="234"/>
        <v>5095.1899999999996</v>
      </c>
      <c r="H1172" s="5">
        <f t="shared" si="235"/>
        <v>5075.62</v>
      </c>
      <c r="J1172" s="10" t="str">
        <f t="shared" si="236"/>
        <v>BUY</v>
      </c>
      <c r="L1172" s="5">
        <f t="shared" si="237"/>
        <v>5016.91</v>
      </c>
      <c r="M1172" s="4" t="str">
        <f t="shared" si="238"/>
        <v>NO</v>
      </c>
      <c r="N1172" s="4" t="str">
        <f t="shared" si="239"/>
        <v>NO</v>
      </c>
      <c r="O1172" s="4" t="str">
        <f t="shared" si="240"/>
        <v>NO</v>
      </c>
      <c r="P1172" s="5">
        <v>5115.6499999999996</v>
      </c>
      <c r="Q1172" s="5">
        <v>5096.7</v>
      </c>
      <c r="R1172" s="4">
        <f t="shared" si="228"/>
        <v>2010</v>
      </c>
      <c r="T1172" s="7">
        <f t="shared" si="231"/>
        <v>0</v>
      </c>
      <c r="V1172" s="5">
        <f t="shared" si="232"/>
        <v>4808.8599999999997</v>
      </c>
      <c r="W1172" s="5">
        <f t="shared" si="229"/>
        <v>4808.8599999999997</v>
      </c>
      <c r="X1172" s="7">
        <f t="shared" si="230"/>
        <v>0</v>
      </c>
      <c r="Z1172" s="7">
        <f t="shared" si="233"/>
        <v>279278.45999999996</v>
      </c>
      <c r="AA1172" s="5"/>
    </row>
    <row r="1173" spans="1:27">
      <c r="A1173" s="9">
        <v>40247</v>
      </c>
      <c r="B1173" s="3">
        <v>5097</v>
      </c>
      <c r="C1173" s="3">
        <v>5139.6000999999997</v>
      </c>
      <c r="D1173" s="3">
        <v>5095.6499000000003</v>
      </c>
      <c r="E1173" s="3">
        <v>5118.25</v>
      </c>
      <c r="G1173" s="5">
        <f t="shared" si="234"/>
        <v>5106.72</v>
      </c>
      <c r="H1173" s="5">
        <f t="shared" si="235"/>
        <v>5089.83</v>
      </c>
      <c r="J1173" s="10" t="str">
        <f t="shared" si="236"/>
        <v>BUY</v>
      </c>
      <c r="L1173" s="5">
        <f t="shared" si="237"/>
        <v>5039.16</v>
      </c>
      <c r="M1173" s="4" t="str">
        <f t="shared" si="238"/>
        <v>NO</v>
      </c>
      <c r="N1173" s="4" t="str">
        <f t="shared" si="239"/>
        <v>NO</v>
      </c>
      <c r="O1173" s="4" t="str">
        <f t="shared" si="240"/>
        <v>NO</v>
      </c>
      <c r="P1173" s="5">
        <v>5097.7</v>
      </c>
      <c r="Q1173" s="5">
        <v>5112.5</v>
      </c>
      <c r="R1173" s="4">
        <f t="shared" ref="R1173:R1236" si="241">YEAR(A1173)</f>
        <v>2010</v>
      </c>
      <c r="T1173" s="7">
        <f t="shared" si="231"/>
        <v>0</v>
      </c>
      <c r="V1173" s="5">
        <f t="shared" si="232"/>
        <v>4808.8599999999997</v>
      </c>
      <c r="W1173" s="5">
        <f t="shared" ref="W1173:W1236" si="242">IF(V1174="",E1173,V1174)</f>
        <v>4808.8599999999997</v>
      </c>
      <c r="X1173" s="7">
        <f t="shared" ref="X1173:X1236" si="243">IF(J1173="BUY",W1173-V1173,V1173-W1173)</f>
        <v>0</v>
      </c>
      <c r="Z1173" s="7">
        <f t="shared" si="233"/>
        <v>279278.45999999996</v>
      </c>
      <c r="AA1173" s="5"/>
    </row>
    <row r="1174" spans="1:27">
      <c r="A1174" s="9">
        <v>40248</v>
      </c>
      <c r="B1174" s="3">
        <v>5118.8999000000003</v>
      </c>
      <c r="C1174" s="3">
        <v>5160.8999000000003</v>
      </c>
      <c r="D1174" s="3">
        <v>5102.6000999999997</v>
      </c>
      <c r="E1174" s="3">
        <v>5146.8500999999997</v>
      </c>
      <c r="G1174" s="5">
        <f t="shared" si="234"/>
        <v>5126.79</v>
      </c>
      <c r="H1174" s="5">
        <f t="shared" si="235"/>
        <v>5108.84</v>
      </c>
      <c r="J1174" s="10" t="str">
        <f t="shared" si="236"/>
        <v>BUY</v>
      </c>
      <c r="L1174" s="5">
        <f t="shared" si="237"/>
        <v>5054.99</v>
      </c>
      <c r="M1174" s="4" t="str">
        <f t="shared" si="238"/>
        <v>NO</v>
      </c>
      <c r="N1174" s="4" t="str">
        <f t="shared" si="239"/>
        <v>NO</v>
      </c>
      <c r="O1174" s="4" t="str">
        <f t="shared" si="240"/>
        <v>NO</v>
      </c>
      <c r="P1174" s="5">
        <v>5109.95</v>
      </c>
      <c r="Q1174" s="5">
        <v>5136</v>
      </c>
      <c r="R1174" s="4">
        <f t="shared" si="241"/>
        <v>2010</v>
      </c>
      <c r="T1174" s="7">
        <f t="shared" ref="T1174:T1237" si="244">ROUND(IF(N1174="YES",IF(J1174="SELL",IF(O1174="YES",Q1174-P1174,Q1174-L1173),IF(O1174="YES",P1174-Q1174,L1173-Q1174)),0),2)</f>
        <v>0</v>
      </c>
      <c r="V1174" s="5">
        <f t="shared" ref="V1174:V1237" si="245">IF(J1174=J1173,V1173,IF(O1174="YES",P1174,L1173))</f>
        <v>4808.8599999999997</v>
      </c>
      <c r="W1174" s="5">
        <f t="shared" si="242"/>
        <v>4808.8599999999997</v>
      </c>
      <c r="X1174" s="7">
        <f t="shared" si="243"/>
        <v>0</v>
      </c>
      <c r="Z1174" s="7">
        <f t="shared" ref="Z1174:Z1237" si="246">Z1173+(T1174*50*2)+(X1174*50)</f>
        <v>279278.45999999996</v>
      </c>
      <c r="AA1174" s="5"/>
    </row>
    <row r="1175" spans="1:27">
      <c r="A1175" s="9">
        <v>40249</v>
      </c>
      <c r="B1175" s="3">
        <v>5168.7997999999998</v>
      </c>
      <c r="C1175" s="3">
        <v>5168.7997999999998</v>
      </c>
      <c r="D1175" s="3">
        <v>5126.1499000000003</v>
      </c>
      <c r="E1175" s="3">
        <v>5144.7002000000002</v>
      </c>
      <c r="G1175" s="5">
        <f t="shared" si="234"/>
        <v>5135.75</v>
      </c>
      <c r="H1175" s="5">
        <f t="shared" si="235"/>
        <v>5120.79</v>
      </c>
      <c r="J1175" s="10" t="str">
        <f t="shared" si="236"/>
        <v>BUY</v>
      </c>
      <c r="L1175" s="5">
        <f t="shared" si="237"/>
        <v>5075.91</v>
      </c>
      <c r="M1175" s="4" t="str">
        <f t="shared" si="238"/>
        <v>NO</v>
      </c>
      <c r="N1175" s="4" t="str">
        <f t="shared" si="239"/>
        <v>NO</v>
      </c>
      <c r="O1175" s="4" t="str">
        <f t="shared" si="240"/>
        <v>NO</v>
      </c>
      <c r="P1175" s="5">
        <v>5154</v>
      </c>
      <c r="Q1175" s="5">
        <v>5141.05</v>
      </c>
      <c r="R1175" s="4">
        <f t="shared" si="241"/>
        <v>2010</v>
      </c>
      <c r="T1175" s="7">
        <f t="shared" si="244"/>
        <v>0</v>
      </c>
      <c r="V1175" s="5">
        <f t="shared" si="245"/>
        <v>4808.8599999999997</v>
      </c>
      <c r="W1175" s="5">
        <f t="shared" si="242"/>
        <v>4808.8599999999997</v>
      </c>
      <c r="X1175" s="7">
        <f t="shared" si="243"/>
        <v>0</v>
      </c>
      <c r="Z1175" s="7">
        <f t="shared" si="246"/>
        <v>279278.45999999996</v>
      </c>
      <c r="AA1175" s="5"/>
    </row>
    <row r="1176" spans="1:27">
      <c r="A1176" s="9">
        <v>40252</v>
      </c>
      <c r="B1176" s="3">
        <v>5122.2002000000002</v>
      </c>
      <c r="C1176" s="3">
        <v>5136.25</v>
      </c>
      <c r="D1176" s="3">
        <v>5105.5</v>
      </c>
      <c r="E1176" s="3">
        <v>5131.8999000000003</v>
      </c>
      <c r="G1176" s="5">
        <f t="shared" si="234"/>
        <v>5133.82</v>
      </c>
      <c r="H1176" s="5">
        <f t="shared" si="235"/>
        <v>5124.49</v>
      </c>
      <c r="J1176" s="10" t="str">
        <f t="shared" si="236"/>
        <v>BUY</v>
      </c>
      <c r="L1176" s="5">
        <f t="shared" si="237"/>
        <v>5096.5</v>
      </c>
      <c r="M1176" s="4" t="str">
        <f t="shared" si="238"/>
        <v>NO</v>
      </c>
      <c r="N1176" s="4" t="str">
        <f t="shared" si="239"/>
        <v>NO</v>
      </c>
      <c r="O1176" s="4" t="str">
        <f t="shared" si="240"/>
        <v>NO</v>
      </c>
      <c r="P1176" s="5">
        <v>5119.1000000000004</v>
      </c>
      <c r="Q1176" s="5">
        <v>5128.5</v>
      </c>
      <c r="R1176" s="4">
        <f t="shared" si="241"/>
        <v>2010</v>
      </c>
      <c r="T1176" s="7">
        <f t="shared" si="244"/>
        <v>0</v>
      </c>
      <c r="V1176" s="5">
        <f t="shared" si="245"/>
        <v>4808.8599999999997</v>
      </c>
      <c r="W1176" s="5">
        <f t="shared" si="242"/>
        <v>4808.8599999999997</v>
      </c>
      <c r="X1176" s="7">
        <f t="shared" si="243"/>
        <v>0</v>
      </c>
      <c r="Z1176" s="7">
        <f t="shared" si="246"/>
        <v>279278.45999999996</v>
      </c>
      <c r="AA1176" s="5"/>
    </row>
    <row r="1177" spans="1:27">
      <c r="A1177" s="9">
        <v>40253</v>
      </c>
      <c r="B1177" s="3">
        <v>5134.9502000000002</v>
      </c>
      <c r="C1177" s="3">
        <v>5218.5</v>
      </c>
      <c r="D1177" s="3">
        <v>5128.1499000000003</v>
      </c>
      <c r="E1177" s="3">
        <v>5204.6499000000003</v>
      </c>
      <c r="G1177" s="5">
        <f t="shared" si="234"/>
        <v>5169.2299999999996</v>
      </c>
      <c r="H1177" s="5">
        <f t="shared" si="235"/>
        <v>5151.21</v>
      </c>
      <c r="J1177" s="10" t="str">
        <f t="shared" si="236"/>
        <v>BUY</v>
      </c>
      <c r="L1177" s="5">
        <f t="shared" si="237"/>
        <v>5097.1499999999996</v>
      </c>
      <c r="M1177" s="4" t="str">
        <f t="shared" si="238"/>
        <v>NO</v>
      </c>
      <c r="N1177" s="4" t="str">
        <f t="shared" si="239"/>
        <v>NO</v>
      </c>
      <c r="O1177" s="4" t="str">
        <f t="shared" si="240"/>
        <v>NO</v>
      </c>
      <c r="P1177" s="5">
        <v>5143</v>
      </c>
      <c r="Q1177" s="5">
        <v>5207.3500000000004</v>
      </c>
      <c r="R1177" s="4">
        <f t="shared" si="241"/>
        <v>2010</v>
      </c>
      <c r="T1177" s="7">
        <f t="shared" si="244"/>
        <v>0</v>
      </c>
      <c r="V1177" s="5">
        <f t="shared" si="245"/>
        <v>4808.8599999999997</v>
      </c>
      <c r="W1177" s="5">
        <f t="shared" si="242"/>
        <v>4808.8599999999997</v>
      </c>
      <c r="X1177" s="7">
        <f t="shared" si="243"/>
        <v>0</v>
      </c>
      <c r="Z1177" s="7">
        <f t="shared" si="246"/>
        <v>279278.45999999996</v>
      </c>
      <c r="AA1177" s="5"/>
    </row>
    <row r="1178" spans="1:27">
      <c r="A1178" s="9">
        <v>40254</v>
      </c>
      <c r="B1178" s="3">
        <v>5224.3999000000003</v>
      </c>
      <c r="C1178" s="3">
        <v>5271.8999000000003</v>
      </c>
      <c r="D1178" s="3">
        <v>5222.1000999999997</v>
      </c>
      <c r="E1178" s="3">
        <v>5239.6000999999997</v>
      </c>
      <c r="G1178" s="5">
        <f t="shared" si="234"/>
        <v>5204.42</v>
      </c>
      <c r="H1178" s="5">
        <f t="shared" si="235"/>
        <v>5180.67</v>
      </c>
      <c r="J1178" s="10" t="str">
        <f t="shared" si="236"/>
        <v>BUY</v>
      </c>
      <c r="L1178" s="5">
        <f t="shared" si="237"/>
        <v>5109.42</v>
      </c>
      <c r="M1178" s="4" t="str">
        <f t="shared" si="238"/>
        <v>NO</v>
      </c>
      <c r="N1178" s="4" t="str">
        <f t="shared" si="239"/>
        <v>NO</v>
      </c>
      <c r="O1178" s="4" t="str">
        <f t="shared" si="240"/>
        <v>NO</v>
      </c>
      <c r="P1178" s="5">
        <v>5229</v>
      </c>
      <c r="Q1178" s="5">
        <v>5240.5</v>
      </c>
      <c r="R1178" s="4">
        <f t="shared" si="241"/>
        <v>2010</v>
      </c>
      <c r="T1178" s="7">
        <f t="shared" si="244"/>
        <v>0</v>
      </c>
      <c r="V1178" s="5">
        <f t="shared" si="245"/>
        <v>4808.8599999999997</v>
      </c>
      <c r="W1178" s="5">
        <f t="shared" si="242"/>
        <v>4808.8599999999997</v>
      </c>
      <c r="X1178" s="7">
        <f t="shared" si="243"/>
        <v>0</v>
      </c>
      <c r="Z1178" s="7">
        <f t="shared" si="246"/>
        <v>279278.45999999996</v>
      </c>
      <c r="AA1178" s="5"/>
    </row>
    <row r="1179" spans="1:27">
      <c r="A1179" s="9">
        <v>40255</v>
      </c>
      <c r="B1179" s="3">
        <v>5244</v>
      </c>
      <c r="C1179" s="3">
        <v>5263.7002000000002</v>
      </c>
      <c r="D1179" s="3">
        <v>5221.3999000000003</v>
      </c>
      <c r="E1179" s="3">
        <v>5254.1499000000003</v>
      </c>
      <c r="G1179" s="5">
        <f t="shared" si="234"/>
        <v>5229.28</v>
      </c>
      <c r="H1179" s="5">
        <f t="shared" si="235"/>
        <v>5205.16</v>
      </c>
      <c r="J1179" s="10" t="str">
        <f t="shared" si="236"/>
        <v>BUY</v>
      </c>
      <c r="L1179" s="5">
        <f t="shared" si="237"/>
        <v>5132.8</v>
      </c>
      <c r="M1179" s="4" t="str">
        <f t="shared" si="238"/>
        <v>NO</v>
      </c>
      <c r="N1179" s="4" t="str">
        <f t="shared" si="239"/>
        <v>NO</v>
      </c>
      <c r="O1179" s="4" t="str">
        <f t="shared" si="240"/>
        <v>NO</v>
      </c>
      <c r="P1179" s="5">
        <v>5240.3500000000004</v>
      </c>
      <c r="Q1179" s="5">
        <v>5253.2</v>
      </c>
      <c r="R1179" s="4">
        <f t="shared" si="241"/>
        <v>2010</v>
      </c>
      <c r="T1179" s="7">
        <f t="shared" si="244"/>
        <v>0</v>
      </c>
      <c r="V1179" s="5">
        <f t="shared" si="245"/>
        <v>4808.8599999999997</v>
      </c>
      <c r="W1179" s="5">
        <f t="shared" si="242"/>
        <v>4808.8599999999997</v>
      </c>
      <c r="X1179" s="7">
        <f t="shared" si="243"/>
        <v>0</v>
      </c>
      <c r="Z1179" s="7">
        <f t="shared" si="246"/>
        <v>279278.45999999996</v>
      </c>
      <c r="AA1179" s="5"/>
    </row>
    <row r="1180" spans="1:27">
      <c r="A1180" s="9">
        <v>40256</v>
      </c>
      <c r="B1180" s="3">
        <v>5255.25</v>
      </c>
      <c r="C1180" s="3">
        <v>5281.8999000000003</v>
      </c>
      <c r="D1180" s="3">
        <v>5248.1000999999997</v>
      </c>
      <c r="E1180" s="3">
        <v>5274.7002000000002</v>
      </c>
      <c r="G1180" s="5">
        <f t="shared" si="234"/>
        <v>5251.99</v>
      </c>
      <c r="H1180" s="5">
        <f t="shared" si="235"/>
        <v>5228.34</v>
      </c>
      <c r="J1180" s="10" t="str">
        <f t="shared" si="236"/>
        <v>BUY</v>
      </c>
      <c r="L1180" s="5">
        <f t="shared" si="237"/>
        <v>5157.3900000000003</v>
      </c>
      <c r="M1180" s="4" t="str">
        <f t="shared" si="238"/>
        <v>NO</v>
      </c>
      <c r="N1180" s="4" t="str">
        <f t="shared" si="239"/>
        <v>NO</v>
      </c>
      <c r="O1180" s="4" t="str">
        <f t="shared" si="240"/>
        <v>NO</v>
      </c>
      <c r="P1180" s="5">
        <v>5255</v>
      </c>
      <c r="Q1180" s="5">
        <v>5279.2</v>
      </c>
      <c r="R1180" s="4">
        <f t="shared" si="241"/>
        <v>2010</v>
      </c>
      <c r="T1180" s="7">
        <f t="shared" si="244"/>
        <v>0</v>
      </c>
      <c r="V1180" s="5">
        <f t="shared" si="245"/>
        <v>4808.8599999999997</v>
      </c>
      <c r="W1180" s="5">
        <f t="shared" si="242"/>
        <v>4808.8599999999997</v>
      </c>
      <c r="X1180" s="7">
        <f t="shared" si="243"/>
        <v>0</v>
      </c>
      <c r="Z1180" s="7">
        <f t="shared" si="246"/>
        <v>279278.45999999996</v>
      </c>
      <c r="AA1180" s="5"/>
    </row>
    <row r="1181" spans="1:27">
      <c r="A1181" s="9">
        <v>40259</v>
      </c>
      <c r="B1181" s="3">
        <v>5200.2997999999998</v>
      </c>
      <c r="C1181" s="3">
        <v>5259.8999000000003</v>
      </c>
      <c r="D1181" s="3">
        <v>5180</v>
      </c>
      <c r="E1181" s="3">
        <v>5213.2997999999998</v>
      </c>
      <c r="G1181" s="5">
        <f t="shared" si="234"/>
        <v>5232.6400000000003</v>
      </c>
      <c r="H1181" s="5">
        <f t="shared" si="235"/>
        <v>5223.33</v>
      </c>
      <c r="J1181" s="10" t="str">
        <f t="shared" si="236"/>
        <v>BUY</v>
      </c>
      <c r="L1181" s="5">
        <f t="shared" si="237"/>
        <v>5195.3999999999996</v>
      </c>
      <c r="M1181" s="4" t="str">
        <f t="shared" si="238"/>
        <v>NO</v>
      </c>
      <c r="N1181" s="4" t="str">
        <f t="shared" si="239"/>
        <v>NO</v>
      </c>
      <c r="O1181" s="4" t="str">
        <f t="shared" si="240"/>
        <v>NO</v>
      </c>
      <c r="P1181" s="5">
        <v>5217.95</v>
      </c>
      <c r="Q1181" s="5">
        <v>5215.6000000000004</v>
      </c>
      <c r="R1181" s="4">
        <f t="shared" si="241"/>
        <v>2010</v>
      </c>
      <c r="T1181" s="7">
        <f t="shared" si="244"/>
        <v>0</v>
      </c>
      <c r="V1181" s="5">
        <f t="shared" si="245"/>
        <v>4808.8599999999997</v>
      </c>
      <c r="W1181" s="5">
        <f t="shared" si="242"/>
        <v>4808.8599999999997</v>
      </c>
      <c r="X1181" s="7">
        <f t="shared" si="243"/>
        <v>0</v>
      </c>
      <c r="Z1181" s="7">
        <f t="shared" si="246"/>
        <v>279278.45999999996</v>
      </c>
      <c r="AA1181" s="5"/>
    </row>
    <row r="1182" spans="1:27">
      <c r="A1182" s="9">
        <v>40260</v>
      </c>
      <c r="B1182" s="3">
        <v>5234.7002000000002</v>
      </c>
      <c r="C1182" s="3">
        <v>5241.8999000000003</v>
      </c>
      <c r="D1182" s="3">
        <v>5193.6000999999997</v>
      </c>
      <c r="E1182" s="3">
        <v>5226.7002000000002</v>
      </c>
      <c r="G1182" s="5">
        <f t="shared" si="234"/>
        <v>5229.67</v>
      </c>
      <c r="H1182" s="5">
        <f t="shared" si="235"/>
        <v>5224.45</v>
      </c>
      <c r="J1182" s="10" t="str">
        <f t="shared" si="236"/>
        <v>BUY</v>
      </c>
      <c r="L1182" s="5">
        <f t="shared" si="237"/>
        <v>5208.79</v>
      </c>
      <c r="M1182" s="4" t="str">
        <f t="shared" si="238"/>
        <v>YES</v>
      </c>
      <c r="N1182" s="4" t="str">
        <f t="shared" si="239"/>
        <v>YES</v>
      </c>
      <c r="O1182" s="4" t="str">
        <f t="shared" si="240"/>
        <v>NO</v>
      </c>
      <c r="P1182" s="5">
        <v>5240</v>
      </c>
      <c r="Q1182" s="5">
        <v>5228</v>
      </c>
      <c r="R1182" s="4">
        <f t="shared" si="241"/>
        <v>2010</v>
      </c>
      <c r="T1182" s="7">
        <f t="shared" si="244"/>
        <v>-32.6</v>
      </c>
      <c r="V1182" s="5">
        <f t="shared" si="245"/>
        <v>4808.8599999999997</v>
      </c>
      <c r="W1182" s="5">
        <f t="shared" si="242"/>
        <v>4808.8599999999997</v>
      </c>
      <c r="X1182" s="7">
        <f t="shared" si="243"/>
        <v>0</v>
      </c>
      <c r="Z1182" s="7">
        <f t="shared" si="246"/>
        <v>276018.45999999996</v>
      </c>
      <c r="AA1182" s="5"/>
    </row>
    <row r="1183" spans="1:27">
      <c r="A1183" s="9">
        <v>40262</v>
      </c>
      <c r="B1183" s="3">
        <v>5214.9502000000002</v>
      </c>
      <c r="C1183" s="3">
        <v>5263.8999000000003</v>
      </c>
      <c r="D1183" s="3">
        <v>5204</v>
      </c>
      <c r="E1183" s="3">
        <v>5260.6499000000003</v>
      </c>
      <c r="G1183" s="5">
        <f t="shared" si="234"/>
        <v>5245.16</v>
      </c>
      <c r="H1183" s="5">
        <f t="shared" si="235"/>
        <v>5236.5200000000004</v>
      </c>
      <c r="J1183" s="10" t="str">
        <f t="shared" si="236"/>
        <v>BUY</v>
      </c>
      <c r="L1183" s="5">
        <f t="shared" si="237"/>
        <v>5210.6000000000004</v>
      </c>
      <c r="M1183" s="4" t="str">
        <f t="shared" si="238"/>
        <v>YES</v>
      </c>
      <c r="N1183" s="4" t="str">
        <f t="shared" si="239"/>
        <v>YES</v>
      </c>
      <c r="O1183" s="4" t="str">
        <f t="shared" si="240"/>
        <v>NO</v>
      </c>
      <c r="P1183" s="5">
        <v>5216</v>
      </c>
      <c r="Q1183" s="5">
        <v>5260</v>
      </c>
      <c r="R1183" s="4">
        <f t="shared" si="241"/>
        <v>2010</v>
      </c>
      <c r="T1183" s="7">
        <f t="shared" si="244"/>
        <v>-51.21</v>
      </c>
      <c r="V1183" s="5">
        <f t="shared" si="245"/>
        <v>4808.8599999999997</v>
      </c>
      <c r="W1183" s="5">
        <f t="shared" si="242"/>
        <v>4808.8599999999997</v>
      </c>
      <c r="X1183" s="7">
        <f t="shared" si="243"/>
        <v>0</v>
      </c>
      <c r="Z1183" s="7">
        <f t="shared" si="246"/>
        <v>270897.45999999996</v>
      </c>
      <c r="AA1183" s="5"/>
    </row>
    <row r="1184" spans="1:27">
      <c r="A1184" s="9">
        <v>40263</v>
      </c>
      <c r="B1184" s="3">
        <v>5276</v>
      </c>
      <c r="C1184" s="3">
        <v>5309.8999000000003</v>
      </c>
      <c r="D1184" s="3">
        <v>5272.6000999999997</v>
      </c>
      <c r="E1184" s="3">
        <v>5296.9502000000002</v>
      </c>
      <c r="G1184" s="5">
        <f t="shared" si="234"/>
        <v>5271.06</v>
      </c>
      <c r="H1184" s="5">
        <f t="shared" si="235"/>
        <v>5256.66</v>
      </c>
      <c r="J1184" s="10" t="str">
        <f t="shared" si="236"/>
        <v>BUY</v>
      </c>
      <c r="L1184" s="5">
        <f t="shared" si="237"/>
        <v>5213.46</v>
      </c>
      <c r="M1184" s="4" t="str">
        <f t="shared" si="238"/>
        <v>NO</v>
      </c>
      <c r="N1184" s="4" t="str">
        <f t="shared" si="239"/>
        <v>NO</v>
      </c>
      <c r="O1184" s="4" t="str">
        <f t="shared" si="240"/>
        <v>NO</v>
      </c>
      <c r="P1184" s="5">
        <v>5274</v>
      </c>
      <c r="Q1184" s="5">
        <v>5292.1</v>
      </c>
      <c r="R1184" s="4">
        <f t="shared" si="241"/>
        <v>2010</v>
      </c>
      <c r="T1184" s="7">
        <f t="shared" si="244"/>
        <v>0</v>
      </c>
      <c r="V1184" s="5">
        <f t="shared" si="245"/>
        <v>4808.8599999999997</v>
      </c>
      <c r="W1184" s="5">
        <f t="shared" si="242"/>
        <v>4808.8599999999997</v>
      </c>
      <c r="X1184" s="7">
        <f t="shared" si="243"/>
        <v>0</v>
      </c>
      <c r="Z1184" s="7">
        <f t="shared" si="246"/>
        <v>270897.45999999996</v>
      </c>
      <c r="AA1184" s="5"/>
    </row>
    <row r="1185" spans="1:27">
      <c r="A1185" s="9">
        <v>40266</v>
      </c>
      <c r="B1185" s="3">
        <v>5291.5</v>
      </c>
      <c r="C1185" s="3">
        <v>5344</v>
      </c>
      <c r="D1185" s="3">
        <v>5279.3999000000003</v>
      </c>
      <c r="E1185" s="3">
        <v>5318.7997999999998</v>
      </c>
      <c r="G1185" s="5">
        <f t="shared" si="234"/>
        <v>5294.93</v>
      </c>
      <c r="H1185" s="5">
        <f t="shared" si="235"/>
        <v>5277.37</v>
      </c>
      <c r="J1185" s="10" t="str">
        <f t="shared" si="236"/>
        <v>BUY</v>
      </c>
      <c r="L1185" s="5">
        <f t="shared" si="237"/>
        <v>5224.6899999999996</v>
      </c>
      <c r="M1185" s="4" t="str">
        <f t="shared" si="238"/>
        <v>NO</v>
      </c>
      <c r="N1185" s="4" t="str">
        <f t="shared" si="239"/>
        <v>NO</v>
      </c>
      <c r="O1185" s="4" t="str">
        <f t="shared" si="240"/>
        <v>NO</v>
      </c>
      <c r="P1185" s="5">
        <v>5297.8</v>
      </c>
      <c r="Q1185" s="5">
        <v>5317.65</v>
      </c>
      <c r="R1185" s="4">
        <f t="shared" si="241"/>
        <v>2010</v>
      </c>
      <c r="T1185" s="7">
        <f t="shared" si="244"/>
        <v>0</v>
      </c>
      <c r="V1185" s="5">
        <f t="shared" si="245"/>
        <v>4808.8599999999997</v>
      </c>
      <c r="W1185" s="5">
        <f t="shared" si="242"/>
        <v>4808.8599999999997</v>
      </c>
      <c r="X1185" s="7">
        <f t="shared" si="243"/>
        <v>0</v>
      </c>
      <c r="Z1185" s="7">
        <f t="shared" si="246"/>
        <v>270897.45999999996</v>
      </c>
      <c r="AA1185" s="5"/>
    </row>
    <row r="1186" spans="1:27">
      <c r="A1186" s="9">
        <v>40267</v>
      </c>
      <c r="B1186" s="3">
        <v>5324.8999000000003</v>
      </c>
      <c r="C1186" s="3">
        <v>5331</v>
      </c>
      <c r="D1186" s="3">
        <v>5263.25</v>
      </c>
      <c r="E1186" s="3">
        <v>5273.8999000000003</v>
      </c>
      <c r="G1186" s="5">
        <f t="shared" si="234"/>
        <v>5284.41</v>
      </c>
      <c r="H1186" s="5">
        <f t="shared" si="235"/>
        <v>5276.21</v>
      </c>
      <c r="J1186" s="10" t="str">
        <f t="shared" si="236"/>
        <v>BUY</v>
      </c>
      <c r="L1186" s="5">
        <f t="shared" si="237"/>
        <v>5251.61</v>
      </c>
      <c r="M1186" s="4" t="str">
        <f t="shared" si="238"/>
        <v>NO</v>
      </c>
      <c r="N1186" s="4" t="str">
        <f t="shared" si="239"/>
        <v>NO</v>
      </c>
      <c r="O1186" s="4" t="str">
        <f t="shared" si="240"/>
        <v>NO</v>
      </c>
      <c r="P1186" s="5">
        <v>5325.25</v>
      </c>
      <c r="Q1186" s="5">
        <v>5276.9</v>
      </c>
      <c r="R1186" s="4">
        <f t="shared" si="241"/>
        <v>2010</v>
      </c>
      <c r="T1186" s="7">
        <f t="shared" si="244"/>
        <v>0</v>
      </c>
      <c r="V1186" s="5">
        <f t="shared" si="245"/>
        <v>4808.8599999999997</v>
      </c>
      <c r="W1186" s="5">
        <f t="shared" si="242"/>
        <v>4808.8599999999997</v>
      </c>
      <c r="X1186" s="7">
        <f t="shared" si="243"/>
        <v>0</v>
      </c>
      <c r="Z1186" s="7">
        <f t="shared" si="246"/>
        <v>270897.45999999996</v>
      </c>
      <c r="AA1186" s="5"/>
    </row>
    <row r="1187" spans="1:27">
      <c r="A1187" s="9">
        <v>40268</v>
      </c>
      <c r="B1187" s="3">
        <v>5279</v>
      </c>
      <c r="C1187" s="3">
        <v>5296.1000999999997</v>
      </c>
      <c r="D1187" s="3">
        <v>5245</v>
      </c>
      <c r="E1187" s="3">
        <v>5261.6000999999997</v>
      </c>
      <c r="G1187" s="5">
        <f t="shared" si="234"/>
        <v>5273.01</v>
      </c>
      <c r="H1187" s="5">
        <f t="shared" si="235"/>
        <v>5271.34</v>
      </c>
      <c r="J1187" s="10" t="str">
        <f t="shared" si="236"/>
        <v>BUY</v>
      </c>
      <c r="L1187" s="5">
        <f t="shared" si="237"/>
        <v>5266.33</v>
      </c>
      <c r="M1187" s="4" t="str">
        <f t="shared" si="238"/>
        <v>YES</v>
      </c>
      <c r="N1187" s="4" t="str">
        <f t="shared" si="239"/>
        <v>YES</v>
      </c>
      <c r="O1187" s="4" t="str">
        <f t="shared" si="240"/>
        <v>NO</v>
      </c>
      <c r="P1187" s="5">
        <v>5277.3</v>
      </c>
      <c r="Q1187" s="5">
        <v>5261.75</v>
      </c>
      <c r="R1187" s="4">
        <f t="shared" si="241"/>
        <v>2010</v>
      </c>
      <c r="T1187" s="7">
        <f t="shared" si="244"/>
        <v>-10.14</v>
      </c>
      <c r="V1187" s="5">
        <f t="shared" si="245"/>
        <v>4808.8599999999997</v>
      </c>
      <c r="W1187" s="5">
        <f t="shared" si="242"/>
        <v>4808.8599999999997</v>
      </c>
      <c r="X1187" s="7">
        <f t="shared" si="243"/>
        <v>0</v>
      </c>
      <c r="Z1187" s="7">
        <f t="shared" si="246"/>
        <v>269883.45999999996</v>
      </c>
      <c r="AA1187" s="5"/>
    </row>
    <row r="1188" spans="1:27">
      <c r="A1188" s="9">
        <v>40269</v>
      </c>
      <c r="B1188" s="3">
        <v>5286.1000999999997</v>
      </c>
      <c r="C1188" s="3">
        <v>5319.75</v>
      </c>
      <c r="D1188" s="3">
        <v>5276.0497999999998</v>
      </c>
      <c r="E1188" s="3">
        <v>5306.7997999999998</v>
      </c>
      <c r="G1188" s="5">
        <f t="shared" si="234"/>
        <v>5289.9</v>
      </c>
      <c r="H1188" s="5">
        <f t="shared" si="235"/>
        <v>5283.16</v>
      </c>
      <c r="J1188" s="10" t="str">
        <f t="shared" si="236"/>
        <v>BUY</v>
      </c>
      <c r="L1188" s="5">
        <f t="shared" si="237"/>
        <v>5262.94</v>
      </c>
      <c r="M1188" s="4" t="str">
        <f t="shared" si="238"/>
        <v>NO</v>
      </c>
      <c r="N1188" s="4" t="str">
        <f t="shared" si="239"/>
        <v>NO</v>
      </c>
      <c r="O1188" s="4" t="str">
        <f t="shared" si="240"/>
        <v>NO</v>
      </c>
      <c r="P1188" s="5">
        <v>5285.2</v>
      </c>
      <c r="Q1188" s="5">
        <v>5306</v>
      </c>
      <c r="R1188" s="4">
        <f t="shared" si="241"/>
        <v>2010</v>
      </c>
      <c r="T1188" s="7">
        <f t="shared" si="244"/>
        <v>0</v>
      </c>
      <c r="V1188" s="5">
        <f t="shared" si="245"/>
        <v>4808.8599999999997</v>
      </c>
      <c r="W1188" s="5">
        <f t="shared" si="242"/>
        <v>4808.8599999999997</v>
      </c>
      <c r="X1188" s="7">
        <f t="shared" si="243"/>
        <v>0</v>
      </c>
      <c r="Z1188" s="7">
        <f t="shared" si="246"/>
        <v>269883.45999999996</v>
      </c>
      <c r="AA1188" s="5"/>
    </row>
    <row r="1189" spans="1:27">
      <c r="A1189" s="9">
        <v>40273</v>
      </c>
      <c r="B1189" s="3">
        <v>5329.7997999999998</v>
      </c>
      <c r="C1189" s="3">
        <v>5371.6000999999997</v>
      </c>
      <c r="D1189" s="3">
        <v>5322.5</v>
      </c>
      <c r="E1189" s="3">
        <v>5365.8999000000003</v>
      </c>
      <c r="G1189" s="5">
        <f t="shared" si="234"/>
        <v>5327.9</v>
      </c>
      <c r="H1189" s="5">
        <f t="shared" si="235"/>
        <v>5310.74</v>
      </c>
      <c r="J1189" s="10" t="str">
        <f t="shared" si="236"/>
        <v>BUY</v>
      </c>
      <c r="L1189" s="5">
        <f t="shared" si="237"/>
        <v>5259.26</v>
      </c>
      <c r="M1189" s="4" t="str">
        <f t="shared" si="238"/>
        <v>NO</v>
      </c>
      <c r="N1189" s="4" t="str">
        <f t="shared" si="239"/>
        <v>NO</v>
      </c>
      <c r="O1189" s="4" t="str">
        <f t="shared" si="240"/>
        <v>NO</v>
      </c>
      <c r="P1189" s="5">
        <v>5328</v>
      </c>
      <c r="Q1189" s="5">
        <v>5361.25</v>
      </c>
      <c r="R1189" s="4">
        <f t="shared" si="241"/>
        <v>2010</v>
      </c>
      <c r="T1189" s="7">
        <f t="shared" si="244"/>
        <v>0</v>
      </c>
      <c r="V1189" s="5">
        <f t="shared" si="245"/>
        <v>4808.8599999999997</v>
      </c>
      <c r="W1189" s="5">
        <f t="shared" si="242"/>
        <v>4808.8599999999997</v>
      </c>
      <c r="X1189" s="7">
        <f t="shared" si="243"/>
        <v>0</v>
      </c>
      <c r="Z1189" s="7">
        <f t="shared" si="246"/>
        <v>269883.45999999996</v>
      </c>
      <c r="AA1189" s="5"/>
    </row>
    <row r="1190" spans="1:27">
      <c r="A1190" s="9">
        <v>40274</v>
      </c>
      <c r="B1190" s="3">
        <v>5376</v>
      </c>
      <c r="C1190" s="3">
        <v>5387</v>
      </c>
      <c r="D1190" s="3">
        <v>5352.25</v>
      </c>
      <c r="E1190" s="3">
        <v>5367.1000999999997</v>
      </c>
      <c r="G1190" s="5">
        <f t="shared" si="234"/>
        <v>5347.5</v>
      </c>
      <c r="H1190" s="5">
        <f t="shared" si="235"/>
        <v>5329.53</v>
      </c>
      <c r="J1190" s="10" t="str">
        <f t="shared" si="236"/>
        <v>BUY</v>
      </c>
      <c r="L1190" s="5">
        <f t="shared" si="237"/>
        <v>5275.62</v>
      </c>
      <c r="M1190" s="4" t="str">
        <f t="shared" si="238"/>
        <v>NO</v>
      </c>
      <c r="N1190" s="4" t="str">
        <f t="shared" si="239"/>
        <v>NO</v>
      </c>
      <c r="O1190" s="4" t="str">
        <f t="shared" si="240"/>
        <v>NO</v>
      </c>
      <c r="P1190" s="5">
        <v>5372</v>
      </c>
      <c r="Q1190" s="5">
        <v>5366.7</v>
      </c>
      <c r="R1190" s="4">
        <f t="shared" si="241"/>
        <v>2010</v>
      </c>
      <c r="T1190" s="7">
        <f t="shared" si="244"/>
        <v>0</v>
      </c>
      <c r="V1190" s="5">
        <f t="shared" si="245"/>
        <v>4808.8599999999997</v>
      </c>
      <c r="W1190" s="5">
        <f t="shared" si="242"/>
        <v>4808.8599999999997</v>
      </c>
      <c r="X1190" s="7">
        <f t="shared" si="243"/>
        <v>0</v>
      </c>
      <c r="Z1190" s="7">
        <f t="shared" si="246"/>
        <v>269883.45999999996</v>
      </c>
      <c r="AA1190" s="5"/>
    </row>
    <row r="1191" spans="1:27">
      <c r="A1191" s="9">
        <v>40275</v>
      </c>
      <c r="B1191" s="3">
        <v>5380</v>
      </c>
      <c r="C1191" s="3">
        <v>5398</v>
      </c>
      <c r="D1191" s="3">
        <v>5343.2997999999998</v>
      </c>
      <c r="E1191" s="3">
        <v>5378.9502000000002</v>
      </c>
      <c r="G1191" s="5">
        <f t="shared" si="234"/>
        <v>5363.23</v>
      </c>
      <c r="H1191" s="5">
        <f t="shared" si="235"/>
        <v>5346</v>
      </c>
      <c r="J1191" s="10" t="str">
        <f t="shared" si="236"/>
        <v>BUY</v>
      </c>
      <c r="L1191" s="5">
        <f t="shared" si="237"/>
        <v>5294.31</v>
      </c>
      <c r="M1191" s="4" t="str">
        <f t="shared" si="238"/>
        <v>NO</v>
      </c>
      <c r="N1191" s="4" t="str">
        <f t="shared" si="239"/>
        <v>NO</v>
      </c>
      <c r="O1191" s="4" t="str">
        <f t="shared" si="240"/>
        <v>NO</v>
      </c>
      <c r="P1191" s="5">
        <v>5378</v>
      </c>
      <c r="Q1191" s="5">
        <v>5376.95</v>
      </c>
      <c r="R1191" s="4">
        <f t="shared" si="241"/>
        <v>2010</v>
      </c>
      <c r="T1191" s="7">
        <f t="shared" si="244"/>
        <v>0</v>
      </c>
      <c r="V1191" s="5">
        <f t="shared" si="245"/>
        <v>4808.8599999999997</v>
      </c>
      <c r="W1191" s="5">
        <f t="shared" si="242"/>
        <v>4808.8599999999997</v>
      </c>
      <c r="X1191" s="7">
        <f t="shared" si="243"/>
        <v>0</v>
      </c>
      <c r="Z1191" s="7">
        <f t="shared" si="246"/>
        <v>269883.45999999996</v>
      </c>
      <c r="AA1191" s="5"/>
    </row>
    <row r="1192" spans="1:27">
      <c r="A1192" s="9">
        <v>40276</v>
      </c>
      <c r="B1192" s="3">
        <v>5368</v>
      </c>
      <c r="C1192" s="3">
        <v>5370</v>
      </c>
      <c r="D1192" s="3">
        <v>5290.1000999999997</v>
      </c>
      <c r="E1192" s="3">
        <v>5301.6000999999997</v>
      </c>
      <c r="G1192" s="5">
        <f t="shared" si="234"/>
        <v>5332.42</v>
      </c>
      <c r="H1192" s="5">
        <f t="shared" si="235"/>
        <v>5331.2</v>
      </c>
      <c r="J1192" s="10" t="str">
        <f t="shared" si="236"/>
        <v>BUY</v>
      </c>
      <c r="L1192" s="5">
        <f t="shared" si="237"/>
        <v>5327.54</v>
      </c>
      <c r="M1192" s="4" t="str">
        <f t="shared" si="238"/>
        <v>YES</v>
      </c>
      <c r="N1192" s="4" t="str">
        <f t="shared" si="239"/>
        <v>YES</v>
      </c>
      <c r="O1192" s="4" t="str">
        <f t="shared" si="240"/>
        <v>NO</v>
      </c>
      <c r="P1192" s="5">
        <v>5365.15</v>
      </c>
      <c r="Q1192" s="5">
        <v>5307</v>
      </c>
      <c r="R1192" s="4">
        <f t="shared" si="241"/>
        <v>2010</v>
      </c>
      <c r="T1192" s="7">
        <f t="shared" si="244"/>
        <v>-12.69</v>
      </c>
      <c r="V1192" s="5">
        <f t="shared" si="245"/>
        <v>4808.8599999999997</v>
      </c>
      <c r="W1192" s="5">
        <f t="shared" si="242"/>
        <v>4808.8599999999997</v>
      </c>
      <c r="X1192" s="7">
        <f t="shared" si="243"/>
        <v>0</v>
      </c>
      <c r="Z1192" s="7">
        <f t="shared" si="246"/>
        <v>268614.45999999996</v>
      </c>
      <c r="AA1192" s="5"/>
    </row>
    <row r="1193" spans="1:27">
      <c r="A1193" s="9">
        <v>40277</v>
      </c>
      <c r="B1193" s="3">
        <v>5307.1000999999997</v>
      </c>
      <c r="C1193" s="3">
        <v>5388.8999000000003</v>
      </c>
      <c r="D1193" s="3">
        <v>5307.1000999999997</v>
      </c>
      <c r="E1193" s="3">
        <v>5364.8999000000003</v>
      </c>
      <c r="G1193" s="5">
        <f t="shared" si="234"/>
        <v>5348.66</v>
      </c>
      <c r="H1193" s="5">
        <f t="shared" si="235"/>
        <v>5342.43</v>
      </c>
      <c r="J1193" s="10" t="str">
        <f t="shared" si="236"/>
        <v>BUY</v>
      </c>
      <c r="L1193" s="5">
        <f t="shared" si="237"/>
        <v>5323.74</v>
      </c>
      <c r="M1193" s="4" t="str">
        <f t="shared" si="238"/>
        <v>YES</v>
      </c>
      <c r="N1193" s="4" t="str">
        <f t="shared" si="239"/>
        <v>YES</v>
      </c>
      <c r="O1193" s="4" t="str">
        <f t="shared" si="240"/>
        <v>YES</v>
      </c>
      <c r="P1193" s="5">
        <v>5324</v>
      </c>
      <c r="Q1193" s="5">
        <v>5364.5</v>
      </c>
      <c r="R1193" s="4">
        <f t="shared" si="241"/>
        <v>2010</v>
      </c>
      <c r="T1193" s="7">
        <f t="shared" si="244"/>
        <v>-40.5</v>
      </c>
      <c r="V1193" s="5">
        <f t="shared" si="245"/>
        <v>4808.8599999999997</v>
      </c>
      <c r="W1193" s="5">
        <f t="shared" si="242"/>
        <v>4808.8599999999997</v>
      </c>
      <c r="X1193" s="7">
        <f t="shared" si="243"/>
        <v>0</v>
      </c>
      <c r="Z1193" s="7">
        <f t="shared" si="246"/>
        <v>264564.45999999996</v>
      </c>
      <c r="AA1193" s="5"/>
    </row>
    <row r="1194" spans="1:27">
      <c r="A1194" s="9">
        <v>40280</v>
      </c>
      <c r="B1194" s="3">
        <v>5363.7997999999998</v>
      </c>
      <c r="C1194" s="3">
        <v>5377.7997999999998</v>
      </c>
      <c r="D1194" s="3">
        <v>5322.4502000000002</v>
      </c>
      <c r="E1194" s="3">
        <v>5343.7997999999998</v>
      </c>
      <c r="G1194" s="5">
        <f t="shared" si="234"/>
        <v>5346.23</v>
      </c>
      <c r="H1194" s="5">
        <f t="shared" si="235"/>
        <v>5342.89</v>
      </c>
      <c r="J1194" s="10" t="str">
        <f t="shared" si="236"/>
        <v>BUY</v>
      </c>
      <c r="L1194" s="5">
        <f t="shared" si="237"/>
        <v>5332.87</v>
      </c>
      <c r="M1194" s="4" t="str">
        <f t="shared" si="238"/>
        <v>YES</v>
      </c>
      <c r="N1194" s="4" t="str">
        <f t="shared" si="239"/>
        <v>YES</v>
      </c>
      <c r="O1194" s="4" t="str">
        <f t="shared" si="240"/>
        <v>NO</v>
      </c>
      <c r="P1194" s="5">
        <v>5373</v>
      </c>
      <c r="Q1194" s="5">
        <v>5345</v>
      </c>
      <c r="R1194" s="4">
        <f t="shared" si="241"/>
        <v>2010</v>
      </c>
      <c r="T1194" s="7">
        <f t="shared" si="244"/>
        <v>-21.26</v>
      </c>
      <c r="V1194" s="5">
        <f t="shared" si="245"/>
        <v>4808.8599999999997</v>
      </c>
      <c r="W1194" s="5">
        <f t="shared" si="242"/>
        <v>5325.9</v>
      </c>
      <c r="X1194" s="7">
        <f t="shared" si="243"/>
        <v>517.04</v>
      </c>
      <c r="Z1194" s="7">
        <f t="shared" si="246"/>
        <v>288290.45999999996</v>
      </c>
      <c r="AA1194" s="5"/>
    </row>
    <row r="1195" spans="1:27">
      <c r="A1195" s="9">
        <v>40281</v>
      </c>
      <c r="B1195" s="3">
        <v>5328.75</v>
      </c>
      <c r="C1195" s="3">
        <v>5338</v>
      </c>
      <c r="D1195" s="3">
        <v>5308</v>
      </c>
      <c r="E1195" s="3">
        <v>5329.6000999999997</v>
      </c>
      <c r="G1195" s="5">
        <f t="shared" si="234"/>
        <v>5337.92</v>
      </c>
      <c r="H1195" s="5">
        <f t="shared" si="235"/>
        <v>5338.46</v>
      </c>
      <c r="J1195" s="10" t="str">
        <f t="shared" si="236"/>
        <v>SELL</v>
      </c>
      <c r="L1195" s="5">
        <f t="shared" si="237"/>
        <v>5340.08</v>
      </c>
      <c r="M1195" s="4" t="str">
        <f t="shared" si="238"/>
        <v>YES</v>
      </c>
      <c r="N1195" s="4" t="str">
        <f t="shared" si="239"/>
        <v>NO</v>
      </c>
      <c r="O1195" s="4" t="str">
        <f t="shared" si="240"/>
        <v>YES</v>
      </c>
      <c r="P1195" s="5">
        <v>5325.9</v>
      </c>
      <c r="Q1195" s="5">
        <v>5326.5</v>
      </c>
      <c r="R1195" s="4">
        <f t="shared" si="241"/>
        <v>2010</v>
      </c>
      <c r="T1195" s="7">
        <f t="shared" si="244"/>
        <v>0</v>
      </c>
      <c r="V1195" s="5">
        <f t="shared" si="245"/>
        <v>5325.9</v>
      </c>
      <c r="W1195" s="5">
        <f t="shared" si="242"/>
        <v>5325.9</v>
      </c>
      <c r="X1195" s="7">
        <f t="shared" si="243"/>
        <v>0</v>
      </c>
      <c r="Z1195" s="7">
        <f t="shared" si="246"/>
        <v>288290.45999999996</v>
      </c>
      <c r="AA1195" s="5"/>
    </row>
    <row r="1196" spans="1:27">
      <c r="A1196" s="9">
        <v>40283</v>
      </c>
      <c r="B1196" s="3">
        <v>5372.25</v>
      </c>
      <c r="C1196" s="3">
        <v>5377.5</v>
      </c>
      <c r="D1196" s="3">
        <v>5268.1499000000003</v>
      </c>
      <c r="E1196" s="3">
        <v>5277.2997999999998</v>
      </c>
      <c r="G1196" s="5">
        <f t="shared" si="234"/>
        <v>5307.61</v>
      </c>
      <c r="H1196" s="5">
        <f t="shared" si="235"/>
        <v>5318.07</v>
      </c>
      <c r="J1196" s="10" t="str">
        <f t="shared" si="236"/>
        <v>SELL</v>
      </c>
      <c r="L1196" s="5">
        <f t="shared" si="237"/>
        <v>5349.45</v>
      </c>
      <c r="M1196" s="4" t="str">
        <f t="shared" si="238"/>
        <v>YES</v>
      </c>
      <c r="N1196" s="4" t="str">
        <f t="shared" si="239"/>
        <v>YES</v>
      </c>
      <c r="O1196" s="4" t="str">
        <f t="shared" si="240"/>
        <v>YES</v>
      </c>
      <c r="P1196" s="5">
        <v>5369.2</v>
      </c>
      <c r="Q1196" s="5">
        <v>5276.55</v>
      </c>
      <c r="R1196" s="4">
        <f t="shared" si="241"/>
        <v>2010</v>
      </c>
      <c r="T1196" s="7">
        <f t="shared" si="244"/>
        <v>-92.65</v>
      </c>
      <c r="V1196" s="5">
        <f t="shared" si="245"/>
        <v>5325.9</v>
      </c>
      <c r="W1196" s="5">
        <f t="shared" si="242"/>
        <v>5325.9</v>
      </c>
      <c r="X1196" s="7">
        <f t="shared" si="243"/>
        <v>0</v>
      </c>
      <c r="Z1196" s="7">
        <f t="shared" si="246"/>
        <v>279025.45999999996</v>
      </c>
      <c r="AA1196" s="5"/>
    </row>
    <row r="1197" spans="1:27">
      <c r="A1197" s="9">
        <v>40284</v>
      </c>
      <c r="B1197" s="3">
        <v>5264.8999000000003</v>
      </c>
      <c r="C1197" s="3">
        <v>5294.7997999999998</v>
      </c>
      <c r="D1197" s="3">
        <v>5246</v>
      </c>
      <c r="E1197" s="3">
        <v>5263.0497999999998</v>
      </c>
      <c r="G1197" s="5">
        <f t="shared" si="234"/>
        <v>5285.33</v>
      </c>
      <c r="H1197" s="5">
        <f t="shared" si="235"/>
        <v>5299.73</v>
      </c>
      <c r="J1197" s="10" t="str">
        <f t="shared" si="236"/>
        <v>SELL</v>
      </c>
      <c r="L1197" s="5">
        <f t="shared" si="237"/>
        <v>5342.93</v>
      </c>
      <c r="M1197" s="4" t="str">
        <f t="shared" si="238"/>
        <v>NO</v>
      </c>
      <c r="N1197" s="4" t="str">
        <f t="shared" si="239"/>
        <v>NO</v>
      </c>
      <c r="O1197" s="4" t="str">
        <f t="shared" si="240"/>
        <v>NO</v>
      </c>
      <c r="P1197" s="5">
        <v>5259.05</v>
      </c>
      <c r="Q1197" s="5">
        <v>5266.3</v>
      </c>
      <c r="R1197" s="4">
        <f t="shared" si="241"/>
        <v>2010</v>
      </c>
      <c r="T1197" s="7">
        <f t="shared" si="244"/>
        <v>0</v>
      </c>
      <c r="V1197" s="5">
        <f t="shared" si="245"/>
        <v>5325.9</v>
      </c>
      <c r="W1197" s="5">
        <f t="shared" si="242"/>
        <v>5325.9</v>
      </c>
      <c r="X1197" s="7">
        <f t="shared" si="243"/>
        <v>0</v>
      </c>
      <c r="Z1197" s="7">
        <f t="shared" si="246"/>
        <v>279025.45999999996</v>
      </c>
      <c r="AA1197" s="5"/>
    </row>
    <row r="1198" spans="1:27">
      <c r="A1198" s="9">
        <v>40287</v>
      </c>
      <c r="B1198" s="3">
        <v>5200</v>
      </c>
      <c r="C1198" s="3">
        <v>5226</v>
      </c>
      <c r="D1198" s="3">
        <v>5162.2997999999998</v>
      </c>
      <c r="E1198" s="3">
        <v>5207.3999000000003</v>
      </c>
      <c r="G1198" s="5">
        <f t="shared" si="234"/>
        <v>5246.36</v>
      </c>
      <c r="H1198" s="5">
        <f t="shared" si="235"/>
        <v>5268.95</v>
      </c>
      <c r="J1198" s="10" t="str">
        <f t="shared" si="236"/>
        <v>SELL</v>
      </c>
      <c r="L1198" s="5">
        <f t="shared" si="237"/>
        <v>5336.72</v>
      </c>
      <c r="M1198" s="4" t="str">
        <f t="shared" si="238"/>
        <v>NO</v>
      </c>
      <c r="N1198" s="4" t="str">
        <f t="shared" si="239"/>
        <v>NO</v>
      </c>
      <c r="O1198" s="4" t="str">
        <f t="shared" si="240"/>
        <v>NO</v>
      </c>
      <c r="P1198" s="5">
        <v>5192.3500000000004</v>
      </c>
      <c r="Q1198" s="5">
        <v>5212.55</v>
      </c>
      <c r="R1198" s="4">
        <f t="shared" si="241"/>
        <v>2010</v>
      </c>
      <c r="T1198" s="7">
        <f t="shared" si="244"/>
        <v>0</v>
      </c>
      <c r="V1198" s="5">
        <f t="shared" si="245"/>
        <v>5325.9</v>
      </c>
      <c r="W1198" s="5">
        <f t="shared" si="242"/>
        <v>5325.9</v>
      </c>
      <c r="X1198" s="7">
        <f t="shared" si="243"/>
        <v>0</v>
      </c>
      <c r="Z1198" s="7">
        <f t="shared" si="246"/>
        <v>279025.45999999996</v>
      </c>
      <c r="AA1198" s="5"/>
    </row>
    <row r="1199" spans="1:27">
      <c r="A1199" s="9">
        <v>40288</v>
      </c>
      <c r="B1199" s="3">
        <v>5217</v>
      </c>
      <c r="C1199" s="3">
        <v>5255.5</v>
      </c>
      <c r="D1199" s="3">
        <v>5207.9502000000002</v>
      </c>
      <c r="E1199" s="3">
        <v>5226.6499000000003</v>
      </c>
      <c r="G1199" s="5">
        <f t="shared" si="234"/>
        <v>5236.5</v>
      </c>
      <c r="H1199" s="5">
        <f t="shared" si="235"/>
        <v>5254.85</v>
      </c>
      <c r="J1199" s="10" t="str">
        <f t="shared" si="236"/>
        <v>SELL</v>
      </c>
      <c r="L1199" s="5">
        <f t="shared" si="237"/>
        <v>5309.9</v>
      </c>
      <c r="M1199" s="4" t="str">
        <f t="shared" si="238"/>
        <v>NO</v>
      </c>
      <c r="N1199" s="4" t="str">
        <f t="shared" si="239"/>
        <v>NO</v>
      </c>
      <c r="O1199" s="4" t="str">
        <f t="shared" si="240"/>
        <v>NO</v>
      </c>
      <c r="P1199" s="5">
        <v>5218.3999999999996</v>
      </c>
      <c r="Q1199" s="5">
        <v>5225.5</v>
      </c>
      <c r="R1199" s="4">
        <f t="shared" si="241"/>
        <v>2010</v>
      </c>
      <c r="T1199" s="7">
        <f t="shared" si="244"/>
        <v>0</v>
      </c>
      <c r="V1199" s="5">
        <f t="shared" si="245"/>
        <v>5325.9</v>
      </c>
      <c r="W1199" s="5">
        <f t="shared" si="242"/>
        <v>5325.9</v>
      </c>
      <c r="X1199" s="7">
        <f t="shared" si="243"/>
        <v>0</v>
      </c>
      <c r="Z1199" s="7">
        <f t="shared" si="246"/>
        <v>279025.45999999996</v>
      </c>
      <c r="AA1199" s="5"/>
    </row>
    <row r="1200" spans="1:27">
      <c r="A1200" s="9">
        <v>40289</v>
      </c>
      <c r="B1200" s="3">
        <v>5245</v>
      </c>
      <c r="C1200" s="3">
        <v>5265</v>
      </c>
      <c r="D1200" s="3">
        <v>5230.1000999999997</v>
      </c>
      <c r="E1200" s="3">
        <v>5245.1499000000003</v>
      </c>
      <c r="G1200" s="5">
        <f t="shared" si="234"/>
        <v>5240.82</v>
      </c>
      <c r="H1200" s="5">
        <f t="shared" si="235"/>
        <v>5251.62</v>
      </c>
      <c r="J1200" s="10" t="str">
        <f t="shared" si="236"/>
        <v>SELL</v>
      </c>
      <c r="L1200" s="5">
        <f t="shared" si="237"/>
        <v>5284.02</v>
      </c>
      <c r="M1200" s="4" t="str">
        <f t="shared" si="238"/>
        <v>NO</v>
      </c>
      <c r="N1200" s="4" t="str">
        <f t="shared" si="239"/>
        <v>NO</v>
      </c>
      <c r="O1200" s="4" t="str">
        <f t="shared" si="240"/>
        <v>NO</v>
      </c>
      <c r="P1200" s="5">
        <v>5244.4</v>
      </c>
      <c r="Q1200" s="5">
        <v>5247</v>
      </c>
      <c r="R1200" s="4">
        <f t="shared" si="241"/>
        <v>2010</v>
      </c>
      <c r="T1200" s="7">
        <f t="shared" si="244"/>
        <v>0</v>
      </c>
      <c r="V1200" s="5">
        <f t="shared" si="245"/>
        <v>5325.9</v>
      </c>
      <c r="W1200" s="5">
        <f t="shared" si="242"/>
        <v>5325.9</v>
      </c>
      <c r="X1200" s="7">
        <f t="shared" si="243"/>
        <v>0</v>
      </c>
      <c r="Z1200" s="7">
        <f t="shared" si="246"/>
        <v>279025.45999999996</v>
      </c>
      <c r="AA1200" s="5"/>
    </row>
    <row r="1201" spans="1:27">
      <c r="A1201" s="9">
        <v>40290</v>
      </c>
      <c r="B1201" s="3">
        <v>5220</v>
      </c>
      <c r="C1201" s="3">
        <v>5341.7002000000002</v>
      </c>
      <c r="D1201" s="3">
        <v>5217.0497999999998</v>
      </c>
      <c r="E1201" s="3">
        <v>5265.3999000000003</v>
      </c>
      <c r="G1201" s="5">
        <f t="shared" si="234"/>
        <v>5253.11</v>
      </c>
      <c r="H1201" s="5">
        <f t="shared" si="235"/>
        <v>5256.21</v>
      </c>
      <c r="J1201" s="10" t="str">
        <f t="shared" si="236"/>
        <v>SELL</v>
      </c>
      <c r="L1201" s="5">
        <f t="shared" si="237"/>
        <v>5265.51</v>
      </c>
      <c r="M1201" s="4" t="str">
        <f t="shared" si="238"/>
        <v>YES</v>
      </c>
      <c r="N1201" s="4" t="str">
        <f t="shared" si="239"/>
        <v>YES</v>
      </c>
      <c r="O1201" s="4" t="str">
        <f t="shared" si="240"/>
        <v>NO</v>
      </c>
      <c r="P1201" s="5">
        <v>5222.55</v>
      </c>
      <c r="Q1201" s="5">
        <v>5275</v>
      </c>
      <c r="R1201" s="4">
        <f t="shared" si="241"/>
        <v>2010</v>
      </c>
      <c r="T1201" s="7">
        <f t="shared" si="244"/>
        <v>-9.02</v>
      </c>
      <c r="V1201" s="5">
        <f t="shared" si="245"/>
        <v>5325.9</v>
      </c>
      <c r="W1201" s="5">
        <f t="shared" si="242"/>
        <v>5290</v>
      </c>
      <c r="X1201" s="7">
        <f t="shared" si="243"/>
        <v>35.899999999999636</v>
      </c>
      <c r="Z1201" s="7">
        <f t="shared" si="246"/>
        <v>279918.45999999996</v>
      </c>
      <c r="AA1201" s="5"/>
    </row>
    <row r="1202" spans="1:27">
      <c r="A1202" s="9">
        <v>40291</v>
      </c>
      <c r="B1202" s="3">
        <v>5269</v>
      </c>
      <c r="C1202" s="3">
        <v>5315</v>
      </c>
      <c r="D1202" s="3">
        <v>5265.25</v>
      </c>
      <c r="E1202" s="3">
        <v>5305</v>
      </c>
      <c r="G1202" s="5">
        <f t="shared" si="234"/>
        <v>5279.06</v>
      </c>
      <c r="H1202" s="5">
        <f t="shared" si="235"/>
        <v>5272.47</v>
      </c>
      <c r="J1202" s="10" t="str">
        <f t="shared" si="236"/>
        <v>BUY</v>
      </c>
      <c r="L1202" s="5">
        <f t="shared" si="237"/>
        <v>5252.7</v>
      </c>
      <c r="M1202" s="4" t="str">
        <f t="shared" si="238"/>
        <v>YES</v>
      </c>
      <c r="N1202" s="4" t="str">
        <f t="shared" si="239"/>
        <v>NO</v>
      </c>
      <c r="O1202" s="4" t="str">
        <f t="shared" si="240"/>
        <v>YES</v>
      </c>
      <c r="P1202" s="5">
        <v>5290</v>
      </c>
      <c r="Q1202" s="5">
        <v>5301</v>
      </c>
      <c r="R1202" s="4">
        <f t="shared" si="241"/>
        <v>2010</v>
      </c>
      <c r="T1202" s="7">
        <f t="shared" si="244"/>
        <v>0</v>
      </c>
      <c r="V1202" s="5">
        <f t="shared" si="245"/>
        <v>5290</v>
      </c>
      <c r="W1202" s="5">
        <f t="shared" si="242"/>
        <v>5290</v>
      </c>
      <c r="X1202" s="7">
        <f t="shared" si="243"/>
        <v>0</v>
      </c>
      <c r="Z1202" s="7">
        <f t="shared" si="246"/>
        <v>279918.45999999996</v>
      </c>
      <c r="AA1202" s="5"/>
    </row>
    <row r="1203" spans="1:27">
      <c r="A1203" s="9">
        <v>40294</v>
      </c>
      <c r="B1203" s="3">
        <v>5346.7997999999998</v>
      </c>
      <c r="C1203" s="3">
        <v>5346.7997999999998</v>
      </c>
      <c r="D1203" s="3">
        <v>5310</v>
      </c>
      <c r="E1203" s="3">
        <v>5319.8999000000003</v>
      </c>
      <c r="G1203" s="5">
        <f t="shared" si="234"/>
        <v>5299.48</v>
      </c>
      <c r="H1203" s="5">
        <f t="shared" si="235"/>
        <v>5288.28</v>
      </c>
      <c r="J1203" s="10" t="str">
        <f t="shared" si="236"/>
        <v>BUY</v>
      </c>
      <c r="L1203" s="5">
        <f t="shared" si="237"/>
        <v>5254.68</v>
      </c>
      <c r="M1203" s="4" t="str">
        <f t="shared" si="238"/>
        <v>NO</v>
      </c>
      <c r="N1203" s="4" t="str">
        <f t="shared" si="239"/>
        <v>NO</v>
      </c>
      <c r="O1203" s="4" t="str">
        <f t="shared" si="240"/>
        <v>NO</v>
      </c>
      <c r="P1203" s="5">
        <v>5334.3</v>
      </c>
      <c r="Q1203" s="5">
        <v>5322</v>
      </c>
      <c r="R1203" s="4">
        <f t="shared" si="241"/>
        <v>2010</v>
      </c>
      <c r="T1203" s="7">
        <f t="shared" si="244"/>
        <v>0</v>
      </c>
      <c r="V1203" s="5">
        <f t="shared" si="245"/>
        <v>5290</v>
      </c>
      <c r="W1203" s="5">
        <f t="shared" si="242"/>
        <v>5290</v>
      </c>
      <c r="X1203" s="7">
        <f t="shared" si="243"/>
        <v>0</v>
      </c>
      <c r="Z1203" s="7">
        <f t="shared" si="246"/>
        <v>279918.45999999996</v>
      </c>
      <c r="AA1203" s="5"/>
    </row>
    <row r="1204" spans="1:27">
      <c r="A1204" s="9">
        <v>40295</v>
      </c>
      <c r="B1204" s="3">
        <v>5304.7997999999998</v>
      </c>
      <c r="C1204" s="3">
        <v>5333.8999000000003</v>
      </c>
      <c r="D1204" s="3">
        <v>5298.8999000000003</v>
      </c>
      <c r="E1204" s="3">
        <v>5309.0497999999998</v>
      </c>
      <c r="G1204" s="5">
        <f t="shared" si="234"/>
        <v>5304.26</v>
      </c>
      <c r="H1204" s="5">
        <f t="shared" si="235"/>
        <v>5295.2</v>
      </c>
      <c r="J1204" s="10" t="str">
        <f t="shared" si="236"/>
        <v>BUY</v>
      </c>
      <c r="L1204" s="5">
        <f t="shared" si="237"/>
        <v>5268.02</v>
      </c>
      <c r="M1204" s="4" t="str">
        <f t="shared" si="238"/>
        <v>NO</v>
      </c>
      <c r="N1204" s="4" t="str">
        <f t="shared" si="239"/>
        <v>NO</v>
      </c>
      <c r="O1204" s="4" t="str">
        <f t="shared" si="240"/>
        <v>NO</v>
      </c>
      <c r="P1204" s="5">
        <v>5303.9</v>
      </c>
      <c r="Q1204" s="5">
        <v>5305.75</v>
      </c>
      <c r="R1204" s="4">
        <f t="shared" si="241"/>
        <v>2010</v>
      </c>
      <c r="T1204" s="7">
        <f t="shared" si="244"/>
        <v>0</v>
      </c>
      <c r="V1204" s="5">
        <f t="shared" si="245"/>
        <v>5290</v>
      </c>
      <c r="W1204" s="5">
        <f t="shared" si="242"/>
        <v>5260.15</v>
      </c>
      <c r="X1204" s="7">
        <f t="shared" si="243"/>
        <v>-29.850000000000364</v>
      </c>
      <c r="Z1204" s="7">
        <f t="shared" si="246"/>
        <v>278425.95999999996</v>
      </c>
      <c r="AA1204" s="5"/>
    </row>
    <row r="1205" spans="1:27">
      <c r="A1205" s="9">
        <v>40296</v>
      </c>
      <c r="B1205" s="3">
        <v>5252.25</v>
      </c>
      <c r="C1205" s="3">
        <v>5276.9502000000002</v>
      </c>
      <c r="D1205" s="3">
        <v>5198</v>
      </c>
      <c r="E1205" s="3">
        <v>5216.7002000000002</v>
      </c>
      <c r="G1205" s="5">
        <f t="shared" si="234"/>
        <v>5260.48</v>
      </c>
      <c r="H1205" s="5">
        <f t="shared" si="235"/>
        <v>5269.03</v>
      </c>
      <c r="J1205" s="10" t="str">
        <f t="shared" si="236"/>
        <v>SELL</v>
      </c>
      <c r="L1205" s="5">
        <f t="shared" si="237"/>
        <v>5294.68</v>
      </c>
      <c r="M1205" s="4" t="str">
        <f t="shared" si="238"/>
        <v>YES</v>
      </c>
      <c r="N1205" s="4" t="str">
        <f t="shared" si="239"/>
        <v>NO</v>
      </c>
      <c r="O1205" s="4" t="str">
        <f t="shared" si="240"/>
        <v>YES</v>
      </c>
      <c r="P1205" s="5">
        <v>5260.15</v>
      </c>
      <c r="Q1205" s="5">
        <v>5211</v>
      </c>
      <c r="R1205" s="4">
        <f t="shared" si="241"/>
        <v>2010</v>
      </c>
      <c r="T1205" s="7">
        <f t="shared" si="244"/>
        <v>0</v>
      </c>
      <c r="V1205" s="5">
        <f t="shared" si="245"/>
        <v>5260.15</v>
      </c>
      <c r="W1205" s="5">
        <f t="shared" si="242"/>
        <v>5260.15</v>
      </c>
      <c r="X1205" s="7">
        <f t="shared" si="243"/>
        <v>0</v>
      </c>
      <c r="Z1205" s="7">
        <f t="shared" si="246"/>
        <v>278425.95999999996</v>
      </c>
      <c r="AA1205" s="5"/>
    </row>
    <row r="1206" spans="1:27">
      <c r="A1206" s="9">
        <v>40297</v>
      </c>
      <c r="B1206" s="3">
        <v>5233.2997999999998</v>
      </c>
      <c r="C1206" s="3">
        <v>5257.4502000000002</v>
      </c>
      <c r="D1206" s="3">
        <v>5225.1499000000003</v>
      </c>
      <c r="E1206" s="3">
        <v>5254.1000999999997</v>
      </c>
      <c r="G1206" s="5">
        <f t="shared" si="234"/>
        <v>5257.29</v>
      </c>
      <c r="H1206" s="5">
        <f t="shared" si="235"/>
        <v>5264.05</v>
      </c>
      <c r="J1206" s="10" t="str">
        <f t="shared" si="236"/>
        <v>SELL</v>
      </c>
      <c r="L1206" s="5">
        <f t="shared" si="237"/>
        <v>5284.33</v>
      </c>
      <c r="M1206" s="4" t="str">
        <f t="shared" si="238"/>
        <v>NO</v>
      </c>
      <c r="N1206" s="4" t="str">
        <f t="shared" si="239"/>
        <v>NO</v>
      </c>
      <c r="O1206" s="4" t="str">
        <f t="shared" si="240"/>
        <v>NO</v>
      </c>
      <c r="P1206" s="5">
        <v>5233.1000000000004</v>
      </c>
      <c r="Q1206" s="5">
        <v>5251.5</v>
      </c>
      <c r="R1206" s="4">
        <f t="shared" si="241"/>
        <v>2010</v>
      </c>
      <c r="T1206" s="7">
        <f t="shared" si="244"/>
        <v>0</v>
      </c>
      <c r="V1206" s="5">
        <f t="shared" si="245"/>
        <v>5260.15</v>
      </c>
      <c r="W1206" s="5">
        <f t="shared" si="242"/>
        <v>5260.15</v>
      </c>
      <c r="X1206" s="7">
        <f t="shared" si="243"/>
        <v>0</v>
      </c>
      <c r="Z1206" s="7">
        <f t="shared" si="246"/>
        <v>278425.95999999996</v>
      </c>
      <c r="AA1206" s="5"/>
    </row>
    <row r="1207" spans="1:27">
      <c r="A1207" s="9">
        <v>40298</v>
      </c>
      <c r="B1207" s="3">
        <v>5263.7997999999998</v>
      </c>
      <c r="C1207" s="3">
        <v>5290</v>
      </c>
      <c r="D1207" s="3">
        <v>5252</v>
      </c>
      <c r="E1207" s="3">
        <v>5262.7997999999998</v>
      </c>
      <c r="G1207" s="5">
        <f t="shared" si="234"/>
        <v>5260.04</v>
      </c>
      <c r="H1207" s="5">
        <f t="shared" si="235"/>
        <v>5263.63</v>
      </c>
      <c r="J1207" s="10" t="str">
        <f t="shared" si="236"/>
        <v>SELL</v>
      </c>
      <c r="L1207" s="5">
        <f t="shared" si="237"/>
        <v>5274.4</v>
      </c>
      <c r="M1207" s="4" t="str">
        <f t="shared" si="238"/>
        <v>YES</v>
      </c>
      <c r="N1207" s="4" t="str">
        <f t="shared" si="239"/>
        <v>YES</v>
      </c>
      <c r="O1207" s="4" t="str">
        <f t="shared" si="240"/>
        <v>NO</v>
      </c>
      <c r="P1207" s="5">
        <v>5268.05</v>
      </c>
      <c r="Q1207" s="5">
        <v>5264.9</v>
      </c>
      <c r="R1207" s="4">
        <f t="shared" si="241"/>
        <v>2010</v>
      </c>
      <c r="T1207" s="7">
        <f t="shared" si="244"/>
        <v>-19.43</v>
      </c>
      <c r="V1207" s="5">
        <f t="shared" si="245"/>
        <v>5260.15</v>
      </c>
      <c r="W1207" s="5">
        <f t="shared" si="242"/>
        <v>5260.15</v>
      </c>
      <c r="X1207" s="7">
        <f t="shared" si="243"/>
        <v>0</v>
      </c>
      <c r="Z1207" s="7">
        <f t="shared" si="246"/>
        <v>276482.95999999996</v>
      </c>
      <c r="AA1207" s="5"/>
    </row>
    <row r="1208" spans="1:27">
      <c r="A1208" s="9">
        <v>40301</v>
      </c>
      <c r="B1208" s="3">
        <v>5235</v>
      </c>
      <c r="C1208" s="3">
        <v>5245</v>
      </c>
      <c r="D1208" s="3">
        <v>5202.3500999999997</v>
      </c>
      <c r="E1208" s="3">
        <v>5218.4502000000002</v>
      </c>
      <c r="G1208" s="5">
        <f t="shared" si="234"/>
        <v>5239.25</v>
      </c>
      <c r="H1208" s="5">
        <f t="shared" si="235"/>
        <v>5248.57</v>
      </c>
      <c r="J1208" s="10" t="str">
        <f t="shared" si="236"/>
        <v>SELL</v>
      </c>
      <c r="L1208" s="5">
        <f t="shared" si="237"/>
        <v>5276.53</v>
      </c>
      <c r="M1208" s="4" t="str">
        <f t="shared" si="238"/>
        <v>NO</v>
      </c>
      <c r="N1208" s="4" t="str">
        <f t="shared" si="239"/>
        <v>NO</v>
      </c>
      <c r="O1208" s="4" t="str">
        <f t="shared" si="240"/>
        <v>NO</v>
      </c>
      <c r="P1208" s="5">
        <v>5234</v>
      </c>
      <c r="Q1208" s="5">
        <v>5214.25</v>
      </c>
      <c r="R1208" s="4">
        <f t="shared" si="241"/>
        <v>2010</v>
      </c>
      <c r="T1208" s="7">
        <f t="shared" si="244"/>
        <v>0</v>
      </c>
      <c r="V1208" s="5">
        <f t="shared" si="245"/>
        <v>5260.15</v>
      </c>
      <c r="W1208" s="5">
        <f t="shared" si="242"/>
        <v>5260.15</v>
      </c>
      <c r="X1208" s="7">
        <f t="shared" si="243"/>
        <v>0</v>
      </c>
      <c r="Z1208" s="7">
        <f t="shared" si="246"/>
        <v>276482.95999999996</v>
      </c>
      <c r="AA1208" s="5"/>
    </row>
    <row r="1209" spans="1:27">
      <c r="A1209" s="9">
        <v>40302</v>
      </c>
      <c r="B1209" s="3">
        <v>5224</v>
      </c>
      <c r="C1209" s="3">
        <v>5238</v>
      </c>
      <c r="D1209" s="3">
        <v>5128.1499000000003</v>
      </c>
      <c r="E1209" s="3">
        <v>5141.8500999999997</v>
      </c>
      <c r="G1209" s="5">
        <f t="shared" si="234"/>
        <v>5190.55</v>
      </c>
      <c r="H1209" s="5">
        <f t="shared" si="235"/>
        <v>5213</v>
      </c>
      <c r="J1209" s="10" t="str">
        <f t="shared" si="236"/>
        <v>SELL</v>
      </c>
      <c r="L1209" s="5">
        <f t="shared" si="237"/>
        <v>5280.35</v>
      </c>
      <c r="M1209" s="4" t="str">
        <f t="shared" si="238"/>
        <v>NO</v>
      </c>
      <c r="N1209" s="4" t="str">
        <f t="shared" si="239"/>
        <v>NO</v>
      </c>
      <c r="O1209" s="4" t="str">
        <f t="shared" si="240"/>
        <v>NO</v>
      </c>
      <c r="P1209" s="5">
        <v>5229.7</v>
      </c>
      <c r="Q1209" s="5">
        <v>5149</v>
      </c>
      <c r="R1209" s="4">
        <f t="shared" si="241"/>
        <v>2010</v>
      </c>
      <c r="T1209" s="7">
        <f t="shared" si="244"/>
        <v>0</v>
      </c>
      <c r="V1209" s="5">
        <f t="shared" si="245"/>
        <v>5260.15</v>
      </c>
      <c r="W1209" s="5">
        <f t="shared" si="242"/>
        <v>5260.15</v>
      </c>
      <c r="X1209" s="7">
        <f t="shared" si="243"/>
        <v>0</v>
      </c>
      <c r="Z1209" s="7">
        <f t="shared" si="246"/>
        <v>276482.95999999996</v>
      </c>
      <c r="AA1209" s="5"/>
    </row>
    <row r="1210" spans="1:27">
      <c r="A1210" s="9">
        <v>40303</v>
      </c>
      <c r="B1210" s="3">
        <v>5071.5497999999998</v>
      </c>
      <c r="C1210" s="3">
        <v>5133</v>
      </c>
      <c r="D1210" s="3">
        <v>5053</v>
      </c>
      <c r="E1210" s="3">
        <v>5120.1499000000003</v>
      </c>
      <c r="G1210" s="5">
        <f t="shared" si="234"/>
        <v>5155.3500000000004</v>
      </c>
      <c r="H1210" s="5">
        <f t="shared" si="235"/>
        <v>5182.05</v>
      </c>
      <c r="J1210" s="10" t="str">
        <f t="shared" si="236"/>
        <v>SELL</v>
      </c>
      <c r="L1210" s="5">
        <f t="shared" si="237"/>
        <v>5262.15</v>
      </c>
      <c r="M1210" s="4" t="str">
        <f t="shared" si="238"/>
        <v>NO</v>
      </c>
      <c r="N1210" s="4" t="str">
        <f t="shared" si="239"/>
        <v>NO</v>
      </c>
      <c r="O1210" s="4" t="str">
        <f t="shared" si="240"/>
        <v>NO</v>
      </c>
      <c r="P1210" s="5">
        <v>5080</v>
      </c>
      <c r="Q1210" s="5">
        <v>5114.1499999999996</v>
      </c>
      <c r="R1210" s="4">
        <f t="shared" si="241"/>
        <v>2010</v>
      </c>
      <c r="T1210" s="7">
        <f t="shared" si="244"/>
        <v>0</v>
      </c>
      <c r="V1210" s="5">
        <f t="shared" si="245"/>
        <v>5260.15</v>
      </c>
      <c r="W1210" s="5">
        <f t="shared" si="242"/>
        <v>5260.15</v>
      </c>
      <c r="X1210" s="7">
        <f t="shared" si="243"/>
        <v>0</v>
      </c>
      <c r="Z1210" s="7">
        <f t="shared" si="246"/>
        <v>276482.95999999996</v>
      </c>
      <c r="AA1210" s="5"/>
    </row>
    <row r="1211" spans="1:27">
      <c r="A1211" s="9">
        <v>40304</v>
      </c>
      <c r="B1211" s="3">
        <v>5112.3500999999997</v>
      </c>
      <c r="C1211" s="3">
        <v>5114.5</v>
      </c>
      <c r="D1211" s="3">
        <v>5025</v>
      </c>
      <c r="E1211" s="3">
        <v>5087.1499000000003</v>
      </c>
      <c r="G1211" s="5">
        <f t="shared" si="234"/>
        <v>5121.25</v>
      </c>
      <c r="H1211" s="5">
        <f t="shared" si="235"/>
        <v>5150.42</v>
      </c>
      <c r="J1211" s="10" t="str">
        <f t="shared" si="236"/>
        <v>SELL</v>
      </c>
      <c r="L1211" s="5">
        <f t="shared" si="237"/>
        <v>5237.93</v>
      </c>
      <c r="M1211" s="4" t="str">
        <f t="shared" si="238"/>
        <v>NO</v>
      </c>
      <c r="N1211" s="4" t="str">
        <f t="shared" si="239"/>
        <v>NO</v>
      </c>
      <c r="O1211" s="4" t="str">
        <f t="shared" si="240"/>
        <v>NO</v>
      </c>
      <c r="P1211" s="5">
        <v>5102.95</v>
      </c>
      <c r="Q1211" s="5">
        <v>5087.5</v>
      </c>
      <c r="R1211" s="4">
        <f t="shared" si="241"/>
        <v>2010</v>
      </c>
      <c r="T1211" s="7">
        <f t="shared" si="244"/>
        <v>0</v>
      </c>
      <c r="V1211" s="5">
        <f t="shared" si="245"/>
        <v>5260.15</v>
      </c>
      <c r="W1211" s="5">
        <f t="shared" si="242"/>
        <v>5260.15</v>
      </c>
      <c r="X1211" s="7">
        <f t="shared" si="243"/>
        <v>0</v>
      </c>
      <c r="Z1211" s="7">
        <f t="shared" si="246"/>
        <v>276482.95999999996</v>
      </c>
      <c r="AA1211" s="5"/>
    </row>
    <row r="1212" spans="1:27">
      <c r="A1212" s="9">
        <v>40305</v>
      </c>
      <c r="B1212" s="3">
        <v>5016</v>
      </c>
      <c r="C1212" s="3">
        <v>5043</v>
      </c>
      <c r="D1212" s="3">
        <v>4976.1000999999997</v>
      </c>
      <c r="E1212" s="3">
        <v>5019.7997999999998</v>
      </c>
      <c r="G1212" s="5">
        <f t="shared" si="234"/>
        <v>5070.5200000000004</v>
      </c>
      <c r="H1212" s="5">
        <f t="shared" si="235"/>
        <v>5106.88</v>
      </c>
      <c r="J1212" s="10" t="str">
        <f t="shared" si="236"/>
        <v>SELL</v>
      </c>
      <c r="L1212" s="5">
        <f t="shared" si="237"/>
        <v>5215.96</v>
      </c>
      <c r="M1212" s="4" t="str">
        <f t="shared" si="238"/>
        <v>NO</v>
      </c>
      <c r="N1212" s="4" t="str">
        <f t="shared" si="239"/>
        <v>NO</v>
      </c>
      <c r="O1212" s="4" t="str">
        <f t="shared" si="240"/>
        <v>NO</v>
      </c>
      <c r="P1212" s="5">
        <v>5008</v>
      </c>
      <c r="Q1212" s="5">
        <v>5016.3</v>
      </c>
      <c r="R1212" s="4">
        <f t="shared" si="241"/>
        <v>2010</v>
      </c>
      <c r="T1212" s="7">
        <f t="shared" si="244"/>
        <v>0</v>
      </c>
      <c r="V1212" s="5">
        <f t="shared" si="245"/>
        <v>5260.15</v>
      </c>
      <c r="W1212" s="5">
        <f t="shared" si="242"/>
        <v>5260.15</v>
      </c>
      <c r="X1212" s="7">
        <f t="shared" si="243"/>
        <v>0</v>
      </c>
      <c r="Z1212" s="7">
        <f t="shared" si="246"/>
        <v>276482.95999999996</v>
      </c>
      <c r="AA1212" s="5"/>
    </row>
    <row r="1213" spans="1:27">
      <c r="A1213" s="9">
        <v>40308</v>
      </c>
      <c r="B1213" s="3">
        <v>5080</v>
      </c>
      <c r="C1213" s="3">
        <v>5208.2997999999998</v>
      </c>
      <c r="D1213" s="3">
        <v>5080</v>
      </c>
      <c r="E1213" s="3">
        <v>5200.25</v>
      </c>
      <c r="G1213" s="5">
        <f t="shared" si="234"/>
        <v>5135.3900000000003</v>
      </c>
      <c r="H1213" s="5">
        <f t="shared" si="235"/>
        <v>5138</v>
      </c>
      <c r="J1213" s="10" t="str">
        <f t="shared" si="236"/>
        <v>SELL</v>
      </c>
      <c r="L1213" s="5">
        <f t="shared" si="237"/>
        <v>5145.83</v>
      </c>
      <c r="M1213" s="4" t="str">
        <f t="shared" si="238"/>
        <v>NO</v>
      </c>
      <c r="N1213" s="4" t="str">
        <f t="shared" si="239"/>
        <v>NO</v>
      </c>
      <c r="O1213" s="4" t="str">
        <f t="shared" si="240"/>
        <v>NO</v>
      </c>
      <c r="P1213" s="5">
        <v>5088.25</v>
      </c>
      <c r="Q1213" s="5">
        <v>5197</v>
      </c>
      <c r="R1213" s="4">
        <f t="shared" si="241"/>
        <v>2010</v>
      </c>
      <c r="T1213" s="7">
        <f t="shared" si="244"/>
        <v>0</v>
      </c>
      <c r="V1213" s="5">
        <f t="shared" si="245"/>
        <v>5260.15</v>
      </c>
      <c r="W1213" s="5">
        <f t="shared" si="242"/>
        <v>5260.15</v>
      </c>
      <c r="X1213" s="7">
        <f t="shared" si="243"/>
        <v>0</v>
      </c>
      <c r="Z1213" s="7">
        <f t="shared" si="246"/>
        <v>276482.95999999996</v>
      </c>
      <c r="AA1213" s="5"/>
    </row>
    <row r="1214" spans="1:27">
      <c r="A1214" s="9">
        <v>40309</v>
      </c>
      <c r="B1214" s="3">
        <v>5191.25</v>
      </c>
      <c r="C1214" s="3">
        <v>5191.25</v>
      </c>
      <c r="D1214" s="3">
        <v>5122</v>
      </c>
      <c r="E1214" s="3">
        <v>5132.9502000000002</v>
      </c>
      <c r="G1214" s="5">
        <f t="shared" si="234"/>
        <v>5134.17</v>
      </c>
      <c r="H1214" s="5">
        <f t="shared" si="235"/>
        <v>5136.32</v>
      </c>
      <c r="J1214" s="10" t="str">
        <f t="shared" si="236"/>
        <v>SELL</v>
      </c>
      <c r="L1214" s="5">
        <f t="shared" si="237"/>
        <v>5142.7700000000004</v>
      </c>
      <c r="M1214" s="4" t="str">
        <f t="shared" si="238"/>
        <v>YES</v>
      </c>
      <c r="N1214" s="4" t="str">
        <f t="shared" si="239"/>
        <v>YES</v>
      </c>
      <c r="O1214" s="4" t="str">
        <f t="shared" si="240"/>
        <v>YES</v>
      </c>
      <c r="P1214" s="5">
        <v>5180.8</v>
      </c>
      <c r="Q1214" s="5">
        <v>5138</v>
      </c>
      <c r="R1214" s="4">
        <f t="shared" si="241"/>
        <v>2010</v>
      </c>
      <c r="T1214" s="7">
        <f t="shared" si="244"/>
        <v>-42.8</v>
      </c>
      <c r="V1214" s="5">
        <f t="shared" si="245"/>
        <v>5260.15</v>
      </c>
      <c r="W1214" s="5">
        <f t="shared" si="242"/>
        <v>5142.7700000000004</v>
      </c>
      <c r="X1214" s="7">
        <f t="shared" si="243"/>
        <v>117.3799999999992</v>
      </c>
      <c r="Z1214" s="7">
        <f t="shared" si="246"/>
        <v>278071.9599999999</v>
      </c>
      <c r="AA1214" s="5"/>
    </row>
    <row r="1215" spans="1:27">
      <c r="A1215" s="9">
        <v>40310</v>
      </c>
      <c r="B1215" s="3">
        <v>5131.2997999999998</v>
      </c>
      <c r="C1215" s="3">
        <v>5174.3999000000003</v>
      </c>
      <c r="D1215" s="3">
        <v>5088.25</v>
      </c>
      <c r="E1215" s="3">
        <v>5150.2002000000002</v>
      </c>
      <c r="G1215" s="5">
        <f t="shared" si="234"/>
        <v>5142.1899999999996</v>
      </c>
      <c r="H1215" s="5">
        <f t="shared" si="235"/>
        <v>5140.95</v>
      </c>
      <c r="J1215" s="10" t="str">
        <f t="shared" si="236"/>
        <v>BUY</v>
      </c>
      <c r="L1215" s="5">
        <f t="shared" si="237"/>
        <v>5137.2299999999996</v>
      </c>
      <c r="M1215" s="4" t="str">
        <f t="shared" si="238"/>
        <v>YES</v>
      </c>
      <c r="N1215" s="4" t="str">
        <f t="shared" si="239"/>
        <v>NO</v>
      </c>
      <c r="O1215" s="4" t="str">
        <f t="shared" si="240"/>
        <v>NO</v>
      </c>
      <c r="P1215" s="5">
        <v>5129.6000000000004</v>
      </c>
      <c r="Q1215" s="5">
        <v>5144.45</v>
      </c>
      <c r="R1215" s="4">
        <f t="shared" si="241"/>
        <v>2010</v>
      </c>
      <c r="T1215" s="7">
        <f t="shared" si="244"/>
        <v>0</v>
      </c>
      <c r="V1215" s="5">
        <f t="shared" si="245"/>
        <v>5142.7700000000004</v>
      </c>
      <c r="W1215" s="5">
        <f t="shared" si="242"/>
        <v>5142.7700000000004</v>
      </c>
      <c r="X1215" s="7">
        <f t="shared" si="243"/>
        <v>0</v>
      </c>
      <c r="Z1215" s="7">
        <f t="shared" si="246"/>
        <v>278071.9599999999</v>
      </c>
      <c r="AA1215" s="5"/>
    </row>
    <row r="1216" spans="1:27">
      <c r="A1216" s="9">
        <v>40311</v>
      </c>
      <c r="B1216" s="3">
        <v>5185.5</v>
      </c>
      <c r="C1216" s="3">
        <v>5218</v>
      </c>
      <c r="D1216" s="3">
        <v>5165.3999000000003</v>
      </c>
      <c r="E1216" s="3">
        <v>5178.1499000000003</v>
      </c>
      <c r="G1216" s="5">
        <f t="shared" si="234"/>
        <v>5160.17</v>
      </c>
      <c r="H1216" s="5">
        <f t="shared" si="235"/>
        <v>5153.3500000000004</v>
      </c>
      <c r="J1216" s="10" t="str">
        <f t="shared" si="236"/>
        <v>BUY</v>
      </c>
      <c r="L1216" s="5">
        <f t="shared" si="237"/>
        <v>5132.8900000000003</v>
      </c>
      <c r="M1216" s="4" t="str">
        <f t="shared" si="238"/>
        <v>NO</v>
      </c>
      <c r="N1216" s="4" t="str">
        <f t="shared" si="239"/>
        <v>NO</v>
      </c>
      <c r="O1216" s="4" t="str">
        <f t="shared" si="240"/>
        <v>NO</v>
      </c>
      <c r="P1216" s="5">
        <v>5189.5</v>
      </c>
      <c r="Q1216" s="5">
        <v>5175.8500000000004</v>
      </c>
      <c r="R1216" s="4">
        <f t="shared" si="241"/>
        <v>2010</v>
      </c>
      <c r="T1216" s="7">
        <f t="shared" si="244"/>
        <v>0</v>
      </c>
      <c r="V1216" s="5">
        <f t="shared" si="245"/>
        <v>5142.7700000000004</v>
      </c>
      <c r="W1216" s="5">
        <f t="shared" si="242"/>
        <v>5132.8900000000003</v>
      </c>
      <c r="X1216" s="7">
        <f t="shared" si="243"/>
        <v>-9.8800000000001091</v>
      </c>
      <c r="Z1216" s="7">
        <f t="shared" si="246"/>
        <v>277577.9599999999</v>
      </c>
      <c r="AA1216" s="5"/>
    </row>
    <row r="1217" spans="1:27">
      <c r="A1217" s="9">
        <v>40312</v>
      </c>
      <c r="B1217" s="3">
        <v>5163.2002000000002</v>
      </c>
      <c r="C1217" s="3">
        <v>5202</v>
      </c>
      <c r="D1217" s="3">
        <v>5058.2002000000002</v>
      </c>
      <c r="E1217" s="3">
        <v>5083.6499000000003</v>
      </c>
      <c r="G1217" s="5">
        <f t="shared" si="234"/>
        <v>5121.91</v>
      </c>
      <c r="H1217" s="5">
        <f t="shared" si="235"/>
        <v>5130.12</v>
      </c>
      <c r="J1217" s="10" t="str">
        <f t="shared" si="236"/>
        <v>SELL</v>
      </c>
      <c r="L1217" s="5">
        <f t="shared" si="237"/>
        <v>5154.75</v>
      </c>
      <c r="M1217" s="4" t="str">
        <f t="shared" si="238"/>
        <v>YES</v>
      </c>
      <c r="N1217" s="4" t="str">
        <f t="shared" si="239"/>
        <v>NO</v>
      </c>
      <c r="O1217" s="4" t="str">
        <f t="shared" si="240"/>
        <v>NO</v>
      </c>
      <c r="P1217" s="5">
        <v>5172</v>
      </c>
      <c r="Q1217" s="5">
        <v>5098</v>
      </c>
      <c r="R1217" s="4">
        <f t="shared" si="241"/>
        <v>2010</v>
      </c>
      <c r="T1217" s="7">
        <f t="shared" si="244"/>
        <v>0</v>
      </c>
      <c r="V1217" s="5">
        <f t="shared" si="245"/>
        <v>5132.8900000000003</v>
      </c>
      <c r="W1217" s="5">
        <f t="shared" si="242"/>
        <v>5132.8900000000003</v>
      </c>
      <c r="X1217" s="7">
        <f t="shared" si="243"/>
        <v>0</v>
      </c>
      <c r="Z1217" s="7">
        <f t="shared" si="246"/>
        <v>277577.9599999999</v>
      </c>
      <c r="AA1217" s="5"/>
    </row>
    <row r="1218" spans="1:27">
      <c r="A1218" s="9">
        <v>40315</v>
      </c>
      <c r="B1218" s="3">
        <v>5017.7002000000002</v>
      </c>
      <c r="C1218" s="3">
        <v>5074.7997999999998</v>
      </c>
      <c r="D1218" s="3">
        <v>4962.2002000000002</v>
      </c>
      <c r="E1218" s="3">
        <v>5058.0497999999998</v>
      </c>
      <c r="G1218" s="5">
        <f t="shared" si="234"/>
        <v>5089.9799999999996</v>
      </c>
      <c r="H1218" s="5">
        <f t="shared" si="235"/>
        <v>5106.1000000000004</v>
      </c>
      <c r="J1218" s="10" t="str">
        <f t="shared" si="236"/>
        <v>SELL</v>
      </c>
      <c r="L1218" s="5">
        <f t="shared" si="237"/>
        <v>5154.46</v>
      </c>
      <c r="M1218" s="4" t="str">
        <f t="shared" si="238"/>
        <v>NO</v>
      </c>
      <c r="N1218" s="4" t="str">
        <f t="shared" si="239"/>
        <v>NO</v>
      </c>
      <c r="O1218" s="4" t="str">
        <f t="shared" si="240"/>
        <v>NO</v>
      </c>
      <c r="P1218" s="5">
        <v>5000</v>
      </c>
      <c r="Q1218" s="5">
        <v>5062</v>
      </c>
      <c r="R1218" s="4">
        <f t="shared" si="241"/>
        <v>2010</v>
      </c>
      <c r="T1218" s="7">
        <f t="shared" si="244"/>
        <v>0</v>
      </c>
      <c r="V1218" s="5">
        <f t="shared" si="245"/>
        <v>5132.8900000000003</v>
      </c>
      <c r="W1218" s="5">
        <f t="shared" si="242"/>
        <v>5132.8900000000003</v>
      </c>
      <c r="X1218" s="7">
        <f t="shared" si="243"/>
        <v>0</v>
      </c>
      <c r="Z1218" s="7">
        <f t="shared" si="246"/>
        <v>277577.9599999999</v>
      </c>
      <c r="AA1218" s="5"/>
    </row>
    <row r="1219" spans="1:27">
      <c r="A1219" s="9">
        <v>40316</v>
      </c>
      <c r="B1219" s="3">
        <v>5055.5497999999998</v>
      </c>
      <c r="C1219" s="3">
        <v>5107.6000999999997</v>
      </c>
      <c r="D1219" s="3">
        <v>5017.9502000000002</v>
      </c>
      <c r="E1219" s="3">
        <v>5063.3999000000003</v>
      </c>
      <c r="G1219" s="5">
        <f t="shared" si="234"/>
        <v>5076.6899999999996</v>
      </c>
      <c r="H1219" s="5">
        <f t="shared" si="235"/>
        <v>5091.87</v>
      </c>
      <c r="J1219" s="10" t="str">
        <f t="shared" si="236"/>
        <v>SELL</v>
      </c>
      <c r="L1219" s="5">
        <f t="shared" si="237"/>
        <v>5137.41</v>
      </c>
      <c r="M1219" s="4" t="str">
        <f t="shared" si="238"/>
        <v>NO</v>
      </c>
      <c r="N1219" s="4" t="str">
        <f t="shared" si="239"/>
        <v>NO</v>
      </c>
      <c r="O1219" s="4" t="str">
        <f t="shared" si="240"/>
        <v>NO</v>
      </c>
      <c r="P1219" s="5">
        <v>5029.1000000000004</v>
      </c>
      <c r="Q1219" s="5">
        <v>5064</v>
      </c>
      <c r="R1219" s="4">
        <f t="shared" si="241"/>
        <v>2010</v>
      </c>
      <c r="T1219" s="7">
        <f t="shared" si="244"/>
        <v>0</v>
      </c>
      <c r="V1219" s="5">
        <f t="shared" si="245"/>
        <v>5132.8900000000003</v>
      </c>
      <c r="W1219" s="5">
        <f t="shared" si="242"/>
        <v>5132.8900000000003</v>
      </c>
      <c r="X1219" s="7">
        <f t="shared" si="243"/>
        <v>0</v>
      </c>
      <c r="Z1219" s="7">
        <f t="shared" si="246"/>
        <v>277577.9599999999</v>
      </c>
      <c r="AA1219" s="5"/>
    </row>
    <row r="1220" spans="1:27">
      <c r="A1220" s="9">
        <v>40317</v>
      </c>
      <c r="B1220" s="3">
        <v>5006.3500999999997</v>
      </c>
      <c r="C1220" s="3">
        <v>5019.7002000000002</v>
      </c>
      <c r="D1220" s="3">
        <v>4901</v>
      </c>
      <c r="E1220" s="3">
        <v>4922.8999000000003</v>
      </c>
      <c r="G1220" s="5">
        <f t="shared" si="234"/>
        <v>4999.79</v>
      </c>
      <c r="H1220" s="5">
        <f t="shared" si="235"/>
        <v>5035.55</v>
      </c>
      <c r="J1220" s="10" t="str">
        <f t="shared" si="236"/>
        <v>SELL</v>
      </c>
      <c r="L1220" s="5">
        <f t="shared" si="237"/>
        <v>5142.83</v>
      </c>
      <c r="M1220" s="4" t="str">
        <f t="shared" si="238"/>
        <v>NO</v>
      </c>
      <c r="N1220" s="4" t="str">
        <f t="shared" si="239"/>
        <v>NO</v>
      </c>
      <c r="O1220" s="4" t="str">
        <f t="shared" si="240"/>
        <v>NO</v>
      </c>
      <c r="P1220" s="5">
        <v>4996.5</v>
      </c>
      <c r="Q1220" s="5">
        <v>4925</v>
      </c>
      <c r="R1220" s="4">
        <f t="shared" si="241"/>
        <v>2010</v>
      </c>
      <c r="T1220" s="7">
        <f t="shared" si="244"/>
        <v>0</v>
      </c>
      <c r="V1220" s="5">
        <f t="shared" si="245"/>
        <v>5132.8900000000003</v>
      </c>
      <c r="W1220" s="5">
        <f t="shared" si="242"/>
        <v>5132.8900000000003</v>
      </c>
      <c r="X1220" s="7">
        <f t="shared" si="243"/>
        <v>0</v>
      </c>
      <c r="Z1220" s="7">
        <f t="shared" si="246"/>
        <v>277577.9599999999</v>
      </c>
      <c r="AA1220" s="5"/>
    </row>
    <row r="1221" spans="1:27">
      <c r="A1221" s="9">
        <v>40318</v>
      </c>
      <c r="B1221" s="3">
        <v>4946.25</v>
      </c>
      <c r="C1221" s="3">
        <v>4976.8999000000003</v>
      </c>
      <c r="D1221" s="3">
        <v>4915.25</v>
      </c>
      <c r="E1221" s="3">
        <v>4941.0497999999998</v>
      </c>
      <c r="G1221" s="5">
        <f t="shared" si="234"/>
        <v>4970.42</v>
      </c>
      <c r="H1221" s="5">
        <f t="shared" si="235"/>
        <v>5004.05</v>
      </c>
      <c r="J1221" s="10" t="str">
        <f t="shared" si="236"/>
        <v>SELL</v>
      </c>
      <c r="L1221" s="5">
        <f t="shared" si="237"/>
        <v>5104.9399999999996</v>
      </c>
      <c r="M1221" s="4" t="str">
        <f t="shared" si="238"/>
        <v>NO</v>
      </c>
      <c r="N1221" s="4" t="str">
        <f t="shared" si="239"/>
        <v>NO</v>
      </c>
      <c r="O1221" s="4" t="str">
        <f t="shared" si="240"/>
        <v>NO</v>
      </c>
      <c r="P1221" s="5">
        <v>4954.1000000000004</v>
      </c>
      <c r="Q1221" s="5">
        <v>4939</v>
      </c>
      <c r="R1221" s="4">
        <f t="shared" si="241"/>
        <v>2010</v>
      </c>
      <c r="T1221" s="7">
        <f t="shared" si="244"/>
        <v>0</v>
      </c>
      <c r="V1221" s="5">
        <f t="shared" si="245"/>
        <v>5132.8900000000003</v>
      </c>
      <c r="W1221" s="5">
        <f t="shared" si="242"/>
        <v>5132.8900000000003</v>
      </c>
      <c r="X1221" s="7">
        <f t="shared" si="243"/>
        <v>0</v>
      </c>
      <c r="Z1221" s="7">
        <f t="shared" si="246"/>
        <v>277577.9599999999</v>
      </c>
      <c r="AA1221" s="5"/>
    </row>
    <row r="1222" spans="1:27">
      <c r="A1222" s="9">
        <v>40319</v>
      </c>
      <c r="B1222" s="3">
        <v>4851</v>
      </c>
      <c r="C1222" s="3">
        <v>4943.7002000000002</v>
      </c>
      <c r="D1222" s="3">
        <v>4851</v>
      </c>
      <c r="E1222" s="3">
        <v>4928.3999000000003</v>
      </c>
      <c r="G1222" s="5">
        <f t="shared" ref="G1222:G1285" si="247">ROUND((E1222*G$1)+(G1221*(1-G$1)),2)</f>
        <v>4949.41</v>
      </c>
      <c r="H1222" s="5">
        <f t="shared" si="235"/>
        <v>4978.83</v>
      </c>
      <c r="J1222" s="10" t="str">
        <f t="shared" si="236"/>
        <v>SELL</v>
      </c>
      <c r="L1222" s="5">
        <f t="shared" si="237"/>
        <v>5067.09</v>
      </c>
      <c r="M1222" s="4" t="str">
        <f t="shared" si="238"/>
        <v>NO</v>
      </c>
      <c r="N1222" s="4" t="str">
        <f t="shared" si="239"/>
        <v>NO</v>
      </c>
      <c r="O1222" s="4" t="str">
        <f t="shared" si="240"/>
        <v>NO</v>
      </c>
      <c r="P1222" s="5">
        <v>4868</v>
      </c>
      <c r="Q1222" s="5">
        <v>4935.5</v>
      </c>
      <c r="R1222" s="4">
        <f t="shared" si="241"/>
        <v>2010</v>
      </c>
      <c r="T1222" s="7">
        <f t="shared" si="244"/>
        <v>0</v>
      </c>
      <c r="V1222" s="5">
        <f t="shared" si="245"/>
        <v>5132.8900000000003</v>
      </c>
      <c r="W1222" s="5">
        <f t="shared" si="242"/>
        <v>5132.8900000000003</v>
      </c>
      <c r="X1222" s="7">
        <f t="shared" si="243"/>
        <v>0</v>
      </c>
      <c r="Z1222" s="7">
        <f t="shared" si="246"/>
        <v>277577.9599999999</v>
      </c>
      <c r="AA1222" s="5"/>
    </row>
    <row r="1223" spans="1:27">
      <c r="A1223" s="9">
        <v>40322</v>
      </c>
      <c r="B1223" s="3">
        <v>4990</v>
      </c>
      <c r="C1223" s="3">
        <v>5023</v>
      </c>
      <c r="D1223" s="3">
        <v>4910.5497999999998</v>
      </c>
      <c r="E1223" s="3">
        <v>4931.0497999999998</v>
      </c>
      <c r="G1223" s="5">
        <f t="shared" si="247"/>
        <v>4940.2299999999996</v>
      </c>
      <c r="H1223" s="5">
        <f t="shared" si="235"/>
        <v>4962.8999999999996</v>
      </c>
      <c r="J1223" s="10" t="str">
        <f t="shared" si="236"/>
        <v>SELL</v>
      </c>
      <c r="L1223" s="5">
        <f t="shared" si="237"/>
        <v>5030.91</v>
      </c>
      <c r="M1223" s="4" t="str">
        <f t="shared" si="238"/>
        <v>NO</v>
      </c>
      <c r="N1223" s="4" t="str">
        <f t="shared" si="239"/>
        <v>NO</v>
      </c>
      <c r="O1223" s="4" t="str">
        <f t="shared" si="240"/>
        <v>NO</v>
      </c>
      <c r="P1223" s="5">
        <v>4994</v>
      </c>
      <c r="Q1223" s="5">
        <v>4939</v>
      </c>
      <c r="R1223" s="4">
        <f t="shared" si="241"/>
        <v>2010</v>
      </c>
      <c r="T1223" s="7">
        <f t="shared" si="244"/>
        <v>0</v>
      </c>
      <c r="V1223" s="5">
        <f t="shared" si="245"/>
        <v>5132.8900000000003</v>
      </c>
      <c r="W1223" s="5">
        <f t="shared" si="242"/>
        <v>5132.8900000000003</v>
      </c>
      <c r="X1223" s="7">
        <f t="shared" si="243"/>
        <v>0</v>
      </c>
      <c r="Z1223" s="7">
        <f t="shared" si="246"/>
        <v>277577.9599999999</v>
      </c>
      <c r="AA1223" s="5"/>
    </row>
    <row r="1224" spans="1:27">
      <c r="A1224" s="9">
        <v>40323</v>
      </c>
      <c r="B1224" s="3">
        <v>4862.7002000000002</v>
      </c>
      <c r="C1224" s="3">
        <v>4875</v>
      </c>
      <c r="D1224" s="3">
        <v>4786.4502000000002</v>
      </c>
      <c r="E1224" s="3">
        <v>4809.3500999999997</v>
      </c>
      <c r="G1224" s="5">
        <f t="shared" si="247"/>
        <v>4874.79</v>
      </c>
      <c r="H1224" s="5">
        <f t="shared" ref="H1224:H1287" si="248">ROUND((E1224*H$1)+(H1223*(1-H$1)),2)</f>
        <v>4911.72</v>
      </c>
      <c r="J1224" s="10" t="str">
        <f t="shared" ref="J1224:J1287" si="249">IF(G1224&gt;H1224,"BUY","SELL")</f>
        <v>SELL</v>
      </c>
      <c r="L1224" s="5">
        <f t="shared" ref="L1224:L1287" si="250">ROUND((G1224*((2/4)-1)-(H1224)*((2/6)-1))/ (2 /4- 2 /6),2)</f>
        <v>5022.51</v>
      </c>
      <c r="M1224" s="4" t="str">
        <f t="shared" ref="M1224:M1287" si="251">IF(J1223="SELL",IF(C1224&gt;L1223,"YES","NO"),IF(D1224&lt;L1223,"YES","NO"))</f>
        <v>NO</v>
      </c>
      <c r="N1224" s="4" t="str">
        <f t="shared" ref="N1224:N1287" si="252">IF(AND(M1224="YES",J1224=J1223),"YES","NO")</f>
        <v>NO</v>
      </c>
      <c r="O1224" s="4" t="str">
        <f t="shared" ref="O1224:O1287" si="253">IF(AND(J1223="BUY",B1224&lt;L1223),"YES",IF(AND(J1223="SELL",B1224&gt;L1223),"YES","NO"))</f>
        <v>NO</v>
      </c>
      <c r="P1224" s="5">
        <v>4869.05</v>
      </c>
      <c r="Q1224" s="5">
        <v>4801</v>
      </c>
      <c r="R1224" s="4">
        <f t="shared" si="241"/>
        <v>2010</v>
      </c>
      <c r="T1224" s="7">
        <f t="shared" si="244"/>
        <v>0</v>
      </c>
      <c r="V1224" s="5">
        <f t="shared" si="245"/>
        <v>5132.8900000000003</v>
      </c>
      <c r="W1224" s="5">
        <f t="shared" si="242"/>
        <v>5132.8900000000003</v>
      </c>
      <c r="X1224" s="7">
        <f t="shared" si="243"/>
        <v>0</v>
      </c>
      <c r="Z1224" s="7">
        <f t="shared" si="246"/>
        <v>277577.9599999999</v>
      </c>
      <c r="AA1224" s="5"/>
    </row>
    <row r="1225" spans="1:27">
      <c r="A1225" s="9">
        <v>40324</v>
      </c>
      <c r="B1225" s="3">
        <v>4855.2997999999998</v>
      </c>
      <c r="C1225" s="3">
        <v>4925</v>
      </c>
      <c r="D1225" s="3">
        <v>4854.8500999999997</v>
      </c>
      <c r="E1225" s="3">
        <v>4917.0497999999998</v>
      </c>
      <c r="G1225" s="5">
        <f t="shared" si="247"/>
        <v>4895.92</v>
      </c>
      <c r="H1225" s="5">
        <f t="shared" si="248"/>
        <v>4913.5</v>
      </c>
      <c r="J1225" s="10" t="str">
        <f t="shared" si="249"/>
        <v>SELL</v>
      </c>
      <c r="L1225" s="5">
        <f t="shared" si="250"/>
        <v>4966.24</v>
      </c>
      <c r="M1225" s="4" t="str">
        <f t="shared" si="251"/>
        <v>NO</v>
      </c>
      <c r="N1225" s="4" t="str">
        <f t="shared" si="252"/>
        <v>NO</v>
      </c>
      <c r="O1225" s="4" t="str">
        <f t="shared" si="253"/>
        <v>NO</v>
      </c>
      <c r="P1225" s="5">
        <v>4863.55</v>
      </c>
      <c r="Q1225" s="5">
        <v>4919</v>
      </c>
      <c r="R1225" s="4">
        <f t="shared" si="241"/>
        <v>2010</v>
      </c>
      <c r="T1225" s="7">
        <f t="shared" si="244"/>
        <v>0</v>
      </c>
      <c r="V1225" s="5">
        <f t="shared" si="245"/>
        <v>5132.8900000000003</v>
      </c>
      <c r="W1225" s="5">
        <f t="shared" si="242"/>
        <v>4966.24</v>
      </c>
      <c r="X1225" s="7">
        <f t="shared" si="243"/>
        <v>166.65000000000055</v>
      </c>
      <c r="Z1225" s="7">
        <f t="shared" si="246"/>
        <v>285910.4599999999</v>
      </c>
      <c r="AA1225" s="5"/>
    </row>
    <row r="1226" spans="1:27">
      <c r="A1226" s="9">
        <v>40325</v>
      </c>
      <c r="B1226" s="3">
        <v>4916</v>
      </c>
      <c r="C1226" s="3">
        <v>5004.4502000000002</v>
      </c>
      <c r="D1226" s="3">
        <v>4900.6000999999997</v>
      </c>
      <c r="E1226" s="3">
        <v>5004</v>
      </c>
      <c r="G1226" s="5">
        <f t="shared" si="247"/>
        <v>4949.96</v>
      </c>
      <c r="H1226" s="5">
        <f t="shared" si="248"/>
        <v>4943.67</v>
      </c>
      <c r="J1226" s="10" t="str">
        <f t="shared" si="249"/>
        <v>BUY</v>
      </c>
      <c r="L1226" s="5">
        <f t="shared" si="250"/>
        <v>4924.8</v>
      </c>
      <c r="M1226" s="4" t="str">
        <f t="shared" si="251"/>
        <v>YES</v>
      </c>
      <c r="N1226" s="4" t="str">
        <f t="shared" si="252"/>
        <v>NO</v>
      </c>
      <c r="O1226" s="4" t="str">
        <f t="shared" si="253"/>
        <v>NO</v>
      </c>
      <c r="P1226" s="5">
        <v>4903.3999999999996</v>
      </c>
      <c r="Q1226" s="5">
        <v>4999.1000000000004</v>
      </c>
      <c r="R1226" s="4">
        <f t="shared" si="241"/>
        <v>2010</v>
      </c>
      <c r="T1226" s="7">
        <f t="shared" si="244"/>
        <v>0</v>
      </c>
      <c r="V1226" s="5">
        <f t="shared" si="245"/>
        <v>4966.24</v>
      </c>
      <c r="W1226" s="5">
        <f t="shared" si="242"/>
        <v>4966.24</v>
      </c>
      <c r="X1226" s="7">
        <f t="shared" si="243"/>
        <v>0</v>
      </c>
      <c r="Z1226" s="7">
        <f t="shared" si="246"/>
        <v>285910.4599999999</v>
      </c>
      <c r="AA1226" s="5"/>
    </row>
    <row r="1227" spans="1:27">
      <c r="A1227" s="9">
        <v>40326</v>
      </c>
      <c r="B1227" s="3">
        <v>5025</v>
      </c>
      <c r="C1227" s="3">
        <v>5054.6499000000003</v>
      </c>
      <c r="D1227" s="3">
        <v>4996</v>
      </c>
      <c r="E1227" s="3">
        <v>5041</v>
      </c>
      <c r="G1227" s="5">
        <f t="shared" si="247"/>
        <v>4995.4799999999996</v>
      </c>
      <c r="H1227" s="5">
        <f t="shared" si="248"/>
        <v>4976.1099999999997</v>
      </c>
      <c r="J1227" s="10" t="str">
        <f t="shared" si="249"/>
        <v>BUY</v>
      </c>
      <c r="L1227" s="5">
        <f t="shared" si="250"/>
        <v>4918</v>
      </c>
      <c r="M1227" s="4" t="str">
        <f t="shared" si="251"/>
        <v>NO</v>
      </c>
      <c r="N1227" s="4" t="str">
        <f t="shared" si="252"/>
        <v>NO</v>
      </c>
      <c r="O1227" s="4" t="str">
        <f t="shared" si="253"/>
        <v>NO</v>
      </c>
      <c r="P1227" s="5">
        <v>5028.95</v>
      </c>
      <c r="Q1227" s="5">
        <v>5042.3999999999996</v>
      </c>
      <c r="R1227" s="4">
        <f t="shared" si="241"/>
        <v>2010</v>
      </c>
      <c r="T1227" s="7">
        <f t="shared" si="244"/>
        <v>0</v>
      </c>
      <c r="V1227" s="5">
        <f t="shared" si="245"/>
        <v>4966.24</v>
      </c>
      <c r="W1227" s="5">
        <f t="shared" si="242"/>
        <v>4966.24</v>
      </c>
      <c r="X1227" s="7">
        <f t="shared" si="243"/>
        <v>0</v>
      </c>
      <c r="Z1227" s="7">
        <f t="shared" si="246"/>
        <v>285910.4599999999</v>
      </c>
      <c r="AA1227" s="5"/>
    </row>
    <row r="1228" spans="1:27">
      <c r="A1228" s="9">
        <v>40329</v>
      </c>
      <c r="B1228" s="3">
        <v>5035.1499000000003</v>
      </c>
      <c r="C1228" s="3">
        <v>5071.7002000000002</v>
      </c>
      <c r="D1228" s="3">
        <v>5015.2997999999998</v>
      </c>
      <c r="E1228" s="3">
        <v>5056.2002000000002</v>
      </c>
      <c r="G1228" s="5">
        <f t="shared" si="247"/>
        <v>5025.84</v>
      </c>
      <c r="H1228" s="5">
        <f t="shared" si="248"/>
        <v>5002.8100000000004</v>
      </c>
      <c r="J1228" s="10" t="str">
        <f t="shared" si="249"/>
        <v>BUY</v>
      </c>
      <c r="L1228" s="5">
        <f t="shared" si="250"/>
        <v>4933.72</v>
      </c>
      <c r="M1228" s="4" t="str">
        <f t="shared" si="251"/>
        <v>NO</v>
      </c>
      <c r="N1228" s="4" t="str">
        <f t="shared" si="252"/>
        <v>NO</v>
      </c>
      <c r="O1228" s="4" t="str">
        <f t="shared" si="253"/>
        <v>NO</v>
      </c>
      <c r="P1228" s="5">
        <v>5049.8</v>
      </c>
      <c r="Q1228" s="5">
        <v>5061</v>
      </c>
      <c r="R1228" s="4">
        <f t="shared" si="241"/>
        <v>2010</v>
      </c>
      <c r="T1228" s="7">
        <f t="shared" si="244"/>
        <v>0</v>
      </c>
      <c r="V1228" s="5">
        <f t="shared" si="245"/>
        <v>4966.24</v>
      </c>
      <c r="W1228" s="5">
        <f t="shared" si="242"/>
        <v>4966.24</v>
      </c>
      <c r="X1228" s="7">
        <f t="shared" si="243"/>
        <v>0</v>
      </c>
      <c r="Z1228" s="7">
        <f t="shared" si="246"/>
        <v>285910.4599999999</v>
      </c>
      <c r="AA1228" s="5"/>
    </row>
    <row r="1229" spans="1:27">
      <c r="A1229" s="9">
        <v>40330</v>
      </c>
      <c r="B1229" s="3">
        <v>5045</v>
      </c>
      <c r="C1229" s="3">
        <v>5049.75</v>
      </c>
      <c r="D1229" s="3">
        <v>4933.5</v>
      </c>
      <c r="E1229" s="3">
        <v>4944.0497999999998</v>
      </c>
      <c r="G1229" s="5">
        <f t="shared" si="247"/>
        <v>4984.9399999999996</v>
      </c>
      <c r="H1229" s="5">
        <f t="shared" si="248"/>
        <v>4983.22</v>
      </c>
      <c r="J1229" s="10" t="str">
        <f t="shared" si="249"/>
        <v>BUY</v>
      </c>
      <c r="L1229" s="5">
        <f t="shared" si="250"/>
        <v>4978.0600000000004</v>
      </c>
      <c r="M1229" s="4" t="str">
        <f t="shared" si="251"/>
        <v>YES</v>
      </c>
      <c r="N1229" s="4" t="str">
        <f t="shared" si="252"/>
        <v>YES</v>
      </c>
      <c r="O1229" s="4" t="str">
        <f t="shared" si="253"/>
        <v>NO</v>
      </c>
      <c r="P1229" s="5">
        <v>5031</v>
      </c>
      <c r="Q1229" s="5">
        <v>4951.45</v>
      </c>
      <c r="R1229" s="4">
        <f t="shared" si="241"/>
        <v>2010</v>
      </c>
      <c r="T1229" s="7">
        <f t="shared" si="244"/>
        <v>-17.73</v>
      </c>
      <c r="V1229" s="5">
        <f t="shared" si="245"/>
        <v>4966.24</v>
      </c>
      <c r="W1229" s="5">
        <f t="shared" si="242"/>
        <v>4966.24</v>
      </c>
      <c r="X1229" s="7">
        <f t="shared" si="243"/>
        <v>0</v>
      </c>
      <c r="Z1229" s="7">
        <f t="shared" si="246"/>
        <v>284137.4599999999</v>
      </c>
      <c r="AA1229" s="5"/>
    </row>
    <row r="1230" spans="1:27">
      <c r="A1230" s="9">
        <v>40331</v>
      </c>
      <c r="B1230" s="3">
        <v>4955</v>
      </c>
      <c r="C1230" s="3">
        <v>5019.8999000000003</v>
      </c>
      <c r="D1230" s="3">
        <v>4941.1000999999997</v>
      </c>
      <c r="E1230" s="3">
        <v>5004.3500999999997</v>
      </c>
      <c r="G1230" s="5">
        <f t="shared" si="247"/>
        <v>4994.6499999999996</v>
      </c>
      <c r="H1230" s="5">
        <f t="shared" si="248"/>
        <v>4990.26</v>
      </c>
      <c r="J1230" s="10" t="str">
        <f t="shared" si="249"/>
        <v>BUY</v>
      </c>
      <c r="L1230" s="5">
        <f t="shared" si="250"/>
        <v>4977.09</v>
      </c>
      <c r="M1230" s="4" t="str">
        <f t="shared" si="251"/>
        <v>YES</v>
      </c>
      <c r="N1230" s="4" t="str">
        <f t="shared" si="252"/>
        <v>YES</v>
      </c>
      <c r="O1230" s="4" t="str">
        <f t="shared" si="253"/>
        <v>YES</v>
      </c>
      <c r="P1230" s="5">
        <v>4960</v>
      </c>
      <c r="Q1230" s="5">
        <v>5001.25</v>
      </c>
      <c r="R1230" s="4">
        <f t="shared" si="241"/>
        <v>2010</v>
      </c>
      <c r="T1230" s="7">
        <f t="shared" si="244"/>
        <v>-41.25</v>
      </c>
      <c r="V1230" s="5">
        <f t="shared" si="245"/>
        <v>4966.24</v>
      </c>
      <c r="W1230" s="5">
        <f t="shared" si="242"/>
        <v>4966.24</v>
      </c>
      <c r="X1230" s="7">
        <f t="shared" si="243"/>
        <v>0</v>
      </c>
      <c r="Z1230" s="7">
        <f t="shared" si="246"/>
        <v>280012.4599999999</v>
      </c>
      <c r="AA1230" s="5"/>
    </row>
    <row r="1231" spans="1:27">
      <c r="A1231" s="9">
        <v>40332</v>
      </c>
      <c r="B1231" s="3">
        <v>5070</v>
      </c>
      <c r="C1231" s="3">
        <v>5108.7997999999998</v>
      </c>
      <c r="D1231" s="3">
        <v>5061.5497999999998</v>
      </c>
      <c r="E1231" s="3">
        <v>5095.9502000000002</v>
      </c>
      <c r="G1231" s="5">
        <f t="shared" si="247"/>
        <v>5045.3</v>
      </c>
      <c r="H1231" s="5">
        <f t="shared" si="248"/>
        <v>5025.49</v>
      </c>
      <c r="J1231" s="10" t="str">
        <f t="shared" si="249"/>
        <v>BUY</v>
      </c>
      <c r="L1231" s="5">
        <f t="shared" si="250"/>
        <v>4966.0600000000004</v>
      </c>
      <c r="M1231" s="4" t="str">
        <f t="shared" si="251"/>
        <v>NO</v>
      </c>
      <c r="N1231" s="4" t="str">
        <f t="shared" si="252"/>
        <v>NO</v>
      </c>
      <c r="O1231" s="4" t="str">
        <f t="shared" si="253"/>
        <v>NO</v>
      </c>
      <c r="P1231" s="5">
        <v>5069</v>
      </c>
      <c r="Q1231" s="5">
        <v>5095.25</v>
      </c>
      <c r="R1231" s="4">
        <f t="shared" si="241"/>
        <v>2010</v>
      </c>
      <c r="T1231" s="7">
        <f t="shared" si="244"/>
        <v>0</v>
      </c>
      <c r="V1231" s="5">
        <f t="shared" si="245"/>
        <v>4966.24</v>
      </c>
      <c r="W1231" s="5">
        <f t="shared" si="242"/>
        <v>4966.24</v>
      </c>
      <c r="X1231" s="7">
        <f t="shared" si="243"/>
        <v>0</v>
      </c>
      <c r="Z1231" s="7">
        <f t="shared" si="246"/>
        <v>280012.4599999999</v>
      </c>
      <c r="AA1231" s="5"/>
    </row>
    <row r="1232" spans="1:27">
      <c r="A1232" s="9">
        <v>40333</v>
      </c>
      <c r="B1232" s="3">
        <v>5090.6000999999997</v>
      </c>
      <c r="C1232" s="3">
        <v>5134.8999000000003</v>
      </c>
      <c r="D1232" s="3">
        <v>5070.6000999999997</v>
      </c>
      <c r="E1232" s="3">
        <v>5119.9502000000002</v>
      </c>
      <c r="G1232" s="5">
        <f t="shared" si="247"/>
        <v>5082.63</v>
      </c>
      <c r="H1232" s="5">
        <f t="shared" si="248"/>
        <v>5056.9799999999996</v>
      </c>
      <c r="J1232" s="10" t="str">
        <f t="shared" si="249"/>
        <v>BUY</v>
      </c>
      <c r="L1232" s="5">
        <f t="shared" si="250"/>
        <v>4980.03</v>
      </c>
      <c r="M1232" s="4" t="str">
        <f t="shared" si="251"/>
        <v>NO</v>
      </c>
      <c r="N1232" s="4" t="str">
        <f t="shared" si="252"/>
        <v>NO</v>
      </c>
      <c r="O1232" s="4" t="str">
        <f t="shared" si="253"/>
        <v>NO</v>
      </c>
      <c r="P1232" s="5">
        <v>5096.3999999999996</v>
      </c>
      <c r="Q1232" s="5">
        <v>5121.8999999999996</v>
      </c>
      <c r="R1232" s="4">
        <f t="shared" si="241"/>
        <v>2010</v>
      </c>
      <c r="T1232" s="7">
        <f t="shared" si="244"/>
        <v>0</v>
      </c>
      <c r="V1232" s="5">
        <f t="shared" si="245"/>
        <v>4966.24</v>
      </c>
      <c r="W1232" s="5">
        <f t="shared" si="242"/>
        <v>4966.24</v>
      </c>
      <c r="X1232" s="7">
        <f t="shared" si="243"/>
        <v>0</v>
      </c>
      <c r="Z1232" s="7">
        <f t="shared" si="246"/>
        <v>280012.4599999999</v>
      </c>
      <c r="AA1232" s="5"/>
    </row>
    <row r="1233" spans="1:27">
      <c r="A1233" s="9">
        <v>40336</v>
      </c>
      <c r="B1233" s="3">
        <v>5011.3500999999997</v>
      </c>
      <c r="C1233" s="3">
        <v>5032</v>
      </c>
      <c r="D1233" s="3">
        <v>4985.2002000000002</v>
      </c>
      <c r="E1233" s="3">
        <v>5020.2002000000002</v>
      </c>
      <c r="G1233" s="5">
        <f t="shared" si="247"/>
        <v>5051.42</v>
      </c>
      <c r="H1233" s="5">
        <f t="shared" si="248"/>
        <v>5044.72</v>
      </c>
      <c r="J1233" s="10" t="str">
        <f t="shared" si="249"/>
        <v>BUY</v>
      </c>
      <c r="L1233" s="5">
        <f t="shared" si="250"/>
        <v>5024.62</v>
      </c>
      <c r="M1233" s="4" t="str">
        <f t="shared" si="251"/>
        <v>NO</v>
      </c>
      <c r="N1233" s="4" t="str">
        <f t="shared" si="252"/>
        <v>NO</v>
      </c>
      <c r="O1233" s="4" t="str">
        <f t="shared" si="253"/>
        <v>NO</v>
      </c>
      <c r="P1233" s="5">
        <v>4998.3</v>
      </c>
      <c r="Q1233" s="5">
        <v>5013.75</v>
      </c>
      <c r="R1233" s="4">
        <f t="shared" si="241"/>
        <v>2010</v>
      </c>
      <c r="T1233" s="7">
        <f t="shared" si="244"/>
        <v>0</v>
      </c>
      <c r="V1233" s="5">
        <f t="shared" si="245"/>
        <v>4966.24</v>
      </c>
      <c r="W1233" s="5">
        <f t="shared" si="242"/>
        <v>5024.62</v>
      </c>
      <c r="X1233" s="7">
        <f t="shared" si="243"/>
        <v>58.380000000000109</v>
      </c>
      <c r="Z1233" s="7">
        <f t="shared" si="246"/>
        <v>282931.4599999999</v>
      </c>
      <c r="AA1233" s="5"/>
    </row>
    <row r="1234" spans="1:27">
      <c r="A1234" s="9">
        <v>40337</v>
      </c>
      <c r="B1234" s="3">
        <v>5030.1000999999997</v>
      </c>
      <c r="C1234" s="3">
        <v>5054.5</v>
      </c>
      <c r="D1234" s="3">
        <v>4937.6499000000003</v>
      </c>
      <c r="E1234" s="3">
        <v>4960.7002000000002</v>
      </c>
      <c r="G1234" s="5">
        <f t="shared" si="247"/>
        <v>5006.0600000000004</v>
      </c>
      <c r="H1234" s="5">
        <f t="shared" si="248"/>
        <v>5016.71</v>
      </c>
      <c r="J1234" s="10" t="str">
        <f t="shared" si="249"/>
        <v>SELL</v>
      </c>
      <c r="L1234" s="5">
        <f t="shared" si="250"/>
        <v>5048.66</v>
      </c>
      <c r="M1234" s="4" t="str">
        <f t="shared" si="251"/>
        <v>YES</v>
      </c>
      <c r="N1234" s="4" t="str">
        <f t="shared" si="252"/>
        <v>NO</v>
      </c>
      <c r="O1234" s="4" t="str">
        <f t="shared" si="253"/>
        <v>NO</v>
      </c>
      <c r="P1234" s="5">
        <v>5018</v>
      </c>
      <c r="Q1234" s="5">
        <v>4957.8500000000004</v>
      </c>
      <c r="R1234" s="4">
        <f t="shared" si="241"/>
        <v>2010</v>
      </c>
      <c r="T1234" s="7">
        <f t="shared" si="244"/>
        <v>0</v>
      </c>
      <c r="V1234" s="5">
        <f t="shared" si="245"/>
        <v>5024.62</v>
      </c>
      <c r="W1234" s="5">
        <f t="shared" si="242"/>
        <v>5024.62</v>
      </c>
      <c r="X1234" s="7">
        <f t="shared" si="243"/>
        <v>0</v>
      </c>
      <c r="Z1234" s="7">
        <f t="shared" si="246"/>
        <v>282931.4599999999</v>
      </c>
      <c r="AA1234" s="5"/>
    </row>
    <row r="1235" spans="1:27">
      <c r="A1235" s="9">
        <v>40338</v>
      </c>
      <c r="B1235" s="3">
        <v>5053.1000999999997</v>
      </c>
      <c r="C1235" s="3">
        <v>5053.1000999999997</v>
      </c>
      <c r="D1235" s="3">
        <v>4953.1000999999997</v>
      </c>
      <c r="E1235" s="3">
        <v>4990.3999000000003</v>
      </c>
      <c r="G1235" s="5">
        <f t="shared" si="247"/>
        <v>4998.2299999999996</v>
      </c>
      <c r="H1235" s="5">
        <f t="shared" si="248"/>
        <v>5007.9399999999996</v>
      </c>
      <c r="J1235" s="10" t="str">
        <f t="shared" si="249"/>
        <v>SELL</v>
      </c>
      <c r="L1235" s="5">
        <f t="shared" si="250"/>
        <v>5037.07</v>
      </c>
      <c r="M1235" s="4" t="str">
        <f t="shared" si="251"/>
        <v>YES</v>
      </c>
      <c r="N1235" s="4" t="str">
        <f t="shared" si="252"/>
        <v>YES</v>
      </c>
      <c r="O1235" s="4" t="str">
        <f t="shared" si="253"/>
        <v>YES</v>
      </c>
      <c r="P1235" s="5">
        <v>4976</v>
      </c>
      <c r="Q1235" s="5">
        <v>4992.3999999999996</v>
      </c>
      <c r="R1235" s="4">
        <f t="shared" si="241"/>
        <v>2010</v>
      </c>
      <c r="T1235" s="7">
        <f t="shared" si="244"/>
        <v>16.399999999999999</v>
      </c>
      <c r="V1235" s="5">
        <f t="shared" si="245"/>
        <v>5024.62</v>
      </c>
      <c r="W1235" s="5">
        <f t="shared" si="242"/>
        <v>5037.07</v>
      </c>
      <c r="X1235" s="7">
        <f t="shared" si="243"/>
        <v>-12.449999999999818</v>
      </c>
      <c r="Z1235" s="7">
        <f t="shared" si="246"/>
        <v>283948.9599999999</v>
      </c>
      <c r="AA1235" s="5"/>
    </row>
    <row r="1236" spans="1:27">
      <c r="A1236" s="9">
        <v>40339</v>
      </c>
      <c r="B1236" s="3">
        <v>5008.2002000000002</v>
      </c>
      <c r="C1236" s="3">
        <v>5093.5</v>
      </c>
      <c r="D1236" s="3">
        <v>5005</v>
      </c>
      <c r="E1236" s="3">
        <v>5086.1000999999997</v>
      </c>
      <c r="G1236" s="5">
        <f t="shared" si="247"/>
        <v>5042.17</v>
      </c>
      <c r="H1236" s="5">
        <f t="shared" si="248"/>
        <v>5033.99</v>
      </c>
      <c r="J1236" s="10" t="str">
        <f t="shared" si="249"/>
        <v>BUY</v>
      </c>
      <c r="L1236" s="5">
        <f t="shared" si="250"/>
        <v>5009.45</v>
      </c>
      <c r="M1236" s="4" t="str">
        <f t="shared" si="251"/>
        <v>YES</v>
      </c>
      <c r="N1236" s="4" t="str">
        <f t="shared" si="252"/>
        <v>NO</v>
      </c>
      <c r="O1236" s="4" t="str">
        <f t="shared" si="253"/>
        <v>NO</v>
      </c>
      <c r="P1236" s="5">
        <v>5013.8999999999996</v>
      </c>
      <c r="Q1236" s="5">
        <v>5085</v>
      </c>
      <c r="R1236" s="4">
        <f t="shared" si="241"/>
        <v>2010</v>
      </c>
      <c r="T1236" s="7">
        <f t="shared" si="244"/>
        <v>0</v>
      </c>
      <c r="V1236" s="5">
        <f t="shared" si="245"/>
        <v>5037.07</v>
      </c>
      <c r="W1236" s="5">
        <f t="shared" si="242"/>
        <v>5037.07</v>
      </c>
      <c r="X1236" s="7">
        <f t="shared" si="243"/>
        <v>0</v>
      </c>
      <c r="Z1236" s="7">
        <f t="shared" si="246"/>
        <v>283948.9599999999</v>
      </c>
      <c r="AA1236" s="5"/>
    </row>
    <row r="1237" spans="1:27">
      <c r="A1237" s="9">
        <v>40340</v>
      </c>
      <c r="B1237" s="3">
        <v>5129</v>
      </c>
      <c r="C1237" s="3">
        <v>5138</v>
      </c>
      <c r="D1237" s="3">
        <v>5092.1000999999997</v>
      </c>
      <c r="E1237" s="3">
        <v>5116.8500999999997</v>
      </c>
      <c r="G1237" s="5">
        <f t="shared" si="247"/>
        <v>5079.51</v>
      </c>
      <c r="H1237" s="5">
        <f t="shared" si="248"/>
        <v>5061.6099999999997</v>
      </c>
      <c r="J1237" s="10" t="str">
        <f t="shared" si="249"/>
        <v>BUY</v>
      </c>
      <c r="L1237" s="5">
        <f t="shared" si="250"/>
        <v>5007.91</v>
      </c>
      <c r="M1237" s="4" t="str">
        <f t="shared" si="251"/>
        <v>NO</v>
      </c>
      <c r="N1237" s="4" t="str">
        <f t="shared" si="252"/>
        <v>NO</v>
      </c>
      <c r="O1237" s="4" t="str">
        <f t="shared" si="253"/>
        <v>NO</v>
      </c>
      <c r="P1237" s="5">
        <v>5124</v>
      </c>
      <c r="Q1237" s="5">
        <v>5123.3</v>
      </c>
      <c r="R1237" s="4">
        <f t="shared" ref="R1237:R1300" si="254">YEAR(A1237)</f>
        <v>2010</v>
      </c>
      <c r="T1237" s="7">
        <f t="shared" si="244"/>
        <v>0</v>
      </c>
      <c r="V1237" s="5">
        <f t="shared" si="245"/>
        <v>5037.07</v>
      </c>
      <c r="W1237" s="5">
        <f t="shared" ref="W1237:W1300" si="255">IF(V1238="",E1237,V1238)</f>
        <v>5037.07</v>
      </c>
      <c r="X1237" s="7">
        <f t="shared" ref="X1237:X1300" si="256">IF(J1237="BUY",W1237-V1237,V1237-W1237)</f>
        <v>0</v>
      </c>
      <c r="Z1237" s="7">
        <f t="shared" si="246"/>
        <v>283948.9599999999</v>
      </c>
      <c r="AA1237" s="5"/>
    </row>
    <row r="1238" spans="1:27">
      <c r="A1238" s="9">
        <v>40343</v>
      </c>
      <c r="B1238" s="3">
        <v>5138.25</v>
      </c>
      <c r="C1238" s="3">
        <v>5209</v>
      </c>
      <c r="D1238" s="3">
        <v>5138.25</v>
      </c>
      <c r="E1238" s="3">
        <v>5204.7997999999998</v>
      </c>
      <c r="G1238" s="5">
        <f t="shared" si="247"/>
        <v>5142.1499999999996</v>
      </c>
      <c r="H1238" s="5">
        <f t="shared" si="248"/>
        <v>5109.34</v>
      </c>
      <c r="J1238" s="10" t="str">
        <f t="shared" si="249"/>
        <v>BUY</v>
      </c>
      <c r="L1238" s="5">
        <f t="shared" si="250"/>
        <v>5010.91</v>
      </c>
      <c r="M1238" s="4" t="str">
        <f t="shared" si="251"/>
        <v>NO</v>
      </c>
      <c r="N1238" s="4" t="str">
        <f t="shared" si="252"/>
        <v>NO</v>
      </c>
      <c r="O1238" s="4" t="str">
        <f t="shared" si="253"/>
        <v>NO</v>
      </c>
      <c r="P1238" s="5">
        <v>5153.05</v>
      </c>
      <c r="Q1238" s="5">
        <v>5205.3500000000004</v>
      </c>
      <c r="R1238" s="4">
        <f t="shared" si="254"/>
        <v>2010</v>
      </c>
      <c r="T1238" s="7">
        <f t="shared" ref="T1238:T1301" si="257">ROUND(IF(N1238="YES",IF(J1238="SELL",IF(O1238="YES",Q1238-P1238,Q1238-L1237),IF(O1238="YES",P1238-Q1238,L1237-Q1238)),0),2)</f>
        <v>0</v>
      </c>
      <c r="V1238" s="5">
        <f t="shared" ref="V1238:V1301" si="258">IF(J1238=J1237,V1237,IF(O1238="YES",P1238,L1237))</f>
        <v>5037.07</v>
      </c>
      <c r="W1238" s="5">
        <f t="shared" si="255"/>
        <v>5037.07</v>
      </c>
      <c r="X1238" s="7">
        <f t="shared" si="256"/>
        <v>0</v>
      </c>
      <c r="Z1238" s="7">
        <f t="shared" ref="Z1238:Z1301" si="259">Z1237+(T1238*50*2)+(X1238*50)</f>
        <v>283948.9599999999</v>
      </c>
      <c r="AA1238" s="5"/>
    </row>
    <row r="1239" spans="1:27">
      <c r="A1239" s="9">
        <v>40344</v>
      </c>
      <c r="B1239" s="3">
        <v>5201.25</v>
      </c>
      <c r="C1239" s="3">
        <v>5245.25</v>
      </c>
      <c r="D1239" s="3">
        <v>5173</v>
      </c>
      <c r="E1239" s="3">
        <v>5234.2997999999998</v>
      </c>
      <c r="G1239" s="5">
        <f t="shared" si="247"/>
        <v>5188.22</v>
      </c>
      <c r="H1239" s="5">
        <f t="shared" si="248"/>
        <v>5150.99</v>
      </c>
      <c r="J1239" s="10" t="str">
        <f t="shared" si="249"/>
        <v>BUY</v>
      </c>
      <c r="L1239" s="5">
        <f t="shared" si="250"/>
        <v>5039.3</v>
      </c>
      <c r="M1239" s="4" t="str">
        <f t="shared" si="251"/>
        <v>NO</v>
      </c>
      <c r="N1239" s="4" t="str">
        <f t="shared" si="252"/>
        <v>NO</v>
      </c>
      <c r="O1239" s="4" t="str">
        <f t="shared" si="253"/>
        <v>NO</v>
      </c>
      <c r="P1239" s="5">
        <v>5190.3500000000004</v>
      </c>
      <c r="Q1239" s="5">
        <v>5236.3</v>
      </c>
      <c r="R1239" s="4">
        <f t="shared" si="254"/>
        <v>2010</v>
      </c>
      <c r="T1239" s="7">
        <f t="shared" si="257"/>
        <v>0</v>
      </c>
      <c r="V1239" s="5">
        <f t="shared" si="258"/>
        <v>5037.07</v>
      </c>
      <c r="W1239" s="5">
        <f t="shared" si="255"/>
        <v>5037.07</v>
      </c>
      <c r="X1239" s="7">
        <f t="shared" si="256"/>
        <v>0</v>
      </c>
      <c r="Z1239" s="7">
        <f t="shared" si="259"/>
        <v>283948.9599999999</v>
      </c>
      <c r="AA1239" s="5"/>
    </row>
    <row r="1240" spans="1:27">
      <c r="A1240" s="9">
        <v>40345</v>
      </c>
      <c r="B1240" s="3">
        <v>5239.7997999999998</v>
      </c>
      <c r="C1240" s="3">
        <v>5249.4502000000002</v>
      </c>
      <c r="D1240" s="3">
        <v>5211</v>
      </c>
      <c r="E1240" s="3">
        <v>5226.4502000000002</v>
      </c>
      <c r="G1240" s="5">
        <f t="shared" si="247"/>
        <v>5207.34</v>
      </c>
      <c r="H1240" s="5">
        <f t="shared" si="248"/>
        <v>5176.1400000000003</v>
      </c>
      <c r="J1240" s="10" t="str">
        <f t="shared" si="249"/>
        <v>BUY</v>
      </c>
      <c r="L1240" s="5">
        <f t="shared" si="250"/>
        <v>5082.54</v>
      </c>
      <c r="M1240" s="4" t="str">
        <f t="shared" si="251"/>
        <v>NO</v>
      </c>
      <c r="N1240" s="4" t="str">
        <f t="shared" si="252"/>
        <v>NO</v>
      </c>
      <c r="O1240" s="4" t="str">
        <f t="shared" si="253"/>
        <v>NO</v>
      </c>
      <c r="P1240" s="5">
        <v>5234</v>
      </c>
      <c r="Q1240" s="5">
        <v>5226.1499999999996</v>
      </c>
      <c r="R1240" s="4">
        <f t="shared" si="254"/>
        <v>2010</v>
      </c>
      <c r="T1240" s="7">
        <f t="shared" si="257"/>
        <v>0</v>
      </c>
      <c r="V1240" s="5">
        <f t="shared" si="258"/>
        <v>5037.07</v>
      </c>
      <c r="W1240" s="5">
        <f t="shared" si="255"/>
        <v>5037.07</v>
      </c>
      <c r="X1240" s="7">
        <f t="shared" si="256"/>
        <v>0</v>
      </c>
      <c r="Z1240" s="7">
        <f t="shared" si="259"/>
        <v>283948.9599999999</v>
      </c>
      <c r="AA1240" s="5"/>
    </row>
    <row r="1241" spans="1:27">
      <c r="A1241" s="9">
        <v>40346</v>
      </c>
      <c r="B1241" s="3">
        <v>5232</v>
      </c>
      <c r="C1241" s="3">
        <v>5297</v>
      </c>
      <c r="D1241" s="3">
        <v>5206</v>
      </c>
      <c r="E1241" s="3">
        <v>5284.7997999999998</v>
      </c>
      <c r="G1241" s="5">
        <f t="shared" si="247"/>
        <v>5246.07</v>
      </c>
      <c r="H1241" s="5">
        <f t="shared" si="248"/>
        <v>5212.3599999999997</v>
      </c>
      <c r="J1241" s="10" t="str">
        <f t="shared" si="249"/>
        <v>BUY</v>
      </c>
      <c r="L1241" s="5">
        <f t="shared" si="250"/>
        <v>5111.2299999999996</v>
      </c>
      <c r="M1241" s="4" t="str">
        <f t="shared" si="251"/>
        <v>NO</v>
      </c>
      <c r="N1241" s="4" t="str">
        <f t="shared" si="252"/>
        <v>NO</v>
      </c>
      <c r="O1241" s="4" t="str">
        <f t="shared" si="253"/>
        <v>NO</v>
      </c>
      <c r="P1241" s="5">
        <v>5228.8999999999996</v>
      </c>
      <c r="Q1241" s="5">
        <v>5286.45</v>
      </c>
      <c r="R1241" s="4">
        <f t="shared" si="254"/>
        <v>2010</v>
      </c>
      <c r="T1241" s="7">
        <f t="shared" si="257"/>
        <v>0</v>
      </c>
      <c r="V1241" s="5">
        <f t="shared" si="258"/>
        <v>5037.07</v>
      </c>
      <c r="W1241" s="5">
        <f t="shared" si="255"/>
        <v>5037.07</v>
      </c>
      <c r="X1241" s="7">
        <f t="shared" si="256"/>
        <v>0</v>
      </c>
      <c r="Z1241" s="7">
        <f t="shared" si="259"/>
        <v>283948.9599999999</v>
      </c>
      <c r="AA1241" s="5"/>
    </row>
    <row r="1242" spans="1:27">
      <c r="A1242" s="9">
        <v>40347</v>
      </c>
      <c r="B1242" s="3">
        <v>5275</v>
      </c>
      <c r="C1242" s="3">
        <v>5296.7997999999998</v>
      </c>
      <c r="D1242" s="3">
        <v>5248.2002000000002</v>
      </c>
      <c r="E1242" s="3">
        <v>5261.1499000000003</v>
      </c>
      <c r="G1242" s="5">
        <f t="shared" si="247"/>
        <v>5253.61</v>
      </c>
      <c r="H1242" s="5">
        <f t="shared" si="248"/>
        <v>5228.62</v>
      </c>
      <c r="J1242" s="10" t="str">
        <f t="shared" si="249"/>
        <v>BUY</v>
      </c>
      <c r="L1242" s="5">
        <f t="shared" si="250"/>
        <v>5153.6499999999996</v>
      </c>
      <c r="M1242" s="4" t="str">
        <f t="shared" si="251"/>
        <v>NO</v>
      </c>
      <c r="N1242" s="4" t="str">
        <f t="shared" si="252"/>
        <v>NO</v>
      </c>
      <c r="O1242" s="4" t="str">
        <f t="shared" si="253"/>
        <v>NO</v>
      </c>
      <c r="P1242" s="5">
        <v>5277.35</v>
      </c>
      <c r="Q1242" s="5">
        <v>5265</v>
      </c>
      <c r="R1242" s="4">
        <f t="shared" si="254"/>
        <v>2010</v>
      </c>
      <c r="T1242" s="7">
        <f t="shared" si="257"/>
        <v>0</v>
      </c>
      <c r="V1242" s="5">
        <f t="shared" si="258"/>
        <v>5037.07</v>
      </c>
      <c r="W1242" s="5">
        <f t="shared" si="255"/>
        <v>5037.07</v>
      </c>
      <c r="X1242" s="7">
        <f t="shared" si="256"/>
        <v>0</v>
      </c>
      <c r="Z1242" s="7">
        <f t="shared" si="259"/>
        <v>283948.9599999999</v>
      </c>
      <c r="AA1242" s="5"/>
    </row>
    <row r="1243" spans="1:27">
      <c r="A1243" s="9">
        <v>40350</v>
      </c>
      <c r="B1243" s="3">
        <v>5325</v>
      </c>
      <c r="C1243" s="3">
        <v>5377.5497999999998</v>
      </c>
      <c r="D1243" s="3">
        <v>5316.2997999999998</v>
      </c>
      <c r="E1243" s="3">
        <v>5357.6499000000003</v>
      </c>
      <c r="G1243" s="5">
        <f t="shared" si="247"/>
        <v>5305.63</v>
      </c>
      <c r="H1243" s="5">
        <f t="shared" si="248"/>
        <v>5271.63</v>
      </c>
      <c r="J1243" s="10" t="str">
        <f t="shared" si="249"/>
        <v>BUY</v>
      </c>
      <c r="L1243" s="5">
        <f t="shared" si="250"/>
        <v>5169.63</v>
      </c>
      <c r="M1243" s="4" t="str">
        <f t="shared" si="251"/>
        <v>NO</v>
      </c>
      <c r="N1243" s="4" t="str">
        <f t="shared" si="252"/>
        <v>NO</v>
      </c>
      <c r="O1243" s="4" t="str">
        <f t="shared" si="253"/>
        <v>NO</v>
      </c>
      <c r="P1243" s="5">
        <v>5326.05</v>
      </c>
      <c r="Q1243" s="5">
        <v>5356</v>
      </c>
      <c r="R1243" s="4">
        <f t="shared" si="254"/>
        <v>2010</v>
      </c>
      <c r="T1243" s="7">
        <f t="shared" si="257"/>
        <v>0</v>
      </c>
      <c r="V1243" s="5">
        <f t="shared" si="258"/>
        <v>5037.07</v>
      </c>
      <c r="W1243" s="5">
        <f t="shared" si="255"/>
        <v>5037.07</v>
      </c>
      <c r="X1243" s="7">
        <f t="shared" si="256"/>
        <v>0</v>
      </c>
      <c r="Z1243" s="7">
        <f t="shared" si="259"/>
        <v>283948.9599999999</v>
      </c>
      <c r="AA1243" s="5"/>
    </row>
    <row r="1244" spans="1:27">
      <c r="A1244" s="9">
        <v>40351</v>
      </c>
      <c r="B1244" s="3">
        <v>5342.75</v>
      </c>
      <c r="C1244" s="3">
        <v>5358.9502000000002</v>
      </c>
      <c r="D1244" s="3">
        <v>5311.25</v>
      </c>
      <c r="E1244" s="3">
        <v>5320.2997999999998</v>
      </c>
      <c r="G1244" s="5">
        <f t="shared" si="247"/>
        <v>5312.96</v>
      </c>
      <c r="H1244" s="5">
        <f t="shared" si="248"/>
        <v>5287.85</v>
      </c>
      <c r="J1244" s="10" t="str">
        <f t="shared" si="249"/>
        <v>BUY</v>
      </c>
      <c r="L1244" s="5">
        <f t="shared" si="250"/>
        <v>5212.5200000000004</v>
      </c>
      <c r="M1244" s="4" t="str">
        <f t="shared" si="251"/>
        <v>NO</v>
      </c>
      <c r="N1244" s="4" t="str">
        <f t="shared" si="252"/>
        <v>NO</v>
      </c>
      <c r="O1244" s="4" t="str">
        <f t="shared" si="253"/>
        <v>NO</v>
      </c>
      <c r="P1244" s="5">
        <v>5339</v>
      </c>
      <c r="Q1244" s="5">
        <v>5319.9</v>
      </c>
      <c r="R1244" s="4">
        <f t="shared" si="254"/>
        <v>2010</v>
      </c>
      <c r="T1244" s="7">
        <f t="shared" si="257"/>
        <v>0</v>
      </c>
      <c r="V1244" s="5">
        <f t="shared" si="258"/>
        <v>5037.07</v>
      </c>
      <c r="W1244" s="5">
        <f t="shared" si="255"/>
        <v>5037.07</v>
      </c>
      <c r="X1244" s="7">
        <f t="shared" si="256"/>
        <v>0</v>
      </c>
      <c r="Z1244" s="7">
        <f t="shared" si="259"/>
        <v>283948.9599999999</v>
      </c>
      <c r="AA1244" s="5"/>
    </row>
    <row r="1245" spans="1:27">
      <c r="A1245" s="9">
        <v>40352</v>
      </c>
      <c r="B1245" s="3">
        <v>5303.3999000000003</v>
      </c>
      <c r="C1245" s="3">
        <v>5344</v>
      </c>
      <c r="D1245" s="3">
        <v>5296.1000999999997</v>
      </c>
      <c r="E1245" s="3">
        <v>5333.6000999999997</v>
      </c>
      <c r="G1245" s="5">
        <f t="shared" si="247"/>
        <v>5323.28</v>
      </c>
      <c r="H1245" s="5">
        <f t="shared" si="248"/>
        <v>5303.1</v>
      </c>
      <c r="J1245" s="10" t="str">
        <f t="shared" si="249"/>
        <v>BUY</v>
      </c>
      <c r="L1245" s="5">
        <f t="shared" si="250"/>
        <v>5242.5600000000004</v>
      </c>
      <c r="M1245" s="4" t="str">
        <f t="shared" si="251"/>
        <v>NO</v>
      </c>
      <c r="N1245" s="4" t="str">
        <f t="shared" si="252"/>
        <v>NO</v>
      </c>
      <c r="O1245" s="4" t="str">
        <f t="shared" si="253"/>
        <v>NO</v>
      </c>
      <c r="P1245" s="5">
        <v>5304.9</v>
      </c>
      <c r="Q1245" s="5">
        <v>5328.8</v>
      </c>
      <c r="R1245" s="4">
        <f t="shared" si="254"/>
        <v>2010</v>
      </c>
      <c r="T1245" s="7">
        <f t="shared" si="257"/>
        <v>0</v>
      </c>
      <c r="V1245" s="5">
        <f t="shared" si="258"/>
        <v>5037.07</v>
      </c>
      <c r="W1245" s="5">
        <f t="shared" si="255"/>
        <v>5037.07</v>
      </c>
      <c r="X1245" s="7">
        <f t="shared" si="256"/>
        <v>0</v>
      </c>
      <c r="Z1245" s="7">
        <f t="shared" si="259"/>
        <v>283948.9599999999</v>
      </c>
      <c r="AA1245" s="5"/>
    </row>
    <row r="1246" spans="1:27">
      <c r="A1246" s="9">
        <v>40353</v>
      </c>
      <c r="B1246" s="3">
        <v>5331.2997999999998</v>
      </c>
      <c r="C1246" s="3">
        <v>5353.2002000000002</v>
      </c>
      <c r="D1246" s="3">
        <v>5287.2002000000002</v>
      </c>
      <c r="E1246" s="3">
        <v>5320.5497999999998</v>
      </c>
      <c r="G1246" s="5">
        <f t="shared" si="247"/>
        <v>5321.91</v>
      </c>
      <c r="H1246" s="5">
        <f t="shared" si="248"/>
        <v>5308.92</v>
      </c>
      <c r="J1246" s="10" t="str">
        <f t="shared" si="249"/>
        <v>BUY</v>
      </c>
      <c r="L1246" s="5">
        <f t="shared" si="250"/>
        <v>5269.95</v>
      </c>
      <c r="M1246" s="4" t="str">
        <f t="shared" si="251"/>
        <v>NO</v>
      </c>
      <c r="N1246" s="4" t="str">
        <f t="shared" si="252"/>
        <v>NO</v>
      </c>
      <c r="O1246" s="4" t="str">
        <f t="shared" si="253"/>
        <v>NO</v>
      </c>
      <c r="P1246" s="5">
        <v>5334.5</v>
      </c>
      <c r="Q1246" s="5">
        <v>5318</v>
      </c>
      <c r="R1246" s="4">
        <f t="shared" si="254"/>
        <v>2010</v>
      </c>
      <c r="T1246" s="7">
        <f t="shared" si="257"/>
        <v>0</v>
      </c>
      <c r="V1246" s="5">
        <f t="shared" si="258"/>
        <v>5037.07</v>
      </c>
      <c r="W1246" s="5">
        <f t="shared" si="255"/>
        <v>5037.07</v>
      </c>
      <c r="X1246" s="7">
        <f t="shared" si="256"/>
        <v>0</v>
      </c>
      <c r="Z1246" s="7">
        <f t="shared" si="259"/>
        <v>283948.9599999999</v>
      </c>
      <c r="AA1246" s="5"/>
    </row>
    <row r="1247" spans="1:27">
      <c r="A1247" s="9">
        <v>40354</v>
      </c>
      <c r="B1247" s="3">
        <v>5298</v>
      </c>
      <c r="C1247" s="3">
        <v>5333.9502000000002</v>
      </c>
      <c r="D1247" s="3">
        <v>5273</v>
      </c>
      <c r="E1247" s="3">
        <v>5283.7002000000002</v>
      </c>
      <c r="G1247" s="5">
        <f t="shared" si="247"/>
        <v>5302.81</v>
      </c>
      <c r="H1247" s="5">
        <f t="shared" si="248"/>
        <v>5300.51</v>
      </c>
      <c r="J1247" s="10" t="str">
        <f t="shared" si="249"/>
        <v>BUY</v>
      </c>
      <c r="L1247" s="5">
        <f t="shared" si="250"/>
        <v>5293.61</v>
      </c>
      <c r="M1247" s="4" t="str">
        <f t="shared" si="251"/>
        <v>NO</v>
      </c>
      <c r="N1247" s="4" t="str">
        <f t="shared" si="252"/>
        <v>NO</v>
      </c>
      <c r="O1247" s="4" t="str">
        <f t="shared" si="253"/>
        <v>NO</v>
      </c>
      <c r="P1247" s="5">
        <v>5298</v>
      </c>
      <c r="Q1247" s="5">
        <v>5277.85</v>
      </c>
      <c r="R1247" s="4">
        <f t="shared" si="254"/>
        <v>2010</v>
      </c>
      <c r="T1247" s="7">
        <f t="shared" si="257"/>
        <v>0</v>
      </c>
      <c r="V1247" s="5">
        <f t="shared" si="258"/>
        <v>5037.07</v>
      </c>
      <c r="W1247" s="5">
        <f t="shared" si="255"/>
        <v>5037.07</v>
      </c>
      <c r="X1247" s="7">
        <f t="shared" si="256"/>
        <v>0</v>
      </c>
      <c r="Z1247" s="7">
        <f t="shared" si="259"/>
        <v>283948.9599999999</v>
      </c>
      <c r="AA1247" s="5"/>
    </row>
    <row r="1248" spans="1:27">
      <c r="A1248" s="9">
        <v>40357</v>
      </c>
      <c r="B1248" s="3">
        <v>5295</v>
      </c>
      <c r="C1248" s="3">
        <v>5345</v>
      </c>
      <c r="D1248" s="3">
        <v>5291.6499000000003</v>
      </c>
      <c r="E1248" s="3">
        <v>5339.9502000000002</v>
      </c>
      <c r="G1248" s="5">
        <f t="shared" si="247"/>
        <v>5321.38</v>
      </c>
      <c r="H1248" s="5">
        <f t="shared" si="248"/>
        <v>5313.66</v>
      </c>
      <c r="J1248" s="10" t="str">
        <f t="shared" si="249"/>
        <v>BUY</v>
      </c>
      <c r="L1248" s="5">
        <f t="shared" si="250"/>
        <v>5290.5</v>
      </c>
      <c r="M1248" s="4" t="str">
        <f t="shared" si="251"/>
        <v>YES</v>
      </c>
      <c r="N1248" s="4" t="str">
        <f t="shared" si="252"/>
        <v>YES</v>
      </c>
      <c r="O1248" s="4" t="str">
        <f t="shared" si="253"/>
        <v>NO</v>
      </c>
      <c r="P1248" s="5">
        <v>5303</v>
      </c>
      <c r="Q1248" s="5">
        <v>5333</v>
      </c>
      <c r="R1248" s="4">
        <f t="shared" si="254"/>
        <v>2010</v>
      </c>
      <c r="T1248" s="7">
        <f t="shared" si="257"/>
        <v>-39.39</v>
      </c>
      <c r="V1248" s="5">
        <f t="shared" si="258"/>
        <v>5037.07</v>
      </c>
      <c r="W1248" s="5">
        <f t="shared" si="255"/>
        <v>5290.5</v>
      </c>
      <c r="X1248" s="7">
        <f t="shared" si="256"/>
        <v>253.43000000000029</v>
      </c>
      <c r="Z1248" s="7">
        <f t="shared" si="259"/>
        <v>292681.4599999999</v>
      </c>
      <c r="AA1248" s="5"/>
    </row>
    <row r="1249" spans="1:27">
      <c r="A1249" s="9">
        <v>40358</v>
      </c>
      <c r="B1249" s="3">
        <v>5322.7997999999998</v>
      </c>
      <c r="C1249" s="3">
        <v>5322.7997999999998</v>
      </c>
      <c r="D1249" s="3">
        <v>5240.1000999999997</v>
      </c>
      <c r="E1249" s="3">
        <v>5266.4502000000002</v>
      </c>
      <c r="G1249" s="5">
        <f t="shared" si="247"/>
        <v>5293.92</v>
      </c>
      <c r="H1249" s="5">
        <f t="shared" si="248"/>
        <v>5297.92</v>
      </c>
      <c r="J1249" s="10" t="str">
        <f t="shared" si="249"/>
        <v>SELL</v>
      </c>
      <c r="L1249" s="5">
        <f t="shared" si="250"/>
        <v>5309.92</v>
      </c>
      <c r="M1249" s="4" t="str">
        <f t="shared" si="251"/>
        <v>YES</v>
      </c>
      <c r="N1249" s="4" t="str">
        <f t="shared" si="252"/>
        <v>NO</v>
      </c>
      <c r="O1249" s="4" t="str">
        <f t="shared" si="253"/>
        <v>NO</v>
      </c>
      <c r="P1249" s="5">
        <v>5310.5</v>
      </c>
      <c r="Q1249" s="5">
        <v>5273.85</v>
      </c>
      <c r="R1249" s="4">
        <f t="shared" si="254"/>
        <v>2010</v>
      </c>
      <c r="T1249" s="7">
        <f t="shared" si="257"/>
        <v>0</v>
      </c>
      <c r="V1249" s="5">
        <f t="shared" si="258"/>
        <v>5290.5</v>
      </c>
      <c r="W1249" s="5">
        <f t="shared" si="255"/>
        <v>5309.92</v>
      </c>
      <c r="X1249" s="7">
        <f t="shared" si="256"/>
        <v>-19.420000000000073</v>
      </c>
      <c r="Z1249" s="7">
        <f t="shared" si="259"/>
        <v>291710.4599999999</v>
      </c>
      <c r="AA1249" s="5"/>
    </row>
    <row r="1250" spans="1:27">
      <c r="A1250" s="9">
        <v>40359</v>
      </c>
      <c r="B1250" s="3">
        <v>5239</v>
      </c>
      <c r="C1250" s="3">
        <v>5323</v>
      </c>
      <c r="D1250" s="3">
        <v>5225.1000999999997</v>
      </c>
      <c r="E1250" s="3">
        <v>5316.25</v>
      </c>
      <c r="G1250" s="5">
        <f t="shared" si="247"/>
        <v>5305.09</v>
      </c>
      <c r="H1250" s="5">
        <f t="shared" si="248"/>
        <v>5304.03</v>
      </c>
      <c r="J1250" s="10" t="str">
        <f t="shared" si="249"/>
        <v>BUY</v>
      </c>
      <c r="L1250" s="5">
        <f t="shared" si="250"/>
        <v>5300.85</v>
      </c>
      <c r="M1250" s="4" t="str">
        <f t="shared" si="251"/>
        <v>YES</v>
      </c>
      <c r="N1250" s="4" t="str">
        <f t="shared" si="252"/>
        <v>NO</v>
      </c>
      <c r="O1250" s="4" t="str">
        <f t="shared" si="253"/>
        <v>NO</v>
      </c>
      <c r="P1250" s="5">
        <v>5235.5</v>
      </c>
      <c r="Q1250" s="5">
        <v>5316</v>
      </c>
      <c r="R1250" s="4">
        <f t="shared" si="254"/>
        <v>2010</v>
      </c>
      <c r="T1250" s="7">
        <f t="shared" si="257"/>
        <v>0</v>
      </c>
      <c r="V1250" s="5">
        <f t="shared" si="258"/>
        <v>5309.92</v>
      </c>
      <c r="W1250" s="5">
        <f t="shared" si="255"/>
        <v>5267.2</v>
      </c>
      <c r="X1250" s="7">
        <f t="shared" si="256"/>
        <v>-42.720000000000255</v>
      </c>
      <c r="Z1250" s="7">
        <f t="shared" si="259"/>
        <v>289574.4599999999</v>
      </c>
      <c r="AA1250" s="5"/>
    </row>
    <row r="1251" spans="1:27">
      <c r="A1251" s="9">
        <v>40360</v>
      </c>
      <c r="B1251" s="3">
        <v>5269.9502000000002</v>
      </c>
      <c r="C1251" s="3">
        <v>5275</v>
      </c>
      <c r="D1251" s="3">
        <v>5231</v>
      </c>
      <c r="E1251" s="3">
        <v>5258.2997999999998</v>
      </c>
      <c r="G1251" s="5">
        <f t="shared" si="247"/>
        <v>5281.69</v>
      </c>
      <c r="H1251" s="5">
        <f t="shared" si="248"/>
        <v>5288.79</v>
      </c>
      <c r="J1251" s="10" t="str">
        <f t="shared" si="249"/>
        <v>SELL</v>
      </c>
      <c r="L1251" s="5">
        <f t="shared" si="250"/>
        <v>5310.09</v>
      </c>
      <c r="M1251" s="4" t="str">
        <f t="shared" si="251"/>
        <v>YES</v>
      </c>
      <c r="N1251" s="4" t="str">
        <f t="shared" si="252"/>
        <v>NO</v>
      </c>
      <c r="O1251" s="4" t="str">
        <f t="shared" si="253"/>
        <v>YES</v>
      </c>
      <c r="P1251" s="5">
        <v>5267.2</v>
      </c>
      <c r="Q1251" s="5">
        <v>5257</v>
      </c>
      <c r="R1251" s="4">
        <f t="shared" si="254"/>
        <v>2010</v>
      </c>
      <c r="T1251" s="7">
        <f t="shared" si="257"/>
        <v>0</v>
      </c>
      <c r="V1251" s="5">
        <f t="shared" si="258"/>
        <v>5267.2</v>
      </c>
      <c r="W1251" s="5">
        <f t="shared" si="255"/>
        <v>5267.2</v>
      </c>
      <c r="X1251" s="7">
        <f t="shared" si="256"/>
        <v>0</v>
      </c>
      <c r="Z1251" s="7">
        <f t="shared" si="259"/>
        <v>289574.4599999999</v>
      </c>
      <c r="AA1251" s="5"/>
    </row>
    <row r="1252" spans="1:27">
      <c r="A1252" s="9">
        <v>40361</v>
      </c>
      <c r="B1252" s="3">
        <v>5254</v>
      </c>
      <c r="C1252" s="3">
        <v>5284.7997999999998</v>
      </c>
      <c r="D1252" s="3">
        <v>5240</v>
      </c>
      <c r="E1252" s="3">
        <v>5250.8500999999997</v>
      </c>
      <c r="G1252" s="5">
        <f t="shared" si="247"/>
        <v>5266.27</v>
      </c>
      <c r="H1252" s="5">
        <f t="shared" si="248"/>
        <v>5276.14</v>
      </c>
      <c r="J1252" s="10" t="str">
        <f t="shared" si="249"/>
        <v>SELL</v>
      </c>
      <c r="L1252" s="5">
        <f t="shared" si="250"/>
        <v>5305.75</v>
      </c>
      <c r="M1252" s="4" t="str">
        <f t="shared" si="251"/>
        <v>NO</v>
      </c>
      <c r="N1252" s="4" t="str">
        <f t="shared" si="252"/>
        <v>NO</v>
      </c>
      <c r="O1252" s="4" t="str">
        <f t="shared" si="253"/>
        <v>NO</v>
      </c>
      <c r="P1252" s="5">
        <v>5268</v>
      </c>
      <c r="Q1252" s="5">
        <v>5258</v>
      </c>
      <c r="R1252" s="4">
        <f t="shared" si="254"/>
        <v>2010</v>
      </c>
      <c r="T1252" s="7">
        <f t="shared" si="257"/>
        <v>0</v>
      </c>
      <c r="V1252" s="5">
        <f t="shared" si="258"/>
        <v>5267.2</v>
      </c>
      <c r="W1252" s="5">
        <f t="shared" si="255"/>
        <v>5267.2</v>
      </c>
      <c r="X1252" s="7">
        <f t="shared" si="256"/>
        <v>0</v>
      </c>
      <c r="Z1252" s="7">
        <f t="shared" si="259"/>
        <v>289574.4599999999</v>
      </c>
      <c r="AA1252" s="5"/>
    </row>
    <row r="1253" spans="1:27">
      <c r="A1253" s="9">
        <v>40364</v>
      </c>
      <c r="B1253" s="3">
        <v>5239.8999000000003</v>
      </c>
      <c r="C1253" s="3">
        <v>5264.8999000000003</v>
      </c>
      <c r="D1253" s="3">
        <v>5234.3999000000003</v>
      </c>
      <c r="E1253" s="3">
        <v>5249.1000999999997</v>
      </c>
      <c r="G1253" s="5">
        <f t="shared" si="247"/>
        <v>5257.69</v>
      </c>
      <c r="H1253" s="5">
        <f t="shared" si="248"/>
        <v>5267.13</v>
      </c>
      <c r="J1253" s="10" t="str">
        <f t="shared" si="249"/>
        <v>SELL</v>
      </c>
      <c r="L1253" s="5">
        <f t="shared" si="250"/>
        <v>5295.45</v>
      </c>
      <c r="M1253" s="4" t="str">
        <f t="shared" si="251"/>
        <v>NO</v>
      </c>
      <c r="N1253" s="4" t="str">
        <f t="shared" si="252"/>
        <v>NO</v>
      </c>
      <c r="O1253" s="4" t="str">
        <f t="shared" si="253"/>
        <v>NO</v>
      </c>
      <c r="P1253" s="5">
        <v>5244</v>
      </c>
      <c r="Q1253" s="5">
        <v>5249.7</v>
      </c>
      <c r="R1253" s="4">
        <f t="shared" si="254"/>
        <v>2010</v>
      </c>
      <c r="T1253" s="7">
        <f t="shared" si="257"/>
        <v>0</v>
      </c>
      <c r="V1253" s="5">
        <f t="shared" si="258"/>
        <v>5267.2</v>
      </c>
      <c r="W1253" s="5">
        <f t="shared" si="255"/>
        <v>5295.45</v>
      </c>
      <c r="X1253" s="7">
        <f t="shared" si="256"/>
        <v>-28.25</v>
      </c>
      <c r="Z1253" s="7">
        <f t="shared" si="259"/>
        <v>288161.9599999999</v>
      </c>
      <c r="AA1253" s="5"/>
    </row>
    <row r="1254" spans="1:27">
      <c r="A1254" s="9">
        <v>40365</v>
      </c>
      <c r="B1254" s="3">
        <v>5235.5497999999998</v>
      </c>
      <c r="C1254" s="3">
        <v>5313.8999000000003</v>
      </c>
      <c r="D1254" s="3">
        <v>5233.1000999999997</v>
      </c>
      <c r="E1254" s="3">
        <v>5306.8999000000003</v>
      </c>
      <c r="G1254" s="5">
        <f t="shared" si="247"/>
        <v>5282.29</v>
      </c>
      <c r="H1254" s="5">
        <f t="shared" si="248"/>
        <v>5280.39</v>
      </c>
      <c r="J1254" s="10" t="str">
        <f t="shared" si="249"/>
        <v>BUY</v>
      </c>
      <c r="L1254" s="5">
        <f t="shared" si="250"/>
        <v>5274.69</v>
      </c>
      <c r="M1254" s="4" t="str">
        <f t="shared" si="251"/>
        <v>YES</v>
      </c>
      <c r="N1254" s="4" t="str">
        <f t="shared" si="252"/>
        <v>NO</v>
      </c>
      <c r="O1254" s="4" t="str">
        <f t="shared" si="253"/>
        <v>NO</v>
      </c>
      <c r="P1254" s="5">
        <v>5243.9</v>
      </c>
      <c r="Q1254" s="5">
        <v>5306.7</v>
      </c>
      <c r="R1254" s="4">
        <f t="shared" si="254"/>
        <v>2010</v>
      </c>
      <c r="T1254" s="7">
        <f t="shared" si="257"/>
        <v>0</v>
      </c>
      <c r="V1254" s="5">
        <f t="shared" si="258"/>
        <v>5295.45</v>
      </c>
      <c r="W1254" s="5">
        <f t="shared" si="255"/>
        <v>5274.69</v>
      </c>
      <c r="X1254" s="7">
        <f t="shared" si="256"/>
        <v>-20.760000000000218</v>
      </c>
      <c r="Z1254" s="7">
        <f t="shared" si="259"/>
        <v>287123.9599999999</v>
      </c>
      <c r="AA1254" s="5"/>
    </row>
    <row r="1255" spans="1:27">
      <c r="A1255" s="9">
        <v>40366</v>
      </c>
      <c r="B1255" s="3">
        <v>5287.9502000000002</v>
      </c>
      <c r="C1255" s="3">
        <v>5288.3999000000003</v>
      </c>
      <c r="D1255" s="3">
        <v>5235.6000999999997</v>
      </c>
      <c r="E1255" s="3">
        <v>5247.7002000000002</v>
      </c>
      <c r="G1255" s="5">
        <f t="shared" si="247"/>
        <v>5265</v>
      </c>
      <c r="H1255" s="5">
        <f t="shared" si="248"/>
        <v>5269.49</v>
      </c>
      <c r="J1255" s="10" t="str">
        <f t="shared" si="249"/>
        <v>SELL</v>
      </c>
      <c r="L1255" s="5">
        <f t="shared" si="250"/>
        <v>5282.96</v>
      </c>
      <c r="M1255" s="4" t="str">
        <f t="shared" si="251"/>
        <v>YES</v>
      </c>
      <c r="N1255" s="4" t="str">
        <f t="shared" si="252"/>
        <v>NO</v>
      </c>
      <c r="O1255" s="4" t="str">
        <f t="shared" si="253"/>
        <v>NO</v>
      </c>
      <c r="P1255" s="5">
        <v>5281</v>
      </c>
      <c r="Q1255" s="5">
        <v>5244</v>
      </c>
      <c r="R1255" s="4">
        <f t="shared" si="254"/>
        <v>2010</v>
      </c>
      <c r="T1255" s="7">
        <f t="shared" si="257"/>
        <v>0</v>
      </c>
      <c r="V1255" s="5">
        <f t="shared" si="258"/>
        <v>5274.69</v>
      </c>
      <c r="W1255" s="5">
        <f t="shared" si="255"/>
        <v>5313.7</v>
      </c>
      <c r="X1255" s="7">
        <f t="shared" si="256"/>
        <v>-39.010000000000218</v>
      </c>
      <c r="Z1255" s="7">
        <f t="shared" si="259"/>
        <v>285173.4599999999</v>
      </c>
      <c r="AA1255" s="5"/>
    </row>
    <row r="1256" spans="1:27">
      <c r="A1256" s="9">
        <v>40367</v>
      </c>
      <c r="B1256" s="3">
        <v>5311.25</v>
      </c>
      <c r="C1256" s="3">
        <v>5339.5</v>
      </c>
      <c r="D1256" s="3">
        <v>5304.1000999999997</v>
      </c>
      <c r="E1256" s="3">
        <v>5309.4502000000002</v>
      </c>
      <c r="G1256" s="5">
        <f t="shared" si="247"/>
        <v>5287.23</v>
      </c>
      <c r="H1256" s="5">
        <f t="shared" si="248"/>
        <v>5282.81</v>
      </c>
      <c r="J1256" s="10" t="str">
        <f t="shared" si="249"/>
        <v>BUY</v>
      </c>
      <c r="L1256" s="5">
        <f t="shared" si="250"/>
        <v>5269.55</v>
      </c>
      <c r="M1256" s="4" t="str">
        <f t="shared" si="251"/>
        <v>YES</v>
      </c>
      <c r="N1256" s="4" t="str">
        <f t="shared" si="252"/>
        <v>NO</v>
      </c>
      <c r="O1256" s="4" t="str">
        <f t="shared" si="253"/>
        <v>YES</v>
      </c>
      <c r="P1256" s="5">
        <v>5313.7</v>
      </c>
      <c r="Q1256" s="5">
        <v>5309.15</v>
      </c>
      <c r="R1256" s="4">
        <f t="shared" si="254"/>
        <v>2010</v>
      </c>
      <c r="T1256" s="7">
        <f t="shared" si="257"/>
        <v>0</v>
      </c>
      <c r="V1256" s="5">
        <f t="shared" si="258"/>
        <v>5313.7</v>
      </c>
      <c r="W1256" s="5">
        <f t="shared" si="255"/>
        <v>5313.7</v>
      </c>
      <c r="X1256" s="7">
        <f t="shared" si="256"/>
        <v>0</v>
      </c>
      <c r="Z1256" s="7">
        <f t="shared" si="259"/>
        <v>285173.4599999999</v>
      </c>
      <c r="AA1256" s="5"/>
    </row>
    <row r="1257" spans="1:27">
      <c r="A1257" s="9">
        <v>40368</v>
      </c>
      <c r="B1257" s="3">
        <v>5330</v>
      </c>
      <c r="C1257" s="3">
        <v>5367.5</v>
      </c>
      <c r="D1257" s="3">
        <v>5325.5</v>
      </c>
      <c r="E1257" s="3">
        <v>5354.0497999999998</v>
      </c>
      <c r="G1257" s="5">
        <f t="shared" si="247"/>
        <v>5320.64</v>
      </c>
      <c r="H1257" s="5">
        <f t="shared" si="248"/>
        <v>5306.56</v>
      </c>
      <c r="J1257" s="10" t="str">
        <f t="shared" si="249"/>
        <v>BUY</v>
      </c>
      <c r="L1257" s="5">
        <f t="shared" si="250"/>
        <v>5264.32</v>
      </c>
      <c r="M1257" s="4" t="str">
        <f t="shared" si="251"/>
        <v>NO</v>
      </c>
      <c r="N1257" s="4" t="str">
        <f t="shared" si="252"/>
        <v>NO</v>
      </c>
      <c r="O1257" s="4" t="str">
        <f t="shared" si="253"/>
        <v>NO</v>
      </c>
      <c r="P1257" s="5">
        <v>5337.5</v>
      </c>
      <c r="Q1257" s="5">
        <v>5356.75</v>
      </c>
      <c r="R1257" s="4">
        <f t="shared" si="254"/>
        <v>2010</v>
      </c>
      <c r="T1257" s="7">
        <f t="shared" si="257"/>
        <v>0</v>
      </c>
      <c r="V1257" s="5">
        <f t="shared" si="258"/>
        <v>5313.7</v>
      </c>
      <c r="W1257" s="5">
        <f t="shared" si="255"/>
        <v>5313.7</v>
      </c>
      <c r="X1257" s="7">
        <f t="shared" si="256"/>
        <v>0</v>
      </c>
      <c r="Z1257" s="7">
        <f t="shared" si="259"/>
        <v>285173.4599999999</v>
      </c>
      <c r="AA1257" s="5"/>
    </row>
    <row r="1258" spans="1:27">
      <c r="A1258" s="9">
        <v>40371</v>
      </c>
      <c r="B1258" s="3">
        <v>5369</v>
      </c>
      <c r="C1258" s="3">
        <v>5399.8500999999997</v>
      </c>
      <c r="D1258" s="3">
        <v>5355.5</v>
      </c>
      <c r="E1258" s="3">
        <v>5381.2002000000002</v>
      </c>
      <c r="G1258" s="5">
        <f t="shared" si="247"/>
        <v>5350.92</v>
      </c>
      <c r="H1258" s="5">
        <f t="shared" si="248"/>
        <v>5331.44</v>
      </c>
      <c r="J1258" s="10" t="str">
        <f t="shared" si="249"/>
        <v>BUY</v>
      </c>
      <c r="L1258" s="5">
        <f t="shared" si="250"/>
        <v>5273</v>
      </c>
      <c r="M1258" s="4" t="str">
        <f t="shared" si="251"/>
        <v>NO</v>
      </c>
      <c r="N1258" s="4" t="str">
        <f t="shared" si="252"/>
        <v>NO</v>
      </c>
      <c r="O1258" s="4" t="str">
        <f t="shared" si="253"/>
        <v>NO</v>
      </c>
      <c r="P1258" s="5">
        <v>5377</v>
      </c>
      <c r="Q1258" s="5">
        <v>5377.25</v>
      </c>
      <c r="R1258" s="4">
        <f t="shared" si="254"/>
        <v>2010</v>
      </c>
      <c r="T1258" s="7">
        <f t="shared" si="257"/>
        <v>0</v>
      </c>
      <c r="V1258" s="5">
        <f t="shared" si="258"/>
        <v>5313.7</v>
      </c>
      <c r="W1258" s="5">
        <f t="shared" si="255"/>
        <v>5313.7</v>
      </c>
      <c r="X1258" s="7">
        <f t="shared" si="256"/>
        <v>0</v>
      </c>
      <c r="Z1258" s="7">
        <f t="shared" si="259"/>
        <v>285173.4599999999</v>
      </c>
      <c r="AA1258" s="5"/>
    </row>
    <row r="1259" spans="1:27">
      <c r="A1259" s="9">
        <v>40372</v>
      </c>
      <c r="B1259" s="3">
        <v>5375</v>
      </c>
      <c r="C1259" s="3">
        <v>5421.75</v>
      </c>
      <c r="D1259" s="3">
        <v>5358.6000999999997</v>
      </c>
      <c r="E1259" s="3">
        <v>5417.1000999999997</v>
      </c>
      <c r="G1259" s="5">
        <f t="shared" si="247"/>
        <v>5384.01</v>
      </c>
      <c r="H1259" s="5">
        <f t="shared" si="248"/>
        <v>5359.99</v>
      </c>
      <c r="J1259" s="10" t="str">
        <f t="shared" si="249"/>
        <v>BUY</v>
      </c>
      <c r="L1259" s="5">
        <f t="shared" si="250"/>
        <v>5287.93</v>
      </c>
      <c r="M1259" s="4" t="str">
        <f t="shared" si="251"/>
        <v>NO</v>
      </c>
      <c r="N1259" s="4" t="str">
        <f t="shared" si="252"/>
        <v>NO</v>
      </c>
      <c r="O1259" s="4" t="str">
        <f t="shared" si="253"/>
        <v>NO</v>
      </c>
      <c r="P1259" s="5">
        <v>5374.7</v>
      </c>
      <c r="Q1259" s="5">
        <v>5413.45</v>
      </c>
      <c r="R1259" s="4">
        <f t="shared" si="254"/>
        <v>2010</v>
      </c>
      <c r="T1259" s="7">
        <f t="shared" si="257"/>
        <v>0</v>
      </c>
      <c r="V1259" s="5">
        <f t="shared" si="258"/>
        <v>5313.7</v>
      </c>
      <c r="W1259" s="5">
        <f t="shared" si="255"/>
        <v>5313.7</v>
      </c>
      <c r="X1259" s="7">
        <f t="shared" si="256"/>
        <v>0</v>
      </c>
      <c r="Z1259" s="7">
        <f t="shared" si="259"/>
        <v>285173.4599999999</v>
      </c>
      <c r="AA1259" s="5"/>
    </row>
    <row r="1260" spans="1:27">
      <c r="A1260" s="9">
        <v>40373</v>
      </c>
      <c r="B1260" s="3">
        <v>5427</v>
      </c>
      <c r="C1260" s="3">
        <v>5453.6499000000003</v>
      </c>
      <c r="D1260" s="3">
        <v>5376.25</v>
      </c>
      <c r="E1260" s="3">
        <v>5388.4502000000002</v>
      </c>
      <c r="G1260" s="5">
        <f t="shared" si="247"/>
        <v>5386.23</v>
      </c>
      <c r="H1260" s="5">
        <f t="shared" si="248"/>
        <v>5369.48</v>
      </c>
      <c r="J1260" s="10" t="str">
        <f t="shared" si="249"/>
        <v>BUY</v>
      </c>
      <c r="L1260" s="5">
        <f t="shared" si="250"/>
        <v>5319.23</v>
      </c>
      <c r="M1260" s="4" t="str">
        <f t="shared" si="251"/>
        <v>NO</v>
      </c>
      <c r="N1260" s="4" t="str">
        <f t="shared" si="252"/>
        <v>NO</v>
      </c>
      <c r="O1260" s="4" t="str">
        <f t="shared" si="253"/>
        <v>NO</v>
      </c>
      <c r="P1260" s="5">
        <v>5451</v>
      </c>
      <c r="Q1260" s="5">
        <v>5383.15</v>
      </c>
      <c r="R1260" s="4">
        <f t="shared" si="254"/>
        <v>2010</v>
      </c>
      <c r="T1260" s="7">
        <f t="shared" si="257"/>
        <v>0</v>
      </c>
      <c r="V1260" s="5">
        <f t="shared" si="258"/>
        <v>5313.7</v>
      </c>
      <c r="W1260" s="5">
        <f t="shared" si="255"/>
        <v>5313.7</v>
      </c>
      <c r="X1260" s="7">
        <f t="shared" si="256"/>
        <v>0</v>
      </c>
      <c r="Z1260" s="7">
        <f t="shared" si="259"/>
        <v>285173.4599999999</v>
      </c>
      <c r="AA1260" s="5"/>
    </row>
    <row r="1261" spans="1:27">
      <c r="A1261" s="9">
        <v>40374</v>
      </c>
      <c r="B1261" s="3">
        <v>5390</v>
      </c>
      <c r="C1261" s="3">
        <v>5407.5</v>
      </c>
      <c r="D1261" s="3">
        <v>5362.25</v>
      </c>
      <c r="E1261" s="3">
        <v>5381.6000999999997</v>
      </c>
      <c r="G1261" s="5">
        <f t="shared" si="247"/>
        <v>5383.92</v>
      </c>
      <c r="H1261" s="5">
        <f t="shared" si="248"/>
        <v>5373.52</v>
      </c>
      <c r="J1261" s="10" t="str">
        <f t="shared" si="249"/>
        <v>BUY</v>
      </c>
      <c r="L1261" s="5">
        <f t="shared" si="250"/>
        <v>5342.32</v>
      </c>
      <c r="M1261" s="4" t="str">
        <f t="shared" si="251"/>
        <v>NO</v>
      </c>
      <c r="N1261" s="4" t="str">
        <f t="shared" si="252"/>
        <v>NO</v>
      </c>
      <c r="O1261" s="4" t="str">
        <f t="shared" si="253"/>
        <v>NO</v>
      </c>
      <c r="P1261" s="5">
        <v>5395</v>
      </c>
      <c r="Q1261" s="5">
        <v>5385.85</v>
      </c>
      <c r="R1261" s="4">
        <f t="shared" si="254"/>
        <v>2010</v>
      </c>
      <c r="T1261" s="7">
        <f t="shared" si="257"/>
        <v>0</v>
      </c>
      <c r="V1261" s="5">
        <f t="shared" si="258"/>
        <v>5313.7</v>
      </c>
      <c r="W1261" s="5">
        <f t="shared" si="255"/>
        <v>5313.7</v>
      </c>
      <c r="X1261" s="7">
        <f t="shared" si="256"/>
        <v>0</v>
      </c>
      <c r="Z1261" s="7">
        <f t="shared" si="259"/>
        <v>285173.4599999999</v>
      </c>
      <c r="AA1261" s="5"/>
    </row>
    <row r="1262" spans="1:27">
      <c r="A1262" s="9">
        <v>40375</v>
      </c>
      <c r="B1262" s="3">
        <v>5380.2002000000002</v>
      </c>
      <c r="C1262" s="3">
        <v>5404.7997999999998</v>
      </c>
      <c r="D1262" s="3">
        <v>5371.8999000000003</v>
      </c>
      <c r="E1262" s="3">
        <v>5398.25</v>
      </c>
      <c r="G1262" s="5">
        <f t="shared" si="247"/>
        <v>5391.09</v>
      </c>
      <c r="H1262" s="5">
        <f t="shared" si="248"/>
        <v>5381.76</v>
      </c>
      <c r="J1262" s="10" t="str">
        <f t="shared" si="249"/>
        <v>BUY</v>
      </c>
      <c r="L1262" s="5">
        <f t="shared" si="250"/>
        <v>5353.77</v>
      </c>
      <c r="M1262" s="4" t="str">
        <f t="shared" si="251"/>
        <v>NO</v>
      </c>
      <c r="N1262" s="4" t="str">
        <f t="shared" si="252"/>
        <v>NO</v>
      </c>
      <c r="O1262" s="4" t="str">
        <f t="shared" si="253"/>
        <v>NO</v>
      </c>
      <c r="P1262" s="5">
        <v>5377</v>
      </c>
      <c r="Q1262" s="5">
        <v>5392</v>
      </c>
      <c r="R1262" s="4">
        <f t="shared" si="254"/>
        <v>2010</v>
      </c>
      <c r="T1262" s="7">
        <f t="shared" si="257"/>
        <v>0</v>
      </c>
      <c r="V1262" s="5">
        <f t="shared" si="258"/>
        <v>5313.7</v>
      </c>
      <c r="W1262" s="5">
        <f t="shared" si="255"/>
        <v>5313.7</v>
      </c>
      <c r="X1262" s="7">
        <f t="shared" si="256"/>
        <v>0</v>
      </c>
      <c r="Z1262" s="7">
        <f t="shared" si="259"/>
        <v>285173.4599999999</v>
      </c>
      <c r="AA1262" s="5"/>
    </row>
    <row r="1263" spans="1:27">
      <c r="A1263" s="9">
        <v>40378</v>
      </c>
      <c r="B1263" s="3">
        <v>5373.9502000000002</v>
      </c>
      <c r="C1263" s="3">
        <v>5415.5</v>
      </c>
      <c r="D1263" s="3">
        <v>5369</v>
      </c>
      <c r="E1263" s="3">
        <v>5384.7997999999998</v>
      </c>
      <c r="G1263" s="5">
        <f t="shared" si="247"/>
        <v>5387.94</v>
      </c>
      <c r="H1263" s="5">
        <f t="shared" si="248"/>
        <v>5382.77</v>
      </c>
      <c r="J1263" s="10" t="str">
        <f t="shared" si="249"/>
        <v>BUY</v>
      </c>
      <c r="L1263" s="5">
        <f t="shared" si="250"/>
        <v>5367.26</v>
      </c>
      <c r="M1263" s="4" t="str">
        <f t="shared" si="251"/>
        <v>NO</v>
      </c>
      <c r="N1263" s="4" t="str">
        <f t="shared" si="252"/>
        <v>NO</v>
      </c>
      <c r="O1263" s="4" t="str">
        <f t="shared" si="253"/>
        <v>NO</v>
      </c>
      <c r="P1263" s="5">
        <v>5383.6</v>
      </c>
      <c r="Q1263" s="5">
        <v>5379.7</v>
      </c>
      <c r="R1263" s="4">
        <f t="shared" si="254"/>
        <v>2010</v>
      </c>
      <c r="T1263" s="7">
        <f t="shared" si="257"/>
        <v>0</v>
      </c>
      <c r="V1263" s="5">
        <f t="shared" si="258"/>
        <v>5313.7</v>
      </c>
      <c r="W1263" s="5">
        <f t="shared" si="255"/>
        <v>5367.26</v>
      </c>
      <c r="X1263" s="7">
        <f t="shared" si="256"/>
        <v>53.5600000000004</v>
      </c>
      <c r="Z1263" s="7">
        <f t="shared" si="259"/>
        <v>287851.4599999999</v>
      </c>
      <c r="AA1263" s="5"/>
    </row>
    <row r="1264" spans="1:27">
      <c r="A1264" s="9">
        <v>40379</v>
      </c>
      <c r="B1264" s="3">
        <v>5409.25</v>
      </c>
      <c r="C1264" s="3">
        <v>5412</v>
      </c>
      <c r="D1264" s="3">
        <v>5350</v>
      </c>
      <c r="E1264" s="3">
        <v>5363.7997999999998</v>
      </c>
      <c r="G1264" s="5">
        <f t="shared" si="247"/>
        <v>5375.87</v>
      </c>
      <c r="H1264" s="5">
        <f t="shared" si="248"/>
        <v>5376.45</v>
      </c>
      <c r="J1264" s="10" t="str">
        <f t="shared" si="249"/>
        <v>SELL</v>
      </c>
      <c r="L1264" s="5">
        <f t="shared" si="250"/>
        <v>5378.19</v>
      </c>
      <c r="M1264" s="4" t="str">
        <f t="shared" si="251"/>
        <v>YES</v>
      </c>
      <c r="N1264" s="4" t="str">
        <f t="shared" si="252"/>
        <v>NO</v>
      </c>
      <c r="O1264" s="4" t="str">
        <f t="shared" si="253"/>
        <v>NO</v>
      </c>
      <c r="P1264" s="5">
        <v>5407</v>
      </c>
      <c r="Q1264" s="5">
        <v>5366.9</v>
      </c>
      <c r="R1264" s="4">
        <f t="shared" si="254"/>
        <v>2010</v>
      </c>
      <c r="T1264" s="7">
        <f t="shared" si="257"/>
        <v>0</v>
      </c>
      <c r="V1264" s="5">
        <f t="shared" si="258"/>
        <v>5367.26</v>
      </c>
      <c r="W1264" s="5">
        <f t="shared" si="255"/>
        <v>5385.6</v>
      </c>
      <c r="X1264" s="7">
        <f t="shared" si="256"/>
        <v>-18.340000000000146</v>
      </c>
      <c r="Z1264" s="7">
        <f t="shared" si="259"/>
        <v>286934.4599999999</v>
      </c>
      <c r="AA1264" s="5"/>
    </row>
    <row r="1265" spans="1:27">
      <c r="A1265" s="9">
        <v>40380</v>
      </c>
      <c r="B1265" s="3">
        <v>5382</v>
      </c>
      <c r="C1265" s="3">
        <v>5411.8999000000003</v>
      </c>
      <c r="D1265" s="3">
        <v>5377.1000999999997</v>
      </c>
      <c r="E1265" s="3">
        <v>5403.7997999999998</v>
      </c>
      <c r="G1265" s="5">
        <f t="shared" si="247"/>
        <v>5389.83</v>
      </c>
      <c r="H1265" s="5">
        <f t="shared" si="248"/>
        <v>5385.57</v>
      </c>
      <c r="J1265" s="10" t="str">
        <f t="shared" si="249"/>
        <v>BUY</v>
      </c>
      <c r="L1265" s="5">
        <f t="shared" si="250"/>
        <v>5372.79</v>
      </c>
      <c r="M1265" s="4" t="str">
        <f t="shared" si="251"/>
        <v>YES</v>
      </c>
      <c r="N1265" s="4" t="str">
        <f t="shared" si="252"/>
        <v>NO</v>
      </c>
      <c r="O1265" s="4" t="str">
        <f t="shared" si="253"/>
        <v>YES</v>
      </c>
      <c r="P1265" s="5">
        <v>5385.6</v>
      </c>
      <c r="Q1265" s="5">
        <v>5409</v>
      </c>
      <c r="R1265" s="4">
        <f t="shared" si="254"/>
        <v>2010</v>
      </c>
      <c r="T1265" s="7">
        <f t="shared" si="257"/>
        <v>0</v>
      </c>
      <c r="V1265" s="5">
        <f t="shared" si="258"/>
        <v>5385.6</v>
      </c>
      <c r="W1265" s="5">
        <f t="shared" si="255"/>
        <v>5385.6</v>
      </c>
      <c r="X1265" s="7">
        <f t="shared" si="256"/>
        <v>0</v>
      </c>
      <c r="Z1265" s="7">
        <f t="shared" si="259"/>
        <v>286934.4599999999</v>
      </c>
      <c r="AA1265" s="5"/>
    </row>
    <row r="1266" spans="1:27">
      <c r="A1266" s="9">
        <v>40381</v>
      </c>
      <c r="B1266" s="3">
        <v>5388</v>
      </c>
      <c r="C1266" s="3">
        <v>5459</v>
      </c>
      <c r="D1266" s="3">
        <v>5375.1000999999997</v>
      </c>
      <c r="E1266" s="3">
        <v>5453.6000999999997</v>
      </c>
      <c r="G1266" s="5">
        <f t="shared" si="247"/>
        <v>5421.72</v>
      </c>
      <c r="H1266" s="5">
        <f t="shared" si="248"/>
        <v>5408.25</v>
      </c>
      <c r="J1266" s="10" t="str">
        <f t="shared" si="249"/>
        <v>BUY</v>
      </c>
      <c r="L1266" s="5">
        <f t="shared" si="250"/>
        <v>5367.84</v>
      </c>
      <c r="M1266" s="4" t="str">
        <f t="shared" si="251"/>
        <v>NO</v>
      </c>
      <c r="N1266" s="4" t="str">
        <f t="shared" si="252"/>
        <v>NO</v>
      </c>
      <c r="O1266" s="4" t="str">
        <f t="shared" si="253"/>
        <v>NO</v>
      </c>
      <c r="P1266" s="5">
        <v>5384.9</v>
      </c>
      <c r="Q1266" s="5">
        <v>5452.8</v>
      </c>
      <c r="R1266" s="4">
        <f t="shared" si="254"/>
        <v>2010</v>
      </c>
      <c r="T1266" s="7">
        <f t="shared" si="257"/>
        <v>0</v>
      </c>
      <c r="V1266" s="5">
        <f t="shared" si="258"/>
        <v>5385.6</v>
      </c>
      <c r="W1266" s="5">
        <f t="shared" si="255"/>
        <v>5385.6</v>
      </c>
      <c r="X1266" s="7">
        <f t="shared" si="256"/>
        <v>0</v>
      </c>
      <c r="Z1266" s="7">
        <f t="shared" si="259"/>
        <v>286934.4599999999</v>
      </c>
      <c r="AA1266" s="5"/>
    </row>
    <row r="1267" spans="1:27">
      <c r="A1267" s="9">
        <v>40382</v>
      </c>
      <c r="B1267" s="3">
        <v>5475.2002000000002</v>
      </c>
      <c r="C1267" s="3">
        <v>5476</v>
      </c>
      <c r="D1267" s="3">
        <v>5428.25</v>
      </c>
      <c r="E1267" s="3">
        <v>5443.7997999999998</v>
      </c>
      <c r="G1267" s="5">
        <f t="shared" si="247"/>
        <v>5432.76</v>
      </c>
      <c r="H1267" s="5">
        <f t="shared" si="248"/>
        <v>5420.1</v>
      </c>
      <c r="J1267" s="10" t="str">
        <f t="shared" si="249"/>
        <v>BUY</v>
      </c>
      <c r="L1267" s="5">
        <f t="shared" si="250"/>
        <v>5382.12</v>
      </c>
      <c r="M1267" s="4" t="str">
        <f t="shared" si="251"/>
        <v>NO</v>
      </c>
      <c r="N1267" s="4" t="str">
        <f t="shared" si="252"/>
        <v>NO</v>
      </c>
      <c r="O1267" s="4" t="str">
        <f t="shared" si="253"/>
        <v>NO</v>
      </c>
      <c r="P1267" s="5">
        <v>5465.6</v>
      </c>
      <c r="Q1267" s="5">
        <v>5447</v>
      </c>
      <c r="R1267" s="4">
        <f t="shared" si="254"/>
        <v>2010</v>
      </c>
      <c r="T1267" s="7">
        <f t="shared" si="257"/>
        <v>0</v>
      </c>
      <c r="V1267" s="5">
        <f t="shared" si="258"/>
        <v>5385.6</v>
      </c>
      <c r="W1267" s="5">
        <f t="shared" si="255"/>
        <v>5385.6</v>
      </c>
      <c r="X1267" s="7">
        <f t="shared" si="256"/>
        <v>0</v>
      </c>
      <c r="Z1267" s="7">
        <f t="shared" si="259"/>
        <v>286934.4599999999</v>
      </c>
      <c r="AA1267" s="5"/>
    </row>
    <row r="1268" spans="1:27">
      <c r="A1268" s="9">
        <v>40385</v>
      </c>
      <c r="B1268" s="3">
        <v>5460</v>
      </c>
      <c r="C1268" s="3">
        <v>5463.5497999999998</v>
      </c>
      <c r="D1268" s="3">
        <v>5416.8500999999997</v>
      </c>
      <c r="E1268" s="3">
        <v>5422.5497999999998</v>
      </c>
      <c r="G1268" s="5">
        <f t="shared" si="247"/>
        <v>5427.65</v>
      </c>
      <c r="H1268" s="5">
        <f t="shared" si="248"/>
        <v>5420.92</v>
      </c>
      <c r="J1268" s="10" t="str">
        <f t="shared" si="249"/>
        <v>BUY</v>
      </c>
      <c r="L1268" s="5">
        <f t="shared" si="250"/>
        <v>5400.73</v>
      </c>
      <c r="M1268" s="4" t="str">
        <f t="shared" si="251"/>
        <v>NO</v>
      </c>
      <c r="N1268" s="4" t="str">
        <f t="shared" si="252"/>
        <v>NO</v>
      </c>
      <c r="O1268" s="4" t="str">
        <f t="shared" si="253"/>
        <v>NO</v>
      </c>
      <c r="P1268" s="5">
        <v>5455</v>
      </c>
      <c r="Q1268" s="5">
        <v>5422.5</v>
      </c>
      <c r="R1268" s="4">
        <f t="shared" si="254"/>
        <v>2010</v>
      </c>
      <c r="T1268" s="7">
        <f t="shared" si="257"/>
        <v>0</v>
      </c>
      <c r="V1268" s="5">
        <f t="shared" si="258"/>
        <v>5385.6</v>
      </c>
      <c r="W1268" s="5">
        <f t="shared" si="255"/>
        <v>5385.6</v>
      </c>
      <c r="X1268" s="7">
        <f t="shared" si="256"/>
        <v>0</v>
      </c>
      <c r="Z1268" s="7">
        <f t="shared" si="259"/>
        <v>286934.4599999999</v>
      </c>
      <c r="AA1268" s="5"/>
    </row>
    <row r="1269" spans="1:27">
      <c r="A1269" s="9">
        <v>40386</v>
      </c>
      <c r="B1269" s="3">
        <v>5435.3500999999997</v>
      </c>
      <c r="C1269" s="3">
        <v>5459</v>
      </c>
      <c r="D1269" s="3">
        <v>5410</v>
      </c>
      <c r="E1269" s="3">
        <v>5434.6000999999997</v>
      </c>
      <c r="G1269" s="5">
        <f t="shared" si="247"/>
        <v>5431.13</v>
      </c>
      <c r="H1269" s="5">
        <f t="shared" si="248"/>
        <v>5425.48</v>
      </c>
      <c r="J1269" s="10" t="str">
        <f t="shared" si="249"/>
        <v>BUY</v>
      </c>
      <c r="L1269" s="5">
        <f t="shared" si="250"/>
        <v>5408.53</v>
      </c>
      <c r="M1269" s="4" t="str">
        <f t="shared" si="251"/>
        <v>NO</v>
      </c>
      <c r="N1269" s="4" t="str">
        <f t="shared" si="252"/>
        <v>NO</v>
      </c>
      <c r="O1269" s="4" t="str">
        <f t="shared" si="253"/>
        <v>NO</v>
      </c>
      <c r="P1269" s="5">
        <v>5429</v>
      </c>
      <c r="Q1269" s="5">
        <v>5435</v>
      </c>
      <c r="R1269" s="4">
        <f t="shared" si="254"/>
        <v>2010</v>
      </c>
      <c r="T1269" s="7">
        <f t="shared" si="257"/>
        <v>0</v>
      </c>
      <c r="V1269" s="5">
        <f t="shared" si="258"/>
        <v>5385.6</v>
      </c>
      <c r="W1269" s="5">
        <f t="shared" si="255"/>
        <v>5408.53</v>
      </c>
      <c r="X1269" s="7">
        <f t="shared" si="256"/>
        <v>22.929999999999382</v>
      </c>
      <c r="Z1269" s="7">
        <f t="shared" si="259"/>
        <v>288080.95999999985</v>
      </c>
      <c r="AA1269" s="5"/>
    </row>
    <row r="1270" spans="1:27">
      <c r="A1270" s="9">
        <v>40387</v>
      </c>
      <c r="B1270" s="3">
        <v>5444</v>
      </c>
      <c r="C1270" s="3">
        <v>5445.3500999999997</v>
      </c>
      <c r="D1270" s="3">
        <v>5385.1499000000003</v>
      </c>
      <c r="E1270" s="3">
        <v>5394.3999000000003</v>
      </c>
      <c r="G1270" s="5">
        <f t="shared" si="247"/>
        <v>5412.76</v>
      </c>
      <c r="H1270" s="5">
        <f t="shared" si="248"/>
        <v>5415.12</v>
      </c>
      <c r="J1270" s="10" t="str">
        <f t="shared" si="249"/>
        <v>SELL</v>
      </c>
      <c r="L1270" s="5">
        <f t="shared" si="250"/>
        <v>5422.2</v>
      </c>
      <c r="M1270" s="4" t="str">
        <f t="shared" si="251"/>
        <v>YES</v>
      </c>
      <c r="N1270" s="4" t="str">
        <f t="shared" si="252"/>
        <v>NO</v>
      </c>
      <c r="O1270" s="4" t="str">
        <f t="shared" si="253"/>
        <v>NO</v>
      </c>
      <c r="P1270" s="5">
        <v>5442</v>
      </c>
      <c r="Q1270" s="5">
        <v>5398.05</v>
      </c>
      <c r="R1270" s="4">
        <f t="shared" si="254"/>
        <v>2010</v>
      </c>
      <c r="T1270" s="7">
        <f t="shared" si="257"/>
        <v>0</v>
      </c>
      <c r="V1270" s="5">
        <f t="shared" si="258"/>
        <v>5408.53</v>
      </c>
      <c r="W1270" s="5">
        <f t="shared" si="255"/>
        <v>5408.53</v>
      </c>
      <c r="X1270" s="7">
        <f t="shared" si="256"/>
        <v>0</v>
      </c>
      <c r="Z1270" s="7">
        <f t="shared" si="259"/>
        <v>288080.95999999985</v>
      </c>
      <c r="AA1270" s="5"/>
    </row>
    <row r="1271" spans="1:27">
      <c r="A1271" s="9">
        <v>40388</v>
      </c>
      <c r="B1271" s="3">
        <v>5397</v>
      </c>
      <c r="C1271" s="3">
        <v>5415</v>
      </c>
      <c r="D1271" s="3">
        <v>5382.5497999999998</v>
      </c>
      <c r="E1271" s="3">
        <v>5408.75</v>
      </c>
      <c r="G1271" s="5">
        <f t="shared" si="247"/>
        <v>5410.76</v>
      </c>
      <c r="H1271" s="5">
        <f t="shared" si="248"/>
        <v>5413</v>
      </c>
      <c r="J1271" s="10" t="str">
        <f t="shared" si="249"/>
        <v>SELL</v>
      </c>
      <c r="L1271" s="5">
        <f t="shared" si="250"/>
        <v>5419.72</v>
      </c>
      <c r="M1271" s="4" t="str">
        <f t="shared" si="251"/>
        <v>NO</v>
      </c>
      <c r="N1271" s="4" t="str">
        <f t="shared" si="252"/>
        <v>NO</v>
      </c>
      <c r="O1271" s="4" t="str">
        <f t="shared" si="253"/>
        <v>NO</v>
      </c>
      <c r="P1271" s="5">
        <v>5393.05</v>
      </c>
      <c r="Q1271" s="5">
        <v>5408.25</v>
      </c>
      <c r="R1271" s="4">
        <f t="shared" si="254"/>
        <v>2010</v>
      </c>
      <c r="T1271" s="7">
        <f t="shared" si="257"/>
        <v>0</v>
      </c>
      <c r="V1271" s="5">
        <f t="shared" si="258"/>
        <v>5408.53</v>
      </c>
      <c r="W1271" s="5">
        <f t="shared" si="255"/>
        <v>5408.53</v>
      </c>
      <c r="X1271" s="7">
        <f t="shared" si="256"/>
        <v>0</v>
      </c>
      <c r="Z1271" s="7">
        <f t="shared" si="259"/>
        <v>288080.95999999985</v>
      </c>
      <c r="AA1271" s="5"/>
    </row>
    <row r="1272" spans="1:27">
      <c r="A1272" s="9">
        <v>40389</v>
      </c>
      <c r="B1272" s="3">
        <v>5394.7997999999998</v>
      </c>
      <c r="C1272" s="3">
        <v>5418.8999000000003</v>
      </c>
      <c r="D1272" s="3">
        <v>5369.1000999999997</v>
      </c>
      <c r="E1272" s="3">
        <v>5374.2997999999998</v>
      </c>
      <c r="G1272" s="5">
        <f t="shared" si="247"/>
        <v>5392.53</v>
      </c>
      <c r="H1272" s="5">
        <f t="shared" si="248"/>
        <v>5400.1</v>
      </c>
      <c r="J1272" s="10" t="str">
        <f t="shared" si="249"/>
        <v>SELL</v>
      </c>
      <c r="L1272" s="5">
        <f t="shared" si="250"/>
        <v>5422.81</v>
      </c>
      <c r="M1272" s="4" t="str">
        <f t="shared" si="251"/>
        <v>NO</v>
      </c>
      <c r="N1272" s="4" t="str">
        <f t="shared" si="252"/>
        <v>NO</v>
      </c>
      <c r="O1272" s="4" t="str">
        <f t="shared" si="253"/>
        <v>NO</v>
      </c>
      <c r="P1272" s="5">
        <v>5394</v>
      </c>
      <c r="Q1272" s="5">
        <v>5380.55</v>
      </c>
      <c r="R1272" s="4">
        <f t="shared" si="254"/>
        <v>2010</v>
      </c>
      <c r="T1272" s="7">
        <f t="shared" si="257"/>
        <v>0</v>
      </c>
      <c r="V1272" s="5">
        <f t="shared" si="258"/>
        <v>5408.53</v>
      </c>
      <c r="W1272" s="5">
        <f t="shared" si="255"/>
        <v>5422.81</v>
      </c>
      <c r="X1272" s="7">
        <f t="shared" si="256"/>
        <v>-14.280000000000655</v>
      </c>
      <c r="Z1272" s="7">
        <f t="shared" si="259"/>
        <v>287366.95999999979</v>
      </c>
      <c r="AA1272" s="5"/>
    </row>
    <row r="1273" spans="1:27">
      <c r="A1273" s="9">
        <v>40392</v>
      </c>
      <c r="B1273" s="3">
        <v>5407.7997999999998</v>
      </c>
      <c r="C1273" s="3">
        <v>5441.8999000000003</v>
      </c>
      <c r="D1273" s="3">
        <v>5402.3500999999997</v>
      </c>
      <c r="E1273" s="3">
        <v>5434.3500999999997</v>
      </c>
      <c r="G1273" s="5">
        <f t="shared" si="247"/>
        <v>5413.44</v>
      </c>
      <c r="H1273" s="5">
        <f t="shared" si="248"/>
        <v>5411.52</v>
      </c>
      <c r="J1273" s="10" t="str">
        <f t="shared" si="249"/>
        <v>BUY</v>
      </c>
      <c r="L1273" s="5">
        <f t="shared" si="250"/>
        <v>5405.76</v>
      </c>
      <c r="M1273" s="4" t="str">
        <f t="shared" si="251"/>
        <v>YES</v>
      </c>
      <c r="N1273" s="4" t="str">
        <f t="shared" si="252"/>
        <v>NO</v>
      </c>
      <c r="O1273" s="4" t="str">
        <f t="shared" si="253"/>
        <v>NO</v>
      </c>
      <c r="P1273" s="5">
        <v>5411.15</v>
      </c>
      <c r="Q1273" s="5">
        <v>5429</v>
      </c>
      <c r="R1273" s="4">
        <f t="shared" si="254"/>
        <v>2010</v>
      </c>
      <c r="T1273" s="7">
        <f t="shared" si="257"/>
        <v>0</v>
      </c>
      <c r="V1273" s="5">
        <f t="shared" si="258"/>
        <v>5422.81</v>
      </c>
      <c r="W1273" s="5">
        <f t="shared" si="255"/>
        <v>5422.81</v>
      </c>
      <c r="X1273" s="7">
        <f t="shared" si="256"/>
        <v>0</v>
      </c>
      <c r="Z1273" s="7">
        <f t="shared" si="259"/>
        <v>287366.95999999979</v>
      </c>
      <c r="AA1273" s="5"/>
    </row>
    <row r="1274" spans="1:27">
      <c r="A1274" s="9">
        <v>40393</v>
      </c>
      <c r="B1274" s="3">
        <v>5440.1000999999997</v>
      </c>
      <c r="C1274" s="3">
        <v>5447.8999000000003</v>
      </c>
      <c r="D1274" s="3">
        <v>5411.1000999999997</v>
      </c>
      <c r="E1274" s="3">
        <v>5437.4502000000002</v>
      </c>
      <c r="G1274" s="5">
        <f t="shared" si="247"/>
        <v>5425.45</v>
      </c>
      <c r="H1274" s="5">
        <f t="shared" si="248"/>
        <v>5420.16</v>
      </c>
      <c r="J1274" s="10" t="str">
        <f t="shared" si="249"/>
        <v>BUY</v>
      </c>
      <c r="L1274" s="5">
        <f t="shared" si="250"/>
        <v>5404.29</v>
      </c>
      <c r="M1274" s="4" t="str">
        <f t="shared" si="251"/>
        <v>NO</v>
      </c>
      <c r="N1274" s="4" t="str">
        <f t="shared" si="252"/>
        <v>NO</v>
      </c>
      <c r="O1274" s="4" t="str">
        <f t="shared" si="253"/>
        <v>NO</v>
      </c>
      <c r="P1274" s="5">
        <v>5438</v>
      </c>
      <c r="Q1274" s="5">
        <v>5432.1</v>
      </c>
      <c r="R1274" s="4">
        <f t="shared" si="254"/>
        <v>2010</v>
      </c>
      <c r="T1274" s="7">
        <f t="shared" si="257"/>
        <v>0</v>
      </c>
      <c r="V1274" s="5">
        <f t="shared" si="258"/>
        <v>5422.81</v>
      </c>
      <c r="W1274" s="5">
        <f t="shared" si="255"/>
        <v>5422.81</v>
      </c>
      <c r="X1274" s="7">
        <f t="shared" si="256"/>
        <v>0</v>
      </c>
      <c r="Z1274" s="7">
        <f t="shared" si="259"/>
        <v>287366.95999999979</v>
      </c>
      <c r="AA1274" s="5"/>
    </row>
    <row r="1275" spans="1:27">
      <c r="A1275" s="9">
        <v>40394</v>
      </c>
      <c r="B1275" s="3">
        <v>5442</v>
      </c>
      <c r="C1275" s="3">
        <v>5471.7997999999998</v>
      </c>
      <c r="D1275" s="3">
        <v>5422.25</v>
      </c>
      <c r="E1275" s="3">
        <v>5460.2002000000002</v>
      </c>
      <c r="G1275" s="5">
        <f t="shared" si="247"/>
        <v>5442.83</v>
      </c>
      <c r="H1275" s="5">
        <f t="shared" si="248"/>
        <v>5433.51</v>
      </c>
      <c r="J1275" s="10" t="str">
        <f t="shared" si="249"/>
        <v>BUY</v>
      </c>
      <c r="L1275" s="5">
        <f t="shared" si="250"/>
        <v>5405.55</v>
      </c>
      <c r="M1275" s="4" t="str">
        <f t="shared" si="251"/>
        <v>NO</v>
      </c>
      <c r="N1275" s="4" t="str">
        <f t="shared" si="252"/>
        <v>NO</v>
      </c>
      <c r="O1275" s="4" t="str">
        <f t="shared" si="253"/>
        <v>NO</v>
      </c>
      <c r="P1275" s="5">
        <v>5434.55</v>
      </c>
      <c r="Q1275" s="5">
        <v>5462</v>
      </c>
      <c r="R1275" s="4">
        <f t="shared" si="254"/>
        <v>2010</v>
      </c>
      <c r="T1275" s="7">
        <f t="shared" si="257"/>
        <v>0</v>
      </c>
      <c r="V1275" s="5">
        <f t="shared" si="258"/>
        <v>5422.81</v>
      </c>
      <c r="W1275" s="5">
        <f t="shared" si="255"/>
        <v>5422.81</v>
      </c>
      <c r="X1275" s="7">
        <f t="shared" si="256"/>
        <v>0</v>
      </c>
      <c r="Z1275" s="7">
        <f t="shared" si="259"/>
        <v>287366.95999999979</v>
      </c>
      <c r="AA1275" s="5"/>
    </row>
    <row r="1276" spans="1:27">
      <c r="A1276" s="9">
        <v>40395</v>
      </c>
      <c r="B1276" s="3">
        <v>5470.25</v>
      </c>
      <c r="C1276" s="3">
        <v>5483.3500999999997</v>
      </c>
      <c r="D1276" s="3">
        <v>5453.2997999999998</v>
      </c>
      <c r="E1276" s="3">
        <v>5457.5497999999998</v>
      </c>
      <c r="G1276" s="5">
        <f t="shared" si="247"/>
        <v>5450.19</v>
      </c>
      <c r="H1276" s="5">
        <f t="shared" si="248"/>
        <v>5441.52</v>
      </c>
      <c r="J1276" s="10" t="str">
        <f t="shared" si="249"/>
        <v>BUY</v>
      </c>
      <c r="L1276" s="5">
        <f t="shared" si="250"/>
        <v>5415.51</v>
      </c>
      <c r="M1276" s="4" t="str">
        <f t="shared" si="251"/>
        <v>NO</v>
      </c>
      <c r="N1276" s="4" t="str">
        <f t="shared" si="252"/>
        <v>NO</v>
      </c>
      <c r="O1276" s="4" t="str">
        <f t="shared" si="253"/>
        <v>NO</v>
      </c>
      <c r="P1276" s="5">
        <v>5466.5</v>
      </c>
      <c r="Q1276" s="5">
        <v>5461</v>
      </c>
      <c r="R1276" s="4">
        <f t="shared" si="254"/>
        <v>2010</v>
      </c>
      <c r="T1276" s="7">
        <f t="shared" si="257"/>
        <v>0</v>
      </c>
      <c r="V1276" s="5">
        <f t="shared" si="258"/>
        <v>5422.81</v>
      </c>
      <c r="W1276" s="5">
        <f t="shared" si="255"/>
        <v>5422.81</v>
      </c>
      <c r="X1276" s="7">
        <f t="shared" si="256"/>
        <v>0</v>
      </c>
      <c r="Z1276" s="7">
        <f t="shared" si="259"/>
        <v>287366.95999999979</v>
      </c>
      <c r="AA1276" s="5"/>
    </row>
    <row r="1277" spans="1:27">
      <c r="A1277" s="9">
        <v>40396</v>
      </c>
      <c r="B1277" s="3">
        <v>5451.7997999999998</v>
      </c>
      <c r="C1277" s="3">
        <v>5474.9502000000002</v>
      </c>
      <c r="D1277" s="3">
        <v>5431.3500999999997</v>
      </c>
      <c r="E1277" s="3">
        <v>5442.4502000000002</v>
      </c>
      <c r="G1277" s="5">
        <f t="shared" si="247"/>
        <v>5446.32</v>
      </c>
      <c r="H1277" s="5">
        <f t="shared" si="248"/>
        <v>5441.83</v>
      </c>
      <c r="J1277" s="10" t="str">
        <f t="shared" si="249"/>
        <v>BUY</v>
      </c>
      <c r="L1277" s="5">
        <f t="shared" si="250"/>
        <v>5428.36</v>
      </c>
      <c r="M1277" s="4" t="str">
        <f t="shared" si="251"/>
        <v>NO</v>
      </c>
      <c r="N1277" s="4" t="str">
        <f t="shared" si="252"/>
        <v>NO</v>
      </c>
      <c r="O1277" s="4" t="str">
        <f t="shared" si="253"/>
        <v>NO</v>
      </c>
      <c r="P1277" s="5">
        <v>5454.95</v>
      </c>
      <c r="Q1277" s="5">
        <v>5441.1</v>
      </c>
      <c r="R1277" s="4">
        <f t="shared" si="254"/>
        <v>2010</v>
      </c>
      <c r="T1277" s="7">
        <f t="shared" si="257"/>
        <v>0</v>
      </c>
      <c r="V1277" s="5">
        <f t="shared" si="258"/>
        <v>5422.81</v>
      </c>
      <c r="W1277" s="5">
        <f t="shared" si="255"/>
        <v>5422.81</v>
      </c>
      <c r="X1277" s="7">
        <f t="shared" si="256"/>
        <v>0</v>
      </c>
      <c r="Z1277" s="7">
        <f t="shared" si="259"/>
        <v>287366.95999999979</v>
      </c>
      <c r="AA1277" s="5"/>
    </row>
    <row r="1278" spans="1:27">
      <c r="A1278" s="9">
        <v>40399</v>
      </c>
      <c r="B1278" s="3">
        <v>5448</v>
      </c>
      <c r="C1278" s="3">
        <v>5489.3999000000003</v>
      </c>
      <c r="D1278" s="3">
        <v>5436.75</v>
      </c>
      <c r="E1278" s="3">
        <v>5482</v>
      </c>
      <c r="G1278" s="5">
        <f t="shared" si="247"/>
        <v>5464.16</v>
      </c>
      <c r="H1278" s="5">
        <f t="shared" si="248"/>
        <v>5455.22</v>
      </c>
      <c r="J1278" s="10" t="str">
        <f t="shared" si="249"/>
        <v>BUY</v>
      </c>
      <c r="L1278" s="5">
        <f t="shared" si="250"/>
        <v>5428.4</v>
      </c>
      <c r="M1278" s="4" t="str">
        <f t="shared" si="251"/>
        <v>NO</v>
      </c>
      <c r="N1278" s="4" t="str">
        <f t="shared" si="252"/>
        <v>NO</v>
      </c>
      <c r="O1278" s="4" t="str">
        <f t="shared" si="253"/>
        <v>NO</v>
      </c>
      <c r="P1278" s="5">
        <v>5447</v>
      </c>
      <c r="Q1278" s="5">
        <v>5482</v>
      </c>
      <c r="R1278" s="4">
        <f t="shared" si="254"/>
        <v>2010</v>
      </c>
      <c r="T1278" s="7">
        <f t="shared" si="257"/>
        <v>0</v>
      </c>
      <c r="V1278" s="5">
        <f t="shared" si="258"/>
        <v>5422.81</v>
      </c>
      <c r="W1278" s="5">
        <f t="shared" si="255"/>
        <v>5422.81</v>
      </c>
      <c r="X1278" s="7">
        <f t="shared" si="256"/>
        <v>0</v>
      </c>
      <c r="Z1278" s="7">
        <f t="shared" si="259"/>
        <v>287366.95999999979</v>
      </c>
      <c r="AA1278" s="5"/>
    </row>
    <row r="1279" spans="1:27">
      <c r="A1279" s="9">
        <v>40400</v>
      </c>
      <c r="B1279" s="3">
        <v>5462</v>
      </c>
      <c r="C1279" s="3">
        <v>5474.7997999999998</v>
      </c>
      <c r="D1279" s="3">
        <v>5440.1000999999997</v>
      </c>
      <c r="E1279" s="3">
        <v>5460.9502000000002</v>
      </c>
      <c r="G1279" s="5">
        <f t="shared" si="247"/>
        <v>5462.56</v>
      </c>
      <c r="H1279" s="5">
        <f t="shared" si="248"/>
        <v>5457.13</v>
      </c>
      <c r="J1279" s="10" t="str">
        <f t="shared" si="249"/>
        <v>BUY</v>
      </c>
      <c r="L1279" s="5">
        <f t="shared" si="250"/>
        <v>5440.84</v>
      </c>
      <c r="M1279" s="4" t="str">
        <f t="shared" si="251"/>
        <v>NO</v>
      </c>
      <c r="N1279" s="4" t="str">
        <f t="shared" si="252"/>
        <v>NO</v>
      </c>
      <c r="O1279" s="4" t="str">
        <f t="shared" si="253"/>
        <v>NO</v>
      </c>
      <c r="P1279" s="5">
        <v>5460.1</v>
      </c>
      <c r="Q1279" s="5">
        <v>5463.05</v>
      </c>
      <c r="R1279" s="4">
        <f t="shared" si="254"/>
        <v>2010</v>
      </c>
      <c r="T1279" s="7">
        <f t="shared" si="257"/>
        <v>0</v>
      </c>
      <c r="V1279" s="5">
        <f t="shared" si="258"/>
        <v>5422.81</v>
      </c>
      <c r="W1279" s="5">
        <f t="shared" si="255"/>
        <v>5440.84</v>
      </c>
      <c r="X1279" s="7">
        <f t="shared" si="256"/>
        <v>18.029999999999745</v>
      </c>
      <c r="Z1279" s="7">
        <f t="shared" si="259"/>
        <v>288268.45999999979</v>
      </c>
      <c r="AA1279" s="5"/>
    </row>
    <row r="1280" spans="1:27">
      <c r="A1280" s="9">
        <v>40401</v>
      </c>
      <c r="B1280" s="3">
        <v>5450</v>
      </c>
      <c r="C1280" s="3">
        <v>5468.0497999999998</v>
      </c>
      <c r="D1280" s="3">
        <v>5404.1000999999997</v>
      </c>
      <c r="E1280" s="3">
        <v>5411.8999000000003</v>
      </c>
      <c r="G1280" s="5">
        <f t="shared" si="247"/>
        <v>5437.23</v>
      </c>
      <c r="H1280" s="5">
        <f t="shared" si="248"/>
        <v>5442.05</v>
      </c>
      <c r="J1280" s="10" t="str">
        <f t="shared" si="249"/>
        <v>SELL</v>
      </c>
      <c r="L1280" s="5">
        <f t="shared" si="250"/>
        <v>5456.51</v>
      </c>
      <c r="M1280" s="4" t="str">
        <f t="shared" si="251"/>
        <v>YES</v>
      </c>
      <c r="N1280" s="4" t="str">
        <f t="shared" si="252"/>
        <v>NO</v>
      </c>
      <c r="O1280" s="4" t="str">
        <f t="shared" si="253"/>
        <v>NO</v>
      </c>
      <c r="P1280" s="5">
        <v>5457.25</v>
      </c>
      <c r="Q1280" s="5">
        <v>5415.45</v>
      </c>
      <c r="R1280" s="4">
        <f t="shared" si="254"/>
        <v>2010</v>
      </c>
      <c r="T1280" s="7">
        <f t="shared" si="257"/>
        <v>0</v>
      </c>
      <c r="V1280" s="5">
        <f t="shared" si="258"/>
        <v>5440.84</v>
      </c>
      <c r="W1280" s="5">
        <f t="shared" si="255"/>
        <v>5440.84</v>
      </c>
      <c r="X1280" s="7">
        <f t="shared" si="256"/>
        <v>0</v>
      </c>
      <c r="Z1280" s="7">
        <f t="shared" si="259"/>
        <v>288268.45999999979</v>
      </c>
      <c r="AA1280" s="5"/>
    </row>
    <row r="1281" spans="1:27">
      <c r="A1281" s="9">
        <v>40402</v>
      </c>
      <c r="B1281" s="3">
        <v>5371.7002000000002</v>
      </c>
      <c r="C1281" s="3">
        <v>5431.7997999999998</v>
      </c>
      <c r="D1281" s="3">
        <v>5363.6000999999997</v>
      </c>
      <c r="E1281" s="3">
        <v>5419.7002000000002</v>
      </c>
      <c r="G1281" s="5">
        <f t="shared" si="247"/>
        <v>5428.47</v>
      </c>
      <c r="H1281" s="5">
        <f t="shared" si="248"/>
        <v>5434.6</v>
      </c>
      <c r="J1281" s="10" t="str">
        <f t="shared" si="249"/>
        <v>SELL</v>
      </c>
      <c r="L1281" s="5">
        <f t="shared" si="250"/>
        <v>5452.99</v>
      </c>
      <c r="M1281" s="4" t="str">
        <f t="shared" si="251"/>
        <v>NO</v>
      </c>
      <c r="N1281" s="4" t="str">
        <f t="shared" si="252"/>
        <v>NO</v>
      </c>
      <c r="O1281" s="4" t="str">
        <f t="shared" si="253"/>
        <v>NO</v>
      </c>
      <c r="P1281" s="5">
        <v>5374.7</v>
      </c>
      <c r="Q1281" s="5">
        <v>5419.35</v>
      </c>
      <c r="R1281" s="4">
        <f t="shared" si="254"/>
        <v>2010</v>
      </c>
      <c r="T1281" s="7">
        <f t="shared" si="257"/>
        <v>0</v>
      </c>
      <c r="V1281" s="5">
        <f t="shared" si="258"/>
        <v>5440.84</v>
      </c>
      <c r="W1281" s="5">
        <f t="shared" si="255"/>
        <v>5452.99</v>
      </c>
      <c r="X1281" s="7">
        <f t="shared" si="256"/>
        <v>-12.149999999999636</v>
      </c>
      <c r="Z1281" s="7">
        <f t="shared" si="259"/>
        <v>287660.95999999979</v>
      </c>
      <c r="AA1281" s="5"/>
    </row>
    <row r="1282" spans="1:27">
      <c r="A1282" s="9">
        <v>40403</v>
      </c>
      <c r="B1282" s="3">
        <v>5421</v>
      </c>
      <c r="C1282" s="3">
        <v>5478.7997999999998</v>
      </c>
      <c r="D1282" s="3">
        <v>5420</v>
      </c>
      <c r="E1282" s="3">
        <v>5456.4502000000002</v>
      </c>
      <c r="G1282" s="5">
        <f t="shared" si="247"/>
        <v>5442.46</v>
      </c>
      <c r="H1282" s="5">
        <f t="shared" si="248"/>
        <v>5441.88</v>
      </c>
      <c r="J1282" s="10" t="str">
        <f t="shared" si="249"/>
        <v>BUY</v>
      </c>
      <c r="L1282" s="5">
        <f t="shared" si="250"/>
        <v>5440.14</v>
      </c>
      <c r="M1282" s="4" t="str">
        <f t="shared" si="251"/>
        <v>YES</v>
      </c>
      <c r="N1282" s="4" t="str">
        <f t="shared" si="252"/>
        <v>NO</v>
      </c>
      <c r="O1282" s="4" t="str">
        <f t="shared" si="253"/>
        <v>NO</v>
      </c>
      <c r="P1282" s="5">
        <v>5431</v>
      </c>
      <c r="Q1282" s="5">
        <v>5460.5</v>
      </c>
      <c r="R1282" s="4">
        <f t="shared" si="254"/>
        <v>2010</v>
      </c>
      <c r="T1282" s="7">
        <f t="shared" si="257"/>
        <v>0</v>
      </c>
      <c r="V1282" s="5">
        <f t="shared" si="258"/>
        <v>5452.99</v>
      </c>
      <c r="W1282" s="5">
        <f t="shared" si="255"/>
        <v>5440.14</v>
      </c>
      <c r="X1282" s="7">
        <f t="shared" si="256"/>
        <v>-12.849999999999454</v>
      </c>
      <c r="Z1282" s="7">
        <f t="shared" si="259"/>
        <v>287018.45999999979</v>
      </c>
      <c r="AA1282" s="5"/>
    </row>
    <row r="1283" spans="1:27">
      <c r="A1283" s="9">
        <v>40406</v>
      </c>
      <c r="B1283" s="3">
        <v>5453.0497999999998</v>
      </c>
      <c r="C1283" s="3">
        <v>5473.9502000000002</v>
      </c>
      <c r="D1283" s="3">
        <v>5393.0497999999998</v>
      </c>
      <c r="E1283" s="3">
        <v>5417.4502000000002</v>
      </c>
      <c r="G1283" s="5">
        <f t="shared" si="247"/>
        <v>5429.96</v>
      </c>
      <c r="H1283" s="5">
        <f t="shared" si="248"/>
        <v>5433.74</v>
      </c>
      <c r="J1283" s="10" t="str">
        <f t="shared" si="249"/>
        <v>SELL</v>
      </c>
      <c r="L1283" s="5">
        <f t="shared" si="250"/>
        <v>5445.08</v>
      </c>
      <c r="M1283" s="4" t="str">
        <f t="shared" si="251"/>
        <v>YES</v>
      </c>
      <c r="N1283" s="4" t="str">
        <f t="shared" si="252"/>
        <v>NO</v>
      </c>
      <c r="O1283" s="4" t="str">
        <f t="shared" si="253"/>
        <v>NO</v>
      </c>
      <c r="P1283" s="5">
        <v>5460</v>
      </c>
      <c r="Q1283" s="5">
        <v>5416.85</v>
      </c>
      <c r="R1283" s="4">
        <f t="shared" si="254"/>
        <v>2010</v>
      </c>
      <c r="T1283" s="7">
        <f t="shared" si="257"/>
        <v>0</v>
      </c>
      <c r="V1283" s="5">
        <f t="shared" si="258"/>
        <v>5440.14</v>
      </c>
      <c r="W1283" s="5">
        <f t="shared" si="255"/>
        <v>5440.14</v>
      </c>
      <c r="X1283" s="7">
        <f t="shared" si="256"/>
        <v>0</v>
      </c>
      <c r="Z1283" s="7">
        <f t="shared" si="259"/>
        <v>287018.45999999979</v>
      </c>
      <c r="AA1283" s="5"/>
    </row>
    <row r="1284" spans="1:27">
      <c r="A1284" s="9">
        <v>40407</v>
      </c>
      <c r="B1284" s="3">
        <v>5425</v>
      </c>
      <c r="C1284" s="3">
        <v>5443.8999000000003</v>
      </c>
      <c r="D1284" s="3">
        <v>5410.1000999999997</v>
      </c>
      <c r="E1284" s="3">
        <v>5424.7997999999998</v>
      </c>
      <c r="G1284" s="5">
        <f t="shared" si="247"/>
        <v>5427.38</v>
      </c>
      <c r="H1284" s="5">
        <f t="shared" si="248"/>
        <v>5430.76</v>
      </c>
      <c r="J1284" s="10" t="str">
        <f t="shared" si="249"/>
        <v>SELL</v>
      </c>
      <c r="L1284" s="5">
        <f t="shared" si="250"/>
        <v>5440.9</v>
      </c>
      <c r="M1284" s="4" t="str">
        <f t="shared" si="251"/>
        <v>NO</v>
      </c>
      <c r="N1284" s="4" t="str">
        <f t="shared" si="252"/>
        <v>NO</v>
      </c>
      <c r="O1284" s="4" t="str">
        <f t="shared" si="253"/>
        <v>NO</v>
      </c>
      <c r="P1284" s="5">
        <v>5429</v>
      </c>
      <c r="Q1284" s="5">
        <v>5425.2</v>
      </c>
      <c r="R1284" s="4">
        <f t="shared" si="254"/>
        <v>2010</v>
      </c>
      <c r="T1284" s="7">
        <f t="shared" si="257"/>
        <v>0</v>
      </c>
      <c r="V1284" s="5">
        <f t="shared" si="258"/>
        <v>5440.14</v>
      </c>
      <c r="W1284" s="5">
        <f t="shared" si="255"/>
        <v>5440.9</v>
      </c>
      <c r="X1284" s="7">
        <f t="shared" si="256"/>
        <v>-0.75999999999930878</v>
      </c>
      <c r="Z1284" s="7">
        <f t="shared" si="259"/>
        <v>286980.45999999985</v>
      </c>
      <c r="AA1284" s="5"/>
    </row>
    <row r="1285" spans="1:27">
      <c r="A1285" s="9">
        <v>40408</v>
      </c>
      <c r="B1285" s="3">
        <v>5424</v>
      </c>
      <c r="C1285" s="3">
        <v>5493.7997999999998</v>
      </c>
      <c r="D1285" s="3">
        <v>5418.0497999999998</v>
      </c>
      <c r="E1285" s="3">
        <v>5483.0497999999998</v>
      </c>
      <c r="G1285" s="5">
        <f t="shared" si="247"/>
        <v>5455.21</v>
      </c>
      <c r="H1285" s="5">
        <f t="shared" si="248"/>
        <v>5448.19</v>
      </c>
      <c r="J1285" s="10" t="str">
        <f t="shared" si="249"/>
        <v>BUY</v>
      </c>
      <c r="L1285" s="5">
        <f t="shared" si="250"/>
        <v>5427.13</v>
      </c>
      <c r="M1285" s="4" t="str">
        <f t="shared" si="251"/>
        <v>YES</v>
      </c>
      <c r="N1285" s="4" t="str">
        <f t="shared" si="252"/>
        <v>NO</v>
      </c>
      <c r="O1285" s="4" t="str">
        <f t="shared" si="253"/>
        <v>NO</v>
      </c>
      <c r="P1285" s="5">
        <v>5424.65</v>
      </c>
      <c r="Q1285" s="5">
        <v>5479.95</v>
      </c>
      <c r="R1285" s="4">
        <f t="shared" si="254"/>
        <v>2010</v>
      </c>
      <c r="T1285" s="7">
        <f t="shared" si="257"/>
        <v>0</v>
      </c>
      <c r="V1285" s="5">
        <f t="shared" si="258"/>
        <v>5440.9</v>
      </c>
      <c r="W1285" s="5">
        <f t="shared" si="255"/>
        <v>5440.9</v>
      </c>
      <c r="X1285" s="7">
        <f t="shared" si="256"/>
        <v>0</v>
      </c>
      <c r="Z1285" s="7">
        <f t="shared" si="259"/>
        <v>286980.45999999985</v>
      </c>
      <c r="AA1285" s="5"/>
    </row>
    <row r="1286" spans="1:27">
      <c r="A1286" s="9">
        <v>40409</v>
      </c>
      <c r="B1286" s="3">
        <v>5489.4502000000002</v>
      </c>
      <c r="C1286" s="3">
        <v>5533.7002000000002</v>
      </c>
      <c r="D1286" s="3">
        <v>5485.7997999999998</v>
      </c>
      <c r="E1286" s="3">
        <v>5527.7002000000002</v>
      </c>
      <c r="G1286" s="5">
        <f t="shared" ref="G1286:G1349" si="260">ROUND((E1286*G$1)+(G1285*(1-G$1)),2)</f>
        <v>5491.46</v>
      </c>
      <c r="H1286" s="5">
        <f t="shared" si="248"/>
        <v>5474.69</v>
      </c>
      <c r="J1286" s="10" t="str">
        <f t="shared" si="249"/>
        <v>BUY</v>
      </c>
      <c r="L1286" s="5">
        <f t="shared" si="250"/>
        <v>5424.38</v>
      </c>
      <c r="M1286" s="4" t="str">
        <f t="shared" si="251"/>
        <v>NO</v>
      </c>
      <c r="N1286" s="4" t="str">
        <f t="shared" si="252"/>
        <v>NO</v>
      </c>
      <c r="O1286" s="4" t="str">
        <f t="shared" si="253"/>
        <v>NO</v>
      </c>
      <c r="P1286" s="5">
        <v>5495.5</v>
      </c>
      <c r="Q1286" s="5">
        <v>5525</v>
      </c>
      <c r="R1286" s="4">
        <f t="shared" si="254"/>
        <v>2010</v>
      </c>
      <c r="T1286" s="7">
        <f t="shared" si="257"/>
        <v>0</v>
      </c>
      <c r="V1286" s="5">
        <f t="shared" si="258"/>
        <v>5440.9</v>
      </c>
      <c r="W1286" s="5">
        <f t="shared" si="255"/>
        <v>5440.9</v>
      </c>
      <c r="X1286" s="7">
        <f t="shared" si="256"/>
        <v>0</v>
      </c>
      <c r="Z1286" s="7">
        <f t="shared" si="259"/>
        <v>286980.45999999985</v>
      </c>
      <c r="AA1286" s="5"/>
    </row>
    <row r="1287" spans="1:27">
      <c r="A1287" s="9">
        <v>40410</v>
      </c>
      <c r="B1287" s="3">
        <v>5515</v>
      </c>
      <c r="C1287" s="3">
        <v>5536.8999000000003</v>
      </c>
      <c r="D1287" s="3">
        <v>5507.0497999999998</v>
      </c>
      <c r="E1287" s="3">
        <v>5522.5497999999998</v>
      </c>
      <c r="G1287" s="5">
        <f t="shared" si="260"/>
        <v>5507</v>
      </c>
      <c r="H1287" s="5">
        <f t="shared" si="248"/>
        <v>5490.64</v>
      </c>
      <c r="J1287" s="10" t="str">
        <f t="shared" si="249"/>
        <v>BUY</v>
      </c>
      <c r="L1287" s="5">
        <f t="shared" si="250"/>
        <v>5441.56</v>
      </c>
      <c r="M1287" s="4" t="str">
        <f t="shared" si="251"/>
        <v>NO</v>
      </c>
      <c r="N1287" s="4" t="str">
        <f t="shared" si="252"/>
        <v>NO</v>
      </c>
      <c r="O1287" s="4" t="str">
        <f t="shared" si="253"/>
        <v>NO</v>
      </c>
      <c r="P1287" s="5">
        <v>5517.6</v>
      </c>
      <c r="Q1287" s="5">
        <v>5520.9</v>
      </c>
      <c r="R1287" s="4">
        <f t="shared" si="254"/>
        <v>2010</v>
      </c>
      <c r="T1287" s="7">
        <f t="shared" si="257"/>
        <v>0</v>
      </c>
      <c r="V1287" s="5">
        <f t="shared" si="258"/>
        <v>5440.9</v>
      </c>
      <c r="W1287" s="5">
        <f t="shared" si="255"/>
        <v>5440.9</v>
      </c>
      <c r="X1287" s="7">
        <f t="shared" si="256"/>
        <v>0</v>
      </c>
      <c r="Z1287" s="7">
        <f t="shared" si="259"/>
        <v>286980.45999999985</v>
      </c>
      <c r="AA1287" s="5"/>
    </row>
    <row r="1288" spans="1:27">
      <c r="A1288" s="9">
        <v>40413</v>
      </c>
      <c r="B1288" s="3">
        <v>5530</v>
      </c>
      <c r="C1288" s="3">
        <v>5542.8999000000003</v>
      </c>
      <c r="D1288" s="3">
        <v>5515.1000999999997</v>
      </c>
      <c r="E1288" s="3">
        <v>5536.8999000000003</v>
      </c>
      <c r="G1288" s="5">
        <f t="shared" si="260"/>
        <v>5521.95</v>
      </c>
      <c r="H1288" s="5">
        <f t="shared" ref="H1288:H1351" si="261">ROUND((E1288*H$1)+(H1287*(1-H$1)),2)</f>
        <v>5506.06</v>
      </c>
      <c r="J1288" s="10" t="str">
        <f t="shared" ref="J1288:J1351" si="262">IF(G1288&gt;H1288,"BUY","SELL")</f>
        <v>BUY</v>
      </c>
      <c r="L1288" s="5">
        <f t="shared" ref="L1288:L1351" si="263">ROUND((G1288*((2/4)-1)-(H1288)*((2/6)-1))/ (2 /4- 2 /6),2)</f>
        <v>5458.39</v>
      </c>
      <c r="M1288" s="4" t="str">
        <f t="shared" ref="M1288:M1351" si="264">IF(J1287="SELL",IF(C1288&gt;L1287,"YES","NO"),IF(D1288&lt;L1287,"YES","NO"))</f>
        <v>NO</v>
      </c>
      <c r="N1288" s="4" t="str">
        <f t="shared" ref="N1288:N1351" si="265">IF(AND(M1288="YES",J1288=J1287),"YES","NO")</f>
        <v>NO</v>
      </c>
      <c r="O1288" s="4" t="str">
        <f t="shared" ref="O1288:O1351" si="266">IF(AND(J1287="BUY",B1288&lt;L1287),"YES",IF(AND(J1287="SELL",B1288&gt;L1287),"YES","NO"))</f>
        <v>NO</v>
      </c>
      <c r="P1288" s="5">
        <v>5526.85</v>
      </c>
      <c r="Q1288" s="5">
        <v>5538.15</v>
      </c>
      <c r="R1288" s="4">
        <f t="shared" si="254"/>
        <v>2010</v>
      </c>
      <c r="T1288" s="7">
        <f t="shared" si="257"/>
        <v>0</v>
      </c>
      <c r="V1288" s="5">
        <f t="shared" si="258"/>
        <v>5440.9</v>
      </c>
      <c r="W1288" s="5">
        <f t="shared" si="255"/>
        <v>5440.9</v>
      </c>
      <c r="X1288" s="7">
        <f t="shared" si="256"/>
        <v>0</v>
      </c>
      <c r="Z1288" s="7">
        <f t="shared" si="259"/>
        <v>286980.45999999985</v>
      </c>
      <c r="AA1288" s="5"/>
    </row>
    <row r="1289" spans="1:27">
      <c r="A1289" s="9">
        <v>40414</v>
      </c>
      <c r="B1289" s="3">
        <v>5540.1000999999997</v>
      </c>
      <c r="C1289" s="3">
        <v>5540.1000999999997</v>
      </c>
      <c r="D1289" s="3">
        <v>5480.1499000000003</v>
      </c>
      <c r="E1289" s="3">
        <v>5510.3500999999997</v>
      </c>
      <c r="G1289" s="5">
        <f t="shared" si="260"/>
        <v>5516.15</v>
      </c>
      <c r="H1289" s="5">
        <f t="shared" si="261"/>
        <v>5507.49</v>
      </c>
      <c r="J1289" s="10" t="str">
        <f t="shared" si="262"/>
        <v>BUY</v>
      </c>
      <c r="L1289" s="5">
        <f t="shared" si="263"/>
        <v>5481.51</v>
      </c>
      <c r="M1289" s="4" t="str">
        <f t="shared" si="264"/>
        <v>NO</v>
      </c>
      <c r="N1289" s="4" t="str">
        <f t="shared" si="265"/>
        <v>NO</v>
      </c>
      <c r="O1289" s="4" t="str">
        <f t="shared" si="266"/>
        <v>NO</v>
      </c>
      <c r="P1289" s="5">
        <v>5528</v>
      </c>
      <c r="Q1289" s="5">
        <v>5512</v>
      </c>
      <c r="R1289" s="4">
        <f t="shared" si="254"/>
        <v>2010</v>
      </c>
      <c r="T1289" s="7">
        <f t="shared" si="257"/>
        <v>0</v>
      </c>
      <c r="V1289" s="5">
        <f t="shared" si="258"/>
        <v>5440.9</v>
      </c>
      <c r="W1289" s="5">
        <f t="shared" si="255"/>
        <v>5481.51</v>
      </c>
      <c r="X1289" s="7">
        <f t="shared" si="256"/>
        <v>40.610000000000582</v>
      </c>
      <c r="Z1289" s="7">
        <f t="shared" si="259"/>
        <v>289010.95999999985</v>
      </c>
      <c r="AA1289" s="5"/>
    </row>
    <row r="1290" spans="1:27">
      <c r="A1290" s="9">
        <v>40415</v>
      </c>
      <c r="B1290" s="3">
        <v>5495</v>
      </c>
      <c r="C1290" s="3">
        <v>5503</v>
      </c>
      <c r="D1290" s="3">
        <v>5461</v>
      </c>
      <c r="E1290" s="3">
        <v>5469.8500999999997</v>
      </c>
      <c r="G1290" s="5">
        <f t="shared" si="260"/>
        <v>5493</v>
      </c>
      <c r="H1290" s="5">
        <f t="shared" si="261"/>
        <v>5494.94</v>
      </c>
      <c r="J1290" s="10" t="str">
        <f t="shared" si="262"/>
        <v>SELL</v>
      </c>
      <c r="L1290" s="5">
        <f t="shared" si="263"/>
        <v>5500.76</v>
      </c>
      <c r="M1290" s="4" t="str">
        <f t="shared" si="264"/>
        <v>YES</v>
      </c>
      <c r="N1290" s="4" t="str">
        <f t="shared" si="265"/>
        <v>NO</v>
      </c>
      <c r="O1290" s="4" t="str">
        <f t="shared" si="266"/>
        <v>NO</v>
      </c>
      <c r="P1290" s="5">
        <v>5495</v>
      </c>
      <c r="Q1290" s="5">
        <v>5474.3</v>
      </c>
      <c r="R1290" s="4">
        <f t="shared" si="254"/>
        <v>2010</v>
      </c>
      <c r="T1290" s="7">
        <f t="shared" si="257"/>
        <v>0</v>
      </c>
      <c r="V1290" s="5">
        <f t="shared" si="258"/>
        <v>5481.51</v>
      </c>
      <c r="W1290" s="5">
        <f t="shared" si="255"/>
        <v>5481.51</v>
      </c>
      <c r="X1290" s="7">
        <f t="shared" si="256"/>
        <v>0</v>
      </c>
      <c r="Z1290" s="7">
        <f t="shared" si="259"/>
        <v>289010.95999999985</v>
      </c>
      <c r="AA1290" s="5"/>
    </row>
    <row r="1291" spans="1:27">
      <c r="A1291" s="9">
        <v>40416</v>
      </c>
      <c r="B1291" s="3">
        <v>5470.25</v>
      </c>
      <c r="C1291" s="3">
        <v>5489</v>
      </c>
      <c r="D1291" s="3">
        <v>5458</v>
      </c>
      <c r="E1291" s="3">
        <v>5477.7002000000002</v>
      </c>
      <c r="G1291" s="5">
        <f t="shared" si="260"/>
        <v>5485.35</v>
      </c>
      <c r="H1291" s="5">
        <f t="shared" si="261"/>
        <v>5489.19</v>
      </c>
      <c r="J1291" s="10" t="str">
        <f t="shared" si="262"/>
        <v>SELL</v>
      </c>
      <c r="L1291" s="5">
        <f t="shared" si="263"/>
        <v>5500.71</v>
      </c>
      <c r="M1291" s="4" t="str">
        <f t="shared" si="264"/>
        <v>NO</v>
      </c>
      <c r="N1291" s="4" t="str">
        <f t="shared" si="265"/>
        <v>NO</v>
      </c>
      <c r="O1291" s="4" t="str">
        <f t="shared" si="266"/>
        <v>NO</v>
      </c>
      <c r="P1291" s="5">
        <v>5475.5</v>
      </c>
      <c r="Q1291" s="5">
        <v>5475.95</v>
      </c>
      <c r="R1291" s="4">
        <f t="shared" si="254"/>
        <v>2010</v>
      </c>
      <c r="T1291" s="7">
        <f t="shared" si="257"/>
        <v>0</v>
      </c>
      <c r="V1291" s="5">
        <f t="shared" si="258"/>
        <v>5481.51</v>
      </c>
      <c r="W1291" s="5">
        <f t="shared" si="255"/>
        <v>5481.51</v>
      </c>
      <c r="X1291" s="7">
        <f t="shared" si="256"/>
        <v>0</v>
      </c>
      <c r="Z1291" s="7">
        <f t="shared" si="259"/>
        <v>289010.95999999985</v>
      </c>
      <c r="AA1291" s="5"/>
    </row>
    <row r="1292" spans="1:27">
      <c r="A1292" s="9">
        <v>40417</v>
      </c>
      <c r="B1292" s="3">
        <v>5460.5</v>
      </c>
      <c r="C1292" s="3">
        <v>5489.8999000000003</v>
      </c>
      <c r="D1292" s="3">
        <v>5398.0497999999998</v>
      </c>
      <c r="E1292" s="3">
        <v>5415.75</v>
      </c>
      <c r="G1292" s="5">
        <f t="shared" si="260"/>
        <v>5450.55</v>
      </c>
      <c r="H1292" s="5">
        <f t="shared" si="261"/>
        <v>5464.71</v>
      </c>
      <c r="J1292" s="10" t="str">
        <f t="shared" si="262"/>
        <v>SELL</v>
      </c>
      <c r="L1292" s="5">
        <f t="shared" si="263"/>
        <v>5507.19</v>
      </c>
      <c r="M1292" s="4" t="str">
        <f t="shared" si="264"/>
        <v>NO</v>
      </c>
      <c r="N1292" s="4" t="str">
        <f t="shared" si="265"/>
        <v>NO</v>
      </c>
      <c r="O1292" s="4" t="str">
        <f t="shared" si="266"/>
        <v>NO</v>
      </c>
      <c r="P1292" s="5">
        <v>5459</v>
      </c>
      <c r="Q1292" s="5">
        <v>5412.55</v>
      </c>
      <c r="R1292" s="4">
        <f t="shared" si="254"/>
        <v>2010</v>
      </c>
      <c r="T1292" s="7">
        <f t="shared" si="257"/>
        <v>0</v>
      </c>
      <c r="V1292" s="5">
        <f t="shared" si="258"/>
        <v>5481.51</v>
      </c>
      <c r="W1292" s="5">
        <f t="shared" si="255"/>
        <v>5481.51</v>
      </c>
      <c r="X1292" s="7">
        <f t="shared" si="256"/>
        <v>0</v>
      </c>
      <c r="Z1292" s="7">
        <f t="shared" si="259"/>
        <v>289010.95999999985</v>
      </c>
      <c r="AA1292" s="5"/>
    </row>
    <row r="1293" spans="1:27">
      <c r="A1293" s="9">
        <v>40420</v>
      </c>
      <c r="B1293" s="3">
        <v>5445</v>
      </c>
      <c r="C1293" s="3">
        <v>5465</v>
      </c>
      <c r="D1293" s="3">
        <v>5391.3500999999997</v>
      </c>
      <c r="E1293" s="3">
        <v>5426.2002000000002</v>
      </c>
      <c r="G1293" s="5">
        <f t="shared" si="260"/>
        <v>5438.38</v>
      </c>
      <c r="H1293" s="5">
        <f t="shared" si="261"/>
        <v>5451.87</v>
      </c>
      <c r="J1293" s="10" t="str">
        <f t="shared" si="262"/>
        <v>SELL</v>
      </c>
      <c r="L1293" s="5">
        <f t="shared" si="263"/>
        <v>5492.34</v>
      </c>
      <c r="M1293" s="4" t="str">
        <f t="shared" si="264"/>
        <v>NO</v>
      </c>
      <c r="N1293" s="4" t="str">
        <f t="shared" si="265"/>
        <v>NO</v>
      </c>
      <c r="O1293" s="4" t="str">
        <f t="shared" si="266"/>
        <v>NO</v>
      </c>
      <c r="P1293" s="5">
        <v>5457.15</v>
      </c>
      <c r="Q1293" s="5">
        <v>5421.5</v>
      </c>
      <c r="R1293" s="4">
        <f t="shared" si="254"/>
        <v>2010</v>
      </c>
      <c r="T1293" s="7">
        <f t="shared" si="257"/>
        <v>0</v>
      </c>
      <c r="V1293" s="5">
        <f t="shared" si="258"/>
        <v>5481.51</v>
      </c>
      <c r="W1293" s="5">
        <f t="shared" si="255"/>
        <v>5481.51</v>
      </c>
      <c r="X1293" s="7">
        <f t="shared" si="256"/>
        <v>0</v>
      </c>
      <c r="Z1293" s="7">
        <f t="shared" si="259"/>
        <v>289010.95999999985</v>
      </c>
      <c r="AA1293" s="5"/>
    </row>
    <row r="1294" spans="1:27">
      <c r="A1294" s="9">
        <v>40421</v>
      </c>
      <c r="B1294" s="3">
        <v>5392</v>
      </c>
      <c r="C1294" s="3">
        <v>5413.7997999999998</v>
      </c>
      <c r="D1294" s="3">
        <v>5356</v>
      </c>
      <c r="E1294" s="3">
        <v>5403.7002000000002</v>
      </c>
      <c r="G1294" s="5">
        <f t="shared" si="260"/>
        <v>5421.04</v>
      </c>
      <c r="H1294" s="5">
        <f t="shared" si="261"/>
        <v>5435.81</v>
      </c>
      <c r="J1294" s="10" t="str">
        <f t="shared" si="262"/>
        <v>SELL</v>
      </c>
      <c r="L1294" s="5">
        <f t="shared" si="263"/>
        <v>5480.12</v>
      </c>
      <c r="M1294" s="4" t="str">
        <f t="shared" si="264"/>
        <v>NO</v>
      </c>
      <c r="N1294" s="4" t="str">
        <f t="shared" si="265"/>
        <v>NO</v>
      </c>
      <c r="O1294" s="4" t="str">
        <f t="shared" si="266"/>
        <v>NO</v>
      </c>
      <c r="P1294" s="5">
        <v>5401</v>
      </c>
      <c r="Q1294" s="5">
        <v>5407.6</v>
      </c>
      <c r="R1294" s="4">
        <f t="shared" si="254"/>
        <v>2010</v>
      </c>
      <c r="T1294" s="7">
        <f t="shared" si="257"/>
        <v>0</v>
      </c>
      <c r="V1294" s="5">
        <f t="shared" si="258"/>
        <v>5481.51</v>
      </c>
      <c r="W1294" s="5">
        <f t="shared" si="255"/>
        <v>5481.51</v>
      </c>
      <c r="X1294" s="7">
        <f t="shared" si="256"/>
        <v>0</v>
      </c>
      <c r="Z1294" s="7">
        <f t="shared" si="259"/>
        <v>289010.95999999985</v>
      </c>
      <c r="AA1294" s="5"/>
    </row>
    <row r="1295" spans="1:27">
      <c r="A1295" s="9">
        <v>40422</v>
      </c>
      <c r="B1295" s="3">
        <v>5420</v>
      </c>
      <c r="C1295" s="3">
        <v>5488</v>
      </c>
      <c r="D1295" s="3">
        <v>5412</v>
      </c>
      <c r="E1295" s="3">
        <v>5477.9502000000002</v>
      </c>
      <c r="G1295" s="5">
        <f t="shared" si="260"/>
        <v>5449.5</v>
      </c>
      <c r="H1295" s="5">
        <f t="shared" si="261"/>
        <v>5449.86</v>
      </c>
      <c r="J1295" s="10" t="str">
        <f t="shared" si="262"/>
        <v>SELL</v>
      </c>
      <c r="L1295" s="5">
        <f t="shared" si="263"/>
        <v>5450.94</v>
      </c>
      <c r="M1295" s="4" t="str">
        <f t="shared" si="264"/>
        <v>YES</v>
      </c>
      <c r="N1295" s="4" t="str">
        <f t="shared" si="265"/>
        <v>YES</v>
      </c>
      <c r="O1295" s="4" t="str">
        <f t="shared" si="266"/>
        <v>NO</v>
      </c>
      <c r="P1295" s="5">
        <v>5428.6</v>
      </c>
      <c r="Q1295" s="5">
        <v>5470.55</v>
      </c>
      <c r="R1295" s="4">
        <f t="shared" si="254"/>
        <v>2010</v>
      </c>
      <c r="T1295" s="7">
        <f t="shared" si="257"/>
        <v>-9.57</v>
      </c>
      <c r="V1295" s="5">
        <f t="shared" si="258"/>
        <v>5481.51</v>
      </c>
      <c r="W1295" s="5">
        <f t="shared" si="255"/>
        <v>5500.1</v>
      </c>
      <c r="X1295" s="7">
        <f t="shared" si="256"/>
        <v>-18.590000000000146</v>
      </c>
      <c r="Z1295" s="7">
        <f t="shared" si="259"/>
        <v>287124.45999999985</v>
      </c>
      <c r="AA1295" s="5"/>
    </row>
    <row r="1296" spans="1:27">
      <c r="A1296" s="9">
        <v>40423</v>
      </c>
      <c r="B1296" s="3">
        <v>5501.1000999999997</v>
      </c>
      <c r="C1296" s="3">
        <v>5509.8999000000003</v>
      </c>
      <c r="D1296" s="3">
        <v>5477.1000999999997</v>
      </c>
      <c r="E1296" s="3">
        <v>5489.8500999999997</v>
      </c>
      <c r="G1296" s="5">
        <f t="shared" si="260"/>
        <v>5469.68</v>
      </c>
      <c r="H1296" s="5">
        <f t="shared" si="261"/>
        <v>5463.19</v>
      </c>
      <c r="J1296" s="10" t="str">
        <f t="shared" si="262"/>
        <v>BUY</v>
      </c>
      <c r="L1296" s="5">
        <f t="shared" si="263"/>
        <v>5443.72</v>
      </c>
      <c r="M1296" s="4" t="str">
        <f t="shared" si="264"/>
        <v>YES</v>
      </c>
      <c r="N1296" s="4" t="str">
        <f t="shared" si="265"/>
        <v>NO</v>
      </c>
      <c r="O1296" s="4" t="str">
        <f t="shared" si="266"/>
        <v>YES</v>
      </c>
      <c r="P1296" s="5">
        <v>5500.1</v>
      </c>
      <c r="Q1296" s="5">
        <v>5494.95</v>
      </c>
      <c r="R1296" s="4">
        <f t="shared" si="254"/>
        <v>2010</v>
      </c>
      <c r="T1296" s="7">
        <f t="shared" si="257"/>
        <v>0</v>
      </c>
      <c r="V1296" s="5">
        <f t="shared" si="258"/>
        <v>5500.1</v>
      </c>
      <c r="W1296" s="5">
        <f t="shared" si="255"/>
        <v>5500.1</v>
      </c>
      <c r="X1296" s="7">
        <f t="shared" si="256"/>
        <v>0</v>
      </c>
      <c r="Z1296" s="7">
        <f t="shared" si="259"/>
        <v>287124.45999999985</v>
      </c>
      <c r="AA1296" s="5"/>
    </row>
    <row r="1297" spans="1:27">
      <c r="A1297" s="9">
        <v>40424</v>
      </c>
      <c r="B1297" s="3">
        <v>5500.0497999999998</v>
      </c>
      <c r="C1297" s="3">
        <v>5500.0497999999998</v>
      </c>
      <c r="D1297" s="3">
        <v>5471.0497999999998</v>
      </c>
      <c r="E1297" s="3">
        <v>5484.8999000000003</v>
      </c>
      <c r="G1297" s="5">
        <f t="shared" si="260"/>
        <v>5477.29</v>
      </c>
      <c r="H1297" s="5">
        <f t="shared" si="261"/>
        <v>5470.43</v>
      </c>
      <c r="J1297" s="10" t="str">
        <f t="shared" si="262"/>
        <v>BUY</v>
      </c>
      <c r="L1297" s="5">
        <f t="shared" si="263"/>
        <v>5449.85</v>
      </c>
      <c r="M1297" s="4" t="str">
        <f t="shared" si="264"/>
        <v>NO</v>
      </c>
      <c r="N1297" s="4" t="str">
        <f t="shared" si="265"/>
        <v>NO</v>
      </c>
      <c r="O1297" s="4" t="str">
        <f t="shared" si="266"/>
        <v>NO</v>
      </c>
      <c r="P1297" s="5">
        <v>5495.25</v>
      </c>
      <c r="Q1297" s="5">
        <v>5485.95</v>
      </c>
      <c r="R1297" s="4">
        <f t="shared" si="254"/>
        <v>2010</v>
      </c>
      <c r="T1297" s="7">
        <f t="shared" si="257"/>
        <v>0</v>
      </c>
      <c r="V1297" s="5">
        <f t="shared" si="258"/>
        <v>5500.1</v>
      </c>
      <c r="W1297" s="5">
        <f t="shared" si="255"/>
        <v>5500.1</v>
      </c>
      <c r="X1297" s="7">
        <f t="shared" si="256"/>
        <v>0</v>
      </c>
      <c r="Z1297" s="7">
        <f t="shared" si="259"/>
        <v>287124.45999999985</v>
      </c>
      <c r="AA1297" s="5"/>
    </row>
    <row r="1298" spans="1:27">
      <c r="A1298" s="9">
        <v>40427</v>
      </c>
      <c r="B1298" s="3">
        <v>5510.5</v>
      </c>
      <c r="C1298" s="3">
        <v>5589.25</v>
      </c>
      <c r="D1298" s="3">
        <v>5508.6000999999997</v>
      </c>
      <c r="E1298" s="3">
        <v>5577</v>
      </c>
      <c r="G1298" s="5">
        <f t="shared" si="260"/>
        <v>5527.15</v>
      </c>
      <c r="H1298" s="5">
        <f t="shared" si="261"/>
        <v>5505.95</v>
      </c>
      <c r="J1298" s="10" t="str">
        <f t="shared" si="262"/>
        <v>BUY</v>
      </c>
      <c r="L1298" s="5">
        <f t="shared" si="263"/>
        <v>5442.35</v>
      </c>
      <c r="M1298" s="4" t="str">
        <f t="shared" si="264"/>
        <v>NO</v>
      </c>
      <c r="N1298" s="4" t="str">
        <f t="shared" si="265"/>
        <v>NO</v>
      </c>
      <c r="O1298" s="4" t="str">
        <f t="shared" si="266"/>
        <v>NO</v>
      </c>
      <c r="P1298" s="5">
        <v>5512.25</v>
      </c>
      <c r="Q1298" s="5">
        <v>5573.4</v>
      </c>
      <c r="R1298" s="4">
        <f t="shared" si="254"/>
        <v>2010</v>
      </c>
      <c r="T1298" s="7">
        <f t="shared" si="257"/>
        <v>0</v>
      </c>
      <c r="V1298" s="5">
        <f t="shared" si="258"/>
        <v>5500.1</v>
      </c>
      <c r="W1298" s="5">
        <f t="shared" si="255"/>
        <v>5500.1</v>
      </c>
      <c r="X1298" s="7">
        <f t="shared" si="256"/>
        <v>0</v>
      </c>
      <c r="Z1298" s="7">
        <f t="shared" si="259"/>
        <v>287124.45999999985</v>
      </c>
      <c r="AA1298" s="5"/>
    </row>
    <row r="1299" spans="1:27">
      <c r="A1299" s="9">
        <v>40428</v>
      </c>
      <c r="B1299" s="3">
        <v>5584.9502000000002</v>
      </c>
      <c r="C1299" s="3">
        <v>5612.7997999999998</v>
      </c>
      <c r="D1299" s="3">
        <v>5572.0497999999998</v>
      </c>
      <c r="E1299" s="3">
        <v>5591.6499000000003</v>
      </c>
      <c r="G1299" s="5">
        <f t="shared" si="260"/>
        <v>5559.4</v>
      </c>
      <c r="H1299" s="5">
        <f t="shared" si="261"/>
        <v>5534.52</v>
      </c>
      <c r="J1299" s="10" t="str">
        <f t="shared" si="262"/>
        <v>BUY</v>
      </c>
      <c r="L1299" s="5">
        <f t="shared" si="263"/>
        <v>5459.88</v>
      </c>
      <c r="M1299" s="4" t="str">
        <f t="shared" si="264"/>
        <v>NO</v>
      </c>
      <c r="N1299" s="4" t="str">
        <f t="shared" si="265"/>
        <v>NO</v>
      </c>
      <c r="O1299" s="4" t="str">
        <f t="shared" si="266"/>
        <v>NO</v>
      </c>
      <c r="P1299" s="5">
        <v>5577</v>
      </c>
      <c r="Q1299" s="5">
        <v>5594.5</v>
      </c>
      <c r="R1299" s="4">
        <f t="shared" si="254"/>
        <v>2010</v>
      </c>
      <c r="T1299" s="7">
        <f t="shared" si="257"/>
        <v>0</v>
      </c>
      <c r="V1299" s="5">
        <f t="shared" si="258"/>
        <v>5500.1</v>
      </c>
      <c r="W1299" s="5">
        <f t="shared" si="255"/>
        <v>5500.1</v>
      </c>
      <c r="X1299" s="7">
        <f t="shared" si="256"/>
        <v>0</v>
      </c>
      <c r="Z1299" s="7">
        <f t="shared" si="259"/>
        <v>287124.45999999985</v>
      </c>
      <c r="AA1299" s="5"/>
    </row>
    <row r="1300" spans="1:27">
      <c r="A1300" s="9">
        <v>40429</v>
      </c>
      <c r="B1300" s="3">
        <v>5574</v>
      </c>
      <c r="C1300" s="3">
        <v>5623.7997999999998</v>
      </c>
      <c r="D1300" s="3">
        <v>5566.2997999999998</v>
      </c>
      <c r="E1300" s="3">
        <v>5596.6499000000003</v>
      </c>
      <c r="G1300" s="5">
        <f t="shared" si="260"/>
        <v>5578.02</v>
      </c>
      <c r="H1300" s="5">
        <f t="shared" si="261"/>
        <v>5555.23</v>
      </c>
      <c r="J1300" s="10" t="str">
        <f t="shared" si="262"/>
        <v>BUY</v>
      </c>
      <c r="L1300" s="5">
        <f t="shared" si="263"/>
        <v>5486.86</v>
      </c>
      <c r="M1300" s="4" t="str">
        <f t="shared" si="264"/>
        <v>NO</v>
      </c>
      <c r="N1300" s="4" t="str">
        <f t="shared" si="265"/>
        <v>NO</v>
      </c>
      <c r="O1300" s="4" t="str">
        <f t="shared" si="266"/>
        <v>NO</v>
      </c>
      <c r="P1300" s="5">
        <v>5572.7</v>
      </c>
      <c r="Q1300" s="5">
        <v>5599</v>
      </c>
      <c r="R1300" s="4">
        <f t="shared" si="254"/>
        <v>2010</v>
      </c>
      <c r="T1300" s="7">
        <f t="shared" si="257"/>
        <v>0</v>
      </c>
      <c r="V1300" s="5">
        <f t="shared" si="258"/>
        <v>5500.1</v>
      </c>
      <c r="W1300" s="5">
        <f t="shared" si="255"/>
        <v>5500.1</v>
      </c>
      <c r="X1300" s="7">
        <f t="shared" si="256"/>
        <v>0</v>
      </c>
      <c r="Z1300" s="7">
        <f t="shared" si="259"/>
        <v>287124.45999999985</v>
      </c>
      <c r="AA1300" s="5"/>
    </row>
    <row r="1301" spans="1:27">
      <c r="A1301" s="9">
        <v>40430</v>
      </c>
      <c r="B1301" s="3">
        <v>5615.6000999999997</v>
      </c>
      <c r="C1301" s="3">
        <v>5711.2997999999998</v>
      </c>
      <c r="D1301" s="3">
        <v>5597.2002000000002</v>
      </c>
      <c r="E1301" s="3">
        <v>5631.8500999999997</v>
      </c>
      <c r="G1301" s="5">
        <f t="shared" si="260"/>
        <v>5604.94</v>
      </c>
      <c r="H1301" s="5">
        <f t="shared" si="261"/>
        <v>5580.77</v>
      </c>
      <c r="J1301" s="10" t="str">
        <f t="shared" si="262"/>
        <v>BUY</v>
      </c>
      <c r="L1301" s="5">
        <f t="shared" si="263"/>
        <v>5508.26</v>
      </c>
      <c r="M1301" s="4" t="str">
        <f t="shared" si="264"/>
        <v>NO</v>
      </c>
      <c r="N1301" s="4" t="str">
        <f t="shared" si="265"/>
        <v>NO</v>
      </c>
      <c r="O1301" s="4" t="str">
        <f t="shared" si="266"/>
        <v>NO</v>
      </c>
      <c r="P1301" s="5">
        <v>5615.9</v>
      </c>
      <c r="Q1301" s="5">
        <v>5637.65</v>
      </c>
      <c r="R1301" s="4">
        <f t="shared" ref="R1301:R1364" si="267">YEAR(A1301)</f>
        <v>2010</v>
      </c>
      <c r="T1301" s="7">
        <f t="shared" si="257"/>
        <v>0</v>
      </c>
      <c r="V1301" s="5">
        <f t="shared" si="258"/>
        <v>5500.1</v>
      </c>
      <c r="W1301" s="5">
        <f t="shared" ref="W1301:W1364" si="268">IF(V1302="",E1301,V1302)</f>
        <v>5500.1</v>
      </c>
      <c r="X1301" s="7">
        <f t="shared" ref="X1301:X1364" si="269">IF(J1301="BUY",W1301-V1301,V1301-W1301)</f>
        <v>0</v>
      </c>
      <c r="Z1301" s="7">
        <f t="shared" si="259"/>
        <v>287124.45999999985</v>
      </c>
      <c r="AA1301" s="5"/>
    </row>
    <row r="1302" spans="1:27">
      <c r="A1302" s="9">
        <v>40434</v>
      </c>
      <c r="B1302" s="3">
        <v>5675.1499000000003</v>
      </c>
      <c r="C1302" s="3">
        <v>5777</v>
      </c>
      <c r="D1302" s="3">
        <v>5671.6499000000003</v>
      </c>
      <c r="E1302" s="3">
        <v>5763.2002000000002</v>
      </c>
      <c r="G1302" s="5">
        <f t="shared" si="260"/>
        <v>5684.07</v>
      </c>
      <c r="H1302" s="5">
        <f t="shared" si="261"/>
        <v>5641.58</v>
      </c>
      <c r="J1302" s="10" t="str">
        <f t="shared" si="262"/>
        <v>BUY</v>
      </c>
      <c r="L1302" s="5">
        <f t="shared" si="263"/>
        <v>5514.11</v>
      </c>
      <c r="M1302" s="4" t="str">
        <f t="shared" si="264"/>
        <v>NO</v>
      </c>
      <c r="N1302" s="4" t="str">
        <f t="shared" si="265"/>
        <v>NO</v>
      </c>
      <c r="O1302" s="4" t="str">
        <f t="shared" si="266"/>
        <v>NO</v>
      </c>
      <c r="P1302" s="5">
        <v>5698.65</v>
      </c>
      <c r="Q1302" s="5">
        <v>5766</v>
      </c>
      <c r="R1302" s="4">
        <f t="shared" si="267"/>
        <v>2010</v>
      </c>
      <c r="T1302" s="7">
        <f t="shared" ref="T1302:T1365" si="270">ROUND(IF(N1302="YES",IF(J1302="SELL",IF(O1302="YES",Q1302-P1302,Q1302-L1301),IF(O1302="YES",P1302-Q1302,L1301-Q1302)),0),2)</f>
        <v>0</v>
      </c>
      <c r="V1302" s="5">
        <f t="shared" ref="V1302:V1365" si="271">IF(J1302=J1301,V1301,IF(O1302="YES",P1302,L1301))</f>
        <v>5500.1</v>
      </c>
      <c r="W1302" s="5">
        <f t="shared" si="268"/>
        <v>5500.1</v>
      </c>
      <c r="X1302" s="7">
        <f t="shared" si="269"/>
        <v>0</v>
      </c>
      <c r="Z1302" s="7">
        <f t="shared" ref="Z1302:Z1365" si="272">Z1301+(T1302*50*2)+(X1302*50)</f>
        <v>287124.45999999985</v>
      </c>
      <c r="AA1302" s="5"/>
    </row>
    <row r="1303" spans="1:27">
      <c r="A1303" s="9">
        <v>40435</v>
      </c>
      <c r="B1303" s="3">
        <v>5765</v>
      </c>
      <c r="C1303" s="3">
        <v>5845</v>
      </c>
      <c r="D1303" s="3">
        <v>5758.2997999999998</v>
      </c>
      <c r="E1303" s="3">
        <v>5812</v>
      </c>
      <c r="G1303" s="5">
        <f t="shared" si="260"/>
        <v>5748.04</v>
      </c>
      <c r="H1303" s="5">
        <f t="shared" si="261"/>
        <v>5698.39</v>
      </c>
      <c r="J1303" s="10" t="str">
        <f t="shared" si="262"/>
        <v>BUY</v>
      </c>
      <c r="L1303" s="5">
        <f t="shared" si="263"/>
        <v>5549.44</v>
      </c>
      <c r="M1303" s="4" t="str">
        <f t="shared" si="264"/>
        <v>NO</v>
      </c>
      <c r="N1303" s="4" t="str">
        <f t="shared" si="265"/>
        <v>NO</v>
      </c>
      <c r="O1303" s="4" t="str">
        <f t="shared" si="266"/>
        <v>NO</v>
      </c>
      <c r="P1303" s="5">
        <v>5770.05</v>
      </c>
      <c r="Q1303" s="5">
        <v>5815.35</v>
      </c>
      <c r="R1303" s="4">
        <f t="shared" si="267"/>
        <v>2010</v>
      </c>
      <c r="T1303" s="7">
        <f t="shared" si="270"/>
        <v>0</v>
      </c>
      <c r="V1303" s="5">
        <f t="shared" si="271"/>
        <v>5500.1</v>
      </c>
      <c r="W1303" s="5">
        <f t="shared" si="268"/>
        <v>5500.1</v>
      </c>
      <c r="X1303" s="7">
        <f t="shared" si="269"/>
        <v>0</v>
      </c>
      <c r="Z1303" s="7">
        <f t="shared" si="272"/>
        <v>287124.45999999985</v>
      </c>
      <c r="AA1303" s="5"/>
    </row>
    <row r="1304" spans="1:27">
      <c r="A1304" s="9">
        <v>40436</v>
      </c>
      <c r="B1304" s="3">
        <v>5818</v>
      </c>
      <c r="C1304" s="3">
        <v>5875</v>
      </c>
      <c r="D1304" s="3">
        <v>5811.0497999999998</v>
      </c>
      <c r="E1304" s="3">
        <v>5860.1000999999997</v>
      </c>
      <c r="G1304" s="5">
        <f t="shared" si="260"/>
        <v>5804.07</v>
      </c>
      <c r="H1304" s="5">
        <f t="shared" si="261"/>
        <v>5752.29</v>
      </c>
      <c r="J1304" s="10" t="str">
        <f t="shared" si="262"/>
        <v>BUY</v>
      </c>
      <c r="L1304" s="5">
        <f t="shared" si="263"/>
        <v>5596.95</v>
      </c>
      <c r="M1304" s="4" t="str">
        <f t="shared" si="264"/>
        <v>NO</v>
      </c>
      <c r="N1304" s="4" t="str">
        <f t="shared" si="265"/>
        <v>NO</v>
      </c>
      <c r="O1304" s="4" t="str">
        <f t="shared" si="266"/>
        <v>NO</v>
      </c>
      <c r="P1304" s="5">
        <v>5821</v>
      </c>
      <c r="Q1304" s="5">
        <v>5860.5</v>
      </c>
      <c r="R1304" s="4">
        <f t="shared" si="267"/>
        <v>2010</v>
      </c>
      <c r="T1304" s="7">
        <f t="shared" si="270"/>
        <v>0</v>
      </c>
      <c r="V1304" s="5">
        <f t="shared" si="271"/>
        <v>5500.1</v>
      </c>
      <c r="W1304" s="5">
        <f t="shared" si="268"/>
        <v>5500.1</v>
      </c>
      <c r="X1304" s="7">
        <f t="shared" si="269"/>
        <v>0</v>
      </c>
      <c r="Z1304" s="7">
        <f t="shared" si="272"/>
        <v>287124.45999999985</v>
      </c>
      <c r="AA1304" s="5"/>
    </row>
    <row r="1305" spans="1:27">
      <c r="A1305" s="9">
        <v>40437</v>
      </c>
      <c r="B1305" s="3">
        <v>5841.6000999999997</v>
      </c>
      <c r="C1305" s="3">
        <v>5916</v>
      </c>
      <c r="D1305" s="3">
        <v>5826</v>
      </c>
      <c r="E1305" s="3">
        <v>5841.8999000000003</v>
      </c>
      <c r="G1305" s="5">
        <f t="shared" si="260"/>
        <v>5822.98</v>
      </c>
      <c r="H1305" s="5">
        <f t="shared" si="261"/>
        <v>5782.16</v>
      </c>
      <c r="J1305" s="10" t="str">
        <f t="shared" si="262"/>
        <v>BUY</v>
      </c>
      <c r="L1305" s="5">
        <f t="shared" si="263"/>
        <v>5659.7</v>
      </c>
      <c r="M1305" s="4" t="str">
        <f t="shared" si="264"/>
        <v>NO</v>
      </c>
      <c r="N1305" s="4" t="str">
        <f t="shared" si="265"/>
        <v>NO</v>
      </c>
      <c r="O1305" s="4" t="str">
        <f t="shared" si="266"/>
        <v>NO</v>
      </c>
      <c r="P1305" s="5">
        <v>5857</v>
      </c>
      <c r="Q1305" s="5">
        <v>5842</v>
      </c>
      <c r="R1305" s="4">
        <f t="shared" si="267"/>
        <v>2010</v>
      </c>
      <c r="T1305" s="7">
        <f t="shared" si="270"/>
        <v>0</v>
      </c>
      <c r="V1305" s="5">
        <f t="shared" si="271"/>
        <v>5500.1</v>
      </c>
      <c r="W1305" s="5">
        <f t="shared" si="268"/>
        <v>5500.1</v>
      </c>
      <c r="X1305" s="7">
        <f t="shared" si="269"/>
        <v>0</v>
      </c>
      <c r="Z1305" s="7">
        <f t="shared" si="272"/>
        <v>287124.45999999985</v>
      </c>
      <c r="AA1305" s="5"/>
    </row>
    <row r="1306" spans="1:27">
      <c r="A1306" s="9">
        <v>40438</v>
      </c>
      <c r="B1306" s="3">
        <v>5860.8999000000003</v>
      </c>
      <c r="C1306" s="3">
        <v>5914.7997999999998</v>
      </c>
      <c r="D1306" s="3">
        <v>5860.8999000000003</v>
      </c>
      <c r="E1306" s="3">
        <v>5904.0497999999998</v>
      </c>
      <c r="G1306" s="5">
        <f t="shared" si="260"/>
        <v>5863.51</v>
      </c>
      <c r="H1306" s="5">
        <f t="shared" si="261"/>
        <v>5822.79</v>
      </c>
      <c r="J1306" s="10" t="str">
        <f t="shared" si="262"/>
        <v>BUY</v>
      </c>
      <c r="L1306" s="5">
        <f t="shared" si="263"/>
        <v>5700.63</v>
      </c>
      <c r="M1306" s="4" t="str">
        <f t="shared" si="264"/>
        <v>NO</v>
      </c>
      <c r="N1306" s="4" t="str">
        <f t="shared" si="265"/>
        <v>NO</v>
      </c>
      <c r="O1306" s="4" t="str">
        <f t="shared" si="266"/>
        <v>NO</v>
      </c>
      <c r="P1306" s="5">
        <v>5878.65</v>
      </c>
      <c r="Q1306" s="5">
        <v>5901.9</v>
      </c>
      <c r="R1306" s="4">
        <f t="shared" si="267"/>
        <v>2010</v>
      </c>
      <c r="T1306" s="7">
        <f t="shared" si="270"/>
        <v>0</v>
      </c>
      <c r="V1306" s="5">
        <f t="shared" si="271"/>
        <v>5500.1</v>
      </c>
      <c r="W1306" s="5">
        <f t="shared" si="268"/>
        <v>5500.1</v>
      </c>
      <c r="X1306" s="7">
        <f t="shared" si="269"/>
        <v>0</v>
      </c>
      <c r="Z1306" s="7">
        <f t="shared" si="272"/>
        <v>287124.45999999985</v>
      </c>
      <c r="AA1306" s="5"/>
    </row>
    <row r="1307" spans="1:27">
      <c r="A1307" s="9">
        <v>40441</v>
      </c>
      <c r="B1307" s="3">
        <v>5944.7997999999998</v>
      </c>
      <c r="C1307" s="3">
        <v>6006</v>
      </c>
      <c r="D1307" s="3">
        <v>5900</v>
      </c>
      <c r="E1307" s="3">
        <v>5994.1000999999997</v>
      </c>
      <c r="G1307" s="5">
        <f t="shared" si="260"/>
        <v>5928.81</v>
      </c>
      <c r="H1307" s="5">
        <f t="shared" si="261"/>
        <v>5879.89</v>
      </c>
      <c r="J1307" s="10" t="str">
        <f t="shared" si="262"/>
        <v>BUY</v>
      </c>
      <c r="L1307" s="5">
        <f t="shared" si="263"/>
        <v>5733.13</v>
      </c>
      <c r="M1307" s="4" t="str">
        <f t="shared" si="264"/>
        <v>NO</v>
      </c>
      <c r="N1307" s="4" t="str">
        <f t="shared" si="265"/>
        <v>NO</v>
      </c>
      <c r="O1307" s="4" t="str">
        <f t="shared" si="266"/>
        <v>NO</v>
      </c>
      <c r="P1307" s="5">
        <v>5918.65</v>
      </c>
      <c r="Q1307" s="5">
        <v>5992.3</v>
      </c>
      <c r="R1307" s="4">
        <f t="shared" si="267"/>
        <v>2010</v>
      </c>
      <c r="T1307" s="7">
        <f t="shared" si="270"/>
        <v>0</v>
      </c>
      <c r="V1307" s="5">
        <f t="shared" si="271"/>
        <v>5500.1</v>
      </c>
      <c r="W1307" s="5">
        <f t="shared" si="268"/>
        <v>5500.1</v>
      </c>
      <c r="X1307" s="7">
        <f t="shared" si="269"/>
        <v>0</v>
      </c>
      <c r="Z1307" s="7">
        <f t="shared" si="272"/>
        <v>287124.45999999985</v>
      </c>
      <c r="AA1307" s="5"/>
    </row>
    <row r="1308" spans="1:27">
      <c r="A1308" s="9">
        <v>40442</v>
      </c>
      <c r="B1308" s="3">
        <v>6005.1000999999997</v>
      </c>
      <c r="C1308" s="3">
        <v>6046</v>
      </c>
      <c r="D1308" s="3">
        <v>5972.25</v>
      </c>
      <c r="E1308" s="3">
        <v>6011.6499000000003</v>
      </c>
      <c r="G1308" s="5">
        <f t="shared" si="260"/>
        <v>5970.23</v>
      </c>
      <c r="H1308" s="5">
        <f t="shared" si="261"/>
        <v>5923.81</v>
      </c>
      <c r="J1308" s="10" t="str">
        <f t="shared" si="262"/>
        <v>BUY</v>
      </c>
      <c r="L1308" s="5">
        <f t="shared" si="263"/>
        <v>5784.55</v>
      </c>
      <c r="M1308" s="4" t="str">
        <f t="shared" si="264"/>
        <v>NO</v>
      </c>
      <c r="N1308" s="4" t="str">
        <f t="shared" si="265"/>
        <v>NO</v>
      </c>
      <c r="O1308" s="4" t="str">
        <f t="shared" si="266"/>
        <v>NO</v>
      </c>
      <c r="P1308" s="5">
        <v>6018</v>
      </c>
      <c r="Q1308" s="5">
        <v>6005</v>
      </c>
      <c r="R1308" s="4">
        <f t="shared" si="267"/>
        <v>2010</v>
      </c>
      <c r="T1308" s="7">
        <f t="shared" si="270"/>
        <v>0</v>
      </c>
      <c r="V1308" s="5">
        <f t="shared" si="271"/>
        <v>5500.1</v>
      </c>
      <c r="W1308" s="5">
        <f t="shared" si="268"/>
        <v>5500.1</v>
      </c>
      <c r="X1308" s="7">
        <f t="shared" si="269"/>
        <v>0</v>
      </c>
      <c r="Z1308" s="7">
        <f t="shared" si="272"/>
        <v>287124.45999999985</v>
      </c>
      <c r="AA1308" s="5"/>
    </row>
    <row r="1309" spans="1:27">
      <c r="A1309" s="9">
        <v>40443</v>
      </c>
      <c r="B1309" s="3">
        <v>6035</v>
      </c>
      <c r="C1309" s="3">
        <v>6048</v>
      </c>
      <c r="D1309" s="3">
        <v>5953.0497999999998</v>
      </c>
      <c r="E1309" s="3">
        <v>6002.1499000000003</v>
      </c>
      <c r="G1309" s="5">
        <f t="shared" si="260"/>
        <v>5986.19</v>
      </c>
      <c r="H1309" s="5">
        <f t="shared" si="261"/>
        <v>5949.92</v>
      </c>
      <c r="J1309" s="10" t="str">
        <f t="shared" si="262"/>
        <v>BUY</v>
      </c>
      <c r="L1309" s="5">
        <f t="shared" si="263"/>
        <v>5841.11</v>
      </c>
      <c r="M1309" s="4" t="str">
        <f t="shared" si="264"/>
        <v>NO</v>
      </c>
      <c r="N1309" s="4" t="str">
        <f t="shared" si="265"/>
        <v>NO</v>
      </c>
      <c r="O1309" s="4" t="str">
        <f t="shared" si="266"/>
        <v>NO</v>
      </c>
      <c r="P1309" s="5">
        <v>6040.1</v>
      </c>
      <c r="Q1309" s="5">
        <v>5999.95</v>
      </c>
      <c r="R1309" s="4">
        <f t="shared" si="267"/>
        <v>2010</v>
      </c>
      <c r="T1309" s="7">
        <f t="shared" si="270"/>
        <v>0</v>
      </c>
      <c r="V1309" s="5">
        <f t="shared" si="271"/>
        <v>5500.1</v>
      </c>
      <c r="W1309" s="5">
        <f t="shared" si="268"/>
        <v>5500.1</v>
      </c>
      <c r="X1309" s="7">
        <f t="shared" si="269"/>
        <v>0</v>
      </c>
      <c r="Z1309" s="7">
        <f t="shared" si="272"/>
        <v>287124.45999999985</v>
      </c>
      <c r="AA1309" s="5"/>
    </row>
    <row r="1310" spans="1:27">
      <c r="A1310" s="9">
        <v>40444</v>
      </c>
      <c r="B1310" s="3">
        <v>6010.25</v>
      </c>
      <c r="C1310" s="3">
        <v>6017.7997999999998</v>
      </c>
      <c r="D1310" s="3">
        <v>5943.25</v>
      </c>
      <c r="E1310" s="3">
        <v>5971.75</v>
      </c>
      <c r="G1310" s="5">
        <f t="shared" si="260"/>
        <v>5978.97</v>
      </c>
      <c r="H1310" s="5">
        <f t="shared" si="261"/>
        <v>5957.2</v>
      </c>
      <c r="J1310" s="10" t="str">
        <f t="shared" si="262"/>
        <v>BUY</v>
      </c>
      <c r="L1310" s="5">
        <f t="shared" si="263"/>
        <v>5891.89</v>
      </c>
      <c r="M1310" s="4" t="str">
        <f t="shared" si="264"/>
        <v>NO</v>
      </c>
      <c r="N1310" s="4" t="str">
        <f t="shared" si="265"/>
        <v>NO</v>
      </c>
      <c r="O1310" s="4" t="str">
        <f t="shared" si="266"/>
        <v>NO</v>
      </c>
      <c r="P1310" s="5">
        <v>6001.65</v>
      </c>
      <c r="Q1310" s="5">
        <v>5967.15</v>
      </c>
      <c r="R1310" s="4">
        <f t="shared" si="267"/>
        <v>2010</v>
      </c>
      <c r="T1310" s="7">
        <f t="shared" si="270"/>
        <v>0</v>
      </c>
      <c r="V1310" s="5">
        <f t="shared" si="271"/>
        <v>5500.1</v>
      </c>
      <c r="W1310" s="5">
        <f t="shared" si="268"/>
        <v>5500.1</v>
      </c>
      <c r="X1310" s="7">
        <f t="shared" si="269"/>
        <v>0</v>
      </c>
      <c r="Z1310" s="7">
        <f t="shared" si="272"/>
        <v>287124.45999999985</v>
      </c>
      <c r="AA1310" s="5"/>
    </row>
    <row r="1311" spans="1:27">
      <c r="A1311" s="9">
        <v>40445</v>
      </c>
      <c r="B1311" s="3">
        <v>5965</v>
      </c>
      <c r="C1311" s="3">
        <v>6043.7997999999998</v>
      </c>
      <c r="D1311" s="3">
        <v>5960.6000999999997</v>
      </c>
      <c r="E1311" s="3">
        <v>6034.5497999999998</v>
      </c>
      <c r="G1311" s="5">
        <f t="shared" si="260"/>
        <v>6006.76</v>
      </c>
      <c r="H1311" s="5">
        <f t="shared" si="261"/>
        <v>5982.98</v>
      </c>
      <c r="J1311" s="10" t="str">
        <f t="shared" si="262"/>
        <v>BUY</v>
      </c>
      <c r="L1311" s="5">
        <f t="shared" si="263"/>
        <v>5911.64</v>
      </c>
      <c r="M1311" s="4" t="str">
        <f t="shared" si="264"/>
        <v>NO</v>
      </c>
      <c r="N1311" s="4" t="str">
        <f t="shared" si="265"/>
        <v>NO</v>
      </c>
      <c r="O1311" s="4" t="str">
        <f t="shared" si="266"/>
        <v>NO</v>
      </c>
      <c r="P1311" s="5">
        <v>5966</v>
      </c>
      <c r="Q1311" s="5">
        <v>6040.4</v>
      </c>
      <c r="R1311" s="4">
        <f t="shared" si="267"/>
        <v>2010</v>
      </c>
      <c r="T1311" s="7">
        <f t="shared" si="270"/>
        <v>0</v>
      </c>
      <c r="V1311" s="5">
        <f t="shared" si="271"/>
        <v>5500.1</v>
      </c>
      <c r="W1311" s="5">
        <f t="shared" si="268"/>
        <v>5500.1</v>
      </c>
      <c r="X1311" s="7">
        <f t="shared" si="269"/>
        <v>0</v>
      </c>
      <c r="Z1311" s="7">
        <f t="shared" si="272"/>
        <v>287124.45999999985</v>
      </c>
      <c r="AA1311" s="5"/>
    </row>
    <row r="1312" spans="1:27">
      <c r="A1312" s="9">
        <v>40448</v>
      </c>
      <c r="B1312" s="3">
        <v>6070.2997999999998</v>
      </c>
      <c r="C1312" s="3">
        <v>6093</v>
      </c>
      <c r="D1312" s="3">
        <v>6043.3999000000003</v>
      </c>
      <c r="E1312" s="3">
        <v>6053.7997999999998</v>
      </c>
      <c r="G1312" s="5">
        <f t="shared" si="260"/>
        <v>6030.28</v>
      </c>
      <c r="H1312" s="5">
        <f t="shared" si="261"/>
        <v>6006.59</v>
      </c>
      <c r="J1312" s="10" t="str">
        <f t="shared" si="262"/>
        <v>BUY</v>
      </c>
      <c r="L1312" s="5">
        <f t="shared" si="263"/>
        <v>5935.52</v>
      </c>
      <c r="M1312" s="4" t="str">
        <f t="shared" si="264"/>
        <v>NO</v>
      </c>
      <c r="N1312" s="4" t="str">
        <f t="shared" si="265"/>
        <v>NO</v>
      </c>
      <c r="O1312" s="4" t="str">
        <f t="shared" si="266"/>
        <v>NO</v>
      </c>
      <c r="P1312" s="5">
        <v>6073</v>
      </c>
      <c r="Q1312" s="5">
        <v>6052.65</v>
      </c>
      <c r="R1312" s="4">
        <f t="shared" si="267"/>
        <v>2010</v>
      </c>
      <c r="T1312" s="7">
        <f t="shared" si="270"/>
        <v>0</v>
      </c>
      <c r="V1312" s="5">
        <f t="shared" si="271"/>
        <v>5500.1</v>
      </c>
      <c r="W1312" s="5">
        <f t="shared" si="268"/>
        <v>5500.1</v>
      </c>
      <c r="X1312" s="7">
        <f t="shared" si="269"/>
        <v>0</v>
      </c>
      <c r="Z1312" s="7">
        <f t="shared" si="272"/>
        <v>287124.45999999985</v>
      </c>
      <c r="AA1312" s="5"/>
    </row>
    <row r="1313" spans="1:27">
      <c r="A1313" s="9">
        <v>40449</v>
      </c>
      <c r="B1313" s="3">
        <v>6049.6499000000003</v>
      </c>
      <c r="C1313" s="3">
        <v>6064.8500999999997</v>
      </c>
      <c r="D1313" s="3">
        <v>6003</v>
      </c>
      <c r="E1313" s="3">
        <v>6049.8999000000003</v>
      </c>
      <c r="G1313" s="5">
        <f t="shared" si="260"/>
        <v>6040.09</v>
      </c>
      <c r="H1313" s="5">
        <f t="shared" si="261"/>
        <v>6021.03</v>
      </c>
      <c r="J1313" s="10" t="str">
        <f t="shared" si="262"/>
        <v>BUY</v>
      </c>
      <c r="L1313" s="5">
        <f t="shared" si="263"/>
        <v>5963.85</v>
      </c>
      <c r="M1313" s="4" t="str">
        <f t="shared" si="264"/>
        <v>NO</v>
      </c>
      <c r="N1313" s="4" t="str">
        <f t="shared" si="265"/>
        <v>NO</v>
      </c>
      <c r="O1313" s="4" t="str">
        <f t="shared" si="266"/>
        <v>NO</v>
      </c>
      <c r="P1313" s="5">
        <v>6046.95</v>
      </c>
      <c r="Q1313" s="5">
        <v>6040.95</v>
      </c>
      <c r="R1313" s="4">
        <f t="shared" si="267"/>
        <v>2010</v>
      </c>
      <c r="T1313" s="7">
        <f t="shared" si="270"/>
        <v>0</v>
      </c>
      <c r="V1313" s="5">
        <f t="shared" si="271"/>
        <v>5500.1</v>
      </c>
      <c r="W1313" s="5">
        <f t="shared" si="268"/>
        <v>5500.1</v>
      </c>
      <c r="X1313" s="7">
        <f t="shared" si="269"/>
        <v>0</v>
      </c>
      <c r="Z1313" s="7">
        <f t="shared" si="272"/>
        <v>287124.45999999985</v>
      </c>
      <c r="AA1313" s="5"/>
    </row>
    <row r="1314" spans="1:27">
      <c r="A1314" s="9">
        <v>40450</v>
      </c>
      <c r="B1314" s="3">
        <v>6070.1000999999997</v>
      </c>
      <c r="C1314" s="3">
        <v>6075</v>
      </c>
      <c r="D1314" s="3">
        <v>5990.1000999999997</v>
      </c>
      <c r="E1314" s="3">
        <v>6000.3999000000003</v>
      </c>
      <c r="G1314" s="5">
        <f t="shared" si="260"/>
        <v>6020.24</v>
      </c>
      <c r="H1314" s="5">
        <f t="shared" si="261"/>
        <v>6014.15</v>
      </c>
      <c r="J1314" s="10" t="str">
        <f t="shared" si="262"/>
        <v>BUY</v>
      </c>
      <c r="L1314" s="5">
        <f t="shared" si="263"/>
        <v>5995.88</v>
      </c>
      <c r="M1314" s="4" t="str">
        <f t="shared" si="264"/>
        <v>NO</v>
      </c>
      <c r="N1314" s="4" t="str">
        <f t="shared" si="265"/>
        <v>NO</v>
      </c>
      <c r="O1314" s="4" t="str">
        <f t="shared" si="266"/>
        <v>NO</v>
      </c>
      <c r="P1314" s="5">
        <v>6069</v>
      </c>
      <c r="Q1314" s="5">
        <v>6002</v>
      </c>
      <c r="R1314" s="4">
        <f t="shared" si="267"/>
        <v>2010</v>
      </c>
      <c r="T1314" s="7">
        <f t="shared" si="270"/>
        <v>0</v>
      </c>
      <c r="V1314" s="5">
        <f t="shared" si="271"/>
        <v>5500.1</v>
      </c>
      <c r="W1314" s="5">
        <f t="shared" si="268"/>
        <v>5500.1</v>
      </c>
      <c r="X1314" s="7">
        <f t="shared" si="269"/>
        <v>0</v>
      </c>
      <c r="Z1314" s="7">
        <f t="shared" si="272"/>
        <v>287124.45999999985</v>
      </c>
      <c r="AA1314" s="5"/>
    </row>
    <row r="1315" spans="1:27">
      <c r="A1315" s="9">
        <v>40451</v>
      </c>
      <c r="B1315" s="3">
        <v>5999</v>
      </c>
      <c r="C1315" s="3">
        <v>6034.8999000000003</v>
      </c>
      <c r="D1315" s="3">
        <v>5963.2002000000002</v>
      </c>
      <c r="E1315" s="3">
        <v>6030</v>
      </c>
      <c r="G1315" s="5">
        <f t="shared" si="260"/>
        <v>6025.12</v>
      </c>
      <c r="H1315" s="5">
        <f t="shared" si="261"/>
        <v>6019.43</v>
      </c>
      <c r="J1315" s="10" t="str">
        <f t="shared" si="262"/>
        <v>BUY</v>
      </c>
      <c r="L1315" s="5">
        <f t="shared" si="263"/>
        <v>6002.36</v>
      </c>
      <c r="M1315" s="4" t="str">
        <f t="shared" si="264"/>
        <v>YES</v>
      </c>
      <c r="N1315" s="4" t="str">
        <f t="shared" si="265"/>
        <v>YES</v>
      </c>
      <c r="O1315" s="4" t="str">
        <f t="shared" si="266"/>
        <v>NO</v>
      </c>
      <c r="P1315" s="5">
        <v>5996.8</v>
      </c>
      <c r="Q1315" s="5">
        <v>6023.05</v>
      </c>
      <c r="R1315" s="4">
        <f t="shared" si="267"/>
        <v>2010</v>
      </c>
      <c r="T1315" s="7">
        <f t="shared" si="270"/>
        <v>-27.17</v>
      </c>
      <c r="V1315" s="5">
        <f t="shared" si="271"/>
        <v>5500.1</v>
      </c>
      <c r="W1315" s="5">
        <f t="shared" si="268"/>
        <v>5500.1</v>
      </c>
      <c r="X1315" s="7">
        <f t="shared" si="269"/>
        <v>0</v>
      </c>
      <c r="Z1315" s="7">
        <f t="shared" si="272"/>
        <v>284407.45999999985</v>
      </c>
      <c r="AA1315" s="5"/>
    </row>
    <row r="1316" spans="1:27">
      <c r="A1316" s="9">
        <v>40452</v>
      </c>
      <c r="B1316" s="3">
        <v>6065</v>
      </c>
      <c r="C1316" s="3">
        <v>6183.9502000000002</v>
      </c>
      <c r="D1316" s="3">
        <v>6050</v>
      </c>
      <c r="E1316" s="3">
        <v>6176.2997999999998</v>
      </c>
      <c r="G1316" s="5">
        <f t="shared" si="260"/>
        <v>6100.71</v>
      </c>
      <c r="H1316" s="5">
        <f t="shared" si="261"/>
        <v>6071.72</v>
      </c>
      <c r="J1316" s="10" t="str">
        <f t="shared" si="262"/>
        <v>BUY</v>
      </c>
      <c r="L1316" s="5">
        <f t="shared" si="263"/>
        <v>5984.75</v>
      </c>
      <c r="M1316" s="4" t="str">
        <f t="shared" si="264"/>
        <v>NO</v>
      </c>
      <c r="N1316" s="4" t="str">
        <f t="shared" si="265"/>
        <v>NO</v>
      </c>
      <c r="O1316" s="4" t="str">
        <f t="shared" si="266"/>
        <v>NO</v>
      </c>
      <c r="P1316" s="5">
        <v>6065</v>
      </c>
      <c r="Q1316" s="5">
        <v>6169</v>
      </c>
      <c r="R1316" s="4">
        <f t="shared" si="267"/>
        <v>2010</v>
      </c>
      <c r="T1316" s="7">
        <f t="shared" si="270"/>
        <v>0</v>
      </c>
      <c r="V1316" s="5">
        <f t="shared" si="271"/>
        <v>5500.1</v>
      </c>
      <c r="W1316" s="5">
        <f t="shared" si="268"/>
        <v>5500.1</v>
      </c>
      <c r="X1316" s="7">
        <f t="shared" si="269"/>
        <v>0</v>
      </c>
      <c r="Z1316" s="7">
        <f t="shared" si="272"/>
        <v>284407.45999999985</v>
      </c>
      <c r="AA1316" s="5"/>
    </row>
    <row r="1317" spans="1:27">
      <c r="A1317" s="9">
        <v>40455</v>
      </c>
      <c r="B1317" s="3">
        <v>6214.0497999999998</v>
      </c>
      <c r="C1317" s="3">
        <v>6248</v>
      </c>
      <c r="D1317" s="3">
        <v>6175.1000999999997</v>
      </c>
      <c r="E1317" s="3">
        <v>6185.5</v>
      </c>
      <c r="G1317" s="5">
        <f t="shared" si="260"/>
        <v>6143.11</v>
      </c>
      <c r="H1317" s="5">
        <f t="shared" si="261"/>
        <v>6109.65</v>
      </c>
      <c r="J1317" s="10" t="str">
        <f t="shared" si="262"/>
        <v>BUY</v>
      </c>
      <c r="L1317" s="5">
        <f t="shared" si="263"/>
        <v>6009.27</v>
      </c>
      <c r="M1317" s="4" t="str">
        <f t="shared" si="264"/>
        <v>NO</v>
      </c>
      <c r="N1317" s="4" t="str">
        <f t="shared" si="265"/>
        <v>NO</v>
      </c>
      <c r="O1317" s="4" t="str">
        <f t="shared" si="266"/>
        <v>NO</v>
      </c>
      <c r="P1317" s="5">
        <v>6219</v>
      </c>
      <c r="Q1317" s="5">
        <v>6185</v>
      </c>
      <c r="R1317" s="4">
        <f t="shared" si="267"/>
        <v>2010</v>
      </c>
      <c r="T1317" s="7">
        <f t="shared" si="270"/>
        <v>0</v>
      </c>
      <c r="V1317" s="5">
        <f t="shared" si="271"/>
        <v>5500.1</v>
      </c>
      <c r="W1317" s="5">
        <f t="shared" si="268"/>
        <v>5500.1</v>
      </c>
      <c r="X1317" s="7">
        <f t="shared" si="269"/>
        <v>0</v>
      </c>
      <c r="Z1317" s="7">
        <f t="shared" si="272"/>
        <v>284407.45999999985</v>
      </c>
      <c r="AA1317" s="5"/>
    </row>
    <row r="1318" spans="1:27">
      <c r="A1318" s="9">
        <v>40456</v>
      </c>
      <c r="B1318" s="3">
        <v>6181.25</v>
      </c>
      <c r="C1318" s="3">
        <v>6224.7997999999998</v>
      </c>
      <c r="D1318" s="3">
        <v>6168.7997999999998</v>
      </c>
      <c r="E1318" s="3">
        <v>6182.8500999999997</v>
      </c>
      <c r="G1318" s="5">
        <f t="shared" si="260"/>
        <v>6162.98</v>
      </c>
      <c r="H1318" s="5">
        <f t="shared" si="261"/>
        <v>6134.05</v>
      </c>
      <c r="J1318" s="10" t="str">
        <f t="shared" si="262"/>
        <v>BUY</v>
      </c>
      <c r="L1318" s="5">
        <f t="shared" si="263"/>
        <v>6047.26</v>
      </c>
      <c r="M1318" s="4" t="str">
        <f t="shared" si="264"/>
        <v>NO</v>
      </c>
      <c r="N1318" s="4" t="str">
        <f t="shared" si="265"/>
        <v>NO</v>
      </c>
      <c r="O1318" s="4" t="str">
        <f t="shared" si="266"/>
        <v>NO</v>
      </c>
      <c r="P1318" s="5">
        <v>6177</v>
      </c>
      <c r="Q1318" s="5">
        <v>6185.55</v>
      </c>
      <c r="R1318" s="4">
        <f t="shared" si="267"/>
        <v>2010</v>
      </c>
      <c r="T1318" s="7">
        <f t="shared" si="270"/>
        <v>0</v>
      </c>
      <c r="V1318" s="5">
        <f t="shared" si="271"/>
        <v>5500.1</v>
      </c>
      <c r="W1318" s="5">
        <f t="shared" si="268"/>
        <v>5500.1</v>
      </c>
      <c r="X1318" s="7">
        <f t="shared" si="269"/>
        <v>0</v>
      </c>
      <c r="Z1318" s="7">
        <f t="shared" si="272"/>
        <v>284407.45999999985</v>
      </c>
      <c r="AA1318" s="5"/>
    </row>
    <row r="1319" spans="1:27">
      <c r="A1319" s="9">
        <v>40457</v>
      </c>
      <c r="B1319" s="3">
        <v>6227</v>
      </c>
      <c r="C1319" s="3">
        <v>6243</v>
      </c>
      <c r="D1319" s="3">
        <v>6185.0497999999998</v>
      </c>
      <c r="E1319" s="3">
        <v>6214.1000999999997</v>
      </c>
      <c r="G1319" s="5">
        <f t="shared" si="260"/>
        <v>6188.54</v>
      </c>
      <c r="H1319" s="5">
        <f t="shared" si="261"/>
        <v>6160.73</v>
      </c>
      <c r="J1319" s="10" t="str">
        <f t="shared" si="262"/>
        <v>BUY</v>
      </c>
      <c r="L1319" s="5">
        <f t="shared" si="263"/>
        <v>6077.3</v>
      </c>
      <c r="M1319" s="4" t="str">
        <f t="shared" si="264"/>
        <v>NO</v>
      </c>
      <c r="N1319" s="4" t="str">
        <f t="shared" si="265"/>
        <v>NO</v>
      </c>
      <c r="O1319" s="4" t="str">
        <f t="shared" si="266"/>
        <v>NO</v>
      </c>
      <c r="P1319" s="5">
        <v>6237.95</v>
      </c>
      <c r="Q1319" s="5">
        <v>6219</v>
      </c>
      <c r="R1319" s="4">
        <f t="shared" si="267"/>
        <v>2010</v>
      </c>
      <c r="T1319" s="7">
        <f t="shared" si="270"/>
        <v>0</v>
      </c>
      <c r="V1319" s="5">
        <f t="shared" si="271"/>
        <v>5500.1</v>
      </c>
      <c r="W1319" s="5">
        <f t="shared" si="268"/>
        <v>5500.1</v>
      </c>
      <c r="X1319" s="7">
        <f t="shared" si="269"/>
        <v>0</v>
      </c>
      <c r="Z1319" s="7">
        <f t="shared" si="272"/>
        <v>284407.45999999985</v>
      </c>
      <c r="AA1319" s="5"/>
    </row>
    <row r="1320" spans="1:27">
      <c r="A1320" s="9">
        <v>40458</v>
      </c>
      <c r="B1320" s="3">
        <v>6205.0497999999998</v>
      </c>
      <c r="C1320" s="3">
        <v>6229.9502000000002</v>
      </c>
      <c r="D1320" s="3">
        <v>6134</v>
      </c>
      <c r="E1320" s="3">
        <v>6146.8500999999997</v>
      </c>
      <c r="G1320" s="5">
        <f t="shared" si="260"/>
        <v>6167.7</v>
      </c>
      <c r="H1320" s="5">
        <f t="shared" si="261"/>
        <v>6156.1</v>
      </c>
      <c r="J1320" s="10" t="str">
        <f t="shared" si="262"/>
        <v>BUY</v>
      </c>
      <c r="L1320" s="5">
        <f t="shared" si="263"/>
        <v>6121.3</v>
      </c>
      <c r="M1320" s="4" t="str">
        <f t="shared" si="264"/>
        <v>NO</v>
      </c>
      <c r="N1320" s="4" t="str">
        <f t="shared" si="265"/>
        <v>NO</v>
      </c>
      <c r="O1320" s="4" t="str">
        <f t="shared" si="266"/>
        <v>NO</v>
      </c>
      <c r="P1320" s="5">
        <v>6215.5</v>
      </c>
      <c r="Q1320" s="5">
        <v>6149.85</v>
      </c>
      <c r="R1320" s="4">
        <f t="shared" si="267"/>
        <v>2010</v>
      </c>
      <c r="T1320" s="7">
        <f t="shared" si="270"/>
        <v>0</v>
      </c>
      <c r="V1320" s="5">
        <f t="shared" si="271"/>
        <v>5500.1</v>
      </c>
      <c r="W1320" s="5">
        <f t="shared" si="268"/>
        <v>5500.1</v>
      </c>
      <c r="X1320" s="7">
        <f t="shared" si="269"/>
        <v>0</v>
      </c>
      <c r="Z1320" s="7">
        <f t="shared" si="272"/>
        <v>284407.45999999985</v>
      </c>
      <c r="AA1320" s="5"/>
    </row>
    <row r="1321" spans="1:27">
      <c r="A1321" s="9">
        <v>40459</v>
      </c>
      <c r="B1321" s="3">
        <v>6165</v>
      </c>
      <c r="C1321" s="3">
        <v>6168.7997999999998</v>
      </c>
      <c r="D1321" s="3">
        <v>6097.1499000000003</v>
      </c>
      <c r="E1321" s="3">
        <v>6133.4502000000002</v>
      </c>
      <c r="G1321" s="5">
        <f t="shared" si="260"/>
        <v>6150.58</v>
      </c>
      <c r="H1321" s="5">
        <f t="shared" si="261"/>
        <v>6148.55</v>
      </c>
      <c r="J1321" s="10" t="str">
        <f t="shared" si="262"/>
        <v>BUY</v>
      </c>
      <c r="L1321" s="5">
        <f t="shared" si="263"/>
        <v>6142.46</v>
      </c>
      <c r="M1321" s="4" t="str">
        <f t="shared" si="264"/>
        <v>YES</v>
      </c>
      <c r="N1321" s="4" t="str">
        <f t="shared" si="265"/>
        <v>YES</v>
      </c>
      <c r="O1321" s="4" t="str">
        <f t="shared" si="266"/>
        <v>NO</v>
      </c>
      <c r="P1321" s="5">
        <v>6161.55</v>
      </c>
      <c r="Q1321" s="5">
        <v>6127.3</v>
      </c>
      <c r="R1321" s="4">
        <f t="shared" si="267"/>
        <v>2010</v>
      </c>
      <c r="T1321" s="7">
        <f t="shared" si="270"/>
        <v>-6</v>
      </c>
      <c r="V1321" s="5">
        <f t="shared" si="271"/>
        <v>5500.1</v>
      </c>
      <c r="W1321" s="5">
        <f t="shared" si="268"/>
        <v>5500.1</v>
      </c>
      <c r="X1321" s="7">
        <f t="shared" si="269"/>
        <v>0</v>
      </c>
      <c r="Z1321" s="7">
        <f t="shared" si="272"/>
        <v>283807.45999999985</v>
      </c>
      <c r="AA1321" s="5"/>
    </row>
    <row r="1322" spans="1:27">
      <c r="A1322" s="9">
        <v>40462</v>
      </c>
      <c r="B1322" s="3">
        <v>6182</v>
      </c>
      <c r="C1322" s="3">
        <v>6192.5</v>
      </c>
      <c r="D1322" s="3">
        <v>6136.6499000000003</v>
      </c>
      <c r="E1322" s="3">
        <v>6159.75</v>
      </c>
      <c r="G1322" s="5">
        <f t="shared" si="260"/>
        <v>6155.17</v>
      </c>
      <c r="H1322" s="5">
        <f t="shared" si="261"/>
        <v>6152.28</v>
      </c>
      <c r="J1322" s="10" t="str">
        <f t="shared" si="262"/>
        <v>BUY</v>
      </c>
      <c r="L1322" s="5">
        <f t="shared" si="263"/>
        <v>6143.61</v>
      </c>
      <c r="M1322" s="4" t="str">
        <f t="shared" si="264"/>
        <v>YES</v>
      </c>
      <c r="N1322" s="4" t="str">
        <f t="shared" si="265"/>
        <v>YES</v>
      </c>
      <c r="O1322" s="4" t="str">
        <f t="shared" si="266"/>
        <v>NO</v>
      </c>
      <c r="P1322" s="5">
        <v>6187</v>
      </c>
      <c r="Q1322" s="5">
        <v>6161</v>
      </c>
      <c r="R1322" s="4">
        <f t="shared" si="267"/>
        <v>2010</v>
      </c>
      <c r="T1322" s="7">
        <f t="shared" si="270"/>
        <v>-18.54</v>
      </c>
      <c r="V1322" s="5">
        <f t="shared" si="271"/>
        <v>5500.1</v>
      </c>
      <c r="W1322" s="5">
        <f t="shared" si="268"/>
        <v>6143.61</v>
      </c>
      <c r="X1322" s="7">
        <f t="shared" si="269"/>
        <v>643.50999999999931</v>
      </c>
      <c r="Z1322" s="7">
        <f t="shared" si="272"/>
        <v>314128.95999999979</v>
      </c>
      <c r="AA1322" s="5"/>
    </row>
    <row r="1323" spans="1:27">
      <c r="A1323" s="9">
        <v>40463</v>
      </c>
      <c r="B1323" s="3">
        <v>6149.9502000000002</v>
      </c>
      <c r="C1323" s="3">
        <v>6150.0497999999998</v>
      </c>
      <c r="D1323" s="3">
        <v>6083</v>
      </c>
      <c r="E1323" s="3">
        <v>6118.6499000000003</v>
      </c>
      <c r="G1323" s="5">
        <f t="shared" si="260"/>
        <v>6136.91</v>
      </c>
      <c r="H1323" s="5">
        <f t="shared" si="261"/>
        <v>6141.07</v>
      </c>
      <c r="J1323" s="10" t="str">
        <f t="shared" si="262"/>
        <v>SELL</v>
      </c>
      <c r="L1323" s="5">
        <f t="shared" si="263"/>
        <v>6153.55</v>
      </c>
      <c r="M1323" s="4" t="str">
        <f t="shared" si="264"/>
        <v>YES</v>
      </c>
      <c r="N1323" s="4" t="str">
        <f t="shared" si="265"/>
        <v>NO</v>
      </c>
      <c r="O1323" s="4" t="str">
        <f t="shared" si="266"/>
        <v>NO</v>
      </c>
      <c r="P1323" s="5">
        <v>6134.35</v>
      </c>
      <c r="Q1323" s="5">
        <v>6119.25</v>
      </c>
      <c r="R1323" s="4">
        <f t="shared" si="267"/>
        <v>2010</v>
      </c>
      <c r="T1323" s="7">
        <f t="shared" si="270"/>
        <v>0</v>
      </c>
      <c r="V1323" s="5">
        <f t="shared" si="271"/>
        <v>6143.61</v>
      </c>
      <c r="W1323" s="5">
        <f t="shared" si="268"/>
        <v>6153.55</v>
      </c>
      <c r="X1323" s="7">
        <f t="shared" si="269"/>
        <v>-9.9400000000005093</v>
      </c>
      <c r="Z1323" s="7">
        <f t="shared" si="272"/>
        <v>313631.95999999979</v>
      </c>
      <c r="AA1323" s="5"/>
    </row>
    <row r="1324" spans="1:27">
      <c r="A1324" s="9">
        <v>40464</v>
      </c>
      <c r="B1324" s="3">
        <v>6134</v>
      </c>
      <c r="C1324" s="3">
        <v>6281</v>
      </c>
      <c r="D1324" s="3">
        <v>6118.6499000000003</v>
      </c>
      <c r="E1324" s="3">
        <v>6273.8500999999997</v>
      </c>
      <c r="G1324" s="5">
        <f t="shared" si="260"/>
        <v>6205.38</v>
      </c>
      <c r="H1324" s="5">
        <f t="shared" si="261"/>
        <v>6185.33</v>
      </c>
      <c r="J1324" s="10" t="str">
        <f t="shared" si="262"/>
        <v>BUY</v>
      </c>
      <c r="L1324" s="5">
        <f t="shared" si="263"/>
        <v>6125.18</v>
      </c>
      <c r="M1324" s="4" t="str">
        <f t="shared" si="264"/>
        <v>YES</v>
      </c>
      <c r="N1324" s="4" t="str">
        <f t="shared" si="265"/>
        <v>NO</v>
      </c>
      <c r="O1324" s="4" t="str">
        <f t="shared" si="266"/>
        <v>NO</v>
      </c>
      <c r="P1324" s="5">
        <v>6134.55</v>
      </c>
      <c r="Q1324" s="5">
        <v>6276.85</v>
      </c>
      <c r="R1324" s="4">
        <f t="shared" si="267"/>
        <v>2010</v>
      </c>
      <c r="T1324" s="7">
        <f t="shared" si="270"/>
        <v>0</v>
      </c>
      <c r="V1324" s="5">
        <f t="shared" si="271"/>
        <v>6153.55</v>
      </c>
      <c r="W1324" s="5">
        <f t="shared" si="268"/>
        <v>6153.55</v>
      </c>
      <c r="X1324" s="7">
        <f t="shared" si="269"/>
        <v>0</v>
      </c>
      <c r="Z1324" s="7">
        <f t="shared" si="272"/>
        <v>313631.95999999979</v>
      </c>
      <c r="AA1324" s="5"/>
    </row>
    <row r="1325" spans="1:27">
      <c r="A1325" s="9">
        <v>40465</v>
      </c>
      <c r="B1325" s="3">
        <v>6299.25</v>
      </c>
      <c r="C1325" s="3">
        <v>6317.7997999999998</v>
      </c>
      <c r="D1325" s="3">
        <v>6181.0497999999998</v>
      </c>
      <c r="E1325" s="3">
        <v>6197.5</v>
      </c>
      <c r="G1325" s="5">
        <f t="shared" si="260"/>
        <v>6201.44</v>
      </c>
      <c r="H1325" s="5">
        <f t="shared" si="261"/>
        <v>6189.39</v>
      </c>
      <c r="J1325" s="10" t="str">
        <f t="shared" si="262"/>
        <v>BUY</v>
      </c>
      <c r="L1325" s="5">
        <f t="shared" si="263"/>
        <v>6153.24</v>
      </c>
      <c r="M1325" s="4" t="str">
        <f t="shared" si="264"/>
        <v>NO</v>
      </c>
      <c r="N1325" s="4" t="str">
        <f t="shared" si="265"/>
        <v>NO</v>
      </c>
      <c r="O1325" s="4" t="str">
        <f t="shared" si="266"/>
        <v>NO</v>
      </c>
      <c r="P1325" s="5">
        <v>6286.75</v>
      </c>
      <c r="Q1325" s="5">
        <v>6204.25</v>
      </c>
      <c r="R1325" s="4">
        <f t="shared" si="267"/>
        <v>2010</v>
      </c>
      <c r="T1325" s="7">
        <f t="shared" si="270"/>
        <v>0</v>
      </c>
      <c r="V1325" s="5">
        <f t="shared" si="271"/>
        <v>6153.55</v>
      </c>
      <c r="W1325" s="5">
        <f t="shared" si="268"/>
        <v>6153.24</v>
      </c>
      <c r="X1325" s="7">
        <f t="shared" si="269"/>
        <v>-0.31000000000040018</v>
      </c>
      <c r="Z1325" s="7">
        <f t="shared" si="272"/>
        <v>313616.45999999979</v>
      </c>
      <c r="AA1325" s="5"/>
    </row>
    <row r="1326" spans="1:27">
      <c r="A1326" s="9">
        <v>40466</v>
      </c>
      <c r="B1326" s="3">
        <v>6205</v>
      </c>
      <c r="C1326" s="3">
        <v>6224.75</v>
      </c>
      <c r="D1326" s="3">
        <v>6076.1000999999997</v>
      </c>
      <c r="E1326" s="3">
        <v>6092</v>
      </c>
      <c r="G1326" s="5">
        <f t="shared" si="260"/>
        <v>6146.72</v>
      </c>
      <c r="H1326" s="5">
        <f t="shared" si="261"/>
        <v>6156.93</v>
      </c>
      <c r="J1326" s="10" t="str">
        <f t="shared" si="262"/>
        <v>SELL</v>
      </c>
      <c r="L1326" s="5">
        <f t="shared" si="263"/>
        <v>6187.56</v>
      </c>
      <c r="M1326" s="4" t="str">
        <f t="shared" si="264"/>
        <v>YES</v>
      </c>
      <c r="N1326" s="4" t="str">
        <f t="shared" si="265"/>
        <v>NO</v>
      </c>
      <c r="O1326" s="4" t="str">
        <f t="shared" si="266"/>
        <v>NO</v>
      </c>
      <c r="P1326" s="5">
        <v>6218.9</v>
      </c>
      <c r="Q1326" s="5">
        <v>6093.45</v>
      </c>
      <c r="R1326" s="4">
        <f t="shared" si="267"/>
        <v>2010</v>
      </c>
      <c r="T1326" s="7">
        <f t="shared" si="270"/>
        <v>0</v>
      </c>
      <c r="V1326" s="5">
        <f t="shared" si="271"/>
        <v>6153.24</v>
      </c>
      <c r="W1326" s="5">
        <f t="shared" si="268"/>
        <v>6153.24</v>
      </c>
      <c r="X1326" s="7">
        <f t="shared" si="269"/>
        <v>0</v>
      </c>
      <c r="Z1326" s="7">
        <f t="shared" si="272"/>
        <v>313616.45999999979</v>
      </c>
      <c r="AA1326" s="5"/>
    </row>
    <row r="1327" spans="1:27">
      <c r="A1327" s="9">
        <v>40469</v>
      </c>
      <c r="B1327" s="3">
        <v>6074.3999000000003</v>
      </c>
      <c r="C1327" s="3">
        <v>6136</v>
      </c>
      <c r="D1327" s="3">
        <v>6007.6000999999997</v>
      </c>
      <c r="E1327" s="3">
        <v>6122.2002000000002</v>
      </c>
      <c r="G1327" s="5">
        <f t="shared" si="260"/>
        <v>6134.46</v>
      </c>
      <c r="H1327" s="5">
        <f t="shared" si="261"/>
        <v>6145.35</v>
      </c>
      <c r="J1327" s="10" t="str">
        <f t="shared" si="262"/>
        <v>SELL</v>
      </c>
      <c r="L1327" s="5">
        <f t="shared" si="263"/>
        <v>6178.02</v>
      </c>
      <c r="M1327" s="4" t="str">
        <f t="shared" si="264"/>
        <v>NO</v>
      </c>
      <c r="N1327" s="4" t="str">
        <f t="shared" si="265"/>
        <v>NO</v>
      </c>
      <c r="O1327" s="4" t="str">
        <f t="shared" si="266"/>
        <v>NO</v>
      </c>
      <c r="P1327" s="5">
        <v>6040</v>
      </c>
      <c r="Q1327" s="5">
        <v>6117.2</v>
      </c>
      <c r="R1327" s="4">
        <f t="shared" si="267"/>
        <v>2010</v>
      </c>
      <c r="T1327" s="7">
        <f t="shared" si="270"/>
        <v>0</v>
      </c>
      <c r="V1327" s="5">
        <f t="shared" si="271"/>
        <v>6153.24</v>
      </c>
      <c r="W1327" s="5">
        <f t="shared" si="268"/>
        <v>6153.24</v>
      </c>
      <c r="X1327" s="7">
        <f t="shared" si="269"/>
        <v>0</v>
      </c>
      <c r="Z1327" s="7">
        <f t="shared" si="272"/>
        <v>313616.45999999979</v>
      </c>
      <c r="AA1327" s="5"/>
    </row>
    <row r="1328" spans="1:27">
      <c r="A1328" s="9">
        <v>40470</v>
      </c>
      <c r="B1328" s="3">
        <v>6139</v>
      </c>
      <c r="C1328" s="3">
        <v>6166.3999000000003</v>
      </c>
      <c r="D1328" s="3">
        <v>6024.1000999999997</v>
      </c>
      <c r="E1328" s="3">
        <v>6044.1499000000003</v>
      </c>
      <c r="G1328" s="5">
        <f t="shared" si="260"/>
        <v>6089.3</v>
      </c>
      <c r="H1328" s="5">
        <f t="shared" si="261"/>
        <v>6111.62</v>
      </c>
      <c r="J1328" s="10" t="str">
        <f t="shared" si="262"/>
        <v>SELL</v>
      </c>
      <c r="L1328" s="5">
        <f t="shared" si="263"/>
        <v>6178.58</v>
      </c>
      <c r="M1328" s="4" t="str">
        <f t="shared" si="264"/>
        <v>NO</v>
      </c>
      <c r="N1328" s="4" t="str">
        <f t="shared" si="265"/>
        <v>NO</v>
      </c>
      <c r="O1328" s="4" t="str">
        <f t="shared" si="266"/>
        <v>NO</v>
      </c>
      <c r="P1328" s="5">
        <v>6090</v>
      </c>
      <c r="Q1328" s="5">
        <v>6054.85</v>
      </c>
      <c r="R1328" s="4">
        <f t="shared" si="267"/>
        <v>2010</v>
      </c>
      <c r="T1328" s="7">
        <f t="shared" si="270"/>
        <v>0</v>
      </c>
      <c r="V1328" s="5">
        <f t="shared" si="271"/>
        <v>6153.24</v>
      </c>
      <c r="W1328" s="5">
        <f t="shared" si="268"/>
        <v>6153.24</v>
      </c>
      <c r="X1328" s="7">
        <f t="shared" si="269"/>
        <v>0</v>
      </c>
      <c r="Z1328" s="7">
        <f t="shared" si="272"/>
        <v>313616.45999999979</v>
      </c>
      <c r="AA1328" s="5"/>
    </row>
    <row r="1329" spans="1:27">
      <c r="A1329" s="9">
        <v>40471</v>
      </c>
      <c r="B1329" s="3">
        <v>6017.7997999999998</v>
      </c>
      <c r="C1329" s="3">
        <v>6076.7997999999998</v>
      </c>
      <c r="D1329" s="3">
        <v>5987.6499000000003</v>
      </c>
      <c r="E1329" s="3">
        <v>6007.7997999999998</v>
      </c>
      <c r="G1329" s="5">
        <f t="shared" si="260"/>
        <v>6048.55</v>
      </c>
      <c r="H1329" s="5">
        <f t="shared" si="261"/>
        <v>6077.01</v>
      </c>
      <c r="J1329" s="10" t="str">
        <f t="shared" si="262"/>
        <v>SELL</v>
      </c>
      <c r="L1329" s="5">
        <f t="shared" si="263"/>
        <v>6162.39</v>
      </c>
      <c r="M1329" s="4" t="str">
        <f t="shared" si="264"/>
        <v>NO</v>
      </c>
      <c r="N1329" s="4" t="str">
        <f t="shared" si="265"/>
        <v>NO</v>
      </c>
      <c r="O1329" s="4" t="str">
        <f t="shared" si="266"/>
        <v>NO</v>
      </c>
      <c r="P1329" s="5">
        <v>6063</v>
      </c>
      <c r="Q1329" s="5">
        <v>5998.55</v>
      </c>
      <c r="R1329" s="4">
        <f t="shared" si="267"/>
        <v>2010</v>
      </c>
      <c r="T1329" s="7">
        <f t="shared" si="270"/>
        <v>0</v>
      </c>
      <c r="V1329" s="5">
        <f t="shared" si="271"/>
        <v>6153.24</v>
      </c>
      <c r="W1329" s="5">
        <f t="shared" si="268"/>
        <v>6153.24</v>
      </c>
      <c r="X1329" s="7">
        <f t="shared" si="269"/>
        <v>0</v>
      </c>
      <c r="Z1329" s="7">
        <f t="shared" si="272"/>
        <v>313616.45999999979</v>
      </c>
      <c r="AA1329" s="5"/>
    </row>
    <row r="1330" spans="1:27">
      <c r="A1330" s="9">
        <v>40472</v>
      </c>
      <c r="B1330" s="3">
        <v>6021.25</v>
      </c>
      <c r="C1330" s="3">
        <v>6152</v>
      </c>
      <c r="D1330" s="3">
        <v>6005.1000999999997</v>
      </c>
      <c r="E1330" s="3">
        <v>6135.1499000000003</v>
      </c>
      <c r="G1330" s="5">
        <f t="shared" si="260"/>
        <v>6091.85</v>
      </c>
      <c r="H1330" s="5">
        <f t="shared" si="261"/>
        <v>6096.39</v>
      </c>
      <c r="J1330" s="10" t="str">
        <f t="shared" si="262"/>
        <v>SELL</v>
      </c>
      <c r="L1330" s="5">
        <f t="shared" si="263"/>
        <v>6110.01</v>
      </c>
      <c r="M1330" s="4" t="str">
        <f t="shared" si="264"/>
        <v>NO</v>
      </c>
      <c r="N1330" s="4" t="str">
        <f t="shared" si="265"/>
        <v>NO</v>
      </c>
      <c r="O1330" s="4" t="str">
        <f t="shared" si="266"/>
        <v>NO</v>
      </c>
      <c r="P1330" s="5">
        <v>6042</v>
      </c>
      <c r="Q1330" s="5">
        <v>6138.9</v>
      </c>
      <c r="R1330" s="4">
        <f t="shared" si="267"/>
        <v>2010</v>
      </c>
      <c r="T1330" s="7">
        <f t="shared" si="270"/>
        <v>0</v>
      </c>
      <c r="V1330" s="5">
        <f t="shared" si="271"/>
        <v>6153.24</v>
      </c>
      <c r="W1330" s="5">
        <f t="shared" si="268"/>
        <v>6153.24</v>
      </c>
      <c r="X1330" s="7">
        <f t="shared" si="269"/>
        <v>0</v>
      </c>
      <c r="Z1330" s="7">
        <f t="shared" si="272"/>
        <v>313616.45999999979</v>
      </c>
      <c r="AA1330" s="5"/>
    </row>
    <row r="1331" spans="1:27">
      <c r="A1331" s="9">
        <v>40473</v>
      </c>
      <c r="B1331" s="3">
        <v>6140</v>
      </c>
      <c r="C1331" s="3">
        <v>6150</v>
      </c>
      <c r="D1331" s="3">
        <v>6057.6000999999997</v>
      </c>
      <c r="E1331" s="3">
        <v>6089.75</v>
      </c>
      <c r="G1331" s="5">
        <f t="shared" si="260"/>
        <v>6090.8</v>
      </c>
      <c r="H1331" s="5">
        <f t="shared" si="261"/>
        <v>6094.18</v>
      </c>
      <c r="J1331" s="10" t="str">
        <f t="shared" si="262"/>
        <v>SELL</v>
      </c>
      <c r="L1331" s="5">
        <f t="shared" si="263"/>
        <v>6104.32</v>
      </c>
      <c r="M1331" s="4" t="str">
        <f t="shared" si="264"/>
        <v>YES</v>
      </c>
      <c r="N1331" s="4" t="str">
        <f t="shared" si="265"/>
        <v>YES</v>
      </c>
      <c r="O1331" s="4" t="str">
        <f t="shared" si="266"/>
        <v>YES</v>
      </c>
      <c r="P1331" s="5">
        <v>6137.8</v>
      </c>
      <c r="Q1331" s="5">
        <v>6087.15</v>
      </c>
      <c r="R1331" s="4">
        <f t="shared" si="267"/>
        <v>2010</v>
      </c>
      <c r="T1331" s="7">
        <f t="shared" si="270"/>
        <v>-50.65</v>
      </c>
      <c r="V1331" s="5">
        <f t="shared" si="271"/>
        <v>6153.24</v>
      </c>
      <c r="W1331" s="5">
        <f t="shared" si="268"/>
        <v>6121</v>
      </c>
      <c r="X1331" s="7">
        <f t="shared" si="269"/>
        <v>32.239999999999782</v>
      </c>
      <c r="Z1331" s="7">
        <f t="shared" si="272"/>
        <v>310163.45999999979</v>
      </c>
      <c r="AA1331" s="5"/>
    </row>
    <row r="1332" spans="1:27">
      <c r="A1332" s="9">
        <v>40476</v>
      </c>
      <c r="B1332" s="3">
        <v>6120.1499000000003</v>
      </c>
      <c r="C1332" s="3">
        <v>6180</v>
      </c>
      <c r="D1332" s="3">
        <v>6111</v>
      </c>
      <c r="E1332" s="3">
        <v>6136.2002000000002</v>
      </c>
      <c r="G1332" s="5">
        <f t="shared" si="260"/>
        <v>6113.5</v>
      </c>
      <c r="H1332" s="5">
        <f t="shared" si="261"/>
        <v>6108.19</v>
      </c>
      <c r="J1332" s="10" t="str">
        <f t="shared" si="262"/>
        <v>BUY</v>
      </c>
      <c r="L1332" s="5">
        <f t="shared" si="263"/>
        <v>6092.26</v>
      </c>
      <c r="M1332" s="4" t="str">
        <f t="shared" si="264"/>
        <v>YES</v>
      </c>
      <c r="N1332" s="4" t="str">
        <f t="shared" si="265"/>
        <v>NO</v>
      </c>
      <c r="O1332" s="4" t="str">
        <f t="shared" si="266"/>
        <v>YES</v>
      </c>
      <c r="P1332" s="5">
        <v>6121</v>
      </c>
      <c r="Q1332" s="5">
        <v>6128</v>
      </c>
      <c r="R1332" s="4">
        <f t="shared" si="267"/>
        <v>2010</v>
      </c>
      <c r="T1332" s="7">
        <f t="shared" si="270"/>
        <v>0</v>
      </c>
      <c r="V1332" s="5">
        <f t="shared" si="271"/>
        <v>6121</v>
      </c>
      <c r="W1332" s="5">
        <f t="shared" si="268"/>
        <v>6121</v>
      </c>
      <c r="X1332" s="7">
        <f t="shared" si="269"/>
        <v>0</v>
      </c>
      <c r="Z1332" s="7">
        <f t="shared" si="272"/>
        <v>310163.45999999979</v>
      </c>
      <c r="AA1332" s="5"/>
    </row>
    <row r="1333" spans="1:27">
      <c r="A1333" s="9">
        <v>40477</v>
      </c>
      <c r="B1333" s="3">
        <v>6125</v>
      </c>
      <c r="C1333" s="3">
        <v>6141</v>
      </c>
      <c r="D1333" s="3">
        <v>6094</v>
      </c>
      <c r="E1333" s="3">
        <v>6108.25</v>
      </c>
      <c r="G1333" s="5">
        <f t="shared" si="260"/>
        <v>6110.88</v>
      </c>
      <c r="H1333" s="5">
        <f t="shared" si="261"/>
        <v>6108.21</v>
      </c>
      <c r="J1333" s="10" t="str">
        <f t="shared" si="262"/>
        <v>BUY</v>
      </c>
      <c r="L1333" s="5">
        <f t="shared" si="263"/>
        <v>6100.2</v>
      </c>
      <c r="M1333" s="4" t="str">
        <f t="shared" si="264"/>
        <v>NO</v>
      </c>
      <c r="N1333" s="4" t="str">
        <f t="shared" si="265"/>
        <v>NO</v>
      </c>
      <c r="O1333" s="4" t="str">
        <f t="shared" si="266"/>
        <v>NO</v>
      </c>
      <c r="P1333" s="5">
        <v>6124.1</v>
      </c>
      <c r="Q1333" s="5">
        <v>6105.5</v>
      </c>
      <c r="R1333" s="4">
        <f t="shared" si="267"/>
        <v>2010</v>
      </c>
      <c r="T1333" s="7">
        <f t="shared" si="270"/>
        <v>0</v>
      </c>
      <c r="V1333" s="5">
        <f t="shared" si="271"/>
        <v>6121</v>
      </c>
      <c r="W1333" s="5">
        <f t="shared" si="268"/>
        <v>6079.75</v>
      </c>
      <c r="X1333" s="7">
        <f t="shared" si="269"/>
        <v>-41.25</v>
      </c>
      <c r="Z1333" s="7">
        <f t="shared" si="272"/>
        <v>308100.95999999979</v>
      </c>
      <c r="AA1333" s="5"/>
    </row>
    <row r="1334" spans="1:27">
      <c r="A1334" s="9">
        <v>40478</v>
      </c>
      <c r="B1334" s="3">
        <v>6087.7997999999998</v>
      </c>
      <c r="C1334" s="3">
        <v>6101.9502000000002</v>
      </c>
      <c r="D1334" s="3">
        <v>6005</v>
      </c>
      <c r="E1334" s="3">
        <v>6037.5</v>
      </c>
      <c r="G1334" s="5">
        <f t="shared" si="260"/>
        <v>6074.19</v>
      </c>
      <c r="H1334" s="5">
        <f t="shared" si="261"/>
        <v>6084.64</v>
      </c>
      <c r="J1334" s="10" t="str">
        <f t="shared" si="262"/>
        <v>SELL</v>
      </c>
      <c r="L1334" s="5">
        <f t="shared" si="263"/>
        <v>6115.99</v>
      </c>
      <c r="M1334" s="4" t="str">
        <f t="shared" si="264"/>
        <v>YES</v>
      </c>
      <c r="N1334" s="4" t="str">
        <f t="shared" si="265"/>
        <v>NO</v>
      </c>
      <c r="O1334" s="4" t="str">
        <f t="shared" si="266"/>
        <v>YES</v>
      </c>
      <c r="P1334" s="5">
        <v>6079.75</v>
      </c>
      <c r="Q1334" s="5">
        <v>6045.1</v>
      </c>
      <c r="R1334" s="4">
        <f t="shared" si="267"/>
        <v>2010</v>
      </c>
      <c r="T1334" s="7">
        <f t="shared" si="270"/>
        <v>0</v>
      </c>
      <c r="V1334" s="5">
        <f t="shared" si="271"/>
        <v>6079.75</v>
      </c>
      <c r="W1334" s="5">
        <f t="shared" si="268"/>
        <v>6079.75</v>
      </c>
      <c r="X1334" s="7">
        <f t="shared" si="269"/>
        <v>0</v>
      </c>
      <c r="Z1334" s="7">
        <f t="shared" si="272"/>
        <v>308100.95999999979</v>
      </c>
      <c r="AA1334" s="5"/>
    </row>
    <row r="1335" spans="1:27">
      <c r="A1335" s="9">
        <v>40479</v>
      </c>
      <c r="B1335" s="3">
        <v>6031</v>
      </c>
      <c r="C1335" s="3">
        <v>6083.8999000000003</v>
      </c>
      <c r="D1335" s="3">
        <v>5976.1000999999997</v>
      </c>
      <c r="E1335" s="3">
        <v>5987.7002000000002</v>
      </c>
      <c r="G1335" s="5">
        <f t="shared" si="260"/>
        <v>6030.95</v>
      </c>
      <c r="H1335" s="5">
        <f t="shared" si="261"/>
        <v>6052.33</v>
      </c>
      <c r="J1335" s="10" t="str">
        <f t="shared" si="262"/>
        <v>SELL</v>
      </c>
      <c r="L1335" s="5">
        <f t="shared" si="263"/>
        <v>6116.47</v>
      </c>
      <c r="M1335" s="4" t="str">
        <f t="shared" si="264"/>
        <v>NO</v>
      </c>
      <c r="N1335" s="4" t="str">
        <f t="shared" si="265"/>
        <v>NO</v>
      </c>
      <c r="O1335" s="4" t="str">
        <f t="shared" si="266"/>
        <v>NO</v>
      </c>
      <c r="P1335" s="5">
        <v>6033</v>
      </c>
      <c r="Q1335" s="5">
        <v>5980</v>
      </c>
      <c r="R1335" s="4">
        <f t="shared" si="267"/>
        <v>2010</v>
      </c>
      <c r="T1335" s="7">
        <f t="shared" si="270"/>
        <v>0</v>
      </c>
      <c r="V1335" s="5">
        <f t="shared" si="271"/>
        <v>6079.75</v>
      </c>
      <c r="W1335" s="5">
        <f t="shared" si="268"/>
        <v>6079.75</v>
      </c>
      <c r="X1335" s="7">
        <f t="shared" si="269"/>
        <v>0</v>
      </c>
      <c r="Z1335" s="7">
        <f t="shared" si="272"/>
        <v>308100.95999999979</v>
      </c>
      <c r="AA1335" s="5"/>
    </row>
    <row r="1336" spans="1:27">
      <c r="A1336" s="9">
        <v>40480</v>
      </c>
      <c r="B1336" s="3">
        <v>6050</v>
      </c>
      <c r="C1336" s="3">
        <v>6065.8999000000003</v>
      </c>
      <c r="D1336" s="3">
        <v>5966.25</v>
      </c>
      <c r="E1336" s="3">
        <v>6043.6000999999997</v>
      </c>
      <c r="G1336" s="5">
        <f t="shared" si="260"/>
        <v>6037.28</v>
      </c>
      <c r="H1336" s="5">
        <f t="shared" si="261"/>
        <v>6049.42</v>
      </c>
      <c r="J1336" s="10" t="str">
        <f t="shared" si="262"/>
        <v>SELL</v>
      </c>
      <c r="L1336" s="5">
        <f t="shared" si="263"/>
        <v>6085.84</v>
      </c>
      <c r="M1336" s="4" t="str">
        <f t="shared" si="264"/>
        <v>NO</v>
      </c>
      <c r="N1336" s="4" t="str">
        <f t="shared" si="265"/>
        <v>NO</v>
      </c>
      <c r="O1336" s="4" t="str">
        <f t="shared" si="266"/>
        <v>NO</v>
      </c>
      <c r="P1336" s="5">
        <v>6007</v>
      </c>
      <c r="Q1336" s="5">
        <v>6058</v>
      </c>
      <c r="R1336" s="4">
        <f t="shared" si="267"/>
        <v>2010</v>
      </c>
      <c r="T1336" s="7">
        <f t="shared" si="270"/>
        <v>0</v>
      </c>
      <c r="V1336" s="5">
        <f t="shared" si="271"/>
        <v>6079.75</v>
      </c>
      <c r="W1336" s="5">
        <f t="shared" si="268"/>
        <v>6129</v>
      </c>
      <c r="X1336" s="7">
        <f t="shared" si="269"/>
        <v>-49.25</v>
      </c>
      <c r="Z1336" s="7">
        <f t="shared" si="272"/>
        <v>305638.45999999979</v>
      </c>
      <c r="AA1336" s="5"/>
    </row>
    <row r="1337" spans="1:27">
      <c r="A1337" s="9">
        <v>40483</v>
      </c>
      <c r="B1337" s="3">
        <v>6105</v>
      </c>
      <c r="C1337" s="3">
        <v>6171.8500999999997</v>
      </c>
      <c r="D1337" s="3">
        <v>6090.6000999999997</v>
      </c>
      <c r="E1337" s="3">
        <v>6152.0497999999998</v>
      </c>
      <c r="G1337" s="5">
        <f t="shared" si="260"/>
        <v>6094.66</v>
      </c>
      <c r="H1337" s="5">
        <f t="shared" si="261"/>
        <v>6083.63</v>
      </c>
      <c r="J1337" s="10" t="str">
        <f t="shared" si="262"/>
        <v>BUY</v>
      </c>
      <c r="L1337" s="5">
        <f t="shared" si="263"/>
        <v>6050.54</v>
      </c>
      <c r="M1337" s="4" t="str">
        <f t="shared" si="264"/>
        <v>YES</v>
      </c>
      <c r="N1337" s="4" t="str">
        <f t="shared" si="265"/>
        <v>NO</v>
      </c>
      <c r="O1337" s="4" t="str">
        <f t="shared" si="266"/>
        <v>YES</v>
      </c>
      <c r="P1337" s="5">
        <v>6129</v>
      </c>
      <c r="Q1337" s="5">
        <v>6156.25</v>
      </c>
      <c r="R1337" s="4">
        <f t="shared" si="267"/>
        <v>2010</v>
      </c>
      <c r="T1337" s="7">
        <f t="shared" si="270"/>
        <v>0</v>
      </c>
      <c r="V1337" s="5">
        <f t="shared" si="271"/>
        <v>6129</v>
      </c>
      <c r="W1337" s="5">
        <f t="shared" si="268"/>
        <v>6129</v>
      </c>
      <c r="X1337" s="7">
        <f t="shared" si="269"/>
        <v>0</v>
      </c>
      <c r="Z1337" s="7">
        <f t="shared" si="272"/>
        <v>305638.45999999979</v>
      </c>
      <c r="AA1337" s="5"/>
    </row>
    <row r="1338" spans="1:27">
      <c r="A1338" s="9">
        <v>40484</v>
      </c>
      <c r="B1338" s="3">
        <v>6156</v>
      </c>
      <c r="C1338" s="3">
        <v>6174</v>
      </c>
      <c r="D1338" s="3">
        <v>6128.1499000000003</v>
      </c>
      <c r="E1338" s="3">
        <v>6155.9502000000002</v>
      </c>
      <c r="G1338" s="5">
        <f t="shared" si="260"/>
        <v>6125.31</v>
      </c>
      <c r="H1338" s="5">
        <f t="shared" si="261"/>
        <v>6107.74</v>
      </c>
      <c r="J1338" s="10" t="str">
        <f t="shared" si="262"/>
        <v>BUY</v>
      </c>
      <c r="L1338" s="5">
        <f t="shared" si="263"/>
        <v>6055.03</v>
      </c>
      <c r="M1338" s="4" t="str">
        <f t="shared" si="264"/>
        <v>NO</v>
      </c>
      <c r="N1338" s="4" t="str">
        <f t="shared" si="265"/>
        <v>NO</v>
      </c>
      <c r="O1338" s="4" t="str">
        <f t="shared" si="266"/>
        <v>NO</v>
      </c>
      <c r="P1338" s="5">
        <v>6138.05</v>
      </c>
      <c r="Q1338" s="5">
        <v>6154</v>
      </c>
      <c r="R1338" s="4">
        <f t="shared" si="267"/>
        <v>2010</v>
      </c>
      <c r="T1338" s="7">
        <f t="shared" si="270"/>
        <v>0</v>
      </c>
      <c r="V1338" s="5">
        <f t="shared" si="271"/>
        <v>6129</v>
      </c>
      <c r="W1338" s="5">
        <f t="shared" si="268"/>
        <v>6129</v>
      </c>
      <c r="X1338" s="7">
        <f t="shared" si="269"/>
        <v>0</v>
      </c>
      <c r="Z1338" s="7">
        <f t="shared" si="272"/>
        <v>305638.45999999979</v>
      </c>
      <c r="AA1338" s="5"/>
    </row>
    <row r="1339" spans="1:27">
      <c r="A1339" s="9">
        <v>40485</v>
      </c>
      <c r="B1339" s="3">
        <v>6184.7002000000002</v>
      </c>
      <c r="C1339" s="3">
        <v>6215</v>
      </c>
      <c r="D1339" s="3">
        <v>6176</v>
      </c>
      <c r="E1339" s="3">
        <v>6191.25</v>
      </c>
      <c r="G1339" s="5">
        <f t="shared" si="260"/>
        <v>6158.28</v>
      </c>
      <c r="H1339" s="5">
        <f t="shared" si="261"/>
        <v>6135.58</v>
      </c>
      <c r="J1339" s="10" t="str">
        <f t="shared" si="262"/>
        <v>BUY</v>
      </c>
      <c r="L1339" s="5">
        <f t="shared" si="263"/>
        <v>6067.48</v>
      </c>
      <c r="M1339" s="4" t="str">
        <f t="shared" si="264"/>
        <v>NO</v>
      </c>
      <c r="N1339" s="4" t="str">
        <f t="shared" si="265"/>
        <v>NO</v>
      </c>
      <c r="O1339" s="4" t="str">
        <f t="shared" si="266"/>
        <v>NO</v>
      </c>
      <c r="P1339" s="5">
        <v>6186</v>
      </c>
      <c r="Q1339" s="5">
        <v>6182.25</v>
      </c>
      <c r="R1339" s="4">
        <f t="shared" si="267"/>
        <v>2010</v>
      </c>
      <c r="T1339" s="7">
        <f t="shared" si="270"/>
        <v>0</v>
      </c>
      <c r="V1339" s="5">
        <f t="shared" si="271"/>
        <v>6129</v>
      </c>
      <c r="W1339" s="5">
        <f t="shared" si="268"/>
        <v>6129</v>
      </c>
      <c r="X1339" s="7">
        <f t="shared" si="269"/>
        <v>0</v>
      </c>
      <c r="Z1339" s="7">
        <f t="shared" si="272"/>
        <v>305638.45999999979</v>
      </c>
      <c r="AA1339" s="5"/>
    </row>
    <row r="1340" spans="1:27">
      <c r="A1340" s="9">
        <v>40486</v>
      </c>
      <c r="B1340" s="3">
        <v>6245</v>
      </c>
      <c r="C1340" s="3">
        <v>6310</v>
      </c>
      <c r="D1340" s="3">
        <v>6222</v>
      </c>
      <c r="E1340" s="3">
        <v>6301.5497999999998</v>
      </c>
      <c r="G1340" s="5">
        <f t="shared" si="260"/>
        <v>6229.91</v>
      </c>
      <c r="H1340" s="5">
        <f t="shared" si="261"/>
        <v>6190.9</v>
      </c>
      <c r="J1340" s="10" t="str">
        <f t="shared" si="262"/>
        <v>BUY</v>
      </c>
      <c r="L1340" s="5">
        <f t="shared" si="263"/>
        <v>6073.87</v>
      </c>
      <c r="M1340" s="4" t="str">
        <f t="shared" si="264"/>
        <v>NO</v>
      </c>
      <c r="N1340" s="4" t="str">
        <f t="shared" si="265"/>
        <v>NO</v>
      </c>
      <c r="O1340" s="4" t="str">
        <f t="shared" si="266"/>
        <v>NO</v>
      </c>
      <c r="P1340" s="5">
        <v>6226.9</v>
      </c>
      <c r="Q1340" s="5">
        <v>6302</v>
      </c>
      <c r="R1340" s="4">
        <f t="shared" si="267"/>
        <v>2010</v>
      </c>
      <c r="T1340" s="7">
        <f t="shared" si="270"/>
        <v>0</v>
      </c>
      <c r="V1340" s="5">
        <f t="shared" si="271"/>
        <v>6129</v>
      </c>
      <c r="W1340" s="5">
        <f t="shared" si="268"/>
        <v>6129</v>
      </c>
      <c r="X1340" s="7">
        <f t="shared" si="269"/>
        <v>0</v>
      </c>
      <c r="Z1340" s="7">
        <f t="shared" si="272"/>
        <v>305638.45999999979</v>
      </c>
      <c r="AA1340" s="5"/>
    </row>
    <row r="1341" spans="1:27">
      <c r="A1341" s="9">
        <v>40487</v>
      </c>
      <c r="B1341" s="3">
        <v>6341</v>
      </c>
      <c r="C1341" s="3">
        <v>6349</v>
      </c>
      <c r="D1341" s="3">
        <v>6316.6000999999997</v>
      </c>
      <c r="E1341" s="3">
        <v>6325.0497999999998</v>
      </c>
      <c r="G1341" s="5">
        <f t="shared" si="260"/>
        <v>6277.48</v>
      </c>
      <c r="H1341" s="5">
        <f t="shared" si="261"/>
        <v>6235.62</v>
      </c>
      <c r="J1341" s="10" t="str">
        <f t="shared" si="262"/>
        <v>BUY</v>
      </c>
      <c r="L1341" s="5">
        <f t="shared" si="263"/>
        <v>6110.04</v>
      </c>
      <c r="M1341" s="4" t="str">
        <f t="shared" si="264"/>
        <v>NO</v>
      </c>
      <c r="N1341" s="4" t="str">
        <f t="shared" si="265"/>
        <v>NO</v>
      </c>
      <c r="O1341" s="4" t="str">
        <f t="shared" si="266"/>
        <v>NO</v>
      </c>
      <c r="P1341" s="5">
        <v>6341</v>
      </c>
      <c r="Q1341" s="5">
        <v>6325.05</v>
      </c>
      <c r="R1341" s="4">
        <f t="shared" si="267"/>
        <v>2010</v>
      </c>
      <c r="T1341" s="7">
        <f t="shared" si="270"/>
        <v>0</v>
      </c>
      <c r="V1341" s="5">
        <f t="shared" si="271"/>
        <v>6129</v>
      </c>
      <c r="W1341" s="5">
        <f t="shared" si="268"/>
        <v>6129</v>
      </c>
      <c r="X1341" s="7">
        <f t="shared" si="269"/>
        <v>0</v>
      </c>
      <c r="Z1341" s="7">
        <f t="shared" si="272"/>
        <v>305638.45999999979</v>
      </c>
      <c r="AA1341" s="5"/>
    </row>
    <row r="1342" spans="1:27">
      <c r="A1342" s="9">
        <v>40490</v>
      </c>
      <c r="B1342" s="3">
        <v>6339.7002000000002</v>
      </c>
      <c r="C1342" s="3">
        <v>6340</v>
      </c>
      <c r="D1342" s="3">
        <v>6282.2002000000002</v>
      </c>
      <c r="E1342" s="3">
        <v>6296.7997999999998</v>
      </c>
      <c r="G1342" s="5">
        <f t="shared" si="260"/>
        <v>6287.14</v>
      </c>
      <c r="H1342" s="5">
        <f t="shared" si="261"/>
        <v>6256.01</v>
      </c>
      <c r="J1342" s="10" t="str">
        <f t="shared" si="262"/>
        <v>BUY</v>
      </c>
      <c r="L1342" s="5">
        <f t="shared" si="263"/>
        <v>6162.62</v>
      </c>
      <c r="M1342" s="4" t="str">
        <f t="shared" si="264"/>
        <v>NO</v>
      </c>
      <c r="N1342" s="4" t="str">
        <f t="shared" si="265"/>
        <v>NO</v>
      </c>
      <c r="O1342" s="4" t="str">
        <f t="shared" si="266"/>
        <v>NO</v>
      </c>
      <c r="P1342" s="5">
        <v>6307.95</v>
      </c>
      <c r="Q1342" s="5">
        <v>6295.9</v>
      </c>
      <c r="R1342" s="4">
        <f t="shared" si="267"/>
        <v>2010</v>
      </c>
      <c r="T1342" s="7">
        <f t="shared" si="270"/>
        <v>0</v>
      </c>
      <c r="V1342" s="5">
        <f t="shared" si="271"/>
        <v>6129</v>
      </c>
      <c r="W1342" s="5">
        <f t="shared" si="268"/>
        <v>6129</v>
      </c>
      <c r="X1342" s="7">
        <f t="shared" si="269"/>
        <v>0</v>
      </c>
      <c r="Z1342" s="7">
        <f t="shared" si="272"/>
        <v>305638.45999999979</v>
      </c>
      <c r="AA1342" s="5"/>
    </row>
    <row r="1343" spans="1:27">
      <c r="A1343" s="9">
        <v>40491</v>
      </c>
      <c r="B1343" s="3">
        <v>6297</v>
      </c>
      <c r="C1343" s="3">
        <v>6347</v>
      </c>
      <c r="D1343" s="3">
        <v>6261.5497999999998</v>
      </c>
      <c r="E1343" s="3">
        <v>6333.4502000000002</v>
      </c>
      <c r="G1343" s="5">
        <f t="shared" si="260"/>
        <v>6310.3</v>
      </c>
      <c r="H1343" s="5">
        <f t="shared" si="261"/>
        <v>6281.82</v>
      </c>
      <c r="J1343" s="10" t="str">
        <f t="shared" si="262"/>
        <v>BUY</v>
      </c>
      <c r="L1343" s="5">
        <f t="shared" si="263"/>
        <v>6196.38</v>
      </c>
      <c r="M1343" s="4" t="str">
        <f t="shared" si="264"/>
        <v>NO</v>
      </c>
      <c r="N1343" s="4" t="str">
        <f t="shared" si="265"/>
        <v>NO</v>
      </c>
      <c r="O1343" s="4" t="str">
        <f t="shared" si="266"/>
        <v>NO</v>
      </c>
      <c r="P1343" s="5">
        <v>6302.95</v>
      </c>
      <c r="Q1343" s="5">
        <v>6323.2</v>
      </c>
      <c r="R1343" s="4">
        <f t="shared" si="267"/>
        <v>2010</v>
      </c>
      <c r="T1343" s="7">
        <f t="shared" si="270"/>
        <v>0</v>
      </c>
      <c r="V1343" s="5">
        <f t="shared" si="271"/>
        <v>6129</v>
      </c>
      <c r="W1343" s="5">
        <f t="shared" si="268"/>
        <v>6129</v>
      </c>
      <c r="X1343" s="7">
        <f t="shared" si="269"/>
        <v>0</v>
      </c>
      <c r="Z1343" s="7">
        <f t="shared" si="272"/>
        <v>305638.45999999979</v>
      </c>
      <c r="AA1343" s="5"/>
    </row>
    <row r="1344" spans="1:27">
      <c r="A1344" s="9">
        <v>40492</v>
      </c>
      <c r="B1344" s="3">
        <v>6320</v>
      </c>
      <c r="C1344" s="3">
        <v>6332</v>
      </c>
      <c r="D1344" s="3">
        <v>6295</v>
      </c>
      <c r="E1344" s="3">
        <v>6308.2997999999998</v>
      </c>
      <c r="G1344" s="5">
        <f t="shared" si="260"/>
        <v>6309.3</v>
      </c>
      <c r="H1344" s="5">
        <f t="shared" si="261"/>
        <v>6290.65</v>
      </c>
      <c r="J1344" s="10" t="str">
        <f t="shared" si="262"/>
        <v>BUY</v>
      </c>
      <c r="L1344" s="5">
        <f t="shared" si="263"/>
        <v>6234.7</v>
      </c>
      <c r="M1344" s="4" t="str">
        <f t="shared" si="264"/>
        <v>NO</v>
      </c>
      <c r="N1344" s="4" t="str">
        <f t="shared" si="265"/>
        <v>NO</v>
      </c>
      <c r="O1344" s="4" t="str">
        <f t="shared" si="266"/>
        <v>NO</v>
      </c>
      <c r="P1344" s="5">
        <v>6309.75</v>
      </c>
      <c r="Q1344" s="5">
        <v>6308.85</v>
      </c>
      <c r="R1344" s="4">
        <f t="shared" si="267"/>
        <v>2010</v>
      </c>
      <c r="T1344" s="7">
        <f t="shared" si="270"/>
        <v>0</v>
      </c>
      <c r="V1344" s="5">
        <f t="shared" si="271"/>
        <v>6129</v>
      </c>
      <c r="W1344" s="5">
        <f t="shared" si="268"/>
        <v>6234.7</v>
      </c>
      <c r="X1344" s="7">
        <f t="shared" si="269"/>
        <v>105.69999999999982</v>
      </c>
      <c r="Z1344" s="7">
        <f t="shared" si="272"/>
        <v>310923.45999999979</v>
      </c>
      <c r="AA1344" s="5"/>
    </row>
    <row r="1345" spans="1:27">
      <c r="A1345" s="9">
        <v>40493</v>
      </c>
      <c r="B1345" s="3">
        <v>6315.1000999999997</v>
      </c>
      <c r="C1345" s="3">
        <v>6321</v>
      </c>
      <c r="D1345" s="3">
        <v>6209.3999000000003</v>
      </c>
      <c r="E1345" s="3">
        <v>6232.5497999999998</v>
      </c>
      <c r="G1345" s="5">
        <f t="shared" si="260"/>
        <v>6270.92</v>
      </c>
      <c r="H1345" s="5">
        <f t="shared" si="261"/>
        <v>6271.28</v>
      </c>
      <c r="J1345" s="10" t="str">
        <f t="shared" si="262"/>
        <v>SELL</v>
      </c>
      <c r="L1345" s="5">
        <f t="shared" si="263"/>
        <v>6272.36</v>
      </c>
      <c r="M1345" s="4" t="str">
        <f t="shared" si="264"/>
        <v>YES</v>
      </c>
      <c r="N1345" s="4" t="str">
        <f t="shared" si="265"/>
        <v>NO</v>
      </c>
      <c r="O1345" s="4" t="str">
        <f t="shared" si="266"/>
        <v>NO</v>
      </c>
      <c r="P1345" s="5">
        <v>6315.05</v>
      </c>
      <c r="Q1345" s="5">
        <v>6225</v>
      </c>
      <c r="R1345" s="4">
        <f t="shared" si="267"/>
        <v>2010</v>
      </c>
      <c r="T1345" s="7">
        <f t="shared" si="270"/>
        <v>0</v>
      </c>
      <c r="V1345" s="5">
        <f t="shared" si="271"/>
        <v>6234.7</v>
      </c>
      <c r="W1345" s="5">
        <f t="shared" si="268"/>
        <v>6234.7</v>
      </c>
      <c r="X1345" s="7">
        <f t="shared" si="269"/>
        <v>0</v>
      </c>
      <c r="Z1345" s="7">
        <f t="shared" si="272"/>
        <v>310923.45999999979</v>
      </c>
      <c r="AA1345" s="5"/>
    </row>
    <row r="1346" spans="1:27">
      <c r="A1346" s="9">
        <v>40494</v>
      </c>
      <c r="B1346" s="3">
        <v>6207.3500999999997</v>
      </c>
      <c r="C1346" s="3">
        <v>6241</v>
      </c>
      <c r="D1346" s="3">
        <v>6074</v>
      </c>
      <c r="E1346" s="3">
        <v>6091.5497999999998</v>
      </c>
      <c r="G1346" s="5">
        <f t="shared" si="260"/>
        <v>6181.23</v>
      </c>
      <c r="H1346" s="5">
        <f t="shared" si="261"/>
        <v>6211.37</v>
      </c>
      <c r="J1346" s="10" t="str">
        <f t="shared" si="262"/>
        <v>SELL</v>
      </c>
      <c r="L1346" s="5">
        <f t="shared" si="263"/>
        <v>6301.79</v>
      </c>
      <c r="M1346" s="4" t="str">
        <f t="shared" si="264"/>
        <v>NO</v>
      </c>
      <c r="N1346" s="4" t="str">
        <f t="shared" si="265"/>
        <v>NO</v>
      </c>
      <c r="O1346" s="4" t="str">
        <f t="shared" si="266"/>
        <v>NO</v>
      </c>
      <c r="P1346" s="5">
        <v>6186.9</v>
      </c>
      <c r="Q1346" s="5">
        <v>6090</v>
      </c>
      <c r="R1346" s="4">
        <f t="shared" si="267"/>
        <v>2010</v>
      </c>
      <c r="T1346" s="7">
        <f t="shared" si="270"/>
        <v>0</v>
      </c>
      <c r="V1346" s="5">
        <f t="shared" si="271"/>
        <v>6234.7</v>
      </c>
      <c r="W1346" s="5">
        <f t="shared" si="268"/>
        <v>6234.7</v>
      </c>
      <c r="X1346" s="7">
        <f t="shared" si="269"/>
        <v>0</v>
      </c>
      <c r="Z1346" s="7">
        <f t="shared" si="272"/>
        <v>310923.45999999979</v>
      </c>
      <c r="AA1346" s="5"/>
    </row>
    <row r="1347" spans="1:27">
      <c r="A1347" s="9">
        <v>40497</v>
      </c>
      <c r="B1347" s="3">
        <v>6089</v>
      </c>
      <c r="C1347" s="3">
        <v>6148.8500999999997</v>
      </c>
      <c r="D1347" s="3">
        <v>6060.25</v>
      </c>
      <c r="E1347" s="3">
        <v>6140.25</v>
      </c>
      <c r="G1347" s="5">
        <f t="shared" si="260"/>
        <v>6160.74</v>
      </c>
      <c r="H1347" s="5">
        <f t="shared" si="261"/>
        <v>6187.66</v>
      </c>
      <c r="J1347" s="10" t="str">
        <f t="shared" si="262"/>
        <v>SELL</v>
      </c>
      <c r="L1347" s="5">
        <f t="shared" si="263"/>
        <v>6268.42</v>
      </c>
      <c r="M1347" s="4" t="str">
        <f t="shared" si="264"/>
        <v>NO</v>
      </c>
      <c r="N1347" s="4" t="str">
        <f t="shared" si="265"/>
        <v>NO</v>
      </c>
      <c r="O1347" s="4" t="str">
        <f t="shared" si="266"/>
        <v>NO</v>
      </c>
      <c r="P1347" s="5">
        <v>6070.35</v>
      </c>
      <c r="Q1347" s="5">
        <v>6148.8</v>
      </c>
      <c r="R1347" s="4">
        <f t="shared" si="267"/>
        <v>2010</v>
      </c>
      <c r="T1347" s="7">
        <f t="shared" si="270"/>
        <v>0</v>
      </c>
      <c r="V1347" s="5">
        <f t="shared" si="271"/>
        <v>6234.7</v>
      </c>
      <c r="W1347" s="5">
        <f t="shared" si="268"/>
        <v>6234.7</v>
      </c>
      <c r="X1347" s="7">
        <f t="shared" si="269"/>
        <v>0</v>
      </c>
      <c r="Z1347" s="7">
        <f t="shared" si="272"/>
        <v>310923.45999999979</v>
      </c>
      <c r="AA1347" s="5"/>
    </row>
    <row r="1348" spans="1:27">
      <c r="A1348" s="9">
        <v>40498</v>
      </c>
      <c r="B1348" s="3">
        <v>6128</v>
      </c>
      <c r="C1348" s="3">
        <v>6134</v>
      </c>
      <c r="D1348" s="3">
        <v>5975.25</v>
      </c>
      <c r="E1348" s="3">
        <v>5994.9502000000002</v>
      </c>
      <c r="G1348" s="5">
        <f t="shared" si="260"/>
        <v>6077.85</v>
      </c>
      <c r="H1348" s="5">
        <f t="shared" si="261"/>
        <v>6123.42</v>
      </c>
      <c r="J1348" s="10" t="str">
        <f t="shared" si="262"/>
        <v>SELL</v>
      </c>
      <c r="L1348" s="5">
        <f t="shared" si="263"/>
        <v>6260.13</v>
      </c>
      <c r="M1348" s="4" t="str">
        <f t="shared" si="264"/>
        <v>NO</v>
      </c>
      <c r="N1348" s="4" t="str">
        <f t="shared" si="265"/>
        <v>NO</v>
      </c>
      <c r="O1348" s="4" t="str">
        <f t="shared" si="266"/>
        <v>NO</v>
      </c>
      <c r="P1348" s="5">
        <v>6113.8</v>
      </c>
      <c r="Q1348" s="5">
        <v>5991.3</v>
      </c>
      <c r="R1348" s="4">
        <f t="shared" si="267"/>
        <v>2010</v>
      </c>
      <c r="T1348" s="7">
        <f t="shared" si="270"/>
        <v>0</v>
      </c>
      <c r="V1348" s="5">
        <f t="shared" si="271"/>
        <v>6234.7</v>
      </c>
      <c r="W1348" s="5">
        <f t="shared" si="268"/>
        <v>6234.7</v>
      </c>
      <c r="X1348" s="7">
        <f t="shared" si="269"/>
        <v>0</v>
      </c>
      <c r="Z1348" s="7">
        <f t="shared" si="272"/>
        <v>310923.45999999979</v>
      </c>
      <c r="AA1348" s="5"/>
    </row>
    <row r="1349" spans="1:27">
      <c r="A1349" s="9">
        <v>40500</v>
      </c>
      <c r="B1349" s="3">
        <v>6018</v>
      </c>
      <c r="C1349" s="3">
        <v>6057</v>
      </c>
      <c r="D1349" s="3">
        <v>5925.3500999999997</v>
      </c>
      <c r="E1349" s="3">
        <v>6031.6000999999997</v>
      </c>
      <c r="G1349" s="5">
        <f t="shared" si="260"/>
        <v>6054.73</v>
      </c>
      <c r="H1349" s="5">
        <f t="shared" si="261"/>
        <v>6092.81</v>
      </c>
      <c r="J1349" s="10" t="str">
        <f t="shared" si="262"/>
        <v>SELL</v>
      </c>
      <c r="L1349" s="5">
        <f t="shared" si="263"/>
        <v>6207.05</v>
      </c>
      <c r="M1349" s="4" t="str">
        <f t="shared" si="264"/>
        <v>NO</v>
      </c>
      <c r="N1349" s="4" t="str">
        <f t="shared" si="265"/>
        <v>NO</v>
      </c>
      <c r="O1349" s="4" t="str">
        <f t="shared" si="266"/>
        <v>NO</v>
      </c>
      <c r="P1349" s="5">
        <v>6030</v>
      </c>
      <c r="Q1349" s="5">
        <v>6028</v>
      </c>
      <c r="R1349" s="4">
        <f t="shared" si="267"/>
        <v>2010</v>
      </c>
      <c r="T1349" s="7">
        <f t="shared" si="270"/>
        <v>0</v>
      </c>
      <c r="V1349" s="5">
        <f t="shared" si="271"/>
        <v>6234.7</v>
      </c>
      <c r="W1349" s="5">
        <f t="shared" si="268"/>
        <v>6234.7</v>
      </c>
      <c r="X1349" s="7">
        <f t="shared" si="269"/>
        <v>0</v>
      </c>
      <c r="Z1349" s="7">
        <f t="shared" si="272"/>
        <v>310923.45999999979</v>
      </c>
      <c r="AA1349" s="5"/>
    </row>
    <row r="1350" spans="1:27">
      <c r="A1350" s="9">
        <v>40501</v>
      </c>
      <c r="B1350" s="3">
        <v>6012.6499000000003</v>
      </c>
      <c r="C1350" s="3">
        <v>6013</v>
      </c>
      <c r="D1350" s="3">
        <v>5860.0497999999998</v>
      </c>
      <c r="E1350" s="3">
        <v>5890.1499000000003</v>
      </c>
      <c r="G1350" s="5">
        <f t="shared" ref="G1350:G1413" si="273">ROUND((E1350*G$1)+(G1349*(1-G$1)),2)</f>
        <v>5972.44</v>
      </c>
      <c r="H1350" s="5">
        <f t="shared" si="261"/>
        <v>6025.26</v>
      </c>
      <c r="J1350" s="10" t="str">
        <f t="shared" si="262"/>
        <v>SELL</v>
      </c>
      <c r="L1350" s="5">
        <f t="shared" si="263"/>
        <v>6183.72</v>
      </c>
      <c r="M1350" s="4" t="str">
        <f t="shared" si="264"/>
        <v>NO</v>
      </c>
      <c r="N1350" s="4" t="str">
        <f t="shared" si="265"/>
        <v>NO</v>
      </c>
      <c r="O1350" s="4" t="str">
        <f t="shared" si="266"/>
        <v>NO</v>
      </c>
      <c r="P1350" s="5">
        <v>5991.5</v>
      </c>
      <c r="Q1350" s="5">
        <v>5879</v>
      </c>
      <c r="R1350" s="4">
        <f t="shared" si="267"/>
        <v>2010</v>
      </c>
      <c r="T1350" s="7">
        <f t="shared" si="270"/>
        <v>0</v>
      </c>
      <c r="V1350" s="5">
        <f t="shared" si="271"/>
        <v>6234.7</v>
      </c>
      <c r="W1350" s="5">
        <f t="shared" si="268"/>
        <v>6234.7</v>
      </c>
      <c r="X1350" s="7">
        <f t="shared" si="269"/>
        <v>0</v>
      </c>
      <c r="Z1350" s="7">
        <f t="shared" si="272"/>
        <v>310923.45999999979</v>
      </c>
      <c r="AA1350" s="5"/>
    </row>
    <row r="1351" spans="1:27">
      <c r="A1351" s="9">
        <v>40504</v>
      </c>
      <c r="B1351" s="3">
        <v>5930</v>
      </c>
      <c r="C1351" s="3">
        <v>6027.2997999999998</v>
      </c>
      <c r="D1351" s="3">
        <v>5907.25</v>
      </c>
      <c r="E1351" s="3">
        <v>6010</v>
      </c>
      <c r="G1351" s="5">
        <f t="shared" si="273"/>
        <v>5991.22</v>
      </c>
      <c r="H1351" s="5">
        <f t="shared" si="261"/>
        <v>6020.17</v>
      </c>
      <c r="J1351" s="10" t="str">
        <f t="shared" si="262"/>
        <v>SELL</v>
      </c>
      <c r="L1351" s="5">
        <f t="shared" si="263"/>
        <v>6107.02</v>
      </c>
      <c r="M1351" s="4" t="str">
        <f t="shared" si="264"/>
        <v>NO</v>
      </c>
      <c r="N1351" s="4" t="str">
        <f t="shared" si="265"/>
        <v>NO</v>
      </c>
      <c r="O1351" s="4" t="str">
        <f t="shared" si="266"/>
        <v>NO</v>
      </c>
      <c r="P1351" s="5">
        <v>5941.9</v>
      </c>
      <c r="Q1351" s="5">
        <v>6014.55</v>
      </c>
      <c r="R1351" s="4">
        <f t="shared" si="267"/>
        <v>2010</v>
      </c>
      <c r="T1351" s="7">
        <f t="shared" si="270"/>
        <v>0</v>
      </c>
      <c r="V1351" s="5">
        <f t="shared" si="271"/>
        <v>6234.7</v>
      </c>
      <c r="W1351" s="5">
        <f t="shared" si="268"/>
        <v>6234.7</v>
      </c>
      <c r="X1351" s="7">
        <f t="shared" si="269"/>
        <v>0</v>
      </c>
      <c r="Z1351" s="7">
        <f t="shared" si="272"/>
        <v>310923.45999999979</v>
      </c>
      <c r="AA1351" s="5"/>
    </row>
    <row r="1352" spans="1:27">
      <c r="A1352" s="9">
        <v>40505</v>
      </c>
      <c r="B1352" s="3">
        <v>5968</v>
      </c>
      <c r="C1352" s="3">
        <v>5968.4502000000002</v>
      </c>
      <c r="D1352" s="3">
        <v>5821.7997999999998</v>
      </c>
      <c r="E1352" s="3">
        <v>5941.2997999999998</v>
      </c>
      <c r="G1352" s="5">
        <f t="shared" si="273"/>
        <v>5966.26</v>
      </c>
      <c r="H1352" s="5">
        <f t="shared" ref="H1352:H1415" si="274">ROUND((E1352*H$1)+(H1351*(1-H$1)),2)</f>
        <v>5993.88</v>
      </c>
      <c r="J1352" s="10" t="str">
        <f t="shared" ref="J1352:J1415" si="275">IF(G1352&gt;H1352,"BUY","SELL")</f>
        <v>SELL</v>
      </c>
      <c r="L1352" s="5">
        <f t="shared" ref="L1352:L1415" si="276">ROUND((G1352*((2/4)-1)-(H1352)*((2/6)-1))/ (2 /4- 2 /6),2)</f>
        <v>6076.74</v>
      </c>
      <c r="M1352" s="4" t="str">
        <f t="shared" ref="M1352:M1415" si="277">IF(J1351="SELL",IF(C1352&gt;L1351,"YES","NO"),IF(D1352&lt;L1351,"YES","NO"))</f>
        <v>NO</v>
      </c>
      <c r="N1352" s="4" t="str">
        <f t="shared" ref="N1352:N1415" si="278">IF(AND(M1352="YES",J1352=J1351),"YES","NO")</f>
        <v>NO</v>
      </c>
      <c r="O1352" s="4" t="str">
        <f t="shared" ref="O1352:O1415" si="279">IF(AND(J1351="BUY",B1352&lt;L1351),"YES",IF(AND(J1351="SELL",B1352&gt;L1351),"YES","NO"))</f>
        <v>NO</v>
      </c>
      <c r="P1352" s="5">
        <v>5943.9</v>
      </c>
      <c r="Q1352" s="5">
        <v>5933.4</v>
      </c>
      <c r="R1352" s="4">
        <f t="shared" si="267"/>
        <v>2010</v>
      </c>
      <c r="T1352" s="7">
        <f t="shared" si="270"/>
        <v>0</v>
      </c>
      <c r="V1352" s="5">
        <f t="shared" si="271"/>
        <v>6234.7</v>
      </c>
      <c r="W1352" s="5">
        <f t="shared" si="268"/>
        <v>6234.7</v>
      </c>
      <c r="X1352" s="7">
        <f t="shared" si="269"/>
        <v>0</v>
      </c>
      <c r="Z1352" s="7">
        <f t="shared" si="272"/>
        <v>310923.45999999979</v>
      </c>
      <c r="AA1352" s="5"/>
    </row>
    <row r="1353" spans="1:27">
      <c r="A1353" s="9">
        <v>40506</v>
      </c>
      <c r="B1353" s="3">
        <v>5945</v>
      </c>
      <c r="C1353" s="3">
        <v>5987.3999000000003</v>
      </c>
      <c r="D1353" s="3">
        <v>5835</v>
      </c>
      <c r="E1353" s="3">
        <v>5873.25</v>
      </c>
      <c r="G1353" s="5">
        <f t="shared" si="273"/>
        <v>5919.76</v>
      </c>
      <c r="H1353" s="5">
        <f t="shared" si="274"/>
        <v>5953.67</v>
      </c>
      <c r="J1353" s="10" t="str">
        <f t="shared" si="275"/>
        <v>SELL</v>
      </c>
      <c r="L1353" s="5">
        <f t="shared" si="276"/>
        <v>6055.4</v>
      </c>
      <c r="M1353" s="4" t="str">
        <f t="shared" si="277"/>
        <v>NO</v>
      </c>
      <c r="N1353" s="4" t="str">
        <f t="shared" si="278"/>
        <v>NO</v>
      </c>
      <c r="O1353" s="4" t="str">
        <f t="shared" si="279"/>
        <v>NO</v>
      </c>
      <c r="P1353" s="5">
        <v>5962</v>
      </c>
      <c r="Q1353" s="5">
        <v>5847</v>
      </c>
      <c r="R1353" s="4">
        <f t="shared" si="267"/>
        <v>2010</v>
      </c>
      <c r="T1353" s="7">
        <f t="shared" si="270"/>
        <v>0</v>
      </c>
      <c r="V1353" s="5">
        <f t="shared" si="271"/>
        <v>6234.7</v>
      </c>
      <c r="W1353" s="5">
        <f t="shared" si="268"/>
        <v>6234.7</v>
      </c>
      <c r="X1353" s="7">
        <f t="shared" si="269"/>
        <v>0</v>
      </c>
      <c r="Z1353" s="7">
        <f t="shared" si="272"/>
        <v>310923.45999999979</v>
      </c>
      <c r="AA1353" s="5"/>
    </row>
    <row r="1354" spans="1:27">
      <c r="A1354" s="9">
        <v>40507</v>
      </c>
      <c r="B1354" s="3">
        <v>5881</v>
      </c>
      <c r="C1354" s="3">
        <v>5909.2002000000002</v>
      </c>
      <c r="D1354" s="3">
        <v>5791.5</v>
      </c>
      <c r="E1354" s="3">
        <v>5800</v>
      </c>
      <c r="G1354" s="5">
        <f t="shared" si="273"/>
        <v>5859.88</v>
      </c>
      <c r="H1354" s="5">
        <f t="shared" si="274"/>
        <v>5902.45</v>
      </c>
      <c r="J1354" s="10" t="str">
        <f t="shared" si="275"/>
        <v>SELL</v>
      </c>
      <c r="L1354" s="5">
        <f t="shared" si="276"/>
        <v>6030.16</v>
      </c>
      <c r="M1354" s="4" t="str">
        <f t="shared" si="277"/>
        <v>NO</v>
      </c>
      <c r="N1354" s="4" t="str">
        <f t="shared" si="278"/>
        <v>NO</v>
      </c>
      <c r="O1354" s="4" t="str">
        <f t="shared" si="279"/>
        <v>NO</v>
      </c>
      <c r="P1354" s="5">
        <v>5866</v>
      </c>
      <c r="Q1354" s="5">
        <v>5798.15</v>
      </c>
      <c r="R1354" s="4">
        <f t="shared" si="267"/>
        <v>2010</v>
      </c>
      <c r="T1354" s="7">
        <f t="shared" si="270"/>
        <v>0</v>
      </c>
      <c r="V1354" s="5">
        <f t="shared" si="271"/>
        <v>6234.7</v>
      </c>
      <c r="W1354" s="5">
        <f t="shared" si="268"/>
        <v>6234.7</v>
      </c>
      <c r="X1354" s="7">
        <f t="shared" si="269"/>
        <v>0</v>
      </c>
      <c r="Z1354" s="7">
        <f t="shared" si="272"/>
        <v>310923.45999999979</v>
      </c>
      <c r="AA1354" s="5"/>
    </row>
    <row r="1355" spans="1:27">
      <c r="A1355" s="9">
        <v>40508</v>
      </c>
      <c r="B1355" s="3">
        <v>5845.6499000000003</v>
      </c>
      <c r="C1355" s="3">
        <v>5866.7002000000002</v>
      </c>
      <c r="D1355" s="3">
        <v>5727</v>
      </c>
      <c r="E1355" s="3">
        <v>5778.1499000000003</v>
      </c>
      <c r="G1355" s="5">
        <f t="shared" si="273"/>
        <v>5819.01</v>
      </c>
      <c r="H1355" s="5">
        <f t="shared" si="274"/>
        <v>5861.02</v>
      </c>
      <c r="J1355" s="10" t="str">
        <f t="shared" si="275"/>
        <v>SELL</v>
      </c>
      <c r="L1355" s="5">
        <f t="shared" si="276"/>
        <v>5987.05</v>
      </c>
      <c r="M1355" s="4" t="str">
        <f t="shared" si="277"/>
        <v>NO</v>
      </c>
      <c r="N1355" s="4" t="str">
        <f t="shared" si="278"/>
        <v>NO</v>
      </c>
      <c r="O1355" s="4" t="str">
        <f t="shared" si="279"/>
        <v>NO</v>
      </c>
      <c r="P1355" s="5">
        <v>5824.4</v>
      </c>
      <c r="Q1355" s="5">
        <v>5771.75</v>
      </c>
      <c r="R1355" s="4">
        <f t="shared" si="267"/>
        <v>2010</v>
      </c>
      <c r="T1355" s="7">
        <f t="shared" si="270"/>
        <v>0</v>
      </c>
      <c r="V1355" s="5">
        <f t="shared" si="271"/>
        <v>6234.7</v>
      </c>
      <c r="W1355" s="5">
        <f t="shared" si="268"/>
        <v>6234.7</v>
      </c>
      <c r="X1355" s="7">
        <f t="shared" si="269"/>
        <v>0</v>
      </c>
      <c r="Z1355" s="7">
        <f t="shared" si="272"/>
        <v>310923.45999999979</v>
      </c>
      <c r="AA1355" s="5"/>
    </row>
    <row r="1356" spans="1:27">
      <c r="A1356" s="9">
        <v>40511</v>
      </c>
      <c r="B1356" s="3">
        <v>5800</v>
      </c>
      <c r="C1356" s="3">
        <v>5864.2002000000002</v>
      </c>
      <c r="D1356" s="3">
        <v>5788</v>
      </c>
      <c r="E1356" s="3">
        <v>5844.75</v>
      </c>
      <c r="G1356" s="5">
        <f t="shared" si="273"/>
        <v>5831.88</v>
      </c>
      <c r="H1356" s="5">
        <f t="shared" si="274"/>
        <v>5855.6</v>
      </c>
      <c r="J1356" s="10" t="str">
        <f t="shared" si="275"/>
        <v>SELL</v>
      </c>
      <c r="L1356" s="5">
        <f t="shared" si="276"/>
        <v>5926.76</v>
      </c>
      <c r="M1356" s="4" t="str">
        <f t="shared" si="277"/>
        <v>NO</v>
      </c>
      <c r="N1356" s="4" t="str">
        <f t="shared" si="278"/>
        <v>NO</v>
      </c>
      <c r="O1356" s="4" t="str">
        <f t="shared" si="279"/>
        <v>NO</v>
      </c>
      <c r="P1356" s="5">
        <v>5808.3</v>
      </c>
      <c r="Q1356" s="5">
        <v>5836.85</v>
      </c>
      <c r="R1356" s="4">
        <f t="shared" si="267"/>
        <v>2010</v>
      </c>
      <c r="T1356" s="7">
        <f t="shared" si="270"/>
        <v>0</v>
      </c>
      <c r="V1356" s="5">
        <f t="shared" si="271"/>
        <v>6234.7</v>
      </c>
      <c r="W1356" s="5">
        <f t="shared" si="268"/>
        <v>6234.7</v>
      </c>
      <c r="X1356" s="7">
        <f t="shared" si="269"/>
        <v>0</v>
      </c>
      <c r="Z1356" s="7">
        <f t="shared" si="272"/>
        <v>310923.45999999979</v>
      </c>
      <c r="AA1356" s="5"/>
    </row>
    <row r="1357" spans="1:27">
      <c r="A1357" s="9">
        <v>40512</v>
      </c>
      <c r="B1357" s="3">
        <v>5850</v>
      </c>
      <c r="C1357" s="3">
        <v>5915</v>
      </c>
      <c r="D1357" s="3">
        <v>5776.9502000000002</v>
      </c>
      <c r="E1357" s="3">
        <v>5886.8999000000003</v>
      </c>
      <c r="G1357" s="5">
        <f t="shared" si="273"/>
        <v>5859.39</v>
      </c>
      <c r="H1357" s="5">
        <f t="shared" si="274"/>
        <v>5866.03</v>
      </c>
      <c r="J1357" s="10" t="str">
        <f t="shared" si="275"/>
        <v>SELL</v>
      </c>
      <c r="L1357" s="5">
        <f t="shared" si="276"/>
        <v>5885.95</v>
      </c>
      <c r="M1357" s="4" t="str">
        <f t="shared" si="277"/>
        <v>NO</v>
      </c>
      <c r="N1357" s="4" t="str">
        <f t="shared" si="278"/>
        <v>NO</v>
      </c>
      <c r="O1357" s="4" t="str">
        <f t="shared" si="279"/>
        <v>NO</v>
      </c>
      <c r="P1357" s="5">
        <v>5799.05</v>
      </c>
      <c r="Q1357" s="5">
        <v>5878.1</v>
      </c>
      <c r="R1357" s="4">
        <f t="shared" si="267"/>
        <v>2010</v>
      </c>
      <c r="T1357" s="7">
        <f t="shared" si="270"/>
        <v>0</v>
      </c>
      <c r="V1357" s="5">
        <f t="shared" si="271"/>
        <v>6234.7</v>
      </c>
      <c r="W1357" s="5">
        <f t="shared" si="268"/>
        <v>5901.4</v>
      </c>
      <c r="X1357" s="7">
        <f t="shared" si="269"/>
        <v>333.30000000000018</v>
      </c>
      <c r="Z1357" s="7">
        <f t="shared" si="272"/>
        <v>327588.45999999979</v>
      </c>
      <c r="AA1357" s="5"/>
    </row>
    <row r="1358" spans="1:27">
      <c r="A1358" s="9">
        <v>40513</v>
      </c>
      <c r="B1358" s="3">
        <v>5890</v>
      </c>
      <c r="C1358" s="3">
        <v>5991</v>
      </c>
      <c r="D1358" s="3">
        <v>5874.5497999999998</v>
      </c>
      <c r="E1358" s="3">
        <v>5979.1000999999997</v>
      </c>
      <c r="G1358" s="5">
        <f t="shared" si="273"/>
        <v>5919.25</v>
      </c>
      <c r="H1358" s="5">
        <f t="shared" si="274"/>
        <v>5903.72</v>
      </c>
      <c r="J1358" s="10" t="str">
        <f t="shared" si="275"/>
        <v>BUY</v>
      </c>
      <c r="L1358" s="5">
        <f t="shared" si="276"/>
        <v>5857.13</v>
      </c>
      <c r="M1358" s="4" t="str">
        <f t="shared" si="277"/>
        <v>YES</v>
      </c>
      <c r="N1358" s="4" t="str">
        <f t="shared" si="278"/>
        <v>NO</v>
      </c>
      <c r="O1358" s="4" t="str">
        <f t="shared" si="279"/>
        <v>YES</v>
      </c>
      <c r="P1358" s="5">
        <v>5901.4</v>
      </c>
      <c r="Q1358" s="5">
        <v>5980.75</v>
      </c>
      <c r="R1358" s="4">
        <f t="shared" si="267"/>
        <v>2010</v>
      </c>
      <c r="T1358" s="7">
        <f t="shared" si="270"/>
        <v>0</v>
      </c>
      <c r="V1358" s="5">
        <f t="shared" si="271"/>
        <v>5901.4</v>
      </c>
      <c r="W1358" s="5">
        <f t="shared" si="268"/>
        <v>5901.4</v>
      </c>
      <c r="X1358" s="7">
        <f t="shared" si="269"/>
        <v>0</v>
      </c>
      <c r="Z1358" s="7">
        <f t="shared" si="272"/>
        <v>327588.45999999979</v>
      </c>
      <c r="AA1358" s="5"/>
    </row>
    <row r="1359" spans="1:27">
      <c r="A1359" s="9">
        <v>40514</v>
      </c>
      <c r="B1359" s="3">
        <v>6025.0497999999998</v>
      </c>
      <c r="C1359" s="3">
        <v>6038.8999000000003</v>
      </c>
      <c r="D1359" s="3">
        <v>5991.1000999999997</v>
      </c>
      <c r="E1359" s="3">
        <v>6029.0497999999998</v>
      </c>
      <c r="G1359" s="5">
        <f t="shared" si="273"/>
        <v>5974.15</v>
      </c>
      <c r="H1359" s="5">
        <f t="shared" si="274"/>
        <v>5945.5</v>
      </c>
      <c r="J1359" s="10" t="str">
        <f t="shared" si="275"/>
        <v>BUY</v>
      </c>
      <c r="L1359" s="5">
        <f t="shared" si="276"/>
        <v>5859.55</v>
      </c>
      <c r="M1359" s="4" t="str">
        <f t="shared" si="277"/>
        <v>NO</v>
      </c>
      <c r="N1359" s="4" t="str">
        <f t="shared" si="278"/>
        <v>NO</v>
      </c>
      <c r="O1359" s="4" t="str">
        <f t="shared" si="279"/>
        <v>NO</v>
      </c>
      <c r="P1359" s="5">
        <v>6011.35</v>
      </c>
      <c r="Q1359" s="5">
        <v>6028.5</v>
      </c>
      <c r="R1359" s="4">
        <f t="shared" si="267"/>
        <v>2010</v>
      </c>
      <c r="T1359" s="7">
        <f t="shared" si="270"/>
        <v>0</v>
      </c>
      <c r="V1359" s="5">
        <f t="shared" si="271"/>
        <v>5901.4</v>
      </c>
      <c r="W1359" s="5">
        <f t="shared" si="268"/>
        <v>5901.4</v>
      </c>
      <c r="X1359" s="7">
        <f t="shared" si="269"/>
        <v>0</v>
      </c>
      <c r="Z1359" s="7">
        <f t="shared" si="272"/>
        <v>327588.45999999979</v>
      </c>
      <c r="AA1359" s="5"/>
    </row>
    <row r="1360" spans="1:27">
      <c r="A1360" s="9">
        <v>40515</v>
      </c>
      <c r="B1360" s="3">
        <v>6031.25</v>
      </c>
      <c r="C1360" s="3">
        <v>6035</v>
      </c>
      <c r="D1360" s="3">
        <v>5972.0497999999998</v>
      </c>
      <c r="E1360" s="3">
        <v>6016.75</v>
      </c>
      <c r="G1360" s="5">
        <f t="shared" si="273"/>
        <v>5995.45</v>
      </c>
      <c r="H1360" s="5">
        <f t="shared" si="274"/>
        <v>5969.25</v>
      </c>
      <c r="J1360" s="10" t="str">
        <f t="shared" si="275"/>
        <v>BUY</v>
      </c>
      <c r="L1360" s="5">
        <f t="shared" si="276"/>
        <v>5890.65</v>
      </c>
      <c r="M1360" s="4" t="str">
        <f t="shared" si="277"/>
        <v>NO</v>
      </c>
      <c r="N1360" s="4" t="str">
        <f t="shared" si="278"/>
        <v>NO</v>
      </c>
      <c r="O1360" s="4" t="str">
        <f t="shared" si="279"/>
        <v>NO</v>
      </c>
      <c r="P1360" s="5">
        <v>6011.2</v>
      </c>
      <c r="Q1360" s="5">
        <v>6011.6</v>
      </c>
      <c r="R1360" s="4">
        <f t="shared" si="267"/>
        <v>2010</v>
      </c>
      <c r="T1360" s="7">
        <f t="shared" si="270"/>
        <v>0</v>
      </c>
      <c r="V1360" s="5">
        <f t="shared" si="271"/>
        <v>5901.4</v>
      </c>
      <c r="W1360" s="5">
        <f t="shared" si="268"/>
        <v>5901.4</v>
      </c>
      <c r="X1360" s="7">
        <f t="shared" si="269"/>
        <v>0</v>
      </c>
      <c r="Z1360" s="7">
        <f t="shared" si="272"/>
        <v>327588.45999999979</v>
      </c>
      <c r="AA1360" s="5"/>
    </row>
    <row r="1361" spans="1:27">
      <c r="A1361" s="9">
        <v>40518</v>
      </c>
      <c r="B1361" s="3">
        <v>6035</v>
      </c>
      <c r="C1361" s="3">
        <v>6094</v>
      </c>
      <c r="D1361" s="3">
        <v>5988</v>
      </c>
      <c r="E1361" s="3">
        <v>6001.6499000000003</v>
      </c>
      <c r="G1361" s="5">
        <f t="shared" si="273"/>
        <v>5998.55</v>
      </c>
      <c r="H1361" s="5">
        <f t="shared" si="274"/>
        <v>5980.05</v>
      </c>
      <c r="J1361" s="10" t="str">
        <f t="shared" si="275"/>
        <v>BUY</v>
      </c>
      <c r="L1361" s="5">
        <f t="shared" si="276"/>
        <v>5924.55</v>
      </c>
      <c r="M1361" s="4" t="str">
        <f t="shared" si="277"/>
        <v>NO</v>
      </c>
      <c r="N1361" s="4" t="str">
        <f t="shared" si="278"/>
        <v>NO</v>
      </c>
      <c r="O1361" s="4" t="str">
        <f t="shared" si="279"/>
        <v>NO</v>
      </c>
      <c r="P1361" s="5">
        <v>6046.95</v>
      </c>
      <c r="Q1361" s="5">
        <v>5993.95</v>
      </c>
      <c r="R1361" s="4">
        <f t="shared" si="267"/>
        <v>2010</v>
      </c>
      <c r="T1361" s="7">
        <f t="shared" si="270"/>
        <v>0</v>
      </c>
      <c r="V1361" s="5">
        <f t="shared" si="271"/>
        <v>5901.4</v>
      </c>
      <c r="W1361" s="5">
        <f t="shared" si="268"/>
        <v>5901.4</v>
      </c>
      <c r="X1361" s="7">
        <f t="shared" si="269"/>
        <v>0</v>
      </c>
      <c r="Z1361" s="7">
        <f t="shared" si="272"/>
        <v>327588.45999999979</v>
      </c>
      <c r="AA1361" s="5"/>
    </row>
    <row r="1362" spans="1:27">
      <c r="A1362" s="9">
        <v>40519</v>
      </c>
      <c r="B1362" s="3">
        <v>6004.6499000000003</v>
      </c>
      <c r="C1362" s="3">
        <v>6021.7002000000002</v>
      </c>
      <c r="D1362" s="3">
        <v>5956</v>
      </c>
      <c r="E1362" s="3">
        <v>6009.5</v>
      </c>
      <c r="G1362" s="5">
        <f t="shared" si="273"/>
        <v>6004.03</v>
      </c>
      <c r="H1362" s="5">
        <f t="shared" si="274"/>
        <v>5989.87</v>
      </c>
      <c r="J1362" s="10" t="str">
        <f t="shared" si="275"/>
        <v>BUY</v>
      </c>
      <c r="L1362" s="5">
        <f t="shared" si="276"/>
        <v>5947.39</v>
      </c>
      <c r="M1362" s="4" t="str">
        <f t="shared" si="277"/>
        <v>NO</v>
      </c>
      <c r="N1362" s="4" t="str">
        <f t="shared" si="278"/>
        <v>NO</v>
      </c>
      <c r="O1362" s="4" t="str">
        <f t="shared" si="279"/>
        <v>NO</v>
      </c>
      <c r="P1362" s="5">
        <v>5979.4</v>
      </c>
      <c r="Q1362" s="5">
        <v>6002</v>
      </c>
      <c r="R1362" s="4">
        <f t="shared" si="267"/>
        <v>2010</v>
      </c>
      <c r="T1362" s="7">
        <f t="shared" si="270"/>
        <v>0</v>
      </c>
      <c r="V1362" s="5">
        <f t="shared" si="271"/>
        <v>5901.4</v>
      </c>
      <c r="W1362" s="5">
        <f t="shared" si="268"/>
        <v>5947.39</v>
      </c>
      <c r="X1362" s="7">
        <f t="shared" si="269"/>
        <v>45.990000000000691</v>
      </c>
      <c r="Z1362" s="7">
        <f t="shared" si="272"/>
        <v>329887.95999999985</v>
      </c>
      <c r="AA1362" s="5"/>
    </row>
    <row r="1363" spans="1:27">
      <c r="A1363" s="9">
        <v>40520</v>
      </c>
      <c r="B1363" s="3">
        <v>5985</v>
      </c>
      <c r="C1363" s="3">
        <v>5985</v>
      </c>
      <c r="D1363" s="3">
        <v>5894.25</v>
      </c>
      <c r="E1363" s="3">
        <v>5923.9502000000002</v>
      </c>
      <c r="G1363" s="5">
        <f t="shared" si="273"/>
        <v>5963.99</v>
      </c>
      <c r="H1363" s="5">
        <f t="shared" si="274"/>
        <v>5967.9</v>
      </c>
      <c r="J1363" s="10" t="str">
        <f t="shared" si="275"/>
        <v>SELL</v>
      </c>
      <c r="L1363" s="5">
        <f t="shared" si="276"/>
        <v>5979.63</v>
      </c>
      <c r="M1363" s="4" t="str">
        <f t="shared" si="277"/>
        <v>YES</v>
      </c>
      <c r="N1363" s="4" t="str">
        <f t="shared" si="278"/>
        <v>NO</v>
      </c>
      <c r="O1363" s="4" t="str">
        <f t="shared" si="279"/>
        <v>NO</v>
      </c>
      <c r="P1363" s="5">
        <v>5949.8</v>
      </c>
      <c r="Q1363" s="5">
        <v>5916</v>
      </c>
      <c r="R1363" s="4">
        <f t="shared" si="267"/>
        <v>2010</v>
      </c>
      <c r="T1363" s="7">
        <f t="shared" si="270"/>
        <v>0</v>
      </c>
      <c r="V1363" s="5">
        <f t="shared" si="271"/>
        <v>5947.39</v>
      </c>
      <c r="W1363" s="5">
        <f t="shared" si="268"/>
        <v>5947.39</v>
      </c>
      <c r="X1363" s="7">
        <f t="shared" si="269"/>
        <v>0</v>
      </c>
      <c r="Z1363" s="7">
        <f t="shared" si="272"/>
        <v>329887.95999999985</v>
      </c>
      <c r="AA1363" s="5"/>
    </row>
    <row r="1364" spans="1:27">
      <c r="A1364" s="9">
        <v>40521</v>
      </c>
      <c r="B1364" s="3">
        <v>5930.1499000000003</v>
      </c>
      <c r="C1364" s="3">
        <v>5941</v>
      </c>
      <c r="D1364" s="3">
        <v>5757</v>
      </c>
      <c r="E1364" s="3">
        <v>5779.8999000000003</v>
      </c>
      <c r="G1364" s="5">
        <f t="shared" si="273"/>
        <v>5871.94</v>
      </c>
      <c r="H1364" s="5">
        <f t="shared" si="274"/>
        <v>5905.23</v>
      </c>
      <c r="J1364" s="10" t="str">
        <f t="shared" si="275"/>
        <v>SELL</v>
      </c>
      <c r="L1364" s="5">
        <f t="shared" si="276"/>
        <v>6005.1</v>
      </c>
      <c r="M1364" s="4" t="str">
        <f t="shared" si="277"/>
        <v>NO</v>
      </c>
      <c r="N1364" s="4" t="str">
        <f t="shared" si="278"/>
        <v>NO</v>
      </c>
      <c r="O1364" s="4" t="str">
        <f t="shared" si="279"/>
        <v>NO</v>
      </c>
      <c r="P1364" s="5">
        <v>5921</v>
      </c>
      <c r="Q1364" s="5">
        <v>5781.5</v>
      </c>
      <c r="R1364" s="4">
        <f t="shared" si="267"/>
        <v>2010</v>
      </c>
      <c r="T1364" s="7">
        <f t="shared" si="270"/>
        <v>0</v>
      </c>
      <c r="V1364" s="5">
        <f t="shared" si="271"/>
        <v>5947.39</v>
      </c>
      <c r="W1364" s="5">
        <f t="shared" si="268"/>
        <v>5947.39</v>
      </c>
      <c r="X1364" s="7">
        <f t="shared" si="269"/>
        <v>0</v>
      </c>
      <c r="Z1364" s="7">
        <f t="shared" si="272"/>
        <v>329887.95999999985</v>
      </c>
      <c r="AA1364" s="5"/>
    </row>
    <row r="1365" spans="1:27">
      <c r="A1365" s="9">
        <v>40522</v>
      </c>
      <c r="B1365" s="3">
        <v>5765</v>
      </c>
      <c r="C1365" s="3">
        <v>5888</v>
      </c>
      <c r="D1365" s="3">
        <v>5748</v>
      </c>
      <c r="E1365" s="3">
        <v>5879.6000999999997</v>
      </c>
      <c r="G1365" s="5">
        <f t="shared" si="273"/>
        <v>5875.77</v>
      </c>
      <c r="H1365" s="5">
        <f t="shared" si="274"/>
        <v>5896.69</v>
      </c>
      <c r="J1365" s="10" t="str">
        <f t="shared" si="275"/>
        <v>SELL</v>
      </c>
      <c r="L1365" s="5">
        <f t="shared" si="276"/>
        <v>5959.45</v>
      </c>
      <c r="M1365" s="4" t="str">
        <f t="shared" si="277"/>
        <v>NO</v>
      </c>
      <c r="N1365" s="4" t="str">
        <f t="shared" si="278"/>
        <v>NO</v>
      </c>
      <c r="O1365" s="4" t="str">
        <f t="shared" si="279"/>
        <v>NO</v>
      </c>
      <c r="P1365" s="5">
        <v>5781.9</v>
      </c>
      <c r="Q1365" s="5">
        <v>5881</v>
      </c>
      <c r="R1365" s="4">
        <f t="shared" ref="R1365:R1428" si="280">YEAR(A1365)</f>
        <v>2010</v>
      </c>
      <c r="T1365" s="7">
        <f t="shared" si="270"/>
        <v>0</v>
      </c>
      <c r="V1365" s="5">
        <f t="shared" si="271"/>
        <v>5947.39</v>
      </c>
      <c r="W1365" s="5">
        <f t="shared" ref="W1365:W1428" si="281">IF(V1366="",E1365,V1366)</f>
        <v>5947.39</v>
      </c>
      <c r="X1365" s="7">
        <f t="shared" ref="X1365:X1428" si="282">IF(J1365="BUY",W1365-V1365,V1365-W1365)</f>
        <v>0</v>
      </c>
      <c r="Z1365" s="7">
        <f t="shared" si="272"/>
        <v>329887.95999999985</v>
      </c>
      <c r="AA1365" s="5"/>
    </row>
    <row r="1366" spans="1:27">
      <c r="A1366" s="9">
        <v>40525</v>
      </c>
      <c r="B1366" s="3">
        <v>5985</v>
      </c>
      <c r="C1366" s="3">
        <v>5985</v>
      </c>
      <c r="D1366" s="3">
        <v>5796.75</v>
      </c>
      <c r="E1366" s="3">
        <v>5932.9502000000002</v>
      </c>
      <c r="G1366" s="5">
        <f t="shared" si="273"/>
        <v>5904.36</v>
      </c>
      <c r="H1366" s="5">
        <f t="shared" si="274"/>
        <v>5908.78</v>
      </c>
      <c r="J1366" s="10" t="str">
        <f t="shared" si="275"/>
        <v>SELL</v>
      </c>
      <c r="L1366" s="5">
        <f t="shared" si="276"/>
        <v>5922.04</v>
      </c>
      <c r="M1366" s="4" t="str">
        <f t="shared" si="277"/>
        <v>YES</v>
      </c>
      <c r="N1366" s="4" t="str">
        <f t="shared" si="278"/>
        <v>YES</v>
      </c>
      <c r="O1366" s="4" t="str">
        <f t="shared" si="279"/>
        <v>YES</v>
      </c>
      <c r="P1366" s="5">
        <v>5872</v>
      </c>
      <c r="Q1366" s="5">
        <v>5938.4</v>
      </c>
      <c r="R1366" s="4">
        <f t="shared" si="280"/>
        <v>2010</v>
      </c>
      <c r="T1366" s="7">
        <f t="shared" ref="T1366:T1429" si="283">ROUND(IF(N1366="YES",IF(J1366="SELL",IF(O1366="YES",Q1366-P1366,Q1366-L1365),IF(O1366="YES",P1366-Q1366,L1365-Q1366)),0),2)</f>
        <v>66.400000000000006</v>
      </c>
      <c r="V1366" s="5">
        <f t="shared" ref="V1366:V1429" si="284">IF(J1366=J1365,V1365,IF(O1366="YES",P1366,L1365))</f>
        <v>5947.39</v>
      </c>
      <c r="W1366" s="5">
        <f t="shared" si="281"/>
        <v>5915.25</v>
      </c>
      <c r="X1366" s="7">
        <f t="shared" si="282"/>
        <v>32.140000000000327</v>
      </c>
      <c r="Z1366" s="7">
        <f t="shared" ref="Z1366:Z1429" si="285">Z1365+(T1366*50*2)+(X1366*50)</f>
        <v>338134.95999999985</v>
      </c>
      <c r="AA1366" s="5"/>
    </row>
    <row r="1367" spans="1:27">
      <c r="A1367" s="9">
        <v>40526</v>
      </c>
      <c r="B1367" s="3">
        <v>5931.4502000000002</v>
      </c>
      <c r="C1367" s="3">
        <v>5969.9502000000002</v>
      </c>
      <c r="D1367" s="3">
        <v>5906</v>
      </c>
      <c r="E1367" s="3">
        <v>5960.2997999999998</v>
      </c>
      <c r="G1367" s="5">
        <f t="shared" si="273"/>
        <v>5932.33</v>
      </c>
      <c r="H1367" s="5">
        <f t="shared" si="274"/>
        <v>5925.95</v>
      </c>
      <c r="J1367" s="10" t="str">
        <f t="shared" si="275"/>
        <v>BUY</v>
      </c>
      <c r="L1367" s="5">
        <f t="shared" si="276"/>
        <v>5906.81</v>
      </c>
      <c r="M1367" s="4" t="str">
        <f t="shared" si="277"/>
        <v>YES</v>
      </c>
      <c r="N1367" s="4" t="str">
        <f t="shared" si="278"/>
        <v>NO</v>
      </c>
      <c r="O1367" s="4" t="str">
        <f t="shared" si="279"/>
        <v>YES</v>
      </c>
      <c r="P1367" s="5">
        <v>5915.25</v>
      </c>
      <c r="Q1367" s="5">
        <v>5962.95</v>
      </c>
      <c r="R1367" s="4">
        <f t="shared" si="280"/>
        <v>2010</v>
      </c>
      <c r="T1367" s="7">
        <f t="shared" si="283"/>
        <v>0</v>
      </c>
      <c r="V1367" s="5">
        <f t="shared" si="284"/>
        <v>5915.25</v>
      </c>
      <c r="W1367" s="5">
        <f t="shared" si="281"/>
        <v>5906.81</v>
      </c>
      <c r="X1367" s="7">
        <f t="shared" si="282"/>
        <v>-8.4399999999995998</v>
      </c>
      <c r="Z1367" s="7">
        <f t="shared" si="285"/>
        <v>337712.95999999985</v>
      </c>
      <c r="AA1367" s="5"/>
    </row>
    <row r="1368" spans="1:27">
      <c r="A1368" s="9">
        <v>40527</v>
      </c>
      <c r="B1368" s="3">
        <v>5951</v>
      </c>
      <c r="C1368" s="3">
        <v>5954.7002000000002</v>
      </c>
      <c r="D1368" s="3">
        <v>5872.8500999999997</v>
      </c>
      <c r="E1368" s="3">
        <v>5895.1000999999997</v>
      </c>
      <c r="G1368" s="5">
        <f t="shared" si="273"/>
        <v>5913.72</v>
      </c>
      <c r="H1368" s="5">
        <f t="shared" si="274"/>
        <v>5915.67</v>
      </c>
      <c r="J1368" s="10" t="str">
        <f t="shared" si="275"/>
        <v>SELL</v>
      </c>
      <c r="L1368" s="5">
        <f t="shared" si="276"/>
        <v>5921.52</v>
      </c>
      <c r="M1368" s="4" t="str">
        <f t="shared" si="277"/>
        <v>YES</v>
      </c>
      <c r="N1368" s="4" t="str">
        <f t="shared" si="278"/>
        <v>NO</v>
      </c>
      <c r="O1368" s="4" t="str">
        <f t="shared" si="279"/>
        <v>NO</v>
      </c>
      <c r="P1368" s="5">
        <v>5937.4</v>
      </c>
      <c r="Q1368" s="5">
        <v>5900.2</v>
      </c>
      <c r="R1368" s="4">
        <f t="shared" si="280"/>
        <v>2010</v>
      </c>
      <c r="T1368" s="7">
        <f t="shared" si="283"/>
        <v>0</v>
      </c>
      <c r="V1368" s="5">
        <f t="shared" si="284"/>
        <v>5906.81</v>
      </c>
      <c r="W1368" s="5">
        <f t="shared" si="281"/>
        <v>5921.52</v>
      </c>
      <c r="X1368" s="7">
        <f t="shared" si="282"/>
        <v>-14.710000000000036</v>
      </c>
      <c r="Z1368" s="7">
        <f t="shared" si="285"/>
        <v>336977.45999999985</v>
      </c>
      <c r="AA1368" s="5"/>
    </row>
    <row r="1369" spans="1:27">
      <c r="A1369" s="9">
        <v>40528</v>
      </c>
      <c r="B1369" s="3">
        <v>5905</v>
      </c>
      <c r="C1369" s="3">
        <v>5979.75</v>
      </c>
      <c r="D1369" s="3">
        <v>5863.1000999999997</v>
      </c>
      <c r="E1369" s="3">
        <v>5966.7997999999998</v>
      </c>
      <c r="G1369" s="5">
        <f t="shared" si="273"/>
        <v>5940.26</v>
      </c>
      <c r="H1369" s="5">
        <f t="shared" si="274"/>
        <v>5932.71</v>
      </c>
      <c r="J1369" s="10" t="str">
        <f t="shared" si="275"/>
        <v>BUY</v>
      </c>
      <c r="L1369" s="5">
        <f t="shared" si="276"/>
        <v>5910.06</v>
      </c>
      <c r="M1369" s="4" t="str">
        <f t="shared" si="277"/>
        <v>YES</v>
      </c>
      <c r="N1369" s="4" t="str">
        <f t="shared" si="278"/>
        <v>NO</v>
      </c>
      <c r="O1369" s="4" t="str">
        <f t="shared" si="279"/>
        <v>NO</v>
      </c>
      <c r="P1369" s="5">
        <v>5897.6</v>
      </c>
      <c r="Q1369" s="5">
        <v>5964.9</v>
      </c>
      <c r="R1369" s="4">
        <f t="shared" si="280"/>
        <v>2010</v>
      </c>
      <c r="T1369" s="7">
        <f t="shared" si="283"/>
        <v>0</v>
      </c>
      <c r="V1369" s="5">
        <f t="shared" si="284"/>
        <v>5921.52</v>
      </c>
      <c r="W1369" s="5">
        <f t="shared" si="281"/>
        <v>5921.52</v>
      </c>
      <c r="X1369" s="7">
        <f t="shared" si="282"/>
        <v>0</v>
      </c>
      <c r="Z1369" s="7">
        <f t="shared" si="285"/>
        <v>336977.45999999985</v>
      </c>
      <c r="AA1369" s="5"/>
    </row>
    <row r="1370" spans="1:27">
      <c r="A1370" s="9">
        <v>40532</v>
      </c>
      <c r="B1370" s="3">
        <v>5900</v>
      </c>
      <c r="C1370" s="3">
        <v>5999.8999000000003</v>
      </c>
      <c r="D1370" s="3">
        <v>5900</v>
      </c>
      <c r="E1370" s="3">
        <v>5959.0497999999998</v>
      </c>
      <c r="G1370" s="5">
        <f t="shared" si="273"/>
        <v>5949.65</v>
      </c>
      <c r="H1370" s="5">
        <f t="shared" si="274"/>
        <v>5941.49</v>
      </c>
      <c r="J1370" s="10" t="str">
        <f t="shared" si="275"/>
        <v>BUY</v>
      </c>
      <c r="L1370" s="5">
        <f t="shared" si="276"/>
        <v>5917.01</v>
      </c>
      <c r="M1370" s="4" t="str">
        <f t="shared" si="277"/>
        <v>YES</v>
      </c>
      <c r="N1370" s="4" t="str">
        <f t="shared" si="278"/>
        <v>YES</v>
      </c>
      <c r="O1370" s="4" t="str">
        <f t="shared" si="279"/>
        <v>YES</v>
      </c>
      <c r="P1370" s="5">
        <v>5915</v>
      </c>
      <c r="Q1370" s="5">
        <v>5957.1</v>
      </c>
      <c r="R1370" s="4">
        <f t="shared" si="280"/>
        <v>2010</v>
      </c>
      <c r="T1370" s="7">
        <f t="shared" si="283"/>
        <v>-42.1</v>
      </c>
      <c r="V1370" s="5">
        <f t="shared" si="284"/>
        <v>5921.52</v>
      </c>
      <c r="W1370" s="5">
        <f t="shared" si="281"/>
        <v>5921.52</v>
      </c>
      <c r="X1370" s="7">
        <f t="shared" si="282"/>
        <v>0</v>
      </c>
      <c r="Z1370" s="7">
        <f t="shared" si="285"/>
        <v>332767.45999999985</v>
      </c>
      <c r="AA1370" s="5"/>
    </row>
    <row r="1371" spans="1:27">
      <c r="A1371" s="9">
        <v>40533</v>
      </c>
      <c r="B1371" s="3">
        <v>5976</v>
      </c>
      <c r="C1371" s="3">
        <v>6022</v>
      </c>
      <c r="D1371" s="3">
        <v>5971</v>
      </c>
      <c r="E1371" s="3">
        <v>6011.6000999999997</v>
      </c>
      <c r="G1371" s="5">
        <f t="shared" si="273"/>
        <v>5980.63</v>
      </c>
      <c r="H1371" s="5">
        <f t="shared" si="274"/>
        <v>5964.86</v>
      </c>
      <c r="J1371" s="10" t="str">
        <f t="shared" si="275"/>
        <v>BUY</v>
      </c>
      <c r="L1371" s="5">
        <f t="shared" si="276"/>
        <v>5917.55</v>
      </c>
      <c r="M1371" s="4" t="str">
        <f t="shared" si="277"/>
        <v>NO</v>
      </c>
      <c r="N1371" s="4" t="str">
        <f t="shared" si="278"/>
        <v>NO</v>
      </c>
      <c r="O1371" s="4" t="str">
        <f t="shared" si="279"/>
        <v>NO</v>
      </c>
      <c r="P1371" s="5">
        <v>5986</v>
      </c>
      <c r="Q1371" s="5">
        <v>6011</v>
      </c>
      <c r="R1371" s="4">
        <f t="shared" si="280"/>
        <v>2010</v>
      </c>
      <c r="T1371" s="7">
        <f t="shared" si="283"/>
        <v>0</v>
      </c>
      <c r="V1371" s="5">
        <f t="shared" si="284"/>
        <v>5921.52</v>
      </c>
      <c r="W1371" s="5">
        <f t="shared" si="281"/>
        <v>5921.52</v>
      </c>
      <c r="X1371" s="7">
        <f t="shared" si="282"/>
        <v>0</v>
      </c>
      <c r="Z1371" s="7">
        <f t="shared" si="285"/>
        <v>332767.45999999985</v>
      </c>
      <c r="AA1371" s="5"/>
    </row>
    <row r="1372" spans="1:27">
      <c r="A1372" s="9">
        <v>40534</v>
      </c>
      <c r="B1372" s="3">
        <v>6024.8999000000003</v>
      </c>
      <c r="C1372" s="3">
        <v>6043</v>
      </c>
      <c r="D1372" s="3">
        <v>5976.7997999999998</v>
      </c>
      <c r="E1372" s="3">
        <v>5999.5497999999998</v>
      </c>
      <c r="G1372" s="5">
        <f t="shared" si="273"/>
        <v>5990.09</v>
      </c>
      <c r="H1372" s="5">
        <f t="shared" si="274"/>
        <v>5976.42</v>
      </c>
      <c r="J1372" s="10" t="str">
        <f t="shared" si="275"/>
        <v>BUY</v>
      </c>
      <c r="L1372" s="5">
        <f t="shared" si="276"/>
        <v>5935.41</v>
      </c>
      <c r="M1372" s="4" t="str">
        <f t="shared" si="277"/>
        <v>NO</v>
      </c>
      <c r="N1372" s="4" t="str">
        <f t="shared" si="278"/>
        <v>NO</v>
      </c>
      <c r="O1372" s="4" t="str">
        <f t="shared" si="279"/>
        <v>NO</v>
      </c>
      <c r="P1372" s="5">
        <v>6037</v>
      </c>
      <c r="Q1372" s="5">
        <v>6007.6</v>
      </c>
      <c r="R1372" s="4">
        <f t="shared" si="280"/>
        <v>2010</v>
      </c>
      <c r="T1372" s="7">
        <f t="shared" si="283"/>
        <v>0</v>
      </c>
      <c r="V1372" s="5">
        <f t="shared" si="284"/>
        <v>5921.52</v>
      </c>
      <c r="W1372" s="5">
        <f t="shared" si="281"/>
        <v>5921.52</v>
      </c>
      <c r="X1372" s="7">
        <f t="shared" si="282"/>
        <v>0</v>
      </c>
      <c r="Z1372" s="7">
        <f t="shared" si="285"/>
        <v>332767.45999999985</v>
      </c>
      <c r="AA1372" s="5"/>
    </row>
    <row r="1373" spans="1:27">
      <c r="A1373" s="9">
        <v>40535</v>
      </c>
      <c r="B1373" s="3">
        <v>6006.5</v>
      </c>
      <c r="C1373" s="3">
        <v>6012</v>
      </c>
      <c r="D1373" s="3">
        <v>5981</v>
      </c>
      <c r="E1373" s="3">
        <v>5996.1499000000003</v>
      </c>
      <c r="G1373" s="5">
        <f t="shared" si="273"/>
        <v>5993.12</v>
      </c>
      <c r="H1373" s="5">
        <f t="shared" si="274"/>
        <v>5983</v>
      </c>
      <c r="J1373" s="10" t="str">
        <f t="shared" si="275"/>
        <v>BUY</v>
      </c>
      <c r="L1373" s="5">
        <f t="shared" si="276"/>
        <v>5952.64</v>
      </c>
      <c r="M1373" s="4" t="str">
        <f t="shared" si="277"/>
        <v>NO</v>
      </c>
      <c r="N1373" s="4" t="str">
        <f t="shared" si="278"/>
        <v>NO</v>
      </c>
      <c r="O1373" s="4" t="str">
        <f t="shared" si="279"/>
        <v>NO</v>
      </c>
      <c r="P1373" s="5">
        <v>6000.7</v>
      </c>
      <c r="Q1373" s="5">
        <v>5992.9</v>
      </c>
      <c r="R1373" s="4">
        <f t="shared" si="280"/>
        <v>2010</v>
      </c>
      <c r="T1373" s="7">
        <f t="shared" si="283"/>
        <v>0</v>
      </c>
      <c r="V1373" s="5">
        <f t="shared" si="284"/>
        <v>5921.52</v>
      </c>
      <c r="W1373" s="5">
        <f t="shared" si="281"/>
        <v>5921.52</v>
      </c>
      <c r="X1373" s="7">
        <f t="shared" si="282"/>
        <v>0</v>
      </c>
      <c r="Z1373" s="7">
        <f t="shared" si="285"/>
        <v>332767.45999999985</v>
      </c>
      <c r="AA1373" s="5"/>
    </row>
    <row r="1374" spans="1:27">
      <c r="A1374" s="9">
        <v>40536</v>
      </c>
      <c r="B1374" s="3">
        <v>5984.6000999999997</v>
      </c>
      <c r="C1374" s="3">
        <v>6041.75</v>
      </c>
      <c r="D1374" s="3">
        <v>5966.0497999999998</v>
      </c>
      <c r="E1374" s="3">
        <v>6037.2002000000002</v>
      </c>
      <c r="G1374" s="5">
        <f t="shared" si="273"/>
        <v>6015.16</v>
      </c>
      <c r="H1374" s="5">
        <f t="shared" si="274"/>
        <v>6001.07</v>
      </c>
      <c r="J1374" s="10" t="str">
        <f t="shared" si="275"/>
        <v>BUY</v>
      </c>
      <c r="L1374" s="5">
        <f t="shared" si="276"/>
        <v>5958.8</v>
      </c>
      <c r="M1374" s="4" t="str">
        <f t="shared" si="277"/>
        <v>NO</v>
      </c>
      <c r="N1374" s="4" t="str">
        <f t="shared" si="278"/>
        <v>NO</v>
      </c>
      <c r="O1374" s="4" t="str">
        <f t="shared" si="279"/>
        <v>NO</v>
      </c>
      <c r="P1374" s="5">
        <v>5974</v>
      </c>
      <c r="Q1374" s="5">
        <v>6031</v>
      </c>
      <c r="R1374" s="4">
        <f t="shared" si="280"/>
        <v>2010</v>
      </c>
      <c r="T1374" s="7">
        <f t="shared" si="283"/>
        <v>0</v>
      </c>
      <c r="V1374" s="5">
        <f t="shared" si="284"/>
        <v>5921.52</v>
      </c>
      <c r="W1374" s="5">
        <f t="shared" si="281"/>
        <v>5921.52</v>
      </c>
      <c r="X1374" s="7">
        <f t="shared" si="282"/>
        <v>0</v>
      </c>
      <c r="Z1374" s="7">
        <f t="shared" si="285"/>
        <v>332767.45999999985</v>
      </c>
      <c r="AA1374" s="5"/>
    </row>
    <row r="1375" spans="1:27">
      <c r="A1375" s="9">
        <v>40539</v>
      </c>
      <c r="B1375" s="3">
        <v>6039.9502000000002</v>
      </c>
      <c r="C1375" s="3">
        <v>6062.6000999999997</v>
      </c>
      <c r="D1375" s="3">
        <v>6005.2002000000002</v>
      </c>
      <c r="E1375" s="3">
        <v>6011.8500999999997</v>
      </c>
      <c r="G1375" s="5">
        <f t="shared" si="273"/>
        <v>6013.51</v>
      </c>
      <c r="H1375" s="5">
        <f t="shared" si="274"/>
        <v>6004.66</v>
      </c>
      <c r="J1375" s="10" t="str">
        <f t="shared" si="275"/>
        <v>BUY</v>
      </c>
      <c r="L1375" s="5">
        <f t="shared" si="276"/>
        <v>5978.11</v>
      </c>
      <c r="M1375" s="4" t="str">
        <f t="shared" si="277"/>
        <v>NO</v>
      </c>
      <c r="N1375" s="4" t="str">
        <f t="shared" si="278"/>
        <v>NO</v>
      </c>
      <c r="O1375" s="4" t="str">
        <f t="shared" si="279"/>
        <v>NO</v>
      </c>
      <c r="P1375" s="5">
        <v>6053.2</v>
      </c>
      <c r="Q1375" s="5">
        <v>6009</v>
      </c>
      <c r="R1375" s="4">
        <f t="shared" si="280"/>
        <v>2010</v>
      </c>
      <c r="T1375" s="7">
        <f t="shared" si="283"/>
        <v>0</v>
      </c>
      <c r="V1375" s="5">
        <f t="shared" si="284"/>
        <v>5921.52</v>
      </c>
      <c r="W1375" s="5">
        <f t="shared" si="281"/>
        <v>5921.52</v>
      </c>
      <c r="X1375" s="7">
        <f t="shared" si="282"/>
        <v>0</v>
      </c>
      <c r="Z1375" s="7">
        <f t="shared" si="285"/>
        <v>332767.45999999985</v>
      </c>
      <c r="AA1375" s="5"/>
    </row>
    <row r="1376" spans="1:27">
      <c r="A1376" s="9">
        <v>40540</v>
      </c>
      <c r="B1376" s="3">
        <v>6017.8999000000003</v>
      </c>
      <c r="C1376" s="3">
        <v>6027.7002000000002</v>
      </c>
      <c r="D1376" s="3">
        <v>5997.1000999999997</v>
      </c>
      <c r="E1376" s="3">
        <v>6014.1499000000003</v>
      </c>
      <c r="G1376" s="5">
        <f t="shared" si="273"/>
        <v>6013.83</v>
      </c>
      <c r="H1376" s="5">
        <f t="shared" si="274"/>
        <v>6007.82</v>
      </c>
      <c r="J1376" s="10" t="str">
        <f t="shared" si="275"/>
        <v>BUY</v>
      </c>
      <c r="L1376" s="5">
        <f t="shared" si="276"/>
        <v>5989.79</v>
      </c>
      <c r="M1376" s="4" t="str">
        <f t="shared" si="277"/>
        <v>NO</v>
      </c>
      <c r="N1376" s="4" t="str">
        <f t="shared" si="278"/>
        <v>NO</v>
      </c>
      <c r="O1376" s="4" t="str">
        <f t="shared" si="279"/>
        <v>NO</v>
      </c>
      <c r="P1376" s="5">
        <v>6006.1</v>
      </c>
      <c r="Q1376" s="5">
        <v>6012</v>
      </c>
      <c r="R1376" s="4">
        <f t="shared" si="280"/>
        <v>2010</v>
      </c>
      <c r="T1376" s="7">
        <f t="shared" si="283"/>
        <v>0</v>
      </c>
      <c r="V1376" s="5">
        <f t="shared" si="284"/>
        <v>5921.52</v>
      </c>
      <c r="W1376" s="5">
        <f t="shared" si="281"/>
        <v>5921.52</v>
      </c>
      <c r="X1376" s="7">
        <f t="shared" si="282"/>
        <v>0</v>
      </c>
      <c r="Z1376" s="7">
        <f t="shared" si="285"/>
        <v>332767.45999999985</v>
      </c>
      <c r="AA1376" s="5"/>
    </row>
    <row r="1377" spans="1:27">
      <c r="A1377" s="9">
        <v>40541</v>
      </c>
      <c r="B1377" s="3">
        <v>6016</v>
      </c>
      <c r="C1377" s="3">
        <v>6074.75</v>
      </c>
      <c r="D1377" s="3">
        <v>6015.0497999999998</v>
      </c>
      <c r="E1377" s="3">
        <v>6068.8999000000003</v>
      </c>
      <c r="G1377" s="5">
        <f t="shared" si="273"/>
        <v>6041.36</v>
      </c>
      <c r="H1377" s="5">
        <f t="shared" si="274"/>
        <v>6028.18</v>
      </c>
      <c r="J1377" s="10" t="str">
        <f t="shared" si="275"/>
        <v>BUY</v>
      </c>
      <c r="L1377" s="5">
        <f t="shared" si="276"/>
        <v>5988.64</v>
      </c>
      <c r="M1377" s="4" t="str">
        <f t="shared" si="277"/>
        <v>NO</v>
      </c>
      <c r="N1377" s="4" t="str">
        <f t="shared" si="278"/>
        <v>NO</v>
      </c>
      <c r="O1377" s="4" t="str">
        <f t="shared" si="279"/>
        <v>NO</v>
      </c>
      <c r="P1377" s="5">
        <v>6026</v>
      </c>
      <c r="Q1377" s="5">
        <v>6067.25</v>
      </c>
      <c r="R1377" s="4">
        <f t="shared" si="280"/>
        <v>2010</v>
      </c>
      <c r="T1377" s="7">
        <f t="shared" si="283"/>
        <v>0</v>
      </c>
      <c r="V1377" s="5">
        <f t="shared" si="284"/>
        <v>5921.52</v>
      </c>
      <c r="W1377" s="5">
        <f t="shared" si="281"/>
        <v>5921.52</v>
      </c>
      <c r="X1377" s="7">
        <f t="shared" si="282"/>
        <v>0</v>
      </c>
      <c r="Z1377" s="7">
        <f t="shared" si="285"/>
        <v>332767.45999999985</v>
      </c>
      <c r="AA1377" s="5"/>
    </row>
    <row r="1378" spans="1:27">
      <c r="A1378" s="9">
        <v>40542</v>
      </c>
      <c r="B1378" s="3">
        <v>6074</v>
      </c>
      <c r="C1378" s="3">
        <v>6105.5</v>
      </c>
      <c r="D1378" s="3">
        <v>6068</v>
      </c>
      <c r="E1378" s="3">
        <v>6102.9502000000002</v>
      </c>
      <c r="G1378" s="5">
        <f t="shared" si="273"/>
        <v>6072.16</v>
      </c>
      <c r="H1378" s="5">
        <f t="shared" si="274"/>
        <v>6053.1</v>
      </c>
      <c r="J1378" s="10" t="str">
        <f t="shared" si="275"/>
        <v>BUY</v>
      </c>
      <c r="L1378" s="5">
        <f t="shared" si="276"/>
        <v>5995.92</v>
      </c>
      <c r="M1378" s="4" t="str">
        <f t="shared" si="277"/>
        <v>NO</v>
      </c>
      <c r="N1378" s="4" t="str">
        <f t="shared" si="278"/>
        <v>NO</v>
      </c>
      <c r="O1378" s="4" t="str">
        <f t="shared" si="279"/>
        <v>NO</v>
      </c>
      <c r="P1378" s="5">
        <v>6080.3</v>
      </c>
      <c r="Q1378" s="5">
        <v>6100.25</v>
      </c>
      <c r="R1378" s="4">
        <f t="shared" si="280"/>
        <v>2010</v>
      </c>
      <c r="T1378" s="7">
        <f t="shared" si="283"/>
        <v>0</v>
      </c>
      <c r="V1378" s="5">
        <f t="shared" si="284"/>
        <v>5921.52</v>
      </c>
      <c r="W1378" s="5">
        <f t="shared" si="281"/>
        <v>5921.52</v>
      </c>
      <c r="X1378" s="7">
        <f t="shared" si="282"/>
        <v>0</v>
      </c>
      <c r="Z1378" s="7">
        <f t="shared" si="285"/>
        <v>332767.45999999985</v>
      </c>
      <c r="AA1378" s="5"/>
    </row>
    <row r="1379" spans="1:27">
      <c r="A1379" s="9">
        <v>40543</v>
      </c>
      <c r="B1379" s="3">
        <v>6131</v>
      </c>
      <c r="C1379" s="3">
        <v>6182</v>
      </c>
      <c r="D1379" s="3">
        <v>6131</v>
      </c>
      <c r="E1379" s="3">
        <v>6162.5497999999998</v>
      </c>
      <c r="G1379" s="5">
        <f t="shared" si="273"/>
        <v>6117.35</v>
      </c>
      <c r="H1379" s="5">
        <f t="shared" si="274"/>
        <v>6089.58</v>
      </c>
      <c r="J1379" s="10" t="str">
        <f t="shared" si="275"/>
        <v>BUY</v>
      </c>
      <c r="L1379" s="5">
        <f t="shared" si="276"/>
        <v>6006.27</v>
      </c>
      <c r="M1379" s="4" t="str">
        <f t="shared" si="277"/>
        <v>NO</v>
      </c>
      <c r="N1379" s="4" t="str">
        <f t="shared" si="278"/>
        <v>NO</v>
      </c>
      <c r="O1379" s="4" t="str">
        <f t="shared" si="279"/>
        <v>NO</v>
      </c>
      <c r="P1379" s="5">
        <v>6152.9</v>
      </c>
      <c r="Q1379" s="5">
        <v>6167.2</v>
      </c>
      <c r="R1379" s="4">
        <f t="shared" si="280"/>
        <v>2010</v>
      </c>
      <c r="T1379" s="7">
        <f t="shared" si="283"/>
        <v>0</v>
      </c>
      <c r="V1379" s="5">
        <f t="shared" si="284"/>
        <v>5921.52</v>
      </c>
      <c r="W1379" s="5">
        <f t="shared" si="281"/>
        <v>5921.52</v>
      </c>
      <c r="X1379" s="7">
        <f t="shared" si="282"/>
        <v>0</v>
      </c>
      <c r="Z1379" s="7">
        <f t="shared" si="285"/>
        <v>332767.45999999985</v>
      </c>
      <c r="AA1379" s="5"/>
    </row>
    <row r="1380" spans="1:27">
      <c r="A1380" s="9">
        <v>40546</v>
      </c>
      <c r="B1380" s="3">
        <v>6202.1000999999997</v>
      </c>
      <c r="C1380" s="3">
        <v>6207.3500999999997</v>
      </c>
      <c r="D1380" s="3">
        <v>6175</v>
      </c>
      <c r="E1380" s="3">
        <v>6182.3500999999997</v>
      </c>
      <c r="G1380" s="5">
        <f t="shared" si="273"/>
        <v>6149.85</v>
      </c>
      <c r="H1380" s="5">
        <f t="shared" si="274"/>
        <v>6120.5</v>
      </c>
      <c r="J1380" s="10" t="str">
        <f t="shared" si="275"/>
        <v>BUY</v>
      </c>
      <c r="L1380" s="5">
        <f t="shared" si="276"/>
        <v>6032.45</v>
      </c>
      <c r="M1380" s="4" t="str">
        <f t="shared" si="277"/>
        <v>NO</v>
      </c>
      <c r="N1380" s="4" t="str">
        <f t="shared" si="278"/>
        <v>NO</v>
      </c>
      <c r="O1380" s="4" t="str">
        <f t="shared" si="279"/>
        <v>NO</v>
      </c>
      <c r="P1380" s="5">
        <v>6197</v>
      </c>
      <c r="Q1380" s="5">
        <v>6180.5</v>
      </c>
      <c r="R1380" s="4">
        <f t="shared" si="280"/>
        <v>2011</v>
      </c>
      <c r="T1380" s="7">
        <f t="shared" si="283"/>
        <v>0</v>
      </c>
      <c r="V1380" s="5">
        <f t="shared" si="284"/>
        <v>5921.52</v>
      </c>
      <c r="W1380" s="5">
        <f t="shared" si="281"/>
        <v>5921.52</v>
      </c>
      <c r="X1380" s="7">
        <f t="shared" si="282"/>
        <v>0</v>
      </c>
      <c r="Z1380" s="7">
        <f t="shared" si="285"/>
        <v>332767.45999999985</v>
      </c>
      <c r="AA1380" s="5"/>
    </row>
    <row r="1381" spans="1:27">
      <c r="A1381" s="9">
        <v>40547</v>
      </c>
      <c r="B1381" s="3">
        <v>6197</v>
      </c>
      <c r="C1381" s="3">
        <v>6209.8999000000003</v>
      </c>
      <c r="D1381" s="3">
        <v>6146.7002000000002</v>
      </c>
      <c r="E1381" s="3">
        <v>6160.1000999999997</v>
      </c>
      <c r="G1381" s="5">
        <f t="shared" si="273"/>
        <v>6154.98</v>
      </c>
      <c r="H1381" s="5">
        <f t="shared" si="274"/>
        <v>6133.7</v>
      </c>
      <c r="J1381" s="10" t="str">
        <f t="shared" si="275"/>
        <v>BUY</v>
      </c>
      <c r="L1381" s="5">
        <f t="shared" si="276"/>
        <v>6069.86</v>
      </c>
      <c r="M1381" s="4" t="str">
        <f t="shared" si="277"/>
        <v>NO</v>
      </c>
      <c r="N1381" s="4" t="str">
        <f t="shared" si="278"/>
        <v>NO</v>
      </c>
      <c r="O1381" s="4" t="str">
        <f t="shared" si="279"/>
        <v>NO</v>
      </c>
      <c r="P1381" s="5">
        <v>6187.7</v>
      </c>
      <c r="Q1381" s="5">
        <v>6163</v>
      </c>
      <c r="R1381" s="4">
        <f t="shared" si="280"/>
        <v>2011</v>
      </c>
      <c r="T1381" s="7">
        <f t="shared" si="283"/>
        <v>0</v>
      </c>
      <c r="V1381" s="5">
        <f t="shared" si="284"/>
        <v>5921.52</v>
      </c>
      <c r="W1381" s="5">
        <f t="shared" si="281"/>
        <v>5921.52</v>
      </c>
      <c r="X1381" s="7">
        <f t="shared" si="282"/>
        <v>0</v>
      </c>
      <c r="Z1381" s="7">
        <f t="shared" si="285"/>
        <v>332767.45999999985</v>
      </c>
      <c r="AA1381" s="5"/>
    </row>
    <row r="1382" spans="1:27">
      <c r="A1382" s="9">
        <v>40548</v>
      </c>
      <c r="B1382" s="3">
        <v>6151.25</v>
      </c>
      <c r="C1382" s="3">
        <v>6151.25</v>
      </c>
      <c r="D1382" s="3">
        <v>6086.8999000000003</v>
      </c>
      <c r="E1382" s="3">
        <v>6104.2002000000002</v>
      </c>
      <c r="G1382" s="5">
        <f t="shared" si="273"/>
        <v>6129.59</v>
      </c>
      <c r="H1382" s="5">
        <f t="shared" si="274"/>
        <v>6123.87</v>
      </c>
      <c r="J1382" s="10" t="str">
        <f t="shared" si="275"/>
        <v>BUY</v>
      </c>
      <c r="L1382" s="5">
        <f t="shared" si="276"/>
        <v>6106.71</v>
      </c>
      <c r="M1382" s="4" t="str">
        <f t="shared" si="277"/>
        <v>NO</v>
      </c>
      <c r="N1382" s="4" t="str">
        <f t="shared" si="278"/>
        <v>NO</v>
      </c>
      <c r="O1382" s="4" t="str">
        <f t="shared" si="279"/>
        <v>NO</v>
      </c>
      <c r="P1382" s="5">
        <v>6143.9</v>
      </c>
      <c r="Q1382" s="5">
        <v>6102.6</v>
      </c>
      <c r="R1382" s="4">
        <f t="shared" si="280"/>
        <v>2011</v>
      </c>
      <c r="T1382" s="7">
        <f t="shared" si="283"/>
        <v>0</v>
      </c>
      <c r="V1382" s="5">
        <f t="shared" si="284"/>
        <v>5921.52</v>
      </c>
      <c r="W1382" s="5">
        <f t="shared" si="281"/>
        <v>6106.71</v>
      </c>
      <c r="X1382" s="7">
        <f t="shared" si="282"/>
        <v>185.1899999999996</v>
      </c>
      <c r="Z1382" s="7">
        <f t="shared" si="285"/>
        <v>342026.95999999985</v>
      </c>
      <c r="AA1382" s="5"/>
    </row>
    <row r="1383" spans="1:27">
      <c r="A1383" s="9">
        <v>40549</v>
      </c>
      <c r="B1383" s="3">
        <v>6129.25</v>
      </c>
      <c r="C1383" s="3">
        <v>6134</v>
      </c>
      <c r="D1383" s="3">
        <v>6046.2997999999998</v>
      </c>
      <c r="E1383" s="3">
        <v>6072.25</v>
      </c>
      <c r="G1383" s="5">
        <f t="shared" si="273"/>
        <v>6100.92</v>
      </c>
      <c r="H1383" s="5">
        <f t="shared" si="274"/>
        <v>6106.66</v>
      </c>
      <c r="J1383" s="10" t="str">
        <f t="shared" si="275"/>
        <v>SELL</v>
      </c>
      <c r="L1383" s="5">
        <f t="shared" si="276"/>
        <v>6123.88</v>
      </c>
      <c r="M1383" s="4" t="str">
        <f t="shared" si="277"/>
        <v>YES</v>
      </c>
      <c r="N1383" s="4" t="str">
        <f t="shared" si="278"/>
        <v>NO</v>
      </c>
      <c r="O1383" s="4" t="str">
        <f t="shared" si="279"/>
        <v>NO</v>
      </c>
      <c r="P1383" s="5">
        <v>6109.95</v>
      </c>
      <c r="Q1383" s="5">
        <v>6074.15</v>
      </c>
      <c r="R1383" s="4">
        <f t="shared" si="280"/>
        <v>2011</v>
      </c>
      <c r="T1383" s="7">
        <f t="shared" si="283"/>
        <v>0</v>
      </c>
      <c r="V1383" s="5">
        <f t="shared" si="284"/>
        <v>6106.71</v>
      </c>
      <c r="W1383" s="5">
        <f t="shared" si="281"/>
        <v>6106.71</v>
      </c>
      <c r="X1383" s="7">
        <f t="shared" si="282"/>
        <v>0</v>
      </c>
      <c r="Z1383" s="7">
        <f t="shared" si="285"/>
        <v>342026.95999999985</v>
      </c>
      <c r="AA1383" s="5"/>
    </row>
    <row r="1384" spans="1:27">
      <c r="A1384" s="9">
        <v>40550</v>
      </c>
      <c r="B1384" s="3">
        <v>6064.75</v>
      </c>
      <c r="C1384" s="3">
        <v>6072</v>
      </c>
      <c r="D1384" s="3">
        <v>5891.3500999999997</v>
      </c>
      <c r="E1384" s="3">
        <v>5914.1499000000003</v>
      </c>
      <c r="G1384" s="5">
        <f t="shared" si="273"/>
        <v>6007.53</v>
      </c>
      <c r="H1384" s="5">
        <f t="shared" si="274"/>
        <v>6042.49</v>
      </c>
      <c r="J1384" s="10" t="str">
        <f t="shared" si="275"/>
        <v>SELL</v>
      </c>
      <c r="L1384" s="5">
        <f t="shared" si="276"/>
        <v>6147.37</v>
      </c>
      <c r="M1384" s="4" t="str">
        <f t="shared" si="277"/>
        <v>NO</v>
      </c>
      <c r="N1384" s="4" t="str">
        <f t="shared" si="278"/>
        <v>NO</v>
      </c>
      <c r="O1384" s="4" t="str">
        <f t="shared" si="279"/>
        <v>NO</v>
      </c>
      <c r="P1384" s="5">
        <v>6070.7</v>
      </c>
      <c r="Q1384" s="5">
        <v>5920.7</v>
      </c>
      <c r="R1384" s="4">
        <f t="shared" si="280"/>
        <v>2011</v>
      </c>
      <c r="T1384" s="7">
        <f t="shared" si="283"/>
        <v>0</v>
      </c>
      <c r="V1384" s="5">
        <f t="shared" si="284"/>
        <v>6106.71</v>
      </c>
      <c r="W1384" s="5">
        <f t="shared" si="281"/>
        <v>6106.71</v>
      </c>
      <c r="X1384" s="7">
        <f t="shared" si="282"/>
        <v>0</v>
      </c>
      <c r="Z1384" s="7">
        <f t="shared" si="285"/>
        <v>342026.95999999985</v>
      </c>
      <c r="AA1384" s="5"/>
    </row>
    <row r="1385" spans="1:27">
      <c r="A1385" s="9">
        <v>40553</v>
      </c>
      <c r="B1385" s="3">
        <v>5924.7002000000002</v>
      </c>
      <c r="C1385" s="3">
        <v>5924.7002000000002</v>
      </c>
      <c r="D1385" s="3">
        <v>5746</v>
      </c>
      <c r="E1385" s="3">
        <v>5766.2997999999998</v>
      </c>
      <c r="G1385" s="5">
        <f t="shared" si="273"/>
        <v>5886.91</v>
      </c>
      <c r="H1385" s="5">
        <f t="shared" si="274"/>
        <v>5950.43</v>
      </c>
      <c r="J1385" s="10" t="str">
        <f t="shared" si="275"/>
        <v>SELL</v>
      </c>
      <c r="L1385" s="5">
        <f t="shared" si="276"/>
        <v>6140.99</v>
      </c>
      <c r="M1385" s="4" t="str">
        <f t="shared" si="277"/>
        <v>NO</v>
      </c>
      <c r="N1385" s="4" t="str">
        <f t="shared" si="278"/>
        <v>NO</v>
      </c>
      <c r="O1385" s="4" t="str">
        <f t="shared" si="279"/>
        <v>NO</v>
      </c>
      <c r="P1385" s="5">
        <v>5878.1</v>
      </c>
      <c r="Q1385" s="5">
        <v>5776</v>
      </c>
      <c r="R1385" s="4">
        <f t="shared" si="280"/>
        <v>2011</v>
      </c>
      <c r="T1385" s="7">
        <f t="shared" si="283"/>
        <v>0</v>
      </c>
      <c r="V1385" s="5">
        <f t="shared" si="284"/>
        <v>6106.71</v>
      </c>
      <c r="W1385" s="5">
        <f t="shared" si="281"/>
        <v>6106.71</v>
      </c>
      <c r="X1385" s="7">
        <f t="shared" si="282"/>
        <v>0</v>
      </c>
      <c r="Z1385" s="7">
        <f t="shared" si="285"/>
        <v>342026.95999999985</v>
      </c>
      <c r="AA1385" s="5"/>
    </row>
    <row r="1386" spans="1:27">
      <c r="A1386" s="9">
        <v>40554</v>
      </c>
      <c r="B1386" s="3">
        <v>5774.25</v>
      </c>
      <c r="C1386" s="3">
        <v>5841.7997999999998</v>
      </c>
      <c r="D1386" s="3">
        <v>5700</v>
      </c>
      <c r="E1386" s="3">
        <v>5770.2997999999998</v>
      </c>
      <c r="G1386" s="5">
        <f t="shared" si="273"/>
        <v>5828.6</v>
      </c>
      <c r="H1386" s="5">
        <f t="shared" si="274"/>
        <v>5890.39</v>
      </c>
      <c r="J1386" s="10" t="str">
        <f t="shared" si="275"/>
        <v>SELL</v>
      </c>
      <c r="L1386" s="5">
        <f t="shared" si="276"/>
        <v>6075.76</v>
      </c>
      <c r="M1386" s="4" t="str">
        <f t="shared" si="277"/>
        <v>NO</v>
      </c>
      <c r="N1386" s="4" t="str">
        <f t="shared" si="278"/>
        <v>NO</v>
      </c>
      <c r="O1386" s="4" t="str">
        <f t="shared" si="279"/>
        <v>NO</v>
      </c>
      <c r="P1386" s="5">
        <v>5813.25</v>
      </c>
      <c r="Q1386" s="5">
        <v>5763.5</v>
      </c>
      <c r="R1386" s="4">
        <f t="shared" si="280"/>
        <v>2011</v>
      </c>
      <c r="T1386" s="7">
        <f t="shared" si="283"/>
        <v>0</v>
      </c>
      <c r="V1386" s="5">
        <f t="shared" si="284"/>
        <v>6106.71</v>
      </c>
      <c r="W1386" s="5">
        <f t="shared" si="281"/>
        <v>6106.71</v>
      </c>
      <c r="X1386" s="7">
        <f t="shared" si="282"/>
        <v>0</v>
      </c>
      <c r="Z1386" s="7">
        <f t="shared" si="285"/>
        <v>342026.95999999985</v>
      </c>
      <c r="AA1386" s="5"/>
    </row>
    <row r="1387" spans="1:27">
      <c r="A1387" s="9">
        <v>40555</v>
      </c>
      <c r="B1387" s="3">
        <v>5805</v>
      </c>
      <c r="C1387" s="3">
        <v>5885</v>
      </c>
      <c r="D1387" s="3">
        <v>5711.6499000000003</v>
      </c>
      <c r="E1387" s="3">
        <v>5874.25</v>
      </c>
      <c r="G1387" s="5">
        <f t="shared" si="273"/>
        <v>5851.43</v>
      </c>
      <c r="H1387" s="5">
        <f t="shared" si="274"/>
        <v>5885.01</v>
      </c>
      <c r="J1387" s="10" t="str">
        <f t="shared" si="275"/>
        <v>SELL</v>
      </c>
      <c r="L1387" s="5">
        <f t="shared" si="276"/>
        <v>5985.75</v>
      </c>
      <c r="M1387" s="4" t="str">
        <f t="shared" si="277"/>
        <v>NO</v>
      </c>
      <c r="N1387" s="4" t="str">
        <f t="shared" si="278"/>
        <v>NO</v>
      </c>
      <c r="O1387" s="4" t="str">
        <f t="shared" si="279"/>
        <v>NO</v>
      </c>
      <c r="P1387" s="5">
        <v>5807.55</v>
      </c>
      <c r="Q1387" s="5">
        <v>5879.5</v>
      </c>
      <c r="R1387" s="4">
        <f t="shared" si="280"/>
        <v>2011</v>
      </c>
      <c r="T1387" s="7">
        <f t="shared" si="283"/>
        <v>0</v>
      </c>
      <c r="V1387" s="5">
        <f t="shared" si="284"/>
        <v>6106.71</v>
      </c>
      <c r="W1387" s="5">
        <f t="shared" si="281"/>
        <v>6106.71</v>
      </c>
      <c r="X1387" s="7">
        <f t="shared" si="282"/>
        <v>0</v>
      </c>
      <c r="Z1387" s="7">
        <f t="shared" si="285"/>
        <v>342026.95999999985</v>
      </c>
      <c r="AA1387" s="5"/>
    </row>
    <row r="1388" spans="1:27">
      <c r="A1388" s="9">
        <v>40556</v>
      </c>
      <c r="B1388" s="3">
        <v>5869</v>
      </c>
      <c r="C1388" s="3">
        <v>5869</v>
      </c>
      <c r="D1388" s="3">
        <v>5736.1000999999997</v>
      </c>
      <c r="E1388" s="3">
        <v>5755.7997999999998</v>
      </c>
      <c r="G1388" s="5">
        <f t="shared" si="273"/>
        <v>5803.61</v>
      </c>
      <c r="H1388" s="5">
        <f t="shared" si="274"/>
        <v>5841.94</v>
      </c>
      <c r="J1388" s="10" t="str">
        <f t="shared" si="275"/>
        <v>SELL</v>
      </c>
      <c r="L1388" s="5">
        <f t="shared" si="276"/>
        <v>5956.93</v>
      </c>
      <c r="M1388" s="4" t="str">
        <f t="shared" si="277"/>
        <v>NO</v>
      </c>
      <c r="N1388" s="4" t="str">
        <f t="shared" si="278"/>
        <v>NO</v>
      </c>
      <c r="O1388" s="4" t="str">
        <f t="shared" si="279"/>
        <v>NO</v>
      </c>
      <c r="P1388" s="5">
        <v>5835</v>
      </c>
      <c r="Q1388" s="5">
        <v>5756</v>
      </c>
      <c r="R1388" s="4">
        <f t="shared" si="280"/>
        <v>2011</v>
      </c>
      <c r="T1388" s="7">
        <f t="shared" si="283"/>
        <v>0</v>
      </c>
      <c r="V1388" s="5">
        <f t="shared" si="284"/>
        <v>6106.71</v>
      </c>
      <c r="W1388" s="5">
        <f t="shared" si="281"/>
        <v>6106.71</v>
      </c>
      <c r="X1388" s="7">
        <f t="shared" si="282"/>
        <v>0</v>
      </c>
      <c r="Z1388" s="7">
        <f t="shared" si="285"/>
        <v>342026.95999999985</v>
      </c>
      <c r="AA1388" s="5"/>
    </row>
    <row r="1389" spans="1:27">
      <c r="A1389" s="9">
        <v>40557</v>
      </c>
      <c r="B1389" s="3">
        <v>5765</v>
      </c>
      <c r="C1389" s="3">
        <v>5858.75</v>
      </c>
      <c r="D1389" s="3">
        <v>5638.1000999999997</v>
      </c>
      <c r="E1389" s="3">
        <v>5654</v>
      </c>
      <c r="G1389" s="5">
        <f t="shared" si="273"/>
        <v>5728.81</v>
      </c>
      <c r="H1389" s="5">
        <f t="shared" si="274"/>
        <v>5779.29</v>
      </c>
      <c r="J1389" s="10" t="str">
        <f t="shared" si="275"/>
        <v>SELL</v>
      </c>
      <c r="L1389" s="5">
        <f t="shared" si="276"/>
        <v>5930.73</v>
      </c>
      <c r="M1389" s="4" t="str">
        <f t="shared" si="277"/>
        <v>NO</v>
      </c>
      <c r="N1389" s="4" t="str">
        <f t="shared" si="278"/>
        <v>NO</v>
      </c>
      <c r="O1389" s="4" t="str">
        <f t="shared" si="279"/>
        <v>NO</v>
      </c>
      <c r="P1389" s="5">
        <v>5732.3</v>
      </c>
      <c r="Q1389" s="5">
        <v>5655</v>
      </c>
      <c r="R1389" s="4">
        <f t="shared" si="280"/>
        <v>2011</v>
      </c>
      <c r="T1389" s="7">
        <f t="shared" si="283"/>
        <v>0</v>
      </c>
      <c r="V1389" s="5">
        <f t="shared" si="284"/>
        <v>6106.71</v>
      </c>
      <c r="W1389" s="5">
        <f t="shared" si="281"/>
        <v>6106.71</v>
      </c>
      <c r="X1389" s="7">
        <f t="shared" si="282"/>
        <v>0</v>
      </c>
      <c r="Z1389" s="7">
        <f t="shared" si="285"/>
        <v>342026.95999999985</v>
      </c>
      <c r="AA1389" s="5"/>
    </row>
    <row r="1390" spans="1:27">
      <c r="A1390" s="9">
        <v>40560</v>
      </c>
      <c r="B1390" s="3">
        <v>5640</v>
      </c>
      <c r="C1390" s="3">
        <v>5704.6000999999997</v>
      </c>
      <c r="D1390" s="3">
        <v>5628.6499000000003</v>
      </c>
      <c r="E1390" s="3">
        <v>5657.1499000000003</v>
      </c>
      <c r="G1390" s="5">
        <f t="shared" si="273"/>
        <v>5692.98</v>
      </c>
      <c r="H1390" s="5">
        <f t="shared" si="274"/>
        <v>5738.58</v>
      </c>
      <c r="J1390" s="10" t="str">
        <f t="shared" si="275"/>
        <v>SELL</v>
      </c>
      <c r="L1390" s="5">
        <f t="shared" si="276"/>
        <v>5875.38</v>
      </c>
      <c r="M1390" s="4" t="str">
        <f t="shared" si="277"/>
        <v>NO</v>
      </c>
      <c r="N1390" s="4" t="str">
        <f t="shared" si="278"/>
        <v>NO</v>
      </c>
      <c r="O1390" s="4" t="str">
        <f t="shared" si="279"/>
        <v>NO</v>
      </c>
      <c r="P1390" s="5">
        <v>5682</v>
      </c>
      <c r="Q1390" s="5">
        <v>5656.9</v>
      </c>
      <c r="R1390" s="4">
        <f t="shared" si="280"/>
        <v>2011</v>
      </c>
      <c r="T1390" s="7">
        <f t="shared" si="283"/>
        <v>0</v>
      </c>
      <c r="V1390" s="5">
        <f t="shared" si="284"/>
        <v>6106.71</v>
      </c>
      <c r="W1390" s="5">
        <f t="shared" si="281"/>
        <v>6106.71</v>
      </c>
      <c r="X1390" s="7">
        <f t="shared" si="282"/>
        <v>0</v>
      </c>
      <c r="Z1390" s="7">
        <f t="shared" si="285"/>
        <v>342026.95999999985</v>
      </c>
      <c r="AA1390" s="5"/>
    </row>
    <row r="1391" spans="1:27">
      <c r="A1391" s="9">
        <v>40561</v>
      </c>
      <c r="B1391" s="3">
        <v>5678.2002000000002</v>
      </c>
      <c r="C1391" s="3">
        <v>5741.7997999999998</v>
      </c>
      <c r="D1391" s="3">
        <v>5672.3500999999997</v>
      </c>
      <c r="E1391" s="3">
        <v>5732.3999000000003</v>
      </c>
      <c r="G1391" s="5">
        <f t="shared" si="273"/>
        <v>5712.69</v>
      </c>
      <c r="H1391" s="5">
        <f t="shared" si="274"/>
        <v>5736.52</v>
      </c>
      <c r="J1391" s="10" t="str">
        <f t="shared" si="275"/>
        <v>SELL</v>
      </c>
      <c r="L1391" s="5">
        <f t="shared" si="276"/>
        <v>5808.01</v>
      </c>
      <c r="M1391" s="4" t="str">
        <f t="shared" si="277"/>
        <v>NO</v>
      </c>
      <c r="N1391" s="4" t="str">
        <f t="shared" si="278"/>
        <v>NO</v>
      </c>
      <c r="O1391" s="4" t="str">
        <f t="shared" si="279"/>
        <v>NO</v>
      </c>
      <c r="P1391" s="5">
        <v>5715.6</v>
      </c>
      <c r="Q1391" s="5">
        <v>5736</v>
      </c>
      <c r="R1391" s="4">
        <f t="shared" si="280"/>
        <v>2011</v>
      </c>
      <c r="T1391" s="7">
        <f t="shared" si="283"/>
        <v>0</v>
      </c>
      <c r="V1391" s="5">
        <f t="shared" si="284"/>
        <v>6106.71</v>
      </c>
      <c r="W1391" s="5">
        <f t="shared" si="281"/>
        <v>6106.71</v>
      </c>
      <c r="X1391" s="7">
        <f t="shared" si="282"/>
        <v>0</v>
      </c>
      <c r="Z1391" s="7">
        <f t="shared" si="285"/>
        <v>342026.95999999985</v>
      </c>
      <c r="AA1391" s="5"/>
    </row>
    <row r="1392" spans="1:27">
      <c r="A1392" s="9">
        <v>40562</v>
      </c>
      <c r="B1392" s="3">
        <v>5740</v>
      </c>
      <c r="C1392" s="3">
        <v>5753.9502000000002</v>
      </c>
      <c r="D1392" s="3">
        <v>5661.1000999999997</v>
      </c>
      <c r="E1392" s="3">
        <v>5689.1499000000003</v>
      </c>
      <c r="G1392" s="5">
        <f t="shared" si="273"/>
        <v>5700.92</v>
      </c>
      <c r="H1392" s="5">
        <f t="shared" si="274"/>
        <v>5720.73</v>
      </c>
      <c r="J1392" s="10" t="str">
        <f t="shared" si="275"/>
        <v>SELL</v>
      </c>
      <c r="L1392" s="5">
        <f t="shared" si="276"/>
        <v>5780.16</v>
      </c>
      <c r="M1392" s="4" t="str">
        <f t="shared" si="277"/>
        <v>NO</v>
      </c>
      <c r="N1392" s="4" t="str">
        <f t="shared" si="278"/>
        <v>NO</v>
      </c>
      <c r="O1392" s="4" t="str">
        <f t="shared" si="279"/>
        <v>NO</v>
      </c>
      <c r="P1392" s="5">
        <v>5715.05</v>
      </c>
      <c r="Q1392" s="5">
        <v>5696</v>
      </c>
      <c r="R1392" s="4">
        <f t="shared" si="280"/>
        <v>2011</v>
      </c>
      <c r="T1392" s="7">
        <f t="shared" si="283"/>
        <v>0</v>
      </c>
      <c r="V1392" s="5">
        <f t="shared" si="284"/>
        <v>6106.71</v>
      </c>
      <c r="W1392" s="5">
        <f t="shared" si="281"/>
        <v>6106.71</v>
      </c>
      <c r="X1392" s="7">
        <f t="shared" si="282"/>
        <v>0</v>
      </c>
      <c r="Z1392" s="7">
        <f t="shared" si="285"/>
        <v>342026.95999999985</v>
      </c>
      <c r="AA1392" s="5"/>
    </row>
    <row r="1393" spans="1:27">
      <c r="A1393" s="9">
        <v>40563</v>
      </c>
      <c r="B1393" s="3">
        <v>5656</v>
      </c>
      <c r="C1393" s="3">
        <v>5743.8999000000003</v>
      </c>
      <c r="D1393" s="3">
        <v>5632</v>
      </c>
      <c r="E1393" s="3">
        <v>5718.25</v>
      </c>
      <c r="G1393" s="5">
        <f t="shared" si="273"/>
        <v>5709.59</v>
      </c>
      <c r="H1393" s="5">
        <f t="shared" si="274"/>
        <v>5719.9</v>
      </c>
      <c r="J1393" s="10" t="str">
        <f t="shared" si="275"/>
        <v>SELL</v>
      </c>
      <c r="L1393" s="5">
        <f t="shared" si="276"/>
        <v>5750.83</v>
      </c>
      <c r="M1393" s="4" t="str">
        <f t="shared" si="277"/>
        <v>NO</v>
      </c>
      <c r="N1393" s="4" t="str">
        <f t="shared" si="278"/>
        <v>NO</v>
      </c>
      <c r="O1393" s="4" t="str">
        <f t="shared" si="279"/>
        <v>NO</v>
      </c>
      <c r="P1393" s="5">
        <v>5656.15</v>
      </c>
      <c r="Q1393" s="5">
        <v>5708</v>
      </c>
      <c r="R1393" s="4">
        <f t="shared" si="280"/>
        <v>2011</v>
      </c>
      <c r="T1393" s="7">
        <f t="shared" si="283"/>
        <v>0</v>
      </c>
      <c r="V1393" s="5">
        <f t="shared" si="284"/>
        <v>6106.71</v>
      </c>
      <c r="W1393" s="5">
        <f t="shared" si="281"/>
        <v>6106.71</v>
      </c>
      <c r="X1393" s="7">
        <f t="shared" si="282"/>
        <v>0</v>
      </c>
      <c r="Z1393" s="7">
        <f t="shared" si="285"/>
        <v>342026.95999999985</v>
      </c>
      <c r="AA1393" s="5"/>
    </row>
    <row r="1394" spans="1:27">
      <c r="A1394" s="9">
        <v>40564</v>
      </c>
      <c r="B1394" s="3">
        <v>5698</v>
      </c>
      <c r="C1394" s="3">
        <v>5717.7002000000002</v>
      </c>
      <c r="D1394" s="3">
        <v>5665</v>
      </c>
      <c r="E1394" s="3">
        <v>5700.6000999999997</v>
      </c>
      <c r="G1394" s="5">
        <f t="shared" si="273"/>
        <v>5705.1</v>
      </c>
      <c r="H1394" s="5">
        <f t="shared" si="274"/>
        <v>5713.47</v>
      </c>
      <c r="J1394" s="10" t="str">
        <f t="shared" si="275"/>
        <v>SELL</v>
      </c>
      <c r="L1394" s="5">
        <f t="shared" si="276"/>
        <v>5738.58</v>
      </c>
      <c r="M1394" s="4" t="str">
        <f t="shared" si="277"/>
        <v>NO</v>
      </c>
      <c r="N1394" s="4" t="str">
        <f t="shared" si="278"/>
        <v>NO</v>
      </c>
      <c r="O1394" s="4" t="str">
        <f t="shared" si="279"/>
        <v>NO</v>
      </c>
      <c r="P1394" s="5">
        <v>5701.25</v>
      </c>
      <c r="Q1394" s="5">
        <v>5699.5</v>
      </c>
      <c r="R1394" s="4">
        <f t="shared" si="280"/>
        <v>2011</v>
      </c>
      <c r="T1394" s="7">
        <f t="shared" si="283"/>
        <v>0</v>
      </c>
      <c r="V1394" s="5">
        <f t="shared" si="284"/>
        <v>6106.71</v>
      </c>
      <c r="W1394" s="5">
        <f t="shared" si="281"/>
        <v>5738.58</v>
      </c>
      <c r="X1394" s="7">
        <f t="shared" si="282"/>
        <v>368.13000000000011</v>
      </c>
      <c r="Z1394" s="7">
        <f t="shared" si="285"/>
        <v>360433.45999999985</v>
      </c>
      <c r="AA1394" s="5"/>
    </row>
    <row r="1395" spans="1:27">
      <c r="A1395" s="9">
        <v>40567</v>
      </c>
      <c r="B1395" s="3">
        <v>5705.25</v>
      </c>
      <c r="C1395" s="3">
        <v>5759.5</v>
      </c>
      <c r="D1395" s="3">
        <v>5695</v>
      </c>
      <c r="E1395" s="3">
        <v>5740.4502000000002</v>
      </c>
      <c r="G1395" s="5">
        <f t="shared" si="273"/>
        <v>5722.78</v>
      </c>
      <c r="H1395" s="5">
        <f t="shared" si="274"/>
        <v>5722.46</v>
      </c>
      <c r="J1395" s="10" t="str">
        <f t="shared" si="275"/>
        <v>BUY</v>
      </c>
      <c r="L1395" s="5">
        <f t="shared" si="276"/>
        <v>5721.5</v>
      </c>
      <c r="M1395" s="4" t="str">
        <f t="shared" si="277"/>
        <v>YES</v>
      </c>
      <c r="N1395" s="4" t="str">
        <f t="shared" si="278"/>
        <v>NO</v>
      </c>
      <c r="O1395" s="4" t="str">
        <f t="shared" si="279"/>
        <v>NO</v>
      </c>
      <c r="P1395" s="5">
        <v>5706</v>
      </c>
      <c r="Q1395" s="5">
        <v>5741.25</v>
      </c>
      <c r="R1395" s="4">
        <f t="shared" si="280"/>
        <v>2011</v>
      </c>
      <c r="T1395" s="7">
        <f t="shared" si="283"/>
        <v>0</v>
      </c>
      <c r="V1395" s="5">
        <f t="shared" si="284"/>
        <v>5738.58</v>
      </c>
      <c r="W1395" s="5">
        <f t="shared" si="281"/>
        <v>5721.5</v>
      </c>
      <c r="X1395" s="7">
        <f t="shared" si="282"/>
        <v>-17.079999999999927</v>
      </c>
      <c r="Z1395" s="7">
        <f t="shared" si="285"/>
        <v>359579.45999999985</v>
      </c>
      <c r="AA1395" s="5"/>
    </row>
    <row r="1396" spans="1:27">
      <c r="A1396" s="9">
        <v>40568</v>
      </c>
      <c r="B1396" s="3">
        <v>5760</v>
      </c>
      <c r="C1396" s="3">
        <v>5795.7997999999998</v>
      </c>
      <c r="D1396" s="3">
        <v>5676.6000999999997</v>
      </c>
      <c r="E1396" s="3">
        <v>5684.25</v>
      </c>
      <c r="G1396" s="5">
        <f t="shared" si="273"/>
        <v>5703.52</v>
      </c>
      <c r="H1396" s="5">
        <f t="shared" si="274"/>
        <v>5709.72</v>
      </c>
      <c r="J1396" s="10" t="str">
        <f t="shared" si="275"/>
        <v>SELL</v>
      </c>
      <c r="L1396" s="5">
        <f t="shared" si="276"/>
        <v>5728.32</v>
      </c>
      <c r="M1396" s="4" t="str">
        <f t="shared" si="277"/>
        <v>YES</v>
      </c>
      <c r="N1396" s="4" t="str">
        <f t="shared" si="278"/>
        <v>NO</v>
      </c>
      <c r="O1396" s="4" t="str">
        <f t="shared" si="279"/>
        <v>NO</v>
      </c>
      <c r="P1396" s="5">
        <v>5766</v>
      </c>
      <c r="Q1396" s="5">
        <v>5689.9</v>
      </c>
      <c r="R1396" s="4">
        <f t="shared" si="280"/>
        <v>2011</v>
      </c>
      <c r="T1396" s="7">
        <f t="shared" si="283"/>
        <v>0</v>
      </c>
      <c r="V1396" s="5">
        <f t="shared" si="284"/>
        <v>5721.5</v>
      </c>
      <c r="W1396" s="5">
        <f t="shared" si="281"/>
        <v>5721.5</v>
      </c>
      <c r="X1396" s="7">
        <f t="shared" si="282"/>
        <v>0</v>
      </c>
      <c r="Z1396" s="7">
        <f t="shared" si="285"/>
        <v>359579.45999999985</v>
      </c>
      <c r="AA1396" s="5"/>
    </row>
    <row r="1397" spans="1:27">
      <c r="A1397" s="9">
        <v>40570</v>
      </c>
      <c r="B1397" s="3">
        <v>5704</v>
      </c>
      <c r="C1397" s="3">
        <v>5715</v>
      </c>
      <c r="D1397" s="3">
        <v>5597.3500999999997</v>
      </c>
      <c r="E1397" s="3">
        <v>5604.2002000000002</v>
      </c>
      <c r="G1397" s="5">
        <f t="shared" si="273"/>
        <v>5653.86</v>
      </c>
      <c r="H1397" s="5">
        <f t="shared" si="274"/>
        <v>5674.55</v>
      </c>
      <c r="J1397" s="10" t="str">
        <f t="shared" si="275"/>
        <v>SELL</v>
      </c>
      <c r="L1397" s="5">
        <f t="shared" si="276"/>
        <v>5736.62</v>
      </c>
      <c r="M1397" s="4" t="str">
        <f t="shared" si="277"/>
        <v>NO</v>
      </c>
      <c r="N1397" s="4" t="str">
        <f t="shared" si="278"/>
        <v>NO</v>
      </c>
      <c r="O1397" s="4" t="str">
        <f t="shared" si="279"/>
        <v>NO</v>
      </c>
      <c r="P1397" s="5">
        <v>5710.5</v>
      </c>
      <c r="Q1397" s="5">
        <v>5627.7</v>
      </c>
      <c r="R1397" s="4">
        <f t="shared" si="280"/>
        <v>2011</v>
      </c>
      <c r="T1397" s="7">
        <f t="shared" si="283"/>
        <v>0</v>
      </c>
      <c r="V1397" s="5">
        <f t="shared" si="284"/>
        <v>5721.5</v>
      </c>
      <c r="W1397" s="5">
        <f t="shared" si="281"/>
        <v>5721.5</v>
      </c>
      <c r="X1397" s="7">
        <f t="shared" si="282"/>
        <v>0</v>
      </c>
      <c r="Z1397" s="7">
        <f t="shared" si="285"/>
        <v>359579.45999999985</v>
      </c>
      <c r="AA1397" s="5"/>
    </row>
    <row r="1398" spans="1:27">
      <c r="A1398" s="9">
        <v>40571</v>
      </c>
      <c r="B1398" s="3">
        <v>5617</v>
      </c>
      <c r="C1398" s="3">
        <v>5622</v>
      </c>
      <c r="D1398" s="3">
        <v>5485</v>
      </c>
      <c r="E1398" s="3">
        <v>5536.5497999999998</v>
      </c>
      <c r="G1398" s="5">
        <f t="shared" si="273"/>
        <v>5595.2</v>
      </c>
      <c r="H1398" s="5">
        <f t="shared" si="274"/>
        <v>5628.55</v>
      </c>
      <c r="J1398" s="10" t="str">
        <f t="shared" si="275"/>
        <v>SELL</v>
      </c>
      <c r="L1398" s="5">
        <f t="shared" si="276"/>
        <v>5728.6</v>
      </c>
      <c r="M1398" s="4" t="str">
        <f t="shared" si="277"/>
        <v>NO</v>
      </c>
      <c r="N1398" s="4" t="str">
        <f t="shared" si="278"/>
        <v>NO</v>
      </c>
      <c r="O1398" s="4" t="str">
        <f t="shared" si="279"/>
        <v>NO</v>
      </c>
      <c r="P1398" s="5">
        <v>5590</v>
      </c>
      <c r="Q1398" s="5">
        <v>5527.35</v>
      </c>
      <c r="R1398" s="4">
        <f t="shared" si="280"/>
        <v>2011</v>
      </c>
      <c r="T1398" s="7">
        <f t="shared" si="283"/>
        <v>0</v>
      </c>
      <c r="V1398" s="5">
        <f t="shared" si="284"/>
        <v>5721.5</v>
      </c>
      <c r="W1398" s="5">
        <f t="shared" si="281"/>
        <v>5721.5</v>
      </c>
      <c r="X1398" s="7">
        <f t="shared" si="282"/>
        <v>0</v>
      </c>
      <c r="Z1398" s="7">
        <f t="shared" si="285"/>
        <v>359579.45999999985</v>
      </c>
      <c r="AA1398" s="5"/>
    </row>
    <row r="1399" spans="1:27">
      <c r="A1399" s="9">
        <v>40574</v>
      </c>
      <c r="B1399" s="3">
        <v>5475</v>
      </c>
      <c r="C1399" s="3">
        <v>5545</v>
      </c>
      <c r="D1399" s="3">
        <v>5438.1000999999997</v>
      </c>
      <c r="E1399" s="3">
        <v>5523.5497999999998</v>
      </c>
      <c r="G1399" s="5">
        <f t="shared" si="273"/>
        <v>5559.37</v>
      </c>
      <c r="H1399" s="5">
        <f t="shared" si="274"/>
        <v>5593.55</v>
      </c>
      <c r="J1399" s="10" t="str">
        <f t="shared" si="275"/>
        <v>SELL</v>
      </c>
      <c r="L1399" s="5">
        <f t="shared" si="276"/>
        <v>5696.09</v>
      </c>
      <c r="M1399" s="4" t="str">
        <f t="shared" si="277"/>
        <v>NO</v>
      </c>
      <c r="N1399" s="4" t="str">
        <f t="shared" si="278"/>
        <v>NO</v>
      </c>
      <c r="O1399" s="4" t="str">
        <f t="shared" si="279"/>
        <v>NO</v>
      </c>
      <c r="P1399" s="5">
        <v>5453.9</v>
      </c>
      <c r="Q1399" s="5">
        <v>5524.5</v>
      </c>
      <c r="R1399" s="4">
        <f t="shared" si="280"/>
        <v>2011</v>
      </c>
      <c r="T1399" s="7">
        <f t="shared" si="283"/>
        <v>0</v>
      </c>
      <c r="V1399" s="5">
        <f t="shared" si="284"/>
        <v>5721.5</v>
      </c>
      <c r="W1399" s="5">
        <f t="shared" si="281"/>
        <v>5721.5</v>
      </c>
      <c r="X1399" s="7">
        <f t="shared" si="282"/>
        <v>0</v>
      </c>
      <c r="Z1399" s="7">
        <f t="shared" si="285"/>
        <v>359579.45999999985</v>
      </c>
      <c r="AA1399" s="5"/>
    </row>
    <row r="1400" spans="1:27">
      <c r="A1400" s="9">
        <v>40575</v>
      </c>
      <c r="B1400" s="3">
        <v>5542</v>
      </c>
      <c r="C1400" s="3">
        <v>5542</v>
      </c>
      <c r="D1400" s="3">
        <v>5411.2002000000002</v>
      </c>
      <c r="E1400" s="3">
        <v>5429.1499000000003</v>
      </c>
      <c r="G1400" s="5">
        <f t="shared" si="273"/>
        <v>5494.26</v>
      </c>
      <c r="H1400" s="5">
        <f t="shared" si="274"/>
        <v>5538.75</v>
      </c>
      <c r="J1400" s="10" t="str">
        <f t="shared" si="275"/>
        <v>SELL</v>
      </c>
      <c r="L1400" s="5">
        <f t="shared" si="276"/>
        <v>5672.22</v>
      </c>
      <c r="M1400" s="4" t="str">
        <f t="shared" si="277"/>
        <v>NO</v>
      </c>
      <c r="N1400" s="4" t="str">
        <f t="shared" si="278"/>
        <v>NO</v>
      </c>
      <c r="O1400" s="4" t="str">
        <f t="shared" si="279"/>
        <v>NO</v>
      </c>
      <c r="P1400" s="5">
        <v>5503.35</v>
      </c>
      <c r="Q1400" s="5">
        <v>5432.35</v>
      </c>
      <c r="R1400" s="4">
        <f t="shared" si="280"/>
        <v>2011</v>
      </c>
      <c r="T1400" s="7">
        <f t="shared" si="283"/>
        <v>0</v>
      </c>
      <c r="V1400" s="5">
        <f t="shared" si="284"/>
        <v>5721.5</v>
      </c>
      <c r="W1400" s="5">
        <f t="shared" si="281"/>
        <v>5721.5</v>
      </c>
      <c r="X1400" s="7">
        <f t="shared" si="282"/>
        <v>0</v>
      </c>
      <c r="Z1400" s="7">
        <f t="shared" si="285"/>
        <v>359579.45999999985</v>
      </c>
      <c r="AA1400" s="5"/>
    </row>
    <row r="1401" spans="1:27">
      <c r="A1401" s="9">
        <v>40576</v>
      </c>
      <c r="B1401" s="3">
        <v>5491.25</v>
      </c>
      <c r="C1401" s="3">
        <v>5510</v>
      </c>
      <c r="D1401" s="3">
        <v>5421.7002000000002</v>
      </c>
      <c r="E1401" s="3">
        <v>5442.5</v>
      </c>
      <c r="G1401" s="5">
        <f t="shared" si="273"/>
        <v>5468.38</v>
      </c>
      <c r="H1401" s="5">
        <f t="shared" si="274"/>
        <v>5506.67</v>
      </c>
      <c r="J1401" s="10" t="str">
        <f t="shared" si="275"/>
        <v>SELL</v>
      </c>
      <c r="L1401" s="5">
        <f t="shared" si="276"/>
        <v>5621.54</v>
      </c>
      <c r="M1401" s="4" t="str">
        <f t="shared" si="277"/>
        <v>NO</v>
      </c>
      <c r="N1401" s="4" t="str">
        <f t="shared" si="278"/>
        <v>NO</v>
      </c>
      <c r="O1401" s="4" t="str">
        <f t="shared" si="279"/>
        <v>NO</v>
      </c>
      <c r="P1401" s="5">
        <v>5463</v>
      </c>
      <c r="Q1401" s="5">
        <v>5436.5</v>
      </c>
      <c r="R1401" s="4">
        <f t="shared" si="280"/>
        <v>2011</v>
      </c>
      <c r="T1401" s="7">
        <f t="shared" si="283"/>
        <v>0</v>
      </c>
      <c r="V1401" s="5">
        <f t="shared" si="284"/>
        <v>5721.5</v>
      </c>
      <c r="W1401" s="5">
        <f t="shared" si="281"/>
        <v>5721.5</v>
      </c>
      <c r="X1401" s="7">
        <f t="shared" si="282"/>
        <v>0</v>
      </c>
      <c r="Z1401" s="7">
        <f t="shared" si="285"/>
        <v>359579.45999999985</v>
      </c>
      <c r="AA1401" s="5"/>
    </row>
    <row r="1402" spans="1:27">
      <c r="A1402" s="9">
        <v>40577</v>
      </c>
      <c r="B1402" s="3">
        <v>5431</v>
      </c>
      <c r="C1402" s="3">
        <v>5545.8999000000003</v>
      </c>
      <c r="D1402" s="3">
        <v>5425</v>
      </c>
      <c r="E1402" s="3">
        <v>5538.9502000000002</v>
      </c>
      <c r="G1402" s="5">
        <f t="shared" si="273"/>
        <v>5503.67</v>
      </c>
      <c r="H1402" s="5">
        <f t="shared" si="274"/>
        <v>5517.43</v>
      </c>
      <c r="J1402" s="10" t="str">
        <f t="shared" si="275"/>
        <v>SELL</v>
      </c>
      <c r="L1402" s="5">
        <f t="shared" si="276"/>
        <v>5558.71</v>
      </c>
      <c r="M1402" s="4" t="str">
        <f t="shared" si="277"/>
        <v>NO</v>
      </c>
      <c r="N1402" s="4" t="str">
        <f t="shared" si="278"/>
        <v>NO</v>
      </c>
      <c r="O1402" s="4" t="str">
        <f t="shared" si="279"/>
        <v>NO</v>
      </c>
      <c r="P1402" s="5">
        <v>5435.9</v>
      </c>
      <c r="Q1402" s="5">
        <v>5530.95</v>
      </c>
      <c r="R1402" s="4">
        <f t="shared" si="280"/>
        <v>2011</v>
      </c>
      <c r="T1402" s="7">
        <f t="shared" si="283"/>
        <v>0</v>
      </c>
      <c r="V1402" s="5">
        <f t="shared" si="284"/>
        <v>5721.5</v>
      </c>
      <c r="W1402" s="5">
        <f t="shared" si="281"/>
        <v>5721.5</v>
      </c>
      <c r="X1402" s="7">
        <f t="shared" si="282"/>
        <v>0</v>
      </c>
      <c r="Z1402" s="7">
        <f t="shared" si="285"/>
        <v>359579.45999999985</v>
      </c>
      <c r="AA1402" s="5"/>
    </row>
    <row r="1403" spans="1:27">
      <c r="A1403" s="9">
        <v>40578</v>
      </c>
      <c r="B1403" s="3">
        <v>5528</v>
      </c>
      <c r="C1403" s="3">
        <v>5566.0497999999998</v>
      </c>
      <c r="D1403" s="3">
        <v>5356.5</v>
      </c>
      <c r="E1403" s="3">
        <v>5387</v>
      </c>
      <c r="G1403" s="5">
        <f t="shared" si="273"/>
        <v>5445.34</v>
      </c>
      <c r="H1403" s="5">
        <f t="shared" si="274"/>
        <v>5473.95</v>
      </c>
      <c r="J1403" s="10" t="str">
        <f t="shared" si="275"/>
        <v>SELL</v>
      </c>
      <c r="L1403" s="5">
        <f t="shared" si="276"/>
        <v>5559.78</v>
      </c>
      <c r="M1403" s="4" t="str">
        <f t="shared" si="277"/>
        <v>YES</v>
      </c>
      <c r="N1403" s="4" t="str">
        <f t="shared" si="278"/>
        <v>YES</v>
      </c>
      <c r="O1403" s="4" t="str">
        <f t="shared" si="279"/>
        <v>NO</v>
      </c>
      <c r="P1403" s="5">
        <v>5531.9</v>
      </c>
      <c r="Q1403" s="5">
        <v>5385.5</v>
      </c>
      <c r="R1403" s="4">
        <f t="shared" si="280"/>
        <v>2011</v>
      </c>
      <c r="T1403" s="7">
        <f t="shared" si="283"/>
        <v>-173.21</v>
      </c>
      <c r="V1403" s="5">
        <f t="shared" si="284"/>
        <v>5721.5</v>
      </c>
      <c r="W1403" s="5">
        <f t="shared" si="281"/>
        <v>5721.5</v>
      </c>
      <c r="X1403" s="7">
        <f t="shared" si="282"/>
        <v>0</v>
      </c>
      <c r="Z1403" s="7">
        <f t="shared" si="285"/>
        <v>342258.45999999985</v>
      </c>
      <c r="AA1403" s="5"/>
    </row>
    <row r="1404" spans="1:27">
      <c r="A1404" s="9">
        <v>40581</v>
      </c>
      <c r="B1404" s="3">
        <v>5400</v>
      </c>
      <c r="C1404" s="3">
        <v>5444.5</v>
      </c>
      <c r="D1404" s="3">
        <v>5370.1000999999997</v>
      </c>
      <c r="E1404" s="3">
        <v>5394.0497999999998</v>
      </c>
      <c r="G1404" s="5">
        <f t="shared" si="273"/>
        <v>5419.69</v>
      </c>
      <c r="H1404" s="5">
        <f t="shared" si="274"/>
        <v>5447.32</v>
      </c>
      <c r="J1404" s="10" t="str">
        <f t="shared" si="275"/>
        <v>SELL</v>
      </c>
      <c r="L1404" s="5">
        <f t="shared" si="276"/>
        <v>5530.21</v>
      </c>
      <c r="M1404" s="4" t="str">
        <f t="shared" si="277"/>
        <v>NO</v>
      </c>
      <c r="N1404" s="4" t="str">
        <f t="shared" si="278"/>
        <v>NO</v>
      </c>
      <c r="O1404" s="4" t="str">
        <f t="shared" si="279"/>
        <v>NO</v>
      </c>
      <c r="P1404" s="5">
        <v>5391.7</v>
      </c>
      <c r="Q1404" s="5">
        <v>5394.9</v>
      </c>
      <c r="R1404" s="4">
        <f t="shared" si="280"/>
        <v>2011</v>
      </c>
      <c r="T1404" s="7">
        <f t="shared" si="283"/>
        <v>0</v>
      </c>
      <c r="V1404" s="5">
        <f t="shared" si="284"/>
        <v>5721.5</v>
      </c>
      <c r="W1404" s="5">
        <f t="shared" si="281"/>
        <v>5721.5</v>
      </c>
      <c r="X1404" s="7">
        <f t="shared" si="282"/>
        <v>0</v>
      </c>
      <c r="Z1404" s="7">
        <f t="shared" si="285"/>
        <v>342258.45999999985</v>
      </c>
      <c r="AA1404" s="5"/>
    </row>
    <row r="1405" spans="1:27">
      <c r="A1405" s="9">
        <v>40582</v>
      </c>
      <c r="B1405" s="3">
        <v>5411.25</v>
      </c>
      <c r="C1405" s="3">
        <v>5421</v>
      </c>
      <c r="D1405" s="3">
        <v>5303.6000999999997</v>
      </c>
      <c r="E1405" s="3">
        <v>5314.4502000000002</v>
      </c>
      <c r="G1405" s="5">
        <f t="shared" si="273"/>
        <v>5367.07</v>
      </c>
      <c r="H1405" s="5">
        <f t="shared" si="274"/>
        <v>5403.03</v>
      </c>
      <c r="J1405" s="10" t="str">
        <f t="shared" si="275"/>
        <v>SELL</v>
      </c>
      <c r="L1405" s="5">
        <f t="shared" si="276"/>
        <v>5510.91</v>
      </c>
      <c r="M1405" s="4" t="str">
        <f t="shared" si="277"/>
        <v>NO</v>
      </c>
      <c r="N1405" s="4" t="str">
        <f t="shared" si="278"/>
        <v>NO</v>
      </c>
      <c r="O1405" s="4" t="str">
        <f t="shared" si="279"/>
        <v>NO</v>
      </c>
      <c r="P1405" s="5">
        <v>5393</v>
      </c>
      <c r="Q1405" s="5">
        <v>5317.35</v>
      </c>
      <c r="R1405" s="4">
        <f t="shared" si="280"/>
        <v>2011</v>
      </c>
      <c r="T1405" s="7">
        <f t="shared" si="283"/>
        <v>0</v>
      </c>
      <c r="V1405" s="5">
        <f t="shared" si="284"/>
        <v>5721.5</v>
      </c>
      <c r="W1405" s="5">
        <f t="shared" si="281"/>
        <v>5721.5</v>
      </c>
      <c r="X1405" s="7">
        <f t="shared" si="282"/>
        <v>0</v>
      </c>
      <c r="Z1405" s="7">
        <f t="shared" si="285"/>
        <v>342258.45999999985</v>
      </c>
      <c r="AA1405" s="5"/>
    </row>
    <row r="1406" spans="1:27">
      <c r="A1406" s="9">
        <v>40583</v>
      </c>
      <c r="B1406" s="3">
        <v>5305</v>
      </c>
      <c r="C1406" s="3">
        <v>5347.8999000000003</v>
      </c>
      <c r="D1406" s="3">
        <v>5227.9502000000002</v>
      </c>
      <c r="E1406" s="3">
        <v>5260.9502000000002</v>
      </c>
      <c r="G1406" s="5">
        <f t="shared" si="273"/>
        <v>5314.01</v>
      </c>
      <c r="H1406" s="5">
        <f t="shared" si="274"/>
        <v>5355.67</v>
      </c>
      <c r="J1406" s="10" t="str">
        <f t="shared" si="275"/>
        <v>SELL</v>
      </c>
      <c r="L1406" s="5">
        <f t="shared" si="276"/>
        <v>5480.65</v>
      </c>
      <c r="M1406" s="4" t="str">
        <f t="shared" si="277"/>
        <v>NO</v>
      </c>
      <c r="N1406" s="4" t="str">
        <f t="shared" si="278"/>
        <v>NO</v>
      </c>
      <c r="O1406" s="4" t="str">
        <f t="shared" si="279"/>
        <v>NO</v>
      </c>
      <c r="P1406" s="5">
        <v>5294.9</v>
      </c>
      <c r="Q1406" s="5">
        <v>5238.6000000000004</v>
      </c>
      <c r="R1406" s="4">
        <f t="shared" si="280"/>
        <v>2011</v>
      </c>
      <c r="T1406" s="7">
        <f t="shared" si="283"/>
        <v>0</v>
      </c>
      <c r="V1406" s="5">
        <f t="shared" si="284"/>
        <v>5721.5</v>
      </c>
      <c r="W1406" s="5">
        <f t="shared" si="281"/>
        <v>5721.5</v>
      </c>
      <c r="X1406" s="7">
        <f t="shared" si="282"/>
        <v>0</v>
      </c>
      <c r="Z1406" s="7">
        <f t="shared" si="285"/>
        <v>342258.45999999985</v>
      </c>
      <c r="AA1406" s="5"/>
    </row>
    <row r="1407" spans="1:27">
      <c r="A1407" s="9">
        <v>40584</v>
      </c>
      <c r="B1407" s="3">
        <v>5250</v>
      </c>
      <c r="C1407" s="3">
        <v>5285</v>
      </c>
      <c r="D1407" s="3">
        <v>5210.2002000000002</v>
      </c>
      <c r="E1407" s="3">
        <v>5230.1499000000003</v>
      </c>
      <c r="G1407" s="5">
        <f t="shared" si="273"/>
        <v>5272.08</v>
      </c>
      <c r="H1407" s="5">
        <f t="shared" si="274"/>
        <v>5313.83</v>
      </c>
      <c r="J1407" s="10" t="str">
        <f t="shared" si="275"/>
        <v>SELL</v>
      </c>
      <c r="L1407" s="5">
        <f t="shared" si="276"/>
        <v>5439.08</v>
      </c>
      <c r="M1407" s="4" t="str">
        <f t="shared" si="277"/>
        <v>NO</v>
      </c>
      <c r="N1407" s="4" t="str">
        <f t="shared" si="278"/>
        <v>NO</v>
      </c>
      <c r="O1407" s="4" t="str">
        <f t="shared" si="279"/>
        <v>NO</v>
      </c>
      <c r="P1407" s="5">
        <v>5263.3</v>
      </c>
      <c r="Q1407" s="5">
        <v>5238</v>
      </c>
      <c r="R1407" s="4">
        <f t="shared" si="280"/>
        <v>2011</v>
      </c>
      <c r="T1407" s="7">
        <f t="shared" si="283"/>
        <v>0</v>
      </c>
      <c r="V1407" s="5">
        <f t="shared" si="284"/>
        <v>5721.5</v>
      </c>
      <c r="W1407" s="5">
        <f t="shared" si="281"/>
        <v>5721.5</v>
      </c>
      <c r="X1407" s="7">
        <f t="shared" si="282"/>
        <v>0</v>
      </c>
      <c r="Z1407" s="7">
        <f t="shared" si="285"/>
        <v>342258.45999999985</v>
      </c>
      <c r="AA1407" s="5"/>
    </row>
    <row r="1408" spans="1:27">
      <c r="A1408" s="9">
        <v>40585</v>
      </c>
      <c r="B1408" s="3">
        <v>5241</v>
      </c>
      <c r="C1408" s="3">
        <v>5329.8999000000003</v>
      </c>
      <c r="D1408" s="3">
        <v>5175.1000999999997</v>
      </c>
      <c r="E1408" s="3">
        <v>5317.4502000000002</v>
      </c>
      <c r="G1408" s="5">
        <f t="shared" si="273"/>
        <v>5294.77</v>
      </c>
      <c r="H1408" s="5">
        <f t="shared" si="274"/>
        <v>5315.04</v>
      </c>
      <c r="J1408" s="10" t="str">
        <f t="shared" si="275"/>
        <v>SELL</v>
      </c>
      <c r="L1408" s="5">
        <f t="shared" si="276"/>
        <v>5375.85</v>
      </c>
      <c r="M1408" s="4" t="str">
        <f t="shared" si="277"/>
        <v>NO</v>
      </c>
      <c r="N1408" s="4" t="str">
        <f t="shared" si="278"/>
        <v>NO</v>
      </c>
      <c r="O1408" s="4" t="str">
        <f t="shared" si="279"/>
        <v>NO</v>
      </c>
      <c r="P1408" s="5">
        <v>5229.8999999999996</v>
      </c>
      <c r="Q1408" s="5">
        <v>5318.5</v>
      </c>
      <c r="R1408" s="4">
        <f t="shared" si="280"/>
        <v>2011</v>
      </c>
      <c r="T1408" s="7">
        <f t="shared" si="283"/>
        <v>0</v>
      </c>
      <c r="V1408" s="5">
        <f t="shared" si="284"/>
        <v>5721.5</v>
      </c>
      <c r="W1408" s="5">
        <f t="shared" si="281"/>
        <v>5375.85</v>
      </c>
      <c r="X1408" s="7">
        <f t="shared" si="282"/>
        <v>345.64999999999964</v>
      </c>
      <c r="Z1408" s="7">
        <f t="shared" si="285"/>
        <v>359540.95999999985</v>
      </c>
      <c r="AA1408" s="5"/>
    </row>
    <row r="1409" spans="1:27">
      <c r="A1409" s="9">
        <v>40588</v>
      </c>
      <c r="B1409" s="3">
        <v>5346</v>
      </c>
      <c r="C1409" s="3">
        <v>5467.6000999999997</v>
      </c>
      <c r="D1409" s="3">
        <v>5336</v>
      </c>
      <c r="E1409" s="3">
        <v>5455.6499000000003</v>
      </c>
      <c r="G1409" s="5">
        <f t="shared" si="273"/>
        <v>5375.21</v>
      </c>
      <c r="H1409" s="5">
        <f t="shared" si="274"/>
        <v>5361.91</v>
      </c>
      <c r="J1409" s="10" t="str">
        <f t="shared" si="275"/>
        <v>BUY</v>
      </c>
      <c r="L1409" s="5">
        <f t="shared" si="276"/>
        <v>5322.01</v>
      </c>
      <c r="M1409" s="4" t="str">
        <f t="shared" si="277"/>
        <v>YES</v>
      </c>
      <c r="N1409" s="4" t="str">
        <f t="shared" si="278"/>
        <v>NO</v>
      </c>
      <c r="O1409" s="4" t="str">
        <f t="shared" si="279"/>
        <v>NO</v>
      </c>
      <c r="P1409" s="5">
        <v>5364</v>
      </c>
      <c r="Q1409" s="5">
        <v>5450</v>
      </c>
      <c r="R1409" s="4">
        <f t="shared" si="280"/>
        <v>2011</v>
      </c>
      <c r="T1409" s="7">
        <f t="shared" si="283"/>
        <v>0</v>
      </c>
      <c r="V1409" s="5">
        <f t="shared" si="284"/>
        <v>5375.85</v>
      </c>
      <c r="W1409" s="5">
        <f t="shared" si="281"/>
        <v>5375.85</v>
      </c>
      <c r="X1409" s="7">
        <f t="shared" si="282"/>
        <v>0</v>
      </c>
      <c r="Z1409" s="7">
        <f t="shared" si="285"/>
        <v>359540.95999999985</v>
      </c>
      <c r="AA1409" s="5"/>
    </row>
    <row r="1410" spans="1:27">
      <c r="A1410" s="9">
        <v>40589</v>
      </c>
      <c r="B1410" s="3">
        <v>5456</v>
      </c>
      <c r="C1410" s="3">
        <v>5504</v>
      </c>
      <c r="D1410" s="3">
        <v>5397.5</v>
      </c>
      <c r="E1410" s="3">
        <v>5476.1000999999997</v>
      </c>
      <c r="G1410" s="5">
        <f t="shared" si="273"/>
        <v>5425.66</v>
      </c>
      <c r="H1410" s="5">
        <f t="shared" si="274"/>
        <v>5399.97</v>
      </c>
      <c r="J1410" s="10" t="str">
        <f t="shared" si="275"/>
        <v>BUY</v>
      </c>
      <c r="L1410" s="5">
        <f t="shared" si="276"/>
        <v>5322.9</v>
      </c>
      <c r="M1410" s="4" t="str">
        <f t="shared" si="277"/>
        <v>NO</v>
      </c>
      <c r="N1410" s="4" t="str">
        <f t="shared" si="278"/>
        <v>NO</v>
      </c>
      <c r="O1410" s="4" t="str">
        <f t="shared" si="279"/>
        <v>NO</v>
      </c>
      <c r="P1410" s="5">
        <v>5462</v>
      </c>
      <c r="Q1410" s="5">
        <v>5475.6</v>
      </c>
      <c r="R1410" s="4">
        <f t="shared" si="280"/>
        <v>2011</v>
      </c>
      <c r="T1410" s="7">
        <f t="shared" si="283"/>
        <v>0</v>
      </c>
      <c r="V1410" s="5">
        <f t="shared" si="284"/>
        <v>5375.85</v>
      </c>
      <c r="W1410" s="5">
        <f t="shared" si="281"/>
        <v>5375.85</v>
      </c>
      <c r="X1410" s="7">
        <f t="shared" si="282"/>
        <v>0</v>
      </c>
      <c r="Z1410" s="7">
        <f t="shared" si="285"/>
        <v>359540.95999999985</v>
      </c>
      <c r="AA1410" s="5"/>
    </row>
    <row r="1411" spans="1:27">
      <c r="A1411" s="9">
        <v>40590</v>
      </c>
      <c r="B1411" s="3">
        <v>5481.1499000000003</v>
      </c>
      <c r="C1411" s="3">
        <v>5508.2002000000002</v>
      </c>
      <c r="D1411" s="3">
        <v>5458.6000999999997</v>
      </c>
      <c r="E1411" s="3">
        <v>5485.25</v>
      </c>
      <c r="G1411" s="5">
        <f t="shared" si="273"/>
        <v>5455.46</v>
      </c>
      <c r="H1411" s="5">
        <f t="shared" si="274"/>
        <v>5428.4</v>
      </c>
      <c r="J1411" s="10" t="str">
        <f t="shared" si="275"/>
        <v>BUY</v>
      </c>
      <c r="L1411" s="5">
        <f t="shared" si="276"/>
        <v>5347.22</v>
      </c>
      <c r="M1411" s="4" t="str">
        <f t="shared" si="277"/>
        <v>NO</v>
      </c>
      <c r="N1411" s="4" t="str">
        <f t="shared" si="278"/>
        <v>NO</v>
      </c>
      <c r="O1411" s="4" t="str">
        <f t="shared" si="279"/>
        <v>NO</v>
      </c>
      <c r="P1411" s="5">
        <v>5482</v>
      </c>
      <c r="Q1411" s="5">
        <v>5482</v>
      </c>
      <c r="R1411" s="4">
        <f t="shared" si="280"/>
        <v>2011</v>
      </c>
      <c r="T1411" s="7">
        <f t="shared" si="283"/>
        <v>0</v>
      </c>
      <c r="V1411" s="5">
        <f t="shared" si="284"/>
        <v>5375.85</v>
      </c>
      <c r="W1411" s="5">
        <f t="shared" si="281"/>
        <v>5375.85</v>
      </c>
      <c r="X1411" s="7">
        <f t="shared" si="282"/>
        <v>0</v>
      </c>
      <c r="Z1411" s="7">
        <f t="shared" si="285"/>
        <v>359540.95999999985</v>
      </c>
      <c r="AA1411" s="5"/>
    </row>
    <row r="1412" spans="1:27">
      <c r="A1412" s="9">
        <v>40591</v>
      </c>
      <c r="B1412" s="3">
        <v>5494</v>
      </c>
      <c r="C1412" s="3">
        <v>5550</v>
      </c>
      <c r="D1412" s="3">
        <v>5460.1000999999997</v>
      </c>
      <c r="E1412" s="3">
        <v>5546.2997999999998</v>
      </c>
      <c r="G1412" s="5">
        <f t="shared" si="273"/>
        <v>5500.88</v>
      </c>
      <c r="H1412" s="5">
        <f t="shared" si="274"/>
        <v>5467.7</v>
      </c>
      <c r="J1412" s="10" t="str">
        <f t="shared" si="275"/>
        <v>BUY</v>
      </c>
      <c r="L1412" s="5">
        <f t="shared" si="276"/>
        <v>5368.16</v>
      </c>
      <c r="M1412" s="4" t="str">
        <f t="shared" si="277"/>
        <v>NO</v>
      </c>
      <c r="N1412" s="4" t="str">
        <f t="shared" si="278"/>
        <v>NO</v>
      </c>
      <c r="O1412" s="4" t="str">
        <f t="shared" si="279"/>
        <v>NO</v>
      </c>
      <c r="P1412" s="5">
        <v>5478</v>
      </c>
      <c r="Q1412" s="5">
        <v>5540.25</v>
      </c>
      <c r="R1412" s="4">
        <f t="shared" si="280"/>
        <v>2011</v>
      </c>
      <c r="T1412" s="7">
        <f t="shared" si="283"/>
        <v>0</v>
      </c>
      <c r="V1412" s="5">
        <f t="shared" si="284"/>
        <v>5375.85</v>
      </c>
      <c r="W1412" s="5">
        <f t="shared" si="281"/>
        <v>5375.85</v>
      </c>
      <c r="X1412" s="7">
        <f t="shared" si="282"/>
        <v>0</v>
      </c>
      <c r="Z1412" s="7">
        <f t="shared" si="285"/>
        <v>359540.95999999985</v>
      </c>
      <c r="AA1412" s="5"/>
    </row>
    <row r="1413" spans="1:27">
      <c r="A1413" s="9">
        <v>40592</v>
      </c>
      <c r="B1413" s="3">
        <v>5566.2002000000002</v>
      </c>
      <c r="C1413" s="3">
        <v>5589</v>
      </c>
      <c r="D1413" s="3">
        <v>5436.1000999999997</v>
      </c>
      <c r="E1413" s="3">
        <v>5453.6499000000003</v>
      </c>
      <c r="G1413" s="5">
        <f t="shared" si="273"/>
        <v>5477.26</v>
      </c>
      <c r="H1413" s="5">
        <f t="shared" si="274"/>
        <v>5463.02</v>
      </c>
      <c r="J1413" s="10" t="str">
        <f t="shared" si="275"/>
        <v>BUY</v>
      </c>
      <c r="L1413" s="5">
        <f t="shared" si="276"/>
        <v>5420.3</v>
      </c>
      <c r="M1413" s="4" t="str">
        <f t="shared" si="277"/>
        <v>NO</v>
      </c>
      <c r="N1413" s="4" t="str">
        <f t="shared" si="278"/>
        <v>NO</v>
      </c>
      <c r="O1413" s="4" t="str">
        <f t="shared" si="279"/>
        <v>NO</v>
      </c>
      <c r="P1413" s="5">
        <v>5571.5</v>
      </c>
      <c r="Q1413" s="5">
        <v>5453.25</v>
      </c>
      <c r="R1413" s="4">
        <f t="shared" si="280"/>
        <v>2011</v>
      </c>
      <c r="T1413" s="7">
        <f t="shared" si="283"/>
        <v>0</v>
      </c>
      <c r="V1413" s="5">
        <f t="shared" si="284"/>
        <v>5375.85</v>
      </c>
      <c r="W1413" s="5">
        <f t="shared" si="281"/>
        <v>5375.85</v>
      </c>
      <c r="X1413" s="7">
        <f t="shared" si="282"/>
        <v>0</v>
      </c>
      <c r="Z1413" s="7">
        <f t="shared" si="285"/>
        <v>359540.95999999985</v>
      </c>
      <c r="AA1413" s="5"/>
    </row>
    <row r="1414" spans="1:27">
      <c r="A1414" s="9">
        <v>40595</v>
      </c>
      <c r="B1414" s="3">
        <v>5451</v>
      </c>
      <c r="C1414" s="3">
        <v>5539</v>
      </c>
      <c r="D1414" s="3">
        <v>5411</v>
      </c>
      <c r="E1414" s="3">
        <v>5528.1499000000003</v>
      </c>
      <c r="G1414" s="5">
        <f t="shared" ref="G1414:G1477" si="286">ROUND((E1414*G$1)+(G1413*(1-G$1)),2)</f>
        <v>5502.7</v>
      </c>
      <c r="H1414" s="5">
        <f t="shared" si="274"/>
        <v>5484.73</v>
      </c>
      <c r="J1414" s="10" t="str">
        <f t="shared" si="275"/>
        <v>BUY</v>
      </c>
      <c r="L1414" s="5">
        <f t="shared" si="276"/>
        <v>5430.82</v>
      </c>
      <c r="M1414" s="4" t="str">
        <f t="shared" si="277"/>
        <v>YES</v>
      </c>
      <c r="N1414" s="4" t="str">
        <f t="shared" si="278"/>
        <v>YES</v>
      </c>
      <c r="O1414" s="4" t="str">
        <f t="shared" si="279"/>
        <v>NO</v>
      </c>
      <c r="P1414" s="5">
        <v>5444</v>
      </c>
      <c r="Q1414" s="5">
        <v>5535.15</v>
      </c>
      <c r="R1414" s="4">
        <f t="shared" si="280"/>
        <v>2011</v>
      </c>
      <c r="T1414" s="7">
        <f t="shared" si="283"/>
        <v>-114.85</v>
      </c>
      <c r="V1414" s="5">
        <f t="shared" si="284"/>
        <v>5375.85</v>
      </c>
      <c r="W1414" s="5">
        <f t="shared" si="281"/>
        <v>5375.85</v>
      </c>
      <c r="X1414" s="7">
        <f t="shared" si="282"/>
        <v>0</v>
      </c>
      <c r="Z1414" s="7">
        <f t="shared" si="285"/>
        <v>348055.95999999985</v>
      </c>
      <c r="AA1414" s="5"/>
    </row>
    <row r="1415" spans="1:27">
      <c r="A1415" s="9">
        <v>40596</v>
      </c>
      <c r="B1415" s="3">
        <v>5500</v>
      </c>
      <c r="C1415" s="3">
        <v>5520</v>
      </c>
      <c r="D1415" s="3">
        <v>5428.1499000000003</v>
      </c>
      <c r="E1415" s="3">
        <v>5470.3500999999997</v>
      </c>
      <c r="G1415" s="5">
        <f t="shared" si="286"/>
        <v>5486.53</v>
      </c>
      <c r="H1415" s="5">
        <f t="shared" si="274"/>
        <v>5479.94</v>
      </c>
      <c r="J1415" s="10" t="str">
        <f t="shared" si="275"/>
        <v>BUY</v>
      </c>
      <c r="L1415" s="5">
        <f t="shared" si="276"/>
        <v>5460.17</v>
      </c>
      <c r="M1415" s="4" t="str">
        <f t="shared" si="277"/>
        <v>YES</v>
      </c>
      <c r="N1415" s="4" t="str">
        <f t="shared" si="278"/>
        <v>YES</v>
      </c>
      <c r="O1415" s="4" t="str">
        <f t="shared" si="279"/>
        <v>NO</v>
      </c>
      <c r="P1415" s="5">
        <v>5478.1</v>
      </c>
      <c r="Q1415" s="5">
        <v>5467.4</v>
      </c>
      <c r="R1415" s="4">
        <f t="shared" si="280"/>
        <v>2011</v>
      </c>
      <c r="T1415" s="7">
        <f t="shared" si="283"/>
        <v>-36.58</v>
      </c>
      <c r="V1415" s="5">
        <f t="shared" si="284"/>
        <v>5375.85</v>
      </c>
      <c r="W1415" s="5">
        <f t="shared" si="281"/>
        <v>5470.15</v>
      </c>
      <c r="X1415" s="7">
        <f t="shared" si="282"/>
        <v>94.299999999999272</v>
      </c>
      <c r="Z1415" s="7">
        <f t="shared" si="285"/>
        <v>349112.95999999979</v>
      </c>
      <c r="AA1415" s="5"/>
    </row>
    <row r="1416" spans="1:27">
      <c r="A1416" s="9">
        <v>40597</v>
      </c>
      <c r="B1416" s="3">
        <v>5456.2997999999998</v>
      </c>
      <c r="C1416" s="3">
        <v>5501.7997999999998</v>
      </c>
      <c r="D1416" s="3">
        <v>5426.5</v>
      </c>
      <c r="E1416" s="3">
        <v>5435.75</v>
      </c>
      <c r="G1416" s="5">
        <f t="shared" si="286"/>
        <v>5461.14</v>
      </c>
      <c r="H1416" s="5">
        <f t="shared" ref="H1416:H1479" si="287">ROUND((E1416*H$1)+(H1415*(1-H$1)),2)</f>
        <v>5465.21</v>
      </c>
      <c r="J1416" s="10" t="str">
        <f t="shared" ref="J1416:J1479" si="288">IF(G1416&gt;H1416,"BUY","SELL")</f>
        <v>SELL</v>
      </c>
      <c r="L1416" s="5">
        <f t="shared" ref="L1416:L1479" si="289">ROUND((G1416*((2/4)-1)-(H1416)*((2/6)-1))/ (2 /4- 2 /6),2)</f>
        <v>5477.42</v>
      </c>
      <c r="M1416" s="4" t="str">
        <f t="shared" ref="M1416:M1479" si="290">IF(J1415="SELL",IF(C1416&gt;L1415,"YES","NO"),IF(D1416&lt;L1415,"YES","NO"))</f>
        <v>YES</v>
      </c>
      <c r="N1416" s="4" t="str">
        <f t="shared" ref="N1416:N1479" si="291">IF(AND(M1416="YES",J1416=J1415),"YES","NO")</f>
        <v>NO</v>
      </c>
      <c r="O1416" s="4" t="str">
        <f t="shared" ref="O1416:O1479" si="292">IF(AND(J1415="BUY",B1416&lt;L1415),"YES",IF(AND(J1415="SELL",B1416&gt;L1415),"YES","NO"))</f>
        <v>YES</v>
      </c>
      <c r="P1416" s="5">
        <v>5470.15</v>
      </c>
      <c r="Q1416" s="5">
        <v>5436</v>
      </c>
      <c r="R1416" s="4">
        <f t="shared" si="280"/>
        <v>2011</v>
      </c>
      <c r="T1416" s="7">
        <f t="shared" si="283"/>
        <v>0</v>
      </c>
      <c r="V1416" s="5">
        <f t="shared" si="284"/>
        <v>5470.15</v>
      </c>
      <c r="W1416" s="5">
        <f t="shared" si="281"/>
        <v>5470.15</v>
      </c>
      <c r="X1416" s="7">
        <f t="shared" si="282"/>
        <v>0</v>
      </c>
      <c r="Z1416" s="7">
        <f t="shared" si="285"/>
        <v>349112.95999999979</v>
      </c>
      <c r="AA1416" s="5"/>
    </row>
    <row r="1417" spans="1:27">
      <c r="A1417" s="9">
        <v>40598</v>
      </c>
      <c r="B1417" s="3">
        <v>5418.5497999999998</v>
      </c>
      <c r="C1417" s="3">
        <v>5430</v>
      </c>
      <c r="D1417" s="3">
        <v>5251</v>
      </c>
      <c r="E1417" s="3">
        <v>5265.2997999999998</v>
      </c>
      <c r="G1417" s="5">
        <f t="shared" si="286"/>
        <v>5363.22</v>
      </c>
      <c r="H1417" s="5">
        <f t="shared" si="287"/>
        <v>5398.57</v>
      </c>
      <c r="J1417" s="10" t="str">
        <f t="shared" si="288"/>
        <v>SELL</v>
      </c>
      <c r="L1417" s="5">
        <f t="shared" si="289"/>
        <v>5504.62</v>
      </c>
      <c r="M1417" s="4" t="str">
        <f t="shared" si="290"/>
        <v>NO</v>
      </c>
      <c r="N1417" s="4" t="str">
        <f t="shared" si="291"/>
        <v>NO</v>
      </c>
      <c r="O1417" s="4" t="str">
        <f t="shared" si="292"/>
        <v>NO</v>
      </c>
      <c r="P1417" s="5">
        <v>5412.8</v>
      </c>
      <c r="Q1417" s="5">
        <v>5254.7</v>
      </c>
      <c r="R1417" s="4">
        <f t="shared" si="280"/>
        <v>2011</v>
      </c>
      <c r="T1417" s="7">
        <f t="shared" si="283"/>
        <v>0</v>
      </c>
      <c r="V1417" s="5">
        <f t="shared" si="284"/>
        <v>5470.15</v>
      </c>
      <c r="W1417" s="5">
        <f t="shared" si="281"/>
        <v>5470.15</v>
      </c>
      <c r="X1417" s="7">
        <f t="shared" si="282"/>
        <v>0</v>
      </c>
      <c r="Z1417" s="7">
        <f t="shared" si="285"/>
        <v>349112.95999999979</v>
      </c>
      <c r="AA1417" s="5"/>
    </row>
    <row r="1418" spans="1:27">
      <c r="A1418" s="9">
        <v>40599</v>
      </c>
      <c r="B1418" s="3">
        <v>5327.1000999999997</v>
      </c>
      <c r="C1418" s="3">
        <v>5347</v>
      </c>
      <c r="D1418" s="3">
        <v>5232.6000999999997</v>
      </c>
      <c r="E1418" s="3">
        <v>5313.7997999999998</v>
      </c>
      <c r="G1418" s="5">
        <f t="shared" si="286"/>
        <v>5338.51</v>
      </c>
      <c r="H1418" s="5">
        <f t="shared" si="287"/>
        <v>5370.31</v>
      </c>
      <c r="J1418" s="10" t="str">
        <f t="shared" si="288"/>
        <v>SELL</v>
      </c>
      <c r="L1418" s="5">
        <f t="shared" si="289"/>
        <v>5465.71</v>
      </c>
      <c r="M1418" s="4" t="str">
        <f t="shared" si="290"/>
        <v>NO</v>
      </c>
      <c r="N1418" s="4" t="str">
        <f t="shared" si="291"/>
        <v>NO</v>
      </c>
      <c r="O1418" s="4" t="str">
        <f t="shared" si="292"/>
        <v>NO</v>
      </c>
      <c r="P1418" s="5">
        <v>5311.45</v>
      </c>
      <c r="Q1418" s="5">
        <v>5300</v>
      </c>
      <c r="R1418" s="4">
        <f t="shared" si="280"/>
        <v>2011</v>
      </c>
      <c r="T1418" s="7">
        <f t="shared" si="283"/>
        <v>0</v>
      </c>
      <c r="V1418" s="5">
        <f t="shared" si="284"/>
        <v>5470.15</v>
      </c>
      <c r="W1418" s="5">
        <f t="shared" si="281"/>
        <v>5470.15</v>
      </c>
      <c r="X1418" s="7">
        <f t="shared" si="282"/>
        <v>0</v>
      </c>
      <c r="Z1418" s="7">
        <f t="shared" si="285"/>
        <v>349112.95999999979</v>
      </c>
      <c r="AA1418" s="5"/>
    </row>
    <row r="1419" spans="1:27">
      <c r="A1419" s="9">
        <v>40602</v>
      </c>
      <c r="B1419" s="3">
        <v>5327.1000999999997</v>
      </c>
      <c r="C1419" s="3">
        <v>5498.8999000000003</v>
      </c>
      <c r="D1419" s="3">
        <v>5310</v>
      </c>
      <c r="E1419" s="3">
        <v>5338</v>
      </c>
      <c r="G1419" s="5">
        <f t="shared" si="286"/>
        <v>5338.26</v>
      </c>
      <c r="H1419" s="5">
        <f t="shared" si="287"/>
        <v>5359.54</v>
      </c>
      <c r="J1419" s="10" t="str">
        <f t="shared" si="288"/>
        <v>SELL</v>
      </c>
      <c r="L1419" s="5">
        <f t="shared" si="289"/>
        <v>5423.38</v>
      </c>
      <c r="M1419" s="4" t="str">
        <f t="shared" si="290"/>
        <v>YES</v>
      </c>
      <c r="N1419" s="4" t="str">
        <f t="shared" si="291"/>
        <v>YES</v>
      </c>
      <c r="O1419" s="4" t="str">
        <f t="shared" si="292"/>
        <v>NO</v>
      </c>
      <c r="P1419" s="5">
        <v>5346</v>
      </c>
      <c r="Q1419" s="5">
        <v>5348.4</v>
      </c>
      <c r="R1419" s="4">
        <f t="shared" si="280"/>
        <v>2011</v>
      </c>
      <c r="T1419" s="7">
        <f t="shared" si="283"/>
        <v>-117.31</v>
      </c>
      <c r="V1419" s="5">
        <f t="shared" si="284"/>
        <v>5470.15</v>
      </c>
      <c r="W1419" s="5">
        <f t="shared" si="281"/>
        <v>5423.38</v>
      </c>
      <c r="X1419" s="7">
        <f t="shared" si="282"/>
        <v>46.769999999999527</v>
      </c>
      <c r="Z1419" s="7">
        <f t="shared" si="285"/>
        <v>339720.45999999979</v>
      </c>
      <c r="AA1419" s="5"/>
    </row>
    <row r="1420" spans="1:27">
      <c r="A1420" s="9">
        <v>40603</v>
      </c>
      <c r="B1420" s="3">
        <v>5375</v>
      </c>
      <c r="C1420" s="3">
        <v>5555</v>
      </c>
      <c r="D1420" s="3">
        <v>5375</v>
      </c>
      <c r="E1420" s="3">
        <v>5543.8500999999997</v>
      </c>
      <c r="G1420" s="5">
        <f t="shared" si="286"/>
        <v>5441.06</v>
      </c>
      <c r="H1420" s="5">
        <f t="shared" si="287"/>
        <v>5420.98</v>
      </c>
      <c r="J1420" s="10" t="str">
        <f t="shared" si="288"/>
        <v>BUY</v>
      </c>
      <c r="L1420" s="5">
        <f t="shared" si="289"/>
        <v>5360.74</v>
      </c>
      <c r="M1420" s="4" t="str">
        <f t="shared" si="290"/>
        <v>YES</v>
      </c>
      <c r="N1420" s="4" t="str">
        <f t="shared" si="291"/>
        <v>NO</v>
      </c>
      <c r="O1420" s="4" t="str">
        <f t="shared" si="292"/>
        <v>NO</v>
      </c>
      <c r="P1420" s="5">
        <v>5399.9</v>
      </c>
      <c r="Q1420" s="5">
        <v>5542.35</v>
      </c>
      <c r="R1420" s="4">
        <f t="shared" si="280"/>
        <v>2011</v>
      </c>
      <c r="T1420" s="7">
        <f t="shared" si="283"/>
        <v>0</v>
      </c>
      <c r="V1420" s="5">
        <f t="shared" si="284"/>
        <v>5423.38</v>
      </c>
      <c r="W1420" s="5">
        <f t="shared" si="281"/>
        <v>5423.38</v>
      </c>
      <c r="X1420" s="7">
        <f t="shared" si="282"/>
        <v>0</v>
      </c>
      <c r="Z1420" s="7">
        <f t="shared" si="285"/>
        <v>339720.45999999979</v>
      </c>
      <c r="AA1420" s="5"/>
    </row>
    <row r="1421" spans="1:27">
      <c r="A1421" s="9">
        <v>40605</v>
      </c>
      <c r="B1421" s="3">
        <v>5506</v>
      </c>
      <c r="C1421" s="3">
        <v>5597.7997999999998</v>
      </c>
      <c r="D1421" s="3">
        <v>5477.2997999999998</v>
      </c>
      <c r="E1421" s="3">
        <v>5544.7002000000002</v>
      </c>
      <c r="G1421" s="5">
        <f t="shared" si="286"/>
        <v>5492.88</v>
      </c>
      <c r="H1421" s="5">
        <f t="shared" si="287"/>
        <v>5462.22</v>
      </c>
      <c r="J1421" s="10" t="str">
        <f t="shared" si="288"/>
        <v>BUY</v>
      </c>
      <c r="L1421" s="5">
        <f t="shared" si="289"/>
        <v>5370.24</v>
      </c>
      <c r="M1421" s="4" t="str">
        <f t="shared" si="290"/>
        <v>NO</v>
      </c>
      <c r="N1421" s="4" t="str">
        <f t="shared" si="291"/>
        <v>NO</v>
      </c>
      <c r="O1421" s="4" t="str">
        <f t="shared" si="292"/>
        <v>NO</v>
      </c>
      <c r="P1421" s="5">
        <v>5525.1</v>
      </c>
      <c r="Q1421" s="5">
        <v>5545</v>
      </c>
      <c r="R1421" s="4">
        <f t="shared" si="280"/>
        <v>2011</v>
      </c>
      <c r="T1421" s="7">
        <f t="shared" si="283"/>
        <v>0</v>
      </c>
      <c r="V1421" s="5">
        <f t="shared" si="284"/>
        <v>5423.38</v>
      </c>
      <c r="W1421" s="5">
        <f t="shared" si="281"/>
        <v>5423.38</v>
      </c>
      <c r="X1421" s="7">
        <f t="shared" si="282"/>
        <v>0</v>
      </c>
      <c r="Z1421" s="7">
        <f t="shared" si="285"/>
        <v>339720.45999999979</v>
      </c>
      <c r="AA1421" s="5"/>
    </row>
    <row r="1422" spans="1:27">
      <c r="A1422" s="9">
        <v>40606</v>
      </c>
      <c r="B1422" s="3">
        <v>5578</v>
      </c>
      <c r="C1422" s="3">
        <v>5611.7002000000002</v>
      </c>
      <c r="D1422" s="3">
        <v>5517.6499000000003</v>
      </c>
      <c r="E1422" s="3">
        <v>5535.9502000000002</v>
      </c>
      <c r="G1422" s="5">
        <f t="shared" si="286"/>
        <v>5514.42</v>
      </c>
      <c r="H1422" s="5">
        <f t="shared" si="287"/>
        <v>5486.8</v>
      </c>
      <c r="J1422" s="10" t="str">
        <f t="shared" si="288"/>
        <v>BUY</v>
      </c>
      <c r="L1422" s="5">
        <f t="shared" si="289"/>
        <v>5403.94</v>
      </c>
      <c r="M1422" s="4" t="str">
        <f t="shared" si="290"/>
        <v>NO</v>
      </c>
      <c r="N1422" s="4" t="str">
        <f t="shared" si="291"/>
        <v>NO</v>
      </c>
      <c r="O1422" s="4" t="str">
        <f t="shared" si="292"/>
        <v>NO</v>
      </c>
      <c r="P1422" s="5">
        <v>5604.2</v>
      </c>
      <c r="Q1422" s="5">
        <v>5535.9</v>
      </c>
      <c r="R1422" s="4">
        <f t="shared" si="280"/>
        <v>2011</v>
      </c>
      <c r="T1422" s="7">
        <f t="shared" si="283"/>
        <v>0</v>
      </c>
      <c r="V1422" s="5">
        <f t="shared" si="284"/>
        <v>5423.38</v>
      </c>
      <c r="W1422" s="5">
        <f t="shared" si="281"/>
        <v>5423.38</v>
      </c>
      <c r="X1422" s="7">
        <f t="shared" si="282"/>
        <v>0</v>
      </c>
      <c r="Z1422" s="7">
        <f t="shared" si="285"/>
        <v>339720.45999999979</v>
      </c>
      <c r="AA1422" s="5"/>
    </row>
    <row r="1423" spans="1:27">
      <c r="A1423" s="9">
        <v>40609</v>
      </c>
      <c r="B1423" s="3">
        <v>5500.0497999999998</v>
      </c>
      <c r="C1423" s="3">
        <v>5500.0497999999998</v>
      </c>
      <c r="D1423" s="3">
        <v>5400.25</v>
      </c>
      <c r="E1423" s="3">
        <v>5475.6000999999997</v>
      </c>
      <c r="G1423" s="5">
        <f t="shared" si="286"/>
        <v>5495.01</v>
      </c>
      <c r="H1423" s="5">
        <f t="shared" si="287"/>
        <v>5483.07</v>
      </c>
      <c r="J1423" s="10" t="str">
        <f t="shared" si="288"/>
        <v>BUY</v>
      </c>
      <c r="L1423" s="5">
        <f t="shared" si="289"/>
        <v>5447.25</v>
      </c>
      <c r="M1423" s="4" t="str">
        <f t="shared" si="290"/>
        <v>YES</v>
      </c>
      <c r="N1423" s="4" t="str">
        <f t="shared" si="291"/>
        <v>YES</v>
      </c>
      <c r="O1423" s="4" t="str">
        <f t="shared" si="292"/>
        <v>NO</v>
      </c>
      <c r="P1423" s="5">
        <v>5467.65</v>
      </c>
      <c r="Q1423" s="5">
        <v>5478.9</v>
      </c>
      <c r="R1423" s="4">
        <f t="shared" si="280"/>
        <v>2011</v>
      </c>
      <c r="T1423" s="7">
        <f t="shared" si="283"/>
        <v>-74.959999999999994</v>
      </c>
      <c r="V1423" s="5">
        <f t="shared" si="284"/>
        <v>5423.38</v>
      </c>
      <c r="W1423" s="5">
        <f t="shared" si="281"/>
        <v>5423.38</v>
      </c>
      <c r="X1423" s="7">
        <f t="shared" si="282"/>
        <v>0</v>
      </c>
      <c r="Z1423" s="7">
        <f t="shared" si="285"/>
        <v>332224.45999999979</v>
      </c>
      <c r="AA1423" s="5"/>
    </row>
    <row r="1424" spans="1:27">
      <c r="A1424" s="9">
        <v>40610</v>
      </c>
      <c r="B1424" s="3">
        <v>5472</v>
      </c>
      <c r="C1424" s="3">
        <v>5548</v>
      </c>
      <c r="D1424" s="3">
        <v>5466.5497999999998</v>
      </c>
      <c r="E1424" s="3">
        <v>5536.25</v>
      </c>
      <c r="G1424" s="5">
        <f t="shared" si="286"/>
        <v>5515.63</v>
      </c>
      <c r="H1424" s="5">
        <f t="shared" si="287"/>
        <v>5500.8</v>
      </c>
      <c r="J1424" s="10" t="str">
        <f t="shared" si="288"/>
        <v>BUY</v>
      </c>
      <c r="L1424" s="5">
        <f t="shared" si="289"/>
        <v>5456.31</v>
      </c>
      <c r="M1424" s="4" t="str">
        <f t="shared" si="290"/>
        <v>NO</v>
      </c>
      <c r="N1424" s="4" t="str">
        <f t="shared" si="291"/>
        <v>NO</v>
      </c>
      <c r="O1424" s="4" t="str">
        <f t="shared" si="292"/>
        <v>NO</v>
      </c>
      <c r="P1424" s="5">
        <v>5522.5</v>
      </c>
      <c r="Q1424" s="5">
        <v>5534</v>
      </c>
      <c r="R1424" s="4">
        <f t="shared" si="280"/>
        <v>2011</v>
      </c>
      <c r="T1424" s="7">
        <f t="shared" si="283"/>
        <v>0</v>
      </c>
      <c r="V1424" s="5">
        <f t="shared" si="284"/>
        <v>5423.38</v>
      </c>
      <c r="W1424" s="5">
        <f t="shared" si="281"/>
        <v>5423.38</v>
      </c>
      <c r="X1424" s="7">
        <f t="shared" si="282"/>
        <v>0</v>
      </c>
      <c r="Z1424" s="7">
        <f t="shared" si="285"/>
        <v>332224.45999999979</v>
      </c>
      <c r="AA1424" s="5"/>
    </row>
    <row r="1425" spans="1:27">
      <c r="A1425" s="9">
        <v>40611</v>
      </c>
      <c r="B1425" s="3">
        <v>5553</v>
      </c>
      <c r="C1425" s="3">
        <v>5572.7997999999998</v>
      </c>
      <c r="D1425" s="3">
        <v>5477.6499000000003</v>
      </c>
      <c r="E1425" s="3">
        <v>5541.7997999999998</v>
      </c>
      <c r="G1425" s="5">
        <f t="shared" si="286"/>
        <v>5528.71</v>
      </c>
      <c r="H1425" s="5">
        <f t="shared" si="287"/>
        <v>5514.47</v>
      </c>
      <c r="J1425" s="10" t="str">
        <f t="shared" si="288"/>
        <v>BUY</v>
      </c>
      <c r="L1425" s="5">
        <f t="shared" si="289"/>
        <v>5471.75</v>
      </c>
      <c r="M1425" s="4" t="str">
        <f t="shared" si="290"/>
        <v>NO</v>
      </c>
      <c r="N1425" s="4" t="str">
        <f t="shared" si="291"/>
        <v>NO</v>
      </c>
      <c r="O1425" s="4" t="str">
        <f t="shared" si="292"/>
        <v>NO</v>
      </c>
      <c r="P1425" s="5">
        <v>5558</v>
      </c>
      <c r="Q1425" s="5">
        <v>5540.5</v>
      </c>
      <c r="R1425" s="4">
        <f t="shared" si="280"/>
        <v>2011</v>
      </c>
      <c r="T1425" s="7">
        <f t="shared" si="283"/>
        <v>0</v>
      </c>
      <c r="V1425" s="5">
        <f t="shared" si="284"/>
        <v>5423.38</v>
      </c>
      <c r="W1425" s="5">
        <f t="shared" si="281"/>
        <v>5423.38</v>
      </c>
      <c r="X1425" s="7">
        <f t="shared" si="282"/>
        <v>0</v>
      </c>
      <c r="Z1425" s="7">
        <f t="shared" si="285"/>
        <v>332224.45999999979</v>
      </c>
      <c r="AA1425" s="5"/>
    </row>
    <row r="1426" spans="1:27">
      <c r="A1426" s="9">
        <v>40612</v>
      </c>
      <c r="B1426" s="3">
        <v>5509.6499000000003</v>
      </c>
      <c r="C1426" s="3">
        <v>5515</v>
      </c>
      <c r="D1426" s="3">
        <v>5466.0497999999998</v>
      </c>
      <c r="E1426" s="3">
        <v>5504.6499000000003</v>
      </c>
      <c r="G1426" s="5">
        <f t="shared" si="286"/>
        <v>5516.68</v>
      </c>
      <c r="H1426" s="5">
        <f t="shared" si="287"/>
        <v>5511.2</v>
      </c>
      <c r="J1426" s="10" t="str">
        <f t="shared" si="288"/>
        <v>BUY</v>
      </c>
      <c r="L1426" s="5">
        <f t="shared" si="289"/>
        <v>5494.76</v>
      </c>
      <c r="M1426" s="4" t="str">
        <f t="shared" si="290"/>
        <v>YES</v>
      </c>
      <c r="N1426" s="4" t="str">
        <f t="shared" si="291"/>
        <v>YES</v>
      </c>
      <c r="O1426" s="4" t="str">
        <f t="shared" si="292"/>
        <v>NO</v>
      </c>
      <c r="P1426" s="5">
        <v>5494.2</v>
      </c>
      <c r="Q1426" s="5">
        <v>5496.95</v>
      </c>
      <c r="R1426" s="4">
        <f t="shared" si="280"/>
        <v>2011</v>
      </c>
      <c r="T1426" s="7">
        <f t="shared" si="283"/>
        <v>-25.2</v>
      </c>
      <c r="V1426" s="5">
        <f t="shared" si="284"/>
        <v>5423.38</v>
      </c>
      <c r="W1426" s="5">
        <f t="shared" si="281"/>
        <v>5470.7</v>
      </c>
      <c r="X1426" s="7">
        <f t="shared" si="282"/>
        <v>47.319999999999709</v>
      </c>
      <c r="Z1426" s="7">
        <f t="shared" si="285"/>
        <v>332070.45999999979</v>
      </c>
      <c r="AA1426" s="5"/>
    </row>
    <row r="1427" spans="1:27">
      <c r="A1427" s="9">
        <v>40613</v>
      </c>
      <c r="B1427" s="3">
        <v>5469.5</v>
      </c>
      <c r="C1427" s="3">
        <v>5514.8999000000003</v>
      </c>
      <c r="D1427" s="3">
        <v>5413</v>
      </c>
      <c r="E1427" s="3">
        <v>5459.6000999999997</v>
      </c>
      <c r="G1427" s="5">
        <f t="shared" si="286"/>
        <v>5488.14</v>
      </c>
      <c r="H1427" s="5">
        <f t="shared" si="287"/>
        <v>5494</v>
      </c>
      <c r="J1427" s="10" t="str">
        <f t="shared" si="288"/>
        <v>SELL</v>
      </c>
      <c r="L1427" s="5">
        <f t="shared" si="289"/>
        <v>5511.58</v>
      </c>
      <c r="M1427" s="4" t="str">
        <f t="shared" si="290"/>
        <v>YES</v>
      </c>
      <c r="N1427" s="4" t="str">
        <f t="shared" si="291"/>
        <v>NO</v>
      </c>
      <c r="O1427" s="4" t="str">
        <f t="shared" si="292"/>
        <v>YES</v>
      </c>
      <c r="P1427" s="5">
        <v>5470.7</v>
      </c>
      <c r="Q1427" s="5">
        <v>5456</v>
      </c>
      <c r="R1427" s="4">
        <f t="shared" si="280"/>
        <v>2011</v>
      </c>
      <c r="T1427" s="7">
        <f t="shared" si="283"/>
        <v>0</v>
      </c>
      <c r="V1427" s="5">
        <f t="shared" si="284"/>
        <v>5470.7</v>
      </c>
      <c r="W1427" s="5">
        <f t="shared" si="281"/>
        <v>5511.58</v>
      </c>
      <c r="X1427" s="7">
        <f t="shared" si="282"/>
        <v>-40.880000000000109</v>
      </c>
      <c r="Z1427" s="7">
        <f t="shared" si="285"/>
        <v>330026.45999999979</v>
      </c>
      <c r="AA1427" s="5"/>
    </row>
    <row r="1428" spans="1:27">
      <c r="A1428" s="9">
        <v>40616</v>
      </c>
      <c r="B1428" s="3">
        <v>5455.6000999999997</v>
      </c>
      <c r="C1428" s="3">
        <v>5562</v>
      </c>
      <c r="D1428" s="3">
        <v>5448.1000999999997</v>
      </c>
      <c r="E1428" s="3">
        <v>5555.2997999999998</v>
      </c>
      <c r="G1428" s="5">
        <f t="shared" si="286"/>
        <v>5521.72</v>
      </c>
      <c r="H1428" s="5">
        <f t="shared" si="287"/>
        <v>5514.43</v>
      </c>
      <c r="J1428" s="10" t="str">
        <f t="shared" si="288"/>
        <v>BUY</v>
      </c>
      <c r="L1428" s="5">
        <f t="shared" si="289"/>
        <v>5492.56</v>
      </c>
      <c r="M1428" s="4" t="str">
        <f t="shared" si="290"/>
        <v>YES</v>
      </c>
      <c r="N1428" s="4" t="str">
        <f t="shared" si="291"/>
        <v>NO</v>
      </c>
      <c r="O1428" s="4" t="str">
        <f t="shared" si="292"/>
        <v>NO</v>
      </c>
      <c r="P1428" s="5">
        <v>5478</v>
      </c>
      <c r="Q1428" s="5">
        <v>5557.3</v>
      </c>
      <c r="R1428" s="4">
        <f t="shared" si="280"/>
        <v>2011</v>
      </c>
      <c r="T1428" s="7">
        <f t="shared" si="283"/>
        <v>0</v>
      </c>
      <c r="V1428" s="5">
        <f t="shared" si="284"/>
        <v>5511.58</v>
      </c>
      <c r="W1428" s="5">
        <f t="shared" si="281"/>
        <v>5409.5</v>
      </c>
      <c r="X1428" s="7">
        <f t="shared" si="282"/>
        <v>-102.07999999999993</v>
      </c>
      <c r="Z1428" s="7">
        <f t="shared" si="285"/>
        <v>324922.45999999979</v>
      </c>
      <c r="AA1428" s="5"/>
    </row>
    <row r="1429" spans="1:27">
      <c r="A1429" s="9">
        <v>40617</v>
      </c>
      <c r="B1429" s="3">
        <v>5389.8999000000003</v>
      </c>
      <c r="C1429" s="3">
        <v>5504.9502000000002</v>
      </c>
      <c r="D1429" s="3">
        <v>5375.6000999999997</v>
      </c>
      <c r="E1429" s="3">
        <v>5447.6000999999997</v>
      </c>
      <c r="G1429" s="5">
        <f t="shared" si="286"/>
        <v>5484.66</v>
      </c>
      <c r="H1429" s="5">
        <f t="shared" si="287"/>
        <v>5492.15</v>
      </c>
      <c r="J1429" s="10" t="str">
        <f t="shared" si="288"/>
        <v>SELL</v>
      </c>
      <c r="L1429" s="5">
        <f t="shared" si="289"/>
        <v>5514.62</v>
      </c>
      <c r="M1429" s="4" t="str">
        <f t="shared" si="290"/>
        <v>YES</v>
      </c>
      <c r="N1429" s="4" t="str">
        <f t="shared" si="291"/>
        <v>NO</v>
      </c>
      <c r="O1429" s="4" t="str">
        <f t="shared" si="292"/>
        <v>YES</v>
      </c>
      <c r="P1429" s="5">
        <v>5409.5</v>
      </c>
      <c r="Q1429" s="5">
        <v>5456.95</v>
      </c>
      <c r="R1429" s="4">
        <f t="shared" ref="R1429:R1492" si="293">YEAR(A1429)</f>
        <v>2011</v>
      </c>
      <c r="T1429" s="7">
        <f t="shared" si="283"/>
        <v>0</v>
      </c>
      <c r="V1429" s="5">
        <f t="shared" si="284"/>
        <v>5409.5</v>
      </c>
      <c r="W1429" s="5">
        <f t="shared" ref="W1429:W1492" si="294">IF(V1430="",E1429,V1430)</f>
        <v>5514.62</v>
      </c>
      <c r="X1429" s="7">
        <f t="shared" ref="X1429:X1492" si="295">IF(J1429="BUY",W1429-V1429,V1429-W1429)</f>
        <v>-105.11999999999989</v>
      </c>
      <c r="Z1429" s="7">
        <f t="shared" si="285"/>
        <v>319666.45999999979</v>
      </c>
      <c r="AA1429" s="5"/>
    </row>
    <row r="1430" spans="1:27">
      <c r="A1430" s="9">
        <v>40618</v>
      </c>
      <c r="B1430" s="3">
        <v>5477.7997999999998</v>
      </c>
      <c r="C1430" s="3">
        <v>5553</v>
      </c>
      <c r="D1430" s="3">
        <v>5477</v>
      </c>
      <c r="E1430" s="3">
        <v>5523.8500999999997</v>
      </c>
      <c r="G1430" s="5">
        <f t="shared" si="286"/>
        <v>5504.26</v>
      </c>
      <c r="H1430" s="5">
        <f t="shared" si="287"/>
        <v>5502.72</v>
      </c>
      <c r="J1430" s="10" t="str">
        <f t="shared" si="288"/>
        <v>BUY</v>
      </c>
      <c r="L1430" s="5">
        <f t="shared" si="289"/>
        <v>5498.1</v>
      </c>
      <c r="M1430" s="4" t="str">
        <f t="shared" si="290"/>
        <v>YES</v>
      </c>
      <c r="N1430" s="4" t="str">
        <f t="shared" si="291"/>
        <v>NO</v>
      </c>
      <c r="O1430" s="4" t="str">
        <f t="shared" si="292"/>
        <v>NO</v>
      </c>
      <c r="P1430" s="5">
        <v>5505.6</v>
      </c>
      <c r="Q1430" s="5">
        <v>5521</v>
      </c>
      <c r="R1430" s="4">
        <f t="shared" si="293"/>
        <v>2011</v>
      </c>
      <c r="T1430" s="7">
        <f t="shared" ref="T1430:T1493" si="296">ROUND(IF(N1430="YES",IF(J1430="SELL",IF(O1430="YES",Q1430-P1430,Q1430-L1429),IF(O1430="YES",P1430-Q1430,L1429-Q1430)),0),2)</f>
        <v>0</v>
      </c>
      <c r="V1430" s="5">
        <f t="shared" ref="V1430:V1493" si="297">IF(J1430=J1429,V1429,IF(O1430="YES",P1430,L1429))</f>
        <v>5514.62</v>
      </c>
      <c r="W1430" s="5">
        <f t="shared" si="294"/>
        <v>5505.95</v>
      </c>
      <c r="X1430" s="7">
        <f t="shared" si="295"/>
        <v>-8.6700000000000728</v>
      </c>
      <c r="Z1430" s="7">
        <f t="shared" ref="Z1430:Z1493" si="298">Z1429+(T1430*50*2)+(X1430*50)</f>
        <v>319232.95999999979</v>
      </c>
      <c r="AA1430" s="5"/>
    </row>
    <row r="1431" spans="1:27">
      <c r="A1431" s="9">
        <v>40619</v>
      </c>
      <c r="B1431" s="3">
        <v>5485.5</v>
      </c>
      <c r="C1431" s="3">
        <v>5528.7997999999998</v>
      </c>
      <c r="D1431" s="3">
        <v>5450</v>
      </c>
      <c r="E1431" s="3">
        <v>5466.6499000000003</v>
      </c>
      <c r="G1431" s="5">
        <f t="shared" si="286"/>
        <v>5485.45</v>
      </c>
      <c r="H1431" s="5">
        <f t="shared" si="287"/>
        <v>5490.7</v>
      </c>
      <c r="J1431" s="10" t="str">
        <f t="shared" si="288"/>
        <v>SELL</v>
      </c>
      <c r="L1431" s="5">
        <f t="shared" si="289"/>
        <v>5506.45</v>
      </c>
      <c r="M1431" s="4" t="str">
        <f t="shared" si="290"/>
        <v>YES</v>
      </c>
      <c r="N1431" s="4" t="str">
        <f t="shared" si="291"/>
        <v>NO</v>
      </c>
      <c r="O1431" s="4" t="str">
        <f t="shared" si="292"/>
        <v>YES</v>
      </c>
      <c r="P1431" s="5">
        <v>5505.95</v>
      </c>
      <c r="Q1431" s="5">
        <v>5455.05</v>
      </c>
      <c r="R1431" s="4">
        <f t="shared" si="293"/>
        <v>2011</v>
      </c>
      <c r="T1431" s="7">
        <f t="shared" si="296"/>
        <v>0</v>
      </c>
      <c r="V1431" s="5">
        <f t="shared" si="297"/>
        <v>5505.95</v>
      </c>
      <c r="W1431" s="5">
        <f t="shared" si="294"/>
        <v>5505.95</v>
      </c>
      <c r="X1431" s="7">
        <f t="shared" si="295"/>
        <v>0</v>
      </c>
      <c r="Z1431" s="7">
        <f t="shared" si="298"/>
        <v>319232.95999999979</v>
      </c>
      <c r="AA1431" s="5"/>
    </row>
    <row r="1432" spans="1:27">
      <c r="A1432" s="9">
        <v>40620</v>
      </c>
      <c r="B1432" s="3">
        <v>5489.7997999999998</v>
      </c>
      <c r="C1432" s="3">
        <v>5502.2002000000002</v>
      </c>
      <c r="D1432" s="3">
        <v>5380</v>
      </c>
      <c r="E1432" s="3">
        <v>5386.8500999999997</v>
      </c>
      <c r="G1432" s="5">
        <f t="shared" si="286"/>
        <v>5436.15</v>
      </c>
      <c r="H1432" s="5">
        <f t="shared" si="287"/>
        <v>5456.08</v>
      </c>
      <c r="J1432" s="10" t="str">
        <f t="shared" si="288"/>
        <v>SELL</v>
      </c>
      <c r="L1432" s="5">
        <f t="shared" si="289"/>
        <v>5515.87</v>
      </c>
      <c r="M1432" s="4" t="str">
        <f t="shared" si="290"/>
        <v>NO</v>
      </c>
      <c r="N1432" s="4" t="str">
        <f t="shared" si="291"/>
        <v>NO</v>
      </c>
      <c r="O1432" s="4" t="str">
        <f t="shared" si="292"/>
        <v>NO</v>
      </c>
      <c r="P1432" s="5">
        <v>5464</v>
      </c>
      <c r="Q1432" s="5">
        <v>5384.9</v>
      </c>
      <c r="R1432" s="4">
        <f t="shared" si="293"/>
        <v>2011</v>
      </c>
      <c r="T1432" s="7">
        <f t="shared" si="296"/>
        <v>0</v>
      </c>
      <c r="V1432" s="5">
        <f t="shared" si="297"/>
        <v>5505.95</v>
      </c>
      <c r="W1432" s="5">
        <f t="shared" si="294"/>
        <v>5505.95</v>
      </c>
      <c r="X1432" s="7">
        <f t="shared" si="295"/>
        <v>0</v>
      </c>
      <c r="Z1432" s="7">
        <f t="shared" si="298"/>
        <v>319232.95999999979</v>
      </c>
      <c r="AA1432" s="5"/>
    </row>
    <row r="1433" spans="1:27">
      <c r="A1433" s="9">
        <v>40623</v>
      </c>
      <c r="B1433" s="3">
        <v>5410</v>
      </c>
      <c r="C1433" s="3">
        <v>5425</v>
      </c>
      <c r="D1433" s="3">
        <v>5357.25</v>
      </c>
      <c r="E1433" s="3">
        <v>5380.1000999999997</v>
      </c>
      <c r="G1433" s="5">
        <f t="shared" si="286"/>
        <v>5408.13</v>
      </c>
      <c r="H1433" s="5">
        <f t="shared" si="287"/>
        <v>5430.75</v>
      </c>
      <c r="J1433" s="10" t="str">
        <f t="shared" si="288"/>
        <v>SELL</v>
      </c>
      <c r="L1433" s="5">
        <f t="shared" si="289"/>
        <v>5498.61</v>
      </c>
      <c r="M1433" s="4" t="str">
        <f t="shared" si="290"/>
        <v>NO</v>
      </c>
      <c r="N1433" s="4" t="str">
        <f t="shared" si="291"/>
        <v>NO</v>
      </c>
      <c r="O1433" s="4" t="str">
        <f t="shared" si="292"/>
        <v>NO</v>
      </c>
      <c r="P1433" s="5">
        <v>5394.9</v>
      </c>
      <c r="Q1433" s="5">
        <v>5374.7</v>
      </c>
      <c r="R1433" s="4">
        <f t="shared" si="293"/>
        <v>2011</v>
      </c>
      <c r="T1433" s="7">
        <f t="shared" si="296"/>
        <v>0</v>
      </c>
      <c r="V1433" s="5">
        <f t="shared" si="297"/>
        <v>5505.95</v>
      </c>
      <c r="W1433" s="5">
        <f t="shared" si="294"/>
        <v>5505.95</v>
      </c>
      <c r="X1433" s="7">
        <f t="shared" si="295"/>
        <v>0</v>
      </c>
      <c r="Z1433" s="7">
        <f t="shared" si="298"/>
        <v>319232.95999999979</v>
      </c>
      <c r="AA1433" s="5"/>
    </row>
    <row r="1434" spans="1:27">
      <c r="A1434" s="9">
        <v>40624</v>
      </c>
      <c r="B1434" s="3">
        <v>5402</v>
      </c>
      <c r="C1434" s="3">
        <v>5448.6000999999997</v>
      </c>
      <c r="D1434" s="3">
        <v>5387.6000999999997</v>
      </c>
      <c r="E1434" s="3">
        <v>5434.1499000000003</v>
      </c>
      <c r="G1434" s="5">
        <f t="shared" si="286"/>
        <v>5421.14</v>
      </c>
      <c r="H1434" s="5">
        <f t="shared" si="287"/>
        <v>5431.88</v>
      </c>
      <c r="J1434" s="10" t="str">
        <f t="shared" si="288"/>
        <v>SELL</v>
      </c>
      <c r="L1434" s="5">
        <f t="shared" si="289"/>
        <v>5464.1</v>
      </c>
      <c r="M1434" s="4" t="str">
        <f t="shared" si="290"/>
        <v>NO</v>
      </c>
      <c r="N1434" s="4" t="str">
        <f t="shared" si="291"/>
        <v>NO</v>
      </c>
      <c r="O1434" s="4" t="str">
        <f t="shared" si="292"/>
        <v>NO</v>
      </c>
      <c r="P1434" s="5">
        <v>5399.1</v>
      </c>
      <c r="Q1434" s="5">
        <v>5431.5</v>
      </c>
      <c r="R1434" s="4">
        <f t="shared" si="293"/>
        <v>2011</v>
      </c>
      <c r="T1434" s="7">
        <f t="shared" si="296"/>
        <v>0</v>
      </c>
      <c r="V1434" s="5">
        <f t="shared" si="297"/>
        <v>5505.95</v>
      </c>
      <c r="W1434" s="5">
        <f t="shared" si="294"/>
        <v>5464.1</v>
      </c>
      <c r="X1434" s="7">
        <f t="shared" si="295"/>
        <v>41.849999999999454</v>
      </c>
      <c r="Z1434" s="7">
        <f t="shared" si="298"/>
        <v>321325.45999999979</v>
      </c>
      <c r="AA1434" s="5"/>
    </row>
    <row r="1435" spans="1:27">
      <c r="A1435" s="9">
        <v>40625</v>
      </c>
      <c r="B1435" s="3">
        <v>5415</v>
      </c>
      <c r="C1435" s="3">
        <v>5504.5</v>
      </c>
      <c r="D1435" s="3">
        <v>5415</v>
      </c>
      <c r="E1435" s="3">
        <v>5500.25</v>
      </c>
      <c r="G1435" s="5">
        <f t="shared" si="286"/>
        <v>5460.7</v>
      </c>
      <c r="H1435" s="5">
        <f t="shared" si="287"/>
        <v>5454.67</v>
      </c>
      <c r="J1435" s="10" t="str">
        <f t="shared" si="288"/>
        <v>BUY</v>
      </c>
      <c r="L1435" s="5">
        <f t="shared" si="289"/>
        <v>5436.58</v>
      </c>
      <c r="M1435" s="4" t="str">
        <f t="shared" si="290"/>
        <v>YES</v>
      </c>
      <c r="N1435" s="4" t="str">
        <f t="shared" si="291"/>
        <v>NO</v>
      </c>
      <c r="O1435" s="4" t="str">
        <f t="shared" si="292"/>
        <v>NO</v>
      </c>
      <c r="P1435" s="5">
        <v>5433.35</v>
      </c>
      <c r="Q1435" s="5">
        <v>5500.6</v>
      </c>
      <c r="R1435" s="4">
        <f t="shared" si="293"/>
        <v>2011</v>
      </c>
      <c r="T1435" s="7">
        <f t="shared" si="296"/>
        <v>0</v>
      </c>
      <c r="V1435" s="5">
        <f t="shared" si="297"/>
        <v>5464.1</v>
      </c>
      <c r="W1435" s="5">
        <f t="shared" si="294"/>
        <v>5464.1</v>
      </c>
      <c r="X1435" s="7">
        <f t="shared" si="295"/>
        <v>0</v>
      </c>
      <c r="Z1435" s="7">
        <f t="shared" si="298"/>
        <v>321325.45999999979</v>
      </c>
      <c r="AA1435" s="5"/>
    </row>
    <row r="1436" spans="1:27">
      <c r="A1436" s="9">
        <v>40626</v>
      </c>
      <c r="B1436" s="3">
        <v>5516</v>
      </c>
      <c r="C1436" s="3">
        <v>5553.4502000000002</v>
      </c>
      <c r="D1436" s="3">
        <v>5510.1000999999997</v>
      </c>
      <c r="E1436" s="3">
        <v>5545.7997999999998</v>
      </c>
      <c r="G1436" s="5">
        <f t="shared" si="286"/>
        <v>5503.25</v>
      </c>
      <c r="H1436" s="5">
        <f t="shared" si="287"/>
        <v>5485.05</v>
      </c>
      <c r="J1436" s="10" t="str">
        <f t="shared" si="288"/>
        <v>BUY</v>
      </c>
      <c r="L1436" s="5">
        <f t="shared" si="289"/>
        <v>5430.45</v>
      </c>
      <c r="M1436" s="4" t="str">
        <f t="shared" si="290"/>
        <v>NO</v>
      </c>
      <c r="N1436" s="4" t="str">
        <f t="shared" si="291"/>
        <v>NO</v>
      </c>
      <c r="O1436" s="4" t="str">
        <f t="shared" si="292"/>
        <v>NO</v>
      </c>
      <c r="P1436" s="5">
        <v>5538</v>
      </c>
      <c r="Q1436" s="5">
        <v>5543.15</v>
      </c>
      <c r="R1436" s="4">
        <f t="shared" si="293"/>
        <v>2011</v>
      </c>
      <c r="T1436" s="7">
        <f t="shared" si="296"/>
        <v>0</v>
      </c>
      <c r="V1436" s="5">
        <f t="shared" si="297"/>
        <v>5464.1</v>
      </c>
      <c r="W1436" s="5">
        <f t="shared" si="294"/>
        <v>5464.1</v>
      </c>
      <c r="X1436" s="7">
        <f t="shared" si="295"/>
        <v>0</v>
      </c>
      <c r="Z1436" s="7">
        <f t="shared" si="298"/>
        <v>321325.45999999979</v>
      </c>
      <c r="AA1436" s="5"/>
    </row>
    <row r="1437" spans="1:27">
      <c r="A1437" s="9">
        <v>40627</v>
      </c>
      <c r="B1437" s="3">
        <v>5582</v>
      </c>
      <c r="C1437" s="3">
        <v>5693</v>
      </c>
      <c r="D1437" s="3">
        <v>5571.1000999999997</v>
      </c>
      <c r="E1437" s="3">
        <v>5680.7002000000002</v>
      </c>
      <c r="G1437" s="5">
        <f t="shared" si="286"/>
        <v>5591.98</v>
      </c>
      <c r="H1437" s="5">
        <f t="shared" si="287"/>
        <v>5550.27</v>
      </c>
      <c r="J1437" s="10" t="str">
        <f t="shared" si="288"/>
        <v>BUY</v>
      </c>
      <c r="L1437" s="5">
        <f t="shared" si="289"/>
        <v>5425.14</v>
      </c>
      <c r="M1437" s="4" t="str">
        <f t="shared" si="290"/>
        <v>NO</v>
      </c>
      <c r="N1437" s="4" t="str">
        <f t="shared" si="291"/>
        <v>NO</v>
      </c>
      <c r="O1437" s="4" t="str">
        <f t="shared" si="292"/>
        <v>NO</v>
      </c>
      <c r="P1437" s="5">
        <v>5581.05</v>
      </c>
      <c r="Q1437" s="5">
        <v>5678.6</v>
      </c>
      <c r="R1437" s="4">
        <f t="shared" si="293"/>
        <v>2011</v>
      </c>
      <c r="T1437" s="7">
        <f t="shared" si="296"/>
        <v>0</v>
      </c>
      <c r="V1437" s="5">
        <f t="shared" si="297"/>
        <v>5464.1</v>
      </c>
      <c r="W1437" s="5">
        <f t="shared" si="294"/>
        <v>5464.1</v>
      </c>
      <c r="X1437" s="7">
        <f t="shared" si="295"/>
        <v>0</v>
      </c>
      <c r="Z1437" s="7">
        <f t="shared" si="298"/>
        <v>321325.45999999979</v>
      </c>
      <c r="AA1437" s="5"/>
    </row>
    <row r="1438" spans="1:27">
      <c r="A1438" s="9">
        <v>40630</v>
      </c>
      <c r="B1438" s="3">
        <v>5670.3500999999997</v>
      </c>
      <c r="C1438" s="3">
        <v>5729</v>
      </c>
      <c r="D1438" s="3">
        <v>5663.5497999999998</v>
      </c>
      <c r="E1438" s="3">
        <v>5699.6499000000003</v>
      </c>
      <c r="G1438" s="5">
        <f t="shared" si="286"/>
        <v>5645.81</v>
      </c>
      <c r="H1438" s="5">
        <f t="shared" si="287"/>
        <v>5600.06</v>
      </c>
      <c r="J1438" s="10" t="str">
        <f t="shared" si="288"/>
        <v>BUY</v>
      </c>
      <c r="L1438" s="5">
        <f t="shared" si="289"/>
        <v>5462.81</v>
      </c>
      <c r="M1438" s="4" t="str">
        <f t="shared" si="290"/>
        <v>NO</v>
      </c>
      <c r="N1438" s="4" t="str">
        <f t="shared" si="291"/>
        <v>NO</v>
      </c>
      <c r="O1438" s="4" t="str">
        <f t="shared" si="292"/>
        <v>NO</v>
      </c>
      <c r="P1438" s="5">
        <v>5675.55</v>
      </c>
      <c r="Q1438" s="5">
        <v>5691.5</v>
      </c>
      <c r="R1438" s="4">
        <f t="shared" si="293"/>
        <v>2011</v>
      </c>
      <c r="T1438" s="7">
        <f t="shared" si="296"/>
        <v>0</v>
      </c>
      <c r="V1438" s="5">
        <f t="shared" si="297"/>
        <v>5464.1</v>
      </c>
      <c r="W1438" s="5">
        <f t="shared" si="294"/>
        <v>5464.1</v>
      </c>
      <c r="X1438" s="7">
        <f t="shared" si="295"/>
        <v>0</v>
      </c>
      <c r="Z1438" s="7">
        <f t="shared" si="298"/>
        <v>321325.45999999979</v>
      </c>
      <c r="AA1438" s="5"/>
    </row>
    <row r="1439" spans="1:27">
      <c r="A1439" s="9">
        <v>40631</v>
      </c>
      <c r="B1439" s="3">
        <v>5695.25</v>
      </c>
      <c r="C1439" s="3">
        <v>5787.8999000000003</v>
      </c>
      <c r="D1439" s="3">
        <v>5695.25</v>
      </c>
      <c r="E1439" s="3">
        <v>5751.4502000000002</v>
      </c>
      <c r="G1439" s="5">
        <f t="shared" si="286"/>
        <v>5698.63</v>
      </c>
      <c r="H1439" s="5">
        <f t="shared" si="287"/>
        <v>5650.52</v>
      </c>
      <c r="J1439" s="10" t="str">
        <f t="shared" si="288"/>
        <v>BUY</v>
      </c>
      <c r="L1439" s="5">
        <f t="shared" si="289"/>
        <v>5506.19</v>
      </c>
      <c r="M1439" s="4" t="str">
        <f t="shared" si="290"/>
        <v>NO</v>
      </c>
      <c r="N1439" s="4" t="str">
        <f t="shared" si="291"/>
        <v>NO</v>
      </c>
      <c r="O1439" s="4" t="str">
        <f t="shared" si="292"/>
        <v>NO</v>
      </c>
      <c r="P1439" s="5">
        <v>5718.8</v>
      </c>
      <c r="Q1439" s="5">
        <v>5756.1</v>
      </c>
      <c r="R1439" s="4">
        <f t="shared" si="293"/>
        <v>2011</v>
      </c>
      <c r="T1439" s="7">
        <f t="shared" si="296"/>
        <v>0</v>
      </c>
      <c r="V1439" s="5">
        <f t="shared" si="297"/>
        <v>5464.1</v>
      </c>
      <c r="W1439" s="5">
        <f t="shared" si="294"/>
        <v>5464.1</v>
      </c>
      <c r="X1439" s="7">
        <f t="shared" si="295"/>
        <v>0</v>
      </c>
      <c r="Z1439" s="7">
        <f t="shared" si="298"/>
        <v>321325.45999999979</v>
      </c>
      <c r="AA1439" s="5"/>
    </row>
    <row r="1440" spans="1:27">
      <c r="A1440" s="9">
        <v>40632</v>
      </c>
      <c r="B1440" s="3">
        <v>5777.25</v>
      </c>
      <c r="C1440" s="3">
        <v>5817.9502000000002</v>
      </c>
      <c r="D1440" s="3">
        <v>5771</v>
      </c>
      <c r="E1440" s="3">
        <v>5799.3999000000003</v>
      </c>
      <c r="G1440" s="5">
        <f t="shared" si="286"/>
        <v>5749.01</v>
      </c>
      <c r="H1440" s="5">
        <f t="shared" si="287"/>
        <v>5700.15</v>
      </c>
      <c r="J1440" s="10" t="str">
        <f t="shared" si="288"/>
        <v>BUY</v>
      </c>
      <c r="L1440" s="5">
        <f t="shared" si="289"/>
        <v>5553.57</v>
      </c>
      <c r="M1440" s="4" t="str">
        <f t="shared" si="290"/>
        <v>NO</v>
      </c>
      <c r="N1440" s="4" t="str">
        <f t="shared" si="291"/>
        <v>NO</v>
      </c>
      <c r="O1440" s="4" t="str">
        <f t="shared" si="292"/>
        <v>NO</v>
      </c>
      <c r="P1440" s="5">
        <v>5796.5</v>
      </c>
      <c r="Q1440" s="5">
        <v>5791.55</v>
      </c>
      <c r="R1440" s="4">
        <f t="shared" si="293"/>
        <v>2011</v>
      </c>
      <c r="T1440" s="7">
        <f t="shared" si="296"/>
        <v>0</v>
      </c>
      <c r="V1440" s="5">
        <f t="shared" si="297"/>
        <v>5464.1</v>
      </c>
      <c r="W1440" s="5">
        <f t="shared" si="294"/>
        <v>5464.1</v>
      </c>
      <c r="X1440" s="7">
        <f t="shared" si="295"/>
        <v>0</v>
      </c>
      <c r="Z1440" s="7">
        <f t="shared" si="298"/>
        <v>321325.45999999979</v>
      </c>
      <c r="AA1440" s="5"/>
    </row>
    <row r="1441" spans="1:27">
      <c r="A1441" s="9">
        <v>40633</v>
      </c>
      <c r="B1441" s="3">
        <v>5811</v>
      </c>
      <c r="C1441" s="3">
        <v>5879.75</v>
      </c>
      <c r="D1441" s="3">
        <v>5782.5</v>
      </c>
      <c r="E1441" s="3">
        <v>5824.2002000000002</v>
      </c>
      <c r="G1441" s="5">
        <f t="shared" si="286"/>
        <v>5786.61</v>
      </c>
      <c r="H1441" s="5">
        <f t="shared" si="287"/>
        <v>5741.5</v>
      </c>
      <c r="J1441" s="10" t="str">
        <f t="shared" si="288"/>
        <v>BUY</v>
      </c>
      <c r="L1441" s="5">
        <f t="shared" si="289"/>
        <v>5606.17</v>
      </c>
      <c r="M1441" s="4" t="str">
        <f t="shared" si="290"/>
        <v>NO</v>
      </c>
      <c r="N1441" s="4" t="str">
        <f t="shared" si="291"/>
        <v>NO</v>
      </c>
      <c r="O1441" s="4" t="str">
        <f t="shared" si="292"/>
        <v>NO</v>
      </c>
      <c r="P1441" s="5">
        <v>5826.1</v>
      </c>
      <c r="Q1441" s="5">
        <v>5836.9</v>
      </c>
      <c r="R1441" s="4">
        <f t="shared" si="293"/>
        <v>2011</v>
      </c>
      <c r="T1441" s="7">
        <f t="shared" si="296"/>
        <v>0</v>
      </c>
      <c r="V1441" s="5">
        <f t="shared" si="297"/>
        <v>5464.1</v>
      </c>
      <c r="W1441" s="5">
        <f t="shared" si="294"/>
        <v>5464.1</v>
      </c>
      <c r="X1441" s="7">
        <f t="shared" si="295"/>
        <v>0</v>
      </c>
      <c r="Z1441" s="7">
        <f t="shared" si="298"/>
        <v>321325.45999999979</v>
      </c>
      <c r="AA1441" s="5"/>
    </row>
    <row r="1442" spans="1:27">
      <c r="A1442" s="9">
        <v>40634</v>
      </c>
      <c r="B1442" s="3">
        <v>5865.1000999999997</v>
      </c>
      <c r="C1442" s="3">
        <v>5884.7002000000002</v>
      </c>
      <c r="D1442" s="3">
        <v>5837</v>
      </c>
      <c r="E1442" s="3">
        <v>5861.3500999999997</v>
      </c>
      <c r="G1442" s="5">
        <f t="shared" si="286"/>
        <v>5823.98</v>
      </c>
      <c r="H1442" s="5">
        <f t="shared" si="287"/>
        <v>5781.45</v>
      </c>
      <c r="J1442" s="10" t="str">
        <f t="shared" si="288"/>
        <v>BUY</v>
      </c>
      <c r="L1442" s="5">
        <f t="shared" si="289"/>
        <v>5653.86</v>
      </c>
      <c r="M1442" s="4" t="str">
        <f t="shared" si="290"/>
        <v>NO</v>
      </c>
      <c r="N1442" s="4" t="str">
        <f t="shared" si="291"/>
        <v>NO</v>
      </c>
      <c r="O1442" s="4" t="str">
        <f t="shared" si="292"/>
        <v>NO</v>
      </c>
      <c r="P1442" s="5">
        <v>5873.15</v>
      </c>
      <c r="Q1442" s="5">
        <v>5861.6</v>
      </c>
      <c r="R1442" s="4">
        <f t="shared" si="293"/>
        <v>2011</v>
      </c>
      <c r="T1442" s="7">
        <f t="shared" si="296"/>
        <v>0</v>
      </c>
      <c r="V1442" s="5">
        <f t="shared" si="297"/>
        <v>5464.1</v>
      </c>
      <c r="W1442" s="5">
        <f t="shared" si="294"/>
        <v>5464.1</v>
      </c>
      <c r="X1442" s="7">
        <f t="shared" si="295"/>
        <v>0</v>
      </c>
      <c r="Z1442" s="7">
        <f t="shared" si="298"/>
        <v>321325.45999999979</v>
      </c>
      <c r="AA1442" s="5"/>
    </row>
    <row r="1443" spans="1:27">
      <c r="A1443" s="9">
        <v>40637</v>
      </c>
      <c r="B1443" s="3">
        <v>5874</v>
      </c>
      <c r="C1443" s="3">
        <v>5955.2997999999998</v>
      </c>
      <c r="D1443" s="3">
        <v>5850</v>
      </c>
      <c r="E1443" s="3">
        <v>5943.2997999999998</v>
      </c>
      <c r="G1443" s="5">
        <f t="shared" si="286"/>
        <v>5883.64</v>
      </c>
      <c r="H1443" s="5">
        <f t="shared" si="287"/>
        <v>5835.4</v>
      </c>
      <c r="J1443" s="10" t="str">
        <f t="shared" si="288"/>
        <v>BUY</v>
      </c>
      <c r="L1443" s="5">
        <f t="shared" si="289"/>
        <v>5690.68</v>
      </c>
      <c r="M1443" s="4" t="str">
        <f t="shared" si="290"/>
        <v>NO</v>
      </c>
      <c r="N1443" s="4" t="str">
        <f t="shared" si="291"/>
        <v>NO</v>
      </c>
      <c r="O1443" s="4" t="str">
        <f t="shared" si="292"/>
        <v>NO</v>
      </c>
      <c r="P1443" s="5">
        <v>5873.1</v>
      </c>
      <c r="Q1443" s="5">
        <v>5938.55</v>
      </c>
      <c r="R1443" s="4">
        <f t="shared" si="293"/>
        <v>2011</v>
      </c>
      <c r="T1443" s="7">
        <f t="shared" si="296"/>
        <v>0</v>
      </c>
      <c r="V1443" s="5">
        <f t="shared" si="297"/>
        <v>5464.1</v>
      </c>
      <c r="W1443" s="5">
        <f t="shared" si="294"/>
        <v>5464.1</v>
      </c>
      <c r="X1443" s="7">
        <f t="shared" si="295"/>
        <v>0</v>
      </c>
      <c r="Z1443" s="7">
        <f t="shared" si="298"/>
        <v>321325.45999999979</v>
      </c>
      <c r="AA1443" s="5"/>
    </row>
    <row r="1444" spans="1:27">
      <c r="A1444" s="9">
        <v>40638</v>
      </c>
      <c r="B1444" s="3">
        <v>6000</v>
      </c>
      <c r="C1444" s="3">
        <v>6000</v>
      </c>
      <c r="D1444" s="3">
        <v>5871.6499000000003</v>
      </c>
      <c r="E1444" s="3">
        <v>5932.6000999999997</v>
      </c>
      <c r="G1444" s="5">
        <f t="shared" si="286"/>
        <v>5908.12</v>
      </c>
      <c r="H1444" s="5">
        <f t="shared" si="287"/>
        <v>5867.8</v>
      </c>
      <c r="J1444" s="10" t="str">
        <f t="shared" si="288"/>
        <v>BUY</v>
      </c>
      <c r="L1444" s="5">
        <f t="shared" si="289"/>
        <v>5746.84</v>
      </c>
      <c r="M1444" s="4" t="str">
        <f t="shared" si="290"/>
        <v>NO</v>
      </c>
      <c r="N1444" s="4" t="str">
        <f t="shared" si="291"/>
        <v>NO</v>
      </c>
      <c r="O1444" s="4" t="str">
        <f t="shared" si="292"/>
        <v>NO</v>
      </c>
      <c r="P1444" s="5">
        <v>5916</v>
      </c>
      <c r="Q1444" s="5">
        <v>5932.95</v>
      </c>
      <c r="R1444" s="4">
        <f t="shared" si="293"/>
        <v>2011</v>
      </c>
      <c r="T1444" s="7">
        <f t="shared" si="296"/>
        <v>0</v>
      </c>
      <c r="V1444" s="5">
        <f t="shared" si="297"/>
        <v>5464.1</v>
      </c>
      <c r="W1444" s="5">
        <f t="shared" si="294"/>
        <v>5464.1</v>
      </c>
      <c r="X1444" s="7">
        <f t="shared" si="295"/>
        <v>0</v>
      </c>
      <c r="Z1444" s="7">
        <f t="shared" si="298"/>
        <v>321325.45999999979</v>
      </c>
      <c r="AA1444" s="5"/>
    </row>
    <row r="1445" spans="1:27">
      <c r="A1445" s="9">
        <v>40639</v>
      </c>
      <c r="B1445" s="3">
        <v>5933.0497999999998</v>
      </c>
      <c r="C1445" s="3">
        <v>5971.0497999999998</v>
      </c>
      <c r="D1445" s="3">
        <v>5880.2997999999998</v>
      </c>
      <c r="E1445" s="3">
        <v>5910.9502000000002</v>
      </c>
      <c r="G1445" s="5">
        <f t="shared" si="286"/>
        <v>5909.54</v>
      </c>
      <c r="H1445" s="5">
        <f t="shared" si="287"/>
        <v>5882.18</v>
      </c>
      <c r="J1445" s="10" t="str">
        <f t="shared" si="288"/>
        <v>BUY</v>
      </c>
      <c r="L1445" s="5">
        <f t="shared" si="289"/>
        <v>5800.1</v>
      </c>
      <c r="M1445" s="4" t="str">
        <f t="shared" si="290"/>
        <v>NO</v>
      </c>
      <c r="N1445" s="4" t="str">
        <f t="shared" si="291"/>
        <v>NO</v>
      </c>
      <c r="O1445" s="4" t="str">
        <f t="shared" si="292"/>
        <v>NO</v>
      </c>
      <c r="P1445" s="5">
        <v>5958</v>
      </c>
      <c r="Q1445" s="5">
        <v>5915.9</v>
      </c>
      <c r="R1445" s="4">
        <f t="shared" si="293"/>
        <v>2011</v>
      </c>
      <c r="T1445" s="7">
        <f t="shared" si="296"/>
        <v>0</v>
      </c>
      <c r="V1445" s="5">
        <f t="shared" si="297"/>
        <v>5464.1</v>
      </c>
      <c r="W1445" s="5">
        <f t="shared" si="294"/>
        <v>5464.1</v>
      </c>
      <c r="X1445" s="7">
        <f t="shared" si="295"/>
        <v>0</v>
      </c>
      <c r="Z1445" s="7">
        <f t="shared" si="298"/>
        <v>321325.45999999979</v>
      </c>
      <c r="AA1445" s="5"/>
    </row>
    <row r="1446" spans="1:27">
      <c r="A1446" s="9">
        <v>40640</v>
      </c>
      <c r="B1446" s="3">
        <v>5910</v>
      </c>
      <c r="C1446" s="3">
        <v>5932.3999000000003</v>
      </c>
      <c r="D1446" s="3">
        <v>5881.25</v>
      </c>
      <c r="E1446" s="3">
        <v>5902</v>
      </c>
      <c r="G1446" s="5">
        <f t="shared" si="286"/>
        <v>5905.77</v>
      </c>
      <c r="H1446" s="5">
        <f t="shared" si="287"/>
        <v>5888.79</v>
      </c>
      <c r="J1446" s="10" t="str">
        <f t="shared" si="288"/>
        <v>BUY</v>
      </c>
      <c r="L1446" s="5">
        <f t="shared" si="289"/>
        <v>5837.85</v>
      </c>
      <c r="M1446" s="4" t="str">
        <f t="shared" si="290"/>
        <v>NO</v>
      </c>
      <c r="N1446" s="4" t="str">
        <f t="shared" si="291"/>
        <v>NO</v>
      </c>
      <c r="O1446" s="4" t="str">
        <f t="shared" si="292"/>
        <v>NO</v>
      </c>
      <c r="P1446" s="5">
        <v>5885.9</v>
      </c>
      <c r="Q1446" s="5">
        <v>5900</v>
      </c>
      <c r="R1446" s="4">
        <f t="shared" si="293"/>
        <v>2011</v>
      </c>
      <c r="T1446" s="7">
        <f t="shared" si="296"/>
        <v>0</v>
      </c>
      <c r="V1446" s="5">
        <f t="shared" si="297"/>
        <v>5464.1</v>
      </c>
      <c r="W1446" s="5">
        <f t="shared" si="294"/>
        <v>5464.1</v>
      </c>
      <c r="X1446" s="7">
        <f t="shared" si="295"/>
        <v>0</v>
      </c>
      <c r="Z1446" s="7">
        <f t="shared" si="298"/>
        <v>321325.45999999979</v>
      </c>
      <c r="AA1446" s="5"/>
    </row>
    <row r="1447" spans="1:27">
      <c r="A1447" s="9">
        <v>40641</v>
      </c>
      <c r="B1447" s="3">
        <v>5904.9502000000002</v>
      </c>
      <c r="C1447" s="3">
        <v>5927</v>
      </c>
      <c r="D1447" s="3">
        <v>5831.6000999999997</v>
      </c>
      <c r="E1447" s="3">
        <v>5854.8999000000003</v>
      </c>
      <c r="G1447" s="5">
        <f t="shared" si="286"/>
        <v>5880.33</v>
      </c>
      <c r="H1447" s="5">
        <f t="shared" si="287"/>
        <v>5877.49</v>
      </c>
      <c r="J1447" s="10" t="str">
        <f t="shared" si="288"/>
        <v>BUY</v>
      </c>
      <c r="L1447" s="5">
        <f t="shared" si="289"/>
        <v>5868.97</v>
      </c>
      <c r="M1447" s="4" t="str">
        <f t="shared" si="290"/>
        <v>YES</v>
      </c>
      <c r="N1447" s="4" t="str">
        <f t="shared" si="291"/>
        <v>YES</v>
      </c>
      <c r="O1447" s="4" t="str">
        <f t="shared" si="292"/>
        <v>NO</v>
      </c>
      <c r="P1447" s="5">
        <v>5919.4</v>
      </c>
      <c r="Q1447" s="5">
        <v>5854.45</v>
      </c>
      <c r="R1447" s="4">
        <f t="shared" si="293"/>
        <v>2011</v>
      </c>
      <c r="T1447" s="7">
        <f t="shared" si="296"/>
        <v>-16.600000000000001</v>
      </c>
      <c r="V1447" s="5">
        <f t="shared" si="297"/>
        <v>5464.1</v>
      </c>
      <c r="W1447" s="5">
        <f t="shared" si="294"/>
        <v>5820.3</v>
      </c>
      <c r="X1447" s="7">
        <f t="shared" si="295"/>
        <v>356.19999999999982</v>
      </c>
      <c r="Z1447" s="7">
        <f t="shared" si="298"/>
        <v>337475.45999999979</v>
      </c>
      <c r="AA1447" s="5"/>
    </row>
    <row r="1448" spans="1:27">
      <c r="A1448" s="9">
        <v>40644</v>
      </c>
      <c r="B1448" s="3">
        <v>5836.8999000000003</v>
      </c>
      <c r="C1448" s="3">
        <v>5848.6000999999997</v>
      </c>
      <c r="D1448" s="3">
        <v>5796.5</v>
      </c>
      <c r="E1448" s="3">
        <v>5803.6499000000003</v>
      </c>
      <c r="G1448" s="5">
        <f t="shared" si="286"/>
        <v>5841.99</v>
      </c>
      <c r="H1448" s="5">
        <f t="shared" si="287"/>
        <v>5852.88</v>
      </c>
      <c r="J1448" s="10" t="str">
        <f t="shared" si="288"/>
        <v>SELL</v>
      </c>
      <c r="L1448" s="5">
        <f t="shared" si="289"/>
        <v>5885.55</v>
      </c>
      <c r="M1448" s="4" t="str">
        <f t="shared" si="290"/>
        <v>YES</v>
      </c>
      <c r="N1448" s="4" t="str">
        <f t="shared" si="291"/>
        <v>NO</v>
      </c>
      <c r="O1448" s="4" t="str">
        <f t="shared" si="292"/>
        <v>YES</v>
      </c>
      <c r="P1448" s="5">
        <v>5820.3</v>
      </c>
      <c r="Q1448" s="5">
        <v>5802.6</v>
      </c>
      <c r="R1448" s="4">
        <f t="shared" si="293"/>
        <v>2011</v>
      </c>
      <c r="T1448" s="7">
        <f t="shared" si="296"/>
        <v>0</v>
      </c>
      <c r="V1448" s="5">
        <f t="shared" si="297"/>
        <v>5820.3</v>
      </c>
      <c r="W1448" s="5">
        <f t="shared" si="294"/>
        <v>5885.55</v>
      </c>
      <c r="X1448" s="7">
        <f t="shared" si="295"/>
        <v>-65.25</v>
      </c>
      <c r="Z1448" s="7">
        <f t="shared" si="298"/>
        <v>334212.95999999979</v>
      </c>
      <c r="AA1448" s="5"/>
    </row>
    <row r="1449" spans="1:27">
      <c r="A1449" s="9">
        <v>40646</v>
      </c>
      <c r="B1449" s="3">
        <v>5758.7997999999998</v>
      </c>
      <c r="C1449" s="3">
        <v>5947.6000999999997</v>
      </c>
      <c r="D1449" s="3">
        <v>5750.6499000000003</v>
      </c>
      <c r="E1449" s="3">
        <v>5938.1000999999997</v>
      </c>
      <c r="G1449" s="5">
        <f t="shared" si="286"/>
        <v>5890.05</v>
      </c>
      <c r="H1449" s="5">
        <f t="shared" si="287"/>
        <v>5881.29</v>
      </c>
      <c r="J1449" s="10" t="str">
        <f t="shared" si="288"/>
        <v>BUY</v>
      </c>
      <c r="L1449" s="5">
        <f t="shared" si="289"/>
        <v>5855.01</v>
      </c>
      <c r="M1449" s="4" t="str">
        <f t="shared" si="290"/>
        <v>YES</v>
      </c>
      <c r="N1449" s="4" t="str">
        <f t="shared" si="291"/>
        <v>NO</v>
      </c>
      <c r="O1449" s="4" t="str">
        <f t="shared" si="292"/>
        <v>NO</v>
      </c>
      <c r="P1449" s="5">
        <v>5774.55</v>
      </c>
      <c r="Q1449" s="5">
        <v>5938.4</v>
      </c>
      <c r="R1449" s="4">
        <f t="shared" si="293"/>
        <v>2011</v>
      </c>
      <c r="T1449" s="7">
        <f t="shared" si="296"/>
        <v>0</v>
      </c>
      <c r="V1449" s="5">
        <f t="shared" si="297"/>
        <v>5885.55</v>
      </c>
      <c r="W1449" s="5">
        <f t="shared" si="294"/>
        <v>5855.01</v>
      </c>
      <c r="X1449" s="7">
        <f t="shared" si="295"/>
        <v>-30.539999999999964</v>
      </c>
      <c r="Z1449" s="7">
        <f t="shared" si="298"/>
        <v>332685.95999999979</v>
      </c>
      <c r="AA1449" s="5"/>
    </row>
    <row r="1450" spans="1:27">
      <c r="A1450" s="9">
        <v>40648</v>
      </c>
      <c r="B1450" s="3">
        <v>5923.7997999999998</v>
      </c>
      <c r="C1450" s="3">
        <v>5923.7997999999998</v>
      </c>
      <c r="D1450" s="3">
        <v>5820.7002000000002</v>
      </c>
      <c r="E1450" s="3">
        <v>5834.1499000000003</v>
      </c>
      <c r="G1450" s="5">
        <f t="shared" si="286"/>
        <v>5862.1</v>
      </c>
      <c r="H1450" s="5">
        <f t="shared" si="287"/>
        <v>5865.58</v>
      </c>
      <c r="J1450" s="10" t="str">
        <f t="shared" si="288"/>
        <v>SELL</v>
      </c>
      <c r="L1450" s="5">
        <f t="shared" si="289"/>
        <v>5876.02</v>
      </c>
      <c r="M1450" s="4" t="str">
        <f t="shared" si="290"/>
        <v>YES</v>
      </c>
      <c r="N1450" s="4" t="str">
        <f t="shared" si="291"/>
        <v>NO</v>
      </c>
      <c r="O1450" s="4" t="str">
        <f t="shared" si="292"/>
        <v>NO</v>
      </c>
      <c r="P1450" s="5">
        <v>5883.15</v>
      </c>
      <c r="Q1450" s="5">
        <v>5841.4</v>
      </c>
      <c r="R1450" s="4">
        <f t="shared" si="293"/>
        <v>2011</v>
      </c>
      <c r="T1450" s="7">
        <f t="shared" si="296"/>
        <v>0</v>
      </c>
      <c r="V1450" s="5">
        <f t="shared" si="297"/>
        <v>5855.01</v>
      </c>
      <c r="W1450" s="5">
        <f t="shared" si="294"/>
        <v>5855.01</v>
      </c>
      <c r="X1450" s="7">
        <f t="shared" si="295"/>
        <v>0</v>
      </c>
      <c r="Z1450" s="7">
        <f t="shared" si="298"/>
        <v>332685.95999999979</v>
      </c>
      <c r="AA1450" s="5"/>
    </row>
    <row r="1451" spans="1:27">
      <c r="A1451" s="9">
        <v>40651</v>
      </c>
      <c r="B1451" s="3">
        <v>5831.5</v>
      </c>
      <c r="C1451" s="3">
        <v>5920.9502000000002</v>
      </c>
      <c r="D1451" s="3">
        <v>5727.1000999999997</v>
      </c>
      <c r="E1451" s="3">
        <v>5736</v>
      </c>
      <c r="G1451" s="5">
        <f t="shared" si="286"/>
        <v>5799.05</v>
      </c>
      <c r="H1451" s="5">
        <f t="shared" si="287"/>
        <v>5822.39</v>
      </c>
      <c r="J1451" s="10" t="str">
        <f t="shared" si="288"/>
        <v>SELL</v>
      </c>
      <c r="L1451" s="5">
        <f t="shared" si="289"/>
        <v>5892.41</v>
      </c>
      <c r="M1451" s="4" t="str">
        <f t="shared" si="290"/>
        <v>YES</v>
      </c>
      <c r="N1451" s="4" t="str">
        <f t="shared" si="291"/>
        <v>YES</v>
      </c>
      <c r="O1451" s="4" t="str">
        <f t="shared" si="292"/>
        <v>NO</v>
      </c>
      <c r="P1451" s="5">
        <v>5863.15</v>
      </c>
      <c r="Q1451" s="5">
        <v>5732.65</v>
      </c>
      <c r="R1451" s="4">
        <f t="shared" si="293"/>
        <v>2011</v>
      </c>
      <c r="T1451" s="7">
        <f t="shared" si="296"/>
        <v>-143.37</v>
      </c>
      <c r="V1451" s="5">
        <f t="shared" si="297"/>
        <v>5855.01</v>
      </c>
      <c r="W1451" s="5">
        <f t="shared" si="294"/>
        <v>5855.01</v>
      </c>
      <c r="X1451" s="7">
        <f t="shared" si="295"/>
        <v>0</v>
      </c>
      <c r="Z1451" s="7">
        <f t="shared" si="298"/>
        <v>318348.95999999979</v>
      </c>
      <c r="AA1451" s="5"/>
    </row>
    <row r="1452" spans="1:27">
      <c r="A1452" s="9">
        <v>40652</v>
      </c>
      <c r="B1452" s="3">
        <v>5712</v>
      </c>
      <c r="C1452" s="3">
        <v>5781.9502000000002</v>
      </c>
      <c r="D1452" s="3">
        <v>5703</v>
      </c>
      <c r="E1452" s="3">
        <v>5760.2997999999998</v>
      </c>
      <c r="G1452" s="5">
        <f t="shared" si="286"/>
        <v>5779.67</v>
      </c>
      <c r="H1452" s="5">
        <f t="shared" si="287"/>
        <v>5801.69</v>
      </c>
      <c r="J1452" s="10" t="str">
        <f t="shared" si="288"/>
        <v>SELL</v>
      </c>
      <c r="L1452" s="5">
        <f t="shared" si="289"/>
        <v>5867.75</v>
      </c>
      <c r="M1452" s="4" t="str">
        <f t="shared" si="290"/>
        <v>NO</v>
      </c>
      <c r="N1452" s="4" t="str">
        <f t="shared" si="291"/>
        <v>NO</v>
      </c>
      <c r="O1452" s="4" t="str">
        <f t="shared" si="292"/>
        <v>NO</v>
      </c>
      <c r="P1452" s="5">
        <v>5731.7</v>
      </c>
      <c r="Q1452" s="5">
        <v>5762.4</v>
      </c>
      <c r="R1452" s="4">
        <f t="shared" si="293"/>
        <v>2011</v>
      </c>
      <c r="T1452" s="7">
        <f t="shared" si="296"/>
        <v>0</v>
      </c>
      <c r="V1452" s="5">
        <f t="shared" si="297"/>
        <v>5855.01</v>
      </c>
      <c r="W1452" s="5">
        <f t="shared" si="294"/>
        <v>5867.75</v>
      </c>
      <c r="X1452" s="7">
        <f t="shared" si="295"/>
        <v>-12.739999999999782</v>
      </c>
      <c r="Z1452" s="7">
        <f t="shared" si="298"/>
        <v>317711.95999999979</v>
      </c>
      <c r="AA1452" s="5"/>
    </row>
    <row r="1453" spans="1:27">
      <c r="A1453" s="9">
        <v>40653</v>
      </c>
      <c r="B1453" s="3">
        <v>5800.25</v>
      </c>
      <c r="C1453" s="3">
        <v>5875</v>
      </c>
      <c r="D1453" s="3">
        <v>5767.25</v>
      </c>
      <c r="E1453" s="3">
        <v>5870.6000999999997</v>
      </c>
      <c r="G1453" s="5">
        <f t="shared" si="286"/>
        <v>5825.14</v>
      </c>
      <c r="H1453" s="5">
        <f t="shared" si="287"/>
        <v>5824.66</v>
      </c>
      <c r="J1453" s="10" t="str">
        <f t="shared" si="288"/>
        <v>BUY</v>
      </c>
      <c r="L1453" s="5">
        <f t="shared" si="289"/>
        <v>5823.22</v>
      </c>
      <c r="M1453" s="4" t="str">
        <f t="shared" si="290"/>
        <v>YES</v>
      </c>
      <c r="N1453" s="4" t="str">
        <f t="shared" si="291"/>
        <v>NO</v>
      </c>
      <c r="O1453" s="4" t="str">
        <f t="shared" si="292"/>
        <v>NO</v>
      </c>
      <c r="P1453" s="5">
        <v>5815.1</v>
      </c>
      <c r="Q1453" s="5">
        <v>5874</v>
      </c>
      <c r="R1453" s="4">
        <f t="shared" si="293"/>
        <v>2011</v>
      </c>
      <c r="T1453" s="7">
        <f t="shared" si="296"/>
        <v>0</v>
      </c>
      <c r="V1453" s="5">
        <f t="shared" si="297"/>
        <v>5867.75</v>
      </c>
      <c r="W1453" s="5">
        <f t="shared" si="294"/>
        <v>5867.75</v>
      </c>
      <c r="X1453" s="7">
        <f t="shared" si="295"/>
        <v>0</v>
      </c>
      <c r="Z1453" s="7">
        <f t="shared" si="298"/>
        <v>317711.95999999979</v>
      </c>
      <c r="AA1453" s="5"/>
    </row>
    <row r="1454" spans="1:27">
      <c r="A1454" s="9">
        <v>40654</v>
      </c>
      <c r="B1454" s="3">
        <v>5905.7002000000002</v>
      </c>
      <c r="C1454" s="3">
        <v>5931.6499000000003</v>
      </c>
      <c r="D1454" s="3">
        <v>5880.1000999999997</v>
      </c>
      <c r="E1454" s="3">
        <v>5903.5497999999998</v>
      </c>
      <c r="G1454" s="5">
        <f t="shared" si="286"/>
        <v>5864.34</v>
      </c>
      <c r="H1454" s="5">
        <f t="shared" si="287"/>
        <v>5850.96</v>
      </c>
      <c r="J1454" s="10" t="str">
        <f t="shared" si="288"/>
        <v>BUY</v>
      </c>
      <c r="L1454" s="5">
        <f t="shared" si="289"/>
        <v>5810.82</v>
      </c>
      <c r="M1454" s="4" t="str">
        <f t="shared" si="290"/>
        <v>NO</v>
      </c>
      <c r="N1454" s="4" t="str">
        <f t="shared" si="291"/>
        <v>NO</v>
      </c>
      <c r="O1454" s="4" t="str">
        <f t="shared" si="292"/>
        <v>NO</v>
      </c>
      <c r="P1454" s="5">
        <v>5895.25</v>
      </c>
      <c r="Q1454" s="5">
        <v>5903.2</v>
      </c>
      <c r="R1454" s="4">
        <f t="shared" si="293"/>
        <v>2011</v>
      </c>
      <c r="T1454" s="7">
        <f t="shared" si="296"/>
        <v>0</v>
      </c>
      <c r="V1454" s="5">
        <f t="shared" si="297"/>
        <v>5867.75</v>
      </c>
      <c r="W1454" s="5">
        <f t="shared" si="294"/>
        <v>5867.75</v>
      </c>
      <c r="X1454" s="7">
        <f t="shared" si="295"/>
        <v>0</v>
      </c>
      <c r="Z1454" s="7">
        <f t="shared" si="298"/>
        <v>317711.95999999979</v>
      </c>
      <c r="AA1454" s="5"/>
    </row>
    <row r="1455" spans="1:27">
      <c r="A1455" s="9">
        <v>40658</v>
      </c>
      <c r="B1455" s="3">
        <v>5890</v>
      </c>
      <c r="C1455" s="3">
        <v>5925</v>
      </c>
      <c r="D1455" s="3">
        <v>5875.5497999999998</v>
      </c>
      <c r="E1455" s="3">
        <v>5886.5</v>
      </c>
      <c r="G1455" s="5">
        <f t="shared" si="286"/>
        <v>5875.42</v>
      </c>
      <c r="H1455" s="5">
        <f t="shared" si="287"/>
        <v>5862.81</v>
      </c>
      <c r="J1455" s="10" t="str">
        <f t="shared" si="288"/>
        <v>BUY</v>
      </c>
      <c r="L1455" s="5">
        <f t="shared" si="289"/>
        <v>5824.98</v>
      </c>
      <c r="M1455" s="4" t="str">
        <f t="shared" si="290"/>
        <v>NO</v>
      </c>
      <c r="N1455" s="4" t="str">
        <f t="shared" si="291"/>
        <v>NO</v>
      </c>
      <c r="O1455" s="4" t="str">
        <f t="shared" si="292"/>
        <v>NO</v>
      </c>
      <c r="P1455" s="5">
        <v>5892</v>
      </c>
      <c r="Q1455" s="5">
        <v>5892.5</v>
      </c>
      <c r="R1455" s="4">
        <f t="shared" si="293"/>
        <v>2011</v>
      </c>
      <c r="T1455" s="7">
        <f t="shared" si="296"/>
        <v>0</v>
      </c>
      <c r="V1455" s="5">
        <f t="shared" si="297"/>
        <v>5867.75</v>
      </c>
      <c r="W1455" s="5">
        <f t="shared" si="294"/>
        <v>5867.75</v>
      </c>
      <c r="X1455" s="7">
        <f t="shared" si="295"/>
        <v>0</v>
      </c>
      <c r="Z1455" s="7">
        <f t="shared" si="298"/>
        <v>317711.95999999979</v>
      </c>
      <c r="AA1455" s="5"/>
    </row>
    <row r="1456" spans="1:27">
      <c r="A1456" s="9">
        <v>40659</v>
      </c>
      <c r="B1456" s="3">
        <v>5882</v>
      </c>
      <c r="C1456" s="3">
        <v>5907.8999000000003</v>
      </c>
      <c r="D1456" s="3">
        <v>5864</v>
      </c>
      <c r="E1456" s="3">
        <v>5881.1000999999997</v>
      </c>
      <c r="G1456" s="5">
        <f t="shared" si="286"/>
        <v>5878.26</v>
      </c>
      <c r="H1456" s="5">
        <f t="shared" si="287"/>
        <v>5868.91</v>
      </c>
      <c r="J1456" s="10" t="str">
        <f t="shared" si="288"/>
        <v>BUY</v>
      </c>
      <c r="L1456" s="5">
        <f t="shared" si="289"/>
        <v>5840.86</v>
      </c>
      <c r="M1456" s="4" t="str">
        <f t="shared" si="290"/>
        <v>NO</v>
      </c>
      <c r="N1456" s="4" t="str">
        <f t="shared" si="291"/>
        <v>NO</v>
      </c>
      <c r="O1456" s="4" t="str">
        <f t="shared" si="292"/>
        <v>NO</v>
      </c>
      <c r="P1456" s="5">
        <v>5855.15</v>
      </c>
      <c r="Q1456" s="5">
        <v>5884.55</v>
      </c>
      <c r="R1456" s="4">
        <f t="shared" si="293"/>
        <v>2011</v>
      </c>
      <c r="T1456" s="7">
        <f t="shared" si="296"/>
        <v>0</v>
      </c>
      <c r="V1456" s="5">
        <f t="shared" si="297"/>
        <v>5867.75</v>
      </c>
      <c r="W1456" s="5">
        <f t="shared" si="294"/>
        <v>5840.86</v>
      </c>
      <c r="X1456" s="7">
        <f t="shared" si="295"/>
        <v>-26.890000000000327</v>
      </c>
      <c r="Z1456" s="7">
        <f t="shared" si="298"/>
        <v>316367.45999999979</v>
      </c>
      <c r="AA1456" s="5"/>
    </row>
    <row r="1457" spans="1:27">
      <c r="A1457" s="9">
        <v>40660</v>
      </c>
      <c r="B1457" s="3">
        <v>5902</v>
      </c>
      <c r="C1457" s="3">
        <v>5904.8999000000003</v>
      </c>
      <c r="D1457" s="3">
        <v>5820.1000999999997</v>
      </c>
      <c r="E1457" s="3">
        <v>5836.5497999999998</v>
      </c>
      <c r="G1457" s="5">
        <f t="shared" si="286"/>
        <v>5857.4</v>
      </c>
      <c r="H1457" s="5">
        <f t="shared" si="287"/>
        <v>5858.12</v>
      </c>
      <c r="J1457" s="10" t="str">
        <f t="shared" si="288"/>
        <v>SELL</v>
      </c>
      <c r="L1457" s="5">
        <f t="shared" si="289"/>
        <v>5860.28</v>
      </c>
      <c r="M1457" s="4" t="str">
        <f t="shared" si="290"/>
        <v>YES</v>
      </c>
      <c r="N1457" s="4" t="str">
        <f t="shared" si="291"/>
        <v>NO</v>
      </c>
      <c r="O1457" s="4" t="str">
        <f t="shared" si="292"/>
        <v>NO</v>
      </c>
      <c r="P1457" s="5">
        <v>5878.1</v>
      </c>
      <c r="Q1457" s="5">
        <v>5842</v>
      </c>
      <c r="R1457" s="4">
        <f t="shared" si="293"/>
        <v>2011</v>
      </c>
      <c r="T1457" s="7">
        <f t="shared" si="296"/>
        <v>0</v>
      </c>
      <c r="V1457" s="5">
        <f t="shared" si="297"/>
        <v>5840.86</v>
      </c>
      <c r="W1457" s="5">
        <f t="shared" si="294"/>
        <v>5840.86</v>
      </c>
      <c r="X1457" s="7">
        <f t="shared" si="295"/>
        <v>0</v>
      </c>
      <c r="Z1457" s="7">
        <f t="shared" si="298"/>
        <v>316367.45999999979</v>
      </c>
      <c r="AA1457" s="5"/>
    </row>
    <row r="1458" spans="1:27">
      <c r="A1458" s="9">
        <v>40661</v>
      </c>
      <c r="B1458" s="3">
        <v>5861</v>
      </c>
      <c r="C1458" s="3">
        <v>5861</v>
      </c>
      <c r="D1458" s="3">
        <v>5776.1499000000003</v>
      </c>
      <c r="E1458" s="3">
        <v>5784</v>
      </c>
      <c r="G1458" s="5">
        <f t="shared" si="286"/>
        <v>5820.7</v>
      </c>
      <c r="H1458" s="5">
        <f t="shared" si="287"/>
        <v>5833.41</v>
      </c>
      <c r="J1458" s="10" t="str">
        <f t="shared" si="288"/>
        <v>SELL</v>
      </c>
      <c r="L1458" s="5">
        <f t="shared" si="289"/>
        <v>5871.54</v>
      </c>
      <c r="M1458" s="4" t="str">
        <f t="shared" si="290"/>
        <v>YES</v>
      </c>
      <c r="N1458" s="4" t="str">
        <f t="shared" si="291"/>
        <v>YES</v>
      </c>
      <c r="O1458" s="4" t="str">
        <f t="shared" si="292"/>
        <v>YES</v>
      </c>
      <c r="P1458" s="5">
        <v>5826.1</v>
      </c>
      <c r="Q1458" s="5">
        <v>5785.5</v>
      </c>
      <c r="R1458" s="4">
        <f t="shared" si="293"/>
        <v>2011</v>
      </c>
      <c r="T1458" s="7">
        <f t="shared" si="296"/>
        <v>-40.6</v>
      </c>
      <c r="V1458" s="5">
        <f t="shared" si="297"/>
        <v>5840.86</v>
      </c>
      <c r="W1458" s="5">
        <f t="shared" si="294"/>
        <v>5840.86</v>
      </c>
      <c r="X1458" s="7">
        <f t="shared" si="295"/>
        <v>0</v>
      </c>
      <c r="Z1458" s="7">
        <f t="shared" si="298"/>
        <v>312307.45999999979</v>
      </c>
      <c r="AA1458" s="5"/>
    </row>
    <row r="1459" spans="1:27">
      <c r="A1459" s="9">
        <v>40662</v>
      </c>
      <c r="B1459" s="3">
        <v>5789.7997999999998</v>
      </c>
      <c r="C1459" s="3">
        <v>5823.6499000000003</v>
      </c>
      <c r="D1459" s="3">
        <v>5720</v>
      </c>
      <c r="E1459" s="3">
        <v>5753.7997999999998</v>
      </c>
      <c r="G1459" s="5">
        <f t="shared" si="286"/>
        <v>5787.25</v>
      </c>
      <c r="H1459" s="5">
        <f t="shared" si="287"/>
        <v>5806.87</v>
      </c>
      <c r="J1459" s="10" t="str">
        <f t="shared" si="288"/>
        <v>SELL</v>
      </c>
      <c r="L1459" s="5">
        <f t="shared" si="289"/>
        <v>5865.73</v>
      </c>
      <c r="M1459" s="4" t="str">
        <f t="shared" si="290"/>
        <v>NO</v>
      </c>
      <c r="N1459" s="4" t="str">
        <f t="shared" si="291"/>
        <v>NO</v>
      </c>
      <c r="O1459" s="4" t="str">
        <f t="shared" si="292"/>
        <v>NO</v>
      </c>
      <c r="P1459" s="5">
        <v>5786.95</v>
      </c>
      <c r="Q1459" s="5">
        <v>5750.35</v>
      </c>
      <c r="R1459" s="4">
        <f t="shared" si="293"/>
        <v>2011</v>
      </c>
      <c r="T1459" s="7">
        <f t="shared" si="296"/>
        <v>0</v>
      </c>
      <c r="V1459" s="5">
        <f t="shared" si="297"/>
        <v>5840.86</v>
      </c>
      <c r="W1459" s="5">
        <f t="shared" si="294"/>
        <v>5840.86</v>
      </c>
      <c r="X1459" s="7">
        <f t="shared" si="295"/>
        <v>0</v>
      </c>
      <c r="Z1459" s="7">
        <f t="shared" si="298"/>
        <v>312307.45999999979</v>
      </c>
      <c r="AA1459" s="5"/>
    </row>
    <row r="1460" spans="1:27">
      <c r="A1460" s="9">
        <v>40665</v>
      </c>
      <c r="B1460" s="3">
        <v>5769</v>
      </c>
      <c r="C1460" s="3">
        <v>5790</v>
      </c>
      <c r="D1460" s="3">
        <v>5703.1499000000003</v>
      </c>
      <c r="E1460" s="3">
        <v>5725.3999000000003</v>
      </c>
      <c r="G1460" s="5">
        <f t="shared" si="286"/>
        <v>5756.32</v>
      </c>
      <c r="H1460" s="5">
        <f t="shared" si="287"/>
        <v>5779.71</v>
      </c>
      <c r="J1460" s="10" t="str">
        <f t="shared" si="288"/>
        <v>SELL</v>
      </c>
      <c r="L1460" s="5">
        <f t="shared" si="289"/>
        <v>5849.88</v>
      </c>
      <c r="M1460" s="4" t="str">
        <f t="shared" si="290"/>
        <v>NO</v>
      </c>
      <c r="N1460" s="4" t="str">
        <f t="shared" si="291"/>
        <v>NO</v>
      </c>
      <c r="O1460" s="4" t="str">
        <f t="shared" si="292"/>
        <v>NO</v>
      </c>
      <c r="P1460" s="5">
        <v>5752</v>
      </c>
      <c r="Q1460" s="5">
        <v>5731.5</v>
      </c>
      <c r="R1460" s="4">
        <f t="shared" si="293"/>
        <v>2011</v>
      </c>
      <c r="T1460" s="7">
        <f t="shared" si="296"/>
        <v>0</v>
      </c>
      <c r="V1460" s="5">
        <f t="shared" si="297"/>
        <v>5840.86</v>
      </c>
      <c r="W1460" s="5">
        <f t="shared" si="294"/>
        <v>5840.86</v>
      </c>
      <c r="X1460" s="7">
        <f t="shared" si="295"/>
        <v>0</v>
      </c>
      <c r="Z1460" s="7">
        <f t="shared" si="298"/>
        <v>312307.45999999979</v>
      </c>
      <c r="AA1460" s="5"/>
    </row>
    <row r="1461" spans="1:27">
      <c r="A1461" s="9">
        <v>40666</v>
      </c>
      <c r="B1461" s="3">
        <v>5698.7002000000002</v>
      </c>
      <c r="C1461" s="3">
        <v>5726</v>
      </c>
      <c r="D1461" s="3">
        <v>5560</v>
      </c>
      <c r="E1461" s="3">
        <v>5568.7002000000002</v>
      </c>
      <c r="G1461" s="5">
        <f t="shared" si="286"/>
        <v>5662.51</v>
      </c>
      <c r="H1461" s="5">
        <f t="shared" si="287"/>
        <v>5709.37</v>
      </c>
      <c r="J1461" s="10" t="str">
        <f t="shared" si="288"/>
        <v>SELL</v>
      </c>
      <c r="L1461" s="5">
        <f t="shared" si="289"/>
        <v>5849.95</v>
      </c>
      <c r="M1461" s="4" t="str">
        <f t="shared" si="290"/>
        <v>NO</v>
      </c>
      <c r="N1461" s="4" t="str">
        <f t="shared" si="291"/>
        <v>NO</v>
      </c>
      <c r="O1461" s="4" t="str">
        <f t="shared" si="292"/>
        <v>NO</v>
      </c>
      <c r="P1461" s="5">
        <v>5704</v>
      </c>
      <c r="Q1461" s="5">
        <v>5576.1</v>
      </c>
      <c r="R1461" s="4">
        <f t="shared" si="293"/>
        <v>2011</v>
      </c>
      <c r="T1461" s="7">
        <f t="shared" si="296"/>
        <v>0</v>
      </c>
      <c r="V1461" s="5">
        <f t="shared" si="297"/>
        <v>5840.86</v>
      </c>
      <c r="W1461" s="5">
        <f t="shared" si="294"/>
        <v>5840.86</v>
      </c>
      <c r="X1461" s="7">
        <f t="shared" si="295"/>
        <v>0</v>
      </c>
      <c r="Z1461" s="7">
        <f t="shared" si="298"/>
        <v>312307.45999999979</v>
      </c>
      <c r="AA1461" s="5"/>
    </row>
    <row r="1462" spans="1:27">
      <c r="A1462" s="9">
        <v>40667</v>
      </c>
      <c r="B1462" s="3">
        <v>5541.2997999999998</v>
      </c>
      <c r="C1462" s="3">
        <v>5592.8999000000003</v>
      </c>
      <c r="D1462" s="3">
        <v>5510.6499000000003</v>
      </c>
      <c r="E1462" s="3">
        <v>5538.0497999999998</v>
      </c>
      <c r="G1462" s="5">
        <f t="shared" si="286"/>
        <v>5600.28</v>
      </c>
      <c r="H1462" s="5">
        <f t="shared" si="287"/>
        <v>5652.26</v>
      </c>
      <c r="J1462" s="10" t="str">
        <f t="shared" si="288"/>
        <v>SELL</v>
      </c>
      <c r="L1462" s="5">
        <f t="shared" si="289"/>
        <v>5808.2</v>
      </c>
      <c r="M1462" s="4" t="str">
        <f t="shared" si="290"/>
        <v>NO</v>
      </c>
      <c r="N1462" s="4" t="str">
        <f t="shared" si="291"/>
        <v>NO</v>
      </c>
      <c r="O1462" s="4" t="str">
        <f t="shared" si="292"/>
        <v>NO</v>
      </c>
      <c r="P1462" s="5">
        <v>5532.7</v>
      </c>
      <c r="Q1462" s="5">
        <v>5542.95</v>
      </c>
      <c r="R1462" s="4">
        <f t="shared" si="293"/>
        <v>2011</v>
      </c>
      <c r="T1462" s="7">
        <f t="shared" si="296"/>
        <v>0</v>
      </c>
      <c r="V1462" s="5">
        <f t="shared" si="297"/>
        <v>5840.86</v>
      </c>
      <c r="W1462" s="5">
        <f t="shared" si="294"/>
        <v>5840.86</v>
      </c>
      <c r="X1462" s="7">
        <f t="shared" si="295"/>
        <v>0</v>
      </c>
      <c r="Z1462" s="7">
        <f t="shared" si="298"/>
        <v>312307.45999999979</v>
      </c>
      <c r="AA1462" s="5"/>
    </row>
    <row r="1463" spans="1:27">
      <c r="A1463" s="9">
        <v>40668</v>
      </c>
      <c r="B1463" s="3">
        <v>5532.5497999999998</v>
      </c>
      <c r="C1463" s="3">
        <v>5573</v>
      </c>
      <c r="D1463" s="3">
        <v>5443.5497999999998</v>
      </c>
      <c r="E1463" s="3">
        <v>5458.3999000000003</v>
      </c>
      <c r="G1463" s="5">
        <f t="shared" si="286"/>
        <v>5529.34</v>
      </c>
      <c r="H1463" s="5">
        <f t="shared" si="287"/>
        <v>5587.64</v>
      </c>
      <c r="J1463" s="10" t="str">
        <f t="shared" si="288"/>
        <v>SELL</v>
      </c>
      <c r="L1463" s="5">
        <f t="shared" si="289"/>
        <v>5762.54</v>
      </c>
      <c r="M1463" s="4" t="str">
        <f t="shared" si="290"/>
        <v>NO</v>
      </c>
      <c r="N1463" s="4" t="str">
        <f t="shared" si="291"/>
        <v>NO</v>
      </c>
      <c r="O1463" s="4" t="str">
        <f t="shared" si="292"/>
        <v>NO</v>
      </c>
      <c r="P1463" s="5">
        <v>5558.9</v>
      </c>
      <c r="Q1463" s="5">
        <v>5463.9</v>
      </c>
      <c r="R1463" s="4">
        <f t="shared" si="293"/>
        <v>2011</v>
      </c>
      <c r="T1463" s="7">
        <f t="shared" si="296"/>
        <v>0</v>
      </c>
      <c r="V1463" s="5">
        <f t="shared" si="297"/>
        <v>5840.86</v>
      </c>
      <c r="W1463" s="5">
        <f t="shared" si="294"/>
        <v>5840.86</v>
      </c>
      <c r="X1463" s="7">
        <f t="shared" si="295"/>
        <v>0</v>
      </c>
      <c r="Z1463" s="7">
        <f t="shared" si="298"/>
        <v>312307.45999999979</v>
      </c>
      <c r="AA1463" s="5"/>
    </row>
    <row r="1464" spans="1:27">
      <c r="A1464" s="9">
        <v>40669</v>
      </c>
      <c r="B1464" s="3">
        <v>5474.8999000000003</v>
      </c>
      <c r="C1464" s="3">
        <v>5574.5</v>
      </c>
      <c r="D1464" s="3">
        <v>5468</v>
      </c>
      <c r="E1464" s="3">
        <v>5555</v>
      </c>
      <c r="G1464" s="5">
        <f t="shared" si="286"/>
        <v>5542.17</v>
      </c>
      <c r="H1464" s="5">
        <f t="shared" si="287"/>
        <v>5576.76</v>
      </c>
      <c r="J1464" s="10" t="str">
        <f t="shared" si="288"/>
        <v>SELL</v>
      </c>
      <c r="L1464" s="5">
        <f t="shared" si="289"/>
        <v>5680.53</v>
      </c>
      <c r="M1464" s="4" t="str">
        <f t="shared" si="290"/>
        <v>NO</v>
      </c>
      <c r="N1464" s="4" t="str">
        <f t="shared" si="291"/>
        <v>NO</v>
      </c>
      <c r="O1464" s="4" t="str">
        <f t="shared" si="292"/>
        <v>NO</v>
      </c>
      <c r="P1464" s="5">
        <v>5506.65</v>
      </c>
      <c r="Q1464" s="5">
        <v>5565.55</v>
      </c>
      <c r="R1464" s="4">
        <f t="shared" si="293"/>
        <v>2011</v>
      </c>
      <c r="T1464" s="7">
        <f t="shared" si="296"/>
        <v>0</v>
      </c>
      <c r="V1464" s="5">
        <f t="shared" si="297"/>
        <v>5840.86</v>
      </c>
      <c r="W1464" s="5">
        <f t="shared" si="294"/>
        <v>5840.86</v>
      </c>
      <c r="X1464" s="7">
        <f t="shared" si="295"/>
        <v>0</v>
      </c>
      <c r="Z1464" s="7">
        <f t="shared" si="298"/>
        <v>312307.45999999979</v>
      </c>
      <c r="AA1464" s="5"/>
    </row>
    <row r="1465" spans="1:27">
      <c r="A1465" s="9">
        <v>40672</v>
      </c>
      <c r="B1465" s="3">
        <v>5579.7997999999998</v>
      </c>
      <c r="C1465" s="3">
        <v>5584.1000999999997</v>
      </c>
      <c r="D1465" s="3">
        <v>5501.5497999999998</v>
      </c>
      <c r="E1465" s="3">
        <v>5558.6499000000003</v>
      </c>
      <c r="G1465" s="5">
        <f t="shared" si="286"/>
        <v>5550.41</v>
      </c>
      <c r="H1465" s="5">
        <f t="shared" si="287"/>
        <v>5570.72</v>
      </c>
      <c r="J1465" s="10" t="str">
        <f t="shared" si="288"/>
        <v>SELL</v>
      </c>
      <c r="L1465" s="5">
        <f t="shared" si="289"/>
        <v>5631.65</v>
      </c>
      <c r="M1465" s="4" t="str">
        <f t="shared" si="290"/>
        <v>NO</v>
      </c>
      <c r="N1465" s="4" t="str">
        <f t="shared" si="291"/>
        <v>NO</v>
      </c>
      <c r="O1465" s="4" t="str">
        <f t="shared" si="292"/>
        <v>NO</v>
      </c>
      <c r="P1465" s="5">
        <v>5557.65</v>
      </c>
      <c r="Q1465" s="5">
        <v>5558.2</v>
      </c>
      <c r="R1465" s="4">
        <f t="shared" si="293"/>
        <v>2011</v>
      </c>
      <c r="T1465" s="7">
        <f t="shared" si="296"/>
        <v>0</v>
      </c>
      <c r="V1465" s="5">
        <f t="shared" si="297"/>
        <v>5840.86</v>
      </c>
      <c r="W1465" s="5">
        <f t="shared" si="294"/>
        <v>5840.86</v>
      </c>
      <c r="X1465" s="7">
        <f t="shared" si="295"/>
        <v>0</v>
      </c>
      <c r="Z1465" s="7">
        <f t="shared" si="298"/>
        <v>312307.45999999979</v>
      </c>
      <c r="AA1465" s="5"/>
    </row>
    <row r="1466" spans="1:27">
      <c r="A1466" s="9">
        <v>40673</v>
      </c>
      <c r="B1466" s="3">
        <v>5557</v>
      </c>
      <c r="C1466" s="3">
        <v>5605</v>
      </c>
      <c r="D1466" s="3">
        <v>5517</v>
      </c>
      <c r="E1466" s="3">
        <v>5545.7997999999998</v>
      </c>
      <c r="G1466" s="5">
        <f t="shared" si="286"/>
        <v>5548.1</v>
      </c>
      <c r="H1466" s="5">
        <f t="shared" si="287"/>
        <v>5562.41</v>
      </c>
      <c r="J1466" s="10" t="str">
        <f t="shared" si="288"/>
        <v>SELL</v>
      </c>
      <c r="L1466" s="5">
        <f t="shared" si="289"/>
        <v>5605.34</v>
      </c>
      <c r="M1466" s="4" t="str">
        <f t="shared" si="290"/>
        <v>NO</v>
      </c>
      <c r="N1466" s="4" t="str">
        <f t="shared" si="291"/>
        <v>NO</v>
      </c>
      <c r="O1466" s="4" t="str">
        <f t="shared" si="292"/>
        <v>NO</v>
      </c>
      <c r="P1466" s="5">
        <v>5549.05</v>
      </c>
      <c r="Q1466" s="5">
        <v>5547</v>
      </c>
      <c r="R1466" s="4">
        <f t="shared" si="293"/>
        <v>2011</v>
      </c>
      <c r="T1466" s="7">
        <f t="shared" si="296"/>
        <v>0</v>
      </c>
      <c r="V1466" s="5">
        <f t="shared" si="297"/>
        <v>5840.86</v>
      </c>
      <c r="W1466" s="5">
        <f t="shared" si="294"/>
        <v>5840.86</v>
      </c>
      <c r="X1466" s="7">
        <f t="shared" si="295"/>
        <v>0</v>
      </c>
      <c r="Z1466" s="7">
        <f t="shared" si="298"/>
        <v>312307.45999999979</v>
      </c>
      <c r="AA1466" s="5"/>
    </row>
    <row r="1467" spans="1:27">
      <c r="A1467" s="9">
        <v>40674</v>
      </c>
      <c r="B1467" s="3">
        <v>5553.7997999999998</v>
      </c>
      <c r="C1467" s="3">
        <v>5577.8999000000003</v>
      </c>
      <c r="D1467" s="3">
        <v>5523.5</v>
      </c>
      <c r="E1467" s="3">
        <v>5564.6499000000003</v>
      </c>
      <c r="G1467" s="5">
        <f t="shared" si="286"/>
        <v>5556.37</v>
      </c>
      <c r="H1467" s="5">
        <f t="shared" si="287"/>
        <v>5563.16</v>
      </c>
      <c r="J1467" s="10" t="str">
        <f t="shared" si="288"/>
        <v>SELL</v>
      </c>
      <c r="L1467" s="5">
        <f t="shared" si="289"/>
        <v>5583.53</v>
      </c>
      <c r="M1467" s="4" t="str">
        <f t="shared" si="290"/>
        <v>NO</v>
      </c>
      <c r="N1467" s="4" t="str">
        <f t="shared" si="291"/>
        <v>NO</v>
      </c>
      <c r="O1467" s="4" t="str">
        <f t="shared" si="292"/>
        <v>NO</v>
      </c>
      <c r="P1467" s="5">
        <v>5548.2</v>
      </c>
      <c r="Q1467" s="5">
        <v>5567</v>
      </c>
      <c r="R1467" s="4">
        <f t="shared" si="293"/>
        <v>2011</v>
      </c>
      <c r="T1467" s="7">
        <f t="shared" si="296"/>
        <v>0</v>
      </c>
      <c r="V1467" s="5">
        <f t="shared" si="297"/>
        <v>5840.86</v>
      </c>
      <c r="W1467" s="5">
        <f t="shared" si="294"/>
        <v>5840.86</v>
      </c>
      <c r="X1467" s="7">
        <f t="shared" si="295"/>
        <v>0</v>
      </c>
      <c r="Z1467" s="7">
        <f t="shared" si="298"/>
        <v>312307.45999999979</v>
      </c>
      <c r="AA1467" s="5"/>
    </row>
    <row r="1468" spans="1:27">
      <c r="A1468" s="9">
        <v>40675</v>
      </c>
      <c r="B1468" s="3">
        <v>5539</v>
      </c>
      <c r="C1468" s="3">
        <v>5577.7002000000002</v>
      </c>
      <c r="D1468" s="3">
        <v>5470.5</v>
      </c>
      <c r="E1468" s="3">
        <v>5481.3500999999997</v>
      </c>
      <c r="G1468" s="5">
        <f t="shared" si="286"/>
        <v>5518.86</v>
      </c>
      <c r="H1468" s="5">
        <f t="shared" si="287"/>
        <v>5535.89</v>
      </c>
      <c r="J1468" s="10" t="str">
        <f t="shared" si="288"/>
        <v>SELL</v>
      </c>
      <c r="L1468" s="5">
        <f t="shared" si="289"/>
        <v>5586.98</v>
      </c>
      <c r="M1468" s="4" t="str">
        <f t="shared" si="290"/>
        <v>NO</v>
      </c>
      <c r="N1468" s="4" t="str">
        <f t="shared" si="291"/>
        <v>NO</v>
      </c>
      <c r="O1468" s="4" t="str">
        <f t="shared" si="292"/>
        <v>NO</v>
      </c>
      <c r="P1468" s="5">
        <v>5545.6</v>
      </c>
      <c r="Q1468" s="5">
        <v>5480.8</v>
      </c>
      <c r="R1468" s="4">
        <f t="shared" si="293"/>
        <v>2011</v>
      </c>
      <c r="T1468" s="7">
        <f t="shared" si="296"/>
        <v>0</v>
      </c>
      <c r="V1468" s="5">
        <f t="shared" si="297"/>
        <v>5840.86</v>
      </c>
      <c r="W1468" s="5">
        <f t="shared" si="294"/>
        <v>5840.86</v>
      </c>
      <c r="X1468" s="7">
        <f t="shared" si="295"/>
        <v>0</v>
      </c>
      <c r="Z1468" s="7">
        <f t="shared" si="298"/>
        <v>312307.45999999979</v>
      </c>
      <c r="AA1468" s="5"/>
    </row>
    <row r="1469" spans="1:27">
      <c r="A1469" s="9">
        <v>40676</v>
      </c>
      <c r="B1469" s="3">
        <v>5488</v>
      </c>
      <c r="C1469" s="3">
        <v>5622.7997999999998</v>
      </c>
      <c r="D1469" s="3">
        <v>5465.2002000000002</v>
      </c>
      <c r="E1469" s="3">
        <v>5558.8999000000003</v>
      </c>
      <c r="G1469" s="5">
        <f t="shared" si="286"/>
        <v>5538.88</v>
      </c>
      <c r="H1469" s="5">
        <f t="shared" si="287"/>
        <v>5543.56</v>
      </c>
      <c r="J1469" s="10" t="str">
        <f t="shared" si="288"/>
        <v>SELL</v>
      </c>
      <c r="L1469" s="5">
        <f t="shared" si="289"/>
        <v>5557.6</v>
      </c>
      <c r="M1469" s="4" t="str">
        <f t="shared" si="290"/>
        <v>YES</v>
      </c>
      <c r="N1469" s="4" t="str">
        <f t="shared" si="291"/>
        <v>YES</v>
      </c>
      <c r="O1469" s="4" t="str">
        <f t="shared" si="292"/>
        <v>NO</v>
      </c>
      <c r="P1469" s="5">
        <v>5472.1</v>
      </c>
      <c r="Q1469" s="5">
        <v>5544</v>
      </c>
      <c r="R1469" s="4">
        <f t="shared" si="293"/>
        <v>2011</v>
      </c>
      <c r="T1469" s="7">
        <f t="shared" si="296"/>
        <v>-42.98</v>
      </c>
      <c r="V1469" s="5">
        <f t="shared" si="297"/>
        <v>5840.86</v>
      </c>
      <c r="W1469" s="5">
        <f t="shared" si="294"/>
        <v>5840.86</v>
      </c>
      <c r="X1469" s="7">
        <f t="shared" si="295"/>
        <v>0</v>
      </c>
      <c r="Z1469" s="7">
        <f t="shared" si="298"/>
        <v>308009.45999999979</v>
      </c>
      <c r="AA1469" s="5"/>
    </row>
    <row r="1470" spans="1:27">
      <c r="A1470" s="9">
        <v>40679</v>
      </c>
      <c r="B1470" s="3">
        <v>5534</v>
      </c>
      <c r="C1470" s="3">
        <v>5537.3500999999997</v>
      </c>
      <c r="D1470" s="3">
        <v>5477.3500999999997</v>
      </c>
      <c r="E1470" s="3">
        <v>5488.7002000000002</v>
      </c>
      <c r="G1470" s="5">
        <f t="shared" si="286"/>
        <v>5513.79</v>
      </c>
      <c r="H1470" s="5">
        <f t="shared" si="287"/>
        <v>5525.27</v>
      </c>
      <c r="J1470" s="10" t="str">
        <f t="shared" si="288"/>
        <v>SELL</v>
      </c>
      <c r="L1470" s="5">
        <f t="shared" si="289"/>
        <v>5559.71</v>
      </c>
      <c r="M1470" s="4" t="str">
        <f t="shared" si="290"/>
        <v>NO</v>
      </c>
      <c r="N1470" s="4" t="str">
        <f t="shared" si="291"/>
        <v>NO</v>
      </c>
      <c r="O1470" s="4" t="str">
        <f t="shared" si="292"/>
        <v>NO</v>
      </c>
      <c r="P1470" s="5">
        <v>5525.9</v>
      </c>
      <c r="Q1470" s="5">
        <v>5491.3</v>
      </c>
      <c r="R1470" s="4">
        <f t="shared" si="293"/>
        <v>2011</v>
      </c>
      <c r="T1470" s="7">
        <f t="shared" si="296"/>
        <v>0</v>
      </c>
      <c r="V1470" s="5">
        <f t="shared" si="297"/>
        <v>5840.86</v>
      </c>
      <c r="W1470" s="5">
        <f t="shared" si="294"/>
        <v>5840.86</v>
      </c>
      <c r="X1470" s="7">
        <f t="shared" si="295"/>
        <v>0</v>
      </c>
      <c r="Z1470" s="7">
        <f t="shared" si="298"/>
        <v>308009.45999999979</v>
      </c>
      <c r="AA1470" s="5"/>
    </row>
    <row r="1471" spans="1:27">
      <c r="A1471" s="9">
        <v>40680</v>
      </c>
      <c r="B1471" s="3">
        <v>5491</v>
      </c>
      <c r="C1471" s="3">
        <v>5521.6000999999997</v>
      </c>
      <c r="D1471" s="3">
        <v>5422.5497999999998</v>
      </c>
      <c r="E1471" s="3">
        <v>5447.3999000000003</v>
      </c>
      <c r="G1471" s="5">
        <f t="shared" si="286"/>
        <v>5480.59</v>
      </c>
      <c r="H1471" s="5">
        <f t="shared" si="287"/>
        <v>5499.31</v>
      </c>
      <c r="J1471" s="10" t="str">
        <f t="shared" si="288"/>
        <v>SELL</v>
      </c>
      <c r="L1471" s="5">
        <f t="shared" si="289"/>
        <v>5555.47</v>
      </c>
      <c r="M1471" s="4" t="str">
        <f t="shared" si="290"/>
        <v>NO</v>
      </c>
      <c r="N1471" s="4" t="str">
        <f t="shared" si="291"/>
        <v>NO</v>
      </c>
      <c r="O1471" s="4" t="str">
        <f t="shared" si="292"/>
        <v>NO</v>
      </c>
      <c r="P1471" s="5">
        <v>5501.2</v>
      </c>
      <c r="Q1471" s="5">
        <v>5443.55</v>
      </c>
      <c r="R1471" s="4">
        <f t="shared" si="293"/>
        <v>2011</v>
      </c>
      <c r="T1471" s="7">
        <f t="shared" si="296"/>
        <v>0</v>
      </c>
      <c r="V1471" s="5">
        <f t="shared" si="297"/>
        <v>5840.86</v>
      </c>
      <c r="W1471" s="5">
        <f t="shared" si="294"/>
        <v>5840.86</v>
      </c>
      <c r="X1471" s="7">
        <f t="shared" si="295"/>
        <v>0</v>
      </c>
      <c r="Z1471" s="7">
        <f t="shared" si="298"/>
        <v>308009.45999999979</v>
      </c>
      <c r="AA1471" s="5"/>
    </row>
    <row r="1472" spans="1:27">
      <c r="A1472" s="9">
        <v>40681</v>
      </c>
      <c r="B1472" s="3">
        <v>5459.8500999999997</v>
      </c>
      <c r="C1472" s="3">
        <v>5463.5497999999998</v>
      </c>
      <c r="D1472" s="3">
        <v>5397.6000999999997</v>
      </c>
      <c r="E1472" s="3">
        <v>5424.0497999999998</v>
      </c>
      <c r="G1472" s="5">
        <f t="shared" si="286"/>
        <v>5452.32</v>
      </c>
      <c r="H1472" s="5">
        <f t="shared" si="287"/>
        <v>5474.22</v>
      </c>
      <c r="J1472" s="10" t="str">
        <f t="shared" si="288"/>
        <v>SELL</v>
      </c>
      <c r="L1472" s="5">
        <f t="shared" si="289"/>
        <v>5539.92</v>
      </c>
      <c r="M1472" s="4" t="str">
        <f t="shared" si="290"/>
        <v>NO</v>
      </c>
      <c r="N1472" s="4" t="str">
        <f t="shared" si="291"/>
        <v>NO</v>
      </c>
      <c r="O1472" s="4" t="str">
        <f t="shared" si="292"/>
        <v>NO</v>
      </c>
      <c r="P1472" s="5">
        <v>5452.25</v>
      </c>
      <c r="Q1472" s="5">
        <v>5420.8</v>
      </c>
      <c r="R1472" s="4">
        <f t="shared" si="293"/>
        <v>2011</v>
      </c>
      <c r="T1472" s="7">
        <f t="shared" si="296"/>
        <v>0</v>
      </c>
      <c r="V1472" s="5">
        <f t="shared" si="297"/>
        <v>5840.86</v>
      </c>
      <c r="W1472" s="5">
        <f t="shared" si="294"/>
        <v>5840.86</v>
      </c>
      <c r="X1472" s="7">
        <f t="shared" si="295"/>
        <v>0</v>
      </c>
      <c r="Z1472" s="7">
        <f t="shared" si="298"/>
        <v>308009.45999999979</v>
      </c>
      <c r="AA1472" s="5"/>
    </row>
    <row r="1473" spans="1:27">
      <c r="A1473" s="9">
        <v>40682</v>
      </c>
      <c r="B1473" s="3">
        <v>5439.8500999999997</v>
      </c>
      <c r="C1473" s="3">
        <v>5451.7997999999998</v>
      </c>
      <c r="D1473" s="3">
        <v>5404.4502000000002</v>
      </c>
      <c r="E1473" s="3">
        <v>5424.7997999999998</v>
      </c>
      <c r="G1473" s="5">
        <f t="shared" si="286"/>
        <v>5438.56</v>
      </c>
      <c r="H1473" s="5">
        <f t="shared" si="287"/>
        <v>5457.75</v>
      </c>
      <c r="J1473" s="10" t="str">
        <f t="shared" si="288"/>
        <v>SELL</v>
      </c>
      <c r="L1473" s="5">
        <f t="shared" si="289"/>
        <v>5515.32</v>
      </c>
      <c r="M1473" s="4" t="str">
        <f t="shared" si="290"/>
        <v>NO</v>
      </c>
      <c r="N1473" s="4" t="str">
        <f t="shared" si="291"/>
        <v>NO</v>
      </c>
      <c r="O1473" s="4" t="str">
        <f t="shared" si="292"/>
        <v>NO</v>
      </c>
      <c r="P1473" s="5">
        <v>5429</v>
      </c>
      <c r="Q1473" s="5">
        <v>5415.5</v>
      </c>
      <c r="R1473" s="4">
        <f t="shared" si="293"/>
        <v>2011</v>
      </c>
      <c r="T1473" s="7">
        <f t="shared" si="296"/>
        <v>0</v>
      </c>
      <c r="V1473" s="5">
        <f t="shared" si="297"/>
        <v>5840.86</v>
      </c>
      <c r="W1473" s="5">
        <f t="shared" si="294"/>
        <v>5840.86</v>
      </c>
      <c r="X1473" s="7">
        <f t="shared" si="295"/>
        <v>0</v>
      </c>
      <c r="Z1473" s="7">
        <f t="shared" si="298"/>
        <v>308009.45999999979</v>
      </c>
      <c r="AA1473" s="5"/>
    </row>
    <row r="1474" spans="1:27">
      <c r="A1474" s="9">
        <v>40683</v>
      </c>
      <c r="B1474" s="3">
        <v>5440</v>
      </c>
      <c r="C1474" s="3">
        <v>5522.3999000000003</v>
      </c>
      <c r="D1474" s="3">
        <v>5428.7997999999998</v>
      </c>
      <c r="E1474" s="3">
        <v>5484.6000999999997</v>
      </c>
      <c r="G1474" s="5">
        <f t="shared" si="286"/>
        <v>5461.58</v>
      </c>
      <c r="H1474" s="5">
        <f t="shared" si="287"/>
        <v>5466.7</v>
      </c>
      <c r="J1474" s="10" t="str">
        <f t="shared" si="288"/>
        <v>SELL</v>
      </c>
      <c r="L1474" s="5">
        <f t="shared" si="289"/>
        <v>5482.06</v>
      </c>
      <c r="M1474" s="4" t="str">
        <f t="shared" si="290"/>
        <v>YES</v>
      </c>
      <c r="N1474" s="4" t="str">
        <f t="shared" si="291"/>
        <v>YES</v>
      </c>
      <c r="O1474" s="4" t="str">
        <f t="shared" si="292"/>
        <v>NO</v>
      </c>
      <c r="P1474" s="5">
        <v>5473.35</v>
      </c>
      <c r="Q1474" s="5">
        <v>5485.25</v>
      </c>
      <c r="R1474" s="4">
        <f t="shared" si="293"/>
        <v>2011</v>
      </c>
      <c r="T1474" s="7">
        <f t="shared" si="296"/>
        <v>-30.07</v>
      </c>
      <c r="V1474" s="5">
        <f t="shared" si="297"/>
        <v>5840.86</v>
      </c>
      <c r="W1474" s="5">
        <f t="shared" si="294"/>
        <v>5840.86</v>
      </c>
      <c r="X1474" s="7">
        <f t="shared" si="295"/>
        <v>0</v>
      </c>
      <c r="Z1474" s="7">
        <f t="shared" si="298"/>
        <v>305002.45999999979</v>
      </c>
      <c r="AA1474" s="5"/>
    </row>
    <row r="1475" spans="1:27">
      <c r="A1475" s="9">
        <v>40686</v>
      </c>
      <c r="B1475" s="3">
        <v>5439</v>
      </c>
      <c r="C1475" s="3">
        <v>5439.8999000000003</v>
      </c>
      <c r="D1475" s="3">
        <v>5364.75</v>
      </c>
      <c r="E1475" s="3">
        <v>5383.4502000000002</v>
      </c>
      <c r="G1475" s="5">
        <f t="shared" si="286"/>
        <v>5422.52</v>
      </c>
      <c r="H1475" s="5">
        <f t="shared" si="287"/>
        <v>5438.95</v>
      </c>
      <c r="J1475" s="10" t="str">
        <f t="shared" si="288"/>
        <v>SELL</v>
      </c>
      <c r="L1475" s="5">
        <f t="shared" si="289"/>
        <v>5488.24</v>
      </c>
      <c r="M1475" s="4" t="str">
        <f t="shared" si="290"/>
        <v>NO</v>
      </c>
      <c r="N1475" s="4" t="str">
        <f t="shared" si="291"/>
        <v>NO</v>
      </c>
      <c r="O1475" s="4" t="str">
        <f t="shared" si="292"/>
        <v>NO</v>
      </c>
      <c r="P1475" s="5">
        <v>5426.15</v>
      </c>
      <c r="Q1475" s="5">
        <v>5379.25</v>
      </c>
      <c r="R1475" s="4">
        <f t="shared" si="293"/>
        <v>2011</v>
      </c>
      <c r="T1475" s="7">
        <f t="shared" si="296"/>
        <v>0</v>
      </c>
      <c r="V1475" s="5">
        <f t="shared" si="297"/>
        <v>5840.86</v>
      </c>
      <c r="W1475" s="5">
        <f t="shared" si="294"/>
        <v>5840.86</v>
      </c>
      <c r="X1475" s="7">
        <f t="shared" si="295"/>
        <v>0</v>
      </c>
      <c r="Z1475" s="7">
        <f t="shared" si="298"/>
        <v>305002.45999999979</v>
      </c>
      <c r="AA1475" s="5"/>
    </row>
    <row r="1476" spans="1:27">
      <c r="A1476" s="9">
        <v>40687</v>
      </c>
      <c r="B1476" s="3">
        <v>5386</v>
      </c>
      <c r="C1476" s="3">
        <v>5417.7997999999998</v>
      </c>
      <c r="D1476" s="3">
        <v>5360</v>
      </c>
      <c r="E1476" s="3">
        <v>5387.8500999999997</v>
      </c>
      <c r="G1476" s="5">
        <f t="shared" si="286"/>
        <v>5405.19</v>
      </c>
      <c r="H1476" s="5">
        <f t="shared" si="287"/>
        <v>5421.92</v>
      </c>
      <c r="J1476" s="10" t="str">
        <f t="shared" si="288"/>
        <v>SELL</v>
      </c>
      <c r="L1476" s="5">
        <f t="shared" si="289"/>
        <v>5472.11</v>
      </c>
      <c r="M1476" s="4" t="str">
        <f t="shared" si="290"/>
        <v>NO</v>
      </c>
      <c r="N1476" s="4" t="str">
        <f t="shared" si="291"/>
        <v>NO</v>
      </c>
      <c r="O1476" s="4" t="str">
        <f t="shared" si="292"/>
        <v>NO</v>
      </c>
      <c r="P1476" s="5">
        <v>5398.9</v>
      </c>
      <c r="Q1476" s="5">
        <v>5392.1</v>
      </c>
      <c r="R1476" s="4">
        <f t="shared" si="293"/>
        <v>2011</v>
      </c>
      <c r="T1476" s="7">
        <f t="shared" si="296"/>
        <v>0</v>
      </c>
      <c r="V1476" s="5">
        <f t="shared" si="297"/>
        <v>5840.86</v>
      </c>
      <c r="W1476" s="5">
        <f t="shared" si="294"/>
        <v>5840.86</v>
      </c>
      <c r="X1476" s="7">
        <f t="shared" si="295"/>
        <v>0</v>
      </c>
      <c r="Z1476" s="7">
        <f t="shared" si="298"/>
        <v>305002.45999999979</v>
      </c>
      <c r="AA1476" s="5"/>
    </row>
    <row r="1477" spans="1:27">
      <c r="A1477" s="9">
        <v>40688</v>
      </c>
      <c r="B1477" s="3">
        <v>5374.6000999999997</v>
      </c>
      <c r="C1477" s="3">
        <v>5374.6000999999997</v>
      </c>
      <c r="D1477" s="3">
        <v>5328.5497999999998</v>
      </c>
      <c r="E1477" s="3">
        <v>5349.4502000000002</v>
      </c>
      <c r="G1477" s="5">
        <f t="shared" si="286"/>
        <v>5377.32</v>
      </c>
      <c r="H1477" s="5">
        <f t="shared" si="287"/>
        <v>5397.76</v>
      </c>
      <c r="J1477" s="10" t="str">
        <f t="shared" si="288"/>
        <v>SELL</v>
      </c>
      <c r="L1477" s="5">
        <f t="shared" si="289"/>
        <v>5459.08</v>
      </c>
      <c r="M1477" s="4" t="str">
        <f t="shared" si="290"/>
        <v>NO</v>
      </c>
      <c r="N1477" s="4" t="str">
        <f t="shared" si="291"/>
        <v>NO</v>
      </c>
      <c r="O1477" s="4" t="str">
        <f t="shared" si="292"/>
        <v>NO</v>
      </c>
      <c r="P1477" s="5">
        <v>5367.95</v>
      </c>
      <c r="Q1477" s="5">
        <v>5350.55</v>
      </c>
      <c r="R1477" s="4">
        <f t="shared" si="293"/>
        <v>2011</v>
      </c>
      <c r="T1477" s="7">
        <f t="shared" si="296"/>
        <v>0</v>
      </c>
      <c r="V1477" s="5">
        <f t="shared" si="297"/>
        <v>5840.86</v>
      </c>
      <c r="W1477" s="5">
        <f t="shared" si="294"/>
        <v>5840.86</v>
      </c>
      <c r="X1477" s="7">
        <f t="shared" si="295"/>
        <v>0</v>
      </c>
      <c r="Z1477" s="7">
        <f t="shared" si="298"/>
        <v>305002.45999999979</v>
      </c>
      <c r="AA1477" s="5"/>
    </row>
    <row r="1478" spans="1:27">
      <c r="A1478" s="9">
        <v>40689</v>
      </c>
      <c r="B1478" s="3">
        <v>5367</v>
      </c>
      <c r="C1478" s="3">
        <v>5414</v>
      </c>
      <c r="D1478" s="3">
        <v>5353.8999000000003</v>
      </c>
      <c r="E1478" s="3">
        <v>5402.1499000000003</v>
      </c>
      <c r="G1478" s="5">
        <f t="shared" ref="G1478:G1541" si="299">ROUND((E1478*G$1)+(G1477*(1-G$1)),2)</f>
        <v>5389.73</v>
      </c>
      <c r="H1478" s="5">
        <f t="shared" si="287"/>
        <v>5399.22</v>
      </c>
      <c r="J1478" s="10" t="str">
        <f t="shared" si="288"/>
        <v>SELL</v>
      </c>
      <c r="L1478" s="5">
        <f t="shared" si="289"/>
        <v>5427.69</v>
      </c>
      <c r="M1478" s="4" t="str">
        <f t="shared" si="290"/>
        <v>NO</v>
      </c>
      <c r="N1478" s="4" t="str">
        <f t="shared" si="291"/>
        <v>NO</v>
      </c>
      <c r="O1478" s="4" t="str">
        <f t="shared" si="292"/>
        <v>NO</v>
      </c>
      <c r="P1478" s="5">
        <v>5361.4</v>
      </c>
      <c r="Q1478" s="5">
        <v>5408</v>
      </c>
      <c r="R1478" s="4">
        <f t="shared" si="293"/>
        <v>2011</v>
      </c>
      <c r="T1478" s="7">
        <f t="shared" si="296"/>
        <v>0</v>
      </c>
      <c r="V1478" s="5">
        <f t="shared" si="297"/>
        <v>5840.86</v>
      </c>
      <c r="W1478" s="5">
        <f t="shared" si="294"/>
        <v>5427.69</v>
      </c>
      <c r="X1478" s="7">
        <f t="shared" si="295"/>
        <v>413.17000000000007</v>
      </c>
      <c r="Z1478" s="7">
        <f t="shared" si="298"/>
        <v>325660.95999999979</v>
      </c>
      <c r="AA1478" s="5"/>
    </row>
    <row r="1479" spans="1:27">
      <c r="A1479" s="9">
        <v>40690</v>
      </c>
      <c r="B1479" s="3">
        <v>5415</v>
      </c>
      <c r="C1479" s="3">
        <v>5482</v>
      </c>
      <c r="D1479" s="3">
        <v>5415</v>
      </c>
      <c r="E1479" s="3">
        <v>5466.3500999999997</v>
      </c>
      <c r="G1479" s="5">
        <f t="shared" si="299"/>
        <v>5428.04</v>
      </c>
      <c r="H1479" s="5">
        <f t="shared" si="287"/>
        <v>5421.6</v>
      </c>
      <c r="J1479" s="10" t="str">
        <f t="shared" si="288"/>
        <v>BUY</v>
      </c>
      <c r="L1479" s="5">
        <f t="shared" si="289"/>
        <v>5402.28</v>
      </c>
      <c r="M1479" s="4" t="str">
        <f t="shared" si="290"/>
        <v>YES</v>
      </c>
      <c r="N1479" s="4" t="str">
        <f t="shared" si="291"/>
        <v>NO</v>
      </c>
      <c r="O1479" s="4" t="str">
        <f t="shared" si="292"/>
        <v>NO</v>
      </c>
      <c r="P1479" s="5">
        <v>5451.85</v>
      </c>
      <c r="Q1479" s="5">
        <v>5469.5</v>
      </c>
      <c r="R1479" s="4">
        <f t="shared" si="293"/>
        <v>2011</v>
      </c>
      <c r="T1479" s="7">
        <f t="shared" si="296"/>
        <v>0</v>
      </c>
      <c r="V1479" s="5">
        <f t="shared" si="297"/>
        <v>5427.69</v>
      </c>
      <c r="W1479" s="5">
        <f t="shared" si="294"/>
        <v>5427.69</v>
      </c>
      <c r="X1479" s="7">
        <f t="shared" si="295"/>
        <v>0</v>
      </c>
      <c r="Z1479" s="7">
        <f t="shared" si="298"/>
        <v>325660.95999999979</v>
      </c>
      <c r="AA1479" s="5"/>
    </row>
    <row r="1480" spans="1:27">
      <c r="A1480" s="9">
        <v>40693</v>
      </c>
      <c r="B1480" s="3">
        <v>5497</v>
      </c>
      <c r="C1480" s="3">
        <v>5497</v>
      </c>
      <c r="D1480" s="3">
        <v>5441</v>
      </c>
      <c r="E1480" s="3">
        <v>5466.8500999999997</v>
      </c>
      <c r="G1480" s="5">
        <f t="shared" si="299"/>
        <v>5447.45</v>
      </c>
      <c r="H1480" s="5">
        <f t="shared" ref="H1480:H1543" si="300">ROUND((E1480*H$1)+(H1479*(1-H$1)),2)</f>
        <v>5436.68</v>
      </c>
      <c r="J1480" s="10" t="str">
        <f t="shared" ref="J1480:J1543" si="301">IF(G1480&gt;H1480,"BUY","SELL")</f>
        <v>BUY</v>
      </c>
      <c r="L1480" s="5">
        <f t="shared" ref="L1480:L1543" si="302">ROUND((G1480*((2/4)-1)-(H1480)*((2/6)-1))/ (2 /4- 2 /6),2)</f>
        <v>5404.37</v>
      </c>
      <c r="M1480" s="4" t="str">
        <f t="shared" ref="M1480:M1543" si="303">IF(J1479="SELL",IF(C1480&gt;L1479,"YES","NO"),IF(D1480&lt;L1479,"YES","NO"))</f>
        <v>NO</v>
      </c>
      <c r="N1480" s="4" t="str">
        <f t="shared" ref="N1480:N1543" si="304">IF(AND(M1480="YES",J1480=J1479),"YES","NO")</f>
        <v>NO</v>
      </c>
      <c r="O1480" s="4" t="str">
        <f t="shared" ref="O1480:O1543" si="305">IF(AND(J1479="BUY",B1480&lt;L1479),"YES",IF(AND(J1479="SELL",B1480&gt;L1479),"YES","NO"))</f>
        <v>NO</v>
      </c>
      <c r="P1480" s="5">
        <v>5488.8</v>
      </c>
      <c r="Q1480" s="5">
        <v>5470.8</v>
      </c>
      <c r="R1480" s="4">
        <f t="shared" si="293"/>
        <v>2011</v>
      </c>
      <c r="T1480" s="7">
        <f t="shared" si="296"/>
        <v>0</v>
      </c>
      <c r="V1480" s="5">
        <f t="shared" si="297"/>
        <v>5427.69</v>
      </c>
      <c r="W1480" s="5">
        <f t="shared" si="294"/>
        <v>5427.69</v>
      </c>
      <c r="X1480" s="7">
        <f t="shared" si="295"/>
        <v>0</v>
      </c>
      <c r="Z1480" s="7">
        <f t="shared" si="298"/>
        <v>325660.95999999979</v>
      </c>
      <c r="AA1480" s="5"/>
    </row>
    <row r="1481" spans="1:27">
      <c r="A1481" s="9">
        <v>40694</v>
      </c>
      <c r="B1481" s="3">
        <v>5485.25</v>
      </c>
      <c r="C1481" s="3">
        <v>5563.4502000000002</v>
      </c>
      <c r="D1481" s="3">
        <v>5480.1499000000003</v>
      </c>
      <c r="E1481" s="3">
        <v>5554.8999000000003</v>
      </c>
      <c r="G1481" s="5">
        <f t="shared" si="299"/>
        <v>5501.17</v>
      </c>
      <c r="H1481" s="5">
        <f t="shared" si="300"/>
        <v>5476.09</v>
      </c>
      <c r="J1481" s="10" t="str">
        <f t="shared" si="301"/>
        <v>BUY</v>
      </c>
      <c r="L1481" s="5">
        <f t="shared" si="302"/>
        <v>5400.85</v>
      </c>
      <c r="M1481" s="4" t="str">
        <f t="shared" si="303"/>
        <v>NO</v>
      </c>
      <c r="N1481" s="4" t="str">
        <f t="shared" si="304"/>
        <v>NO</v>
      </c>
      <c r="O1481" s="4" t="str">
        <f t="shared" si="305"/>
        <v>NO</v>
      </c>
      <c r="P1481" s="5">
        <v>5495.35</v>
      </c>
      <c r="Q1481" s="5">
        <v>5553.55</v>
      </c>
      <c r="R1481" s="4">
        <f t="shared" si="293"/>
        <v>2011</v>
      </c>
      <c r="T1481" s="7">
        <f t="shared" si="296"/>
        <v>0</v>
      </c>
      <c r="V1481" s="5">
        <f t="shared" si="297"/>
        <v>5427.69</v>
      </c>
      <c r="W1481" s="5">
        <f t="shared" si="294"/>
        <v>5427.69</v>
      </c>
      <c r="X1481" s="7">
        <f t="shared" si="295"/>
        <v>0</v>
      </c>
      <c r="Z1481" s="7">
        <f t="shared" si="298"/>
        <v>325660.95999999979</v>
      </c>
      <c r="AA1481" s="5"/>
    </row>
    <row r="1482" spans="1:27">
      <c r="A1482" s="9">
        <v>40695</v>
      </c>
      <c r="B1482" s="3">
        <v>5556.2002000000002</v>
      </c>
      <c r="C1482" s="3">
        <v>5594</v>
      </c>
      <c r="D1482" s="3">
        <v>5545.9502000000002</v>
      </c>
      <c r="E1482" s="3">
        <v>5590.4502000000002</v>
      </c>
      <c r="G1482" s="5">
        <f t="shared" si="299"/>
        <v>5545.81</v>
      </c>
      <c r="H1482" s="5">
        <f t="shared" si="300"/>
        <v>5514.21</v>
      </c>
      <c r="J1482" s="10" t="str">
        <f t="shared" si="301"/>
        <v>BUY</v>
      </c>
      <c r="L1482" s="5">
        <f t="shared" si="302"/>
        <v>5419.41</v>
      </c>
      <c r="M1482" s="4" t="str">
        <f t="shared" si="303"/>
        <v>NO</v>
      </c>
      <c r="N1482" s="4" t="str">
        <f t="shared" si="304"/>
        <v>NO</v>
      </c>
      <c r="O1482" s="4" t="str">
        <f t="shared" si="305"/>
        <v>NO</v>
      </c>
      <c r="P1482" s="5">
        <v>5563.05</v>
      </c>
      <c r="Q1482" s="5">
        <v>5592</v>
      </c>
      <c r="R1482" s="4">
        <f t="shared" si="293"/>
        <v>2011</v>
      </c>
      <c r="T1482" s="7">
        <f t="shared" si="296"/>
        <v>0</v>
      </c>
      <c r="V1482" s="5">
        <f t="shared" si="297"/>
        <v>5427.69</v>
      </c>
      <c r="W1482" s="5">
        <f t="shared" si="294"/>
        <v>5427.69</v>
      </c>
      <c r="X1482" s="7">
        <f t="shared" si="295"/>
        <v>0</v>
      </c>
      <c r="Z1482" s="7">
        <f t="shared" si="298"/>
        <v>325660.95999999979</v>
      </c>
      <c r="AA1482" s="5"/>
    </row>
    <row r="1483" spans="1:27">
      <c r="A1483" s="9">
        <v>40696</v>
      </c>
      <c r="B1483" s="3">
        <v>5534</v>
      </c>
      <c r="C1483" s="3">
        <v>5576.6499000000003</v>
      </c>
      <c r="D1483" s="3">
        <v>5531</v>
      </c>
      <c r="E1483" s="3">
        <v>5558.4502000000002</v>
      </c>
      <c r="G1483" s="5">
        <f t="shared" si="299"/>
        <v>5552.13</v>
      </c>
      <c r="H1483" s="5">
        <f t="shared" si="300"/>
        <v>5528.96</v>
      </c>
      <c r="J1483" s="10" t="str">
        <f t="shared" si="301"/>
        <v>BUY</v>
      </c>
      <c r="L1483" s="5">
        <f t="shared" si="302"/>
        <v>5459.45</v>
      </c>
      <c r="M1483" s="4" t="str">
        <f t="shared" si="303"/>
        <v>NO</v>
      </c>
      <c r="N1483" s="4" t="str">
        <f t="shared" si="304"/>
        <v>NO</v>
      </c>
      <c r="O1483" s="4" t="str">
        <f t="shared" si="305"/>
        <v>NO</v>
      </c>
      <c r="P1483" s="5">
        <v>5547.1</v>
      </c>
      <c r="Q1483" s="5">
        <v>5553.1</v>
      </c>
      <c r="R1483" s="4">
        <f t="shared" si="293"/>
        <v>2011</v>
      </c>
      <c r="T1483" s="7">
        <f t="shared" si="296"/>
        <v>0</v>
      </c>
      <c r="V1483" s="5">
        <f t="shared" si="297"/>
        <v>5427.69</v>
      </c>
      <c r="W1483" s="5">
        <f t="shared" si="294"/>
        <v>5427.69</v>
      </c>
      <c r="X1483" s="7">
        <f t="shared" si="295"/>
        <v>0</v>
      </c>
      <c r="Z1483" s="7">
        <f t="shared" si="298"/>
        <v>325660.95999999979</v>
      </c>
      <c r="AA1483" s="5"/>
    </row>
    <row r="1484" spans="1:27">
      <c r="A1484" s="9">
        <v>40697</v>
      </c>
      <c r="B1484" s="3">
        <v>5563</v>
      </c>
      <c r="C1484" s="3">
        <v>5608.5</v>
      </c>
      <c r="D1484" s="3">
        <v>5509.2997999999998</v>
      </c>
      <c r="E1484" s="3">
        <v>5523.5</v>
      </c>
      <c r="G1484" s="5">
        <f t="shared" si="299"/>
        <v>5537.82</v>
      </c>
      <c r="H1484" s="5">
        <f t="shared" si="300"/>
        <v>5527.14</v>
      </c>
      <c r="J1484" s="10" t="str">
        <f t="shared" si="301"/>
        <v>BUY</v>
      </c>
      <c r="L1484" s="5">
        <f t="shared" si="302"/>
        <v>5495.1</v>
      </c>
      <c r="M1484" s="4" t="str">
        <f t="shared" si="303"/>
        <v>NO</v>
      </c>
      <c r="N1484" s="4" t="str">
        <f t="shared" si="304"/>
        <v>NO</v>
      </c>
      <c r="O1484" s="4" t="str">
        <f t="shared" si="305"/>
        <v>NO</v>
      </c>
      <c r="P1484" s="5">
        <v>5593.05</v>
      </c>
      <c r="Q1484" s="5">
        <v>5519.5</v>
      </c>
      <c r="R1484" s="4">
        <f t="shared" si="293"/>
        <v>2011</v>
      </c>
      <c r="T1484" s="7">
        <f t="shared" si="296"/>
        <v>0</v>
      </c>
      <c r="V1484" s="5">
        <f t="shared" si="297"/>
        <v>5427.69</v>
      </c>
      <c r="W1484" s="5">
        <f t="shared" si="294"/>
        <v>5427.69</v>
      </c>
      <c r="X1484" s="7">
        <f t="shared" si="295"/>
        <v>0</v>
      </c>
      <c r="Z1484" s="7">
        <f t="shared" si="298"/>
        <v>325660.95999999979</v>
      </c>
      <c r="AA1484" s="5"/>
    </row>
    <row r="1485" spans="1:27">
      <c r="A1485" s="9">
        <v>40700</v>
      </c>
      <c r="B1485" s="3">
        <v>5506</v>
      </c>
      <c r="C1485" s="3">
        <v>5546.8999000000003</v>
      </c>
      <c r="D1485" s="3">
        <v>5475.2997999999998</v>
      </c>
      <c r="E1485" s="3">
        <v>5534.2002000000002</v>
      </c>
      <c r="G1485" s="5">
        <f t="shared" si="299"/>
        <v>5536.01</v>
      </c>
      <c r="H1485" s="5">
        <f t="shared" si="300"/>
        <v>5529.49</v>
      </c>
      <c r="J1485" s="10" t="str">
        <f t="shared" si="301"/>
        <v>BUY</v>
      </c>
      <c r="L1485" s="5">
        <f t="shared" si="302"/>
        <v>5509.93</v>
      </c>
      <c r="M1485" s="4" t="str">
        <f t="shared" si="303"/>
        <v>YES</v>
      </c>
      <c r="N1485" s="4" t="str">
        <f t="shared" si="304"/>
        <v>YES</v>
      </c>
      <c r="O1485" s="4" t="str">
        <f t="shared" si="305"/>
        <v>NO</v>
      </c>
      <c r="P1485" s="5">
        <v>5498.2</v>
      </c>
      <c r="Q1485" s="5">
        <v>5535.05</v>
      </c>
      <c r="R1485" s="4">
        <f t="shared" si="293"/>
        <v>2011</v>
      </c>
      <c r="T1485" s="7">
        <f t="shared" si="296"/>
        <v>-39.950000000000003</v>
      </c>
      <c r="V1485" s="5">
        <f t="shared" si="297"/>
        <v>5427.69</v>
      </c>
      <c r="W1485" s="5">
        <f t="shared" si="294"/>
        <v>5427.69</v>
      </c>
      <c r="X1485" s="7">
        <f t="shared" si="295"/>
        <v>0</v>
      </c>
      <c r="Z1485" s="7">
        <f t="shared" si="298"/>
        <v>321665.95999999979</v>
      </c>
      <c r="AA1485" s="5"/>
    </row>
    <row r="1486" spans="1:27">
      <c r="A1486" s="9">
        <v>40701</v>
      </c>
      <c r="B1486" s="3">
        <v>5510.1499000000003</v>
      </c>
      <c r="C1486" s="3">
        <v>5577.6499000000003</v>
      </c>
      <c r="D1486" s="3">
        <v>5508.6000999999997</v>
      </c>
      <c r="E1486" s="3">
        <v>5562.7002000000002</v>
      </c>
      <c r="G1486" s="5">
        <f t="shared" si="299"/>
        <v>5549.36</v>
      </c>
      <c r="H1486" s="5">
        <f t="shared" si="300"/>
        <v>5540.56</v>
      </c>
      <c r="J1486" s="10" t="str">
        <f t="shared" si="301"/>
        <v>BUY</v>
      </c>
      <c r="L1486" s="5">
        <f t="shared" si="302"/>
        <v>5514.16</v>
      </c>
      <c r="M1486" s="4" t="str">
        <f t="shared" si="303"/>
        <v>YES</v>
      </c>
      <c r="N1486" s="4" t="str">
        <f t="shared" si="304"/>
        <v>YES</v>
      </c>
      <c r="O1486" s="4" t="str">
        <f t="shared" si="305"/>
        <v>NO</v>
      </c>
      <c r="P1486" s="5">
        <v>5522.7</v>
      </c>
      <c r="Q1486" s="5">
        <v>5564.5</v>
      </c>
      <c r="R1486" s="4">
        <f t="shared" si="293"/>
        <v>2011</v>
      </c>
      <c r="T1486" s="7">
        <f t="shared" si="296"/>
        <v>-54.57</v>
      </c>
      <c r="V1486" s="5">
        <f t="shared" si="297"/>
        <v>5427.69</v>
      </c>
      <c r="W1486" s="5">
        <f t="shared" si="294"/>
        <v>5427.69</v>
      </c>
      <c r="X1486" s="7">
        <f t="shared" si="295"/>
        <v>0</v>
      </c>
      <c r="Z1486" s="7">
        <f t="shared" si="298"/>
        <v>316208.95999999979</v>
      </c>
      <c r="AA1486" s="5"/>
    </row>
    <row r="1487" spans="1:27">
      <c r="A1487" s="9">
        <v>40702</v>
      </c>
      <c r="B1487" s="3">
        <v>5539.7002000000002</v>
      </c>
      <c r="C1487" s="3">
        <v>5559</v>
      </c>
      <c r="D1487" s="3">
        <v>5511.2997999999998</v>
      </c>
      <c r="E1487" s="3">
        <v>5529.8500999999997</v>
      </c>
      <c r="G1487" s="5">
        <f t="shared" si="299"/>
        <v>5539.61</v>
      </c>
      <c r="H1487" s="5">
        <f t="shared" si="300"/>
        <v>5536.99</v>
      </c>
      <c r="J1487" s="10" t="str">
        <f t="shared" si="301"/>
        <v>BUY</v>
      </c>
      <c r="L1487" s="5">
        <f t="shared" si="302"/>
        <v>5529.13</v>
      </c>
      <c r="M1487" s="4" t="str">
        <f t="shared" si="303"/>
        <v>YES</v>
      </c>
      <c r="N1487" s="4" t="str">
        <f t="shared" si="304"/>
        <v>YES</v>
      </c>
      <c r="O1487" s="4" t="str">
        <f t="shared" si="305"/>
        <v>NO</v>
      </c>
      <c r="P1487" s="5">
        <v>5541.5</v>
      </c>
      <c r="Q1487" s="5">
        <v>5528</v>
      </c>
      <c r="R1487" s="4">
        <f t="shared" si="293"/>
        <v>2011</v>
      </c>
      <c r="T1487" s="7">
        <f t="shared" si="296"/>
        <v>-13.84</v>
      </c>
      <c r="V1487" s="5">
        <f t="shared" si="297"/>
        <v>5427.69</v>
      </c>
      <c r="W1487" s="5">
        <f t="shared" si="294"/>
        <v>5529.95</v>
      </c>
      <c r="X1487" s="7">
        <f t="shared" si="295"/>
        <v>102.26000000000022</v>
      </c>
      <c r="Z1487" s="7">
        <f t="shared" si="298"/>
        <v>319937.95999999979</v>
      </c>
      <c r="AA1487" s="5"/>
    </row>
    <row r="1488" spans="1:27">
      <c r="A1488" s="9">
        <v>40703</v>
      </c>
      <c r="B1488" s="3">
        <v>5519</v>
      </c>
      <c r="C1488" s="3">
        <v>5544.0497999999998</v>
      </c>
      <c r="D1488" s="3">
        <v>5493</v>
      </c>
      <c r="E1488" s="3">
        <v>5519.1499000000003</v>
      </c>
      <c r="G1488" s="5">
        <f t="shared" si="299"/>
        <v>5529.38</v>
      </c>
      <c r="H1488" s="5">
        <f t="shared" si="300"/>
        <v>5531.04</v>
      </c>
      <c r="J1488" s="10" t="str">
        <f t="shared" si="301"/>
        <v>SELL</v>
      </c>
      <c r="L1488" s="5">
        <f t="shared" si="302"/>
        <v>5536.02</v>
      </c>
      <c r="M1488" s="4" t="str">
        <f t="shared" si="303"/>
        <v>YES</v>
      </c>
      <c r="N1488" s="4" t="str">
        <f t="shared" si="304"/>
        <v>NO</v>
      </c>
      <c r="O1488" s="4" t="str">
        <f t="shared" si="305"/>
        <v>YES</v>
      </c>
      <c r="P1488" s="5">
        <v>5529.95</v>
      </c>
      <c r="Q1488" s="5">
        <v>5517</v>
      </c>
      <c r="R1488" s="4">
        <f t="shared" si="293"/>
        <v>2011</v>
      </c>
      <c r="T1488" s="7">
        <f t="shared" si="296"/>
        <v>0</v>
      </c>
      <c r="V1488" s="5">
        <f t="shared" si="297"/>
        <v>5529.95</v>
      </c>
      <c r="W1488" s="5">
        <f t="shared" si="294"/>
        <v>5529.95</v>
      </c>
      <c r="X1488" s="7">
        <f t="shared" si="295"/>
        <v>0</v>
      </c>
      <c r="Z1488" s="7">
        <f t="shared" si="298"/>
        <v>319937.95999999979</v>
      </c>
      <c r="AA1488" s="5"/>
    </row>
    <row r="1489" spans="1:27">
      <c r="A1489" s="9">
        <v>40704</v>
      </c>
      <c r="B1489" s="3">
        <v>5518</v>
      </c>
      <c r="C1489" s="3">
        <v>5519.7002000000002</v>
      </c>
      <c r="D1489" s="3">
        <v>5450.25</v>
      </c>
      <c r="E1489" s="3">
        <v>5484.1499000000003</v>
      </c>
      <c r="G1489" s="5">
        <f t="shared" si="299"/>
        <v>5506.76</v>
      </c>
      <c r="H1489" s="5">
        <f t="shared" si="300"/>
        <v>5515.41</v>
      </c>
      <c r="J1489" s="10" t="str">
        <f t="shared" si="301"/>
        <v>SELL</v>
      </c>
      <c r="L1489" s="5">
        <f t="shared" si="302"/>
        <v>5541.36</v>
      </c>
      <c r="M1489" s="4" t="str">
        <f t="shared" si="303"/>
        <v>NO</v>
      </c>
      <c r="N1489" s="4" t="str">
        <f t="shared" si="304"/>
        <v>NO</v>
      </c>
      <c r="O1489" s="4" t="str">
        <f t="shared" si="305"/>
        <v>NO</v>
      </c>
      <c r="P1489" s="5">
        <v>5511.1</v>
      </c>
      <c r="Q1489" s="5">
        <v>5481.25</v>
      </c>
      <c r="R1489" s="4">
        <f t="shared" si="293"/>
        <v>2011</v>
      </c>
      <c r="T1489" s="7">
        <f t="shared" si="296"/>
        <v>0</v>
      </c>
      <c r="V1489" s="5">
        <f t="shared" si="297"/>
        <v>5529.95</v>
      </c>
      <c r="W1489" s="5">
        <f t="shared" si="294"/>
        <v>5529.95</v>
      </c>
      <c r="X1489" s="7">
        <f t="shared" si="295"/>
        <v>0</v>
      </c>
      <c r="Z1489" s="7">
        <f t="shared" si="298"/>
        <v>319937.95999999979</v>
      </c>
      <c r="AA1489" s="5"/>
    </row>
    <row r="1490" spans="1:27">
      <c r="A1490" s="9">
        <v>40707</v>
      </c>
      <c r="B1490" s="3">
        <v>5469.6000999999997</v>
      </c>
      <c r="C1490" s="3">
        <v>5511.4502000000002</v>
      </c>
      <c r="D1490" s="3">
        <v>5437.5497999999998</v>
      </c>
      <c r="E1490" s="3">
        <v>5498.5</v>
      </c>
      <c r="G1490" s="5">
        <f t="shared" si="299"/>
        <v>5502.63</v>
      </c>
      <c r="H1490" s="5">
        <f t="shared" si="300"/>
        <v>5509.77</v>
      </c>
      <c r="J1490" s="10" t="str">
        <f t="shared" si="301"/>
        <v>SELL</v>
      </c>
      <c r="L1490" s="5">
        <f t="shared" si="302"/>
        <v>5531.19</v>
      </c>
      <c r="M1490" s="4" t="str">
        <f t="shared" si="303"/>
        <v>NO</v>
      </c>
      <c r="N1490" s="4" t="str">
        <f t="shared" si="304"/>
        <v>NO</v>
      </c>
      <c r="O1490" s="4" t="str">
        <f t="shared" si="305"/>
        <v>NO</v>
      </c>
      <c r="P1490" s="5">
        <v>5460</v>
      </c>
      <c r="Q1490" s="5">
        <v>5498.45</v>
      </c>
      <c r="R1490" s="4">
        <f t="shared" si="293"/>
        <v>2011</v>
      </c>
      <c r="T1490" s="7">
        <f t="shared" si="296"/>
        <v>0</v>
      </c>
      <c r="V1490" s="5">
        <f t="shared" si="297"/>
        <v>5529.95</v>
      </c>
      <c r="W1490" s="5">
        <f t="shared" si="294"/>
        <v>5529.95</v>
      </c>
      <c r="X1490" s="7">
        <f t="shared" si="295"/>
        <v>0</v>
      </c>
      <c r="Z1490" s="7">
        <f t="shared" si="298"/>
        <v>319937.95999999979</v>
      </c>
      <c r="AA1490" s="5"/>
    </row>
    <row r="1491" spans="1:27">
      <c r="A1491" s="9">
        <v>40708</v>
      </c>
      <c r="B1491" s="3">
        <v>5502.25</v>
      </c>
      <c r="C1491" s="3">
        <v>5535</v>
      </c>
      <c r="D1491" s="3">
        <v>5495.5</v>
      </c>
      <c r="E1491" s="3">
        <v>5515.7997999999998</v>
      </c>
      <c r="G1491" s="5">
        <f t="shared" si="299"/>
        <v>5509.21</v>
      </c>
      <c r="H1491" s="5">
        <f t="shared" si="300"/>
        <v>5511.78</v>
      </c>
      <c r="J1491" s="10" t="str">
        <f t="shared" si="301"/>
        <v>SELL</v>
      </c>
      <c r="L1491" s="5">
        <f t="shared" si="302"/>
        <v>5519.49</v>
      </c>
      <c r="M1491" s="4" t="str">
        <f t="shared" si="303"/>
        <v>YES</v>
      </c>
      <c r="N1491" s="4" t="str">
        <f t="shared" si="304"/>
        <v>YES</v>
      </c>
      <c r="O1491" s="4" t="str">
        <f t="shared" si="305"/>
        <v>NO</v>
      </c>
      <c r="P1491" s="5">
        <v>5522</v>
      </c>
      <c r="Q1491" s="5">
        <v>5515</v>
      </c>
      <c r="R1491" s="4">
        <f t="shared" si="293"/>
        <v>2011</v>
      </c>
      <c r="T1491" s="7">
        <f t="shared" si="296"/>
        <v>-16.190000000000001</v>
      </c>
      <c r="V1491" s="5">
        <f t="shared" si="297"/>
        <v>5529.95</v>
      </c>
      <c r="W1491" s="5">
        <f t="shared" si="294"/>
        <v>5529.95</v>
      </c>
      <c r="X1491" s="7">
        <f t="shared" si="295"/>
        <v>0</v>
      </c>
      <c r="Z1491" s="7">
        <f t="shared" si="298"/>
        <v>318318.95999999979</v>
      </c>
      <c r="AA1491" s="5"/>
    </row>
    <row r="1492" spans="1:27">
      <c r="A1492" s="9">
        <v>40709</v>
      </c>
      <c r="B1492" s="3">
        <v>5505</v>
      </c>
      <c r="C1492" s="3">
        <v>5505</v>
      </c>
      <c r="D1492" s="3">
        <v>5438.1499000000003</v>
      </c>
      <c r="E1492" s="3">
        <v>5450.6000999999997</v>
      </c>
      <c r="G1492" s="5">
        <f t="shared" si="299"/>
        <v>5479.91</v>
      </c>
      <c r="H1492" s="5">
        <f t="shared" si="300"/>
        <v>5491.39</v>
      </c>
      <c r="J1492" s="10" t="str">
        <f t="shared" si="301"/>
        <v>SELL</v>
      </c>
      <c r="L1492" s="5">
        <f t="shared" si="302"/>
        <v>5525.83</v>
      </c>
      <c r="M1492" s="4" t="str">
        <f t="shared" si="303"/>
        <v>NO</v>
      </c>
      <c r="N1492" s="4" t="str">
        <f t="shared" si="304"/>
        <v>NO</v>
      </c>
      <c r="O1492" s="4" t="str">
        <f t="shared" si="305"/>
        <v>NO</v>
      </c>
      <c r="P1492" s="5">
        <v>5492.55</v>
      </c>
      <c r="Q1492" s="5">
        <v>5452.5</v>
      </c>
      <c r="R1492" s="4">
        <f t="shared" si="293"/>
        <v>2011</v>
      </c>
      <c r="T1492" s="7">
        <f t="shared" si="296"/>
        <v>0</v>
      </c>
      <c r="V1492" s="5">
        <f t="shared" si="297"/>
        <v>5529.95</v>
      </c>
      <c r="W1492" s="5">
        <f t="shared" si="294"/>
        <v>5529.95</v>
      </c>
      <c r="X1492" s="7">
        <f t="shared" si="295"/>
        <v>0</v>
      </c>
      <c r="Z1492" s="7">
        <f t="shared" si="298"/>
        <v>318318.95999999979</v>
      </c>
      <c r="AA1492" s="5"/>
    </row>
    <row r="1493" spans="1:27">
      <c r="A1493" s="9">
        <v>40710</v>
      </c>
      <c r="B1493" s="3">
        <v>5406</v>
      </c>
      <c r="C1493" s="3">
        <v>5459.2997999999998</v>
      </c>
      <c r="D1493" s="3">
        <v>5392.6000999999997</v>
      </c>
      <c r="E1493" s="3">
        <v>5402.3999000000003</v>
      </c>
      <c r="G1493" s="5">
        <f t="shared" si="299"/>
        <v>5441.15</v>
      </c>
      <c r="H1493" s="5">
        <f t="shared" si="300"/>
        <v>5461.73</v>
      </c>
      <c r="J1493" s="10" t="str">
        <f t="shared" si="301"/>
        <v>SELL</v>
      </c>
      <c r="L1493" s="5">
        <f t="shared" si="302"/>
        <v>5523.47</v>
      </c>
      <c r="M1493" s="4" t="str">
        <f t="shared" si="303"/>
        <v>NO</v>
      </c>
      <c r="N1493" s="4" t="str">
        <f t="shared" si="304"/>
        <v>NO</v>
      </c>
      <c r="O1493" s="4" t="str">
        <f t="shared" si="305"/>
        <v>NO</v>
      </c>
      <c r="P1493" s="5">
        <v>5417.6</v>
      </c>
      <c r="Q1493" s="5">
        <v>5395.5</v>
      </c>
      <c r="R1493" s="4">
        <f t="shared" ref="R1493:R1556" si="306">YEAR(A1493)</f>
        <v>2011</v>
      </c>
      <c r="T1493" s="7">
        <f t="shared" si="296"/>
        <v>0</v>
      </c>
      <c r="V1493" s="5">
        <f t="shared" si="297"/>
        <v>5529.95</v>
      </c>
      <c r="W1493" s="5">
        <f t="shared" ref="W1493:W1556" si="307">IF(V1494="",E1493,V1494)</f>
        <v>5529.95</v>
      </c>
      <c r="X1493" s="7">
        <f t="shared" ref="X1493:X1556" si="308">IF(J1493="BUY",W1493-V1493,V1493-W1493)</f>
        <v>0</v>
      </c>
      <c r="Z1493" s="7">
        <f t="shared" si="298"/>
        <v>318318.95999999979</v>
      </c>
      <c r="AA1493" s="5"/>
    </row>
    <row r="1494" spans="1:27">
      <c r="A1494" s="9">
        <v>40711</v>
      </c>
      <c r="B1494" s="3">
        <v>5419.8999000000003</v>
      </c>
      <c r="C1494" s="3">
        <v>5424.8999000000003</v>
      </c>
      <c r="D1494" s="3">
        <v>5361.1000999999997</v>
      </c>
      <c r="E1494" s="3">
        <v>5380.1000999999997</v>
      </c>
      <c r="G1494" s="5">
        <f t="shared" si="299"/>
        <v>5410.63</v>
      </c>
      <c r="H1494" s="5">
        <f t="shared" si="300"/>
        <v>5434.52</v>
      </c>
      <c r="J1494" s="10" t="str">
        <f t="shared" si="301"/>
        <v>SELL</v>
      </c>
      <c r="L1494" s="5">
        <f t="shared" si="302"/>
        <v>5506.19</v>
      </c>
      <c r="M1494" s="4" t="str">
        <f t="shared" si="303"/>
        <v>NO</v>
      </c>
      <c r="N1494" s="4" t="str">
        <f t="shared" si="304"/>
        <v>NO</v>
      </c>
      <c r="O1494" s="4" t="str">
        <f t="shared" si="305"/>
        <v>NO</v>
      </c>
      <c r="P1494" s="5">
        <v>5411.75</v>
      </c>
      <c r="Q1494" s="5">
        <v>5378.1</v>
      </c>
      <c r="R1494" s="4">
        <f t="shared" si="306"/>
        <v>2011</v>
      </c>
      <c r="T1494" s="7">
        <f t="shared" ref="T1494:T1557" si="309">ROUND(IF(N1494="YES",IF(J1494="SELL",IF(O1494="YES",Q1494-P1494,Q1494-L1493),IF(O1494="YES",P1494-Q1494,L1493-Q1494)),0),2)</f>
        <v>0</v>
      </c>
      <c r="V1494" s="5">
        <f t="shared" ref="V1494:V1557" si="310">IF(J1494=J1493,V1493,IF(O1494="YES",P1494,L1493))</f>
        <v>5529.95</v>
      </c>
      <c r="W1494" s="5">
        <f t="shared" si="307"/>
        <v>5529.95</v>
      </c>
      <c r="X1494" s="7">
        <f t="shared" si="308"/>
        <v>0</v>
      </c>
      <c r="Z1494" s="7">
        <f t="shared" ref="Z1494:Z1557" si="311">Z1493+(T1494*50*2)+(X1494*50)</f>
        <v>318318.95999999979</v>
      </c>
      <c r="AA1494" s="5"/>
    </row>
    <row r="1495" spans="1:27">
      <c r="A1495" s="9">
        <v>40714</v>
      </c>
      <c r="B1495" s="3">
        <v>5374.8999000000003</v>
      </c>
      <c r="C1495" s="3">
        <v>5379.3999000000003</v>
      </c>
      <c r="D1495" s="3">
        <v>5182.3999000000003</v>
      </c>
      <c r="E1495" s="3">
        <v>5260.0497999999998</v>
      </c>
      <c r="G1495" s="5">
        <f t="shared" si="299"/>
        <v>5335.34</v>
      </c>
      <c r="H1495" s="5">
        <f t="shared" si="300"/>
        <v>5376.36</v>
      </c>
      <c r="J1495" s="10" t="str">
        <f t="shared" si="301"/>
        <v>SELL</v>
      </c>
      <c r="L1495" s="5">
        <f t="shared" si="302"/>
        <v>5499.42</v>
      </c>
      <c r="M1495" s="4" t="str">
        <f t="shared" si="303"/>
        <v>NO</v>
      </c>
      <c r="N1495" s="4" t="str">
        <f t="shared" si="304"/>
        <v>NO</v>
      </c>
      <c r="O1495" s="4" t="str">
        <f t="shared" si="305"/>
        <v>NO</v>
      </c>
      <c r="P1495" s="5">
        <v>5354.5</v>
      </c>
      <c r="Q1495" s="5">
        <v>5253</v>
      </c>
      <c r="R1495" s="4">
        <f t="shared" si="306"/>
        <v>2011</v>
      </c>
      <c r="T1495" s="7">
        <f t="shared" si="309"/>
        <v>0</v>
      </c>
      <c r="V1495" s="5">
        <f t="shared" si="310"/>
        <v>5529.95</v>
      </c>
      <c r="W1495" s="5">
        <f t="shared" si="307"/>
        <v>5529.95</v>
      </c>
      <c r="X1495" s="7">
        <f t="shared" si="308"/>
        <v>0</v>
      </c>
      <c r="Z1495" s="7">
        <f t="shared" si="311"/>
        <v>318318.95999999979</v>
      </c>
      <c r="AA1495" s="5"/>
    </row>
    <row r="1496" spans="1:27">
      <c r="A1496" s="9">
        <v>40715</v>
      </c>
      <c r="B1496" s="3">
        <v>5371.5</v>
      </c>
      <c r="C1496" s="3">
        <v>5371.5</v>
      </c>
      <c r="D1496" s="3">
        <v>5256.0497999999998</v>
      </c>
      <c r="E1496" s="3">
        <v>5277.8500999999997</v>
      </c>
      <c r="G1496" s="5">
        <f t="shared" si="299"/>
        <v>5306.6</v>
      </c>
      <c r="H1496" s="5">
        <f t="shared" si="300"/>
        <v>5343.52</v>
      </c>
      <c r="J1496" s="10" t="str">
        <f t="shared" si="301"/>
        <v>SELL</v>
      </c>
      <c r="L1496" s="5">
        <f t="shared" si="302"/>
        <v>5454.28</v>
      </c>
      <c r="M1496" s="4" t="str">
        <f t="shared" si="303"/>
        <v>NO</v>
      </c>
      <c r="N1496" s="4" t="str">
        <f t="shared" si="304"/>
        <v>NO</v>
      </c>
      <c r="O1496" s="4" t="str">
        <f t="shared" si="305"/>
        <v>NO</v>
      </c>
      <c r="P1496" s="5">
        <v>5282.1</v>
      </c>
      <c r="Q1496" s="5">
        <v>5276.95</v>
      </c>
      <c r="R1496" s="4">
        <f t="shared" si="306"/>
        <v>2011</v>
      </c>
      <c r="T1496" s="7">
        <f t="shared" si="309"/>
        <v>0</v>
      </c>
      <c r="V1496" s="5">
        <f t="shared" si="310"/>
        <v>5529.95</v>
      </c>
      <c r="W1496" s="5">
        <f t="shared" si="307"/>
        <v>5529.95</v>
      </c>
      <c r="X1496" s="7">
        <f t="shared" si="308"/>
        <v>0</v>
      </c>
      <c r="Z1496" s="7">
        <f t="shared" si="311"/>
        <v>318318.95999999979</v>
      </c>
      <c r="AA1496" s="5"/>
    </row>
    <row r="1497" spans="1:27">
      <c r="A1497" s="9">
        <v>40716</v>
      </c>
      <c r="B1497" s="3">
        <v>5306</v>
      </c>
      <c r="C1497" s="3">
        <v>5312</v>
      </c>
      <c r="D1497" s="3">
        <v>5267.7997999999998</v>
      </c>
      <c r="E1497" s="3">
        <v>5283.25</v>
      </c>
      <c r="G1497" s="5">
        <f t="shared" si="299"/>
        <v>5294.93</v>
      </c>
      <c r="H1497" s="5">
        <f t="shared" si="300"/>
        <v>5323.43</v>
      </c>
      <c r="J1497" s="10" t="str">
        <f t="shared" si="301"/>
        <v>SELL</v>
      </c>
      <c r="L1497" s="5">
        <f t="shared" si="302"/>
        <v>5408.93</v>
      </c>
      <c r="M1497" s="4" t="str">
        <f t="shared" si="303"/>
        <v>NO</v>
      </c>
      <c r="N1497" s="4" t="str">
        <f t="shared" si="304"/>
        <v>NO</v>
      </c>
      <c r="O1497" s="4" t="str">
        <f t="shared" si="305"/>
        <v>NO</v>
      </c>
      <c r="P1497" s="5">
        <v>5291.35</v>
      </c>
      <c r="Q1497" s="5">
        <v>5281</v>
      </c>
      <c r="R1497" s="4">
        <f t="shared" si="306"/>
        <v>2011</v>
      </c>
      <c r="T1497" s="7">
        <f t="shared" si="309"/>
        <v>0</v>
      </c>
      <c r="V1497" s="5">
        <f t="shared" si="310"/>
        <v>5529.95</v>
      </c>
      <c r="W1497" s="5">
        <f t="shared" si="307"/>
        <v>5529.95</v>
      </c>
      <c r="X1497" s="7">
        <f t="shared" si="308"/>
        <v>0</v>
      </c>
      <c r="Z1497" s="7">
        <f t="shared" si="311"/>
        <v>318318.95999999979</v>
      </c>
      <c r="AA1497" s="5"/>
    </row>
    <row r="1498" spans="1:27">
      <c r="A1498" s="9">
        <v>40717</v>
      </c>
      <c r="B1498" s="3">
        <v>5271</v>
      </c>
      <c r="C1498" s="3">
        <v>5337</v>
      </c>
      <c r="D1498" s="3">
        <v>5263.2002000000002</v>
      </c>
      <c r="E1498" s="3">
        <v>5316.2002000000002</v>
      </c>
      <c r="G1498" s="5">
        <f t="shared" si="299"/>
        <v>5305.57</v>
      </c>
      <c r="H1498" s="5">
        <f t="shared" si="300"/>
        <v>5321.02</v>
      </c>
      <c r="J1498" s="10" t="str">
        <f t="shared" si="301"/>
        <v>SELL</v>
      </c>
      <c r="L1498" s="5">
        <f t="shared" si="302"/>
        <v>5367.37</v>
      </c>
      <c r="M1498" s="4" t="str">
        <f t="shared" si="303"/>
        <v>NO</v>
      </c>
      <c r="N1498" s="4" t="str">
        <f t="shared" si="304"/>
        <v>NO</v>
      </c>
      <c r="O1498" s="4" t="str">
        <f t="shared" si="305"/>
        <v>NO</v>
      </c>
      <c r="P1498" s="5">
        <v>5267.1</v>
      </c>
      <c r="Q1498" s="5">
        <v>5313</v>
      </c>
      <c r="R1498" s="4">
        <f t="shared" si="306"/>
        <v>2011</v>
      </c>
      <c r="T1498" s="7">
        <f t="shared" si="309"/>
        <v>0</v>
      </c>
      <c r="V1498" s="5">
        <f t="shared" si="310"/>
        <v>5529.95</v>
      </c>
      <c r="W1498" s="5">
        <f t="shared" si="307"/>
        <v>5367.37</v>
      </c>
      <c r="X1498" s="7">
        <f t="shared" si="308"/>
        <v>162.57999999999993</v>
      </c>
      <c r="Z1498" s="7">
        <f t="shared" si="311"/>
        <v>326447.95999999979</v>
      </c>
      <c r="AA1498" s="5"/>
    </row>
    <row r="1499" spans="1:27">
      <c r="A1499" s="9">
        <v>40718</v>
      </c>
      <c r="B1499" s="3">
        <v>5346</v>
      </c>
      <c r="C1499" s="3">
        <v>5490.7997999999998</v>
      </c>
      <c r="D1499" s="3">
        <v>5335.5497999999998</v>
      </c>
      <c r="E1499" s="3">
        <v>5484.0497999999998</v>
      </c>
      <c r="G1499" s="5">
        <f t="shared" si="299"/>
        <v>5394.81</v>
      </c>
      <c r="H1499" s="5">
        <f t="shared" si="300"/>
        <v>5375.36</v>
      </c>
      <c r="J1499" s="10" t="str">
        <f t="shared" si="301"/>
        <v>BUY</v>
      </c>
      <c r="L1499" s="5">
        <f t="shared" si="302"/>
        <v>5317.01</v>
      </c>
      <c r="M1499" s="4" t="str">
        <f t="shared" si="303"/>
        <v>YES</v>
      </c>
      <c r="N1499" s="4" t="str">
        <f t="shared" si="304"/>
        <v>NO</v>
      </c>
      <c r="O1499" s="4" t="str">
        <f t="shared" si="305"/>
        <v>NO</v>
      </c>
      <c r="P1499" s="5">
        <v>5369</v>
      </c>
      <c r="Q1499" s="5">
        <v>5487.8</v>
      </c>
      <c r="R1499" s="4">
        <f t="shared" si="306"/>
        <v>2011</v>
      </c>
      <c r="T1499" s="7">
        <f t="shared" si="309"/>
        <v>0</v>
      </c>
      <c r="V1499" s="5">
        <f t="shared" si="310"/>
        <v>5367.37</v>
      </c>
      <c r="W1499" s="5">
        <f t="shared" si="307"/>
        <v>5367.37</v>
      </c>
      <c r="X1499" s="7">
        <f t="shared" si="308"/>
        <v>0</v>
      </c>
      <c r="Z1499" s="7">
        <f t="shared" si="311"/>
        <v>326447.95999999979</v>
      </c>
      <c r="AA1499" s="5"/>
    </row>
    <row r="1500" spans="1:27">
      <c r="A1500" s="9">
        <v>40721</v>
      </c>
      <c r="B1500" s="3">
        <v>5444.3999000000003</v>
      </c>
      <c r="C1500" s="3">
        <v>5559</v>
      </c>
      <c r="D1500" s="3">
        <v>5444.3999000000003</v>
      </c>
      <c r="E1500" s="3">
        <v>5534.2002000000002</v>
      </c>
      <c r="G1500" s="5">
        <f t="shared" si="299"/>
        <v>5464.51</v>
      </c>
      <c r="H1500" s="5">
        <f t="shared" si="300"/>
        <v>5428.31</v>
      </c>
      <c r="J1500" s="10" t="str">
        <f t="shared" si="301"/>
        <v>BUY</v>
      </c>
      <c r="L1500" s="5">
        <f t="shared" si="302"/>
        <v>5319.71</v>
      </c>
      <c r="M1500" s="4" t="str">
        <f t="shared" si="303"/>
        <v>NO</v>
      </c>
      <c r="N1500" s="4" t="str">
        <f t="shared" si="304"/>
        <v>NO</v>
      </c>
      <c r="O1500" s="4" t="str">
        <f t="shared" si="305"/>
        <v>NO</v>
      </c>
      <c r="P1500" s="5">
        <v>5487</v>
      </c>
      <c r="Q1500" s="5">
        <v>5535.55</v>
      </c>
      <c r="R1500" s="4">
        <f t="shared" si="306"/>
        <v>2011</v>
      </c>
      <c r="T1500" s="7">
        <f t="shared" si="309"/>
        <v>0</v>
      </c>
      <c r="V1500" s="5">
        <f t="shared" si="310"/>
        <v>5367.37</v>
      </c>
      <c r="W1500" s="5">
        <f t="shared" si="307"/>
        <v>5367.37</v>
      </c>
      <c r="X1500" s="7">
        <f t="shared" si="308"/>
        <v>0</v>
      </c>
      <c r="Z1500" s="7">
        <f t="shared" si="311"/>
        <v>326447.95999999979</v>
      </c>
      <c r="AA1500" s="5"/>
    </row>
    <row r="1501" spans="1:27">
      <c r="A1501" s="9">
        <v>40722</v>
      </c>
      <c r="B1501" s="3">
        <v>5548.7997999999998</v>
      </c>
      <c r="C1501" s="3">
        <v>5558.3500999999997</v>
      </c>
      <c r="D1501" s="3">
        <v>5491.7997999999998</v>
      </c>
      <c r="E1501" s="3">
        <v>5549.0497999999998</v>
      </c>
      <c r="G1501" s="5">
        <f t="shared" si="299"/>
        <v>5506.78</v>
      </c>
      <c r="H1501" s="5">
        <f t="shared" si="300"/>
        <v>5468.56</v>
      </c>
      <c r="J1501" s="10" t="str">
        <f t="shared" si="301"/>
        <v>BUY</v>
      </c>
      <c r="L1501" s="5">
        <f t="shared" si="302"/>
        <v>5353.9</v>
      </c>
      <c r="M1501" s="4" t="str">
        <f t="shared" si="303"/>
        <v>NO</v>
      </c>
      <c r="N1501" s="4" t="str">
        <f t="shared" si="304"/>
        <v>NO</v>
      </c>
      <c r="O1501" s="4" t="str">
        <f t="shared" si="305"/>
        <v>NO</v>
      </c>
      <c r="P1501" s="5">
        <v>5552.1</v>
      </c>
      <c r="Q1501" s="5">
        <v>5552.1</v>
      </c>
      <c r="R1501" s="4">
        <f t="shared" si="306"/>
        <v>2011</v>
      </c>
      <c r="T1501" s="7">
        <f t="shared" si="309"/>
        <v>0</v>
      </c>
      <c r="V1501" s="5">
        <f t="shared" si="310"/>
        <v>5367.37</v>
      </c>
      <c r="W1501" s="5">
        <f t="shared" si="307"/>
        <v>5367.37</v>
      </c>
      <c r="X1501" s="7">
        <f t="shared" si="308"/>
        <v>0</v>
      </c>
      <c r="Z1501" s="7">
        <f t="shared" si="311"/>
        <v>326447.95999999979</v>
      </c>
      <c r="AA1501" s="5"/>
    </row>
    <row r="1502" spans="1:27">
      <c r="A1502" s="9">
        <v>40723</v>
      </c>
      <c r="B1502" s="3">
        <v>5565</v>
      </c>
      <c r="C1502" s="3">
        <v>5612.8999000000003</v>
      </c>
      <c r="D1502" s="3">
        <v>5564</v>
      </c>
      <c r="E1502" s="3">
        <v>5604.1000999999997</v>
      </c>
      <c r="G1502" s="5">
        <f t="shared" si="299"/>
        <v>5555.44</v>
      </c>
      <c r="H1502" s="5">
        <f t="shared" si="300"/>
        <v>5513.74</v>
      </c>
      <c r="J1502" s="10" t="str">
        <f t="shared" si="301"/>
        <v>BUY</v>
      </c>
      <c r="L1502" s="5">
        <f t="shared" si="302"/>
        <v>5388.64</v>
      </c>
      <c r="M1502" s="4" t="str">
        <f t="shared" si="303"/>
        <v>NO</v>
      </c>
      <c r="N1502" s="4" t="str">
        <f t="shared" si="304"/>
        <v>NO</v>
      </c>
      <c r="O1502" s="4" t="str">
        <f t="shared" si="305"/>
        <v>NO</v>
      </c>
      <c r="P1502" s="5">
        <v>5583.55</v>
      </c>
      <c r="Q1502" s="5">
        <v>5602.2</v>
      </c>
      <c r="R1502" s="4">
        <f t="shared" si="306"/>
        <v>2011</v>
      </c>
      <c r="T1502" s="7">
        <f t="shared" si="309"/>
        <v>0</v>
      </c>
      <c r="V1502" s="5">
        <f t="shared" si="310"/>
        <v>5367.37</v>
      </c>
      <c r="W1502" s="5">
        <f t="shared" si="307"/>
        <v>5367.37</v>
      </c>
      <c r="X1502" s="7">
        <f t="shared" si="308"/>
        <v>0</v>
      </c>
      <c r="Z1502" s="7">
        <f t="shared" si="311"/>
        <v>326447.95999999979</v>
      </c>
      <c r="AA1502" s="5"/>
    </row>
    <row r="1503" spans="1:27">
      <c r="A1503" s="9">
        <v>40724</v>
      </c>
      <c r="B1503" s="3">
        <v>5621.1499000000003</v>
      </c>
      <c r="C1503" s="3">
        <v>5653.7997999999998</v>
      </c>
      <c r="D1503" s="3">
        <v>5603.5497999999998</v>
      </c>
      <c r="E1503" s="3">
        <v>5644.1000999999997</v>
      </c>
      <c r="G1503" s="5">
        <f t="shared" si="299"/>
        <v>5599.77</v>
      </c>
      <c r="H1503" s="5">
        <f t="shared" si="300"/>
        <v>5557.19</v>
      </c>
      <c r="J1503" s="10" t="str">
        <f t="shared" si="301"/>
        <v>BUY</v>
      </c>
      <c r="L1503" s="5">
        <f t="shared" si="302"/>
        <v>5429.45</v>
      </c>
      <c r="M1503" s="4" t="str">
        <f t="shared" si="303"/>
        <v>NO</v>
      </c>
      <c r="N1503" s="4" t="str">
        <f t="shared" si="304"/>
        <v>NO</v>
      </c>
      <c r="O1503" s="4" t="str">
        <f t="shared" si="305"/>
        <v>NO</v>
      </c>
      <c r="P1503" s="5">
        <v>5632.4</v>
      </c>
      <c r="Q1503" s="5">
        <v>5648.25</v>
      </c>
      <c r="R1503" s="4">
        <f t="shared" si="306"/>
        <v>2011</v>
      </c>
      <c r="T1503" s="7">
        <f t="shared" si="309"/>
        <v>0</v>
      </c>
      <c r="V1503" s="5">
        <f t="shared" si="310"/>
        <v>5367.37</v>
      </c>
      <c r="W1503" s="5">
        <f t="shared" si="307"/>
        <v>5367.37</v>
      </c>
      <c r="X1503" s="7">
        <f t="shared" si="308"/>
        <v>0</v>
      </c>
      <c r="Z1503" s="7">
        <f t="shared" si="311"/>
        <v>326447.95999999979</v>
      </c>
      <c r="AA1503" s="5"/>
    </row>
    <row r="1504" spans="1:27">
      <c r="A1504" s="9">
        <v>40725</v>
      </c>
      <c r="B1504" s="3">
        <v>5700.2002000000002</v>
      </c>
      <c r="C1504" s="3">
        <v>5702</v>
      </c>
      <c r="D1504" s="3">
        <v>5616.25</v>
      </c>
      <c r="E1504" s="3">
        <v>5638.3999000000003</v>
      </c>
      <c r="G1504" s="5">
        <f t="shared" si="299"/>
        <v>5619.08</v>
      </c>
      <c r="H1504" s="5">
        <f t="shared" si="300"/>
        <v>5584.26</v>
      </c>
      <c r="J1504" s="10" t="str">
        <f t="shared" si="301"/>
        <v>BUY</v>
      </c>
      <c r="L1504" s="5">
        <f t="shared" si="302"/>
        <v>5479.8</v>
      </c>
      <c r="M1504" s="4" t="str">
        <f t="shared" si="303"/>
        <v>NO</v>
      </c>
      <c r="N1504" s="4" t="str">
        <f t="shared" si="304"/>
        <v>NO</v>
      </c>
      <c r="O1504" s="4" t="str">
        <f t="shared" si="305"/>
        <v>NO</v>
      </c>
      <c r="P1504" s="5">
        <v>5669.9</v>
      </c>
      <c r="Q1504" s="5">
        <v>5637.85</v>
      </c>
      <c r="R1504" s="4">
        <f t="shared" si="306"/>
        <v>2011</v>
      </c>
      <c r="T1504" s="7">
        <f t="shared" si="309"/>
        <v>0</v>
      </c>
      <c r="V1504" s="5">
        <f t="shared" si="310"/>
        <v>5367.37</v>
      </c>
      <c r="W1504" s="5">
        <f t="shared" si="307"/>
        <v>5367.37</v>
      </c>
      <c r="X1504" s="7">
        <f t="shared" si="308"/>
        <v>0</v>
      </c>
      <c r="Z1504" s="7">
        <f t="shared" si="311"/>
        <v>326447.95999999979</v>
      </c>
      <c r="AA1504" s="5"/>
    </row>
    <row r="1505" spans="1:27">
      <c r="A1505" s="9">
        <v>40728</v>
      </c>
      <c r="B1505" s="3">
        <v>5659.8999000000003</v>
      </c>
      <c r="C1505" s="3">
        <v>5690</v>
      </c>
      <c r="D1505" s="3">
        <v>5642.2997999999998</v>
      </c>
      <c r="E1505" s="3">
        <v>5665.8500999999997</v>
      </c>
      <c r="G1505" s="5">
        <f t="shared" si="299"/>
        <v>5642.47</v>
      </c>
      <c r="H1505" s="5">
        <f t="shared" si="300"/>
        <v>5611.46</v>
      </c>
      <c r="J1505" s="10" t="str">
        <f t="shared" si="301"/>
        <v>BUY</v>
      </c>
      <c r="L1505" s="5">
        <f t="shared" si="302"/>
        <v>5518.43</v>
      </c>
      <c r="M1505" s="4" t="str">
        <f t="shared" si="303"/>
        <v>NO</v>
      </c>
      <c r="N1505" s="4" t="str">
        <f t="shared" si="304"/>
        <v>NO</v>
      </c>
      <c r="O1505" s="4" t="str">
        <f t="shared" si="305"/>
        <v>NO</v>
      </c>
      <c r="P1505" s="5">
        <v>5679.35</v>
      </c>
      <c r="Q1505" s="5">
        <v>5663.05</v>
      </c>
      <c r="R1505" s="4">
        <f t="shared" si="306"/>
        <v>2011</v>
      </c>
      <c r="T1505" s="7">
        <f t="shared" si="309"/>
        <v>0</v>
      </c>
      <c r="V1505" s="5">
        <f t="shared" si="310"/>
        <v>5367.37</v>
      </c>
      <c r="W1505" s="5">
        <f t="shared" si="307"/>
        <v>5367.37</v>
      </c>
      <c r="X1505" s="7">
        <f t="shared" si="308"/>
        <v>0</v>
      </c>
      <c r="Z1505" s="7">
        <f t="shared" si="311"/>
        <v>326447.95999999979</v>
      </c>
      <c r="AA1505" s="5"/>
    </row>
    <row r="1506" spans="1:27">
      <c r="A1506" s="9">
        <v>40729</v>
      </c>
      <c r="B1506" s="3">
        <v>5668</v>
      </c>
      <c r="C1506" s="3">
        <v>5670</v>
      </c>
      <c r="D1506" s="3">
        <v>5628.25</v>
      </c>
      <c r="E1506" s="3">
        <v>5651.1000999999997</v>
      </c>
      <c r="G1506" s="5">
        <f t="shared" si="299"/>
        <v>5646.79</v>
      </c>
      <c r="H1506" s="5">
        <f t="shared" si="300"/>
        <v>5624.67</v>
      </c>
      <c r="J1506" s="10" t="str">
        <f t="shared" si="301"/>
        <v>BUY</v>
      </c>
      <c r="L1506" s="5">
        <f t="shared" si="302"/>
        <v>5558.31</v>
      </c>
      <c r="M1506" s="4" t="str">
        <f t="shared" si="303"/>
        <v>NO</v>
      </c>
      <c r="N1506" s="4" t="str">
        <f t="shared" si="304"/>
        <v>NO</v>
      </c>
      <c r="O1506" s="4" t="str">
        <f t="shared" si="305"/>
        <v>NO</v>
      </c>
      <c r="P1506" s="5">
        <v>5648.5</v>
      </c>
      <c r="Q1506" s="5">
        <v>5651.9</v>
      </c>
      <c r="R1506" s="4">
        <f t="shared" si="306"/>
        <v>2011</v>
      </c>
      <c r="T1506" s="7">
        <f t="shared" si="309"/>
        <v>0</v>
      </c>
      <c r="V1506" s="5">
        <f t="shared" si="310"/>
        <v>5367.37</v>
      </c>
      <c r="W1506" s="5">
        <f t="shared" si="307"/>
        <v>5367.37</v>
      </c>
      <c r="X1506" s="7">
        <f t="shared" si="308"/>
        <v>0</v>
      </c>
      <c r="Z1506" s="7">
        <f t="shared" si="311"/>
        <v>326447.95999999979</v>
      </c>
      <c r="AA1506" s="5"/>
    </row>
    <row r="1507" spans="1:27">
      <c r="A1507" s="9">
        <v>40730</v>
      </c>
      <c r="B1507" s="3">
        <v>5642.6000999999997</v>
      </c>
      <c r="C1507" s="3">
        <v>5667.5</v>
      </c>
      <c r="D1507" s="3">
        <v>5617.5</v>
      </c>
      <c r="E1507" s="3">
        <v>5636.6499000000003</v>
      </c>
      <c r="G1507" s="5">
        <f t="shared" si="299"/>
        <v>5641.72</v>
      </c>
      <c r="H1507" s="5">
        <f t="shared" si="300"/>
        <v>5628.66</v>
      </c>
      <c r="J1507" s="10" t="str">
        <f t="shared" si="301"/>
        <v>BUY</v>
      </c>
      <c r="L1507" s="5">
        <f t="shared" si="302"/>
        <v>5589.48</v>
      </c>
      <c r="M1507" s="4" t="str">
        <f t="shared" si="303"/>
        <v>NO</v>
      </c>
      <c r="N1507" s="4" t="str">
        <f t="shared" si="304"/>
        <v>NO</v>
      </c>
      <c r="O1507" s="4" t="str">
        <f t="shared" si="305"/>
        <v>NO</v>
      </c>
      <c r="P1507" s="5">
        <v>5654.2</v>
      </c>
      <c r="Q1507" s="5">
        <v>5638</v>
      </c>
      <c r="R1507" s="4">
        <f t="shared" si="306"/>
        <v>2011</v>
      </c>
      <c r="T1507" s="7">
        <f t="shared" si="309"/>
        <v>0</v>
      </c>
      <c r="V1507" s="5">
        <f t="shared" si="310"/>
        <v>5367.37</v>
      </c>
      <c r="W1507" s="5">
        <f t="shared" si="307"/>
        <v>5367.37</v>
      </c>
      <c r="X1507" s="7">
        <f t="shared" si="308"/>
        <v>0</v>
      </c>
      <c r="Z1507" s="7">
        <f t="shared" si="311"/>
        <v>326447.95999999979</v>
      </c>
      <c r="AA1507" s="5"/>
    </row>
    <row r="1508" spans="1:27">
      <c r="A1508" s="9">
        <v>40731</v>
      </c>
      <c r="B1508" s="3">
        <v>5649.7997999999998</v>
      </c>
      <c r="C1508" s="3">
        <v>5751.6000999999997</v>
      </c>
      <c r="D1508" s="3">
        <v>5641</v>
      </c>
      <c r="E1508" s="3">
        <v>5744.6000999999997</v>
      </c>
      <c r="G1508" s="5">
        <f t="shared" si="299"/>
        <v>5693.16</v>
      </c>
      <c r="H1508" s="5">
        <f t="shared" si="300"/>
        <v>5667.31</v>
      </c>
      <c r="J1508" s="10" t="str">
        <f t="shared" si="301"/>
        <v>BUY</v>
      </c>
      <c r="L1508" s="5">
        <f t="shared" si="302"/>
        <v>5589.76</v>
      </c>
      <c r="M1508" s="4" t="str">
        <f t="shared" si="303"/>
        <v>NO</v>
      </c>
      <c r="N1508" s="4" t="str">
        <f t="shared" si="304"/>
        <v>NO</v>
      </c>
      <c r="O1508" s="4" t="str">
        <f t="shared" si="305"/>
        <v>NO</v>
      </c>
      <c r="P1508" s="5">
        <v>5643.5</v>
      </c>
      <c r="Q1508" s="5">
        <v>5745.95</v>
      </c>
      <c r="R1508" s="4">
        <f t="shared" si="306"/>
        <v>2011</v>
      </c>
      <c r="T1508" s="7">
        <f t="shared" si="309"/>
        <v>0</v>
      </c>
      <c r="V1508" s="5">
        <f t="shared" si="310"/>
        <v>5367.37</v>
      </c>
      <c r="W1508" s="5">
        <f t="shared" si="307"/>
        <v>5367.37</v>
      </c>
      <c r="X1508" s="7">
        <f t="shared" si="308"/>
        <v>0</v>
      </c>
      <c r="Z1508" s="7">
        <f t="shared" si="311"/>
        <v>326447.95999999979</v>
      </c>
      <c r="AA1508" s="5"/>
    </row>
    <row r="1509" spans="1:27">
      <c r="A1509" s="9">
        <v>40732</v>
      </c>
      <c r="B1509" s="3">
        <v>5760</v>
      </c>
      <c r="C1509" s="3">
        <v>5760</v>
      </c>
      <c r="D1509" s="3">
        <v>5661</v>
      </c>
      <c r="E1509" s="3">
        <v>5672.2997999999998</v>
      </c>
      <c r="G1509" s="5">
        <f t="shared" si="299"/>
        <v>5682.73</v>
      </c>
      <c r="H1509" s="5">
        <f t="shared" si="300"/>
        <v>5668.97</v>
      </c>
      <c r="J1509" s="10" t="str">
        <f t="shared" si="301"/>
        <v>BUY</v>
      </c>
      <c r="L1509" s="5">
        <f t="shared" si="302"/>
        <v>5627.69</v>
      </c>
      <c r="M1509" s="4" t="str">
        <f t="shared" si="303"/>
        <v>NO</v>
      </c>
      <c r="N1509" s="4" t="str">
        <f t="shared" si="304"/>
        <v>NO</v>
      </c>
      <c r="O1509" s="4" t="str">
        <f t="shared" si="305"/>
        <v>NO</v>
      </c>
      <c r="P1509" s="5">
        <v>5730.1</v>
      </c>
      <c r="Q1509" s="5">
        <v>5671.25</v>
      </c>
      <c r="R1509" s="4">
        <f t="shared" si="306"/>
        <v>2011</v>
      </c>
      <c r="T1509" s="7">
        <f t="shared" si="309"/>
        <v>0</v>
      </c>
      <c r="V1509" s="5">
        <f t="shared" si="310"/>
        <v>5367.37</v>
      </c>
      <c r="W1509" s="5">
        <f t="shared" si="307"/>
        <v>5627.69</v>
      </c>
      <c r="X1509" s="7">
        <f t="shared" si="308"/>
        <v>260.31999999999971</v>
      </c>
      <c r="Z1509" s="7">
        <f t="shared" si="311"/>
        <v>339463.95999999979</v>
      </c>
      <c r="AA1509" s="5"/>
    </row>
    <row r="1510" spans="1:27">
      <c r="A1510" s="9">
        <v>40735</v>
      </c>
      <c r="B1510" s="3">
        <v>5652.1499000000003</v>
      </c>
      <c r="C1510" s="3">
        <v>5659</v>
      </c>
      <c r="D1510" s="3">
        <v>5605.1000999999997</v>
      </c>
      <c r="E1510" s="3">
        <v>5617.0497999999998</v>
      </c>
      <c r="G1510" s="5">
        <f t="shared" si="299"/>
        <v>5649.89</v>
      </c>
      <c r="H1510" s="5">
        <f t="shared" si="300"/>
        <v>5651.66</v>
      </c>
      <c r="J1510" s="10" t="str">
        <f t="shared" si="301"/>
        <v>SELL</v>
      </c>
      <c r="L1510" s="5">
        <f t="shared" si="302"/>
        <v>5656.97</v>
      </c>
      <c r="M1510" s="4" t="str">
        <f t="shared" si="303"/>
        <v>YES</v>
      </c>
      <c r="N1510" s="4" t="str">
        <f t="shared" si="304"/>
        <v>NO</v>
      </c>
      <c r="O1510" s="4" t="str">
        <f t="shared" si="305"/>
        <v>NO</v>
      </c>
      <c r="P1510" s="5">
        <v>5639.7</v>
      </c>
      <c r="Q1510" s="5">
        <v>5618.6</v>
      </c>
      <c r="R1510" s="4">
        <f t="shared" si="306"/>
        <v>2011</v>
      </c>
      <c r="T1510" s="7">
        <f t="shared" si="309"/>
        <v>0</v>
      </c>
      <c r="V1510" s="5">
        <f t="shared" si="310"/>
        <v>5627.69</v>
      </c>
      <c r="W1510" s="5">
        <f t="shared" si="307"/>
        <v>5627.69</v>
      </c>
      <c r="X1510" s="7">
        <f t="shared" si="308"/>
        <v>0</v>
      </c>
      <c r="Z1510" s="7">
        <f t="shared" si="311"/>
        <v>339463.95999999979</v>
      </c>
      <c r="AA1510" s="5"/>
    </row>
    <row r="1511" spans="1:27">
      <c r="A1511" s="9">
        <v>40736</v>
      </c>
      <c r="B1511" s="3">
        <v>5587.2997999999998</v>
      </c>
      <c r="C1511" s="3">
        <v>5593.4502000000002</v>
      </c>
      <c r="D1511" s="3">
        <v>5502.1499000000003</v>
      </c>
      <c r="E1511" s="3">
        <v>5539.9502000000002</v>
      </c>
      <c r="G1511" s="5">
        <f t="shared" si="299"/>
        <v>5594.92</v>
      </c>
      <c r="H1511" s="5">
        <f t="shared" si="300"/>
        <v>5614.42</v>
      </c>
      <c r="J1511" s="10" t="str">
        <f t="shared" si="301"/>
        <v>SELL</v>
      </c>
      <c r="L1511" s="5">
        <f t="shared" si="302"/>
        <v>5672.92</v>
      </c>
      <c r="M1511" s="4" t="str">
        <f t="shared" si="303"/>
        <v>NO</v>
      </c>
      <c r="N1511" s="4" t="str">
        <f t="shared" si="304"/>
        <v>NO</v>
      </c>
      <c r="O1511" s="4" t="str">
        <f t="shared" si="305"/>
        <v>NO</v>
      </c>
      <c r="P1511" s="5">
        <v>5574.3</v>
      </c>
      <c r="Q1511" s="5">
        <v>5542.5</v>
      </c>
      <c r="R1511" s="4">
        <f t="shared" si="306"/>
        <v>2011</v>
      </c>
      <c r="T1511" s="7">
        <f t="shared" si="309"/>
        <v>0</v>
      </c>
      <c r="V1511" s="5">
        <f t="shared" si="310"/>
        <v>5627.69</v>
      </c>
      <c r="W1511" s="5">
        <f t="shared" si="307"/>
        <v>5627.69</v>
      </c>
      <c r="X1511" s="7">
        <f t="shared" si="308"/>
        <v>0</v>
      </c>
      <c r="Z1511" s="7">
        <f t="shared" si="311"/>
        <v>339463.95999999979</v>
      </c>
      <c r="AA1511" s="5"/>
    </row>
    <row r="1512" spans="1:27">
      <c r="A1512" s="9">
        <v>40737</v>
      </c>
      <c r="B1512" s="3">
        <v>5551</v>
      </c>
      <c r="C1512" s="3">
        <v>5609.8999000000003</v>
      </c>
      <c r="D1512" s="3">
        <v>5550</v>
      </c>
      <c r="E1512" s="3">
        <v>5599.75</v>
      </c>
      <c r="G1512" s="5">
        <f t="shared" si="299"/>
        <v>5597.34</v>
      </c>
      <c r="H1512" s="5">
        <f t="shared" si="300"/>
        <v>5609.53</v>
      </c>
      <c r="J1512" s="10" t="str">
        <f t="shared" si="301"/>
        <v>SELL</v>
      </c>
      <c r="L1512" s="5">
        <f t="shared" si="302"/>
        <v>5646.1</v>
      </c>
      <c r="M1512" s="4" t="str">
        <f t="shared" si="303"/>
        <v>NO</v>
      </c>
      <c r="N1512" s="4" t="str">
        <f t="shared" si="304"/>
        <v>NO</v>
      </c>
      <c r="O1512" s="4" t="str">
        <f t="shared" si="305"/>
        <v>NO</v>
      </c>
      <c r="P1512" s="5">
        <v>5574</v>
      </c>
      <c r="Q1512" s="5">
        <v>5597</v>
      </c>
      <c r="R1512" s="4">
        <f t="shared" si="306"/>
        <v>2011</v>
      </c>
      <c r="T1512" s="7">
        <f t="shared" si="309"/>
        <v>0</v>
      </c>
      <c r="V1512" s="5">
        <f t="shared" si="310"/>
        <v>5627.69</v>
      </c>
      <c r="W1512" s="5">
        <f t="shared" si="307"/>
        <v>5627.69</v>
      </c>
      <c r="X1512" s="7">
        <f t="shared" si="308"/>
        <v>0</v>
      </c>
      <c r="Z1512" s="7">
        <f t="shared" si="311"/>
        <v>339463.95999999979</v>
      </c>
      <c r="AA1512" s="5"/>
    </row>
    <row r="1513" spans="1:27">
      <c r="A1513" s="9">
        <v>40738</v>
      </c>
      <c r="B1513" s="3">
        <v>5574.3999000000003</v>
      </c>
      <c r="C1513" s="3">
        <v>5667.0497999999998</v>
      </c>
      <c r="D1513" s="3">
        <v>5546.1000999999997</v>
      </c>
      <c r="E1513" s="3">
        <v>5600.25</v>
      </c>
      <c r="G1513" s="5">
        <f t="shared" si="299"/>
        <v>5598.8</v>
      </c>
      <c r="H1513" s="5">
        <f t="shared" si="300"/>
        <v>5606.44</v>
      </c>
      <c r="J1513" s="10" t="str">
        <f t="shared" si="301"/>
        <v>SELL</v>
      </c>
      <c r="L1513" s="5">
        <f t="shared" si="302"/>
        <v>5629.36</v>
      </c>
      <c r="M1513" s="4" t="str">
        <f t="shared" si="303"/>
        <v>YES</v>
      </c>
      <c r="N1513" s="4" t="str">
        <f t="shared" si="304"/>
        <v>YES</v>
      </c>
      <c r="O1513" s="4" t="str">
        <f t="shared" si="305"/>
        <v>NO</v>
      </c>
      <c r="P1513" s="5">
        <v>5557</v>
      </c>
      <c r="Q1513" s="5">
        <v>5594</v>
      </c>
      <c r="R1513" s="4">
        <f t="shared" si="306"/>
        <v>2011</v>
      </c>
      <c r="T1513" s="7">
        <f t="shared" si="309"/>
        <v>-52.1</v>
      </c>
      <c r="V1513" s="5">
        <f t="shared" si="310"/>
        <v>5627.69</v>
      </c>
      <c r="W1513" s="5">
        <f t="shared" si="307"/>
        <v>5627.69</v>
      </c>
      <c r="X1513" s="7">
        <f t="shared" si="308"/>
        <v>0</v>
      </c>
      <c r="Z1513" s="7">
        <f t="shared" si="311"/>
        <v>334253.95999999979</v>
      </c>
      <c r="AA1513" s="5"/>
    </row>
    <row r="1514" spans="1:27">
      <c r="A1514" s="9">
        <v>40739</v>
      </c>
      <c r="B1514" s="3">
        <v>5606</v>
      </c>
      <c r="C1514" s="3">
        <v>5640</v>
      </c>
      <c r="D1514" s="3">
        <v>5563.5</v>
      </c>
      <c r="E1514" s="3">
        <v>5586.9502000000002</v>
      </c>
      <c r="G1514" s="5">
        <f t="shared" si="299"/>
        <v>5592.88</v>
      </c>
      <c r="H1514" s="5">
        <f t="shared" si="300"/>
        <v>5599.94</v>
      </c>
      <c r="J1514" s="10" t="str">
        <f t="shared" si="301"/>
        <v>SELL</v>
      </c>
      <c r="L1514" s="5">
        <f t="shared" si="302"/>
        <v>5621.12</v>
      </c>
      <c r="M1514" s="4" t="str">
        <f t="shared" si="303"/>
        <v>YES</v>
      </c>
      <c r="N1514" s="4" t="str">
        <f t="shared" si="304"/>
        <v>YES</v>
      </c>
      <c r="O1514" s="4" t="str">
        <f t="shared" si="305"/>
        <v>NO</v>
      </c>
      <c r="P1514" s="5">
        <v>5638</v>
      </c>
      <c r="Q1514" s="5">
        <v>5587.55</v>
      </c>
      <c r="R1514" s="4">
        <f t="shared" si="306"/>
        <v>2011</v>
      </c>
      <c r="T1514" s="7">
        <f t="shared" si="309"/>
        <v>-41.81</v>
      </c>
      <c r="V1514" s="5">
        <f t="shared" si="310"/>
        <v>5627.69</v>
      </c>
      <c r="W1514" s="5">
        <f t="shared" si="307"/>
        <v>5627.69</v>
      </c>
      <c r="X1514" s="7">
        <f t="shared" si="308"/>
        <v>0</v>
      </c>
      <c r="Z1514" s="7">
        <f t="shared" si="311"/>
        <v>330072.95999999979</v>
      </c>
      <c r="AA1514" s="5"/>
    </row>
    <row r="1515" spans="1:27">
      <c r="A1515" s="9">
        <v>40742</v>
      </c>
      <c r="B1515" s="3">
        <v>5590</v>
      </c>
      <c r="C1515" s="3">
        <v>5609</v>
      </c>
      <c r="D1515" s="3">
        <v>5560.0497999999998</v>
      </c>
      <c r="E1515" s="3">
        <v>5572.75</v>
      </c>
      <c r="G1515" s="5">
        <f t="shared" si="299"/>
        <v>5582.82</v>
      </c>
      <c r="H1515" s="5">
        <f t="shared" si="300"/>
        <v>5590.88</v>
      </c>
      <c r="J1515" s="10" t="str">
        <f t="shared" si="301"/>
        <v>SELL</v>
      </c>
      <c r="L1515" s="5">
        <f t="shared" si="302"/>
        <v>5615.06</v>
      </c>
      <c r="M1515" s="4" t="str">
        <f t="shared" si="303"/>
        <v>NO</v>
      </c>
      <c r="N1515" s="4" t="str">
        <f t="shared" si="304"/>
        <v>NO</v>
      </c>
      <c r="O1515" s="4" t="str">
        <f t="shared" si="305"/>
        <v>NO</v>
      </c>
      <c r="P1515" s="5">
        <v>5583</v>
      </c>
      <c r="Q1515" s="5">
        <v>5575.65</v>
      </c>
      <c r="R1515" s="4">
        <f t="shared" si="306"/>
        <v>2011</v>
      </c>
      <c r="T1515" s="7">
        <f t="shared" si="309"/>
        <v>0</v>
      </c>
      <c r="V1515" s="5">
        <f t="shared" si="310"/>
        <v>5627.69</v>
      </c>
      <c r="W1515" s="5">
        <f t="shared" si="307"/>
        <v>5583</v>
      </c>
      <c r="X1515" s="7">
        <f t="shared" si="308"/>
        <v>44.6899999999996</v>
      </c>
      <c r="Z1515" s="7">
        <f t="shared" si="311"/>
        <v>332307.45999999979</v>
      </c>
      <c r="AA1515" s="5"/>
    </row>
    <row r="1516" spans="1:27">
      <c r="A1516" s="9">
        <v>40743</v>
      </c>
      <c r="B1516" s="3">
        <v>5662.1000999999997</v>
      </c>
      <c r="C1516" s="3">
        <v>5662.1000999999997</v>
      </c>
      <c r="D1516" s="3">
        <v>5561.6499000000003</v>
      </c>
      <c r="E1516" s="3">
        <v>5624.2997999999998</v>
      </c>
      <c r="G1516" s="5">
        <f t="shared" si="299"/>
        <v>5603.56</v>
      </c>
      <c r="H1516" s="5">
        <f t="shared" si="300"/>
        <v>5602.02</v>
      </c>
      <c r="J1516" s="10" t="str">
        <f t="shared" si="301"/>
        <v>BUY</v>
      </c>
      <c r="L1516" s="5">
        <f t="shared" si="302"/>
        <v>5597.4</v>
      </c>
      <c r="M1516" s="4" t="str">
        <f t="shared" si="303"/>
        <v>YES</v>
      </c>
      <c r="N1516" s="4" t="str">
        <f t="shared" si="304"/>
        <v>NO</v>
      </c>
      <c r="O1516" s="4" t="str">
        <f t="shared" si="305"/>
        <v>YES</v>
      </c>
      <c r="P1516" s="5">
        <v>5583</v>
      </c>
      <c r="Q1516" s="5">
        <v>5634.3</v>
      </c>
      <c r="R1516" s="4">
        <f t="shared" si="306"/>
        <v>2011</v>
      </c>
      <c r="T1516" s="7">
        <f t="shared" si="309"/>
        <v>0</v>
      </c>
      <c r="V1516" s="5">
        <f t="shared" si="310"/>
        <v>5583</v>
      </c>
      <c r="W1516" s="5">
        <f t="shared" si="307"/>
        <v>5597.4</v>
      </c>
      <c r="X1516" s="7">
        <f t="shared" si="308"/>
        <v>14.399999999999636</v>
      </c>
      <c r="Z1516" s="7">
        <f t="shared" si="311"/>
        <v>333027.45999999979</v>
      </c>
      <c r="AA1516" s="5"/>
    </row>
    <row r="1517" spans="1:27">
      <c r="A1517" s="9">
        <v>40744</v>
      </c>
      <c r="B1517" s="3">
        <v>5651.2002000000002</v>
      </c>
      <c r="C1517" s="3">
        <v>5658.8999000000003</v>
      </c>
      <c r="D1517" s="3">
        <v>5554.0497999999998</v>
      </c>
      <c r="E1517" s="3">
        <v>5569.5497999999998</v>
      </c>
      <c r="G1517" s="5">
        <f t="shared" si="299"/>
        <v>5586.55</v>
      </c>
      <c r="H1517" s="5">
        <f t="shared" si="300"/>
        <v>5591.2</v>
      </c>
      <c r="J1517" s="10" t="str">
        <f t="shared" si="301"/>
        <v>SELL</v>
      </c>
      <c r="L1517" s="5">
        <f t="shared" si="302"/>
        <v>5605.15</v>
      </c>
      <c r="M1517" s="4" t="str">
        <f t="shared" si="303"/>
        <v>YES</v>
      </c>
      <c r="N1517" s="4" t="str">
        <f t="shared" si="304"/>
        <v>NO</v>
      </c>
      <c r="O1517" s="4" t="str">
        <f t="shared" si="305"/>
        <v>NO</v>
      </c>
      <c r="P1517" s="5">
        <v>5636</v>
      </c>
      <c r="Q1517" s="5">
        <v>5566.5</v>
      </c>
      <c r="R1517" s="4">
        <f t="shared" si="306"/>
        <v>2011</v>
      </c>
      <c r="T1517" s="7">
        <f t="shared" si="309"/>
        <v>0</v>
      </c>
      <c r="V1517" s="5">
        <f t="shared" si="310"/>
        <v>5597.4</v>
      </c>
      <c r="W1517" s="5">
        <f t="shared" si="307"/>
        <v>5597.4</v>
      </c>
      <c r="X1517" s="7">
        <f t="shared" si="308"/>
        <v>0</v>
      </c>
      <c r="Z1517" s="7">
        <f t="shared" si="311"/>
        <v>333027.45999999979</v>
      </c>
      <c r="AA1517" s="5"/>
    </row>
    <row r="1518" spans="1:27">
      <c r="A1518" s="9">
        <v>40745</v>
      </c>
      <c r="B1518" s="3">
        <v>5559.7997999999998</v>
      </c>
      <c r="C1518" s="3">
        <v>5586</v>
      </c>
      <c r="D1518" s="3">
        <v>5532.5</v>
      </c>
      <c r="E1518" s="3">
        <v>5544.2002000000002</v>
      </c>
      <c r="G1518" s="5">
        <f t="shared" si="299"/>
        <v>5565.38</v>
      </c>
      <c r="H1518" s="5">
        <f t="shared" si="300"/>
        <v>5575.53</v>
      </c>
      <c r="J1518" s="10" t="str">
        <f t="shared" si="301"/>
        <v>SELL</v>
      </c>
      <c r="L1518" s="5">
        <f t="shared" si="302"/>
        <v>5605.98</v>
      </c>
      <c r="M1518" s="4" t="str">
        <f t="shared" si="303"/>
        <v>NO</v>
      </c>
      <c r="N1518" s="4" t="str">
        <f t="shared" si="304"/>
        <v>NO</v>
      </c>
      <c r="O1518" s="4" t="str">
        <f t="shared" si="305"/>
        <v>NO</v>
      </c>
      <c r="P1518" s="5">
        <v>5548.5</v>
      </c>
      <c r="Q1518" s="5">
        <v>5547.15</v>
      </c>
      <c r="R1518" s="4">
        <f t="shared" si="306"/>
        <v>2011</v>
      </c>
      <c r="T1518" s="7">
        <f t="shared" si="309"/>
        <v>0</v>
      </c>
      <c r="V1518" s="5">
        <f t="shared" si="310"/>
        <v>5597.4</v>
      </c>
      <c r="W1518" s="5">
        <f t="shared" si="307"/>
        <v>5605.98</v>
      </c>
      <c r="X1518" s="7">
        <f t="shared" si="308"/>
        <v>-8.5799999999999272</v>
      </c>
      <c r="Z1518" s="7">
        <f t="shared" si="311"/>
        <v>332598.45999999979</v>
      </c>
      <c r="AA1518" s="5"/>
    </row>
    <row r="1519" spans="1:27">
      <c r="A1519" s="9">
        <v>40746</v>
      </c>
      <c r="B1519" s="3">
        <v>5590.1000999999997</v>
      </c>
      <c r="C1519" s="3">
        <v>5652.7997999999998</v>
      </c>
      <c r="D1519" s="3">
        <v>5573.25</v>
      </c>
      <c r="E1519" s="3">
        <v>5645.5497999999998</v>
      </c>
      <c r="G1519" s="5">
        <f t="shared" si="299"/>
        <v>5605.46</v>
      </c>
      <c r="H1519" s="5">
        <f t="shared" si="300"/>
        <v>5598.87</v>
      </c>
      <c r="J1519" s="10" t="str">
        <f t="shared" si="301"/>
        <v>BUY</v>
      </c>
      <c r="L1519" s="5">
        <f t="shared" si="302"/>
        <v>5579.1</v>
      </c>
      <c r="M1519" s="4" t="str">
        <f t="shared" si="303"/>
        <v>YES</v>
      </c>
      <c r="N1519" s="4" t="str">
        <f t="shared" si="304"/>
        <v>NO</v>
      </c>
      <c r="O1519" s="4" t="str">
        <f t="shared" si="305"/>
        <v>NO</v>
      </c>
      <c r="P1519" s="5">
        <v>5586.5</v>
      </c>
      <c r="Q1519" s="5">
        <v>5649</v>
      </c>
      <c r="R1519" s="4">
        <f t="shared" si="306"/>
        <v>2011</v>
      </c>
      <c r="T1519" s="7">
        <f t="shared" si="309"/>
        <v>0</v>
      </c>
      <c r="V1519" s="5">
        <f t="shared" si="310"/>
        <v>5605.98</v>
      </c>
      <c r="W1519" s="5">
        <f t="shared" si="307"/>
        <v>5605.98</v>
      </c>
      <c r="X1519" s="7">
        <f t="shared" si="308"/>
        <v>0</v>
      </c>
      <c r="Z1519" s="7">
        <f t="shared" si="311"/>
        <v>332598.45999999979</v>
      </c>
      <c r="AA1519" s="5"/>
    </row>
    <row r="1520" spans="1:27">
      <c r="A1520" s="9">
        <v>40749</v>
      </c>
      <c r="B1520" s="3">
        <v>5630</v>
      </c>
      <c r="C1520" s="3">
        <v>5709.7997999999998</v>
      </c>
      <c r="D1520" s="3">
        <v>5616.1000999999997</v>
      </c>
      <c r="E1520" s="3">
        <v>5690.6499000000003</v>
      </c>
      <c r="G1520" s="5">
        <f t="shared" si="299"/>
        <v>5648.05</v>
      </c>
      <c r="H1520" s="5">
        <f t="shared" si="300"/>
        <v>5629.46</v>
      </c>
      <c r="J1520" s="10" t="str">
        <f t="shared" si="301"/>
        <v>BUY</v>
      </c>
      <c r="L1520" s="5">
        <f t="shared" si="302"/>
        <v>5573.69</v>
      </c>
      <c r="M1520" s="4" t="str">
        <f t="shared" si="303"/>
        <v>NO</v>
      </c>
      <c r="N1520" s="4" t="str">
        <f t="shared" si="304"/>
        <v>NO</v>
      </c>
      <c r="O1520" s="4" t="str">
        <f t="shared" si="305"/>
        <v>NO</v>
      </c>
      <c r="P1520" s="5">
        <v>5625</v>
      </c>
      <c r="Q1520" s="5">
        <v>5691</v>
      </c>
      <c r="R1520" s="4">
        <f t="shared" si="306"/>
        <v>2011</v>
      </c>
      <c r="T1520" s="7">
        <f t="shared" si="309"/>
        <v>0</v>
      </c>
      <c r="V1520" s="5">
        <f t="shared" si="310"/>
        <v>5605.98</v>
      </c>
      <c r="W1520" s="5">
        <f t="shared" si="307"/>
        <v>5605.98</v>
      </c>
      <c r="X1520" s="7">
        <f t="shared" si="308"/>
        <v>0</v>
      </c>
      <c r="Z1520" s="7">
        <f t="shared" si="311"/>
        <v>332598.45999999979</v>
      </c>
      <c r="AA1520" s="5"/>
    </row>
    <row r="1521" spans="1:27">
      <c r="A1521" s="9">
        <v>40750</v>
      </c>
      <c r="B1521" s="3">
        <v>5700</v>
      </c>
      <c r="C1521" s="3">
        <v>5708.8999000000003</v>
      </c>
      <c r="D1521" s="3">
        <v>5555.5497999999998</v>
      </c>
      <c r="E1521" s="3">
        <v>5574.3500999999997</v>
      </c>
      <c r="G1521" s="5">
        <f t="shared" si="299"/>
        <v>5611.2</v>
      </c>
      <c r="H1521" s="5">
        <f t="shared" si="300"/>
        <v>5611.09</v>
      </c>
      <c r="J1521" s="10" t="str">
        <f t="shared" si="301"/>
        <v>BUY</v>
      </c>
      <c r="L1521" s="5">
        <f t="shared" si="302"/>
        <v>5610.76</v>
      </c>
      <c r="M1521" s="4" t="str">
        <f t="shared" si="303"/>
        <v>YES</v>
      </c>
      <c r="N1521" s="4" t="str">
        <f t="shared" si="304"/>
        <v>YES</v>
      </c>
      <c r="O1521" s="4" t="str">
        <f t="shared" si="305"/>
        <v>NO</v>
      </c>
      <c r="P1521" s="5">
        <v>5693</v>
      </c>
      <c r="Q1521" s="5">
        <v>5578.15</v>
      </c>
      <c r="R1521" s="4">
        <f t="shared" si="306"/>
        <v>2011</v>
      </c>
      <c r="T1521" s="7">
        <f t="shared" si="309"/>
        <v>-4.46</v>
      </c>
      <c r="V1521" s="5">
        <f t="shared" si="310"/>
        <v>5605.98</v>
      </c>
      <c r="W1521" s="5">
        <f t="shared" si="307"/>
        <v>5580</v>
      </c>
      <c r="X1521" s="7">
        <f t="shared" si="308"/>
        <v>-25.979999999999563</v>
      </c>
      <c r="Z1521" s="7">
        <f t="shared" si="311"/>
        <v>330853.45999999979</v>
      </c>
      <c r="AA1521" s="5"/>
    </row>
    <row r="1522" spans="1:27">
      <c r="A1522" s="9">
        <v>40751</v>
      </c>
      <c r="B1522" s="3">
        <v>5588.7997999999998</v>
      </c>
      <c r="C1522" s="3">
        <v>5588.7997999999998</v>
      </c>
      <c r="D1522" s="3">
        <v>5518.25</v>
      </c>
      <c r="E1522" s="3">
        <v>5547.8999000000003</v>
      </c>
      <c r="G1522" s="5">
        <f t="shared" si="299"/>
        <v>5579.55</v>
      </c>
      <c r="H1522" s="5">
        <f t="shared" si="300"/>
        <v>5590.03</v>
      </c>
      <c r="J1522" s="10" t="str">
        <f t="shared" si="301"/>
        <v>SELL</v>
      </c>
      <c r="L1522" s="5">
        <f t="shared" si="302"/>
        <v>5621.47</v>
      </c>
      <c r="M1522" s="4" t="str">
        <f t="shared" si="303"/>
        <v>YES</v>
      </c>
      <c r="N1522" s="4" t="str">
        <f t="shared" si="304"/>
        <v>NO</v>
      </c>
      <c r="O1522" s="4" t="str">
        <f t="shared" si="305"/>
        <v>YES</v>
      </c>
      <c r="P1522" s="5">
        <v>5580</v>
      </c>
      <c r="Q1522" s="5">
        <v>5546.5</v>
      </c>
      <c r="R1522" s="4">
        <f t="shared" si="306"/>
        <v>2011</v>
      </c>
      <c r="T1522" s="7">
        <f t="shared" si="309"/>
        <v>0</v>
      </c>
      <c r="V1522" s="5">
        <f t="shared" si="310"/>
        <v>5580</v>
      </c>
      <c r="W1522" s="5">
        <f t="shared" si="307"/>
        <v>5580</v>
      </c>
      <c r="X1522" s="7">
        <f t="shared" si="308"/>
        <v>0</v>
      </c>
      <c r="Z1522" s="7">
        <f t="shared" si="311"/>
        <v>330853.45999999979</v>
      </c>
      <c r="AA1522" s="5"/>
    </row>
    <row r="1523" spans="1:27">
      <c r="A1523" s="9">
        <v>40752</v>
      </c>
      <c r="B1523" s="3">
        <v>5500</v>
      </c>
      <c r="C1523" s="3">
        <v>5517.0497999999998</v>
      </c>
      <c r="D1523" s="3">
        <v>5473</v>
      </c>
      <c r="E1523" s="3">
        <v>5492.7002000000002</v>
      </c>
      <c r="G1523" s="5">
        <f t="shared" si="299"/>
        <v>5536.13</v>
      </c>
      <c r="H1523" s="5">
        <f t="shared" si="300"/>
        <v>5557.59</v>
      </c>
      <c r="J1523" s="10" t="str">
        <f t="shared" si="301"/>
        <v>SELL</v>
      </c>
      <c r="L1523" s="5">
        <f t="shared" si="302"/>
        <v>5621.97</v>
      </c>
      <c r="M1523" s="4" t="str">
        <f t="shared" si="303"/>
        <v>NO</v>
      </c>
      <c r="N1523" s="4" t="str">
        <f t="shared" si="304"/>
        <v>NO</v>
      </c>
      <c r="O1523" s="4" t="str">
        <f t="shared" si="305"/>
        <v>NO</v>
      </c>
      <c r="P1523" s="5">
        <v>5491</v>
      </c>
      <c r="Q1523" s="5">
        <v>5486.5</v>
      </c>
      <c r="R1523" s="4">
        <f t="shared" si="306"/>
        <v>2011</v>
      </c>
      <c r="T1523" s="7">
        <f t="shared" si="309"/>
        <v>0</v>
      </c>
      <c r="V1523" s="5">
        <f t="shared" si="310"/>
        <v>5580</v>
      </c>
      <c r="W1523" s="5">
        <f t="shared" si="307"/>
        <v>5580</v>
      </c>
      <c r="X1523" s="7">
        <f t="shared" si="308"/>
        <v>0</v>
      </c>
      <c r="Z1523" s="7">
        <f t="shared" si="311"/>
        <v>330853.45999999979</v>
      </c>
      <c r="AA1523" s="5"/>
    </row>
    <row r="1524" spans="1:27">
      <c r="A1524" s="9">
        <v>40753</v>
      </c>
      <c r="B1524" s="3">
        <v>5479.8999000000003</v>
      </c>
      <c r="C1524" s="3">
        <v>5531.4502000000002</v>
      </c>
      <c r="D1524" s="3">
        <v>5456.1000999999997</v>
      </c>
      <c r="E1524" s="3">
        <v>5488.0497999999998</v>
      </c>
      <c r="G1524" s="5">
        <f t="shared" si="299"/>
        <v>5512.09</v>
      </c>
      <c r="H1524" s="5">
        <f t="shared" si="300"/>
        <v>5534.41</v>
      </c>
      <c r="J1524" s="10" t="str">
        <f t="shared" si="301"/>
        <v>SELL</v>
      </c>
      <c r="L1524" s="5">
        <f t="shared" si="302"/>
        <v>5601.37</v>
      </c>
      <c r="M1524" s="4" t="str">
        <f t="shared" si="303"/>
        <v>NO</v>
      </c>
      <c r="N1524" s="4" t="str">
        <f t="shared" si="304"/>
        <v>NO</v>
      </c>
      <c r="O1524" s="4" t="str">
        <f t="shared" si="305"/>
        <v>NO</v>
      </c>
      <c r="P1524" s="5">
        <v>5485</v>
      </c>
      <c r="Q1524" s="5">
        <v>5483.35</v>
      </c>
      <c r="R1524" s="4">
        <f t="shared" si="306"/>
        <v>2011</v>
      </c>
      <c r="T1524" s="7">
        <f t="shared" si="309"/>
        <v>0</v>
      </c>
      <c r="V1524" s="5">
        <f t="shared" si="310"/>
        <v>5580</v>
      </c>
      <c r="W1524" s="5">
        <f t="shared" si="307"/>
        <v>5580</v>
      </c>
      <c r="X1524" s="7">
        <f t="shared" si="308"/>
        <v>0</v>
      </c>
      <c r="Z1524" s="7">
        <f t="shared" si="311"/>
        <v>330853.45999999979</v>
      </c>
      <c r="AA1524" s="5"/>
    </row>
    <row r="1525" spans="1:27">
      <c r="A1525" s="9">
        <v>40756</v>
      </c>
      <c r="B1525" s="3">
        <v>5544.4502000000002</v>
      </c>
      <c r="C1525" s="3">
        <v>5557.1000999999997</v>
      </c>
      <c r="D1525" s="3">
        <v>5488</v>
      </c>
      <c r="E1525" s="3">
        <v>5532.9502000000002</v>
      </c>
      <c r="G1525" s="5">
        <f t="shared" si="299"/>
        <v>5522.52</v>
      </c>
      <c r="H1525" s="5">
        <f t="shared" si="300"/>
        <v>5533.92</v>
      </c>
      <c r="J1525" s="10" t="str">
        <f t="shared" si="301"/>
        <v>SELL</v>
      </c>
      <c r="L1525" s="5">
        <f t="shared" si="302"/>
        <v>5568.12</v>
      </c>
      <c r="M1525" s="4" t="str">
        <f t="shared" si="303"/>
        <v>NO</v>
      </c>
      <c r="N1525" s="4" t="str">
        <f t="shared" si="304"/>
        <v>NO</v>
      </c>
      <c r="O1525" s="4" t="str">
        <f t="shared" si="305"/>
        <v>NO</v>
      </c>
      <c r="P1525" s="5">
        <v>5544</v>
      </c>
      <c r="Q1525" s="5">
        <v>5530.7</v>
      </c>
      <c r="R1525" s="4">
        <f t="shared" si="306"/>
        <v>2011</v>
      </c>
      <c r="T1525" s="7">
        <f t="shared" si="309"/>
        <v>0</v>
      </c>
      <c r="V1525" s="5">
        <f t="shared" si="310"/>
        <v>5580</v>
      </c>
      <c r="W1525" s="5">
        <f t="shared" si="307"/>
        <v>5580</v>
      </c>
      <c r="X1525" s="7">
        <f t="shared" si="308"/>
        <v>0</v>
      </c>
      <c r="Z1525" s="7">
        <f t="shared" si="311"/>
        <v>330853.45999999979</v>
      </c>
      <c r="AA1525" s="5"/>
    </row>
    <row r="1526" spans="1:27">
      <c r="A1526" s="9">
        <v>40757</v>
      </c>
      <c r="B1526" s="3">
        <v>5498.7002000000002</v>
      </c>
      <c r="C1526" s="3">
        <v>5498.7002000000002</v>
      </c>
      <c r="D1526" s="3">
        <v>5433.1499000000003</v>
      </c>
      <c r="E1526" s="3">
        <v>5466.5</v>
      </c>
      <c r="G1526" s="5">
        <f t="shared" si="299"/>
        <v>5494.51</v>
      </c>
      <c r="H1526" s="5">
        <f t="shared" si="300"/>
        <v>5511.45</v>
      </c>
      <c r="J1526" s="10" t="str">
        <f t="shared" si="301"/>
        <v>SELL</v>
      </c>
      <c r="L1526" s="5">
        <f t="shared" si="302"/>
        <v>5562.27</v>
      </c>
      <c r="M1526" s="4" t="str">
        <f t="shared" si="303"/>
        <v>NO</v>
      </c>
      <c r="N1526" s="4" t="str">
        <f t="shared" si="304"/>
        <v>NO</v>
      </c>
      <c r="O1526" s="4" t="str">
        <f t="shared" si="305"/>
        <v>NO</v>
      </c>
      <c r="P1526" s="5">
        <v>5479</v>
      </c>
      <c r="Q1526" s="5">
        <v>5467.15</v>
      </c>
      <c r="R1526" s="4">
        <f t="shared" si="306"/>
        <v>2011</v>
      </c>
      <c r="T1526" s="7">
        <f t="shared" si="309"/>
        <v>0</v>
      </c>
      <c r="V1526" s="5">
        <f t="shared" si="310"/>
        <v>5580</v>
      </c>
      <c r="W1526" s="5">
        <f t="shared" si="307"/>
        <v>5580</v>
      </c>
      <c r="X1526" s="7">
        <f t="shared" si="308"/>
        <v>0</v>
      </c>
      <c r="Z1526" s="7">
        <f t="shared" si="311"/>
        <v>330853.45999999979</v>
      </c>
      <c r="AA1526" s="5"/>
    </row>
    <row r="1527" spans="1:27">
      <c r="A1527" s="9">
        <v>40758</v>
      </c>
      <c r="B1527" s="3">
        <v>5418</v>
      </c>
      <c r="C1527" s="3">
        <v>5436.6000999999997</v>
      </c>
      <c r="D1527" s="3">
        <v>5386.5</v>
      </c>
      <c r="E1527" s="3">
        <v>5424.3999000000003</v>
      </c>
      <c r="G1527" s="5">
        <f t="shared" si="299"/>
        <v>5459.45</v>
      </c>
      <c r="H1527" s="5">
        <f t="shared" si="300"/>
        <v>5482.43</v>
      </c>
      <c r="J1527" s="10" t="str">
        <f t="shared" si="301"/>
        <v>SELL</v>
      </c>
      <c r="L1527" s="5">
        <f t="shared" si="302"/>
        <v>5551.37</v>
      </c>
      <c r="M1527" s="4" t="str">
        <f t="shared" si="303"/>
        <v>NO</v>
      </c>
      <c r="N1527" s="4" t="str">
        <f t="shared" si="304"/>
        <v>NO</v>
      </c>
      <c r="O1527" s="4" t="str">
        <f t="shared" si="305"/>
        <v>NO</v>
      </c>
      <c r="P1527" s="5">
        <v>5404.9</v>
      </c>
      <c r="Q1527" s="5">
        <v>5417</v>
      </c>
      <c r="R1527" s="4">
        <f t="shared" si="306"/>
        <v>2011</v>
      </c>
      <c r="T1527" s="7">
        <f t="shared" si="309"/>
        <v>0</v>
      </c>
      <c r="V1527" s="5">
        <f t="shared" si="310"/>
        <v>5580</v>
      </c>
      <c r="W1527" s="5">
        <f t="shared" si="307"/>
        <v>5580</v>
      </c>
      <c r="X1527" s="7">
        <f t="shared" si="308"/>
        <v>0</v>
      </c>
      <c r="Z1527" s="7">
        <f t="shared" si="311"/>
        <v>330853.45999999979</v>
      </c>
      <c r="AA1527" s="5"/>
    </row>
    <row r="1528" spans="1:27">
      <c r="A1528" s="9">
        <v>40759</v>
      </c>
      <c r="B1528" s="3">
        <v>5424.5</v>
      </c>
      <c r="C1528" s="3">
        <v>5440</v>
      </c>
      <c r="D1528" s="3">
        <v>5325.25</v>
      </c>
      <c r="E1528" s="3">
        <v>5337.2002000000002</v>
      </c>
      <c r="G1528" s="5">
        <f t="shared" si="299"/>
        <v>5398.33</v>
      </c>
      <c r="H1528" s="5">
        <f t="shared" si="300"/>
        <v>5434.02</v>
      </c>
      <c r="J1528" s="10" t="str">
        <f t="shared" si="301"/>
        <v>SELL</v>
      </c>
      <c r="L1528" s="5">
        <f t="shared" si="302"/>
        <v>5541.09</v>
      </c>
      <c r="M1528" s="4" t="str">
        <f t="shared" si="303"/>
        <v>NO</v>
      </c>
      <c r="N1528" s="4" t="str">
        <f t="shared" si="304"/>
        <v>NO</v>
      </c>
      <c r="O1528" s="4" t="str">
        <f t="shared" si="305"/>
        <v>NO</v>
      </c>
      <c r="P1528" s="5">
        <v>5426.5</v>
      </c>
      <c r="Q1528" s="5">
        <v>5344</v>
      </c>
      <c r="R1528" s="4">
        <f t="shared" si="306"/>
        <v>2011</v>
      </c>
      <c r="T1528" s="7">
        <f t="shared" si="309"/>
        <v>0</v>
      </c>
      <c r="V1528" s="5">
        <f t="shared" si="310"/>
        <v>5580</v>
      </c>
      <c r="W1528" s="5">
        <f t="shared" si="307"/>
        <v>5580</v>
      </c>
      <c r="X1528" s="7">
        <f t="shared" si="308"/>
        <v>0</v>
      </c>
      <c r="Z1528" s="7">
        <f t="shared" si="311"/>
        <v>330853.45999999979</v>
      </c>
      <c r="AA1528" s="5"/>
    </row>
    <row r="1529" spans="1:27">
      <c r="A1529" s="9">
        <v>40760</v>
      </c>
      <c r="B1529" s="3">
        <v>5191</v>
      </c>
      <c r="C1529" s="3">
        <v>5233.7002000000002</v>
      </c>
      <c r="D1529" s="3">
        <v>5114.7002000000002</v>
      </c>
      <c r="E1529" s="3">
        <v>5211.3500999999997</v>
      </c>
      <c r="G1529" s="5">
        <f t="shared" si="299"/>
        <v>5304.84</v>
      </c>
      <c r="H1529" s="5">
        <f t="shared" si="300"/>
        <v>5359.8</v>
      </c>
      <c r="J1529" s="10" t="str">
        <f t="shared" si="301"/>
        <v>SELL</v>
      </c>
      <c r="L1529" s="5">
        <f t="shared" si="302"/>
        <v>5524.68</v>
      </c>
      <c r="M1529" s="4" t="str">
        <f t="shared" si="303"/>
        <v>NO</v>
      </c>
      <c r="N1529" s="4" t="str">
        <f t="shared" si="304"/>
        <v>NO</v>
      </c>
      <c r="O1529" s="4" t="str">
        <f t="shared" si="305"/>
        <v>NO</v>
      </c>
      <c r="P1529" s="5">
        <v>5214</v>
      </c>
      <c r="Q1529" s="5">
        <v>5208</v>
      </c>
      <c r="R1529" s="4">
        <f t="shared" si="306"/>
        <v>2011</v>
      </c>
      <c r="T1529" s="7">
        <f t="shared" si="309"/>
        <v>0</v>
      </c>
      <c r="V1529" s="5">
        <f t="shared" si="310"/>
        <v>5580</v>
      </c>
      <c r="W1529" s="5">
        <f t="shared" si="307"/>
        <v>5580</v>
      </c>
      <c r="X1529" s="7">
        <f t="shared" si="308"/>
        <v>0</v>
      </c>
      <c r="Z1529" s="7">
        <f t="shared" si="311"/>
        <v>330853.45999999979</v>
      </c>
      <c r="AA1529" s="5"/>
    </row>
    <row r="1530" spans="1:27">
      <c r="A1530" s="9">
        <v>40763</v>
      </c>
      <c r="B1530" s="3">
        <v>5120.2002000000002</v>
      </c>
      <c r="C1530" s="3">
        <v>5208</v>
      </c>
      <c r="D1530" s="3">
        <v>5057.2997999999998</v>
      </c>
      <c r="E1530" s="3">
        <v>5126.2002000000002</v>
      </c>
      <c r="G1530" s="5">
        <f t="shared" si="299"/>
        <v>5215.5200000000004</v>
      </c>
      <c r="H1530" s="5">
        <f t="shared" si="300"/>
        <v>5281.93</v>
      </c>
      <c r="J1530" s="10" t="str">
        <f t="shared" si="301"/>
        <v>SELL</v>
      </c>
      <c r="L1530" s="5">
        <f t="shared" si="302"/>
        <v>5481.16</v>
      </c>
      <c r="M1530" s="4" t="str">
        <f t="shared" si="303"/>
        <v>NO</v>
      </c>
      <c r="N1530" s="4" t="str">
        <f t="shared" si="304"/>
        <v>NO</v>
      </c>
      <c r="O1530" s="4" t="str">
        <f t="shared" si="305"/>
        <v>NO</v>
      </c>
      <c r="P1530" s="5">
        <v>5090.25</v>
      </c>
      <c r="Q1530" s="5">
        <v>5124</v>
      </c>
      <c r="R1530" s="4">
        <f t="shared" si="306"/>
        <v>2011</v>
      </c>
      <c r="T1530" s="7">
        <f t="shared" si="309"/>
        <v>0</v>
      </c>
      <c r="V1530" s="5">
        <f t="shared" si="310"/>
        <v>5580</v>
      </c>
      <c r="W1530" s="5">
        <f t="shared" si="307"/>
        <v>5580</v>
      </c>
      <c r="X1530" s="7">
        <f t="shared" si="308"/>
        <v>0</v>
      </c>
      <c r="Z1530" s="7">
        <f t="shared" si="311"/>
        <v>330853.45999999979</v>
      </c>
      <c r="AA1530" s="5"/>
    </row>
    <row r="1531" spans="1:27">
      <c r="A1531" s="9">
        <v>40764</v>
      </c>
      <c r="B1531" s="3">
        <v>4964</v>
      </c>
      <c r="C1531" s="3">
        <v>5172</v>
      </c>
      <c r="D1531" s="3">
        <v>4951</v>
      </c>
      <c r="E1531" s="3">
        <v>5083.3999000000003</v>
      </c>
      <c r="G1531" s="5">
        <f t="shared" si="299"/>
        <v>5149.46</v>
      </c>
      <c r="H1531" s="5">
        <f t="shared" si="300"/>
        <v>5215.75</v>
      </c>
      <c r="J1531" s="10" t="str">
        <f t="shared" si="301"/>
        <v>SELL</v>
      </c>
      <c r="L1531" s="5">
        <f t="shared" si="302"/>
        <v>5414.62</v>
      </c>
      <c r="M1531" s="4" t="str">
        <f t="shared" si="303"/>
        <v>NO</v>
      </c>
      <c r="N1531" s="4" t="str">
        <f t="shared" si="304"/>
        <v>NO</v>
      </c>
      <c r="O1531" s="4" t="str">
        <f t="shared" si="305"/>
        <v>NO</v>
      </c>
      <c r="P1531" s="5">
        <v>5001.1000000000004</v>
      </c>
      <c r="Q1531" s="5">
        <v>5092.8</v>
      </c>
      <c r="R1531" s="4">
        <f t="shared" si="306"/>
        <v>2011</v>
      </c>
      <c r="T1531" s="7">
        <f t="shared" si="309"/>
        <v>0</v>
      </c>
      <c r="V1531" s="5">
        <f t="shared" si="310"/>
        <v>5580</v>
      </c>
      <c r="W1531" s="5">
        <f t="shared" si="307"/>
        <v>5580</v>
      </c>
      <c r="X1531" s="7">
        <f t="shared" si="308"/>
        <v>0</v>
      </c>
      <c r="Z1531" s="7">
        <f t="shared" si="311"/>
        <v>330853.45999999979</v>
      </c>
      <c r="AA1531" s="5"/>
    </row>
    <row r="1532" spans="1:27">
      <c r="A1532" s="9">
        <v>40765</v>
      </c>
      <c r="B1532" s="3">
        <v>5223</v>
      </c>
      <c r="C1532" s="3">
        <v>5223</v>
      </c>
      <c r="D1532" s="3">
        <v>5118.1000999999997</v>
      </c>
      <c r="E1532" s="3">
        <v>5158.6499000000003</v>
      </c>
      <c r="G1532" s="5">
        <f t="shared" si="299"/>
        <v>5154.05</v>
      </c>
      <c r="H1532" s="5">
        <f t="shared" si="300"/>
        <v>5196.72</v>
      </c>
      <c r="J1532" s="10" t="str">
        <f t="shared" si="301"/>
        <v>SELL</v>
      </c>
      <c r="L1532" s="5">
        <f t="shared" si="302"/>
        <v>5324.73</v>
      </c>
      <c r="M1532" s="4" t="str">
        <f t="shared" si="303"/>
        <v>NO</v>
      </c>
      <c r="N1532" s="4" t="str">
        <f t="shared" si="304"/>
        <v>NO</v>
      </c>
      <c r="O1532" s="4" t="str">
        <f t="shared" si="305"/>
        <v>NO</v>
      </c>
      <c r="P1532" s="5">
        <v>5163.6000000000004</v>
      </c>
      <c r="Q1532" s="5">
        <v>5159</v>
      </c>
      <c r="R1532" s="4">
        <f t="shared" si="306"/>
        <v>2011</v>
      </c>
      <c r="T1532" s="7">
        <f t="shared" si="309"/>
        <v>0</v>
      </c>
      <c r="V1532" s="5">
        <f t="shared" si="310"/>
        <v>5580</v>
      </c>
      <c r="W1532" s="5">
        <f t="shared" si="307"/>
        <v>5580</v>
      </c>
      <c r="X1532" s="7">
        <f t="shared" si="308"/>
        <v>0</v>
      </c>
      <c r="Z1532" s="7">
        <f t="shared" si="311"/>
        <v>330853.45999999979</v>
      </c>
      <c r="AA1532" s="5"/>
    </row>
    <row r="1533" spans="1:27">
      <c r="A1533" s="9">
        <v>40766</v>
      </c>
      <c r="B1533" s="3">
        <v>5130</v>
      </c>
      <c r="C1533" s="3">
        <v>5186.7997999999998</v>
      </c>
      <c r="D1533" s="3">
        <v>5122</v>
      </c>
      <c r="E1533" s="3">
        <v>5137.25</v>
      </c>
      <c r="G1533" s="5">
        <f t="shared" si="299"/>
        <v>5145.6499999999996</v>
      </c>
      <c r="H1533" s="5">
        <f t="shared" si="300"/>
        <v>5176.8999999999996</v>
      </c>
      <c r="J1533" s="10" t="str">
        <f t="shared" si="301"/>
        <v>SELL</v>
      </c>
      <c r="L1533" s="5">
        <f t="shared" si="302"/>
        <v>5270.65</v>
      </c>
      <c r="M1533" s="4" t="str">
        <f t="shared" si="303"/>
        <v>NO</v>
      </c>
      <c r="N1533" s="4" t="str">
        <f t="shared" si="304"/>
        <v>NO</v>
      </c>
      <c r="O1533" s="4" t="str">
        <f t="shared" si="305"/>
        <v>NO</v>
      </c>
      <c r="P1533" s="5">
        <v>5164</v>
      </c>
      <c r="Q1533" s="5">
        <v>5134.25</v>
      </c>
      <c r="R1533" s="4">
        <f t="shared" si="306"/>
        <v>2011</v>
      </c>
      <c r="T1533" s="7">
        <f t="shared" si="309"/>
        <v>0</v>
      </c>
      <c r="V1533" s="5">
        <f t="shared" si="310"/>
        <v>5580</v>
      </c>
      <c r="W1533" s="5">
        <f t="shared" si="307"/>
        <v>5580</v>
      </c>
      <c r="X1533" s="7">
        <f t="shared" si="308"/>
        <v>0</v>
      </c>
      <c r="Z1533" s="7">
        <f t="shared" si="311"/>
        <v>330853.45999999979</v>
      </c>
      <c r="AA1533" s="5"/>
    </row>
    <row r="1534" spans="1:27">
      <c r="A1534" s="9">
        <v>40767</v>
      </c>
      <c r="B1534" s="3">
        <v>5175</v>
      </c>
      <c r="C1534" s="3">
        <v>5181</v>
      </c>
      <c r="D1534" s="3">
        <v>5052</v>
      </c>
      <c r="E1534" s="3">
        <v>5079.8500999999997</v>
      </c>
      <c r="G1534" s="5">
        <f t="shared" si="299"/>
        <v>5112.75</v>
      </c>
      <c r="H1534" s="5">
        <f t="shared" si="300"/>
        <v>5144.55</v>
      </c>
      <c r="J1534" s="10" t="str">
        <f t="shared" si="301"/>
        <v>SELL</v>
      </c>
      <c r="L1534" s="5">
        <f t="shared" si="302"/>
        <v>5239.95</v>
      </c>
      <c r="M1534" s="4" t="str">
        <f t="shared" si="303"/>
        <v>NO</v>
      </c>
      <c r="N1534" s="4" t="str">
        <f t="shared" si="304"/>
        <v>NO</v>
      </c>
      <c r="O1534" s="4" t="str">
        <f t="shared" si="305"/>
        <v>NO</v>
      </c>
      <c r="P1534" s="5">
        <v>5150</v>
      </c>
      <c r="Q1534" s="5">
        <v>5084.05</v>
      </c>
      <c r="R1534" s="4">
        <f t="shared" si="306"/>
        <v>2011</v>
      </c>
      <c r="T1534" s="7">
        <f t="shared" si="309"/>
        <v>0</v>
      </c>
      <c r="V1534" s="5">
        <f t="shared" si="310"/>
        <v>5580</v>
      </c>
      <c r="W1534" s="5">
        <f t="shared" si="307"/>
        <v>5580</v>
      </c>
      <c r="X1534" s="7">
        <f t="shared" si="308"/>
        <v>0</v>
      </c>
      <c r="Z1534" s="7">
        <f t="shared" si="311"/>
        <v>330853.45999999979</v>
      </c>
      <c r="AA1534" s="5"/>
    </row>
    <row r="1535" spans="1:27">
      <c r="A1535" s="9">
        <v>40771</v>
      </c>
      <c r="B1535" s="3">
        <v>5125</v>
      </c>
      <c r="C1535" s="3">
        <v>5139.8500999999997</v>
      </c>
      <c r="D1535" s="3">
        <v>5006.3999000000003</v>
      </c>
      <c r="E1535" s="3">
        <v>5027.7002000000002</v>
      </c>
      <c r="G1535" s="5">
        <f t="shared" si="299"/>
        <v>5070.2299999999996</v>
      </c>
      <c r="H1535" s="5">
        <f t="shared" si="300"/>
        <v>5105.6000000000004</v>
      </c>
      <c r="J1535" s="10" t="str">
        <f t="shared" si="301"/>
        <v>SELL</v>
      </c>
      <c r="L1535" s="5">
        <f t="shared" si="302"/>
        <v>5211.71</v>
      </c>
      <c r="M1535" s="4" t="str">
        <f t="shared" si="303"/>
        <v>NO</v>
      </c>
      <c r="N1535" s="4" t="str">
        <f t="shared" si="304"/>
        <v>NO</v>
      </c>
      <c r="O1535" s="4" t="str">
        <f t="shared" si="305"/>
        <v>NO</v>
      </c>
      <c r="P1535" s="5">
        <v>5115</v>
      </c>
      <c r="Q1535" s="5">
        <v>5029</v>
      </c>
      <c r="R1535" s="4">
        <f t="shared" si="306"/>
        <v>2011</v>
      </c>
      <c r="T1535" s="7">
        <f t="shared" si="309"/>
        <v>0</v>
      </c>
      <c r="V1535" s="5">
        <f t="shared" si="310"/>
        <v>5580</v>
      </c>
      <c r="W1535" s="5">
        <f t="shared" si="307"/>
        <v>5580</v>
      </c>
      <c r="X1535" s="7">
        <f t="shared" si="308"/>
        <v>0</v>
      </c>
      <c r="Z1535" s="7">
        <f t="shared" si="311"/>
        <v>330853.45999999979</v>
      </c>
      <c r="AA1535" s="5"/>
    </row>
    <row r="1536" spans="1:27">
      <c r="A1536" s="9">
        <v>40772</v>
      </c>
      <c r="B1536" s="3">
        <v>5039.6000999999997</v>
      </c>
      <c r="C1536" s="3">
        <v>5125.7002000000002</v>
      </c>
      <c r="D1536" s="3">
        <v>5014</v>
      </c>
      <c r="E1536" s="3">
        <v>5066.75</v>
      </c>
      <c r="G1536" s="5">
        <f t="shared" si="299"/>
        <v>5068.49</v>
      </c>
      <c r="H1536" s="5">
        <f t="shared" si="300"/>
        <v>5092.6499999999996</v>
      </c>
      <c r="J1536" s="10" t="str">
        <f t="shared" si="301"/>
        <v>SELL</v>
      </c>
      <c r="L1536" s="5">
        <f t="shared" si="302"/>
        <v>5165.13</v>
      </c>
      <c r="M1536" s="4" t="str">
        <f t="shared" si="303"/>
        <v>NO</v>
      </c>
      <c r="N1536" s="4" t="str">
        <f t="shared" si="304"/>
        <v>NO</v>
      </c>
      <c r="O1536" s="4" t="str">
        <f t="shared" si="305"/>
        <v>NO</v>
      </c>
      <c r="P1536" s="5">
        <v>5065.1000000000004</v>
      </c>
      <c r="Q1536" s="5">
        <v>5066.3</v>
      </c>
      <c r="R1536" s="4">
        <f t="shared" si="306"/>
        <v>2011</v>
      </c>
      <c r="T1536" s="7">
        <f t="shared" si="309"/>
        <v>0</v>
      </c>
      <c r="V1536" s="5">
        <f t="shared" si="310"/>
        <v>5580</v>
      </c>
      <c r="W1536" s="5">
        <f t="shared" si="307"/>
        <v>5580</v>
      </c>
      <c r="X1536" s="7">
        <f t="shared" si="308"/>
        <v>0</v>
      </c>
      <c r="Z1536" s="7">
        <f t="shared" si="311"/>
        <v>330853.45999999979</v>
      </c>
      <c r="AA1536" s="5"/>
    </row>
    <row r="1537" spans="1:27">
      <c r="A1537" s="9">
        <v>40773</v>
      </c>
      <c r="B1537" s="3">
        <v>5055.6499000000003</v>
      </c>
      <c r="C1537" s="3">
        <v>5075.6499000000003</v>
      </c>
      <c r="D1537" s="3">
        <v>4926.3999000000003</v>
      </c>
      <c r="E1537" s="3">
        <v>4938.0497999999998</v>
      </c>
      <c r="G1537" s="5">
        <f t="shared" si="299"/>
        <v>5003.2700000000004</v>
      </c>
      <c r="H1537" s="5">
        <f t="shared" si="300"/>
        <v>5041.12</v>
      </c>
      <c r="J1537" s="10" t="str">
        <f t="shared" si="301"/>
        <v>SELL</v>
      </c>
      <c r="L1537" s="5">
        <f t="shared" si="302"/>
        <v>5154.67</v>
      </c>
      <c r="M1537" s="4" t="str">
        <f t="shared" si="303"/>
        <v>NO</v>
      </c>
      <c r="N1537" s="4" t="str">
        <f t="shared" si="304"/>
        <v>NO</v>
      </c>
      <c r="O1537" s="4" t="str">
        <f t="shared" si="305"/>
        <v>NO</v>
      </c>
      <c r="P1537" s="5">
        <v>5046.6499999999996</v>
      </c>
      <c r="Q1537" s="5">
        <v>4944.5</v>
      </c>
      <c r="R1537" s="4">
        <f t="shared" si="306"/>
        <v>2011</v>
      </c>
      <c r="T1537" s="7">
        <f t="shared" si="309"/>
        <v>0</v>
      </c>
      <c r="V1537" s="5">
        <f t="shared" si="310"/>
        <v>5580</v>
      </c>
      <c r="W1537" s="5">
        <f t="shared" si="307"/>
        <v>5580</v>
      </c>
      <c r="X1537" s="7">
        <f t="shared" si="308"/>
        <v>0</v>
      </c>
      <c r="Z1537" s="7">
        <f t="shared" si="311"/>
        <v>330853.45999999979</v>
      </c>
      <c r="AA1537" s="5"/>
    </row>
    <row r="1538" spans="1:27">
      <c r="A1538" s="9">
        <v>40774</v>
      </c>
      <c r="B1538" s="3">
        <v>4870</v>
      </c>
      <c r="C1538" s="3">
        <v>4903.2997999999998</v>
      </c>
      <c r="D1538" s="3">
        <v>4801.1000999999997</v>
      </c>
      <c r="E1538" s="3">
        <v>4850.8500999999997</v>
      </c>
      <c r="G1538" s="5">
        <f t="shared" si="299"/>
        <v>4927.0600000000004</v>
      </c>
      <c r="H1538" s="5">
        <f t="shared" si="300"/>
        <v>4977.7</v>
      </c>
      <c r="J1538" s="10" t="str">
        <f t="shared" si="301"/>
        <v>SELL</v>
      </c>
      <c r="L1538" s="5">
        <f t="shared" si="302"/>
        <v>5129.62</v>
      </c>
      <c r="M1538" s="4" t="str">
        <f t="shared" si="303"/>
        <v>NO</v>
      </c>
      <c r="N1538" s="4" t="str">
        <f t="shared" si="304"/>
        <v>NO</v>
      </c>
      <c r="O1538" s="4" t="str">
        <f t="shared" si="305"/>
        <v>NO</v>
      </c>
      <c r="P1538" s="5">
        <v>4861.7</v>
      </c>
      <c r="Q1538" s="5">
        <v>4854.6000000000004</v>
      </c>
      <c r="R1538" s="4">
        <f t="shared" si="306"/>
        <v>2011</v>
      </c>
      <c r="T1538" s="7">
        <f t="shared" si="309"/>
        <v>0</v>
      </c>
      <c r="V1538" s="5">
        <f t="shared" si="310"/>
        <v>5580</v>
      </c>
      <c r="W1538" s="5">
        <f t="shared" si="307"/>
        <v>5580</v>
      </c>
      <c r="X1538" s="7">
        <f t="shared" si="308"/>
        <v>0</v>
      </c>
      <c r="Z1538" s="7">
        <f t="shared" si="311"/>
        <v>330853.45999999979</v>
      </c>
      <c r="AA1538" s="5"/>
    </row>
    <row r="1539" spans="1:27">
      <c r="A1539" s="9">
        <v>40777</v>
      </c>
      <c r="B1539" s="3">
        <v>4850</v>
      </c>
      <c r="C1539" s="3">
        <v>4921.75</v>
      </c>
      <c r="D1539" s="3">
        <v>4816.1000999999997</v>
      </c>
      <c r="E1539" s="3">
        <v>4910.4502000000002</v>
      </c>
      <c r="G1539" s="5">
        <f t="shared" si="299"/>
        <v>4918.76</v>
      </c>
      <c r="H1539" s="5">
        <f t="shared" si="300"/>
        <v>4955.28</v>
      </c>
      <c r="J1539" s="10" t="str">
        <f t="shared" si="301"/>
        <v>SELL</v>
      </c>
      <c r="L1539" s="5">
        <f t="shared" si="302"/>
        <v>5064.84</v>
      </c>
      <c r="M1539" s="4" t="str">
        <f t="shared" si="303"/>
        <v>NO</v>
      </c>
      <c r="N1539" s="4" t="str">
        <f t="shared" si="304"/>
        <v>NO</v>
      </c>
      <c r="O1539" s="4" t="str">
        <f t="shared" si="305"/>
        <v>NO</v>
      </c>
      <c r="P1539" s="5">
        <v>4836.3</v>
      </c>
      <c r="Q1539" s="5">
        <v>4916.05</v>
      </c>
      <c r="R1539" s="4">
        <f t="shared" si="306"/>
        <v>2011</v>
      </c>
      <c r="T1539" s="7">
        <f t="shared" si="309"/>
        <v>0</v>
      </c>
      <c r="V1539" s="5">
        <f t="shared" si="310"/>
        <v>5580</v>
      </c>
      <c r="W1539" s="5">
        <f t="shared" si="307"/>
        <v>5580</v>
      </c>
      <c r="X1539" s="7">
        <f t="shared" si="308"/>
        <v>0</v>
      </c>
      <c r="Z1539" s="7">
        <f t="shared" si="311"/>
        <v>330853.45999999979</v>
      </c>
      <c r="AA1539" s="5"/>
    </row>
    <row r="1540" spans="1:27">
      <c r="A1540" s="9">
        <v>40778</v>
      </c>
      <c r="B1540" s="3">
        <v>4927</v>
      </c>
      <c r="C1540" s="3">
        <v>4973.2002000000002</v>
      </c>
      <c r="D1540" s="3">
        <v>4865.1000999999997</v>
      </c>
      <c r="E1540" s="3">
        <v>4947.3999000000003</v>
      </c>
      <c r="G1540" s="5">
        <f t="shared" si="299"/>
        <v>4933.08</v>
      </c>
      <c r="H1540" s="5">
        <f t="shared" si="300"/>
        <v>4952.6499999999996</v>
      </c>
      <c r="J1540" s="10" t="str">
        <f t="shared" si="301"/>
        <v>SELL</v>
      </c>
      <c r="L1540" s="5">
        <f t="shared" si="302"/>
        <v>5011.3599999999997</v>
      </c>
      <c r="M1540" s="4" t="str">
        <f t="shared" si="303"/>
        <v>NO</v>
      </c>
      <c r="N1540" s="4" t="str">
        <f t="shared" si="304"/>
        <v>NO</v>
      </c>
      <c r="O1540" s="4" t="str">
        <f t="shared" si="305"/>
        <v>NO</v>
      </c>
      <c r="P1540" s="5">
        <v>4890</v>
      </c>
      <c r="Q1540" s="5">
        <v>4949</v>
      </c>
      <c r="R1540" s="4">
        <f t="shared" si="306"/>
        <v>2011</v>
      </c>
      <c r="T1540" s="7">
        <f t="shared" si="309"/>
        <v>0</v>
      </c>
      <c r="V1540" s="5">
        <f t="shared" si="310"/>
        <v>5580</v>
      </c>
      <c r="W1540" s="5">
        <f t="shared" si="307"/>
        <v>5580</v>
      </c>
      <c r="X1540" s="7">
        <f t="shared" si="308"/>
        <v>0</v>
      </c>
      <c r="Z1540" s="7">
        <f t="shared" si="311"/>
        <v>330853.45999999979</v>
      </c>
      <c r="AA1540" s="5"/>
    </row>
    <row r="1541" spans="1:27">
      <c r="A1541" s="9">
        <v>40779</v>
      </c>
      <c r="B1541" s="3">
        <v>4930</v>
      </c>
      <c r="C1541" s="3">
        <v>4961.9502000000002</v>
      </c>
      <c r="D1541" s="3">
        <v>4867.2997999999998</v>
      </c>
      <c r="E1541" s="3">
        <v>4883.8500999999997</v>
      </c>
      <c r="G1541" s="5">
        <f t="shared" si="299"/>
        <v>4908.47</v>
      </c>
      <c r="H1541" s="5">
        <f t="shared" si="300"/>
        <v>4929.72</v>
      </c>
      <c r="J1541" s="10" t="str">
        <f t="shared" si="301"/>
        <v>SELL</v>
      </c>
      <c r="L1541" s="5">
        <f t="shared" si="302"/>
        <v>4993.47</v>
      </c>
      <c r="M1541" s="4" t="str">
        <f t="shared" si="303"/>
        <v>NO</v>
      </c>
      <c r="N1541" s="4" t="str">
        <f t="shared" si="304"/>
        <v>NO</v>
      </c>
      <c r="O1541" s="4" t="str">
        <f t="shared" si="305"/>
        <v>NO</v>
      </c>
      <c r="P1541" s="5">
        <v>4938</v>
      </c>
      <c r="Q1541" s="5">
        <v>4872</v>
      </c>
      <c r="R1541" s="4">
        <f t="shared" si="306"/>
        <v>2011</v>
      </c>
      <c r="T1541" s="7">
        <f t="shared" si="309"/>
        <v>0</v>
      </c>
      <c r="V1541" s="5">
        <f t="shared" si="310"/>
        <v>5580</v>
      </c>
      <c r="W1541" s="5">
        <f t="shared" si="307"/>
        <v>5580</v>
      </c>
      <c r="X1541" s="7">
        <f t="shared" si="308"/>
        <v>0</v>
      </c>
      <c r="Z1541" s="7">
        <f t="shared" si="311"/>
        <v>330853.45999999979</v>
      </c>
      <c r="AA1541" s="5"/>
    </row>
    <row r="1542" spans="1:27">
      <c r="A1542" s="9">
        <v>40780</v>
      </c>
      <c r="B1542" s="3">
        <v>4901.0497999999998</v>
      </c>
      <c r="C1542" s="3">
        <v>4912</v>
      </c>
      <c r="D1542" s="3">
        <v>4831.1000999999997</v>
      </c>
      <c r="E1542" s="3">
        <v>4841.75</v>
      </c>
      <c r="G1542" s="5">
        <f t="shared" ref="G1542:G1605" si="312">ROUND((E1542*G$1)+(G1541*(1-G$1)),2)</f>
        <v>4875.1099999999997</v>
      </c>
      <c r="H1542" s="5">
        <f t="shared" si="300"/>
        <v>4900.3999999999996</v>
      </c>
      <c r="J1542" s="10" t="str">
        <f t="shared" si="301"/>
        <v>SELL</v>
      </c>
      <c r="L1542" s="5">
        <f t="shared" si="302"/>
        <v>4976.2700000000004</v>
      </c>
      <c r="M1542" s="4" t="str">
        <f t="shared" si="303"/>
        <v>NO</v>
      </c>
      <c r="N1542" s="4" t="str">
        <f t="shared" si="304"/>
        <v>NO</v>
      </c>
      <c r="O1542" s="4" t="str">
        <f t="shared" si="305"/>
        <v>NO</v>
      </c>
      <c r="P1542" s="5">
        <v>4892.5</v>
      </c>
      <c r="Q1542" s="5">
        <v>4835.1000000000004</v>
      </c>
      <c r="R1542" s="4">
        <f t="shared" si="306"/>
        <v>2011</v>
      </c>
      <c r="T1542" s="7">
        <f t="shared" si="309"/>
        <v>0</v>
      </c>
      <c r="V1542" s="5">
        <f t="shared" si="310"/>
        <v>5580</v>
      </c>
      <c r="W1542" s="5">
        <f t="shared" si="307"/>
        <v>5580</v>
      </c>
      <c r="X1542" s="7">
        <f t="shared" si="308"/>
        <v>0</v>
      </c>
      <c r="Z1542" s="7">
        <f t="shared" si="311"/>
        <v>330853.45999999979</v>
      </c>
      <c r="AA1542" s="5"/>
    </row>
    <row r="1543" spans="1:27">
      <c r="A1543" s="9">
        <v>40781</v>
      </c>
      <c r="B1543" s="3">
        <v>4855.2997999999998</v>
      </c>
      <c r="C1543" s="3">
        <v>4887.8999000000003</v>
      </c>
      <c r="D1543" s="3">
        <v>4718</v>
      </c>
      <c r="E1543" s="3">
        <v>4748.7002000000002</v>
      </c>
      <c r="G1543" s="5">
        <f t="shared" si="312"/>
        <v>4811.91</v>
      </c>
      <c r="H1543" s="5">
        <f t="shared" si="300"/>
        <v>4849.83</v>
      </c>
      <c r="J1543" s="10" t="str">
        <f t="shared" si="301"/>
        <v>SELL</v>
      </c>
      <c r="L1543" s="5">
        <f t="shared" si="302"/>
        <v>4963.59</v>
      </c>
      <c r="M1543" s="4" t="str">
        <f t="shared" si="303"/>
        <v>NO</v>
      </c>
      <c r="N1543" s="4" t="str">
        <f t="shared" si="304"/>
        <v>NO</v>
      </c>
      <c r="O1543" s="4" t="str">
        <f t="shared" si="305"/>
        <v>NO</v>
      </c>
      <c r="P1543" s="5">
        <v>4850.3</v>
      </c>
      <c r="Q1543" s="5">
        <v>4735</v>
      </c>
      <c r="R1543" s="4">
        <f t="shared" si="306"/>
        <v>2011</v>
      </c>
      <c r="T1543" s="7">
        <f t="shared" si="309"/>
        <v>0</v>
      </c>
      <c r="V1543" s="5">
        <f t="shared" si="310"/>
        <v>5580</v>
      </c>
      <c r="W1543" s="5">
        <f t="shared" si="307"/>
        <v>5580</v>
      </c>
      <c r="X1543" s="7">
        <f t="shared" si="308"/>
        <v>0</v>
      </c>
      <c r="Z1543" s="7">
        <f t="shared" si="311"/>
        <v>330853.45999999979</v>
      </c>
      <c r="AA1543" s="5"/>
    </row>
    <row r="1544" spans="1:27">
      <c r="A1544" s="9">
        <v>40784</v>
      </c>
      <c r="B1544" s="3">
        <v>4805</v>
      </c>
      <c r="C1544" s="3">
        <v>4948</v>
      </c>
      <c r="D1544" s="3">
        <v>4802.2997999999998</v>
      </c>
      <c r="E1544" s="3">
        <v>4933.1499000000003</v>
      </c>
      <c r="G1544" s="5">
        <f t="shared" si="312"/>
        <v>4872.53</v>
      </c>
      <c r="H1544" s="5">
        <f t="shared" ref="H1544:H1607" si="313">ROUND((E1544*H$1)+(H1543*(1-H$1)),2)</f>
        <v>4877.6000000000004</v>
      </c>
      <c r="J1544" s="10" t="str">
        <f t="shared" ref="J1544:J1607" si="314">IF(G1544&gt;H1544,"BUY","SELL")</f>
        <v>SELL</v>
      </c>
      <c r="L1544" s="5">
        <f t="shared" ref="L1544:L1607" si="315">ROUND((G1544*((2/4)-1)-(H1544)*((2/6)-1))/ (2 /4- 2 /6),2)</f>
        <v>4892.8100000000004</v>
      </c>
      <c r="M1544" s="4" t="str">
        <f t="shared" ref="M1544:M1607" si="316">IF(J1543="SELL",IF(C1544&gt;L1543,"YES","NO"),IF(D1544&lt;L1543,"YES","NO"))</f>
        <v>NO</v>
      </c>
      <c r="N1544" s="4" t="str">
        <f t="shared" ref="N1544:N1607" si="317">IF(AND(M1544="YES",J1544=J1543),"YES","NO")</f>
        <v>NO</v>
      </c>
      <c r="O1544" s="4" t="str">
        <f t="shared" ref="O1544:O1607" si="318">IF(AND(J1543="BUY",B1544&lt;L1543),"YES",IF(AND(J1543="SELL",B1544&gt;L1543),"YES","NO"))</f>
        <v>NO</v>
      </c>
      <c r="P1544" s="5">
        <v>4838.8</v>
      </c>
      <c r="Q1544" s="5">
        <v>4924</v>
      </c>
      <c r="R1544" s="4">
        <f t="shared" si="306"/>
        <v>2011</v>
      </c>
      <c r="T1544" s="7">
        <f t="shared" si="309"/>
        <v>0</v>
      </c>
      <c r="V1544" s="5">
        <f t="shared" si="310"/>
        <v>5580</v>
      </c>
      <c r="W1544" s="5">
        <f t="shared" si="307"/>
        <v>4979.8500000000004</v>
      </c>
      <c r="X1544" s="7">
        <f t="shared" si="308"/>
        <v>600.14999999999964</v>
      </c>
      <c r="Z1544" s="7">
        <f t="shared" si="311"/>
        <v>360860.95999999979</v>
      </c>
      <c r="AA1544" s="5"/>
    </row>
    <row r="1545" spans="1:27">
      <c r="A1545" s="9">
        <v>40785</v>
      </c>
      <c r="B1545" s="3">
        <v>4976</v>
      </c>
      <c r="C1545" s="3">
        <v>5021.5497999999998</v>
      </c>
      <c r="D1545" s="3">
        <v>4924</v>
      </c>
      <c r="E1545" s="3">
        <v>5003</v>
      </c>
      <c r="G1545" s="5">
        <f t="shared" si="312"/>
        <v>4937.7700000000004</v>
      </c>
      <c r="H1545" s="5">
        <f t="shared" si="313"/>
        <v>4919.3999999999996</v>
      </c>
      <c r="J1545" s="10" t="str">
        <f t="shared" si="314"/>
        <v>BUY</v>
      </c>
      <c r="L1545" s="5">
        <f t="shared" si="315"/>
        <v>4864.29</v>
      </c>
      <c r="M1545" s="4" t="str">
        <f t="shared" si="316"/>
        <v>YES</v>
      </c>
      <c r="N1545" s="4" t="str">
        <f t="shared" si="317"/>
        <v>NO</v>
      </c>
      <c r="O1545" s="4" t="str">
        <f t="shared" si="318"/>
        <v>YES</v>
      </c>
      <c r="P1545" s="5">
        <v>4979.8500000000004</v>
      </c>
      <c r="Q1545" s="5">
        <v>5000.1000000000004</v>
      </c>
      <c r="R1545" s="4">
        <f t="shared" si="306"/>
        <v>2011</v>
      </c>
      <c r="T1545" s="7">
        <f t="shared" si="309"/>
        <v>0</v>
      </c>
      <c r="V1545" s="5">
        <f t="shared" si="310"/>
        <v>4979.8500000000004</v>
      </c>
      <c r="W1545" s="5">
        <f t="shared" si="307"/>
        <v>4979.8500000000004</v>
      </c>
      <c r="X1545" s="7">
        <f t="shared" si="308"/>
        <v>0</v>
      </c>
      <c r="Z1545" s="7">
        <f t="shared" si="311"/>
        <v>360860.95999999979</v>
      </c>
      <c r="AA1545" s="5"/>
    </row>
    <row r="1546" spans="1:27">
      <c r="A1546" s="9">
        <v>40788</v>
      </c>
      <c r="B1546" s="3">
        <v>5040</v>
      </c>
      <c r="C1546" s="3">
        <v>5072.1000999999997</v>
      </c>
      <c r="D1546" s="3">
        <v>4988.7997999999998</v>
      </c>
      <c r="E1546" s="3">
        <v>5034.1000999999997</v>
      </c>
      <c r="G1546" s="5">
        <f t="shared" si="312"/>
        <v>4985.9399999999996</v>
      </c>
      <c r="H1546" s="5">
        <f t="shared" si="313"/>
        <v>4957.63</v>
      </c>
      <c r="J1546" s="10" t="str">
        <f t="shared" si="314"/>
        <v>BUY</v>
      </c>
      <c r="L1546" s="5">
        <f t="shared" si="315"/>
        <v>4872.7</v>
      </c>
      <c r="M1546" s="4" t="str">
        <f t="shared" si="316"/>
        <v>NO</v>
      </c>
      <c r="N1546" s="4" t="str">
        <f t="shared" si="317"/>
        <v>NO</v>
      </c>
      <c r="O1546" s="4" t="str">
        <f t="shared" si="318"/>
        <v>NO</v>
      </c>
      <c r="P1546" s="5">
        <v>5004.6499999999996</v>
      </c>
      <c r="Q1546" s="5">
        <v>5030.95</v>
      </c>
      <c r="R1546" s="4">
        <f t="shared" si="306"/>
        <v>2011</v>
      </c>
      <c r="T1546" s="7">
        <f t="shared" si="309"/>
        <v>0</v>
      </c>
      <c r="V1546" s="5">
        <f t="shared" si="310"/>
        <v>4979.8500000000004</v>
      </c>
      <c r="W1546" s="5">
        <f t="shared" si="307"/>
        <v>4979.8500000000004</v>
      </c>
      <c r="X1546" s="7">
        <f t="shared" si="308"/>
        <v>0</v>
      </c>
      <c r="Z1546" s="7">
        <f t="shared" si="311"/>
        <v>360860.95999999979</v>
      </c>
      <c r="AA1546" s="5"/>
    </row>
    <row r="1547" spans="1:27">
      <c r="A1547" s="9">
        <v>40791</v>
      </c>
      <c r="B1547" s="3">
        <v>4994.1499000000003</v>
      </c>
      <c r="C1547" s="3">
        <v>5023</v>
      </c>
      <c r="D1547" s="3">
        <v>4954</v>
      </c>
      <c r="E1547" s="3">
        <v>5010.2997999999998</v>
      </c>
      <c r="G1547" s="5">
        <f t="shared" si="312"/>
        <v>4998.12</v>
      </c>
      <c r="H1547" s="5">
        <f t="shared" si="313"/>
        <v>4975.1899999999996</v>
      </c>
      <c r="J1547" s="10" t="str">
        <f t="shared" si="314"/>
        <v>BUY</v>
      </c>
      <c r="L1547" s="5">
        <f t="shared" si="315"/>
        <v>4906.3999999999996</v>
      </c>
      <c r="M1547" s="4" t="str">
        <f t="shared" si="316"/>
        <v>NO</v>
      </c>
      <c r="N1547" s="4" t="str">
        <f t="shared" si="317"/>
        <v>NO</v>
      </c>
      <c r="O1547" s="4" t="str">
        <f t="shared" si="318"/>
        <v>NO</v>
      </c>
      <c r="P1547" s="5">
        <v>4976.8500000000004</v>
      </c>
      <c r="Q1547" s="5">
        <v>5010.8999999999996</v>
      </c>
      <c r="R1547" s="4">
        <f t="shared" si="306"/>
        <v>2011</v>
      </c>
      <c r="T1547" s="7">
        <f t="shared" si="309"/>
        <v>0</v>
      </c>
      <c r="V1547" s="5">
        <f t="shared" si="310"/>
        <v>4979.8500000000004</v>
      </c>
      <c r="W1547" s="5">
        <f t="shared" si="307"/>
        <v>4979.8500000000004</v>
      </c>
      <c r="X1547" s="7">
        <f t="shared" si="308"/>
        <v>0</v>
      </c>
      <c r="Z1547" s="7">
        <f t="shared" si="311"/>
        <v>360860.95999999979</v>
      </c>
      <c r="AA1547" s="5"/>
    </row>
    <row r="1548" spans="1:27">
      <c r="A1548" s="9">
        <v>40792</v>
      </c>
      <c r="B1548" s="3">
        <v>4987</v>
      </c>
      <c r="C1548" s="3">
        <v>5072.25</v>
      </c>
      <c r="D1548" s="3">
        <v>4931.8999000000003</v>
      </c>
      <c r="E1548" s="3">
        <v>5061.1000999999997</v>
      </c>
      <c r="G1548" s="5">
        <f t="shared" si="312"/>
        <v>5029.6099999999997</v>
      </c>
      <c r="H1548" s="5">
        <f t="shared" si="313"/>
        <v>5003.83</v>
      </c>
      <c r="J1548" s="10" t="str">
        <f t="shared" si="314"/>
        <v>BUY</v>
      </c>
      <c r="L1548" s="5">
        <f t="shared" si="315"/>
        <v>4926.49</v>
      </c>
      <c r="M1548" s="4" t="str">
        <f t="shared" si="316"/>
        <v>NO</v>
      </c>
      <c r="N1548" s="4" t="str">
        <f t="shared" si="317"/>
        <v>NO</v>
      </c>
      <c r="O1548" s="4" t="str">
        <f t="shared" si="318"/>
        <v>NO</v>
      </c>
      <c r="P1548" s="5">
        <v>4986.7</v>
      </c>
      <c r="Q1548" s="5">
        <v>5058</v>
      </c>
      <c r="R1548" s="4">
        <f t="shared" si="306"/>
        <v>2011</v>
      </c>
      <c r="T1548" s="7">
        <f t="shared" si="309"/>
        <v>0</v>
      </c>
      <c r="V1548" s="5">
        <f t="shared" si="310"/>
        <v>4979.8500000000004</v>
      </c>
      <c r="W1548" s="5">
        <f t="shared" si="307"/>
        <v>4979.8500000000004</v>
      </c>
      <c r="X1548" s="7">
        <f t="shared" si="308"/>
        <v>0</v>
      </c>
      <c r="Z1548" s="7">
        <f t="shared" si="311"/>
        <v>360860.95999999979</v>
      </c>
      <c r="AA1548" s="5"/>
    </row>
    <row r="1549" spans="1:27">
      <c r="A1549" s="9">
        <v>40793</v>
      </c>
      <c r="B1549" s="3">
        <v>5095</v>
      </c>
      <c r="C1549" s="3">
        <v>5149</v>
      </c>
      <c r="D1549" s="3">
        <v>5078.25</v>
      </c>
      <c r="E1549" s="3">
        <v>5117.2002000000002</v>
      </c>
      <c r="G1549" s="5">
        <f t="shared" si="312"/>
        <v>5073.41</v>
      </c>
      <c r="H1549" s="5">
        <f t="shared" si="313"/>
        <v>5041.62</v>
      </c>
      <c r="J1549" s="10" t="str">
        <f t="shared" si="314"/>
        <v>BUY</v>
      </c>
      <c r="L1549" s="5">
        <f t="shared" si="315"/>
        <v>4946.25</v>
      </c>
      <c r="M1549" s="4" t="str">
        <f t="shared" si="316"/>
        <v>NO</v>
      </c>
      <c r="N1549" s="4" t="str">
        <f t="shared" si="317"/>
        <v>NO</v>
      </c>
      <c r="O1549" s="4" t="str">
        <f t="shared" si="318"/>
        <v>NO</v>
      </c>
      <c r="P1549" s="5">
        <v>5100</v>
      </c>
      <c r="Q1549" s="5">
        <v>5119.45</v>
      </c>
      <c r="R1549" s="4">
        <f t="shared" si="306"/>
        <v>2011</v>
      </c>
      <c r="T1549" s="7">
        <f t="shared" si="309"/>
        <v>0</v>
      </c>
      <c r="V1549" s="5">
        <f t="shared" si="310"/>
        <v>4979.8500000000004</v>
      </c>
      <c r="W1549" s="5">
        <f t="shared" si="307"/>
        <v>4979.8500000000004</v>
      </c>
      <c r="X1549" s="7">
        <f t="shared" si="308"/>
        <v>0</v>
      </c>
      <c r="Z1549" s="7">
        <f t="shared" si="311"/>
        <v>360860.95999999979</v>
      </c>
      <c r="AA1549" s="5"/>
    </row>
    <row r="1550" spans="1:27">
      <c r="A1550" s="9">
        <v>40794</v>
      </c>
      <c r="B1550" s="3">
        <v>5126</v>
      </c>
      <c r="C1550" s="3">
        <v>5174</v>
      </c>
      <c r="D1550" s="3">
        <v>5088.3500999999997</v>
      </c>
      <c r="E1550" s="3">
        <v>5155</v>
      </c>
      <c r="G1550" s="5">
        <f t="shared" si="312"/>
        <v>5114.21</v>
      </c>
      <c r="H1550" s="5">
        <f t="shared" si="313"/>
        <v>5079.41</v>
      </c>
      <c r="J1550" s="10" t="str">
        <f t="shared" si="314"/>
        <v>BUY</v>
      </c>
      <c r="L1550" s="5">
        <f t="shared" si="315"/>
        <v>4975.01</v>
      </c>
      <c r="M1550" s="4" t="str">
        <f t="shared" si="316"/>
        <v>NO</v>
      </c>
      <c r="N1550" s="4" t="str">
        <f t="shared" si="317"/>
        <v>NO</v>
      </c>
      <c r="O1550" s="4" t="str">
        <f t="shared" si="318"/>
        <v>NO</v>
      </c>
      <c r="P1550" s="5">
        <v>5100.8999999999996</v>
      </c>
      <c r="Q1550" s="5">
        <v>5154.2</v>
      </c>
      <c r="R1550" s="4">
        <f t="shared" si="306"/>
        <v>2011</v>
      </c>
      <c r="T1550" s="7">
        <f t="shared" si="309"/>
        <v>0</v>
      </c>
      <c r="V1550" s="5">
        <f t="shared" si="310"/>
        <v>4979.8500000000004</v>
      </c>
      <c r="W1550" s="5">
        <f t="shared" si="307"/>
        <v>4979.8500000000004</v>
      </c>
      <c r="X1550" s="7">
        <f t="shared" si="308"/>
        <v>0</v>
      </c>
      <c r="Z1550" s="7">
        <f t="shared" si="311"/>
        <v>360860.95999999979</v>
      </c>
      <c r="AA1550" s="5"/>
    </row>
    <row r="1551" spans="1:27">
      <c r="A1551" s="9">
        <v>40795</v>
      </c>
      <c r="B1551" s="3">
        <v>5150</v>
      </c>
      <c r="C1551" s="3">
        <v>5154.8500999999997</v>
      </c>
      <c r="D1551" s="3">
        <v>5042.5</v>
      </c>
      <c r="E1551" s="3">
        <v>5052.5</v>
      </c>
      <c r="G1551" s="5">
        <f t="shared" si="312"/>
        <v>5083.3599999999997</v>
      </c>
      <c r="H1551" s="5">
        <f t="shared" si="313"/>
        <v>5070.4399999999996</v>
      </c>
      <c r="J1551" s="10" t="str">
        <f t="shared" si="314"/>
        <v>BUY</v>
      </c>
      <c r="L1551" s="5">
        <f t="shared" si="315"/>
        <v>5031.68</v>
      </c>
      <c r="M1551" s="4" t="str">
        <f t="shared" si="316"/>
        <v>NO</v>
      </c>
      <c r="N1551" s="4" t="str">
        <f t="shared" si="317"/>
        <v>NO</v>
      </c>
      <c r="O1551" s="4" t="str">
        <f t="shared" si="318"/>
        <v>NO</v>
      </c>
      <c r="P1551" s="5">
        <v>5142.5</v>
      </c>
      <c r="Q1551" s="5">
        <v>5052.5</v>
      </c>
      <c r="R1551" s="4">
        <f t="shared" si="306"/>
        <v>2011</v>
      </c>
      <c r="T1551" s="7">
        <f t="shared" si="309"/>
        <v>0</v>
      </c>
      <c r="V1551" s="5">
        <f t="shared" si="310"/>
        <v>4979.8500000000004</v>
      </c>
      <c r="W1551" s="5">
        <f t="shared" si="307"/>
        <v>4966.1499999999996</v>
      </c>
      <c r="X1551" s="7">
        <f t="shared" si="308"/>
        <v>-13.700000000000728</v>
      </c>
      <c r="Z1551" s="7">
        <f t="shared" si="311"/>
        <v>360175.95999999973</v>
      </c>
      <c r="AA1551" s="5"/>
    </row>
    <row r="1552" spans="1:27">
      <c r="A1552" s="9">
        <v>40798</v>
      </c>
      <c r="B1552" s="3">
        <v>4969.8500999999997</v>
      </c>
      <c r="C1552" s="3">
        <v>4979.3999000000003</v>
      </c>
      <c r="D1552" s="3">
        <v>4901</v>
      </c>
      <c r="E1552" s="3">
        <v>4942.4502000000002</v>
      </c>
      <c r="G1552" s="5">
        <f t="shared" si="312"/>
        <v>5012.91</v>
      </c>
      <c r="H1552" s="5">
        <f t="shared" si="313"/>
        <v>5027.78</v>
      </c>
      <c r="J1552" s="10" t="str">
        <f t="shared" si="314"/>
        <v>SELL</v>
      </c>
      <c r="L1552" s="5">
        <f t="shared" si="315"/>
        <v>5072.3900000000003</v>
      </c>
      <c r="M1552" s="4" t="str">
        <f t="shared" si="316"/>
        <v>YES</v>
      </c>
      <c r="N1552" s="4" t="str">
        <f t="shared" si="317"/>
        <v>NO</v>
      </c>
      <c r="O1552" s="4" t="str">
        <f t="shared" si="318"/>
        <v>YES</v>
      </c>
      <c r="P1552" s="5">
        <v>4966.1499999999996</v>
      </c>
      <c r="Q1552" s="5">
        <v>4937.6499999999996</v>
      </c>
      <c r="R1552" s="4">
        <f t="shared" si="306"/>
        <v>2011</v>
      </c>
      <c r="T1552" s="7">
        <f t="shared" si="309"/>
        <v>0</v>
      </c>
      <c r="V1552" s="5">
        <f t="shared" si="310"/>
        <v>4966.1499999999996</v>
      </c>
      <c r="W1552" s="5">
        <f t="shared" si="307"/>
        <v>4966.1499999999996</v>
      </c>
      <c r="X1552" s="7">
        <f t="shared" si="308"/>
        <v>0</v>
      </c>
      <c r="Z1552" s="7">
        <f t="shared" si="311"/>
        <v>360175.95999999973</v>
      </c>
      <c r="AA1552" s="5"/>
    </row>
    <row r="1553" spans="1:27">
      <c r="A1553" s="9">
        <v>40799</v>
      </c>
      <c r="B1553" s="3">
        <v>4972</v>
      </c>
      <c r="C1553" s="3">
        <v>5040</v>
      </c>
      <c r="D1553" s="3">
        <v>4903.8500999999997</v>
      </c>
      <c r="E1553" s="3">
        <v>4941.6000999999997</v>
      </c>
      <c r="G1553" s="5">
        <f t="shared" si="312"/>
        <v>4977.26</v>
      </c>
      <c r="H1553" s="5">
        <f t="shared" si="313"/>
        <v>4999.05</v>
      </c>
      <c r="J1553" s="10" t="str">
        <f t="shared" si="314"/>
        <v>SELL</v>
      </c>
      <c r="L1553" s="5">
        <f t="shared" si="315"/>
        <v>5064.42</v>
      </c>
      <c r="M1553" s="4" t="str">
        <f t="shared" si="316"/>
        <v>NO</v>
      </c>
      <c r="N1553" s="4" t="str">
        <f t="shared" si="317"/>
        <v>NO</v>
      </c>
      <c r="O1553" s="4" t="str">
        <f t="shared" si="318"/>
        <v>NO</v>
      </c>
      <c r="P1553" s="5">
        <v>4994</v>
      </c>
      <c r="Q1553" s="5">
        <v>4944.5</v>
      </c>
      <c r="R1553" s="4">
        <f t="shared" si="306"/>
        <v>2011</v>
      </c>
      <c r="T1553" s="7">
        <f t="shared" si="309"/>
        <v>0</v>
      </c>
      <c r="V1553" s="5">
        <f t="shared" si="310"/>
        <v>4966.1499999999996</v>
      </c>
      <c r="W1553" s="5">
        <f t="shared" si="307"/>
        <v>4966.1499999999996</v>
      </c>
      <c r="X1553" s="7">
        <f t="shared" si="308"/>
        <v>0</v>
      </c>
      <c r="Z1553" s="7">
        <f t="shared" si="311"/>
        <v>360175.95999999973</v>
      </c>
      <c r="AA1553" s="5"/>
    </row>
    <row r="1554" spans="1:27">
      <c r="A1554" s="9">
        <v>40800</v>
      </c>
      <c r="B1554" s="3">
        <v>4948</v>
      </c>
      <c r="C1554" s="3">
        <v>5032.7997999999998</v>
      </c>
      <c r="D1554" s="3">
        <v>4908</v>
      </c>
      <c r="E1554" s="3">
        <v>5019.1499000000003</v>
      </c>
      <c r="G1554" s="5">
        <f t="shared" si="312"/>
        <v>4998.2</v>
      </c>
      <c r="H1554" s="5">
        <f t="shared" si="313"/>
        <v>5005.75</v>
      </c>
      <c r="J1554" s="10" t="str">
        <f t="shared" si="314"/>
        <v>SELL</v>
      </c>
      <c r="L1554" s="5">
        <f t="shared" si="315"/>
        <v>5028.3999999999996</v>
      </c>
      <c r="M1554" s="4" t="str">
        <f t="shared" si="316"/>
        <v>NO</v>
      </c>
      <c r="N1554" s="4" t="str">
        <f t="shared" si="317"/>
        <v>NO</v>
      </c>
      <c r="O1554" s="4" t="str">
        <f t="shared" si="318"/>
        <v>NO</v>
      </c>
      <c r="P1554" s="5">
        <v>4916.1000000000004</v>
      </c>
      <c r="Q1554" s="5">
        <v>5011.6499999999996</v>
      </c>
      <c r="R1554" s="4">
        <f t="shared" si="306"/>
        <v>2011</v>
      </c>
      <c r="T1554" s="7">
        <f t="shared" si="309"/>
        <v>0</v>
      </c>
      <c r="V1554" s="5">
        <f t="shared" si="310"/>
        <v>4966.1499999999996</v>
      </c>
      <c r="W1554" s="5">
        <f t="shared" si="307"/>
        <v>5031.1000000000004</v>
      </c>
      <c r="X1554" s="7">
        <f t="shared" si="308"/>
        <v>-64.950000000000728</v>
      </c>
      <c r="Z1554" s="7">
        <f t="shared" si="311"/>
        <v>356928.45999999967</v>
      </c>
      <c r="AA1554" s="5"/>
    </row>
    <row r="1555" spans="1:27">
      <c r="A1555" s="9">
        <v>40801</v>
      </c>
      <c r="B1555" s="3">
        <v>5041</v>
      </c>
      <c r="C1555" s="3">
        <v>5100</v>
      </c>
      <c r="D1555" s="3">
        <v>4957.2002000000002</v>
      </c>
      <c r="E1555" s="3">
        <v>5081.2002000000002</v>
      </c>
      <c r="G1555" s="5">
        <f t="shared" si="312"/>
        <v>5039.7</v>
      </c>
      <c r="H1555" s="5">
        <f t="shared" si="313"/>
        <v>5030.8999999999996</v>
      </c>
      <c r="J1555" s="10" t="str">
        <f t="shared" si="314"/>
        <v>BUY</v>
      </c>
      <c r="L1555" s="5">
        <f t="shared" si="315"/>
        <v>5004.5</v>
      </c>
      <c r="M1555" s="4" t="str">
        <f t="shared" si="316"/>
        <v>YES</v>
      </c>
      <c r="N1555" s="4" t="str">
        <f t="shared" si="317"/>
        <v>NO</v>
      </c>
      <c r="O1555" s="4" t="str">
        <f t="shared" si="318"/>
        <v>YES</v>
      </c>
      <c r="P1555" s="5">
        <v>5031.1000000000004</v>
      </c>
      <c r="Q1555" s="5">
        <v>5089.8999999999996</v>
      </c>
      <c r="R1555" s="4">
        <f t="shared" si="306"/>
        <v>2011</v>
      </c>
      <c r="T1555" s="7">
        <f t="shared" si="309"/>
        <v>0</v>
      </c>
      <c r="V1555" s="5">
        <f t="shared" si="310"/>
        <v>5031.1000000000004</v>
      </c>
      <c r="W1555" s="5">
        <f t="shared" si="307"/>
        <v>5031.1000000000004</v>
      </c>
      <c r="X1555" s="7">
        <f t="shared" si="308"/>
        <v>0</v>
      </c>
      <c r="Z1555" s="7">
        <f t="shared" si="311"/>
        <v>356928.45999999967</v>
      </c>
      <c r="AA1555" s="5"/>
    </row>
    <row r="1556" spans="1:27">
      <c r="A1556" s="9">
        <v>40802</v>
      </c>
      <c r="B1556" s="3">
        <v>5124.7002000000002</v>
      </c>
      <c r="C1556" s="3">
        <v>5155</v>
      </c>
      <c r="D1556" s="3">
        <v>5071</v>
      </c>
      <c r="E1556" s="3">
        <v>5087.6000999999997</v>
      </c>
      <c r="G1556" s="5">
        <f t="shared" si="312"/>
        <v>5063.6499999999996</v>
      </c>
      <c r="H1556" s="5">
        <f t="shared" si="313"/>
        <v>5049.8</v>
      </c>
      <c r="J1556" s="10" t="str">
        <f t="shared" si="314"/>
        <v>BUY</v>
      </c>
      <c r="L1556" s="5">
        <f t="shared" si="315"/>
        <v>5008.25</v>
      </c>
      <c r="M1556" s="4" t="str">
        <f t="shared" si="316"/>
        <v>NO</v>
      </c>
      <c r="N1556" s="4" t="str">
        <f t="shared" si="317"/>
        <v>NO</v>
      </c>
      <c r="O1556" s="4" t="str">
        <f t="shared" si="318"/>
        <v>NO</v>
      </c>
      <c r="P1556" s="5">
        <v>5110.3999999999996</v>
      </c>
      <c r="Q1556" s="5">
        <v>5085.8</v>
      </c>
      <c r="R1556" s="4">
        <f t="shared" si="306"/>
        <v>2011</v>
      </c>
      <c r="T1556" s="7">
        <f t="shared" si="309"/>
        <v>0</v>
      </c>
      <c r="V1556" s="5">
        <f t="shared" si="310"/>
        <v>5031.1000000000004</v>
      </c>
      <c r="W1556" s="5">
        <f t="shared" si="307"/>
        <v>5031.1000000000004</v>
      </c>
      <c r="X1556" s="7">
        <f t="shared" si="308"/>
        <v>0</v>
      </c>
      <c r="Z1556" s="7">
        <f t="shared" si="311"/>
        <v>356928.45999999967</v>
      </c>
      <c r="AA1556" s="5"/>
    </row>
    <row r="1557" spans="1:27">
      <c r="A1557" s="9">
        <v>40805</v>
      </c>
      <c r="B1557" s="3">
        <v>5055</v>
      </c>
      <c r="C1557" s="3">
        <v>5063</v>
      </c>
      <c r="D1557" s="3">
        <v>5017.2997999999998</v>
      </c>
      <c r="E1557" s="3">
        <v>5037.1499000000003</v>
      </c>
      <c r="G1557" s="5">
        <f t="shared" si="312"/>
        <v>5050.3999999999996</v>
      </c>
      <c r="H1557" s="5">
        <f t="shared" si="313"/>
        <v>5045.58</v>
      </c>
      <c r="J1557" s="10" t="str">
        <f t="shared" si="314"/>
        <v>BUY</v>
      </c>
      <c r="L1557" s="5">
        <f t="shared" si="315"/>
        <v>5031.12</v>
      </c>
      <c r="M1557" s="4" t="str">
        <f t="shared" si="316"/>
        <v>NO</v>
      </c>
      <c r="N1557" s="4" t="str">
        <f t="shared" si="317"/>
        <v>NO</v>
      </c>
      <c r="O1557" s="4" t="str">
        <f t="shared" si="318"/>
        <v>NO</v>
      </c>
      <c r="P1557" s="5">
        <v>5039</v>
      </c>
      <c r="Q1557" s="5">
        <v>5033</v>
      </c>
      <c r="R1557" s="4">
        <f t="shared" ref="R1557:R1620" si="319">YEAR(A1557)</f>
        <v>2011</v>
      </c>
      <c r="T1557" s="7">
        <f t="shared" si="309"/>
        <v>0</v>
      </c>
      <c r="V1557" s="5">
        <f t="shared" si="310"/>
        <v>5031.1000000000004</v>
      </c>
      <c r="W1557" s="5">
        <f t="shared" ref="W1557:W1620" si="320">IF(V1558="",E1557,V1558)</f>
        <v>5031.1000000000004</v>
      </c>
      <c r="X1557" s="7">
        <f t="shared" ref="X1557:X1620" si="321">IF(J1557="BUY",W1557-V1557,V1557-W1557)</f>
        <v>0</v>
      </c>
      <c r="Z1557" s="7">
        <f t="shared" si="311"/>
        <v>356928.45999999967</v>
      </c>
      <c r="AA1557" s="5"/>
    </row>
    <row r="1558" spans="1:27">
      <c r="A1558" s="9">
        <v>40806</v>
      </c>
      <c r="B1558" s="3">
        <v>5039</v>
      </c>
      <c r="C1558" s="3">
        <v>5167.7997999999998</v>
      </c>
      <c r="D1558" s="3">
        <v>5035.3500999999997</v>
      </c>
      <c r="E1558" s="3">
        <v>5156.7002000000002</v>
      </c>
      <c r="G1558" s="5">
        <f t="shared" si="312"/>
        <v>5103.55</v>
      </c>
      <c r="H1558" s="5">
        <f t="shared" si="313"/>
        <v>5082.62</v>
      </c>
      <c r="J1558" s="10" t="str">
        <f t="shared" si="314"/>
        <v>BUY</v>
      </c>
      <c r="L1558" s="5">
        <f t="shared" si="315"/>
        <v>5019.83</v>
      </c>
      <c r="M1558" s="4" t="str">
        <f t="shared" si="316"/>
        <v>NO</v>
      </c>
      <c r="N1558" s="4" t="str">
        <f t="shared" si="317"/>
        <v>NO</v>
      </c>
      <c r="O1558" s="4" t="str">
        <f t="shared" si="318"/>
        <v>NO</v>
      </c>
      <c r="P1558" s="5">
        <v>5070.05</v>
      </c>
      <c r="Q1558" s="5">
        <v>5161.6000000000004</v>
      </c>
      <c r="R1558" s="4">
        <f t="shared" si="319"/>
        <v>2011</v>
      </c>
      <c r="T1558" s="7">
        <f t="shared" ref="T1558:T1621" si="322">ROUND(IF(N1558="YES",IF(J1558="SELL",IF(O1558="YES",Q1558-P1558,Q1558-L1557),IF(O1558="YES",P1558-Q1558,L1557-Q1558)),0),2)</f>
        <v>0</v>
      </c>
      <c r="V1558" s="5">
        <f t="shared" ref="V1558:V1621" si="323">IF(J1558=J1557,V1557,IF(O1558="YES",P1558,L1557))</f>
        <v>5031.1000000000004</v>
      </c>
      <c r="W1558" s="5">
        <f t="shared" si="320"/>
        <v>5031.1000000000004</v>
      </c>
      <c r="X1558" s="7">
        <f t="shared" si="321"/>
        <v>0</v>
      </c>
      <c r="Z1558" s="7">
        <f t="shared" ref="Z1558:Z1621" si="324">Z1557+(T1558*50*2)+(X1558*50)</f>
        <v>356928.45999999967</v>
      </c>
      <c r="AA1558" s="5"/>
    </row>
    <row r="1559" spans="1:27">
      <c r="A1559" s="9">
        <v>40807</v>
      </c>
      <c r="B1559" s="3">
        <v>5150</v>
      </c>
      <c r="C1559" s="3">
        <v>5173.8999000000003</v>
      </c>
      <c r="D1559" s="3">
        <v>5113</v>
      </c>
      <c r="E1559" s="3">
        <v>5141.2997999999998</v>
      </c>
      <c r="G1559" s="5">
        <f t="shared" si="312"/>
        <v>5122.42</v>
      </c>
      <c r="H1559" s="5">
        <f t="shared" si="313"/>
        <v>5102.18</v>
      </c>
      <c r="J1559" s="10" t="str">
        <f t="shared" si="314"/>
        <v>BUY</v>
      </c>
      <c r="L1559" s="5">
        <f t="shared" si="315"/>
        <v>5041.46</v>
      </c>
      <c r="M1559" s="4" t="str">
        <f t="shared" si="316"/>
        <v>NO</v>
      </c>
      <c r="N1559" s="4" t="str">
        <f t="shared" si="317"/>
        <v>NO</v>
      </c>
      <c r="O1559" s="4" t="str">
        <f t="shared" si="318"/>
        <v>NO</v>
      </c>
      <c r="P1559" s="5">
        <v>5148.8500000000004</v>
      </c>
      <c r="Q1559" s="5">
        <v>5139.5</v>
      </c>
      <c r="R1559" s="4">
        <f t="shared" si="319"/>
        <v>2011</v>
      </c>
      <c r="T1559" s="7">
        <f t="shared" si="322"/>
        <v>0</v>
      </c>
      <c r="V1559" s="5">
        <f t="shared" si="323"/>
        <v>5031.1000000000004</v>
      </c>
      <c r="W1559" s="5">
        <f t="shared" si="320"/>
        <v>5054</v>
      </c>
      <c r="X1559" s="7">
        <f t="shared" si="321"/>
        <v>22.899999999999636</v>
      </c>
      <c r="Z1559" s="7">
        <f t="shared" si="324"/>
        <v>358073.45999999967</v>
      </c>
      <c r="AA1559" s="5"/>
    </row>
    <row r="1560" spans="1:27">
      <c r="A1560" s="9">
        <v>40808</v>
      </c>
      <c r="B1560" s="3">
        <v>5010.1000999999997</v>
      </c>
      <c r="C1560" s="3">
        <v>5061.9502000000002</v>
      </c>
      <c r="D1560" s="3">
        <v>4898.1499000000003</v>
      </c>
      <c r="E1560" s="3">
        <v>4913.8999000000003</v>
      </c>
      <c r="G1560" s="5">
        <f t="shared" si="312"/>
        <v>5018.16</v>
      </c>
      <c r="H1560" s="5">
        <f t="shared" si="313"/>
        <v>5039.42</v>
      </c>
      <c r="J1560" s="10" t="str">
        <f t="shared" si="314"/>
        <v>SELL</v>
      </c>
      <c r="L1560" s="5">
        <f t="shared" si="315"/>
        <v>5103.2</v>
      </c>
      <c r="M1560" s="4" t="str">
        <f t="shared" si="316"/>
        <v>YES</v>
      </c>
      <c r="N1560" s="4" t="str">
        <f t="shared" si="317"/>
        <v>NO</v>
      </c>
      <c r="O1560" s="4" t="str">
        <f t="shared" si="318"/>
        <v>YES</v>
      </c>
      <c r="P1560" s="5">
        <v>5054</v>
      </c>
      <c r="Q1560" s="5">
        <v>4921.95</v>
      </c>
      <c r="R1560" s="4">
        <f t="shared" si="319"/>
        <v>2011</v>
      </c>
      <c r="T1560" s="7">
        <f t="shared" si="322"/>
        <v>0</v>
      </c>
      <c r="V1560" s="5">
        <f t="shared" si="323"/>
        <v>5054</v>
      </c>
      <c r="W1560" s="5">
        <f t="shared" si="320"/>
        <v>5054</v>
      </c>
      <c r="X1560" s="7">
        <f t="shared" si="321"/>
        <v>0</v>
      </c>
      <c r="Z1560" s="7">
        <f t="shared" si="324"/>
        <v>358073.45999999967</v>
      </c>
      <c r="AA1560" s="5"/>
    </row>
    <row r="1561" spans="1:27">
      <c r="A1561" s="9">
        <v>40809</v>
      </c>
      <c r="B1561" s="3">
        <v>4879</v>
      </c>
      <c r="C1561" s="3">
        <v>4935</v>
      </c>
      <c r="D1561" s="3">
        <v>4818.6000999999997</v>
      </c>
      <c r="E1561" s="3">
        <v>4870.7002000000002</v>
      </c>
      <c r="G1561" s="5">
        <f t="shared" si="312"/>
        <v>4944.43</v>
      </c>
      <c r="H1561" s="5">
        <f t="shared" si="313"/>
        <v>4983.18</v>
      </c>
      <c r="J1561" s="10" t="str">
        <f t="shared" si="314"/>
        <v>SELL</v>
      </c>
      <c r="L1561" s="5">
        <f t="shared" si="315"/>
        <v>5099.43</v>
      </c>
      <c r="M1561" s="4" t="str">
        <f t="shared" si="316"/>
        <v>NO</v>
      </c>
      <c r="N1561" s="4" t="str">
        <f t="shared" si="317"/>
        <v>NO</v>
      </c>
      <c r="O1561" s="4" t="str">
        <f t="shared" si="318"/>
        <v>NO</v>
      </c>
      <c r="P1561" s="5">
        <v>4871.8999999999996</v>
      </c>
      <c r="Q1561" s="5">
        <v>4871.8500000000004</v>
      </c>
      <c r="R1561" s="4">
        <f t="shared" si="319"/>
        <v>2011</v>
      </c>
      <c r="T1561" s="7">
        <f t="shared" si="322"/>
        <v>0</v>
      </c>
      <c r="V1561" s="5">
        <f t="shared" si="323"/>
        <v>5054</v>
      </c>
      <c r="W1561" s="5">
        <f t="shared" si="320"/>
        <v>5054</v>
      </c>
      <c r="X1561" s="7">
        <f t="shared" si="321"/>
        <v>0</v>
      </c>
      <c r="Z1561" s="7">
        <f t="shared" si="324"/>
        <v>358073.45999999967</v>
      </c>
      <c r="AA1561" s="5"/>
    </row>
    <row r="1562" spans="1:27">
      <c r="A1562" s="9">
        <v>40812</v>
      </c>
      <c r="B1562" s="3">
        <v>4869.7997999999998</v>
      </c>
      <c r="C1562" s="3">
        <v>4879</v>
      </c>
      <c r="D1562" s="3">
        <v>4756.1000999999997</v>
      </c>
      <c r="E1562" s="3">
        <v>4844.2997999999998</v>
      </c>
      <c r="G1562" s="5">
        <f t="shared" si="312"/>
        <v>4894.3599999999997</v>
      </c>
      <c r="H1562" s="5">
        <f t="shared" si="313"/>
        <v>4936.8900000000003</v>
      </c>
      <c r="J1562" s="10" t="str">
        <f t="shared" si="314"/>
        <v>SELL</v>
      </c>
      <c r="L1562" s="5">
        <f t="shared" si="315"/>
        <v>5064.4799999999996</v>
      </c>
      <c r="M1562" s="4" t="str">
        <f t="shared" si="316"/>
        <v>NO</v>
      </c>
      <c r="N1562" s="4" t="str">
        <f t="shared" si="317"/>
        <v>NO</v>
      </c>
      <c r="O1562" s="4" t="str">
        <f t="shared" si="318"/>
        <v>NO</v>
      </c>
      <c r="P1562" s="5">
        <v>4854.5</v>
      </c>
      <c r="Q1562" s="5">
        <v>4842.55</v>
      </c>
      <c r="R1562" s="4">
        <f t="shared" si="319"/>
        <v>2011</v>
      </c>
      <c r="T1562" s="7">
        <f t="shared" si="322"/>
        <v>0</v>
      </c>
      <c r="V1562" s="5">
        <f t="shared" si="323"/>
        <v>5054</v>
      </c>
      <c r="W1562" s="5">
        <f t="shared" si="320"/>
        <v>5054</v>
      </c>
      <c r="X1562" s="7">
        <f t="shared" si="321"/>
        <v>0</v>
      </c>
      <c r="Z1562" s="7">
        <f t="shared" si="324"/>
        <v>358073.45999999967</v>
      </c>
      <c r="AA1562" s="5"/>
    </row>
    <row r="1563" spans="1:27">
      <c r="A1563" s="9">
        <v>40813</v>
      </c>
      <c r="B1563" s="3">
        <v>4909</v>
      </c>
      <c r="C1563" s="3">
        <v>4989.1000999999997</v>
      </c>
      <c r="D1563" s="3">
        <v>4905.5</v>
      </c>
      <c r="E1563" s="3">
        <v>4977.8500999999997</v>
      </c>
      <c r="G1563" s="5">
        <f t="shared" si="312"/>
        <v>4936.1099999999997</v>
      </c>
      <c r="H1563" s="5">
        <f t="shared" si="313"/>
        <v>4950.54</v>
      </c>
      <c r="J1563" s="10" t="str">
        <f t="shared" si="314"/>
        <v>SELL</v>
      </c>
      <c r="L1563" s="5">
        <f t="shared" si="315"/>
        <v>4993.83</v>
      </c>
      <c r="M1563" s="4" t="str">
        <f t="shared" si="316"/>
        <v>NO</v>
      </c>
      <c r="N1563" s="4" t="str">
        <f t="shared" si="317"/>
        <v>NO</v>
      </c>
      <c r="O1563" s="4" t="str">
        <f t="shared" si="318"/>
        <v>NO</v>
      </c>
      <c r="P1563" s="5">
        <v>4916.5</v>
      </c>
      <c r="Q1563" s="5">
        <v>4972.3999999999996</v>
      </c>
      <c r="R1563" s="4">
        <f t="shared" si="319"/>
        <v>2011</v>
      </c>
      <c r="T1563" s="7">
        <f t="shared" si="322"/>
        <v>0</v>
      </c>
      <c r="V1563" s="5">
        <f t="shared" si="323"/>
        <v>5054</v>
      </c>
      <c r="W1563" s="5">
        <f t="shared" si="320"/>
        <v>5054</v>
      </c>
      <c r="X1563" s="7">
        <f t="shared" si="321"/>
        <v>0</v>
      </c>
      <c r="Z1563" s="7">
        <f t="shared" si="324"/>
        <v>358073.45999999967</v>
      </c>
      <c r="AA1563" s="5"/>
    </row>
    <row r="1564" spans="1:27">
      <c r="A1564" s="9">
        <v>40814</v>
      </c>
      <c r="B1564" s="3">
        <v>4989</v>
      </c>
      <c r="C1564" s="3">
        <v>4995</v>
      </c>
      <c r="D1564" s="3">
        <v>4906.2002000000002</v>
      </c>
      <c r="E1564" s="3">
        <v>4936.6499000000003</v>
      </c>
      <c r="G1564" s="5">
        <f t="shared" si="312"/>
        <v>4936.38</v>
      </c>
      <c r="H1564" s="5">
        <f t="shared" si="313"/>
        <v>4945.91</v>
      </c>
      <c r="J1564" s="10" t="str">
        <f t="shared" si="314"/>
        <v>SELL</v>
      </c>
      <c r="L1564" s="5">
        <f t="shared" si="315"/>
        <v>4974.5</v>
      </c>
      <c r="M1564" s="4" t="str">
        <f t="shared" si="316"/>
        <v>YES</v>
      </c>
      <c r="N1564" s="4" t="str">
        <f t="shared" si="317"/>
        <v>YES</v>
      </c>
      <c r="O1564" s="4" t="str">
        <f t="shared" si="318"/>
        <v>NO</v>
      </c>
      <c r="P1564" s="5">
        <v>4959.45</v>
      </c>
      <c r="Q1564" s="5">
        <v>4936.55</v>
      </c>
      <c r="R1564" s="4">
        <f t="shared" si="319"/>
        <v>2011</v>
      </c>
      <c r="T1564" s="7">
        <f t="shared" si="322"/>
        <v>-57.28</v>
      </c>
      <c r="V1564" s="5">
        <f t="shared" si="323"/>
        <v>5054</v>
      </c>
      <c r="W1564" s="5">
        <f t="shared" si="320"/>
        <v>4974.5</v>
      </c>
      <c r="X1564" s="7">
        <f t="shared" si="321"/>
        <v>79.5</v>
      </c>
      <c r="Z1564" s="7">
        <f t="shared" si="324"/>
        <v>356320.45999999967</v>
      </c>
      <c r="AA1564" s="5"/>
    </row>
    <row r="1565" spans="1:27">
      <c r="A1565" s="9">
        <v>40815</v>
      </c>
      <c r="B1565" s="3">
        <v>4925.0497999999998</v>
      </c>
      <c r="C1565" s="3">
        <v>5036.25</v>
      </c>
      <c r="D1565" s="3">
        <v>4902.5</v>
      </c>
      <c r="E1565" s="3">
        <v>5019.3999000000003</v>
      </c>
      <c r="G1565" s="5">
        <f t="shared" si="312"/>
        <v>4977.8900000000003</v>
      </c>
      <c r="H1565" s="5">
        <f t="shared" si="313"/>
        <v>4970.41</v>
      </c>
      <c r="J1565" s="10" t="str">
        <f t="shared" si="314"/>
        <v>BUY</v>
      </c>
      <c r="L1565" s="5">
        <f t="shared" si="315"/>
        <v>4947.97</v>
      </c>
      <c r="M1565" s="4" t="str">
        <f t="shared" si="316"/>
        <v>YES</v>
      </c>
      <c r="N1565" s="4" t="str">
        <f t="shared" si="317"/>
        <v>NO</v>
      </c>
      <c r="O1565" s="4" t="str">
        <f t="shared" si="318"/>
        <v>NO</v>
      </c>
      <c r="P1565" s="5">
        <v>4909</v>
      </c>
      <c r="Q1565" s="5">
        <v>5012.3</v>
      </c>
      <c r="R1565" s="4">
        <f t="shared" si="319"/>
        <v>2011</v>
      </c>
      <c r="T1565" s="7">
        <f t="shared" si="322"/>
        <v>0</v>
      </c>
      <c r="V1565" s="5">
        <f t="shared" si="323"/>
        <v>4974.5</v>
      </c>
      <c r="W1565" s="5">
        <f t="shared" si="320"/>
        <v>4947.97</v>
      </c>
      <c r="X1565" s="7">
        <f t="shared" si="321"/>
        <v>-26.529999999999745</v>
      </c>
      <c r="Z1565" s="7">
        <f t="shared" si="324"/>
        <v>354993.95999999967</v>
      </c>
      <c r="AA1565" s="5"/>
    </row>
    <row r="1566" spans="1:27">
      <c r="A1566" s="9">
        <v>40816</v>
      </c>
      <c r="B1566" s="3">
        <v>4999.7997999999998</v>
      </c>
      <c r="C1566" s="3">
        <v>5031</v>
      </c>
      <c r="D1566" s="3">
        <v>4920.1000999999997</v>
      </c>
      <c r="E1566" s="3">
        <v>4934.2997999999998</v>
      </c>
      <c r="G1566" s="5">
        <f t="shared" si="312"/>
        <v>4956.09</v>
      </c>
      <c r="H1566" s="5">
        <f t="shared" si="313"/>
        <v>4958.37</v>
      </c>
      <c r="J1566" s="10" t="str">
        <f t="shared" si="314"/>
        <v>SELL</v>
      </c>
      <c r="L1566" s="5">
        <f t="shared" si="315"/>
        <v>4965.21</v>
      </c>
      <c r="M1566" s="4" t="str">
        <f t="shared" si="316"/>
        <v>YES</v>
      </c>
      <c r="N1566" s="4" t="str">
        <f t="shared" si="317"/>
        <v>NO</v>
      </c>
      <c r="O1566" s="4" t="str">
        <f t="shared" si="318"/>
        <v>NO</v>
      </c>
      <c r="P1566" s="5">
        <v>4964</v>
      </c>
      <c r="Q1566" s="5">
        <v>4931.95</v>
      </c>
      <c r="R1566" s="4">
        <f t="shared" si="319"/>
        <v>2011</v>
      </c>
      <c r="T1566" s="7">
        <f t="shared" si="322"/>
        <v>0</v>
      </c>
      <c r="V1566" s="5">
        <f t="shared" si="323"/>
        <v>4947.97</v>
      </c>
      <c r="W1566" s="5">
        <f t="shared" si="320"/>
        <v>4947.97</v>
      </c>
      <c r="X1566" s="7">
        <f t="shared" si="321"/>
        <v>0</v>
      </c>
      <c r="Z1566" s="7">
        <f t="shared" si="324"/>
        <v>354993.95999999967</v>
      </c>
      <c r="AA1566" s="5"/>
    </row>
    <row r="1567" spans="1:27">
      <c r="A1567" s="9">
        <v>40819</v>
      </c>
      <c r="B1567" s="3">
        <v>4869.7997999999998</v>
      </c>
      <c r="C1567" s="3">
        <v>4879</v>
      </c>
      <c r="D1567" s="3">
        <v>4813</v>
      </c>
      <c r="E1567" s="3">
        <v>4857.75</v>
      </c>
      <c r="G1567" s="5">
        <f t="shared" si="312"/>
        <v>4906.92</v>
      </c>
      <c r="H1567" s="5">
        <f t="shared" si="313"/>
        <v>4924.83</v>
      </c>
      <c r="J1567" s="10" t="str">
        <f t="shared" si="314"/>
        <v>SELL</v>
      </c>
      <c r="L1567" s="5">
        <f t="shared" si="315"/>
        <v>4978.5600000000004</v>
      </c>
      <c r="M1567" s="4" t="str">
        <f t="shared" si="316"/>
        <v>NO</v>
      </c>
      <c r="N1567" s="4" t="str">
        <f t="shared" si="317"/>
        <v>NO</v>
      </c>
      <c r="O1567" s="4" t="str">
        <f t="shared" si="318"/>
        <v>NO</v>
      </c>
      <c r="P1567" s="5">
        <v>4824.8</v>
      </c>
      <c r="Q1567" s="5">
        <v>4852.8500000000004</v>
      </c>
      <c r="R1567" s="4">
        <f t="shared" si="319"/>
        <v>2011</v>
      </c>
      <c r="T1567" s="7">
        <f t="shared" si="322"/>
        <v>0</v>
      </c>
      <c r="V1567" s="5">
        <f t="shared" si="323"/>
        <v>4947.97</v>
      </c>
      <c r="W1567" s="5">
        <f t="shared" si="320"/>
        <v>4947.97</v>
      </c>
      <c r="X1567" s="7">
        <f t="shared" si="321"/>
        <v>0</v>
      </c>
      <c r="Z1567" s="7">
        <f t="shared" si="324"/>
        <v>354993.95999999967</v>
      </c>
      <c r="AA1567" s="5"/>
    </row>
    <row r="1568" spans="1:27">
      <c r="A1568" s="9">
        <v>40820</v>
      </c>
      <c r="B1568" s="3">
        <v>4823</v>
      </c>
      <c r="C1568" s="3">
        <v>4884.75</v>
      </c>
      <c r="D1568" s="3">
        <v>4725.5497999999998</v>
      </c>
      <c r="E1568" s="3">
        <v>4775</v>
      </c>
      <c r="G1568" s="5">
        <f t="shared" si="312"/>
        <v>4840.96</v>
      </c>
      <c r="H1568" s="5">
        <f t="shared" si="313"/>
        <v>4874.8900000000003</v>
      </c>
      <c r="J1568" s="10" t="str">
        <f t="shared" si="314"/>
        <v>SELL</v>
      </c>
      <c r="L1568" s="5">
        <f t="shared" si="315"/>
        <v>4976.68</v>
      </c>
      <c r="M1568" s="4" t="str">
        <f t="shared" si="316"/>
        <v>NO</v>
      </c>
      <c r="N1568" s="4" t="str">
        <f t="shared" si="317"/>
        <v>NO</v>
      </c>
      <c r="O1568" s="4" t="str">
        <f t="shared" si="318"/>
        <v>NO</v>
      </c>
      <c r="P1568" s="5">
        <v>4846.1499999999996</v>
      </c>
      <c r="Q1568" s="5">
        <v>4776</v>
      </c>
      <c r="R1568" s="4">
        <f t="shared" si="319"/>
        <v>2011</v>
      </c>
      <c r="T1568" s="7">
        <f t="shared" si="322"/>
        <v>0</v>
      </c>
      <c r="V1568" s="5">
        <f t="shared" si="323"/>
        <v>4947.97</v>
      </c>
      <c r="W1568" s="5">
        <f t="shared" si="320"/>
        <v>4947.97</v>
      </c>
      <c r="X1568" s="7">
        <f t="shared" si="321"/>
        <v>0</v>
      </c>
      <c r="Z1568" s="7">
        <f t="shared" si="324"/>
        <v>354993.95999999967</v>
      </c>
      <c r="AA1568" s="5"/>
    </row>
    <row r="1569" spans="1:27">
      <c r="A1569" s="9">
        <v>40821</v>
      </c>
      <c r="B1569" s="3">
        <v>4791</v>
      </c>
      <c r="C1569" s="3">
        <v>4844</v>
      </c>
      <c r="D1569" s="3">
        <v>4747</v>
      </c>
      <c r="E1569" s="3">
        <v>4769.2997999999998</v>
      </c>
      <c r="G1569" s="5">
        <f t="shared" si="312"/>
        <v>4805.13</v>
      </c>
      <c r="H1569" s="5">
        <f t="shared" si="313"/>
        <v>4839.6899999999996</v>
      </c>
      <c r="J1569" s="10" t="str">
        <f t="shared" si="314"/>
        <v>SELL</v>
      </c>
      <c r="L1569" s="5">
        <f t="shared" si="315"/>
        <v>4943.37</v>
      </c>
      <c r="M1569" s="4" t="str">
        <f t="shared" si="316"/>
        <v>NO</v>
      </c>
      <c r="N1569" s="4" t="str">
        <f t="shared" si="317"/>
        <v>NO</v>
      </c>
      <c r="O1569" s="4" t="str">
        <f t="shared" si="318"/>
        <v>NO</v>
      </c>
      <c r="P1569" s="5">
        <v>4798</v>
      </c>
      <c r="Q1569" s="5">
        <v>4772.1499999999996</v>
      </c>
      <c r="R1569" s="4">
        <f t="shared" si="319"/>
        <v>2011</v>
      </c>
      <c r="T1569" s="7">
        <f t="shared" si="322"/>
        <v>0</v>
      </c>
      <c r="V1569" s="5">
        <f t="shared" si="323"/>
        <v>4947.97</v>
      </c>
      <c r="W1569" s="5">
        <f t="shared" si="320"/>
        <v>4947.97</v>
      </c>
      <c r="X1569" s="7">
        <f t="shared" si="321"/>
        <v>0</v>
      </c>
      <c r="Z1569" s="7">
        <f t="shared" si="324"/>
        <v>354993.95999999967</v>
      </c>
      <c r="AA1569" s="5"/>
    </row>
    <row r="1570" spans="1:27">
      <c r="A1570" s="9">
        <v>40823</v>
      </c>
      <c r="B1570" s="3">
        <v>4880</v>
      </c>
      <c r="C1570" s="3">
        <v>4939</v>
      </c>
      <c r="D1570" s="3">
        <v>4872.5497999999998</v>
      </c>
      <c r="E1570" s="3">
        <v>4898.6000999999997</v>
      </c>
      <c r="G1570" s="5">
        <f t="shared" si="312"/>
        <v>4851.87</v>
      </c>
      <c r="H1570" s="5">
        <f t="shared" si="313"/>
        <v>4859.33</v>
      </c>
      <c r="J1570" s="10" t="str">
        <f t="shared" si="314"/>
        <v>SELL</v>
      </c>
      <c r="L1570" s="5">
        <f t="shared" si="315"/>
        <v>4881.71</v>
      </c>
      <c r="M1570" s="4" t="str">
        <f t="shared" si="316"/>
        <v>NO</v>
      </c>
      <c r="N1570" s="4" t="str">
        <f t="shared" si="317"/>
        <v>NO</v>
      </c>
      <c r="O1570" s="4" t="str">
        <f t="shared" si="318"/>
        <v>NO</v>
      </c>
      <c r="P1570" s="5">
        <v>4914.1000000000004</v>
      </c>
      <c r="Q1570" s="5">
        <v>4903.95</v>
      </c>
      <c r="R1570" s="4">
        <f t="shared" si="319"/>
        <v>2011</v>
      </c>
      <c r="T1570" s="7">
        <f t="shared" si="322"/>
        <v>0</v>
      </c>
      <c r="V1570" s="5">
        <f t="shared" si="323"/>
        <v>4947.97</v>
      </c>
      <c r="W1570" s="5">
        <f t="shared" si="320"/>
        <v>4897.8999999999996</v>
      </c>
      <c r="X1570" s="7">
        <f t="shared" si="321"/>
        <v>50.070000000000618</v>
      </c>
      <c r="Z1570" s="7">
        <f t="shared" si="324"/>
        <v>357497.45999999973</v>
      </c>
      <c r="AA1570" s="5"/>
    </row>
    <row r="1571" spans="1:27">
      <c r="A1571" s="9">
        <v>40826</v>
      </c>
      <c r="B1571" s="3">
        <v>4911</v>
      </c>
      <c r="C1571" s="3">
        <v>5004</v>
      </c>
      <c r="D1571" s="3">
        <v>4890</v>
      </c>
      <c r="E1571" s="3">
        <v>4993.2997999999998</v>
      </c>
      <c r="G1571" s="5">
        <f t="shared" si="312"/>
        <v>4922.58</v>
      </c>
      <c r="H1571" s="5">
        <f t="shared" si="313"/>
        <v>4903.99</v>
      </c>
      <c r="J1571" s="10" t="str">
        <f t="shared" si="314"/>
        <v>BUY</v>
      </c>
      <c r="L1571" s="5">
        <f t="shared" si="315"/>
        <v>4848.22</v>
      </c>
      <c r="M1571" s="4" t="str">
        <f t="shared" si="316"/>
        <v>YES</v>
      </c>
      <c r="N1571" s="4" t="str">
        <f t="shared" si="317"/>
        <v>NO</v>
      </c>
      <c r="O1571" s="4" t="str">
        <f t="shared" si="318"/>
        <v>YES</v>
      </c>
      <c r="P1571" s="5">
        <v>4897.8999999999996</v>
      </c>
      <c r="Q1571" s="5">
        <v>4992.25</v>
      </c>
      <c r="R1571" s="4">
        <f t="shared" si="319"/>
        <v>2011</v>
      </c>
      <c r="T1571" s="7">
        <f t="shared" si="322"/>
        <v>0</v>
      </c>
      <c r="V1571" s="5">
        <f t="shared" si="323"/>
        <v>4897.8999999999996</v>
      </c>
      <c r="W1571" s="5">
        <f t="shared" si="320"/>
        <v>4897.8999999999996</v>
      </c>
      <c r="X1571" s="7">
        <f t="shared" si="321"/>
        <v>0</v>
      </c>
      <c r="Z1571" s="7">
        <f t="shared" si="324"/>
        <v>357497.45999999973</v>
      </c>
      <c r="AA1571" s="5"/>
    </row>
    <row r="1572" spans="1:27">
      <c r="A1572" s="9">
        <v>40827</v>
      </c>
      <c r="B1572" s="3">
        <v>5028.8999000000003</v>
      </c>
      <c r="C1572" s="3">
        <v>5055</v>
      </c>
      <c r="D1572" s="3">
        <v>4970</v>
      </c>
      <c r="E1572" s="3">
        <v>4982.4502000000002</v>
      </c>
      <c r="G1572" s="5">
        <f t="shared" si="312"/>
        <v>4952.5200000000004</v>
      </c>
      <c r="H1572" s="5">
        <f t="shared" si="313"/>
        <v>4930.1400000000003</v>
      </c>
      <c r="J1572" s="10" t="str">
        <f t="shared" si="314"/>
        <v>BUY</v>
      </c>
      <c r="L1572" s="5">
        <f t="shared" si="315"/>
        <v>4863</v>
      </c>
      <c r="M1572" s="4" t="str">
        <f t="shared" si="316"/>
        <v>NO</v>
      </c>
      <c r="N1572" s="4" t="str">
        <f t="shared" si="317"/>
        <v>NO</v>
      </c>
      <c r="O1572" s="4" t="str">
        <f t="shared" si="318"/>
        <v>NO</v>
      </c>
      <c r="P1572" s="5">
        <v>5047.25</v>
      </c>
      <c r="Q1572" s="5">
        <v>4990</v>
      </c>
      <c r="R1572" s="4">
        <f t="shared" si="319"/>
        <v>2011</v>
      </c>
      <c r="T1572" s="7">
        <f t="shared" si="322"/>
        <v>0</v>
      </c>
      <c r="V1572" s="5">
        <f t="shared" si="323"/>
        <v>4897.8999999999996</v>
      </c>
      <c r="W1572" s="5">
        <f t="shared" si="320"/>
        <v>4897.8999999999996</v>
      </c>
      <c r="X1572" s="7">
        <f t="shared" si="321"/>
        <v>0</v>
      </c>
      <c r="Z1572" s="7">
        <f t="shared" si="324"/>
        <v>357497.45999999973</v>
      </c>
      <c r="AA1572" s="5"/>
    </row>
    <row r="1573" spans="1:27">
      <c r="A1573" s="9">
        <v>40828</v>
      </c>
      <c r="B1573" s="3">
        <v>5010</v>
      </c>
      <c r="C1573" s="3">
        <v>5118.9502000000002</v>
      </c>
      <c r="D1573" s="3">
        <v>5001</v>
      </c>
      <c r="E1573" s="3">
        <v>5112.8500999999997</v>
      </c>
      <c r="G1573" s="5">
        <f t="shared" si="312"/>
        <v>5032.6899999999996</v>
      </c>
      <c r="H1573" s="5">
        <f t="shared" si="313"/>
        <v>4991.04</v>
      </c>
      <c r="J1573" s="10" t="str">
        <f t="shared" si="314"/>
        <v>BUY</v>
      </c>
      <c r="L1573" s="5">
        <f t="shared" si="315"/>
        <v>4866.09</v>
      </c>
      <c r="M1573" s="4" t="str">
        <f t="shared" si="316"/>
        <v>NO</v>
      </c>
      <c r="N1573" s="4" t="str">
        <f t="shared" si="317"/>
        <v>NO</v>
      </c>
      <c r="O1573" s="4" t="str">
        <f t="shared" si="318"/>
        <v>NO</v>
      </c>
      <c r="P1573" s="5">
        <v>5022.6000000000004</v>
      </c>
      <c r="Q1573" s="5">
        <v>5114.5</v>
      </c>
      <c r="R1573" s="4">
        <f t="shared" si="319"/>
        <v>2011</v>
      </c>
      <c r="T1573" s="7">
        <f t="shared" si="322"/>
        <v>0</v>
      </c>
      <c r="V1573" s="5">
        <f t="shared" si="323"/>
        <v>4897.8999999999996</v>
      </c>
      <c r="W1573" s="5">
        <f t="shared" si="320"/>
        <v>4897.8999999999996</v>
      </c>
      <c r="X1573" s="7">
        <f t="shared" si="321"/>
        <v>0</v>
      </c>
      <c r="Z1573" s="7">
        <f t="shared" si="324"/>
        <v>357497.45999999973</v>
      </c>
      <c r="AA1573" s="5"/>
    </row>
    <row r="1574" spans="1:27">
      <c r="A1574" s="9">
        <v>40829</v>
      </c>
      <c r="B1574" s="3">
        <v>5135</v>
      </c>
      <c r="C1574" s="3">
        <v>5140</v>
      </c>
      <c r="D1574" s="3">
        <v>5066.1000999999997</v>
      </c>
      <c r="E1574" s="3">
        <v>5074.0497999999998</v>
      </c>
      <c r="G1574" s="5">
        <f t="shared" si="312"/>
        <v>5053.37</v>
      </c>
      <c r="H1574" s="5">
        <f t="shared" si="313"/>
        <v>5018.71</v>
      </c>
      <c r="J1574" s="10" t="str">
        <f t="shared" si="314"/>
        <v>BUY</v>
      </c>
      <c r="L1574" s="5">
        <f t="shared" si="315"/>
        <v>4914.7299999999996</v>
      </c>
      <c r="M1574" s="4" t="str">
        <f t="shared" si="316"/>
        <v>NO</v>
      </c>
      <c r="N1574" s="4" t="str">
        <f t="shared" si="317"/>
        <v>NO</v>
      </c>
      <c r="O1574" s="4" t="str">
        <f t="shared" si="318"/>
        <v>NO</v>
      </c>
      <c r="P1574" s="5">
        <v>5128.6499999999996</v>
      </c>
      <c r="Q1574" s="5">
        <v>5074.6000000000004</v>
      </c>
      <c r="R1574" s="4">
        <f t="shared" si="319"/>
        <v>2011</v>
      </c>
      <c r="T1574" s="7">
        <f t="shared" si="322"/>
        <v>0</v>
      </c>
      <c r="V1574" s="5">
        <f t="shared" si="323"/>
        <v>4897.8999999999996</v>
      </c>
      <c r="W1574" s="5">
        <f t="shared" si="320"/>
        <v>4897.8999999999996</v>
      </c>
      <c r="X1574" s="7">
        <f t="shared" si="321"/>
        <v>0</v>
      </c>
      <c r="Z1574" s="7">
        <f t="shared" si="324"/>
        <v>357497.45999999973</v>
      </c>
      <c r="AA1574" s="5"/>
    </row>
    <row r="1575" spans="1:27">
      <c r="A1575" s="9">
        <v>40830</v>
      </c>
      <c r="B1575" s="3">
        <v>5060</v>
      </c>
      <c r="C1575" s="3">
        <v>5153.7002000000002</v>
      </c>
      <c r="D1575" s="3">
        <v>5056</v>
      </c>
      <c r="E1575" s="3">
        <v>5143.3500999999997</v>
      </c>
      <c r="G1575" s="5">
        <f t="shared" si="312"/>
        <v>5098.3599999999997</v>
      </c>
      <c r="H1575" s="5">
        <f t="shared" si="313"/>
        <v>5060.26</v>
      </c>
      <c r="J1575" s="10" t="str">
        <f t="shared" si="314"/>
        <v>BUY</v>
      </c>
      <c r="L1575" s="5">
        <f t="shared" si="315"/>
        <v>4945.96</v>
      </c>
      <c r="M1575" s="4" t="str">
        <f t="shared" si="316"/>
        <v>NO</v>
      </c>
      <c r="N1575" s="4" t="str">
        <f t="shared" si="317"/>
        <v>NO</v>
      </c>
      <c r="O1575" s="4" t="str">
        <f t="shared" si="318"/>
        <v>NO</v>
      </c>
      <c r="P1575" s="5">
        <v>5095.8500000000004</v>
      </c>
      <c r="Q1575" s="5">
        <v>5149.55</v>
      </c>
      <c r="R1575" s="4">
        <f t="shared" si="319"/>
        <v>2011</v>
      </c>
      <c r="T1575" s="7">
        <f t="shared" si="322"/>
        <v>0</v>
      </c>
      <c r="V1575" s="5">
        <f t="shared" si="323"/>
        <v>4897.8999999999996</v>
      </c>
      <c r="W1575" s="5">
        <f t="shared" si="320"/>
        <v>4897.8999999999996</v>
      </c>
      <c r="X1575" s="7">
        <f t="shared" si="321"/>
        <v>0</v>
      </c>
      <c r="Z1575" s="7">
        <f t="shared" si="324"/>
        <v>357497.45999999973</v>
      </c>
      <c r="AA1575" s="5"/>
    </row>
    <row r="1576" spans="1:27">
      <c r="A1576" s="9">
        <v>40833</v>
      </c>
      <c r="B1576" s="3">
        <v>5161</v>
      </c>
      <c r="C1576" s="3">
        <v>5162</v>
      </c>
      <c r="D1576" s="3">
        <v>5081</v>
      </c>
      <c r="E1576" s="3">
        <v>5115.8500999999997</v>
      </c>
      <c r="G1576" s="5">
        <f t="shared" si="312"/>
        <v>5107.1099999999997</v>
      </c>
      <c r="H1576" s="5">
        <f t="shared" si="313"/>
        <v>5078.79</v>
      </c>
      <c r="J1576" s="10" t="str">
        <f t="shared" si="314"/>
        <v>BUY</v>
      </c>
      <c r="L1576" s="5">
        <f t="shared" si="315"/>
        <v>4993.83</v>
      </c>
      <c r="M1576" s="4" t="str">
        <f t="shared" si="316"/>
        <v>NO</v>
      </c>
      <c r="N1576" s="4" t="str">
        <f t="shared" si="317"/>
        <v>NO</v>
      </c>
      <c r="O1576" s="4" t="str">
        <f t="shared" si="318"/>
        <v>NO</v>
      </c>
      <c r="P1576" s="5">
        <v>5151.3</v>
      </c>
      <c r="Q1576" s="5">
        <v>5119.05</v>
      </c>
      <c r="R1576" s="4">
        <f t="shared" si="319"/>
        <v>2011</v>
      </c>
      <c r="T1576" s="7">
        <f t="shared" si="322"/>
        <v>0</v>
      </c>
      <c r="V1576" s="5">
        <f t="shared" si="323"/>
        <v>4897.8999999999996</v>
      </c>
      <c r="W1576" s="5">
        <f t="shared" si="320"/>
        <v>4897.8999999999996</v>
      </c>
      <c r="X1576" s="7">
        <f t="shared" si="321"/>
        <v>0</v>
      </c>
      <c r="Z1576" s="7">
        <f t="shared" si="324"/>
        <v>357497.45999999973</v>
      </c>
      <c r="AA1576" s="5"/>
    </row>
    <row r="1577" spans="1:27">
      <c r="A1577" s="9">
        <v>40834</v>
      </c>
      <c r="B1577" s="3">
        <v>5053</v>
      </c>
      <c r="C1577" s="3">
        <v>5063.6000999999997</v>
      </c>
      <c r="D1577" s="3">
        <v>5013.2997999999998</v>
      </c>
      <c r="E1577" s="3">
        <v>5044.8999000000003</v>
      </c>
      <c r="G1577" s="5">
        <f t="shared" si="312"/>
        <v>5076</v>
      </c>
      <c r="H1577" s="5">
        <f t="shared" si="313"/>
        <v>5067.49</v>
      </c>
      <c r="J1577" s="10" t="str">
        <f t="shared" si="314"/>
        <v>BUY</v>
      </c>
      <c r="L1577" s="5">
        <f t="shared" si="315"/>
        <v>5041.96</v>
      </c>
      <c r="M1577" s="4" t="str">
        <f t="shared" si="316"/>
        <v>NO</v>
      </c>
      <c r="N1577" s="4" t="str">
        <f t="shared" si="317"/>
        <v>NO</v>
      </c>
      <c r="O1577" s="4" t="str">
        <f t="shared" si="318"/>
        <v>NO</v>
      </c>
      <c r="P1577" s="5">
        <v>5055</v>
      </c>
      <c r="Q1577" s="5">
        <v>5034.25</v>
      </c>
      <c r="R1577" s="4">
        <f t="shared" si="319"/>
        <v>2011</v>
      </c>
      <c r="T1577" s="7">
        <f t="shared" si="322"/>
        <v>0</v>
      </c>
      <c r="V1577" s="5">
        <f t="shared" si="323"/>
        <v>4897.8999999999996</v>
      </c>
      <c r="W1577" s="5">
        <f t="shared" si="320"/>
        <v>4897.8999999999996</v>
      </c>
      <c r="X1577" s="7">
        <f t="shared" si="321"/>
        <v>0</v>
      </c>
      <c r="Z1577" s="7">
        <f t="shared" si="324"/>
        <v>357497.45999999973</v>
      </c>
      <c r="AA1577" s="5"/>
    </row>
    <row r="1578" spans="1:27">
      <c r="A1578" s="9">
        <v>40835</v>
      </c>
      <c r="B1578" s="3">
        <v>5070</v>
      </c>
      <c r="C1578" s="3">
        <v>5157.5</v>
      </c>
      <c r="D1578" s="3">
        <v>5070</v>
      </c>
      <c r="E1578" s="3">
        <v>5149.3999000000003</v>
      </c>
      <c r="G1578" s="5">
        <f t="shared" si="312"/>
        <v>5112.7</v>
      </c>
      <c r="H1578" s="5">
        <f t="shared" si="313"/>
        <v>5094.79</v>
      </c>
      <c r="J1578" s="10" t="str">
        <f t="shared" si="314"/>
        <v>BUY</v>
      </c>
      <c r="L1578" s="5">
        <f t="shared" si="315"/>
        <v>5041.0600000000004</v>
      </c>
      <c r="M1578" s="4" t="str">
        <f t="shared" si="316"/>
        <v>NO</v>
      </c>
      <c r="N1578" s="4" t="str">
        <f t="shared" si="317"/>
        <v>NO</v>
      </c>
      <c r="O1578" s="4" t="str">
        <f t="shared" si="318"/>
        <v>NO</v>
      </c>
      <c r="P1578" s="5">
        <v>5079.05</v>
      </c>
      <c r="Q1578" s="5">
        <v>5155</v>
      </c>
      <c r="R1578" s="4">
        <f t="shared" si="319"/>
        <v>2011</v>
      </c>
      <c r="T1578" s="7">
        <f t="shared" si="322"/>
        <v>0</v>
      </c>
      <c r="V1578" s="5">
        <f t="shared" si="323"/>
        <v>4897.8999999999996</v>
      </c>
      <c r="W1578" s="5">
        <f t="shared" si="320"/>
        <v>4897.8999999999996</v>
      </c>
      <c r="X1578" s="7">
        <f t="shared" si="321"/>
        <v>0</v>
      </c>
      <c r="Z1578" s="7">
        <f t="shared" si="324"/>
        <v>357497.45999999973</v>
      </c>
      <c r="AA1578" s="5"/>
    </row>
    <row r="1579" spans="1:27">
      <c r="A1579" s="9">
        <v>40836</v>
      </c>
      <c r="B1579" s="3">
        <v>5098</v>
      </c>
      <c r="C1579" s="3">
        <v>5111</v>
      </c>
      <c r="D1579" s="3">
        <v>5033.2002000000002</v>
      </c>
      <c r="E1579" s="3">
        <v>5102.8500999999997</v>
      </c>
      <c r="G1579" s="5">
        <f t="shared" si="312"/>
        <v>5107.78</v>
      </c>
      <c r="H1579" s="5">
        <f t="shared" si="313"/>
        <v>5097.4799999999996</v>
      </c>
      <c r="J1579" s="10" t="str">
        <f t="shared" si="314"/>
        <v>BUY</v>
      </c>
      <c r="L1579" s="5">
        <f t="shared" si="315"/>
        <v>5066.58</v>
      </c>
      <c r="M1579" s="4" t="str">
        <f t="shared" si="316"/>
        <v>YES</v>
      </c>
      <c r="N1579" s="4" t="str">
        <f t="shared" si="317"/>
        <v>YES</v>
      </c>
      <c r="O1579" s="4" t="str">
        <f t="shared" si="318"/>
        <v>NO</v>
      </c>
      <c r="P1579" s="5">
        <v>5082.8999999999996</v>
      </c>
      <c r="Q1579" s="5">
        <v>5106</v>
      </c>
      <c r="R1579" s="4">
        <f t="shared" si="319"/>
        <v>2011</v>
      </c>
      <c r="T1579" s="7">
        <f t="shared" si="322"/>
        <v>-64.94</v>
      </c>
      <c r="V1579" s="5">
        <f t="shared" si="323"/>
        <v>4897.8999999999996</v>
      </c>
      <c r="W1579" s="5">
        <f t="shared" si="320"/>
        <v>5066.58</v>
      </c>
      <c r="X1579" s="7">
        <f t="shared" si="321"/>
        <v>168.68000000000029</v>
      </c>
      <c r="Z1579" s="7">
        <f t="shared" si="324"/>
        <v>359437.45999999973</v>
      </c>
      <c r="AA1579" s="5"/>
    </row>
    <row r="1580" spans="1:27">
      <c r="A1580" s="9">
        <v>40837</v>
      </c>
      <c r="B1580" s="3">
        <v>5102</v>
      </c>
      <c r="C1580" s="3">
        <v>5131.3999000000003</v>
      </c>
      <c r="D1580" s="3">
        <v>5038.6000999999997</v>
      </c>
      <c r="E1580" s="3">
        <v>5054</v>
      </c>
      <c r="G1580" s="5">
        <f t="shared" si="312"/>
        <v>5080.8900000000003</v>
      </c>
      <c r="H1580" s="5">
        <f t="shared" si="313"/>
        <v>5082.99</v>
      </c>
      <c r="J1580" s="10" t="str">
        <f t="shared" si="314"/>
        <v>SELL</v>
      </c>
      <c r="L1580" s="5">
        <f t="shared" si="315"/>
        <v>5089.29</v>
      </c>
      <c r="M1580" s="4" t="str">
        <f t="shared" si="316"/>
        <v>YES</v>
      </c>
      <c r="N1580" s="4" t="str">
        <f t="shared" si="317"/>
        <v>NO</v>
      </c>
      <c r="O1580" s="4" t="str">
        <f t="shared" si="318"/>
        <v>NO</v>
      </c>
      <c r="P1580" s="5">
        <v>5092.8999999999996</v>
      </c>
      <c r="Q1580" s="5">
        <v>5049.75</v>
      </c>
      <c r="R1580" s="4">
        <f t="shared" si="319"/>
        <v>2011</v>
      </c>
      <c r="T1580" s="7">
        <f t="shared" si="322"/>
        <v>0</v>
      </c>
      <c r="V1580" s="5">
        <f t="shared" si="323"/>
        <v>5066.58</v>
      </c>
      <c r="W1580" s="5">
        <f t="shared" si="320"/>
        <v>5145.55</v>
      </c>
      <c r="X1580" s="7">
        <f t="shared" si="321"/>
        <v>-78.970000000000255</v>
      </c>
      <c r="Z1580" s="7">
        <f t="shared" si="324"/>
        <v>355488.95999999973</v>
      </c>
      <c r="AA1580" s="5"/>
    </row>
    <row r="1581" spans="1:27">
      <c r="A1581" s="9">
        <v>40840</v>
      </c>
      <c r="B1581" s="3">
        <v>5130.1000999999997</v>
      </c>
      <c r="C1581" s="3">
        <v>5157.3500999999997</v>
      </c>
      <c r="D1581" s="3">
        <v>5092.7002000000002</v>
      </c>
      <c r="E1581" s="3">
        <v>5105.7997999999998</v>
      </c>
      <c r="G1581" s="5">
        <f t="shared" si="312"/>
        <v>5093.34</v>
      </c>
      <c r="H1581" s="5">
        <f t="shared" si="313"/>
        <v>5090.59</v>
      </c>
      <c r="J1581" s="10" t="str">
        <f t="shared" si="314"/>
        <v>BUY</v>
      </c>
      <c r="L1581" s="5">
        <f t="shared" si="315"/>
        <v>5082.34</v>
      </c>
      <c r="M1581" s="4" t="str">
        <f t="shared" si="316"/>
        <v>YES</v>
      </c>
      <c r="N1581" s="4" t="str">
        <f t="shared" si="317"/>
        <v>NO</v>
      </c>
      <c r="O1581" s="4" t="str">
        <f t="shared" si="318"/>
        <v>YES</v>
      </c>
      <c r="P1581" s="5">
        <v>5145.55</v>
      </c>
      <c r="Q1581" s="5">
        <v>5107.55</v>
      </c>
      <c r="R1581" s="4">
        <f t="shared" si="319"/>
        <v>2011</v>
      </c>
      <c r="T1581" s="7">
        <f t="shared" si="322"/>
        <v>0</v>
      </c>
      <c r="V1581" s="5">
        <f t="shared" si="323"/>
        <v>5145.55</v>
      </c>
      <c r="W1581" s="5">
        <f t="shared" si="320"/>
        <v>5145.55</v>
      </c>
      <c r="X1581" s="7">
        <f t="shared" si="321"/>
        <v>0</v>
      </c>
      <c r="Z1581" s="7">
        <f t="shared" si="324"/>
        <v>355488.95999999973</v>
      </c>
      <c r="AA1581" s="5"/>
    </row>
    <row r="1582" spans="1:27">
      <c r="A1582" s="9">
        <v>40841</v>
      </c>
      <c r="B1582" s="3">
        <v>5129.7002000000002</v>
      </c>
      <c r="C1582" s="3">
        <v>5192.8500999999997</v>
      </c>
      <c r="D1582" s="3">
        <v>5086.6499000000003</v>
      </c>
      <c r="E1582" s="3">
        <v>5181.9502000000002</v>
      </c>
      <c r="G1582" s="5">
        <f t="shared" si="312"/>
        <v>5137.6499999999996</v>
      </c>
      <c r="H1582" s="5">
        <f t="shared" si="313"/>
        <v>5121.04</v>
      </c>
      <c r="J1582" s="10" t="str">
        <f t="shared" si="314"/>
        <v>BUY</v>
      </c>
      <c r="L1582" s="5">
        <f t="shared" si="315"/>
        <v>5071.21</v>
      </c>
      <c r="M1582" s="4" t="str">
        <f t="shared" si="316"/>
        <v>NO</v>
      </c>
      <c r="N1582" s="4" t="str">
        <f t="shared" si="317"/>
        <v>NO</v>
      </c>
      <c r="O1582" s="4" t="str">
        <f t="shared" si="318"/>
        <v>NO</v>
      </c>
      <c r="P1582" s="5">
        <v>5126</v>
      </c>
      <c r="Q1582" s="5">
        <v>5186.8</v>
      </c>
      <c r="R1582" s="4">
        <f t="shared" si="319"/>
        <v>2011</v>
      </c>
      <c r="T1582" s="7">
        <f t="shared" si="322"/>
        <v>0</v>
      </c>
      <c r="V1582" s="5">
        <f t="shared" si="323"/>
        <v>5145.55</v>
      </c>
      <c r="W1582" s="5">
        <f t="shared" si="320"/>
        <v>5145.55</v>
      </c>
      <c r="X1582" s="7">
        <f t="shared" si="321"/>
        <v>0</v>
      </c>
      <c r="Z1582" s="7">
        <f t="shared" si="324"/>
        <v>355488.95999999973</v>
      </c>
      <c r="AA1582" s="5"/>
    </row>
    <row r="1583" spans="1:27">
      <c r="A1583" s="9">
        <v>40842</v>
      </c>
      <c r="B1583" s="3">
        <v>5241.1499000000003</v>
      </c>
      <c r="C1583" s="3">
        <v>5257.2002000000002</v>
      </c>
      <c r="D1583" s="3">
        <v>5227</v>
      </c>
      <c r="E1583" s="3">
        <v>5232.0497999999998</v>
      </c>
      <c r="G1583" s="5">
        <f t="shared" si="312"/>
        <v>5184.8500000000004</v>
      </c>
      <c r="H1583" s="5">
        <f t="shared" si="313"/>
        <v>5158.04</v>
      </c>
      <c r="J1583" s="10" t="str">
        <f t="shared" si="314"/>
        <v>BUY</v>
      </c>
      <c r="L1583" s="5">
        <f t="shared" si="315"/>
        <v>5077.6099999999997</v>
      </c>
      <c r="M1583" s="4" t="str">
        <f t="shared" si="316"/>
        <v>NO</v>
      </c>
      <c r="N1583" s="4" t="str">
        <f t="shared" si="317"/>
        <v>NO</v>
      </c>
      <c r="O1583" s="4" t="str">
        <f t="shared" si="318"/>
        <v>NO</v>
      </c>
      <c r="P1583" s="5">
        <v>5241.1499000000003</v>
      </c>
      <c r="Q1583" s="5">
        <v>5232.05</v>
      </c>
      <c r="R1583" s="4">
        <f t="shared" si="319"/>
        <v>2011</v>
      </c>
      <c r="T1583" s="7">
        <f t="shared" si="322"/>
        <v>0</v>
      </c>
      <c r="V1583" s="5">
        <f t="shared" si="323"/>
        <v>5145.55</v>
      </c>
      <c r="W1583" s="5">
        <f t="shared" si="320"/>
        <v>5145.55</v>
      </c>
      <c r="X1583" s="7">
        <f t="shared" si="321"/>
        <v>0</v>
      </c>
      <c r="Z1583" s="7">
        <f t="shared" si="324"/>
        <v>355488.95999999973</v>
      </c>
      <c r="AA1583" s="5"/>
    </row>
    <row r="1584" spans="1:27">
      <c r="A1584" s="9">
        <v>40844</v>
      </c>
      <c r="B1584" s="3">
        <v>5376.5497999999998</v>
      </c>
      <c r="C1584" s="3">
        <v>5402.75</v>
      </c>
      <c r="D1584" s="3">
        <v>5341.25</v>
      </c>
      <c r="E1584" s="3">
        <v>5385.5</v>
      </c>
      <c r="G1584" s="5">
        <f t="shared" si="312"/>
        <v>5285.18</v>
      </c>
      <c r="H1584" s="5">
        <f t="shared" si="313"/>
        <v>5233.8599999999997</v>
      </c>
      <c r="J1584" s="10" t="str">
        <f t="shared" si="314"/>
        <v>BUY</v>
      </c>
      <c r="L1584" s="5">
        <f t="shared" si="315"/>
        <v>5079.8999999999996</v>
      </c>
      <c r="M1584" s="4" t="str">
        <f t="shared" si="316"/>
        <v>NO</v>
      </c>
      <c r="N1584" s="4" t="str">
        <f t="shared" si="317"/>
        <v>NO</v>
      </c>
      <c r="O1584" s="4" t="str">
        <f t="shared" si="318"/>
        <v>NO</v>
      </c>
      <c r="P1584" s="5">
        <v>5377</v>
      </c>
      <c r="Q1584" s="5">
        <v>5383</v>
      </c>
      <c r="R1584" s="4">
        <f t="shared" si="319"/>
        <v>2011</v>
      </c>
      <c r="T1584" s="7">
        <f t="shared" si="322"/>
        <v>0</v>
      </c>
      <c r="V1584" s="5">
        <f t="shared" si="323"/>
        <v>5145.55</v>
      </c>
      <c r="W1584" s="5">
        <f t="shared" si="320"/>
        <v>5145.55</v>
      </c>
      <c r="X1584" s="7">
        <f t="shared" si="321"/>
        <v>0</v>
      </c>
      <c r="Z1584" s="7">
        <f t="shared" si="324"/>
        <v>355488.95999999973</v>
      </c>
      <c r="AA1584" s="5"/>
    </row>
    <row r="1585" spans="1:27">
      <c r="A1585" s="9">
        <v>40847</v>
      </c>
      <c r="B1585" s="3">
        <v>5369.7002000000002</v>
      </c>
      <c r="C1585" s="3">
        <v>5377.8999000000003</v>
      </c>
      <c r="D1585" s="3">
        <v>5333.6499000000003</v>
      </c>
      <c r="E1585" s="3">
        <v>5347.1000999999997</v>
      </c>
      <c r="G1585" s="5">
        <f t="shared" si="312"/>
        <v>5316.14</v>
      </c>
      <c r="H1585" s="5">
        <f t="shared" si="313"/>
        <v>5271.61</v>
      </c>
      <c r="J1585" s="10" t="str">
        <f t="shared" si="314"/>
        <v>BUY</v>
      </c>
      <c r="L1585" s="5">
        <f t="shared" si="315"/>
        <v>5138.0200000000004</v>
      </c>
      <c r="M1585" s="4" t="str">
        <f t="shared" si="316"/>
        <v>NO</v>
      </c>
      <c r="N1585" s="4" t="str">
        <f t="shared" si="317"/>
        <v>NO</v>
      </c>
      <c r="O1585" s="4" t="str">
        <f t="shared" si="318"/>
        <v>NO</v>
      </c>
      <c r="P1585" s="5">
        <v>5362.5</v>
      </c>
      <c r="Q1585" s="5">
        <v>5345</v>
      </c>
      <c r="R1585" s="4">
        <f t="shared" si="319"/>
        <v>2011</v>
      </c>
      <c r="T1585" s="7">
        <f t="shared" si="322"/>
        <v>0</v>
      </c>
      <c r="V1585" s="5">
        <f t="shared" si="323"/>
        <v>5145.55</v>
      </c>
      <c r="W1585" s="5">
        <f t="shared" si="320"/>
        <v>5145.55</v>
      </c>
      <c r="X1585" s="7">
        <f t="shared" si="321"/>
        <v>0</v>
      </c>
      <c r="Z1585" s="7">
        <f t="shared" si="324"/>
        <v>355488.95999999973</v>
      </c>
      <c r="AA1585" s="5"/>
    </row>
    <row r="1586" spans="1:27">
      <c r="A1586" s="9">
        <v>40848</v>
      </c>
      <c r="B1586" s="3">
        <v>5321.6000999999997</v>
      </c>
      <c r="C1586" s="3">
        <v>5335</v>
      </c>
      <c r="D1586" s="3">
        <v>5261</v>
      </c>
      <c r="E1586" s="3">
        <v>5291.3999000000003</v>
      </c>
      <c r="G1586" s="5">
        <f t="shared" si="312"/>
        <v>5303.77</v>
      </c>
      <c r="H1586" s="5">
        <f t="shared" si="313"/>
        <v>5278.21</v>
      </c>
      <c r="J1586" s="10" t="str">
        <f t="shared" si="314"/>
        <v>BUY</v>
      </c>
      <c r="L1586" s="5">
        <f t="shared" si="315"/>
        <v>5201.53</v>
      </c>
      <c r="M1586" s="4" t="str">
        <f t="shared" si="316"/>
        <v>NO</v>
      </c>
      <c r="N1586" s="4" t="str">
        <f t="shared" si="317"/>
        <v>NO</v>
      </c>
      <c r="O1586" s="4" t="str">
        <f t="shared" si="318"/>
        <v>NO</v>
      </c>
      <c r="P1586" s="5">
        <v>5332.8</v>
      </c>
      <c r="Q1586" s="5">
        <v>5286</v>
      </c>
      <c r="R1586" s="4">
        <f t="shared" si="319"/>
        <v>2011</v>
      </c>
      <c r="T1586" s="7">
        <f t="shared" si="322"/>
        <v>0</v>
      </c>
      <c r="V1586" s="5">
        <f t="shared" si="323"/>
        <v>5145.55</v>
      </c>
      <c r="W1586" s="5">
        <f t="shared" si="320"/>
        <v>5145.55</v>
      </c>
      <c r="X1586" s="7">
        <f t="shared" si="321"/>
        <v>0</v>
      </c>
      <c r="Z1586" s="7">
        <f t="shared" si="324"/>
        <v>355488.95999999973</v>
      </c>
      <c r="AA1586" s="5"/>
    </row>
    <row r="1587" spans="1:27">
      <c r="A1587" s="9">
        <v>40849</v>
      </c>
      <c r="B1587" s="3">
        <v>5247.8999000000003</v>
      </c>
      <c r="C1587" s="3">
        <v>5334.8999000000003</v>
      </c>
      <c r="D1587" s="3">
        <v>5243</v>
      </c>
      <c r="E1587" s="3">
        <v>5280.2002000000002</v>
      </c>
      <c r="G1587" s="5">
        <f t="shared" si="312"/>
        <v>5291.99</v>
      </c>
      <c r="H1587" s="5">
        <f t="shared" si="313"/>
        <v>5278.87</v>
      </c>
      <c r="J1587" s="10" t="str">
        <f t="shared" si="314"/>
        <v>BUY</v>
      </c>
      <c r="L1587" s="5">
        <f t="shared" si="315"/>
        <v>5239.51</v>
      </c>
      <c r="M1587" s="4" t="str">
        <f t="shared" si="316"/>
        <v>NO</v>
      </c>
      <c r="N1587" s="4" t="str">
        <f t="shared" si="317"/>
        <v>NO</v>
      </c>
      <c r="O1587" s="4" t="str">
        <f t="shared" si="318"/>
        <v>NO</v>
      </c>
      <c r="P1587" s="5">
        <v>5270.35</v>
      </c>
      <c r="Q1587" s="5">
        <v>5284.9</v>
      </c>
      <c r="R1587" s="4">
        <f t="shared" si="319"/>
        <v>2011</v>
      </c>
      <c r="T1587" s="7">
        <f t="shared" si="322"/>
        <v>0</v>
      </c>
      <c r="V1587" s="5">
        <f t="shared" si="323"/>
        <v>5145.55</v>
      </c>
      <c r="W1587" s="5">
        <f t="shared" si="320"/>
        <v>5145.55</v>
      </c>
      <c r="X1587" s="7">
        <f t="shared" si="321"/>
        <v>0</v>
      </c>
      <c r="Z1587" s="7">
        <f t="shared" si="324"/>
        <v>355488.95999999973</v>
      </c>
      <c r="AA1587" s="5"/>
    </row>
    <row r="1588" spans="1:27">
      <c r="A1588" s="9">
        <v>40850</v>
      </c>
      <c r="B1588" s="3">
        <v>5258.5</v>
      </c>
      <c r="C1588" s="3">
        <v>5315</v>
      </c>
      <c r="D1588" s="3">
        <v>5221.1499000000003</v>
      </c>
      <c r="E1588" s="3">
        <v>5295.8500999999997</v>
      </c>
      <c r="G1588" s="5">
        <f t="shared" si="312"/>
        <v>5293.92</v>
      </c>
      <c r="H1588" s="5">
        <f t="shared" si="313"/>
        <v>5284.53</v>
      </c>
      <c r="J1588" s="10" t="str">
        <f t="shared" si="314"/>
        <v>BUY</v>
      </c>
      <c r="L1588" s="5">
        <f t="shared" si="315"/>
        <v>5256.36</v>
      </c>
      <c r="M1588" s="4" t="str">
        <f t="shared" si="316"/>
        <v>YES</v>
      </c>
      <c r="N1588" s="4" t="str">
        <f t="shared" si="317"/>
        <v>YES</v>
      </c>
      <c r="O1588" s="4" t="str">
        <f t="shared" si="318"/>
        <v>NO</v>
      </c>
      <c r="P1588" s="5">
        <v>5270.05</v>
      </c>
      <c r="Q1588" s="5">
        <v>5283.15</v>
      </c>
      <c r="R1588" s="4">
        <f t="shared" si="319"/>
        <v>2011</v>
      </c>
      <c r="T1588" s="7">
        <f t="shared" si="322"/>
        <v>-43.64</v>
      </c>
      <c r="V1588" s="5">
        <f t="shared" si="323"/>
        <v>5145.55</v>
      </c>
      <c r="W1588" s="5">
        <f t="shared" si="320"/>
        <v>5145.55</v>
      </c>
      <c r="X1588" s="7">
        <f t="shared" si="321"/>
        <v>0</v>
      </c>
      <c r="Z1588" s="7">
        <f t="shared" si="324"/>
        <v>351124.95999999973</v>
      </c>
      <c r="AA1588" s="5"/>
    </row>
    <row r="1589" spans="1:27">
      <c r="A1589" s="9">
        <v>40851</v>
      </c>
      <c r="B1589" s="3">
        <v>5346</v>
      </c>
      <c r="C1589" s="3">
        <v>5353.9502000000002</v>
      </c>
      <c r="D1589" s="3">
        <v>5283.5497999999998</v>
      </c>
      <c r="E1589" s="3">
        <v>5316.8500999999997</v>
      </c>
      <c r="G1589" s="5">
        <f t="shared" si="312"/>
        <v>5305.39</v>
      </c>
      <c r="H1589" s="5">
        <f t="shared" si="313"/>
        <v>5295.3</v>
      </c>
      <c r="J1589" s="10" t="str">
        <f t="shared" si="314"/>
        <v>BUY</v>
      </c>
      <c r="L1589" s="5">
        <f t="shared" si="315"/>
        <v>5265.03</v>
      </c>
      <c r="M1589" s="4" t="str">
        <f t="shared" si="316"/>
        <v>NO</v>
      </c>
      <c r="N1589" s="4" t="str">
        <f t="shared" si="317"/>
        <v>NO</v>
      </c>
      <c r="O1589" s="4" t="str">
        <f t="shared" si="318"/>
        <v>NO</v>
      </c>
      <c r="P1589" s="5">
        <v>5330.6</v>
      </c>
      <c r="Q1589" s="5">
        <v>5315.25</v>
      </c>
      <c r="R1589" s="4">
        <f t="shared" si="319"/>
        <v>2011</v>
      </c>
      <c r="T1589" s="7">
        <f t="shared" si="322"/>
        <v>0</v>
      </c>
      <c r="V1589" s="5">
        <f t="shared" si="323"/>
        <v>5145.55</v>
      </c>
      <c r="W1589" s="5">
        <f t="shared" si="320"/>
        <v>5145.55</v>
      </c>
      <c r="X1589" s="7">
        <f t="shared" si="321"/>
        <v>0</v>
      </c>
      <c r="Z1589" s="7">
        <f t="shared" si="324"/>
        <v>351124.95999999973</v>
      </c>
      <c r="AA1589" s="5"/>
    </row>
    <row r="1590" spans="1:27">
      <c r="A1590" s="9">
        <v>40855</v>
      </c>
      <c r="B1590" s="3">
        <v>5316.8999000000003</v>
      </c>
      <c r="C1590" s="3">
        <v>5333.75</v>
      </c>
      <c r="D1590" s="3">
        <v>5270.1000999999997</v>
      </c>
      <c r="E1590" s="3">
        <v>5315.5497999999998</v>
      </c>
      <c r="G1590" s="5">
        <f t="shared" si="312"/>
        <v>5310.47</v>
      </c>
      <c r="H1590" s="5">
        <f t="shared" si="313"/>
        <v>5302.05</v>
      </c>
      <c r="J1590" s="10" t="str">
        <f t="shared" si="314"/>
        <v>BUY</v>
      </c>
      <c r="L1590" s="5">
        <f t="shared" si="315"/>
        <v>5276.79</v>
      </c>
      <c r="M1590" s="4" t="str">
        <f t="shared" si="316"/>
        <v>NO</v>
      </c>
      <c r="N1590" s="4" t="str">
        <f t="shared" si="317"/>
        <v>NO</v>
      </c>
      <c r="O1590" s="4" t="str">
        <f t="shared" si="318"/>
        <v>NO</v>
      </c>
      <c r="P1590" s="5">
        <v>5320.7</v>
      </c>
      <c r="Q1590" s="5">
        <v>5317.6</v>
      </c>
      <c r="R1590" s="4">
        <f t="shared" si="319"/>
        <v>2011</v>
      </c>
      <c r="T1590" s="7">
        <f t="shared" si="322"/>
        <v>0</v>
      </c>
      <c r="V1590" s="5">
        <f t="shared" si="323"/>
        <v>5145.55</v>
      </c>
      <c r="W1590" s="5">
        <f t="shared" si="320"/>
        <v>5276.79</v>
      </c>
      <c r="X1590" s="7">
        <f t="shared" si="321"/>
        <v>131.23999999999978</v>
      </c>
      <c r="Z1590" s="7">
        <f t="shared" si="324"/>
        <v>357686.95999999973</v>
      </c>
      <c r="AA1590" s="5"/>
    </row>
    <row r="1591" spans="1:27">
      <c r="A1591" s="9">
        <v>40856</v>
      </c>
      <c r="B1591" s="3">
        <v>5311</v>
      </c>
      <c r="C1591" s="3">
        <v>5331.9502000000002</v>
      </c>
      <c r="D1591" s="3">
        <v>5226.1000999999997</v>
      </c>
      <c r="E1591" s="3">
        <v>5237.1000999999997</v>
      </c>
      <c r="G1591" s="5">
        <f t="shared" si="312"/>
        <v>5273.79</v>
      </c>
      <c r="H1591" s="5">
        <f t="shared" si="313"/>
        <v>5280.4</v>
      </c>
      <c r="J1591" s="10" t="str">
        <f t="shared" si="314"/>
        <v>SELL</v>
      </c>
      <c r="L1591" s="5">
        <f t="shared" si="315"/>
        <v>5300.23</v>
      </c>
      <c r="M1591" s="4" t="str">
        <f t="shared" si="316"/>
        <v>YES</v>
      </c>
      <c r="N1591" s="4" t="str">
        <f t="shared" si="317"/>
        <v>NO</v>
      </c>
      <c r="O1591" s="4" t="str">
        <f t="shared" si="318"/>
        <v>NO</v>
      </c>
      <c r="P1591" s="5">
        <v>5320.35</v>
      </c>
      <c r="Q1591" s="5">
        <v>5233</v>
      </c>
      <c r="R1591" s="4">
        <f t="shared" si="319"/>
        <v>2011</v>
      </c>
      <c r="T1591" s="7">
        <f t="shared" si="322"/>
        <v>0</v>
      </c>
      <c r="V1591" s="5">
        <f t="shared" si="323"/>
        <v>5276.79</v>
      </c>
      <c r="W1591" s="5">
        <f t="shared" si="320"/>
        <v>5276.79</v>
      </c>
      <c r="X1591" s="7">
        <f t="shared" si="321"/>
        <v>0</v>
      </c>
      <c r="Z1591" s="7">
        <f t="shared" si="324"/>
        <v>357686.95999999973</v>
      </c>
      <c r="AA1591" s="5"/>
    </row>
    <row r="1592" spans="1:27">
      <c r="A1592" s="9">
        <v>40858</v>
      </c>
      <c r="B1592" s="3">
        <v>5189.8500999999997</v>
      </c>
      <c r="C1592" s="3">
        <v>5216</v>
      </c>
      <c r="D1592" s="3">
        <v>5161.2997999999998</v>
      </c>
      <c r="E1592" s="3">
        <v>5191.75</v>
      </c>
      <c r="G1592" s="5">
        <f t="shared" si="312"/>
        <v>5232.7700000000004</v>
      </c>
      <c r="H1592" s="5">
        <f t="shared" si="313"/>
        <v>5250.85</v>
      </c>
      <c r="J1592" s="10" t="str">
        <f t="shared" si="314"/>
        <v>SELL</v>
      </c>
      <c r="L1592" s="5">
        <f t="shared" si="315"/>
        <v>5305.09</v>
      </c>
      <c r="M1592" s="4" t="str">
        <f t="shared" si="316"/>
        <v>NO</v>
      </c>
      <c r="N1592" s="4" t="str">
        <f t="shared" si="317"/>
        <v>NO</v>
      </c>
      <c r="O1592" s="4" t="str">
        <f t="shared" si="318"/>
        <v>NO</v>
      </c>
      <c r="P1592" s="5">
        <v>5211.2</v>
      </c>
      <c r="Q1592" s="5">
        <v>5186.7</v>
      </c>
      <c r="R1592" s="4">
        <f t="shared" si="319"/>
        <v>2011</v>
      </c>
      <c r="T1592" s="7">
        <f t="shared" si="322"/>
        <v>0</v>
      </c>
      <c r="V1592" s="5">
        <f t="shared" si="323"/>
        <v>5276.79</v>
      </c>
      <c r="W1592" s="5">
        <f t="shared" si="320"/>
        <v>5276.79</v>
      </c>
      <c r="X1592" s="7">
        <f t="shared" si="321"/>
        <v>0</v>
      </c>
      <c r="Z1592" s="7">
        <f t="shared" si="324"/>
        <v>357686.95999999973</v>
      </c>
      <c r="AA1592" s="5"/>
    </row>
    <row r="1593" spans="1:27">
      <c r="A1593" s="9">
        <v>40861</v>
      </c>
      <c r="B1593" s="3">
        <v>5243.5</v>
      </c>
      <c r="C1593" s="3">
        <v>5248.9502000000002</v>
      </c>
      <c r="D1593" s="3">
        <v>5148</v>
      </c>
      <c r="E1593" s="3">
        <v>5155.8500999999997</v>
      </c>
      <c r="G1593" s="5">
        <f t="shared" si="312"/>
        <v>5194.3100000000004</v>
      </c>
      <c r="H1593" s="5">
        <f t="shared" si="313"/>
        <v>5219.18</v>
      </c>
      <c r="J1593" s="10" t="str">
        <f t="shared" si="314"/>
        <v>SELL</v>
      </c>
      <c r="L1593" s="5">
        <f t="shared" si="315"/>
        <v>5293.79</v>
      </c>
      <c r="M1593" s="4" t="str">
        <f t="shared" si="316"/>
        <v>NO</v>
      </c>
      <c r="N1593" s="4" t="str">
        <f t="shared" si="317"/>
        <v>NO</v>
      </c>
      <c r="O1593" s="4" t="str">
        <f t="shared" si="318"/>
        <v>NO</v>
      </c>
      <c r="P1593" s="5">
        <v>5238.1000000000004</v>
      </c>
      <c r="Q1593" s="5">
        <v>5151.8</v>
      </c>
      <c r="R1593" s="4">
        <f t="shared" si="319"/>
        <v>2011</v>
      </c>
      <c r="T1593" s="7">
        <f t="shared" si="322"/>
        <v>0</v>
      </c>
      <c r="V1593" s="5">
        <f t="shared" si="323"/>
        <v>5276.79</v>
      </c>
      <c r="W1593" s="5">
        <f t="shared" si="320"/>
        <v>5276.79</v>
      </c>
      <c r="X1593" s="7">
        <f t="shared" si="321"/>
        <v>0</v>
      </c>
      <c r="Z1593" s="7">
        <f t="shared" si="324"/>
        <v>357686.95999999973</v>
      </c>
      <c r="AA1593" s="5"/>
    </row>
    <row r="1594" spans="1:27">
      <c r="A1594" s="9">
        <v>40862</v>
      </c>
      <c r="B1594" s="3">
        <v>5133</v>
      </c>
      <c r="C1594" s="3">
        <v>5175.6499000000003</v>
      </c>
      <c r="D1594" s="3">
        <v>5063.75</v>
      </c>
      <c r="E1594" s="3">
        <v>5078.2002000000002</v>
      </c>
      <c r="G1594" s="5">
        <f t="shared" si="312"/>
        <v>5136.26</v>
      </c>
      <c r="H1594" s="5">
        <f t="shared" si="313"/>
        <v>5172.1899999999996</v>
      </c>
      <c r="J1594" s="10" t="str">
        <f t="shared" si="314"/>
        <v>SELL</v>
      </c>
      <c r="L1594" s="5">
        <f t="shared" si="315"/>
        <v>5279.98</v>
      </c>
      <c r="M1594" s="4" t="str">
        <f t="shared" si="316"/>
        <v>NO</v>
      </c>
      <c r="N1594" s="4" t="str">
        <f t="shared" si="317"/>
        <v>NO</v>
      </c>
      <c r="O1594" s="4" t="str">
        <f t="shared" si="318"/>
        <v>NO</v>
      </c>
      <c r="P1594" s="5">
        <v>5152.8999999999996</v>
      </c>
      <c r="Q1594" s="5">
        <v>5084.25</v>
      </c>
      <c r="R1594" s="4">
        <f t="shared" si="319"/>
        <v>2011</v>
      </c>
      <c r="T1594" s="7">
        <f t="shared" si="322"/>
        <v>0</v>
      </c>
      <c r="V1594" s="5">
        <f t="shared" si="323"/>
        <v>5276.79</v>
      </c>
      <c r="W1594" s="5">
        <f t="shared" si="320"/>
        <v>5276.79</v>
      </c>
      <c r="X1594" s="7">
        <f t="shared" si="321"/>
        <v>0</v>
      </c>
      <c r="Z1594" s="7">
        <f t="shared" si="324"/>
        <v>357686.95999999973</v>
      </c>
      <c r="AA1594" s="5"/>
    </row>
    <row r="1595" spans="1:27">
      <c r="A1595" s="9">
        <v>40863</v>
      </c>
      <c r="B1595" s="3">
        <v>5047</v>
      </c>
      <c r="C1595" s="3">
        <v>5080</v>
      </c>
      <c r="D1595" s="3">
        <v>4997.5</v>
      </c>
      <c r="E1595" s="3">
        <v>5044.8999000000003</v>
      </c>
      <c r="G1595" s="5">
        <f t="shared" si="312"/>
        <v>5090.58</v>
      </c>
      <c r="H1595" s="5">
        <f t="shared" si="313"/>
        <v>5129.76</v>
      </c>
      <c r="J1595" s="10" t="str">
        <f t="shared" si="314"/>
        <v>SELL</v>
      </c>
      <c r="L1595" s="5">
        <f t="shared" si="315"/>
        <v>5247.3</v>
      </c>
      <c r="M1595" s="4" t="str">
        <f t="shared" si="316"/>
        <v>NO</v>
      </c>
      <c r="N1595" s="4" t="str">
        <f t="shared" si="317"/>
        <v>NO</v>
      </c>
      <c r="O1595" s="4" t="str">
        <f t="shared" si="318"/>
        <v>NO</v>
      </c>
      <c r="P1595" s="5">
        <v>5037.95</v>
      </c>
      <c r="Q1595" s="5">
        <v>5033.25</v>
      </c>
      <c r="R1595" s="4">
        <f t="shared" si="319"/>
        <v>2011</v>
      </c>
      <c r="T1595" s="7">
        <f t="shared" si="322"/>
        <v>0</v>
      </c>
      <c r="V1595" s="5">
        <f t="shared" si="323"/>
        <v>5276.79</v>
      </c>
      <c r="W1595" s="5">
        <f t="shared" si="320"/>
        <v>5276.79</v>
      </c>
      <c r="X1595" s="7">
        <f t="shared" si="321"/>
        <v>0</v>
      </c>
      <c r="Z1595" s="7">
        <f t="shared" si="324"/>
        <v>357686.95999999973</v>
      </c>
      <c r="AA1595" s="5"/>
    </row>
    <row r="1596" spans="1:27">
      <c r="A1596" s="9">
        <v>40864</v>
      </c>
      <c r="B1596" s="3">
        <v>5052</v>
      </c>
      <c r="C1596" s="3">
        <v>5052</v>
      </c>
      <c r="D1596" s="3">
        <v>4915</v>
      </c>
      <c r="E1596" s="3">
        <v>4932.9502000000002</v>
      </c>
      <c r="G1596" s="5">
        <f t="shared" si="312"/>
        <v>5011.7700000000004</v>
      </c>
      <c r="H1596" s="5">
        <f t="shared" si="313"/>
        <v>5064.16</v>
      </c>
      <c r="J1596" s="10" t="str">
        <f t="shared" si="314"/>
        <v>SELL</v>
      </c>
      <c r="L1596" s="5">
        <f t="shared" si="315"/>
        <v>5221.33</v>
      </c>
      <c r="M1596" s="4" t="str">
        <f t="shared" si="316"/>
        <v>NO</v>
      </c>
      <c r="N1596" s="4" t="str">
        <f t="shared" si="317"/>
        <v>NO</v>
      </c>
      <c r="O1596" s="4" t="str">
        <f t="shared" si="318"/>
        <v>NO</v>
      </c>
      <c r="P1596" s="5">
        <v>5020.8999999999996</v>
      </c>
      <c r="Q1596" s="5">
        <v>4935.2</v>
      </c>
      <c r="R1596" s="4">
        <f t="shared" si="319"/>
        <v>2011</v>
      </c>
      <c r="T1596" s="7">
        <f t="shared" si="322"/>
        <v>0</v>
      </c>
      <c r="V1596" s="5">
        <f t="shared" si="323"/>
        <v>5276.79</v>
      </c>
      <c r="W1596" s="5">
        <f t="shared" si="320"/>
        <v>5276.79</v>
      </c>
      <c r="X1596" s="7">
        <f t="shared" si="321"/>
        <v>0</v>
      </c>
      <c r="Z1596" s="7">
        <f t="shared" si="324"/>
        <v>357686.95999999973</v>
      </c>
      <c r="AA1596" s="5"/>
    </row>
    <row r="1597" spans="1:27">
      <c r="A1597" s="9">
        <v>40865</v>
      </c>
      <c r="B1597" s="3">
        <v>4908.8999000000003</v>
      </c>
      <c r="C1597" s="3">
        <v>4924.8999000000003</v>
      </c>
      <c r="D1597" s="3">
        <v>4845.25</v>
      </c>
      <c r="E1597" s="3">
        <v>4914.6000999999997</v>
      </c>
      <c r="G1597" s="5">
        <f t="shared" si="312"/>
        <v>4963.1899999999996</v>
      </c>
      <c r="H1597" s="5">
        <f t="shared" si="313"/>
        <v>5014.3100000000004</v>
      </c>
      <c r="J1597" s="10" t="str">
        <f t="shared" si="314"/>
        <v>SELL</v>
      </c>
      <c r="L1597" s="5">
        <f t="shared" si="315"/>
        <v>5167.67</v>
      </c>
      <c r="M1597" s="4" t="str">
        <f t="shared" si="316"/>
        <v>NO</v>
      </c>
      <c r="N1597" s="4" t="str">
        <f t="shared" si="317"/>
        <v>NO</v>
      </c>
      <c r="O1597" s="4" t="str">
        <f t="shared" si="318"/>
        <v>NO</v>
      </c>
      <c r="P1597" s="5">
        <v>4889</v>
      </c>
      <c r="Q1597" s="5">
        <v>4918.75</v>
      </c>
      <c r="R1597" s="4">
        <f t="shared" si="319"/>
        <v>2011</v>
      </c>
      <c r="T1597" s="7">
        <f t="shared" si="322"/>
        <v>0</v>
      </c>
      <c r="V1597" s="5">
        <f t="shared" si="323"/>
        <v>5276.79</v>
      </c>
      <c r="W1597" s="5">
        <f t="shared" si="320"/>
        <v>5276.79</v>
      </c>
      <c r="X1597" s="7">
        <f t="shared" si="321"/>
        <v>0</v>
      </c>
      <c r="Z1597" s="7">
        <f t="shared" si="324"/>
        <v>357686.95999999973</v>
      </c>
      <c r="AA1597" s="5"/>
    </row>
    <row r="1598" spans="1:27">
      <c r="A1598" s="9">
        <v>40868</v>
      </c>
      <c r="B1598" s="3">
        <v>4874.75</v>
      </c>
      <c r="C1598" s="3">
        <v>4879</v>
      </c>
      <c r="D1598" s="3">
        <v>4768.6000999999997</v>
      </c>
      <c r="E1598" s="3">
        <v>4783.2997999999998</v>
      </c>
      <c r="G1598" s="5">
        <f t="shared" si="312"/>
        <v>4873.24</v>
      </c>
      <c r="H1598" s="5">
        <f t="shared" si="313"/>
        <v>4937.3100000000004</v>
      </c>
      <c r="J1598" s="10" t="str">
        <f t="shared" si="314"/>
        <v>SELL</v>
      </c>
      <c r="L1598" s="5">
        <f t="shared" si="315"/>
        <v>5129.5200000000004</v>
      </c>
      <c r="M1598" s="4" t="str">
        <f t="shared" si="316"/>
        <v>NO</v>
      </c>
      <c r="N1598" s="4" t="str">
        <f t="shared" si="317"/>
        <v>NO</v>
      </c>
      <c r="O1598" s="4" t="str">
        <f t="shared" si="318"/>
        <v>NO</v>
      </c>
      <c r="P1598" s="5">
        <v>4868.25</v>
      </c>
      <c r="Q1598" s="5">
        <v>4789.3999999999996</v>
      </c>
      <c r="R1598" s="4">
        <f t="shared" si="319"/>
        <v>2011</v>
      </c>
      <c r="T1598" s="7">
        <f t="shared" si="322"/>
        <v>0</v>
      </c>
      <c r="V1598" s="5">
        <f t="shared" si="323"/>
        <v>5276.79</v>
      </c>
      <c r="W1598" s="5">
        <f t="shared" si="320"/>
        <v>5276.79</v>
      </c>
      <c r="X1598" s="7">
        <f t="shared" si="321"/>
        <v>0</v>
      </c>
      <c r="Z1598" s="7">
        <f t="shared" si="324"/>
        <v>357686.95999999973</v>
      </c>
      <c r="AA1598" s="5"/>
    </row>
    <row r="1599" spans="1:27">
      <c r="A1599" s="9">
        <v>40869</v>
      </c>
      <c r="B1599" s="3">
        <v>4795</v>
      </c>
      <c r="C1599" s="3">
        <v>4860</v>
      </c>
      <c r="D1599" s="3">
        <v>4780.9502000000002</v>
      </c>
      <c r="E1599" s="3">
        <v>4805.2997999999998</v>
      </c>
      <c r="G1599" s="5">
        <f t="shared" si="312"/>
        <v>4839.2700000000004</v>
      </c>
      <c r="H1599" s="5">
        <f t="shared" si="313"/>
        <v>4893.3100000000004</v>
      </c>
      <c r="J1599" s="10" t="str">
        <f t="shared" si="314"/>
        <v>SELL</v>
      </c>
      <c r="L1599" s="5">
        <f t="shared" si="315"/>
        <v>5055.43</v>
      </c>
      <c r="M1599" s="4" t="str">
        <f t="shared" si="316"/>
        <v>NO</v>
      </c>
      <c r="N1599" s="4" t="str">
        <f t="shared" si="317"/>
        <v>NO</v>
      </c>
      <c r="O1599" s="4" t="str">
        <f t="shared" si="318"/>
        <v>NO</v>
      </c>
      <c r="P1599" s="5">
        <v>4811.8</v>
      </c>
      <c r="Q1599" s="5">
        <v>4816.6000000000004</v>
      </c>
      <c r="R1599" s="4">
        <f t="shared" si="319"/>
        <v>2011</v>
      </c>
      <c r="T1599" s="7">
        <f t="shared" si="322"/>
        <v>0</v>
      </c>
      <c r="V1599" s="5">
        <f t="shared" si="323"/>
        <v>5276.79</v>
      </c>
      <c r="W1599" s="5">
        <f t="shared" si="320"/>
        <v>5276.79</v>
      </c>
      <c r="X1599" s="7">
        <f t="shared" si="321"/>
        <v>0</v>
      </c>
      <c r="Z1599" s="7">
        <f t="shared" si="324"/>
        <v>357686.95999999973</v>
      </c>
      <c r="AA1599" s="5"/>
    </row>
    <row r="1600" spans="1:27">
      <c r="A1600" s="9">
        <v>40870</v>
      </c>
      <c r="B1600" s="3">
        <v>4773</v>
      </c>
      <c r="C1600" s="3">
        <v>4774.5</v>
      </c>
      <c r="D1600" s="3">
        <v>4632.25</v>
      </c>
      <c r="E1600" s="3">
        <v>4703.8999000000003</v>
      </c>
      <c r="G1600" s="5">
        <f t="shared" si="312"/>
        <v>4771.58</v>
      </c>
      <c r="H1600" s="5">
        <f t="shared" si="313"/>
        <v>4830.17</v>
      </c>
      <c r="J1600" s="10" t="str">
        <f t="shared" si="314"/>
        <v>SELL</v>
      </c>
      <c r="L1600" s="5">
        <f t="shared" si="315"/>
        <v>5005.9399999999996</v>
      </c>
      <c r="M1600" s="4" t="str">
        <f t="shared" si="316"/>
        <v>NO</v>
      </c>
      <c r="N1600" s="4" t="str">
        <f t="shared" si="317"/>
        <v>NO</v>
      </c>
      <c r="O1600" s="4" t="str">
        <f t="shared" si="318"/>
        <v>NO</v>
      </c>
      <c r="P1600" s="5">
        <v>4747.25</v>
      </c>
      <c r="Q1600" s="5">
        <v>4704.3500000000004</v>
      </c>
      <c r="R1600" s="4">
        <f t="shared" si="319"/>
        <v>2011</v>
      </c>
      <c r="T1600" s="7">
        <f t="shared" si="322"/>
        <v>0</v>
      </c>
      <c r="V1600" s="5">
        <f t="shared" si="323"/>
        <v>5276.79</v>
      </c>
      <c r="W1600" s="5">
        <f t="shared" si="320"/>
        <v>5276.79</v>
      </c>
      <c r="X1600" s="7">
        <f t="shared" si="321"/>
        <v>0</v>
      </c>
      <c r="Z1600" s="7">
        <f t="shared" si="324"/>
        <v>357686.95999999973</v>
      </c>
      <c r="AA1600" s="5"/>
    </row>
    <row r="1601" spans="1:27">
      <c r="A1601" s="9">
        <v>40871</v>
      </c>
      <c r="B1601" s="3">
        <v>4691</v>
      </c>
      <c r="C1601" s="3">
        <v>4768</v>
      </c>
      <c r="D1601" s="3">
        <v>4633.2002000000002</v>
      </c>
      <c r="E1601" s="3">
        <v>4755</v>
      </c>
      <c r="G1601" s="5">
        <f t="shared" si="312"/>
        <v>4763.29</v>
      </c>
      <c r="H1601" s="5">
        <f t="shared" si="313"/>
        <v>4805.1099999999997</v>
      </c>
      <c r="J1601" s="10" t="str">
        <f t="shared" si="314"/>
        <v>SELL</v>
      </c>
      <c r="L1601" s="5">
        <f t="shared" si="315"/>
        <v>4930.57</v>
      </c>
      <c r="M1601" s="4" t="str">
        <f t="shared" si="316"/>
        <v>NO</v>
      </c>
      <c r="N1601" s="4" t="str">
        <f t="shared" si="317"/>
        <v>NO</v>
      </c>
      <c r="O1601" s="4" t="str">
        <f t="shared" si="318"/>
        <v>NO</v>
      </c>
      <c r="P1601" s="5">
        <v>4704</v>
      </c>
      <c r="Q1601" s="5">
        <v>4755</v>
      </c>
      <c r="R1601" s="4">
        <f t="shared" si="319"/>
        <v>2011</v>
      </c>
      <c r="T1601" s="7">
        <f t="shared" si="322"/>
        <v>0</v>
      </c>
      <c r="V1601" s="5">
        <f t="shared" si="323"/>
        <v>5276.79</v>
      </c>
      <c r="W1601" s="5">
        <f t="shared" si="320"/>
        <v>5276.79</v>
      </c>
      <c r="X1601" s="7">
        <f t="shared" si="321"/>
        <v>0</v>
      </c>
      <c r="Z1601" s="7">
        <f t="shared" si="324"/>
        <v>357686.95999999973</v>
      </c>
      <c r="AA1601" s="5"/>
    </row>
    <row r="1602" spans="1:27">
      <c r="A1602" s="9">
        <v>40872</v>
      </c>
      <c r="B1602" s="3">
        <v>4750</v>
      </c>
      <c r="C1602" s="3">
        <v>4778.3999000000003</v>
      </c>
      <c r="D1602" s="3">
        <v>4688.5497999999998</v>
      </c>
      <c r="E1602" s="3">
        <v>4710.9502000000002</v>
      </c>
      <c r="G1602" s="5">
        <f t="shared" si="312"/>
        <v>4737.12</v>
      </c>
      <c r="H1602" s="5">
        <f t="shared" si="313"/>
        <v>4773.72</v>
      </c>
      <c r="J1602" s="10" t="str">
        <f t="shared" si="314"/>
        <v>SELL</v>
      </c>
      <c r="L1602" s="5">
        <f t="shared" si="315"/>
        <v>4883.5200000000004</v>
      </c>
      <c r="M1602" s="4" t="str">
        <f t="shared" si="316"/>
        <v>NO</v>
      </c>
      <c r="N1602" s="4" t="str">
        <f t="shared" si="317"/>
        <v>NO</v>
      </c>
      <c r="O1602" s="4" t="str">
        <f t="shared" si="318"/>
        <v>NO</v>
      </c>
      <c r="P1602" s="5">
        <v>4718.75</v>
      </c>
      <c r="Q1602" s="5">
        <v>4708.1000000000004</v>
      </c>
      <c r="R1602" s="4">
        <f t="shared" si="319"/>
        <v>2011</v>
      </c>
      <c r="T1602" s="7">
        <f t="shared" si="322"/>
        <v>0</v>
      </c>
      <c r="V1602" s="5">
        <f t="shared" si="323"/>
        <v>5276.79</v>
      </c>
      <c r="W1602" s="5">
        <f t="shared" si="320"/>
        <v>5276.79</v>
      </c>
      <c r="X1602" s="7">
        <f t="shared" si="321"/>
        <v>0</v>
      </c>
      <c r="Z1602" s="7">
        <f t="shared" si="324"/>
        <v>357686.95999999973</v>
      </c>
      <c r="AA1602" s="5"/>
    </row>
    <row r="1603" spans="1:27">
      <c r="A1603" s="9">
        <v>40875</v>
      </c>
      <c r="B1603" s="3">
        <v>4750</v>
      </c>
      <c r="C1603" s="3">
        <v>4874.7997999999998</v>
      </c>
      <c r="D1603" s="3">
        <v>4750</v>
      </c>
      <c r="E1603" s="3">
        <v>4870.2997999999998</v>
      </c>
      <c r="G1603" s="5">
        <f t="shared" si="312"/>
        <v>4803.71</v>
      </c>
      <c r="H1603" s="5">
        <f t="shared" si="313"/>
        <v>4805.91</v>
      </c>
      <c r="J1603" s="10" t="str">
        <f t="shared" si="314"/>
        <v>SELL</v>
      </c>
      <c r="L1603" s="5">
        <f t="shared" si="315"/>
        <v>4812.51</v>
      </c>
      <c r="M1603" s="4" t="str">
        <f t="shared" si="316"/>
        <v>NO</v>
      </c>
      <c r="N1603" s="4" t="str">
        <f t="shared" si="317"/>
        <v>NO</v>
      </c>
      <c r="O1603" s="4" t="str">
        <f t="shared" si="318"/>
        <v>NO</v>
      </c>
      <c r="P1603" s="5">
        <v>4804.05</v>
      </c>
      <c r="Q1603" s="5">
        <v>4869.6499999999996</v>
      </c>
      <c r="R1603" s="4">
        <f t="shared" si="319"/>
        <v>2011</v>
      </c>
      <c r="T1603" s="7">
        <f t="shared" si="322"/>
        <v>0</v>
      </c>
      <c r="V1603" s="5">
        <f t="shared" si="323"/>
        <v>5276.79</v>
      </c>
      <c r="W1603" s="5">
        <f t="shared" si="320"/>
        <v>4834</v>
      </c>
      <c r="X1603" s="7">
        <f t="shared" si="321"/>
        <v>442.78999999999996</v>
      </c>
      <c r="Z1603" s="7">
        <f t="shared" si="324"/>
        <v>379826.45999999973</v>
      </c>
      <c r="AA1603" s="5"/>
    </row>
    <row r="1604" spans="1:27">
      <c r="A1604" s="9">
        <v>40876</v>
      </c>
      <c r="B1604" s="3">
        <v>4872</v>
      </c>
      <c r="C1604" s="3">
        <v>4885</v>
      </c>
      <c r="D1604" s="3">
        <v>4788</v>
      </c>
      <c r="E1604" s="3">
        <v>4816.75</v>
      </c>
      <c r="G1604" s="5">
        <f t="shared" si="312"/>
        <v>4810.2299999999996</v>
      </c>
      <c r="H1604" s="5">
        <f t="shared" si="313"/>
        <v>4809.5200000000004</v>
      </c>
      <c r="J1604" s="10" t="str">
        <f t="shared" si="314"/>
        <v>BUY</v>
      </c>
      <c r="L1604" s="5">
        <f t="shared" si="315"/>
        <v>4807.3900000000003</v>
      </c>
      <c r="M1604" s="4" t="str">
        <f t="shared" si="316"/>
        <v>YES</v>
      </c>
      <c r="N1604" s="4" t="str">
        <f t="shared" si="317"/>
        <v>NO</v>
      </c>
      <c r="O1604" s="4" t="str">
        <f t="shared" si="318"/>
        <v>YES</v>
      </c>
      <c r="P1604" s="5">
        <v>4834</v>
      </c>
      <c r="Q1604" s="5">
        <v>4816</v>
      </c>
      <c r="R1604" s="4">
        <f t="shared" si="319"/>
        <v>2011</v>
      </c>
      <c r="T1604" s="7">
        <f t="shared" si="322"/>
        <v>0</v>
      </c>
      <c r="V1604" s="5">
        <f t="shared" si="323"/>
        <v>4834</v>
      </c>
      <c r="W1604" s="5">
        <f t="shared" si="320"/>
        <v>4834</v>
      </c>
      <c r="X1604" s="7">
        <f t="shared" si="321"/>
        <v>0</v>
      </c>
      <c r="Z1604" s="7">
        <f t="shared" si="324"/>
        <v>379826.45999999973</v>
      </c>
      <c r="AA1604" s="5"/>
    </row>
    <row r="1605" spans="1:27">
      <c r="A1605" s="9">
        <v>40877</v>
      </c>
      <c r="B1605" s="3">
        <v>4800</v>
      </c>
      <c r="C1605" s="3">
        <v>4862</v>
      </c>
      <c r="D1605" s="3">
        <v>4756.1000999999997</v>
      </c>
      <c r="E1605" s="3">
        <v>4832.3500999999997</v>
      </c>
      <c r="G1605" s="5">
        <f t="shared" si="312"/>
        <v>4821.29</v>
      </c>
      <c r="H1605" s="5">
        <f t="shared" si="313"/>
        <v>4817.13</v>
      </c>
      <c r="J1605" s="10" t="str">
        <f t="shared" si="314"/>
        <v>BUY</v>
      </c>
      <c r="L1605" s="5">
        <f t="shared" si="315"/>
        <v>4804.6499999999996</v>
      </c>
      <c r="M1605" s="4" t="str">
        <f t="shared" si="316"/>
        <v>YES</v>
      </c>
      <c r="N1605" s="4" t="str">
        <f t="shared" si="317"/>
        <v>YES</v>
      </c>
      <c r="O1605" s="4" t="str">
        <f t="shared" si="318"/>
        <v>YES</v>
      </c>
      <c r="P1605" s="5">
        <v>4775.45</v>
      </c>
      <c r="Q1605" s="5">
        <v>4833.8999999999996</v>
      </c>
      <c r="R1605" s="4">
        <f t="shared" si="319"/>
        <v>2011</v>
      </c>
      <c r="T1605" s="7">
        <f t="shared" si="322"/>
        <v>-58.45</v>
      </c>
      <c r="V1605" s="5">
        <f t="shared" si="323"/>
        <v>4834</v>
      </c>
      <c r="W1605" s="5">
        <f t="shared" si="320"/>
        <v>4834</v>
      </c>
      <c r="X1605" s="7">
        <f t="shared" si="321"/>
        <v>0</v>
      </c>
      <c r="Z1605" s="7">
        <f t="shared" si="324"/>
        <v>373981.45999999973</v>
      </c>
      <c r="AA1605" s="5"/>
    </row>
    <row r="1606" spans="1:27">
      <c r="A1606" s="9">
        <v>40878</v>
      </c>
      <c r="B1606" s="3">
        <v>4978.4502000000002</v>
      </c>
      <c r="C1606" s="3">
        <v>5015.0497999999998</v>
      </c>
      <c r="D1606" s="3">
        <v>4936</v>
      </c>
      <c r="E1606" s="3">
        <v>4963.75</v>
      </c>
      <c r="G1606" s="5">
        <f t="shared" ref="G1606:G1669" si="325">ROUND((E1606*G$1)+(G1605*(1-G$1)),2)</f>
        <v>4892.5200000000004</v>
      </c>
      <c r="H1606" s="5">
        <f t="shared" si="313"/>
        <v>4866</v>
      </c>
      <c r="J1606" s="10" t="str">
        <f t="shared" si="314"/>
        <v>BUY</v>
      </c>
      <c r="L1606" s="5">
        <f t="shared" si="315"/>
        <v>4786.4399999999996</v>
      </c>
      <c r="M1606" s="4" t="str">
        <f t="shared" si="316"/>
        <v>NO</v>
      </c>
      <c r="N1606" s="4" t="str">
        <f t="shared" si="317"/>
        <v>NO</v>
      </c>
      <c r="O1606" s="4" t="str">
        <f t="shared" si="318"/>
        <v>NO</v>
      </c>
      <c r="P1606" s="5">
        <v>4994.1499999999996</v>
      </c>
      <c r="Q1606" s="5">
        <v>4964.55</v>
      </c>
      <c r="R1606" s="4">
        <f t="shared" si="319"/>
        <v>2011</v>
      </c>
      <c r="T1606" s="7">
        <f t="shared" si="322"/>
        <v>0</v>
      </c>
      <c r="V1606" s="5">
        <f t="shared" si="323"/>
        <v>4834</v>
      </c>
      <c r="W1606" s="5">
        <f t="shared" si="320"/>
        <v>4834</v>
      </c>
      <c r="X1606" s="7">
        <f t="shared" si="321"/>
        <v>0</v>
      </c>
      <c r="Z1606" s="7">
        <f t="shared" si="324"/>
        <v>373981.45999999973</v>
      </c>
      <c r="AA1606" s="5"/>
    </row>
    <row r="1607" spans="1:27">
      <c r="A1607" s="9">
        <v>40879</v>
      </c>
      <c r="B1607" s="3">
        <v>4939</v>
      </c>
      <c r="C1607" s="3">
        <v>5094</v>
      </c>
      <c r="D1607" s="3">
        <v>4939</v>
      </c>
      <c r="E1607" s="3">
        <v>5080.7002000000002</v>
      </c>
      <c r="G1607" s="5">
        <f t="shared" si="325"/>
        <v>4986.6099999999997</v>
      </c>
      <c r="H1607" s="5">
        <f t="shared" si="313"/>
        <v>4937.57</v>
      </c>
      <c r="J1607" s="10" t="str">
        <f t="shared" si="314"/>
        <v>BUY</v>
      </c>
      <c r="L1607" s="5">
        <f t="shared" si="315"/>
        <v>4790.45</v>
      </c>
      <c r="M1607" s="4" t="str">
        <f t="shared" si="316"/>
        <v>NO</v>
      </c>
      <c r="N1607" s="4" t="str">
        <f t="shared" si="317"/>
        <v>NO</v>
      </c>
      <c r="O1607" s="4" t="str">
        <f t="shared" si="318"/>
        <v>NO</v>
      </c>
      <c r="P1607" s="5">
        <v>4957</v>
      </c>
      <c r="Q1607" s="5">
        <v>5077.75</v>
      </c>
      <c r="R1607" s="4">
        <f t="shared" si="319"/>
        <v>2011</v>
      </c>
      <c r="T1607" s="7">
        <f t="shared" si="322"/>
        <v>0</v>
      </c>
      <c r="V1607" s="5">
        <f t="shared" si="323"/>
        <v>4834</v>
      </c>
      <c r="W1607" s="5">
        <f t="shared" si="320"/>
        <v>4834</v>
      </c>
      <c r="X1607" s="7">
        <f t="shared" si="321"/>
        <v>0</v>
      </c>
      <c r="Z1607" s="7">
        <f t="shared" si="324"/>
        <v>373981.45999999973</v>
      </c>
      <c r="AA1607" s="5"/>
    </row>
    <row r="1608" spans="1:27">
      <c r="A1608" s="9">
        <v>40882</v>
      </c>
      <c r="B1608" s="3">
        <v>5062</v>
      </c>
      <c r="C1608" s="3">
        <v>5085.8999000000003</v>
      </c>
      <c r="D1608" s="3">
        <v>5022.2002000000002</v>
      </c>
      <c r="E1608" s="3">
        <v>5065.6000999999997</v>
      </c>
      <c r="G1608" s="5">
        <f t="shared" si="325"/>
        <v>5026.1099999999997</v>
      </c>
      <c r="H1608" s="5">
        <f t="shared" ref="H1608:H1671" si="326">ROUND((E1608*H$1)+(H1607*(1-H$1)),2)</f>
        <v>4980.25</v>
      </c>
      <c r="J1608" s="10" t="str">
        <f t="shared" ref="J1608:J1671" si="327">IF(G1608&gt;H1608,"BUY","SELL")</f>
        <v>BUY</v>
      </c>
      <c r="L1608" s="5">
        <f t="shared" ref="L1608:L1671" si="328">ROUND((G1608*((2/4)-1)-(H1608)*((2/6)-1))/ (2 /4- 2 /6),2)</f>
        <v>4842.67</v>
      </c>
      <c r="M1608" s="4" t="str">
        <f t="shared" ref="M1608:M1671" si="329">IF(J1607="SELL",IF(C1608&gt;L1607,"YES","NO"),IF(D1608&lt;L1607,"YES","NO"))</f>
        <v>NO</v>
      </c>
      <c r="N1608" s="4" t="str">
        <f t="shared" ref="N1608:N1671" si="330">IF(AND(M1608="YES",J1608=J1607),"YES","NO")</f>
        <v>NO</v>
      </c>
      <c r="O1608" s="4" t="str">
        <f t="shared" ref="O1608:O1671" si="331">IF(AND(J1607="BUY",B1608&lt;L1607),"YES",IF(AND(J1607="SELL",B1608&gt;L1607),"YES","NO"))</f>
        <v>NO</v>
      </c>
      <c r="P1608" s="5">
        <v>5061.55</v>
      </c>
      <c r="Q1608" s="5">
        <v>5055.8500000000004</v>
      </c>
      <c r="R1608" s="4">
        <f t="shared" si="319"/>
        <v>2011</v>
      </c>
      <c r="T1608" s="7">
        <f t="shared" si="322"/>
        <v>0</v>
      </c>
      <c r="V1608" s="5">
        <f t="shared" si="323"/>
        <v>4834</v>
      </c>
      <c r="W1608" s="5">
        <f t="shared" si="320"/>
        <v>4834</v>
      </c>
      <c r="X1608" s="7">
        <f t="shared" si="321"/>
        <v>0</v>
      </c>
      <c r="Z1608" s="7">
        <f t="shared" si="324"/>
        <v>373981.45999999973</v>
      </c>
      <c r="AA1608" s="5"/>
    </row>
    <row r="1609" spans="1:27">
      <c r="A1609" s="9">
        <v>40884</v>
      </c>
      <c r="B1609" s="3">
        <v>5069.7997999999998</v>
      </c>
      <c r="C1609" s="3">
        <v>5134.6499000000003</v>
      </c>
      <c r="D1609" s="3">
        <v>5055</v>
      </c>
      <c r="E1609" s="3">
        <v>5086.1000999999997</v>
      </c>
      <c r="G1609" s="5">
        <f t="shared" si="325"/>
        <v>5056.1099999999997</v>
      </c>
      <c r="H1609" s="5">
        <f t="shared" si="326"/>
        <v>5015.53</v>
      </c>
      <c r="J1609" s="10" t="str">
        <f t="shared" si="327"/>
        <v>BUY</v>
      </c>
      <c r="L1609" s="5">
        <f t="shared" si="328"/>
        <v>4893.79</v>
      </c>
      <c r="M1609" s="4" t="str">
        <f t="shared" si="329"/>
        <v>NO</v>
      </c>
      <c r="N1609" s="4" t="str">
        <f t="shared" si="330"/>
        <v>NO</v>
      </c>
      <c r="O1609" s="4" t="str">
        <f t="shared" si="331"/>
        <v>NO</v>
      </c>
      <c r="P1609" s="5">
        <v>5089</v>
      </c>
      <c r="Q1609" s="5">
        <v>5084.7</v>
      </c>
      <c r="R1609" s="4">
        <f t="shared" si="319"/>
        <v>2011</v>
      </c>
      <c r="T1609" s="7">
        <f t="shared" si="322"/>
        <v>0</v>
      </c>
      <c r="V1609" s="5">
        <f t="shared" si="323"/>
        <v>4834</v>
      </c>
      <c r="W1609" s="5">
        <f t="shared" si="320"/>
        <v>4834</v>
      </c>
      <c r="X1609" s="7">
        <f t="shared" si="321"/>
        <v>0</v>
      </c>
      <c r="Z1609" s="7">
        <f t="shared" si="324"/>
        <v>373981.45999999973</v>
      </c>
      <c r="AA1609" s="5"/>
    </row>
    <row r="1610" spans="1:27">
      <c r="A1610" s="9">
        <v>40885</v>
      </c>
      <c r="B1610" s="3">
        <v>5049</v>
      </c>
      <c r="C1610" s="3">
        <v>5073.8500999999997</v>
      </c>
      <c r="D1610" s="3">
        <v>4938.3500999999997</v>
      </c>
      <c r="E1610" s="3">
        <v>4956.6000999999997</v>
      </c>
      <c r="G1610" s="5">
        <f t="shared" si="325"/>
        <v>5006.3599999999997</v>
      </c>
      <c r="H1610" s="5">
        <f t="shared" si="326"/>
        <v>4995.8900000000003</v>
      </c>
      <c r="J1610" s="10" t="str">
        <f t="shared" si="327"/>
        <v>BUY</v>
      </c>
      <c r="L1610" s="5">
        <f t="shared" si="328"/>
        <v>4964.4799999999996</v>
      </c>
      <c r="M1610" s="4" t="str">
        <f t="shared" si="329"/>
        <v>NO</v>
      </c>
      <c r="N1610" s="4" t="str">
        <f t="shared" si="330"/>
        <v>NO</v>
      </c>
      <c r="O1610" s="4" t="str">
        <f t="shared" si="331"/>
        <v>NO</v>
      </c>
      <c r="P1610" s="5">
        <v>5063.8999999999996</v>
      </c>
      <c r="Q1610" s="5">
        <v>4961.8999999999996</v>
      </c>
      <c r="R1610" s="4">
        <f t="shared" si="319"/>
        <v>2011</v>
      </c>
      <c r="T1610" s="7">
        <f t="shared" si="322"/>
        <v>0</v>
      </c>
      <c r="V1610" s="5">
        <f t="shared" si="323"/>
        <v>4834</v>
      </c>
      <c r="W1610" s="5">
        <f t="shared" si="320"/>
        <v>4865.5</v>
      </c>
      <c r="X1610" s="7">
        <f t="shared" si="321"/>
        <v>31.5</v>
      </c>
      <c r="Z1610" s="7">
        <f t="shared" si="324"/>
        <v>375556.45999999973</v>
      </c>
      <c r="AA1610" s="5"/>
    </row>
    <row r="1611" spans="1:27">
      <c r="A1611" s="9">
        <v>40886</v>
      </c>
      <c r="B1611" s="3">
        <v>4879</v>
      </c>
      <c r="C1611" s="3">
        <v>4942.6499000000003</v>
      </c>
      <c r="D1611" s="3">
        <v>4850.1000999999997</v>
      </c>
      <c r="E1611" s="3">
        <v>4885.8999000000003</v>
      </c>
      <c r="G1611" s="5">
        <f t="shared" si="325"/>
        <v>4946.13</v>
      </c>
      <c r="H1611" s="5">
        <f t="shared" si="326"/>
        <v>4959.2299999999996</v>
      </c>
      <c r="J1611" s="10" t="str">
        <f t="shared" si="327"/>
        <v>SELL</v>
      </c>
      <c r="L1611" s="5">
        <f t="shared" si="328"/>
        <v>4998.53</v>
      </c>
      <c r="M1611" s="4" t="str">
        <f t="shared" si="329"/>
        <v>YES</v>
      </c>
      <c r="N1611" s="4" t="str">
        <f t="shared" si="330"/>
        <v>NO</v>
      </c>
      <c r="O1611" s="4" t="str">
        <f t="shared" si="331"/>
        <v>YES</v>
      </c>
      <c r="P1611" s="5">
        <v>4865.5</v>
      </c>
      <c r="Q1611" s="5">
        <v>4878.8999999999996</v>
      </c>
      <c r="R1611" s="4">
        <f t="shared" si="319"/>
        <v>2011</v>
      </c>
      <c r="T1611" s="7">
        <f t="shared" si="322"/>
        <v>0</v>
      </c>
      <c r="V1611" s="5">
        <f t="shared" si="323"/>
        <v>4865.5</v>
      </c>
      <c r="W1611" s="5">
        <f t="shared" si="320"/>
        <v>4865.5</v>
      </c>
      <c r="X1611" s="7">
        <f t="shared" si="321"/>
        <v>0</v>
      </c>
      <c r="Z1611" s="7">
        <f t="shared" si="324"/>
        <v>375556.45999999973</v>
      </c>
      <c r="AA1611" s="5"/>
    </row>
    <row r="1612" spans="1:27">
      <c r="A1612" s="9">
        <v>40889</v>
      </c>
      <c r="B1612" s="3">
        <v>4912</v>
      </c>
      <c r="C1612" s="3">
        <v>4915</v>
      </c>
      <c r="D1612" s="3">
        <v>4762</v>
      </c>
      <c r="E1612" s="3">
        <v>4773.7002000000002</v>
      </c>
      <c r="G1612" s="5">
        <f t="shared" si="325"/>
        <v>4859.92</v>
      </c>
      <c r="H1612" s="5">
        <f t="shared" si="326"/>
        <v>4897.3900000000003</v>
      </c>
      <c r="J1612" s="10" t="str">
        <f t="shared" si="327"/>
        <v>SELL</v>
      </c>
      <c r="L1612" s="5">
        <f t="shared" si="328"/>
        <v>5009.8</v>
      </c>
      <c r="M1612" s="4" t="str">
        <f t="shared" si="329"/>
        <v>NO</v>
      </c>
      <c r="N1612" s="4" t="str">
        <f t="shared" si="330"/>
        <v>NO</v>
      </c>
      <c r="O1612" s="4" t="str">
        <f t="shared" si="331"/>
        <v>NO</v>
      </c>
      <c r="P1612" s="5">
        <v>4892.5</v>
      </c>
      <c r="Q1612" s="5">
        <v>4774.95</v>
      </c>
      <c r="R1612" s="4">
        <f t="shared" si="319"/>
        <v>2011</v>
      </c>
      <c r="T1612" s="7">
        <f t="shared" si="322"/>
        <v>0</v>
      </c>
      <c r="V1612" s="5">
        <f t="shared" si="323"/>
        <v>4865.5</v>
      </c>
      <c r="W1612" s="5">
        <f t="shared" si="320"/>
        <v>4865.5</v>
      </c>
      <c r="X1612" s="7">
        <f t="shared" si="321"/>
        <v>0</v>
      </c>
      <c r="Z1612" s="7">
        <f t="shared" si="324"/>
        <v>375556.45999999973</v>
      </c>
      <c r="AA1612" s="5"/>
    </row>
    <row r="1613" spans="1:27">
      <c r="A1613" s="9">
        <v>40890</v>
      </c>
      <c r="B1613" s="3">
        <v>4744</v>
      </c>
      <c r="C1613" s="3">
        <v>4839.7002000000002</v>
      </c>
      <c r="D1613" s="3">
        <v>4731.2002000000002</v>
      </c>
      <c r="E1613" s="3">
        <v>4811.3500999999997</v>
      </c>
      <c r="G1613" s="5">
        <f t="shared" si="325"/>
        <v>4835.6400000000003</v>
      </c>
      <c r="H1613" s="5">
        <f t="shared" si="326"/>
        <v>4868.71</v>
      </c>
      <c r="J1613" s="10" t="str">
        <f t="shared" si="327"/>
        <v>SELL</v>
      </c>
      <c r="L1613" s="5">
        <f t="shared" si="328"/>
        <v>4967.92</v>
      </c>
      <c r="M1613" s="4" t="str">
        <f t="shared" si="329"/>
        <v>NO</v>
      </c>
      <c r="N1613" s="4" t="str">
        <f t="shared" si="330"/>
        <v>NO</v>
      </c>
      <c r="O1613" s="4" t="str">
        <f t="shared" si="331"/>
        <v>NO</v>
      </c>
      <c r="P1613" s="5">
        <v>4777.3500000000004</v>
      </c>
      <c r="Q1613" s="5">
        <v>4818</v>
      </c>
      <c r="R1613" s="4">
        <f t="shared" si="319"/>
        <v>2011</v>
      </c>
      <c r="T1613" s="7">
        <f t="shared" si="322"/>
        <v>0</v>
      </c>
      <c r="V1613" s="5">
        <f t="shared" si="323"/>
        <v>4865.5</v>
      </c>
      <c r="W1613" s="5">
        <f t="shared" si="320"/>
        <v>4865.5</v>
      </c>
      <c r="X1613" s="7">
        <f t="shared" si="321"/>
        <v>0</v>
      </c>
      <c r="Z1613" s="7">
        <f t="shared" si="324"/>
        <v>375556.45999999973</v>
      </c>
      <c r="AA1613" s="5"/>
    </row>
    <row r="1614" spans="1:27">
      <c r="A1614" s="9">
        <v>40891</v>
      </c>
      <c r="B1614" s="3">
        <v>4800</v>
      </c>
      <c r="C1614" s="3">
        <v>4848</v>
      </c>
      <c r="D1614" s="3">
        <v>4751.0497999999998</v>
      </c>
      <c r="E1614" s="3">
        <v>4764.2002000000002</v>
      </c>
      <c r="G1614" s="5">
        <f t="shared" si="325"/>
        <v>4799.92</v>
      </c>
      <c r="H1614" s="5">
        <f t="shared" si="326"/>
        <v>4833.87</v>
      </c>
      <c r="J1614" s="10" t="str">
        <f t="shared" si="327"/>
        <v>SELL</v>
      </c>
      <c r="L1614" s="5">
        <f t="shared" si="328"/>
        <v>4935.72</v>
      </c>
      <c r="M1614" s="4" t="str">
        <f t="shared" si="329"/>
        <v>NO</v>
      </c>
      <c r="N1614" s="4" t="str">
        <f t="shared" si="330"/>
        <v>NO</v>
      </c>
      <c r="O1614" s="4" t="str">
        <f t="shared" si="331"/>
        <v>NO</v>
      </c>
      <c r="P1614" s="5">
        <v>4792</v>
      </c>
      <c r="Q1614" s="5">
        <v>4758</v>
      </c>
      <c r="R1614" s="4">
        <f t="shared" si="319"/>
        <v>2011</v>
      </c>
      <c r="T1614" s="7">
        <f t="shared" si="322"/>
        <v>0</v>
      </c>
      <c r="V1614" s="5">
        <f t="shared" si="323"/>
        <v>4865.5</v>
      </c>
      <c r="W1614" s="5">
        <f t="shared" si="320"/>
        <v>4865.5</v>
      </c>
      <c r="X1614" s="7">
        <f t="shared" si="321"/>
        <v>0</v>
      </c>
      <c r="Z1614" s="7">
        <f t="shared" si="324"/>
        <v>375556.45999999973</v>
      </c>
      <c r="AA1614" s="5"/>
    </row>
    <row r="1615" spans="1:27">
      <c r="A1615" s="9">
        <v>40892</v>
      </c>
      <c r="B1615" s="3">
        <v>4729</v>
      </c>
      <c r="C1615" s="3">
        <v>4784</v>
      </c>
      <c r="D1615" s="3">
        <v>4671.1000999999997</v>
      </c>
      <c r="E1615" s="3">
        <v>4757.3999000000003</v>
      </c>
      <c r="G1615" s="5">
        <f t="shared" si="325"/>
        <v>4778.66</v>
      </c>
      <c r="H1615" s="5">
        <f t="shared" si="326"/>
        <v>4808.38</v>
      </c>
      <c r="J1615" s="10" t="str">
        <f t="shared" si="327"/>
        <v>SELL</v>
      </c>
      <c r="L1615" s="5">
        <f t="shared" si="328"/>
        <v>4897.54</v>
      </c>
      <c r="M1615" s="4" t="str">
        <f t="shared" si="329"/>
        <v>NO</v>
      </c>
      <c r="N1615" s="4" t="str">
        <f t="shared" si="330"/>
        <v>NO</v>
      </c>
      <c r="O1615" s="4" t="str">
        <f t="shared" si="331"/>
        <v>NO</v>
      </c>
      <c r="P1615" s="5">
        <v>4720.8</v>
      </c>
      <c r="Q1615" s="5">
        <v>4755</v>
      </c>
      <c r="R1615" s="4">
        <f t="shared" si="319"/>
        <v>2011</v>
      </c>
      <c r="T1615" s="7">
        <f t="shared" si="322"/>
        <v>0</v>
      </c>
      <c r="V1615" s="5">
        <f t="shared" si="323"/>
        <v>4865.5</v>
      </c>
      <c r="W1615" s="5">
        <f t="shared" si="320"/>
        <v>4865.5</v>
      </c>
      <c r="X1615" s="7">
        <f t="shared" si="321"/>
        <v>0</v>
      </c>
      <c r="Z1615" s="7">
        <f t="shared" si="324"/>
        <v>375556.45999999973</v>
      </c>
      <c r="AA1615" s="5"/>
    </row>
    <row r="1616" spans="1:27">
      <c r="A1616" s="9">
        <v>40893</v>
      </c>
      <c r="B1616" s="3">
        <v>4774.8999000000003</v>
      </c>
      <c r="C1616" s="3">
        <v>4839.8999000000003</v>
      </c>
      <c r="D1616" s="3">
        <v>4624.5</v>
      </c>
      <c r="E1616" s="3">
        <v>4643.1499000000003</v>
      </c>
      <c r="G1616" s="5">
        <f t="shared" si="325"/>
        <v>4710.8999999999996</v>
      </c>
      <c r="H1616" s="5">
        <f t="shared" si="326"/>
        <v>4753.3</v>
      </c>
      <c r="J1616" s="10" t="str">
        <f t="shared" si="327"/>
        <v>SELL</v>
      </c>
      <c r="L1616" s="5">
        <f t="shared" si="328"/>
        <v>4880.5</v>
      </c>
      <c r="M1616" s="4" t="str">
        <f t="shared" si="329"/>
        <v>NO</v>
      </c>
      <c r="N1616" s="4" t="str">
        <f t="shared" si="330"/>
        <v>NO</v>
      </c>
      <c r="O1616" s="4" t="str">
        <f t="shared" si="331"/>
        <v>NO</v>
      </c>
      <c r="P1616" s="5">
        <v>4807</v>
      </c>
      <c r="Q1616" s="5">
        <v>4639.6000000000004</v>
      </c>
      <c r="R1616" s="4">
        <f t="shared" si="319"/>
        <v>2011</v>
      </c>
      <c r="T1616" s="7">
        <f t="shared" si="322"/>
        <v>0</v>
      </c>
      <c r="V1616" s="5">
        <f t="shared" si="323"/>
        <v>4865.5</v>
      </c>
      <c r="W1616" s="5">
        <f t="shared" si="320"/>
        <v>4865.5</v>
      </c>
      <c r="X1616" s="7">
        <f t="shared" si="321"/>
        <v>0</v>
      </c>
      <c r="Z1616" s="7">
        <f t="shared" si="324"/>
        <v>375556.45999999973</v>
      </c>
      <c r="AA1616" s="5"/>
    </row>
    <row r="1617" spans="1:27">
      <c r="A1617" s="9">
        <v>40896</v>
      </c>
      <c r="B1617" s="3">
        <v>4602.3500999999997</v>
      </c>
      <c r="C1617" s="3">
        <v>4634.3999000000003</v>
      </c>
      <c r="D1617" s="3">
        <v>4561.25</v>
      </c>
      <c r="E1617" s="3">
        <v>4623.8500999999997</v>
      </c>
      <c r="G1617" s="5">
        <f t="shared" si="325"/>
        <v>4667.38</v>
      </c>
      <c r="H1617" s="5">
        <f t="shared" si="326"/>
        <v>4710.1499999999996</v>
      </c>
      <c r="J1617" s="10" t="str">
        <f t="shared" si="327"/>
        <v>SELL</v>
      </c>
      <c r="L1617" s="5">
        <f t="shared" si="328"/>
        <v>4838.46</v>
      </c>
      <c r="M1617" s="4" t="str">
        <f t="shared" si="329"/>
        <v>NO</v>
      </c>
      <c r="N1617" s="4" t="str">
        <f t="shared" si="330"/>
        <v>NO</v>
      </c>
      <c r="O1617" s="4" t="str">
        <f t="shared" si="331"/>
        <v>NO</v>
      </c>
      <c r="P1617" s="5">
        <v>4587.1000000000004</v>
      </c>
      <c r="Q1617" s="5">
        <v>4624.6499999999996</v>
      </c>
      <c r="R1617" s="4">
        <f t="shared" si="319"/>
        <v>2011</v>
      </c>
      <c r="T1617" s="7">
        <f t="shared" si="322"/>
        <v>0</v>
      </c>
      <c r="V1617" s="5">
        <f t="shared" si="323"/>
        <v>4865.5</v>
      </c>
      <c r="W1617" s="5">
        <f t="shared" si="320"/>
        <v>4865.5</v>
      </c>
      <c r="X1617" s="7">
        <f t="shared" si="321"/>
        <v>0</v>
      </c>
      <c r="Z1617" s="7">
        <f t="shared" si="324"/>
        <v>375556.45999999973</v>
      </c>
      <c r="AA1617" s="5"/>
    </row>
    <row r="1618" spans="1:27">
      <c r="A1618" s="9">
        <v>40897</v>
      </c>
      <c r="B1618" s="3">
        <v>4630</v>
      </c>
      <c r="C1618" s="3">
        <v>4640</v>
      </c>
      <c r="D1618" s="3">
        <v>4538</v>
      </c>
      <c r="E1618" s="3">
        <v>4554.5</v>
      </c>
      <c r="G1618" s="5">
        <f t="shared" si="325"/>
        <v>4610.9399999999996</v>
      </c>
      <c r="H1618" s="5">
        <f t="shared" si="326"/>
        <v>4658.2700000000004</v>
      </c>
      <c r="J1618" s="10" t="str">
        <f t="shared" si="327"/>
        <v>SELL</v>
      </c>
      <c r="L1618" s="5">
        <f t="shared" si="328"/>
        <v>4800.26</v>
      </c>
      <c r="M1618" s="4" t="str">
        <f t="shared" si="329"/>
        <v>NO</v>
      </c>
      <c r="N1618" s="4" t="str">
        <f t="shared" si="330"/>
        <v>NO</v>
      </c>
      <c r="O1618" s="4" t="str">
        <f t="shared" si="331"/>
        <v>NO</v>
      </c>
      <c r="P1618" s="5">
        <v>4618</v>
      </c>
      <c r="Q1618" s="5">
        <v>4559</v>
      </c>
      <c r="R1618" s="4">
        <f t="shared" si="319"/>
        <v>2011</v>
      </c>
      <c r="T1618" s="7">
        <f t="shared" si="322"/>
        <v>0</v>
      </c>
      <c r="V1618" s="5">
        <f t="shared" si="323"/>
        <v>4865.5</v>
      </c>
      <c r="W1618" s="5">
        <f t="shared" si="320"/>
        <v>4865.5</v>
      </c>
      <c r="X1618" s="7">
        <f t="shared" si="321"/>
        <v>0</v>
      </c>
      <c r="Z1618" s="7">
        <f t="shared" si="324"/>
        <v>375556.45999999973</v>
      </c>
      <c r="AA1618" s="5"/>
    </row>
    <row r="1619" spans="1:27">
      <c r="A1619" s="9">
        <v>40898</v>
      </c>
      <c r="B1619" s="3">
        <v>4654</v>
      </c>
      <c r="C1619" s="3">
        <v>4725</v>
      </c>
      <c r="D1619" s="3">
        <v>4613.6000999999997</v>
      </c>
      <c r="E1619" s="3">
        <v>4711.5</v>
      </c>
      <c r="G1619" s="5">
        <f t="shared" si="325"/>
        <v>4661.22</v>
      </c>
      <c r="H1619" s="5">
        <f t="shared" si="326"/>
        <v>4676.01</v>
      </c>
      <c r="J1619" s="10" t="str">
        <f t="shared" si="327"/>
        <v>SELL</v>
      </c>
      <c r="L1619" s="5">
        <f t="shared" si="328"/>
        <v>4720.38</v>
      </c>
      <c r="M1619" s="4" t="str">
        <f t="shared" si="329"/>
        <v>NO</v>
      </c>
      <c r="N1619" s="4" t="str">
        <f t="shared" si="330"/>
        <v>NO</v>
      </c>
      <c r="O1619" s="4" t="str">
        <f t="shared" si="331"/>
        <v>NO</v>
      </c>
      <c r="P1619" s="5">
        <v>4630.5</v>
      </c>
      <c r="Q1619" s="5">
        <v>4705.8</v>
      </c>
      <c r="R1619" s="4">
        <f t="shared" si="319"/>
        <v>2011</v>
      </c>
      <c r="T1619" s="7">
        <f t="shared" si="322"/>
        <v>0</v>
      </c>
      <c r="V1619" s="5">
        <f t="shared" si="323"/>
        <v>4865.5</v>
      </c>
      <c r="W1619" s="5">
        <f t="shared" si="320"/>
        <v>4720.38</v>
      </c>
      <c r="X1619" s="7">
        <f t="shared" si="321"/>
        <v>145.11999999999989</v>
      </c>
      <c r="Z1619" s="7">
        <f t="shared" si="324"/>
        <v>382812.45999999973</v>
      </c>
      <c r="AA1619" s="5"/>
    </row>
    <row r="1620" spans="1:27">
      <c r="A1620" s="9">
        <v>40899</v>
      </c>
      <c r="B1620" s="3">
        <v>4673.5497999999998</v>
      </c>
      <c r="C1620" s="3">
        <v>4758</v>
      </c>
      <c r="D1620" s="3">
        <v>4640</v>
      </c>
      <c r="E1620" s="3">
        <v>4748.8999000000003</v>
      </c>
      <c r="G1620" s="5">
        <f t="shared" si="325"/>
        <v>4705.0600000000004</v>
      </c>
      <c r="H1620" s="5">
        <f t="shared" si="326"/>
        <v>4700.3100000000004</v>
      </c>
      <c r="J1620" s="10" t="str">
        <f t="shared" si="327"/>
        <v>BUY</v>
      </c>
      <c r="L1620" s="5">
        <f t="shared" si="328"/>
        <v>4686.0600000000004</v>
      </c>
      <c r="M1620" s="4" t="str">
        <f t="shared" si="329"/>
        <v>YES</v>
      </c>
      <c r="N1620" s="4" t="str">
        <f t="shared" si="330"/>
        <v>NO</v>
      </c>
      <c r="O1620" s="4" t="str">
        <f t="shared" si="331"/>
        <v>NO</v>
      </c>
      <c r="P1620" s="5">
        <v>4669.8500000000004</v>
      </c>
      <c r="Q1620" s="5">
        <v>4748.75</v>
      </c>
      <c r="R1620" s="4">
        <f t="shared" si="319"/>
        <v>2011</v>
      </c>
      <c r="T1620" s="7">
        <f t="shared" si="322"/>
        <v>0</v>
      </c>
      <c r="V1620" s="5">
        <f t="shared" si="323"/>
        <v>4720.38</v>
      </c>
      <c r="W1620" s="5">
        <f t="shared" si="320"/>
        <v>4720.38</v>
      </c>
      <c r="X1620" s="7">
        <f t="shared" si="321"/>
        <v>0</v>
      </c>
      <c r="Z1620" s="7">
        <f t="shared" si="324"/>
        <v>382812.45999999973</v>
      </c>
      <c r="AA1620" s="5"/>
    </row>
    <row r="1621" spans="1:27">
      <c r="A1621" s="9">
        <v>40900</v>
      </c>
      <c r="B1621" s="3">
        <v>4764.1000999999997</v>
      </c>
      <c r="C1621" s="3">
        <v>4777.7997999999998</v>
      </c>
      <c r="D1621" s="3">
        <v>4696.5497999999998</v>
      </c>
      <c r="E1621" s="3">
        <v>4720.6000999999997</v>
      </c>
      <c r="G1621" s="5">
        <f t="shared" si="325"/>
        <v>4712.83</v>
      </c>
      <c r="H1621" s="5">
        <f t="shared" si="326"/>
        <v>4707.07</v>
      </c>
      <c r="J1621" s="10" t="str">
        <f t="shared" si="327"/>
        <v>BUY</v>
      </c>
      <c r="L1621" s="5">
        <f t="shared" si="328"/>
        <v>4689.79</v>
      </c>
      <c r="M1621" s="4" t="str">
        <f t="shared" si="329"/>
        <v>NO</v>
      </c>
      <c r="N1621" s="4" t="str">
        <f t="shared" si="330"/>
        <v>NO</v>
      </c>
      <c r="O1621" s="4" t="str">
        <f t="shared" si="331"/>
        <v>NO</v>
      </c>
      <c r="P1621" s="5">
        <v>4750.1000000000004</v>
      </c>
      <c r="Q1621" s="5">
        <v>4733</v>
      </c>
      <c r="R1621" s="4">
        <f t="shared" ref="R1621:R1684" si="332">YEAR(A1621)</f>
        <v>2011</v>
      </c>
      <c r="T1621" s="7">
        <f t="shared" si="322"/>
        <v>0</v>
      </c>
      <c r="V1621" s="5">
        <f t="shared" si="323"/>
        <v>4720.38</v>
      </c>
      <c r="W1621" s="5">
        <f t="shared" ref="W1621:W1684" si="333">IF(V1622="",E1621,V1622)</f>
        <v>4720.38</v>
      </c>
      <c r="X1621" s="7">
        <f t="shared" ref="X1621:X1684" si="334">IF(J1621="BUY",W1621-V1621,V1621-W1621)</f>
        <v>0</v>
      </c>
      <c r="Z1621" s="7">
        <f t="shared" si="324"/>
        <v>382812.45999999973</v>
      </c>
      <c r="AA1621" s="5"/>
    </row>
    <row r="1622" spans="1:27">
      <c r="A1622" s="9">
        <v>40903</v>
      </c>
      <c r="B1622" s="3">
        <v>4728.8999000000003</v>
      </c>
      <c r="C1622" s="3">
        <v>4803.5</v>
      </c>
      <c r="D1622" s="3">
        <v>4720</v>
      </c>
      <c r="E1622" s="3">
        <v>4787.7002000000002</v>
      </c>
      <c r="G1622" s="5">
        <f t="shared" si="325"/>
        <v>4750.2700000000004</v>
      </c>
      <c r="H1622" s="5">
        <f t="shared" si="326"/>
        <v>4733.95</v>
      </c>
      <c r="J1622" s="10" t="str">
        <f t="shared" si="327"/>
        <v>BUY</v>
      </c>
      <c r="L1622" s="5">
        <f t="shared" si="328"/>
        <v>4684.99</v>
      </c>
      <c r="M1622" s="4" t="str">
        <f t="shared" si="329"/>
        <v>NO</v>
      </c>
      <c r="N1622" s="4" t="str">
        <f t="shared" si="330"/>
        <v>NO</v>
      </c>
      <c r="O1622" s="4" t="str">
        <f t="shared" si="331"/>
        <v>NO</v>
      </c>
      <c r="P1622" s="5">
        <v>4742</v>
      </c>
      <c r="Q1622" s="5">
        <v>4783</v>
      </c>
      <c r="R1622" s="4">
        <f t="shared" si="332"/>
        <v>2011</v>
      </c>
      <c r="T1622" s="7">
        <f t="shared" ref="T1622:T1685" si="335">ROUND(IF(N1622="YES",IF(J1622="SELL",IF(O1622="YES",Q1622-P1622,Q1622-L1621),IF(O1622="YES",P1622-Q1622,L1621-Q1622)),0),2)</f>
        <v>0</v>
      </c>
      <c r="V1622" s="5">
        <f t="shared" ref="V1622:V1685" si="336">IF(J1622=J1621,V1621,IF(O1622="YES",P1622,L1621))</f>
        <v>4720.38</v>
      </c>
      <c r="W1622" s="5">
        <f t="shared" si="333"/>
        <v>4720.38</v>
      </c>
      <c r="X1622" s="7">
        <f t="shared" si="334"/>
        <v>0</v>
      </c>
      <c r="Z1622" s="7">
        <f t="shared" ref="Z1622:Z1685" si="337">Z1621+(T1622*50*2)+(X1622*50)</f>
        <v>382812.45999999973</v>
      </c>
      <c r="AA1622" s="5"/>
    </row>
    <row r="1623" spans="1:27">
      <c r="A1623" s="9">
        <v>40904</v>
      </c>
      <c r="B1623" s="3">
        <v>4764.9502000000002</v>
      </c>
      <c r="C1623" s="3">
        <v>4808</v>
      </c>
      <c r="D1623" s="3">
        <v>4725.1000999999997</v>
      </c>
      <c r="E1623" s="3">
        <v>4750.8999000000003</v>
      </c>
      <c r="G1623" s="5">
        <f t="shared" si="325"/>
        <v>4750.58</v>
      </c>
      <c r="H1623" s="5">
        <f t="shared" si="326"/>
        <v>4739.6000000000004</v>
      </c>
      <c r="J1623" s="10" t="str">
        <f t="shared" si="327"/>
        <v>BUY</v>
      </c>
      <c r="L1623" s="5">
        <f t="shared" si="328"/>
        <v>4706.66</v>
      </c>
      <c r="M1623" s="4" t="str">
        <f t="shared" si="329"/>
        <v>NO</v>
      </c>
      <c r="N1623" s="4" t="str">
        <f t="shared" si="330"/>
        <v>NO</v>
      </c>
      <c r="O1623" s="4" t="str">
        <f t="shared" si="331"/>
        <v>NO</v>
      </c>
      <c r="P1623" s="5">
        <v>4775.8</v>
      </c>
      <c r="Q1623" s="5">
        <v>4752.8</v>
      </c>
      <c r="R1623" s="4">
        <f t="shared" si="332"/>
        <v>2011</v>
      </c>
      <c r="T1623" s="7">
        <f t="shared" si="335"/>
        <v>0</v>
      </c>
      <c r="V1623" s="5">
        <f t="shared" si="336"/>
        <v>4720.38</v>
      </c>
      <c r="W1623" s="5">
        <f t="shared" si="333"/>
        <v>4720.38</v>
      </c>
      <c r="X1623" s="7">
        <f t="shared" si="334"/>
        <v>0</v>
      </c>
      <c r="Z1623" s="7">
        <f t="shared" si="337"/>
        <v>382812.45999999973</v>
      </c>
      <c r="AA1623" s="5"/>
    </row>
    <row r="1624" spans="1:27">
      <c r="A1624" s="9">
        <v>40905</v>
      </c>
      <c r="B1624" s="3">
        <v>4744.8999000000003</v>
      </c>
      <c r="C1624" s="3">
        <v>4757</v>
      </c>
      <c r="D1624" s="3">
        <v>4682.6000999999997</v>
      </c>
      <c r="E1624" s="3">
        <v>4711.1000999999997</v>
      </c>
      <c r="G1624" s="5">
        <f t="shared" si="325"/>
        <v>4730.84</v>
      </c>
      <c r="H1624" s="5">
        <f t="shared" si="326"/>
        <v>4730.1000000000004</v>
      </c>
      <c r="J1624" s="10" t="str">
        <f t="shared" si="327"/>
        <v>BUY</v>
      </c>
      <c r="L1624" s="5">
        <f t="shared" si="328"/>
        <v>4727.88</v>
      </c>
      <c r="M1624" s="4" t="str">
        <f t="shared" si="329"/>
        <v>YES</v>
      </c>
      <c r="N1624" s="4" t="str">
        <f t="shared" si="330"/>
        <v>YES</v>
      </c>
      <c r="O1624" s="4" t="str">
        <f t="shared" si="331"/>
        <v>NO</v>
      </c>
      <c r="P1624" s="5">
        <v>4728.8</v>
      </c>
      <c r="Q1624" s="5">
        <v>4713.55</v>
      </c>
      <c r="R1624" s="4">
        <f t="shared" si="332"/>
        <v>2011</v>
      </c>
      <c r="T1624" s="7">
        <f t="shared" si="335"/>
        <v>-6.89</v>
      </c>
      <c r="V1624" s="5">
        <f t="shared" si="336"/>
        <v>4720.38</v>
      </c>
      <c r="W1624" s="5">
        <f t="shared" si="333"/>
        <v>4682</v>
      </c>
      <c r="X1624" s="7">
        <f t="shared" si="334"/>
        <v>-38.380000000000109</v>
      </c>
      <c r="Z1624" s="7">
        <f t="shared" si="337"/>
        <v>380204.45999999973</v>
      </c>
      <c r="AA1624" s="5"/>
    </row>
    <row r="1625" spans="1:27">
      <c r="A1625" s="9">
        <v>40906</v>
      </c>
      <c r="B1625" s="3">
        <v>4690</v>
      </c>
      <c r="C1625" s="3">
        <v>4702.5497999999998</v>
      </c>
      <c r="D1625" s="3">
        <v>4638.7002000000002</v>
      </c>
      <c r="E1625" s="3">
        <v>4648.6000999999997</v>
      </c>
      <c r="G1625" s="5">
        <f t="shared" si="325"/>
        <v>4689.72</v>
      </c>
      <c r="H1625" s="5">
        <f t="shared" si="326"/>
        <v>4702.93</v>
      </c>
      <c r="J1625" s="10" t="str">
        <f t="shared" si="327"/>
        <v>SELL</v>
      </c>
      <c r="L1625" s="5">
        <f t="shared" si="328"/>
        <v>4742.5600000000004</v>
      </c>
      <c r="M1625" s="4" t="str">
        <f t="shared" si="329"/>
        <v>YES</v>
      </c>
      <c r="N1625" s="4" t="str">
        <f t="shared" si="330"/>
        <v>NO</v>
      </c>
      <c r="O1625" s="4" t="str">
        <f t="shared" si="331"/>
        <v>YES</v>
      </c>
      <c r="P1625" s="5">
        <v>4682</v>
      </c>
      <c r="Q1625" s="5">
        <v>4645.75</v>
      </c>
      <c r="R1625" s="4">
        <f t="shared" si="332"/>
        <v>2011</v>
      </c>
      <c r="T1625" s="7">
        <f t="shared" si="335"/>
        <v>0</v>
      </c>
      <c r="V1625" s="5">
        <f t="shared" si="336"/>
        <v>4682</v>
      </c>
      <c r="W1625" s="5">
        <f t="shared" si="333"/>
        <v>4682</v>
      </c>
      <c r="X1625" s="7">
        <f t="shared" si="334"/>
        <v>0</v>
      </c>
      <c r="Z1625" s="7">
        <f t="shared" si="337"/>
        <v>380204.45999999973</v>
      </c>
      <c r="AA1625" s="5"/>
    </row>
    <row r="1626" spans="1:27">
      <c r="A1626" s="9">
        <v>40907</v>
      </c>
      <c r="B1626" s="3">
        <v>4689.8999000000003</v>
      </c>
      <c r="C1626" s="3">
        <v>4708.8999000000003</v>
      </c>
      <c r="D1626" s="3">
        <v>4614</v>
      </c>
      <c r="E1626" s="3">
        <v>4634.3999000000003</v>
      </c>
      <c r="G1626" s="5">
        <f t="shared" si="325"/>
        <v>4662.0600000000004</v>
      </c>
      <c r="H1626" s="5">
        <f t="shared" si="326"/>
        <v>4680.09</v>
      </c>
      <c r="J1626" s="10" t="str">
        <f t="shared" si="327"/>
        <v>SELL</v>
      </c>
      <c r="L1626" s="5">
        <f t="shared" si="328"/>
        <v>4734.18</v>
      </c>
      <c r="M1626" s="4" t="str">
        <f t="shared" si="329"/>
        <v>NO</v>
      </c>
      <c r="N1626" s="4" t="str">
        <f t="shared" si="330"/>
        <v>NO</v>
      </c>
      <c r="O1626" s="4" t="str">
        <f t="shared" si="331"/>
        <v>NO</v>
      </c>
      <c r="P1626" s="5">
        <v>4696.75</v>
      </c>
      <c r="Q1626" s="5">
        <v>4635.1000000000004</v>
      </c>
      <c r="R1626" s="4">
        <f t="shared" si="332"/>
        <v>2011</v>
      </c>
      <c r="T1626" s="7">
        <f t="shared" si="335"/>
        <v>0</v>
      </c>
      <c r="V1626" s="5">
        <f t="shared" si="336"/>
        <v>4682</v>
      </c>
      <c r="W1626" s="5">
        <f t="shared" si="333"/>
        <v>4682</v>
      </c>
      <c r="X1626" s="7">
        <f t="shared" si="334"/>
        <v>0</v>
      </c>
      <c r="Z1626" s="7">
        <f t="shared" si="337"/>
        <v>380204.45999999973</v>
      </c>
      <c r="AA1626" s="5"/>
    </row>
    <row r="1627" spans="1:27">
      <c r="A1627" s="9">
        <v>40910</v>
      </c>
      <c r="B1627" s="3">
        <v>4637.7997999999998</v>
      </c>
      <c r="C1627" s="3">
        <v>4656</v>
      </c>
      <c r="D1627" s="3">
        <v>4592.3999000000003</v>
      </c>
      <c r="E1627" s="3">
        <v>4648.1000999999997</v>
      </c>
      <c r="G1627" s="5">
        <f t="shared" si="325"/>
        <v>4655.08</v>
      </c>
      <c r="H1627" s="5">
        <f t="shared" si="326"/>
        <v>4669.43</v>
      </c>
      <c r="J1627" s="10" t="str">
        <f t="shared" si="327"/>
        <v>SELL</v>
      </c>
      <c r="L1627" s="5">
        <f t="shared" si="328"/>
        <v>4712.4799999999996</v>
      </c>
      <c r="M1627" s="4" t="str">
        <f t="shared" si="329"/>
        <v>NO</v>
      </c>
      <c r="N1627" s="4" t="str">
        <f t="shared" si="330"/>
        <v>NO</v>
      </c>
      <c r="O1627" s="4" t="str">
        <f t="shared" si="331"/>
        <v>NO</v>
      </c>
      <c r="P1627" s="5">
        <v>4647</v>
      </c>
      <c r="Q1627" s="5">
        <v>4644.05</v>
      </c>
      <c r="R1627" s="4">
        <f t="shared" si="332"/>
        <v>2012</v>
      </c>
      <c r="T1627" s="7">
        <f t="shared" si="335"/>
        <v>0</v>
      </c>
      <c r="V1627" s="5">
        <f t="shared" si="336"/>
        <v>4682</v>
      </c>
      <c r="W1627" s="5">
        <f t="shared" si="333"/>
        <v>4712.4799999999996</v>
      </c>
      <c r="X1627" s="7">
        <f t="shared" si="334"/>
        <v>-30.479999999999563</v>
      </c>
      <c r="Z1627" s="7">
        <f t="shared" si="337"/>
        <v>378680.45999999973</v>
      </c>
      <c r="AA1627" s="5"/>
    </row>
    <row r="1628" spans="1:27">
      <c r="A1628" s="9">
        <v>40911</v>
      </c>
      <c r="B1628" s="3">
        <v>4680.5497999999998</v>
      </c>
      <c r="C1628" s="3">
        <v>4794.3999000000003</v>
      </c>
      <c r="D1628" s="3">
        <v>4680.5497999999998</v>
      </c>
      <c r="E1628" s="3">
        <v>4783.2002000000002</v>
      </c>
      <c r="G1628" s="5">
        <f t="shared" si="325"/>
        <v>4719.1400000000003</v>
      </c>
      <c r="H1628" s="5">
        <f t="shared" si="326"/>
        <v>4707.3500000000004</v>
      </c>
      <c r="J1628" s="10" t="str">
        <f t="shared" si="327"/>
        <v>BUY</v>
      </c>
      <c r="L1628" s="5">
        <f t="shared" si="328"/>
        <v>4671.9799999999996</v>
      </c>
      <c r="M1628" s="4" t="str">
        <f t="shared" si="329"/>
        <v>YES</v>
      </c>
      <c r="N1628" s="4" t="str">
        <f t="shared" si="330"/>
        <v>NO</v>
      </c>
      <c r="O1628" s="4" t="str">
        <f t="shared" si="331"/>
        <v>NO</v>
      </c>
      <c r="P1628" s="5">
        <v>4715</v>
      </c>
      <c r="Q1628" s="5">
        <v>4786.7</v>
      </c>
      <c r="R1628" s="4">
        <f t="shared" si="332"/>
        <v>2012</v>
      </c>
      <c r="T1628" s="7">
        <f t="shared" si="335"/>
        <v>0</v>
      </c>
      <c r="V1628" s="5">
        <f t="shared" si="336"/>
        <v>4712.4799999999996</v>
      </c>
      <c r="W1628" s="5">
        <f t="shared" si="333"/>
        <v>4712.4799999999996</v>
      </c>
      <c r="X1628" s="7">
        <f t="shared" si="334"/>
        <v>0</v>
      </c>
      <c r="Z1628" s="7">
        <f t="shared" si="337"/>
        <v>378680.45999999973</v>
      </c>
      <c r="AA1628" s="5"/>
    </row>
    <row r="1629" spans="1:27">
      <c r="A1629" s="9">
        <v>40912</v>
      </c>
      <c r="B1629" s="3">
        <v>4775.2002000000002</v>
      </c>
      <c r="C1629" s="3">
        <v>4799</v>
      </c>
      <c r="D1629" s="3">
        <v>4737.6000999999997</v>
      </c>
      <c r="E1629" s="3">
        <v>4760.2002000000002</v>
      </c>
      <c r="G1629" s="5">
        <f t="shared" si="325"/>
        <v>4739.67</v>
      </c>
      <c r="H1629" s="5">
        <f t="shared" si="326"/>
        <v>4724.97</v>
      </c>
      <c r="J1629" s="10" t="str">
        <f t="shared" si="327"/>
        <v>BUY</v>
      </c>
      <c r="L1629" s="5">
        <f t="shared" si="328"/>
        <v>4680.87</v>
      </c>
      <c r="M1629" s="4" t="str">
        <f t="shared" si="329"/>
        <v>NO</v>
      </c>
      <c r="N1629" s="4" t="str">
        <f t="shared" si="330"/>
        <v>NO</v>
      </c>
      <c r="O1629" s="4" t="str">
        <f t="shared" si="331"/>
        <v>NO</v>
      </c>
      <c r="P1629" s="5">
        <v>4772</v>
      </c>
      <c r="Q1629" s="5">
        <v>4761.2</v>
      </c>
      <c r="R1629" s="4">
        <f t="shared" si="332"/>
        <v>2012</v>
      </c>
      <c r="T1629" s="7">
        <f t="shared" si="335"/>
        <v>0</v>
      </c>
      <c r="V1629" s="5">
        <f t="shared" si="336"/>
        <v>4712.4799999999996</v>
      </c>
      <c r="W1629" s="5">
        <f t="shared" si="333"/>
        <v>4712.4799999999996</v>
      </c>
      <c r="X1629" s="7">
        <f t="shared" si="334"/>
        <v>0</v>
      </c>
      <c r="Z1629" s="7">
        <f t="shared" si="337"/>
        <v>378680.45999999973</v>
      </c>
      <c r="AA1629" s="5"/>
    </row>
    <row r="1630" spans="1:27">
      <c r="A1630" s="9">
        <v>40913</v>
      </c>
      <c r="B1630" s="3">
        <v>4759</v>
      </c>
      <c r="C1630" s="3">
        <v>4791.8500999999997</v>
      </c>
      <c r="D1630" s="3">
        <v>4740.1000999999997</v>
      </c>
      <c r="E1630" s="3">
        <v>4758.1000999999997</v>
      </c>
      <c r="G1630" s="5">
        <f t="shared" si="325"/>
        <v>4748.8900000000003</v>
      </c>
      <c r="H1630" s="5">
        <f t="shared" si="326"/>
        <v>4736.01</v>
      </c>
      <c r="J1630" s="10" t="str">
        <f t="shared" si="327"/>
        <v>BUY</v>
      </c>
      <c r="L1630" s="5">
        <f t="shared" si="328"/>
        <v>4697.37</v>
      </c>
      <c r="M1630" s="4" t="str">
        <f t="shared" si="329"/>
        <v>NO</v>
      </c>
      <c r="N1630" s="4" t="str">
        <f t="shared" si="330"/>
        <v>NO</v>
      </c>
      <c r="O1630" s="4" t="str">
        <f t="shared" si="331"/>
        <v>NO</v>
      </c>
      <c r="P1630" s="5">
        <v>4771.2</v>
      </c>
      <c r="Q1630" s="5">
        <v>4762.3</v>
      </c>
      <c r="R1630" s="4">
        <f t="shared" si="332"/>
        <v>2012</v>
      </c>
      <c r="T1630" s="7">
        <f t="shared" si="335"/>
        <v>0</v>
      </c>
      <c r="V1630" s="5">
        <f t="shared" si="336"/>
        <v>4712.4799999999996</v>
      </c>
      <c r="W1630" s="5">
        <f t="shared" si="333"/>
        <v>4712.4799999999996</v>
      </c>
      <c r="X1630" s="7">
        <f t="shared" si="334"/>
        <v>0</v>
      </c>
      <c r="Z1630" s="7">
        <f t="shared" si="337"/>
        <v>378680.45999999973</v>
      </c>
      <c r="AA1630" s="5"/>
    </row>
    <row r="1631" spans="1:27">
      <c r="A1631" s="9">
        <v>40914</v>
      </c>
      <c r="B1631" s="3">
        <v>4745</v>
      </c>
      <c r="C1631" s="3">
        <v>4821</v>
      </c>
      <c r="D1631" s="3">
        <v>4692.6000999999997</v>
      </c>
      <c r="E1631" s="3">
        <v>4771.9502000000002</v>
      </c>
      <c r="G1631" s="5">
        <f t="shared" si="325"/>
        <v>4760.42</v>
      </c>
      <c r="H1631" s="5">
        <f t="shared" si="326"/>
        <v>4747.99</v>
      </c>
      <c r="J1631" s="10" t="str">
        <f t="shared" si="327"/>
        <v>BUY</v>
      </c>
      <c r="L1631" s="5">
        <f t="shared" si="328"/>
        <v>4710.7</v>
      </c>
      <c r="M1631" s="4" t="str">
        <f t="shared" si="329"/>
        <v>YES</v>
      </c>
      <c r="N1631" s="4" t="str">
        <f t="shared" si="330"/>
        <v>YES</v>
      </c>
      <c r="O1631" s="4" t="str">
        <f t="shared" si="331"/>
        <v>NO</v>
      </c>
      <c r="P1631" s="5">
        <v>4733.5</v>
      </c>
      <c r="Q1631" s="5">
        <v>4765</v>
      </c>
      <c r="R1631" s="4">
        <f t="shared" si="332"/>
        <v>2012</v>
      </c>
      <c r="T1631" s="7">
        <f t="shared" si="335"/>
        <v>-67.63</v>
      </c>
      <c r="V1631" s="5">
        <f t="shared" si="336"/>
        <v>4712.4799999999996</v>
      </c>
      <c r="W1631" s="5">
        <f t="shared" si="333"/>
        <v>4712.4799999999996</v>
      </c>
      <c r="X1631" s="7">
        <f t="shared" si="334"/>
        <v>0</v>
      </c>
      <c r="Z1631" s="7">
        <f t="shared" si="337"/>
        <v>371917.45999999973</v>
      </c>
      <c r="AA1631" s="5"/>
    </row>
    <row r="1632" spans="1:27">
      <c r="A1632" s="9">
        <v>40915</v>
      </c>
      <c r="B1632" s="3">
        <v>4775</v>
      </c>
      <c r="C1632" s="3">
        <v>4775</v>
      </c>
      <c r="D1632" s="3">
        <v>4755</v>
      </c>
      <c r="E1632" s="3">
        <v>4760</v>
      </c>
      <c r="G1632" s="5">
        <f t="shared" si="325"/>
        <v>4760.21</v>
      </c>
      <c r="H1632" s="5">
        <f t="shared" si="326"/>
        <v>4751.99</v>
      </c>
      <c r="J1632" s="10" t="str">
        <f t="shared" si="327"/>
        <v>BUY</v>
      </c>
      <c r="L1632" s="5">
        <f t="shared" si="328"/>
        <v>4727.33</v>
      </c>
      <c r="M1632" s="4" t="str">
        <f t="shared" si="329"/>
        <v>NO</v>
      </c>
      <c r="N1632" s="4" t="str">
        <f t="shared" si="330"/>
        <v>NO</v>
      </c>
      <c r="O1632" s="4" t="str">
        <f t="shared" si="331"/>
        <v>NO</v>
      </c>
      <c r="P1632" s="5">
        <v>4775</v>
      </c>
      <c r="Q1632" s="5">
        <v>4760</v>
      </c>
      <c r="R1632" s="4">
        <f t="shared" si="332"/>
        <v>2012</v>
      </c>
      <c r="T1632" s="7">
        <f t="shared" si="335"/>
        <v>0</v>
      </c>
      <c r="V1632" s="5">
        <f t="shared" si="336"/>
        <v>4712.4799999999996</v>
      </c>
      <c r="W1632" s="5">
        <f t="shared" si="333"/>
        <v>4712.4799999999996</v>
      </c>
      <c r="X1632" s="7">
        <f t="shared" si="334"/>
        <v>0</v>
      </c>
      <c r="Z1632" s="7">
        <f t="shared" si="337"/>
        <v>371917.45999999973</v>
      </c>
      <c r="AA1632" s="5"/>
    </row>
    <row r="1633" spans="1:27">
      <c r="A1633" s="9">
        <v>40917</v>
      </c>
      <c r="B1633" s="3">
        <v>4748.3500999999997</v>
      </c>
      <c r="C1633" s="3">
        <v>4778</v>
      </c>
      <c r="D1633" s="3">
        <v>4705.1499000000003</v>
      </c>
      <c r="E1633" s="3">
        <v>4751.7997999999998</v>
      </c>
      <c r="G1633" s="5">
        <f t="shared" si="325"/>
        <v>4756</v>
      </c>
      <c r="H1633" s="5">
        <f t="shared" si="326"/>
        <v>4751.93</v>
      </c>
      <c r="J1633" s="10" t="str">
        <f t="shared" si="327"/>
        <v>BUY</v>
      </c>
      <c r="L1633" s="5">
        <f t="shared" si="328"/>
        <v>4739.72</v>
      </c>
      <c r="M1633" s="4" t="str">
        <f t="shared" si="329"/>
        <v>YES</v>
      </c>
      <c r="N1633" s="4" t="str">
        <f t="shared" si="330"/>
        <v>YES</v>
      </c>
      <c r="O1633" s="4" t="str">
        <f t="shared" si="331"/>
        <v>NO</v>
      </c>
      <c r="P1633" s="5">
        <v>4712</v>
      </c>
      <c r="Q1633" s="5">
        <v>4752.25</v>
      </c>
      <c r="R1633" s="4">
        <f t="shared" si="332"/>
        <v>2012</v>
      </c>
      <c r="T1633" s="7">
        <f t="shared" si="335"/>
        <v>-24.92</v>
      </c>
      <c r="V1633" s="5">
        <f t="shared" si="336"/>
        <v>4712.4799999999996</v>
      </c>
      <c r="W1633" s="5">
        <f t="shared" si="333"/>
        <v>4712.4799999999996</v>
      </c>
      <c r="X1633" s="7">
        <f t="shared" si="334"/>
        <v>0</v>
      </c>
      <c r="Z1633" s="7">
        <f t="shared" si="337"/>
        <v>369425.45999999973</v>
      </c>
      <c r="AA1633" s="5"/>
    </row>
    <row r="1634" spans="1:27">
      <c r="A1634" s="9">
        <v>40918</v>
      </c>
      <c r="B1634" s="3">
        <v>4780</v>
      </c>
      <c r="C1634" s="3">
        <v>4876.2997999999998</v>
      </c>
      <c r="D1634" s="3">
        <v>4779.5</v>
      </c>
      <c r="E1634" s="3">
        <v>4870.2997999999998</v>
      </c>
      <c r="G1634" s="5">
        <f t="shared" si="325"/>
        <v>4813.1499999999996</v>
      </c>
      <c r="H1634" s="5">
        <f t="shared" si="326"/>
        <v>4791.3900000000003</v>
      </c>
      <c r="J1634" s="10" t="str">
        <f t="shared" si="327"/>
        <v>BUY</v>
      </c>
      <c r="L1634" s="5">
        <f t="shared" si="328"/>
        <v>4726.1099999999997</v>
      </c>
      <c r="M1634" s="4" t="str">
        <f t="shared" si="329"/>
        <v>NO</v>
      </c>
      <c r="N1634" s="4" t="str">
        <f t="shared" si="330"/>
        <v>NO</v>
      </c>
      <c r="O1634" s="4" t="str">
        <f t="shared" si="331"/>
        <v>NO</v>
      </c>
      <c r="P1634" s="5">
        <v>4801.6499999999996</v>
      </c>
      <c r="Q1634" s="5">
        <v>4869.8</v>
      </c>
      <c r="R1634" s="4">
        <f t="shared" si="332"/>
        <v>2012</v>
      </c>
      <c r="T1634" s="7">
        <f t="shared" si="335"/>
        <v>0</v>
      </c>
      <c r="V1634" s="5">
        <f t="shared" si="336"/>
        <v>4712.4799999999996</v>
      </c>
      <c r="W1634" s="5">
        <f t="shared" si="333"/>
        <v>4712.4799999999996</v>
      </c>
      <c r="X1634" s="7">
        <f t="shared" si="334"/>
        <v>0</v>
      </c>
      <c r="Z1634" s="7">
        <f t="shared" si="337"/>
        <v>369425.45999999973</v>
      </c>
      <c r="AA1634" s="5"/>
    </row>
    <row r="1635" spans="1:27">
      <c r="A1635" s="9">
        <v>40919</v>
      </c>
      <c r="B1635" s="3">
        <v>4805</v>
      </c>
      <c r="C1635" s="3">
        <v>4889</v>
      </c>
      <c r="D1635" s="3">
        <v>4805</v>
      </c>
      <c r="E1635" s="3">
        <v>4872.3500999999997</v>
      </c>
      <c r="G1635" s="5">
        <f t="shared" si="325"/>
        <v>4842.75</v>
      </c>
      <c r="H1635" s="5">
        <f t="shared" si="326"/>
        <v>4818.38</v>
      </c>
      <c r="J1635" s="10" t="str">
        <f t="shared" si="327"/>
        <v>BUY</v>
      </c>
      <c r="L1635" s="5">
        <f t="shared" si="328"/>
        <v>4745.2700000000004</v>
      </c>
      <c r="M1635" s="4" t="str">
        <f t="shared" si="329"/>
        <v>NO</v>
      </c>
      <c r="N1635" s="4" t="str">
        <f t="shared" si="330"/>
        <v>NO</v>
      </c>
      <c r="O1635" s="4" t="str">
        <f t="shared" si="331"/>
        <v>NO</v>
      </c>
      <c r="P1635" s="5">
        <v>4858.7</v>
      </c>
      <c r="Q1635" s="5">
        <v>4867.7</v>
      </c>
      <c r="R1635" s="4">
        <f t="shared" si="332"/>
        <v>2012</v>
      </c>
      <c r="T1635" s="7">
        <f t="shared" si="335"/>
        <v>0</v>
      </c>
      <c r="V1635" s="5">
        <f t="shared" si="336"/>
        <v>4712.4799999999996</v>
      </c>
      <c r="W1635" s="5">
        <f t="shared" si="333"/>
        <v>4712.4799999999996</v>
      </c>
      <c r="X1635" s="7">
        <f t="shared" si="334"/>
        <v>0</v>
      </c>
      <c r="Z1635" s="7">
        <f t="shared" si="337"/>
        <v>369425.45999999973</v>
      </c>
      <c r="AA1635" s="5"/>
    </row>
    <row r="1636" spans="1:27">
      <c r="A1636" s="9">
        <v>40920</v>
      </c>
      <c r="B1636" s="3">
        <v>4848</v>
      </c>
      <c r="C1636" s="3">
        <v>4888</v>
      </c>
      <c r="D1636" s="3">
        <v>4818.25</v>
      </c>
      <c r="E1636" s="3">
        <v>4852.2002000000002</v>
      </c>
      <c r="G1636" s="5">
        <f t="shared" si="325"/>
        <v>4847.4799999999996</v>
      </c>
      <c r="H1636" s="5">
        <f t="shared" si="326"/>
        <v>4829.6499999999996</v>
      </c>
      <c r="J1636" s="10" t="str">
        <f t="shared" si="327"/>
        <v>BUY</v>
      </c>
      <c r="L1636" s="5">
        <f t="shared" si="328"/>
        <v>4776.16</v>
      </c>
      <c r="M1636" s="4" t="str">
        <f t="shared" si="329"/>
        <v>NO</v>
      </c>
      <c r="N1636" s="4" t="str">
        <f t="shared" si="330"/>
        <v>NO</v>
      </c>
      <c r="O1636" s="4" t="str">
        <f t="shared" si="331"/>
        <v>NO</v>
      </c>
      <c r="P1636" s="5">
        <v>4859.95</v>
      </c>
      <c r="Q1636" s="5">
        <v>4836.6000000000004</v>
      </c>
      <c r="R1636" s="4">
        <f t="shared" si="332"/>
        <v>2012</v>
      </c>
      <c r="T1636" s="7">
        <f t="shared" si="335"/>
        <v>0</v>
      </c>
      <c r="V1636" s="5">
        <f t="shared" si="336"/>
        <v>4712.4799999999996</v>
      </c>
      <c r="W1636" s="5">
        <f t="shared" si="333"/>
        <v>4712.4799999999996</v>
      </c>
      <c r="X1636" s="7">
        <f t="shared" si="334"/>
        <v>0</v>
      </c>
      <c r="Z1636" s="7">
        <f t="shared" si="337"/>
        <v>369425.45999999973</v>
      </c>
      <c r="AA1636" s="5"/>
    </row>
    <row r="1637" spans="1:27">
      <c r="A1637" s="9">
        <v>40921</v>
      </c>
      <c r="B1637" s="3">
        <v>4870</v>
      </c>
      <c r="C1637" s="3">
        <v>4917.7997999999998</v>
      </c>
      <c r="D1637" s="3">
        <v>4844.25</v>
      </c>
      <c r="E1637" s="3">
        <v>4878.2002000000002</v>
      </c>
      <c r="G1637" s="5">
        <f t="shared" si="325"/>
        <v>4862.84</v>
      </c>
      <c r="H1637" s="5">
        <f t="shared" si="326"/>
        <v>4845.83</v>
      </c>
      <c r="J1637" s="10" t="str">
        <f t="shared" si="327"/>
        <v>BUY</v>
      </c>
      <c r="L1637" s="5">
        <f t="shared" si="328"/>
        <v>4794.8</v>
      </c>
      <c r="M1637" s="4" t="str">
        <f t="shared" si="329"/>
        <v>NO</v>
      </c>
      <c r="N1637" s="4" t="str">
        <f t="shared" si="330"/>
        <v>NO</v>
      </c>
      <c r="O1637" s="4" t="str">
        <f t="shared" si="331"/>
        <v>NO</v>
      </c>
      <c r="P1637" s="5">
        <v>4867.55</v>
      </c>
      <c r="Q1637" s="5">
        <v>4876.1000000000004</v>
      </c>
      <c r="R1637" s="4">
        <f t="shared" si="332"/>
        <v>2012</v>
      </c>
      <c r="T1637" s="7">
        <f t="shared" si="335"/>
        <v>0</v>
      </c>
      <c r="V1637" s="5">
        <f t="shared" si="336"/>
        <v>4712.4799999999996</v>
      </c>
      <c r="W1637" s="5">
        <f t="shared" si="333"/>
        <v>4712.4799999999996</v>
      </c>
      <c r="X1637" s="7">
        <f t="shared" si="334"/>
        <v>0</v>
      </c>
      <c r="Z1637" s="7">
        <f t="shared" si="337"/>
        <v>369425.45999999973</v>
      </c>
      <c r="AA1637" s="5"/>
    </row>
    <row r="1638" spans="1:27">
      <c r="A1638" s="9">
        <v>40924</v>
      </c>
      <c r="B1638" s="3">
        <v>4850</v>
      </c>
      <c r="C1638" s="3">
        <v>4899.7002000000002</v>
      </c>
      <c r="D1638" s="3">
        <v>4835.25</v>
      </c>
      <c r="E1638" s="3">
        <v>4891.1000999999997</v>
      </c>
      <c r="G1638" s="5">
        <f t="shared" si="325"/>
        <v>4876.97</v>
      </c>
      <c r="H1638" s="5">
        <f t="shared" si="326"/>
        <v>4860.92</v>
      </c>
      <c r="J1638" s="10" t="str">
        <f t="shared" si="327"/>
        <v>BUY</v>
      </c>
      <c r="L1638" s="5">
        <f t="shared" si="328"/>
        <v>4812.7700000000004</v>
      </c>
      <c r="M1638" s="4" t="str">
        <f t="shared" si="329"/>
        <v>NO</v>
      </c>
      <c r="N1638" s="4" t="str">
        <f t="shared" si="330"/>
        <v>NO</v>
      </c>
      <c r="O1638" s="4" t="str">
        <f t="shared" si="331"/>
        <v>NO</v>
      </c>
      <c r="P1638" s="5">
        <v>4850.8</v>
      </c>
      <c r="Q1638" s="5">
        <v>4887.3500000000004</v>
      </c>
      <c r="R1638" s="4">
        <f t="shared" si="332"/>
        <v>2012</v>
      </c>
      <c r="T1638" s="7">
        <f t="shared" si="335"/>
        <v>0</v>
      </c>
      <c r="V1638" s="5">
        <f t="shared" si="336"/>
        <v>4712.4799999999996</v>
      </c>
      <c r="W1638" s="5">
        <f t="shared" si="333"/>
        <v>4712.4799999999996</v>
      </c>
      <c r="X1638" s="7">
        <f t="shared" si="334"/>
        <v>0</v>
      </c>
      <c r="Z1638" s="7">
        <f t="shared" si="337"/>
        <v>369425.45999999973</v>
      </c>
      <c r="AA1638" s="5"/>
    </row>
    <row r="1639" spans="1:27">
      <c r="A1639" s="9">
        <v>40925</v>
      </c>
      <c r="B1639" s="3">
        <v>4925</v>
      </c>
      <c r="C1639" s="3">
        <v>4988.3999000000003</v>
      </c>
      <c r="D1639" s="3">
        <v>4912.5497999999998</v>
      </c>
      <c r="E1639" s="3">
        <v>4977</v>
      </c>
      <c r="G1639" s="5">
        <f t="shared" si="325"/>
        <v>4926.99</v>
      </c>
      <c r="H1639" s="5">
        <f t="shared" si="326"/>
        <v>4899.6099999999997</v>
      </c>
      <c r="J1639" s="10" t="str">
        <f t="shared" si="327"/>
        <v>BUY</v>
      </c>
      <c r="L1639" s="5">
        <f t="shared" si="328"/>
        <v>4817.47</v>
      </c>
      <c r="M1639" s="4" t="str">
        <f t="shared" si="329"/>
        <v>NO</v>
      </c>
      <c r="N1639" s="4" t="str">
        <f t="shared" si="330"/>
        <v>NO</v>
      </c>
      <c r="O1639" s="4" t="str">
        <f t="shared" si="331"/>
        <v>NO</v>
      </c>
      <c r="P1639" s="5">
        <v>4938</v>
      </c>
      <c r="Q1639" s="5">
        <v>4975.3500000000004</v>
      </c>
      <c r="R1639" s="4">
        <f t="shared" si="332"/>
        <v>2012</v>
      </c>
      <c r="T1639" s="7">
        <f t="shared" si="335"/>
        <v>0</v>
      </c>
      <c r="V1639" s="5">
        <f t="shared" si="336"/>
        <v>4712.4799999999996</v>
      </c>
      <c r="W1639" s="5">
        <f t="shared" si="333"/>
        <v>4712.4799999999996</v>
      </c>
      <c r="X1639" s="7">
        <f t="shared" si="334"/>
        <v>0</v>
      </c>
      <c r="Z1639" s="7">
        <f t="shared" si="337"/>
        <v>369425.45999999973</v>
      </c>
      <c r="AA1639" s="5"/>
    </row>
    <row r="1640" spans="1:27">
      <c r="A1640" s="9">
        <v>40926</v>
      </c>
      <c r="B1640" s="3">
        <v>4983</v>
      </c>
      <c r="C1640" s="3">
        <v>4983</v>
      </c>
      <c r="D1640" s="3">
        <v>4933.7002000000002</v>
      </c>
      <c r="E1640" s="3">
        <v>4957.5</v>
      </c>
      <c r="G1640" s="5">
        <f t="shared" si="325"/>
        <v>4942.25</v>
      </c>
      <c r="H1640" s="5">
        <f t="shared" si="326"/>
        <v>4918.91</v>
      </c>
      <c r="J1640" s="10" t="str">
        <f t="shared" si="327"/>
        <v>BUY</v>
      </c>
      <c r="L1640" s="5">
        <f t="shared" si="328"/>
        <v>4848.8900000000003</v>
      </c>
      <c r="M1640" s="4" t="str">
        <f t="shared" si="329"/>
        <v>NO</v>
      </c>
      <c r="N1640" s="4" t="str">
        <f t="shared" si="330"/>
        <v>NO</v>
      </c>
      <c r="O1640" s="4" t="str">
        <f t="shared" si="331"/>
        <v>NO</v>
      </c>
      <c r="P1640" s="5">
        <v>4964.1499999999996</v>
      </c>
      <c r="Q1640" s="5">
        <v>4963.2</v>
      </c>
      <c r="R1640" s="4">
        <f t="shared" si="332"/>
        <v>2012</v>
      </c>
      <c r="T1640" s="7">
        <f t="shared" si="335"/>
        <v>0</v>
      </c>
      <c r="V1640" s="5">
        <f t="shared" si="336"/>
        <v>4712.4799999999996</v>
      </c>
      <c r="W1640" s="5">
        <f t="shared" si="333"/>
        <v>4712.4799999999996</v>
      </c>
      <c r="X1640" s="7">
        <f t="shared" si="334"/>
        <v>0</v>
      </c>
      <c r="Z1640" s="7">
        <f t="shared" si="337"/>
        <v>369425.45999999973</v>
      </c>
      <c r="AA1640" s="5"/>
    </row>
    <row r="1641" spans="1:27">
      <c r="A1641" s="9">
        <v>40927</v>
      </c>
      <c r="B1641" s="3">
        <v>4996</v>
      </c>
      <c r="C1641" s="3">
        <v>5027.2002000000002</v>
      </c>
      <c r="D1641" s="3">
        <v>4991</v>
      </c>
      <c r="E1641" s="3">
        <v>5022.0497999999998</v>
      </c>
      <c r="G1641" s="5">
        <f t="shared" si="325"/>
        <v>4982.1499999999996</v>
      </c>
      <c r="H1641" s="5">
        <f t="shared" si="326"/>
        <v>4953.29</v>
      </c>
      <c r="J1641" s="10" t="str">
        <f t="shared" si="327"/>
        <v>BUY</v>
      </c>
      <c r="L1641" s="5">
        <f t="shared" si="328"/>
        <v>4866.71</v>
      </c>
      <c r="M1641" s="4" t="str">
        <f t="shared" si="329"/>
        <v>NO</v>
      </c>
      <c r="N1641" s="4" t="str">
        <f t="shared" si="330"/>
        <v>NO</v>
      </c>
      <c r="O1641" s="4" t="str">
        <f t="shared" si="331"/>
        <v>NO</v>
      </c>
      <c r="P1641" s="5">
        <v>5003</v>
      </c>
      <c r="Q1641" s="5">
        <v>5019.8999999999996</v>
      </c>
      <c r="R1641" s="4">
        <f t="shared" si="332"/>
        <v>2012</v>
      </c>
      <c r="T1641" s="7">
        <f t="shared" si="335"/>
        <v>0</v>
      </c>
      <c r="V1641" s="5">
        <f t="shared" si="336"/>
        <v>4712.4799999999996</v>
      </c>
      <c r="W1641" s="5">
        <f t="shared" si="333"/>
        <v>4712.4799999999996</v>
      </c>
      <c r="X1641" s="7">
        <f t="shared" si="334"/>
        <v>0</v>
      </c>
      <c r="Z1641" s="7">
        <f t="shared" si="337"/>
        <v>369425.45999999973</v>
      </c>
      <c r="AA1641" s="5"/>
    </row>
    <row r="1642" spans="1:27">
      <c r="A1642" s="9">
        <v>40928</v>
      </c>
      <c r="B1642" s="3">
        <v>5050</v>
      </c>
      <c r="C1642" s="3">
        <v>5064.7997999999998</v>
      </c>
      <c r="D1642" s="3">
        <v>5006.3500999999997</v>
      </c>
      <c r="E1642" s="3">
        <v>5047.8500999999997</v>
      </c>
      <c r="G1642" s="5">
        <f t="shared" si="325"/>
        <v>5015</v>
      </c>
      <c r="H1642" s="5">
        <f t="shared" si="326"/>
        <v>4984.8100000000004</v>
      </c>
      <c r="J1642" s="10" t="str">
        <f t="shared" si="327"/>
        <v>BUY</v>
      </c>
      <c r="L1642" s="5">
        <f t="shared" si="328"/>
        <v>4894.24</v>
      </c>
      <c r="M1642" s="4" t="str">
        <f t="shared" si="329"/>
        <v>NO</v>
      </c>
      <c r="N1642" s="4" t="str">
        <f t="shared" si="330"/>
        <v>NO</v>
      </c>
      <c r="O1642" s="4" t="str">
        <f t="shared" si="331"/>
        <v>NO</v>
      </c>
      <c r="P1642" s="5">
        <v>5031.2</v>
      </c>
      <c r="Q1642" s="5">
        <v>5059</v>
      </c>
      <c r="R1642" s="4">
        <f t="shared" si="332"/>
        <v>2012</v>
      </c>
      <c r="T1642" s="7">
        <f t="shared" si="335"/>
        <v>0</v>
      </c>
      <c r="V1642" s="5">
        <f t="shared" si="336"/>
        <v>4712.4799999999996</v>
      </c>
      <c r="W1642" s="5">
        <f t="shared" si="333"/>
        <v>4712.4799999999996</v>
      </c>
      <c r="X1642" s="7">
        <f t="shared" si="334"/>
        <v>0</v>
      </c>
      <c r="Z1642" s="7">
        <f t="shared" si="337"/>
        <v>369425.45999999973</v>
      </c>
      <c r="AA1642" s="5"/>
    </row>
    <row r="1643" spans="1:27">
      <c r="A1643" s="9">
        <v>40931</v>
      </c>
      <c r="B1643" s="3">
        <v>5034</v>
      </c>
      <c r="C1643" s="3">
        <v>5062.2997999999998</v>
      </c>
      <c r="D1643" s="3">
        <v>5034</v>
      </c>
      <c r="E1643" s="3">
        <v>5051.0497999999998</v>
      </c>
      <c r="G1643" s="5">
        <f t="shared" si="325"/>
        <v>5033.0200000000004</v>
      </c>
      <c r="H1643" s="5">
        <f t="shared" si="326"/>
        <v>5006.8900000000003</v>
      </c>
      <c r="J1643" s="10" t="str">
        <f t="shared" si="327"/>
        <v>BUY</v>
      </c>
      <c r="L1643" s="5">
        <f t="shared" si="328"/>
        <v>4928.5</v>
      </c>
      <c r="M1643" s="4" t="str">
        <f t="shared" si="329"/>
        <v>NO</v>
      </c>
      <c r="N1643" s="4" t="str">
        <f t="shared" si="330"/>
        <v>NO</v>
      </c>
      <c r="O1643" s="4" t="str">
        <f t="shared" si="331"/>
        <v>NO</v>
      </c>
      <c r="P1643" s="5">
        <v>5046.7</v>
      </c>
      <c r="Q1643" s="5">
        <v>5048.25</v>
      </c>
      <c r="R1643" s="4">
        <f t="shared" si="332"/>
        <v>2012</v>
      </c>
      <c r="T1643" s="7">
        <f t="shared" si="335"/>
        <v>0</v>
      </c>
      <c r="V1643" s="5">
        <f t="shared" si="336"/>
        <v>4712.4799999999996</v>
      </c>
      <c r="W1643" s="5">
        <f t="shared" si="333"/>
        <v>4712.4799999999996</v>
      </c>
      <c r="X1643" s="7">
        <f t="shared" si="334"/>
        <v>0</v>
      </c>
      <c r="Z1643" s="7">
        <f t="shared" si="337"/>
        <v>369425.45999999973</v>
      </c>
      <c r="AA1643" s="5"/>
    </row>
    <row r="1644" spans="1:27">
      <c r="A1644" s="9">
        <v>40932</v>
      </c>
      <c r="B1644" s="3">
        <v>5071.0497999999998</v>
      </c>
      <c r="C1644" s="3">
        <v>5149.5</v>
      </c>
      <c r="D1644" s="3">
        <v>5048.6000999999997</v>
      </c>
      <c r="E1644" s="3">
        <v>5120.4502000000002</v>
      </c>
      <c r="G1644" s="5">
        <f t="shared" si="325"/>
        <v>5076.74</v>
      </c>
      <c r="H1644" s="5">
        <f t="shared" si="326"/>
        <v>5044.74</v>
      </c>
      <c r="J1644" s="10" t="str">
        <f t="shared" si="327"/>
        <v>BUY</v>
      </c>
      <c r="L1644" s="5">
        <f t="shared" si="328"/>
        <v>4948.74</v>
      </c>
      <c r="M1644" s="4" t="str">
        <f t="shared" si="329"/>
        <v>NO</v>
      </c>
      <c r="N1644" s="4" t="str">
        <f t="shared" si="330"/>
        <v>NO</v>
      </c>
      <c r="O1644" s="4" t="str">
        <f t="shared" si="331"/>
        <v>NO</v>
      </c>
      <c r="P1644" s="5">
        <v>5059</v>
      </c>
      <c r="Q1644" s="5">
        <v>5126.6000000000004</v>
      </c>
      <c r="R1644" s="4">
        <f t="shared" si="332"/>
        <v>2012</v>
      </c>
      <c r="T1644" s="7">
        <f t="shared" si="335"/>
        <v>0</v>
      </c>
      <c r="V1644" s="5">
        <f t="shared" si="336"/>
        <v>4712.4799999999996</v>
      </c>
      <c r="W1644" s="5">
        <f t="shared" si="333"/>
        <v>4712.4799999999996</v>
      </c>
      <c r="X1644" s="7">
        <f t="shared" si="334"/>
        <v>0</v>
      </c>
      <c r="Z1644" s="7">
        <f t="shared" si="337"/>
        <v>369425.45999999973</v>
      </c>
      <c r="AA1644" s="5"/>
    </row>
    <row r="1645" spans="1:27">
      <c r="A1645" s="9">
        <v>40933</v>
      </c>
      <c r="B1645" s="3">
        <v>5150</v>
      </c>
      <c r="C1645" s="3">
        <v>5177.25</v>
      </c>
      <c r="D1645" s="3">
        <v>5130</v>
      </c>
      <c r="E1645" s="3">
        <v>5161.3999000000003</v>
      </c>
      <c r="G1645" s="5">
        <f t="shared" si="325"/>
        <v>5119.07</v>
      </c>
      <c r="H1645" s="5">
        <f t="shared" si="326"/>
        <v>5083.63</v>
      </c>
      <c r="J1645" s="10" t="str">
        <f t="shared" si="327"/>
        <v>BUY</v>
      </c>
      <c r="L1645" s="5">
        <f t="shared" si="328"/>
        <v>4977.3100000000004</v>
      </c>
      <c r="M1645" s="4" t="str">
        <f t="shared" si="329"/>
        <v>NO</v>
      </c>
      <c r="N1645" s="4" t="str">
        <f t="shared" si="330"/>
        <v>NO</v>
      </c>
      <c r="O1645" s="4" t="str">
        <f t="shared" si="331"/>
        <v>NO</v>
      </c>
      <c r="P1645" s="5">
        <v>5145.1000000000004</v>
      </c>
      <c r="Q1645" s="5">
        <v>5157.25</v>
      </c>
      <c r="R1645" s="4">
        <f t="shared" si="332"/>
        <v>2012</v>
      </c>
      <c r="T1645" s="7">
        <f t="shared" si="335"/>
        <v>0</v>
      </c>
      <c r="V1645" s="5">
        <f t="shared" si="336"/>
        <v>4712.4799999999996</v>
      </c>
      <c r="W1645" s="5">
        <f t="shared" si="333"/>
        <v>4712.4799999999996</v>
      </c>
      <c r="X1645" s="7">
        <f t="shared" si="334"/>
        <v>0</v>
      </c>
      <c r="Z1645" s="7">
        <f t="shared" si="337"/>
        <v>369425.45999999973</v>
      </c>
      <c r="AA1645" s="5"/>
    </row>
    <row r="1646" spans="1:27">
      <c r="A1646" s="9">
        <v>40935</v>
      </c>
      <c r="B1646" s="3">
        <v>5201</v>
      </c>
      <c r="C1646" s="3">
        <v>5224.9502000000002</v>
      </c>
      <c r="D1646" s="3">
        <v>5171.5</v>
      </c>
      <c r="E1646" s="3">
        <v>5212.7997999999998</v>
      </c>
      <c r="G1646" s="5">
        <f t="shared" si="325"/>
        <v>5165.93</v>
      </c>
      <c r="H1646" s="5">
        <f t="shared" si="326"/>
        <v>5126.6899999999996</v>
      </c>
      <c r="J1646" s="10" t="str">
        <f t="shared" si="327"/>
        <v>BUY</v>
      </c>
      <c r="L1646" s="5">
        <f t="shared" si="328"/>
        <v>5008.97</v>
      </c>
      <c r="M1646" s="4" t="str">
        <f t="shared" si="329"/>
        <v>NO</v>
      </c>
      <c r="N1646" s="4" t="str">
        <f t="shared" si="330"/>
        <v>NO</v>
      </c>
      <c r="O1646" s="4" t="str">
        <f t="shared" si="331"/>
        <v>NO</v>
      </c>
      <c r="P1646" s="5">
        <v>5193.5</v>
      </c>
      <c r="Q1646" s="5">
        <v>5212</v>
      </c>
      <c r="R1646" s="4">
        <f t="shared" si="332"/>
        <v>2012</v>
      </c>
      <c r="T1646" s="7">
        <f t="shared" si="335"/>
        <v>0</v>
      </c>
      <c r="V1646" s="5">
        <f t="shared" si="336"/>
        <v>4712.4799999999996</v>
      </c>
      <c r="W1646" s="5">
        <f t="shared" si="333"/>
        <v>4712.4799999999996</v>
      </c>
      <c r="X1646" s="7">
        <f t="shared" si="334"/>
        <v>0</v>
      </c>
      <c r="Z1646" s="7">
        <f t="shared" si="337"/>
        <v>369425.45999999973</v>
      </c>
      <c r="AA1646" s="5"/>
    </row>
    <row r="1647" spans="1:27">
      <c r="A1647" s="9">
        <v>40938</v>
      </c>
      <c r="B1647" s="3">
        <v>5185</v>
      </c>
      <c r="C1647" s="3">
        <v>5190</v>
      </c>
      <c r="D1647" s="3">
        <v>5101.1000999999997</v>
      </c>
      <c r="E1647" s="3">
        <v>5112.1000999999997</v>
      </c>
      <c r="G1647" s="5">
        <f t="shared" si="325"/>
        <v>5139.0200000000004</v>
      </c>
      <c r="H1647" s="5">
        <f t="shared" si="326"/>
        <v>5121.83</v>
      </c>
      <c r="J1647" s="10" t="str">
        <f t="shared" si="327"/>
        <v>BUY</v>
      </c>
      <c r="L1647" s="5">
        <f t="shared" si="328"/>
        <v>5070.26</v>
      </c>
      <c r="M1647" s="4" t="str">
        <f t="shared" si="329"/>
        <v>NO</v>
      </c>
      <c r="N1647" s="4" t="str">
        <f t="shared" si="330"/>
        <v>NO</v>
      </c>
      <c r="O1647" s="4" t="str">
        <f t="shared" si="331"/>
        <v>NO</v>
      </c>
      <c r="P1647" s="5">
        <v>5179.55</v>
      </c>
      <c r="Q1647" s="5">
        <v>5107.1499999999996</v>
      </c>
      <c r="R1647" s="4">
        <f t="shared" si="332"/>
        <v>2012</v>
      </c>
      <c r="T1647" s="7">
        <f t="shared" si="335"/>
        <v>0</v>
      </c>
      <c r="V1647" s="5">
        <f t="shared" si="336"/>
        <v>4712.4799999999996</v>
      </c>
      <c r="W1647" s="5">
        <f t="shared" si="333"/>
        <v>4712.4799999999996</v>
      </c>
      <c r="X1647" s="7">
        <f t="shared" si="334"/>
        <v>0</v>
      </c>
      <c r="Z1647" s="7">
        <f t="shared" si="337"/>
        <v>369425.45999999973</v>
      </c>
      <c r="AA1647" s="5"/>
    </row>
    <row r="1648" spans="1:27">
      <c r="A1648" s="9">
        <v>40939</v>
      </c>
      <c r="B1648" s="3">
        <v>5135.1000999999997</v>
      </c>
      <c r="C1648" s="3">
        <v>5234</v>
      </c>
      <c r="D1648" s="3">
        <v>5130</v>
      </c>
      <c r="E1648" s="3">
        <v>5223.3500999999997</v>
      </c>
      <c r="G1648" s="5">
        <f t="shared" si="325"/>
        <v>5181.1899999999996</v>
      </c>
      <c r="H1648" s="5">
        <f t="shared" si="326"/>
        <v>5155.67</v>
      </c>
      <c r="J1648" s="10" t="str">
        <f t="shared" si="327"/>
        <v>BUY</v>
      </c>
      <c r="L1648" s="5">
        <f t="shared" si="328"/>
        <v>5079.1099999999997</v>
      </c>
      <c r="M1648" s="4" t="str">
        <f t="shared" si="329"/>
        <v>NO</v>
      </c>
      <c r="N1648" s="4" t="str">
        <f t="shared" si="330"/>
        <v>NO</v>
      </c>
      <c r="O1648" s="4" t="str">
        <f t="shared" si="331"/>
        <v>NO</v>
      </c>
      <c r="P1648" s="5">
        <v>5160</v>
      </c>
      <c r="Q1648" s="5">
        <v>5217.95</v>
      </c>
      <c r="R1648" s="4">
        <f t="shared" si="332"/>
        <v>2012</v>
      </c>
      <c r="T1648" s="7">
        <f t="shared" si="335"/>
        <v>0</v>
      </c>
      <c r="V1648" s="5">
        <f t="shared" si="336"/>
        <v>4712.4799999999996</v>
      </c>
      <c r="W1648" s="5">
        <f t="shared" si="333"/>
        <v>4712.4799999999996</v>
      </c>
      <c r="X1648" s="7">
        <f t="shared" si="334"/>
        <v>0</v>
      </c>
      <c r="Z1648" s="7">
        <f t="shared" si="337"/>
        <v>369425.45999999973</v>
      </c>
      <c r="AA1648" s="5"/>
    </row>
    <row r="1649" spans="1:27">
      <c r="A1649" s="9">
        <v>40940</v>
      </c>
      <c r="B1649" s="3">
        <v>5210.5497999999998</v>
      </c>
      <c r="C1649" s="3">
        <v>5271.5</v>
      </c>
      <c r="D1649" s="3">
        <v>5178.5</v>
      </c>
      <c r="E1649" s="3">
        <v>5262.1499000000003</v>
      </c>
      <c r="G1649" s="5">
        <f t="shared" si="325"/>
        <v>5221.67</v>
      </c>
      <c r="H1649" s="5">
        <f t="shared" si="326"/>
        <v>5191.16</v>
      </c>
      <c r="J1649" s="10" t="str">
        <f t="shared" si="327"/>
        <v>BUY</v>
      </c>
      <c r="L1649" s="5">
        <f t="shared" si="328"/>
        <v>5099.63</v>
      </c>
      <c r="M1649" s="4" t="str">
        <f t="shared" si="329"/>
        <v>NO</v>
      </c>
      <c r="N1649" s="4" t="str">
        <f t="shared" si="330"/>
        <v>NO</v>
      </c>
      <c r="O1649" s="4" t="str">
        <f t="shared" si="331"/>
        <v>NO</v>
      </c>
      <c r="P1649" s="5">
        <v>5194</v>
      </c>
      <c r="Q1649" s="5">
        <v>5259</v>
      </c>
      <c r="R1649" s="4">
        <f t="shared" si="332"/>
        <v>2012</v>
      </c>
      <c r="T1649" s="7">
        <f t="shared" si="335"/>
        <v>0</v>
      </c>
      <c r="V1649" s="5">
        <f t="shared" si="336"/>
        <v>4712.4799999999996</v>
      </c>
      <c r="W1649" s="5">
        <f t="shared" si="333"/>
        <v>4712.4799999999996</v>
      </c>
      <c r="X1649" s="7">
        <f t="shared" si="334"/>
        <v>0</v>
      </c>
      <c r="Z1649" s="7">
        <f t="shared" si="337"/>
        <v>369425.45999999973</v>
      </c>
      <c r="AA1649" s="5"/>
    </row>
    <row r="1650" spans="1:27">
      <c r="A1650" s="9">
        <v>40941</v>
      </c>
      <c r="B1650" s="3">
        <v>5280</v>
      </c>
      <c r="C1650" s="3">
        <v>5299.8999000000003</v>
      </c>
      <c r="D1650" s="3">
        <v>5232.2997999999998</v>
      </c>
      <c r="E1650" s="3">
        <v>5274.3500999999997</v>
      </c>
      <c r="G1650" s="5">
        <f t="shared" si="325"/>
        <v>5248.01</v>
      </c>
      <c r="H1650" s="5">
        <f t="shared" si="326"/>
        <v>5218.8900000000003</v>
      </c>
      <c r="J1650" s="10" t="str">
        <f t="shared" si="327"/>
        <v>BUY</v>
      </c>
      <c r="L1650" s="5">
        <f t="shared" si="328"/>
        <v>5131.53</v>
      </c>
      <c r="M1650" s="4" t="str">
        <f t="shared" si="329"/>
        <v>NO</v>
      </c>
      <c r="N1650" s="4" t="str">
        <f t="shared" si="330"/>
        <v>NO</v>
      </c>
      <c r="O1650" s="4" t="str">
        <f t="shared" si="331"/>
        <v>NO</v>
      </c>
      <c r="P1650" s="5">
        <v>5295</v>
      </c>
      <c r="Q1650" s="5">
        <v>5277.5</v>
      </c>
      <c r="R1650" s="4">
        <f t="shared" si="332"/>
        <v>2012</v>
      </c>
      <c r="T1650" s="7">
        <f t="shared" si="335"/>
        <v>0</v>
      </c>
      <c r="V1650" s="5">
        <f t="shared" si="336"/>
        <v>4712.4799999999996</v>
      </c>
      <c r="W1650" s="5">
        <f t="shared" si="333"/>
        <v>4712.4799999999996</v>
      </c>
      <c r="X1650" s="7">
        <f t="shared" si="334"/>
        <v>0</v>
      </c>
      <c r="Z1650" s="7">
        <f t="shared" si="337"/>
        <v>369425.45999999973</v>
      </c>
      <c r="AA1650" s="5"/>
    </row>
    <row r="1651" spans="1:27">
      <c r="A1651" s="9">
        <v>40942</v>
      </c>
      <c r="B1651" s="3">
        <v>5281.2997999999998</v>
      </c>
      <c r="C1651" s="3">
        <v>5357.5</v>
      </c>
      <c r="D1651" s="3">
        <v>5264.0497999999998</v>
      </c>
      <c r="E1651" s="3">
        <v>5345.5497999999998</v>
      </c>
      <c r="G1651" s="5">
        <f t="shared" si="325"/>
        <v>5296.78</v>
      </c>
      <c r="H1651" s="5">
        <f t="shared" si="326"/>
        <v>5261.11</v>
      </c>
      <c r="J1651" s="10" t="str">
        <f t="shared" si="327"/>
        <v>BUY</v>
      </c>
      <c r="L1651" s="5">
        <f t="shared" si="328"/>
        <v>5154.1000000000004</v>
      </c>
      <c r="M1651" s="4" t="str">
        <f t="shared" si="329"/>
        <v>NO</v>
      </c>
      <c r="N1651" s="4" t="str">
        <f t="shared" si="330"/>
        <v>NO</v>
      </c>
      <c r="O1651" s="4" t="str">
        <f t="shared" si="331"/>
        <v>NO</v>
      </c>
      <c r="P1651" s="5">
        <v>5275.8</v>
      </c>
      <c r="Q1651" s="5">
        <v>5348</v>
      </c>
      <c r="R1651" s="4">
        <f t="shared" si="332"/>
        <v>2012</v>
      </c>
      <c r="T1651" s="7">
        <f t="shared" si="335"/>
        <v>0</v>
      </c>
      <c r="V1651" s="5">
        <f t="shared" si="336"/>
        <v>4712.4799999999996</v>
      </c>
      <c r="W1651" s="5">
        <f t="shared" si="333"/>
        <v>4712.4799999999996</v>
      </c>
      <c r="X1651" s="7">
        <f t="shared" si="334"/>
        <v>0</v>
      </c>
      <c r="Z1651" s="7">
        <f t="shared" si="337"/>
        <v>369425.45999999973</v>
      </c>
      <c r="AA1651" s="5"/>
    </row>
    <row r="1652" spans="1:27">
      <c r="A1652" s="9">
        <v>40945</v>
      </c>
      <c r="B1652" s="3">
        <v>5391.2997999999998</v>
      </c>
      <c r="C1652" s="3">
        <v>5398</v>
      </c>
      <c r="D1652" s="3">
        <v>5332.6000999999997</v>
      </c>
      <c r="E1652" s="3">
        <v>5366.8500999999997</v>
      </c>
      <c r="G1652" s="5">
        <f t="shared" si="325"/>
        <v>5331.82</v>
      </c>
      <c r="H1652" s="5">
        <f t="shared" si="326"/>
        <v>5296.36</v>
      </c>
      <c r="J1652" s="10" t="str">
        <f t="shared" si="327"/>
        <v>BUY</v>
      </c>
      <c r="L1652" s="5">
        <f t="shared" si="328"/>
        <v>5189.9799999999996</v>
      </c>
      <c r="M1652" s="4" t="str">
        <f t="shared" si="329"/>
        <v>NO</v>
      </c>
      <c r="N1652" s="4" t="str">
        <f t="shared" si="330"/>
        <v>NO</v>
      </c>
      <c r="O1652" s="4" t="str">
        <f t="shared" si="331"/>
        <v>NO</v>
      </c>
      <c r="P1652" s="5">
        <v>5377.55</v>
      </c>
      <c r="Q1652" s="5">
        <v>5365.4</v>
      </c>
      <c r="R1652" s="4">
        <f t="shared" si="332"/>
        <v>2012</v>
      </c>
      <c r="T1652" s="7">
        <f t="shared" si="335"/>
        <v>0</v>
      </c>
      <c r="V1652" s="5">
        <f t="shared" si="336"/>
        <v>4712.4799999999996</v>
      </c>
      <c r="W1652" s="5">
        <f t="shared" si="333"/>
        <v>4712.4799999999996</v>
      </c>
      <c r="X1652" s="7">
        <f t="shared" si="334"/>
        <v>0</v>
      </c>
      <c r="Z1652" s="7">
        <f t="shared" si="337"/>
        <v>369425.45999999973</v>
      </c>
      <c r="AA1652" s="5"/>
    </row>
    <row r="1653" spans="1:27">
      <c r="A1653" s="9">
        <v>40946</v>
      </c>
      <c r="B1653" s="3">
        <v>5400</v>
      </c>
      <c r="C1653" s="3">
        <v>5414.7997999999998</v>
      </c>
      <c r="D1653" s="3">
        <v>5340</v>
      </c>
      <c r="E1653" s="3">
        <v>5355.2002000000002</v>
      </c>
      <c r="G1653" s="5">
        <f t="shared" si="325"/>
        <v>5343.51</v>
      </c>
      <c r="H1653" s="5">
        <f t="shared" si="326"/>
        <v>5315.97</v>
      </c>
      <c r="J1653" s="10" t="str">
        <f t="shared" si="327"/>
        <v>BUY</v>
      </c>
      <c r="L1653" s="5">
        <f t="shared" si="328"/>
        <v>5233.3500000000004</v>
      </c>
      <c r="M1653" s="4" t="str">
        <f t="shared" si="329"/>
        <v>NO</v>
      </c>
      <c r="N1653" s="4" t="str">
        <f t="shared" si="330"/>
        <v>NO</v>
      </c>
      <c r="O1653" s="4" t="str">
        <f t="shared" si="331"/>
        <v>NO</v>
      </c>
      <c r="P1653" s="5">
        <v>5381.25</v>
      </c>
      <c r="Q1653" s="5">
        <v>5354</v>
      </c>
      <c r="R1653" s="4">
        <f t="shared" si="332"/>
        <v>2012</v>
      </c>
      <c r="T1653" s="7">
        <f t="shared" si="335"/>
        <v>0</v>
      </c>
      <c r="V1653" s="5">
        <f t="shared" si="336"/>
        <v>4712.4799999999996</v>
      </c>
      <c r="W1653" s="5">
        <f t="shared" si="333"/>
        <v>4712.4799999999996</v>
      </c>
      <c r="X1653" s="7">
        <f t="shared" si="334"/>
        <v>0</v>
      </c>
      <c r="Z1653" s="7">
        <f t="shared" si="337"/>
        <v>369425.45999999973</v>
      </c>
      <c r="AA1653" s="5"/>
    </row>
    <row r="1654" spans="1:27">
      <c r="A1654" s="9">
        <v>40947</v>
      </c>
      <c r="B1654" s="3">
        <v>5366.6000999999997</v>
      </c>
      <c r="C1654" s="3">
        <v>5424.75</v>
      </c>
      <c r="D1654" s="3">
        <v>5343.3500999999997</v>
      </c>
      <c r="E1654" s="3">
        <v>5388.5</v>
      </c>
      <c r="G1654" s="5">
        <f t="shared" si="325"/>
        <v>5366.01</v>
      </c>
      <c r="H1654" s="5">
        <f t="shared" si="326"/>
        <v>5340.15</v>
      </c>
      <c r="J1654" s="10" t="str">
        <f t="shared" si="327"/>
        <v>BUY</v>
      </c>
      <c r="L1654" s="5">
        <f t="shared" si="328"/>
        <v>5262.57</v>
      </c>
      <c r="M1654" s="4" t="str">
        <f t="shared" si="329"/>
        <v>NO</v>
      </c>
      <c r="N1654" s="4" t="str">
        <f t="shared" si="330"/>
        <v>NO</v>
      </c>
      <c r="O1654" s="4" t="str">
        <f t="shared" si="331"/>
        <v>NO</v>
      </c>
      <c r="P1654" s="5">
        <v>5359.85</v>
      </c>
      <c r="Q1654" s="5">
        <v>5391.05</v>
      </c>
      <c r="R1654" s="4">
        <f t="shared" si="332"/>
        <v>2012</v>
      </c>
      <c r="T1654" s="7">
        <f t="shared" si="335"/>
        <v>0</v>
      </c>
      <c r="V1654" s="5">
        <f t="shared" si="336"/>
        <v>4712.4799999999996</v>
      </c>
      <c r="W1654" s="5">
        <f t="shared" si="333"/>
        <v>4712.4799999999996</v>
      </c>
      <c r="X1654" s="7">
        <f t="shared" si="334"/>
        <v>0</v>
      </c>
      <c r="Z1654" s="7">
        <f t="shared" si="337"/>
        <v>369425.45999999973</v>
      </c>
      <c r="AA1654" s="5"/>
    </row>
    <row r="1655" spans="1:27">
      <c r="A1655" s="9">
        <v>40948</v>
      </c>
      <c r="B1655" s="3">
        <v>5371.8999000000003</v>
      </c>
      <c r="C1655" s="3">
        <v>5451.6499000000003</v>
      </c>
      <c r="D1655" s="3">
        <v>5304.6499000000003</v>
      </c>
      <c r="E1655" s="3">
        <v>5437.0497999999998</v>
      </c>
      <c r="G1655" s="5">
        <f t="shared" si="325"/>
        <v>5401.53</v>
      </c>
      <c r="H1655" s="5">
        <f t="shared" si="326"/>
        <v>5372.45</v>
      </c>
      <c r="J1655" s="10" t="str">
        <f t="shared" si="327"/>
        <v>BUY</v>
      </c>
      <c r="L1655" s="5">
        <f t="shared" si="328"/>
        <v>5285.21</v>
      </c>
      <c r="M1655" s="4" t="str">
        <f t="shared" si="329"/>
        <v>NO</v>
      </c>
      <c r="N1655" s="4" t="str">
        <f t="shared" si="330"/>
        <v>NO</v>
      </c>
      <c r="O1655" s="4" t="str">
        <f t="shared" si="331"/>
        <v>NO</v>
      </c>
      <c r="P1655" s="5">
        <v>5364.65</v>
      </c>
      <c r="Q1655" s="5">
        <v>5443.6</v>
      </c>
      <c r="R1655" s="4">
        <f t="shared" si="332"/>
        <v>2012</v>
      </c>
      <c r="T1655" s="7">
        <f t="shared" si="335"/>
        <v>0</v>
      </c>
      <c r="V1655" s="5">
        <f t="shared" si="336"/>
        <v>4712.4799999999996</v>
      </c>
      <c r="W1655" s="5">
        <f t="shared" si="333"/>
        <v>4712.4799999999996</v>
      </c>
      <c r="X1655" s="7">
        <f t="shared" si="334"/>
        <v>0</v>
      </c>
      <c r="Z1655" s="7">
        <f t="shared" si="337"/>
        <v>369425.45999999973</v>
      </c>
      <c r="AA1655" s="5"/>
    </row>
    <row r="1656" spans="1:27">
      <c r="A1656" s="9">
        <v>40949</v>
      </c>
      <c r="B1656" s="3">
        <v>5424.7997999999998</v>
      </c>
      <c r="C1656" s="3">
        <v>5443</v>
      </c>
      <c r="D1656" s="3">
        <v>5350.2002000000002</v>
      </c>
      <c r="E1656" s="3">
        <v>5397.6499000000003</v>
      </c>
      <c r="G1656" s="5">
        <f t="shared" si="325"/>
        <v>5399.59</v>
      </c>
      <c r="H1656" s="5">
        <f t="shared" si="326"/>
        <v>5380.85</v>
      </c>
      <c r="J1656" s="10" t="str">
        <f t="shared" si="327"/>
        <v>BUY</v>
      </c>
      <c r="L1656" s="5">
        <f t="shared" si="328"/>
        <v>5324.63</v>
      </c>
      <c r="M1656" s="4" t="str">
        <f t="shared" si="329"/>
        <v>NO</v>
      </c>
      <c r="N1656" s="4" t="str">
        <f t="shared" si="330"/>
        <v>NO</v>
      </c>
      <c r="O1656" s="4" t="str">
        <f t="shared" si="331"/>
        <v>NO</v>
      </c>
      <c r="P1656" s="5">
        <v>5435</v>
      </c>
      <c r="Q1656" s="5">
        <v>5391.3</v>
      </c>
      <c r="R1656" s="4">
        <f t="shared" si="332"/>
        <v>2012</v>
      </c>
      <c r="T1656" s="7">
        <f t="shared" si="335"/>
        <v>0</v>
      </c>
      <c r="V1656" s="5">
        <f t="shared" si="336"/>
        <v>4712.4799999999996</v>
      </c>
      <c r="W1656" s="5">
        <f t="shared" si="333"/>
        <v>4712.4799999999996</v>
      </c>
      <c r="X1656" s="7">
        <f t="shared" si="334"/>
        <v>0</v>
      </c>
      <c r="Z1656" s="7">
        <f t="shared" si="337"/>
        <v>369425.45999999973</v>
      </c>
      <c r="AA1656" s="5"/>
    </row>
    <row r="1657" spans="1:27">
      <c r="A1657" s="9">
        <v>40952</v>
      </c>
      <c r="B1657" s="3">
        <v>5395.25</v>
      </c>
      <c r="C1657" s="3">
        <v>5444.5</v>
      </c>
      <c r="D1657" s="3">
        <v>5368.6499000000003</v>
      </c>
      <c r="E1657" s="3">
        <v>5418</v>
      </c>
      <c r="G1657" s="5">
        <f t="shared" si="325"/>
        <v>5408.8</v>
      </c>
      <c r="H1657" s="5">
        <f t="shared" si="326"/>
        <v>5393.23</v>
      </c>
      <c r="J1657" s="10" t="str">
        <f t="shared" si="327"/>
        <v>BUY</v>
      </c>
      <c r="L1657" s="5">
        <f t="shared" si="328"/>
        <v>5346.52</v>
      </c>
      <c r="M1657" s="4" t="str">
        <f t="shared" si="329"/>
        <v>NO</v>
      </c>
      <c r="N1657" s="4" t="str">
        <f t="shared" si="330"/>
        <v>NO</v>
      </c>
      <c r="O1657" s="4" t="str">
        <f t="shared" si="331"/>
        <v>NO</v>
      </c>
      <c r="P1657" s="5">
        <v>5397.1</v>
      </c>
      <c r="Q1657" s="5">
        <v>5413</v>
      </c>
      <c r="R1657" s="4">
        <f t="shared" si="332"/>
        <v>2012</v>
      </c>
      <c r="T1657" s="7">
        <f t="shared" si="335"/>
        <v>0</v>
      </c>
      <c r="V1657" s="5">
        <f t="shared" si="336"/>
        <v>4712.4799999999996</v>
      </c>
      <c r="W1657" s="5">
        <f t="shared" si="333"/>
        <v>4712.4799999999996</v>
      </c>
      <c r="X1657" s="7">
        <f t="shared" si="334"/>
        <v>0</v>
      </c>
      <c r="Z1657" s="7">
        <f t="shared" si="337"/>
        <v>369425.45999999973</v>
      </c>
      <c r="AA1657" s="5"/>
    </row>
    <row r="1658" spans="1:27">
      <c r="A1658" s="9">
        <v>40953</v>
      </c>
      <c r="B1658" s="3">
        <v>5404</v>
      </c>
      <c r="C1658" s="3">
        <v>5454</v>
      </c>
      <c r="D1658" s="3">
        <v>5395.6000999999997</v>
      </c>
      <c r="E1658" s="3">
        <v>5440.3500999999997</v>
      </c>
      <c r="G1658" s="5">
        <f t="shared" si="325"/>
        <v>5424.58</v>
      </c>
      <c r="H1658" s="5">
        <f t="shared" si="326"/>
        <v>5408.94</v>
      </c>
      <c r="J1658" s="10" t="str">
        <f t="shared" si="327"/>
        <v>BUY</v>
      </c>
      <c r="L1658" s="5">
        <f t="shared" si="328"/>
        <v>5362.02</v>
      </c>
      <c r="M1658" s="4" t="str">
        <f t="shared" si="329"/>
        <v>NO</v>
      </c>
      <c r="N1658" s="4" t="str">
        <f t="shared" si="330"/>
        <v>NO</v>
      </c>
      <c r="O1658" s="4" t="str">
        <f t="shared" si="331"/>
        <v>NO</v>
      </c>
      <c r="P1658" s="5">
        <v>5406</v>
      </c>
      <c r="Q1658" s="5">
        <v>5435</v>
      </c>
      <c r="R1658" s="4">
        <f t="shared" si="332"/>
        <v>2012</v>
      </c>
      <c r="T1658" s="7">
        <f t="shared" si="335"/>
        <v>0</v>
      </c>
      <c r="V1658" s="5">
        <f t="shared" si="336"/>
        <v>4712.4799999999996</v>
      </c>
      <c r="W1658" s="5">
        <f t="shared" si="333"/>
        <v>4712.4799999999996</v>
      </c>
      <c r="X1658" s="7">
        <f t="shared" si="334"/>
        <v>0</v>
      </c>
      <c r="Z1658" s="7">
        <f t="shared" si="337"/>
        <v>369425.45999999973</v>
      </c>
      <c r="AA1658" s="5"/>
    </row>
    <row r="1659" spans="1:27">
      <c r="A1659" s="9">
        <v>40954</v>
      </c>
      <c r="B1659" s="3">
        <v>5481.1000999999997</v>
      </c>
      <c r="C1659" s="3">
        <v>5564.4502000000002</v>
      </c>
      <c r="D1659" s="3">
        <v>5475</v>
      </c>
      <c r="E1659" s="3">
        <v>5552.5497999999998</v>
      </c>
      <c r="G1659" s="5">
        <f t="shared" si="325"/>
        <v>5488.56</v>
      </c>
      <c r="H1659" s="5">
        <f t="shared" si="326"/>
        <v>5456.81</v>
      </c>
      <c r="J1659" s="10" t="str">
        <f t="shared" si="327"/>
        <v>BUY</v>
      </c>
      <c r="L1659" s="5">
        <f t="shared" si="328"/>
        <v>5361.56</v>
      </c>
      <c r="M1659" s="4" t="str">
        <f t="shared" si="329"/>
        <v>NO</v>
      </c>
      <c r="N1659" s="4" t="str">
        <f t="shared" si="330"/>
        <v>NO</v>
      </c>
      <c r="O1659" s="4" t="str">
        <f t="shared" si="331"/>
        <v>NO</v>
      </c>
      <c r="P1659" s="5">
        <v>5499.7</v>
      </c>
      <c r="Q1659" s="5">
        <v>5550.95</v>
      </c>
      <c r="R1659" s="4">
        <f t="shared" si="332"/>
        <v>2012</v>
      </c>
      <c r="T1659" s="7">
        <f t="shared" si="335"/>
        <v>0</v>
      </c>
      <c r="V1659" s="5">
        <f t="shared" si="336"/>
        <v>4712.4799999999996</v>
      </c>
      <c r="W1659" s="5">
        <f t="shared" si="333"/>
        <v>4712.4799999999996</v>
      </c>
      <c r="X1659" s="7">
        <f t="shared" si="334"/>
        <v>0</v>
      </c>
      <c r="Z1659" s="7">
        <f t="shared" si="337"/>
        <v>369425.45999999973</v>
      </c>
      <c r="AA1659" s="5"/>
    </row>
    <row r="1660" spans="1:27">
      <c r="A1660" s="9">
        <v>40955</v>
      </c>
      <c r="B1660" s="3">
        <v>5531.2002000000002</v>
      </c>
      <c r="C1660" s="3">
        <v>5546.8500999999997</v>
      </c>
      <c r="D1660" s="3">
        <v>5501.5497999999998</v>
      </c>
      <c r="E1660" s="3">
        <v>5537.7997999999998</v>
      </c>
      <c r="G1660" s="5">
        <f t="shared" si="325"/>
        <v>5513.18</v>
      </c>
      <c r="H1660" s="5">
        <f t="shared" si="326"/>
        <v>5483.81</v>
      </c>
      <c r="J1660" s="10" t="str">
        <f t="shared" si="327"/>
        <v>BUY</v>
      </c>
      <c r="L1660" s="5">
        <f t="shared" si="328"/>
        <v>5395.7</v>
      </c>
      <c r="M1660" s="4" t="str">
        <f t="shared" si="329"/>
        <v>NO</v>
      </c>
      <c r="N1660" s="4" t="str">
        <f t="shared" si="330"/>
        <v>NO</v>
      </c>
      <c r="O1660" s="4" t="str">
        <f t="shared" si="331"/>
        <v>NO</v>
      </c>
      <c r="P1660" s="5">
        <v>5529.5</v>
      </c>
      <c r="Q1660" s="5">
        <v>5543.15</v>
      </c>
      <c r="R1660" s="4">
        <f t="shared" si="332"/>
        <v>2012</v>
      </c>
      <c r="T1660" s="7">
        <f t="shared" si="335"/>
        <v>0</v>
      </c>
      <c r="V1660" s="5">
        <f t="shared" si="336"/>
        <v>4712.4799999999996</v>
      </c>
      <c r="W1660" s="5">
        <f t="shared" si="333"/>
        <v>4712.4799999999996</v>
      </c>
      <c r="X1660" s="7">
        <f t="shared" si="334"/>
        <v>0</v>
      </c>
      <c r="Z1660" s="7">
        <f t="shared" si="337"/>
        <v>369425.45999999973</v>
      </c>
      <c r="AA1660" s="5"/>
    </row>
    <row r="1661" spans="1:27">
      <c r="A1661" s="9">
        <v>40956</v>
      </c>
      <c r="B1661" s="3">
        <v>5575</v>
      </c>
      <c r="C1661" s="3">
        <v>5619</v>
      </c>
      <c r="D1661" s="3">
        <v>5565</v>
      </c>
      <c r="E1661" s="3">
        <v>5589.6000999999997</v>
      </c>
      <c r="G1661" s="5">
        <f t="shared" si="325"/>
        <v>5551.39</v>
      </c>
      <c r="H1661" s="5">
        <f t="shared" si="326"/>
        <v>5519.07</v>
      </c>
      <c r="J1661" s="10" t="str">
        <f t="shared" si="327"/>
        <v>BUY</v>
      </c>
      <c r="L1661" s="5">
        <f t="shared" si="328"/>
        <v>5422.11</v>
      </c>
      <c r="M1661" s="4" t="str">
        <f t="shared" si="329"/>
        <v>NO</v>
      </c>
      <c r="N1661" s="4" t="str">
        <f t="shared" si="330"/>
        <v>NO</v>
      </c>
      <c r="O1661" s="4" t="str">
        <f t="shared" si="331"/>
        <v>NO</v>
      </c>
      <c r="P1661" s="5">
        <v>5587.95</v>
      </c>
      <c r="Q1661" s="5">
        <v>5587</v>
      </c>
      <c r="R1661" s="4">
        <f t="shared" si="332"/>
        <v>2012</v>
      </c>
      <c r="T1661" s="7">
        <f t="shared" si="335"/>
        <v>0</v>
      </c>
      <c r="V1661" s="5">
        <f t="shared" si="336"/>
        <v>4712.4799999999996</v>
      </c>
      <c r="W1661" s="5">
        <f t="shared" si="333"/>
        <v>4712.4799999999996</v>
      </c>
      <c r="X1661" s="7">
        <f t="shared" si="334"/>
        <v>0</v>
      </c>
      <c r="Z1661" s="7">
        <f t="shared" si="337"/>
        <v>369425.45999999973</v>
      </c>
      <c r="AA1661" s="5"/>
    </row>
    <row r="1662" spans="1:27">
      <c r="A1662" s="9">
        <v>40960</v>
      </c>
      <c r="B1662" s="3">
        <v>5571</v>
      </c>
      <c r="C1662" s="3">
        <v>5634.7002000000002</v>
      </c>
      <c r="D1662" s="3">
        <v>5569.8999000000003</v>
      </c>
      <c r="E1662" s="3">
        <v>5622.1499000000003</v>
      </c>
      <c r="G1662" s="5">
        <f t="shared" si="325"/>
        <v>5586.77</v>
      </c>
      <c r="H1662" s="5">
        <f t="shared" si="326"/>
        <v>5553.43</v>
      </c>
      <c r="J1662" s="10" t="str">
        <f t="shared" si="327"/>
        <v>BUY</v>
      </c>
      <c r="L1662" s="5">
        <f t="shared" si="328"/>
        <v>5453.41</v>
      </c>
      <c r="M1662" s="4" t="str">
        <f t="shared" si="329"/>
        <v>NO</v>
      </c>
      <c r="N1662" s="4" t="str">
        <f t="shared" si="330"/>
        <v>NO</v>
      </c>
      <c r="O1662" s="4" t="str">
        <f t="shared" si="331"/>
        <v>NO</v>
      </c>
      <c r="P1662" s="5">
        <v>5597.05</v>
      </c>
      <c r="Q1662" s="5">
        <v>5624.7</v>
      </c>
      <c r="R1662" s="4">
        <f t="shared" si="332"/>
        <v>2012</v>
      </c>
      <c r="T1662" s="7">
        <f t="shared" si="335"/>
        <v>0</v>
      </c>
      <c r="V1662" s="5">
        <f t="shared" si="336"/>
        <v>4712.4799999999996</v>
      </c>
      <c r="W1662" s="5">
        <f t="shared" si="333"/>
        <v>4712.4799999999996</v>
      </c>
      <c r="X1662" s="7">
        <f t="shared" si="334"/>
        <v>0</v>
      </c>
      <c r="Z1662" s="7">
        <f t="shared" si="337"/>
        <v>369425.45999999973</v>
      </c>
      <c r="AA1662" s="5"/>
    </row>
    <row r="1663" spans="1:27">
      <c r="A1663" s="9">
        <v>40961</v>
      </c>
      <c r="B1663" s="3">
        <v>5617.5497999999998</v>
      </c>
      <c r="C1663" s="3">
        <v>5632.6499000000003</v>
      </c>
      <c r="D1663" s="3">
        <v>5502.1499000000003</v>
      </c>
      <c r="E1663" s="3">
        <v>5518.1000999999997</v>
      </c>
      <c r="G1663" s="5">
        <f t="shared" si="325"/>
        <v>5552.44</v>
      </c>
      <c r="H1663" s="5">
        <f t="shared" si="326"/>
        <v>5541.65</v>
      </c>
      <c r="J1663" s="10" t="str">
        <f t="shared" si="327"/>
        <v>BUY</v>
      </c>
      <c r="L1663" s="5">
        <f t="shared" si="328"/>
        <v>5509.28</v>
      </c>
      <c r="M1663" s="4" t="str">
        <f t="shared" si="329"/>
        <v>NO</v>
      </c>
      <c r="N1663" s="4" t="str">
        <f t="shared" si="330"/>
        <v>NO</v>
      </c>
      <c r="O1663" s="4" t="str">
        <f t="shared" si="331"/>
        <v>NO</v>
      </c>
      <c r="P1663" s="5">
        <v>5624.7</v>
      </c>
      <c r="Q1663" s="5">
        <v>5516</v>
      </c>
      <c r="R1663" s="4">
        <f t="shared" si="332"/>
        <v>2012</v>
      </c>
      <c r="T1663" s="7">
        <f t="shared" si="335"/>
        <v>0</v>
      </c>
      <c r="V1663" s="5">
        <f t="shared" si="336"/>
        <v>4712.4799999999996</v>
      </c>
      <c r="W1663" s="5">
        <f t="shared" si="333"/>
        <v>5509.28</v>
      </c>
      <c r="X1663" s="7">
        <f t="shared" si="334"/>
        <v>796.80000000000018</v>
      </c>
      <c r="Z1663" s="7">
        <f t="shared" si="337"/>
        <v>409265.45999999973</v>
      </c>
      <c r="AA1663" s="5"/>
    </row>
    <row r="1664" spans="1:27">
      <c r="A1664" s="9">
        <v>40962</v>
      </c>
      <c r="B1664" s="3">
        <v>5509.75</v>
      </c>
      <c r="C1664" s="3">
        <v>5541.7997999999998</v>
      </c>
      <c r="D1664" s="3">
        <v>5465.4502000000002</v>
      </c>
      <c r="E1664" s="3">
        <v>5488.25</v>
      </c>
      <c r="G1664" s="5">
        <f t="shared" si="325"/>
        <v>5520.35</v>
      </c>
      <c r="H1664" s="5">
        <f t="shared" si="326"/>
        <v>5523.85</v>
      </c>
      <c r="J1664" s="10" t="str">
        <f t="shared" si="327"/>
        <v>SELL</v>
      </c>
      <c r="L1664" s="5">
        <f t="shared" si="328"/>
        <v>5534.35</v>
      </c>
      <c r="M1664" s="4" t="str">
        <f t="shared" si="329"/>
        <v>YES</v>
      </c>
      <c r="N1664" s="4" t="str">
        <f t="shared" si="330"/>
        <v>NO</v>
      </c>
      <c r="O1664" s="4" t="str">
        <f t="shared" si="331"/>
        <v>NO</v>
      </c>
      <c r="P1664" s="5">
        <v>5497</v>
      </c>
      <c r="Q1664" s="5">
        <v>5484.95</v>
      </c>
      <c r="R1664" s="4">
        <f t="shared" si="332"/>
        <v>2012</v>
      </c>
      <c r="T1664" s="7">
        <f t="shared" si="335"/>
        <v>0</v>
      </c>
      <c r="V1664" s="5">
        <f t="shared" si="336"/>
        <v>5509.28</v>
      </c>
      <c r="W1664" s="5">
        <f t="shared" si="333"/>
        <v>5509.28</v>
      </c>
      <c r="X1664" s="7">
        <f t="shared" si="334"/>
        <v>0</v>
      </c>
      <c r="Z1664" s="7">
        <f t="shared" si="337"/>
        <v>409265.45999999973</v>
      </c>
      <c r="AA1664" s="5"/>
    </row>
    <row r="1665" spans="1:27">
      <c r="A1665" s="9">
        <v>40963</v>
      </c>
      <c r="B1665" s="3">
        <v>5532</v>
      </c>
      <c r="C1665" s="3">
        <v>5564.1499000000003</v>
      </c>
      <c r="D1665" s="3">
        <v>5456.25</v>
      </c>
      <c r="E1665" s="3">
        <v>5487.4502000000002</v>
      </c>
      <c r="G1665" s="5">
        <f t="shared" si="325"/>
        <v>5503.9</v>
      </c>
      <c r="H1665" s="5">
        <f t="shared" si="326"/>
        <v>5511.72</v>
      </c>
      <c r="J1665" s="10" t="str">
        <f t="shared" si="327"/>
        <v>SELL</v>
      </c>
      <c r="L1665" s="5">
        <f t="shared" si="328"/>
        <v>5535.18</v>
      </c>
      <c r="M1665" s="4" t="str">
        <f t="shared" si="329"/>
        <v>YES</v>
      </c>
      <c r="N1665" s="4" t="str">
        <f t="shared" si="330"/>
        <v>YES</v>
      </c>
      <c r="O1665" s="4" t="str">
        <f t="shared" si="331"/>
        <v>NO</v>
      </c>
      <c r="P1665" s="5">
        <v>5552.6</v>
      </c>
      <c r="Q1665" s="5">
        <v>5487.1</v>
      </c>
      <c r="R1665" s="4">
        <f t="shared" si="332"/>
        <v>2012</v>
      </c>
      <c r="T1665" s="7">
        <f t="shared" si="335"/>
        <v>-47.25</v>
      </c>
      <c r="V1665" s="5">
        <f t="shared" si="336"/>
        <v>5509.28</v>
      </c>
      <c r="W1665" s="5">
        <f t="shared" si="333"/>
        <v>5509.28</v>
      </c>
      <c r="X1665" s="7">
        <f t="shared" si="334"/>
        <v>0</v>
      </c>
      <c r="Z1665" s="7">
        <f t="shared" si="337"/>
        <v>404540.45999999973</v>
      </c>
      <c r="AA1665" s="5"/>
    </row>
    <row r="1666" spans="1:27">
      <c r="A1666" s="9">
        <v>40966</v>
      </c>
      <c r="B1666" s="3">
        <v>5462.5</v>
      </c>
      <c r="C1666" s="3">
        <v>5478</v>
      </c>
      <c r="D1666" s="3">
        <v>5326.2002000000002</v>
      </c>
      <c r="E1666" s="3">
        <v>5338.6000999999997</v>
      </c>
      <c r="G1666" s="5">
        <f t="shared" si="325"/>
        <v>5421.25</v>
      </c>
      <c r="H1666" s="5">
        <f t="shared" si="326"/>
        <v>5454.01</v>
      </c>
      <c r="J1666" s="10" t="str">
        <f t="shared" si="327"/>
        <v>SELL</v>
      </c>
      <c r="L1666" s="5">
        <f t="shared" si="328"/>
        <v>5552.29</v>
      </c>
      <c r="M1666" s="4" t="str">
        <f t="shared" si="329"/>
        <v>NO</v>
      </c>
      <c r="N1666" s="4" t="str">
        <f t="shared" si="330"/>
        <v>NO</v>
      </c>
      <c r="O1666" s="4" t="str">
        <f t="shared" si="331"/>
        <v>NO</v>
      </c>
      <c r="P1666" s="5">
        <v>5443.95</v>
      </c>
      <c r="Q1666" s="5">
        <v>5328</v>
      </c>
      <c r="R1666" s="4">
        <f t="shared" si="332"/>
        <v>2012</v>
      </c>
      <c r="T1666" s="7">
        <f t="shared" si="335"/>
        <v>0</v>
      </c>
      <c r="V1666" s="5">
        <f t="shared" si="336"/>
        <v>5509.28</v>
      </c>
      <c r="W1666" s="5">
        <f t="shared" si="333"/>
        <v>5509.28</v>
      </c>
      <c r="X1666" s="7">
        <f t="shared" si="334"/>
        <v>0</v>
      </c>
      <c r="Z1666" s="7">
        <f t="shared" si="337"/>
        <v>404540.45999999973</v>
      </c>
      <c r="AA1666" s="5"/>
    </row>
    <row r="1667" spans="1:27">
      <c r="A1667" s="9">
        <v>40967</v>
      </c>
      <c r="B1667" s="3">
        <v>5357.2997999999998</v>
      </c>
      <c r="C1667" s="3">
        <v>5459</v>
      </c>
      <c r="D1667" s="3">
        <v>5355.25</v>
      </c>
      <c r="E1667" s="3">
        <v>5441.5</v>
      </c>
      <c r="G1667" s="5">
        <f t="shared" si="325"/>
        <v>5431.38</v>
      </c>
      <c r="H1667" s="5">
        <f t="shared" si="326"/>
        <v>5449.84</v>
      </c>
      <c r="J1667" s="10" t="str">
        <f t="shared" si="327"/>
        <v>SELL</v>
      </c>
      <c r="L1667" s="5">
        <f t="shared" si="328"/>
        <v>5505.22</v>
      </c>
      <c r="M1667" s="4" t="str">
        <f t="shared" si="329"/>
        <v>NO</v>
      </c>
      <c r="N1667" s="4" t="str">
        <f t="shared" si="330"/>
        <v>NO</v>
      </c>
      <c r="O1667" s="4" t="str">
        <f t="shared" si="331"/>
        <v>NO</v>
      </c>
      <c r="P1667" s="5">
        <v>5380.95</v>
      </c>
      <c r="Q1667" s="5">
        <v>5437.7</v>
      </c>
      <c r="R1667" s="4">
        <f t="shared" si="332"/>
        <v>2012</v>
      </c>
      <c r="T1667" s="7">
        <f t="shared" si="335"/>
        <v>0</v>
      </c>
      <c r="V1667" s="5">
        <f t="shared" si="336"/>
        <v>5509.28</v>
      </c>
      <c r="W1667" s="5">
        <f t="shared" si="333"/>
        <v>5509.28</v>
      </c>
      <c r="X1667" s="7">
        <f t="shared" si="334"/>
        <v>0</v>
      </c>
      <c r="Z1667" s="7">
        <f t="shared" si="337"/>
        <v>404540.45999999973</v>
      </c>
      <c r="AA1667" s="5"/>
    </row>
    <row r="1668" spans="1:27">
      <c r="A1668" s="9">
        <v>40968</v>
      </c>
      <c r="B1668" s="3">
        <v>5485.1499000000003</v>
      </c>
      <c r="C1668" s="3">
        <v>5515.9502000000002</v>
      </c>
      <c r="D1668" s="3">
        <v>5399.4502000000002</v>
      </c>
      <c r="E1668" s="3">
        <v>5439.5</v>
      </c>
      <c r="G1668" s="5">
        <f t="shared" si="325"/>
        <v>5435.44</v>
      </c>
      <c r="H1668" s="5">
        <f t="shared" si="326"/>
        <v>5446.39</v>
      </c>
      <c r="J1668" s="10" t="str">
        <f t="shared" si="327"/>
        <v>SELL</v>
      </c>
      <c r="L1668" s="5">
        <f t="shared" si="328"/>
        <v>5479.24</v>
      </c>
      <c r="M1668" s="4" t="str">
        <f t="shared" si="329"/>
        <v>YES</v>
      </c>
      <c r="N1668" s="4" t="str">
        <f t="shared" si="330"/>
        <v>YES</v>
      </c>
      <c r="O1668" s="4" t="str">
        <f t="shared" si="331"/>
        <v>NO</v>
      </c>
      <c r="P1668" s="5">
        <v>5501.3</v>
      </c>
      <c r="Q1668" s="5">
        <v>5437.2</v>
      </c>
      <c r="R1668" s="4">
        <f t="shared" si="332"/>
        <v>2012</v>
      </c>
      <c r="T1668" s="7">
        <f t="shared" si="335"/>
        <v>-68.02</v>
      </c>
      <c r="V1668" s="5">
        <f t="shared" si="336"/>
        <v>5509.28</v>
      </c>
      <c r="W1668" s="5">
        <f t="shared" si="333"/>
        <v>5509.28</v>
      </c>
      <c r="X1668" s="7">
        <f t="shared" si="334"/>
        <v>0</v>
      </c>
      <c r="Z1668" s="7">
        <f t="shared" si="337"/>
        <v>397738.45999999973</v>
      </c>
      <c r="AA1668" s="5"/>
    </row>
    <row r="1669" spans="1:27">
      <c r="A1669" s="9">
        <v>40969</v>
      </c>
      <c r="B1669" s="3">
        <v>5413.6499000000003</v>
      </c>
      <c r="C1669" s="3">
        <v>5427</v>
      </c>
      <c r="D1669" s="3">
        <v>5341</v>
      </c>
      <c r="E1669" s="3">
        <v>5390.75</v>
      </c>
      <c r="G1669" s="5">
        <f t="shared" si="325"/>
        <v>5413.1</v>
      </c>
      <c r="H1669" s="5">
        <f t="shared" si="326"/>
        <v>5427.84</v>
      </c>
      <c r="J1669" s="10" t="str">
        <f t="shared" si="327"/>
        <v>SELL</v>
      </c>
      <c r="L1669" s="5">
        <f t="shared" si="328"/>
        <v>5472.06</v>
      </c>
      <c r="M1669" s="4" t="str">
        <f t="shared" si="329"/>
        <v>NO</v>
      </c>
      <c r="N1669" s="4" t="str">
        <f t="shared" si="330"/>
        <v>NO</v>
      </c>
      <c r="O1669" s="4" t="str">
        <f t="shared" si="331"/>
        <v>NO</v>
      </c>
      <c r="P1669" s="5">
        <v>5385.8</v>
      </c>
      <c r="Q1669" s="5">
        <v>5387.3</v>
      </c>
      <c r="R1669" s="4">
        <f t="shared" si="332"/>
        <v>2012</v>
      </c>
      <c r="T1669" s="7">
        <f t="shared" si="335"/>
        <v>0</v>
      </c>
      <c r="V1669" s="5">
        <f t="shared" si="336"/>
        <v>5509.28</v>
      </c>
      <c r="W1669" s="5">
        <f t="shared" si="333"/>
        <v>5509.28</v>
      </c>
      <c r="X1669" s="7">
        <f t="shared" si="334"/>
        <v>0</v>
      </c>
      <c r="Z1669" s="7">
        <f t="shared" si="337"/>
        <v>397738.45999999973</v>
      </c>
      <c r="AA1669" s="5"/>
    </row>
    <row r="1670" spans="1:27">
      <c r="A1670" s="9">
        <v>40970</v>
      </c>
      <c r="B1670" s="3">
        <v>5405</v>
      </c>
      <c r="C1670" s="3">
        <v>5438</v>
      </c>
      <c r="D1670" s="3">
        <v>5351.4502000000002</v>
      </c>
      <c r="E1670" s="3">
        <v>5391.5</v>
      </c>
      <c r="G1670" s="5">
        <f t="shared" ref="G1670:G1733" si="338">ROUND((E1670*G$1)+(G1669*(1-G$1)),2)</f>
        <v>5402.3</v>
      </c>
      <c r="H1670" s="5">
        <f t="shared" si="326"/>
        <v>5415.73</v>
      </c>
      <c r="J1670" s="10" t="str">
        <f t="shared" si="327"/>
        <v>SELL</v>
      </c>
      <c r="L1670" s="5">
        <f t="shared" si="328"/>
        <v>5456.02</v>
      </c>
      <c r="M1670" s="4" t="str">
        <f t="shared" si="329"/>
        <v>NO</v>
      </c>
      <c r="N1670" s="4" t="str">
        <f t="shared" si="330"/>
        <v>NO</v>
      </c>
      <c r="O1670" s="4" t="str">
        <f t="shared" si="331"/>
        <v>NO</v>
      </c>
      <c r="P1670" s="5">
        <v>5365.85</v>
      </c>
      <c r="Q1670" s="5">
        <v>5396.9</v>
      </c>
      <c r="R1670" s="4">
        <f t="shared" si="332"/>
        <v>2012</v>
      </c>
      <c r="T1670" s="7">
        <f t="shared" si="335"/>
        <v>0</v>
      </c>
      <c r="V1670" s="5">
        <f t="shared" si="336"/>
        <v>5509.28</v>
      </c>
      <c r="W1670" s="5">
        <f t="shared" si="333"/>
        <v>5509.28</v>
      </c>
      <c r="X1670" s="7">
        <f t="shared" si="334"/>
        <v>0</v>
      </c>
      <c r="Z1670" s="7">
        <f t="shared" si="337"/>
        <v>397738.45999999973</v>
      </c>
      <c r="AA1670" s="5"/>
    </row>
    <row r="1671" spans="1:27">
      <c r="A1671" s="9">
        <v>40971</v>
      </c>
      <c r="B1671" s="3">
        <v>5394.1000999999997</v>
      </c>
      <c r="C1671" s="3">
        <v>5403</v>
      </c>
      <c r="D1671" s="3">
        <v>5386.5</v>
      </c>
      <c r="E1671" s="3">
        <v>5396.5</v>
      </c>
      <c r="G1671" s="5">
        <f t="shared" si="338"/>
        <v>5399.4</v>
      </c>
      <c r="H1671" s="5">
        <f t="shared" si="326"/>
        <v>5409.32</v>
      </c>
      <c r="J1671" s="10" t="str">
        <f t="shared" si="327"/>
        <v>SELL</v>
      </c>
      <c r="L1671" s="5">
        <f t="shared" si="328"/>
        <v>5439.08</v>
      </c>
      <c r="M1671" s="4" t="str">
        <f t="shared" si="329"/>
        <v>NO</v>
      </c>
      <c r="N1671" s="4" t="str">
        <f t="shared" si="330"/>
        <v>NO</v>
      </c>
      <c r="O1671" s="4" t="str">
        <f t="shared" si="331"/>
        <v>NO</v>
      </c>
      <c r="P1671" s="5">
        <v>5394.1000999999997</v>
      </c>
      <c r="Q1671" s="5">
        <v>5396.5</v>
      </c>
      <c r="R1671" s="4">
        <f t="shared" si="332"/>
        <v>2012</v>
      </c>
      <c r="T1671" s="7">
        <f t="shared" si="335"/>
        <v>0</v>
      </c>
      <c r="V1671" s="5">
        <f t="shared" si="336"/>
        <v>5509.28</v>
      </c>
      <c r="W1671" s="5">
        <f t="shared" si="333"/>
        <v>5509.28</v>
      </c>
      <c r="X1671" s="7">
        <f t="shared" si="334"/>
        <v>0</v>
      </c>
      <c r="Z1671" s="7">
        <f t="shared" si="337"/>
        <v>397738.45999999973</v>
      </c>
      <c r="AA1671" s="5"/>
    </row>
    <row r="1672" spans="1:27">
      <c r="A1672" s="9">
        <v>40973</v>
      </c>
      <c r="B1672" s="3">
        <v>5377</v>
      </c>
      <c r="C1672" s="3">
        <v>5377.3500999999997</v>
      </c>
      <c r="D1672" s="3">
        <v>5295</v>
      </c>
      <c r="E1672" s="3">
        <v>5318.5497999999998</v>
      </c>
      <c r="G1672" s="5">
        <f t="shared" si="338"/>
        <v>5358.97</v>
      </c>
      <c r="H1672" s="5">
        <f t="shared" ref="H1672:H1735" si="339">ROUND((E1672*H$1)+(H1671*(1-H$1)),2)</f>
        <v>5379.06</v>
      </c>
      <c r="J1672" s="10" t="str">
        <f t="shared" ref="J1672:J1735" si="340">IF(G1672&gt;H1672,"BUY","SELL")</f>
        <v>SELL</v>
      </c>
      <c r="L1672" s="5">
        <f t="shared" ref="L1672:L1735" si="341">ROUND((G1672*((2/4)-1)-(H1672)*((2/6)-1))/ (2 /4- 2 /6),2)</f>
        <v>5439.33</v>
      </c>
      <c r="M1672" s="4" t="str">
        <f t="shared" ref="M1672:M1735" si="342">IF(J1671="SELL",IF(C1672&gt;L1671,"YES","NO"),IF(D1672&lt;L1671,"YES","NO"))</f>
        <v>NO</v>
      </c>
      <c r="N1672" s="4" t="str">
        <f t="shared" ref="N1672:N1735" si="343">IF(AND(M1672="YES",J1672=J1671),"YES","NO")</f>
        <v>NO</v>
      </c>
      <c r="O1672" s="4" t="str">
        <f t="shared" ref="O1672:O1735" si="344">IF(AND(J1671="BUY",B1672&lt;L1671),"YES",IF(AND(J1671="SELL",B1672&gt;L1671),"YES","NO"))</f>
        <v>NO</v>
      </c>
      <c r="P1672" s="5">
        <v>5342.65</v>
      </c>
      <c r="Q1672" s="5">
        <v>5319.8</v>
      </c>
      <c r="R1672" s="4">
        <f t="shared" si="332"/>
        <v>2012</v>
      </c>
      <c r="T1672" s="7">
        <f t="shared" si="335"/>
        <v>0</v>
      </c>
      <c r="V1672" s="5">
        <f t="shared" si="336"/>
        <v>5509.28</v>
      </c>
      <c r="W1672" s="5">
        <f t="shared" si="333"/>
        <v>5509.28</v>
      </c>
      <c r="X1672" s="7">
        <f t="shared" si="334"/>
        <v>0</v>
      </c>
      <c r="Z1672" s="7">
        <f t="shared" si="337"/>
        <v>397738.45999999973</v>
      </c>
      <c r="AA1672" s="5"/>
    </row>
    <row r="1673" spans="1:27">
      <c r="A1673" s="9">
        <v>40974</v>
      </c>
      <c r="B1673" s="3">
        <v>5292</v>
      </c>
      <c r="C1673" s="3">
        <v>5428</v>
      </c>
      <c r="D1673" s="3">
        <v>5232</v>
      </c>
      <c r="E1673" s="3">
        <v>5250.3999000000003</v>
      </c>
      <c r="G1673" s="5">
        <f t="shared" si="338"/>
        <v>5304.68</v>
      </c>
      <c r="H1673" s="5">
        <f t="shared" si="339"/>
        <v>5336.17</v>
      </c>
      <c r="J1673" s="10" t="str">
        <f t="shared" si="340"/>
        <v>SELL</v>
      </c>
      <c r="L1673" s="5">
        <f t="shared" si="341"/>
        <v>5430.64</v>
      </c>
      <c r="M1673" s="4" t="str">
        <f t="shared" si="342"/>
        <v>NO</v>
      </c>
      <c r="N1673" s="4" t="str">
        <f t="shared" si="343"/>
        <v>NO</v>
      </c>
      <c r="O1673" s="4" t="str">
        <f t="shared" si="344"/>
        <v>NO</v>
      </c>
      <c r="P1673" s="5">
        <v>5294</v>
      </c>
      <c r="Q1673" s="5">
        <v>5260</v>
      </c>
      <c r="R1673" s="4">
        <f t="shared" si="332"/>
        <v>2012</v>
      </c>
      <c r="T1673" s="7">
        <f t="shared" si="335"/>
        <v>0</v>
      </c>
      <c r="V1673" s="5">
        <f t="shared" si="336"/>
        <v>5509.28</v>
      </c>
      <c r="W1673" s="5">
        <f t="shared" si="333"/>
        <v>5509.28</v>
      </c>
      <c r="X1673" s="7">
        <f t="shared" si="334"/>
        <v>0</v>
      </c>
      <c r="Z1673" s="7">
        <f t="shared" si="337"/>
        <v>397738.45999999973</v>
      </c>
      <c r="AA1673" s="5"/>
    </row>
    <row r="1674" spans="1:27">
      <c r="A1674" s="9">
        <v>40975</v>
      </c>
      <c r="B1674" s="3">
        <v>5219</v>
      </c>
      <c r="C1674" s="3">
        <v>5279.1499000000003</v>
      </c>
      <c r="D1674" s="3">
        <v>5201</v>
      </c>
      <c r="E1674" s="3">
        <v>5258.7002000000002</v>
      </c>
      <c r="G1674" s="5">
        <f t="shared" si="338"/>
        <v>5281.69</v>
      </c>
      <c r="H1674" s="5">
        <f t="shared" si="339"/>
        <v>5310.35</v>
      </c>
      <c r="J1674" s="10" t="str">
        <f t="shared" si="340"/>
        <v>SELL</v>
      </c>
      <c r="L1674" s="5">
        <f t="shared" si="341"/>
        <v>5396.33</v>
      </c>
      <c r="M1674" s="4" t="str">
        <f t="shared" si="342"/>
        <v>NO</v>
      </c>
      <c r="N1674" s="4" t="str">
        <f t="shared" si="343"/>
        <v>NO</v>
      </c>
      <c r="O1674" s="4" t="str">
        <f t="shared" si="344"/>
        <v>NO</v>
      </c>
      <c r="P1674" s="5">
        <v>5237</v>
      </c>
      <c r="Q1674" s="5">
        <v>5252</v>
      </c>
      <c r="R1674" s="4">
        <f t="shared" si="332"/>
        <v>2012</v>
      </c>
      <c r="T1674" s="7">
        <f t="shared" si="335"/>
        <v>0</v>
      </c>
      <c r="V1674" s="5">
        <f t="shared" si="336"/>
        <v>5509.28</v>
      </c>
      <c r="W1674" s="5">
        <f t="shared" si="333"/>
        <v>5509.28</v>
      </c>
      <c r="X1674" s="7">
        <f t="shared" si="334"/>
        <v>0</v>
      </c>
      <c r="Z1674" s="7">
        <f t="shared" si="337"/>
        <v>397738.45999999973</v>
      </c>
      <c r="AA1674" s="5"/>
    </row>
    <row r="1675" spans="1:27">
      <c r="A1675" s="9">
        <v>40977</v>
      </c>
      <c r="B1675" s="3">
        <v>5318</v>
      </c>
      <c r="C1675" s="3">
        <v>5373.7997999999998</v>
      </c>
      <c r="D1675" s="3">
        <v>5311.6499000000003</v>
      </c>
      <c r="E1675" s="3">
        <v>5364.1499000000003</v>
      </c>
      <c r="G1675" s="5">
        <f t="shared" si="338"/>
        <v>5322.92</v>
      </c>
      <c r="H1675" s="5">
        <f t="shared" si="339"/>
        <v>5328.28</v>
      </c>
      <c r="J1675" s="10" t="str">
        <f t="shared" si="340"/>
        <v>SELL</v>
      </c>
      <c r="L1675" s="5">
        <f t="shared" si="341"/>
        <v>5344.36</v>
      </c>
      <c r="M1675" s="4" t="str">
        <f t="shared" si="342"/>
        <v>NO</v>
      </c>
      <c r="N1675" s="4" t="str">
        <f t="shared" si="343"/>
        <v>NO</v>
      </c>
      <c r="O1675" s="4" t="str">
        <f t="shared" si="344"/>
        <v>NO</v>
      </c>
      <c r="P1675" s="5">
        <v>5334</v>
      </c>
      <c r="Q1675" s="5">
        <v>5365.15</v>
      </c>
      <c r="R1675" s="4">
        <f t="shared" si="332"/>
        <v>2012</v>
      </c>
      <c r="T1675" s="7">
        <f t="shared" si="335"/>
        <v>0</v>
      </c>
      <c r="V1675" s="5">
        <f t="shared" si="336"/>
        <v>5509.28</v>
      </c>
      <c r="W1675" s="5">
        <f t="shared" si="333"/>
        <v>5388</v>
      </c>
      <c r="X1675" s="7">
        <f t="shared" si="334"/>
        <v>121.27999999999975</v>
      </c>
      <c r="Z1675" s="7">
        <f t="shared" si="337"/>
        <v>403802.45999999973</v>
      </c>
      <c r="AA1675" s="5"/>
    </row>
    <row r="1676" spans="1:27">
      <c r="A1676" s="9">
        <v>40980</v>
      </c>
      <c r="B1676" s="3">
        <v>5434</v>
      </c>
      <c r="C1676" s="3">
        <v>5434</v>
      </c>
      <c r="D1676" s="3">
        <v>5345.2997999999998</v>
      </c>
      <c r="E1676" s="3">
        <v>5388.75</v>
      </c>
      <c r="G1676" s="5">
        <f t="shared" si="338"/>
        <v>5355.84</v>
      </c>
      <c r="H1676" s="5">
        <f t="shared" si="339"/>
        <v>5348.44</v>
      </c>
      <c r="J1676" s="10" t="str">
        <f t="shared" si="340"/>
        <v>BUY</v>
      </c>
      <c r="L1676" s="5">
        <f t="shared" si="341"/>
        <v>5326.24</v>
      </c>
      <c r="M1676" s="4" t="str">
        <f t="shared" si="342"/>
        <v>YES</v>
      </c>
      <c r="N1676" s="4" t="str">
        <f t="shared" si="343"/>
        <v>NO</v>
      </c>
      <c r="O1676" s="4" t="str">
        <f t="shared" si="344"/>
        <v>YES</v>
      </c>
      <c r="P1676" s="5">
        <v>5388</v>
      </c>
      <c r="Q1676" s="5">
        <v>5386</v>
      </c>
      <c r="R1676" s="4">
        <f t="shared" si="332"/>
        <v>2012</v>
      </c>
      <c r="T1676" s="7">
        <f t="shared" si="335"/>
        <v>0</v>
      </c>
      <c r="V1676" s="5">
        <f t="shared" si="336"/>
        <v>5388</v>
      </c>
      <c r="W1676" s="5">
        <f t="shared" si="333"/>
        <v>5388</v>
      </c>
      <c r="X1676" s="7">
        <f t="shared" si="334"/>
        <v>0</v>
      </c>
      <c r="Z1676" s="7">
        <f t="shared" si="337"/>
        <v>403802.45999999973</v>
      </c>
      <c r="AA1676" s="5"/>
    </row>
    <row r="1677" spans="1:27">
      <c r="A1677" s="9">
        <v>40981</v>
      </c>
      <c r="B1677" s="3">
        <v>5401</v>
      </c>
      <c r="C1677" s="3">
        <v>5476</v>
      </c>
      <c r="D1677" s="3">
        <v>5370</v>
      </c>
      <c r="E1677" s="3">
        <v>5468.3999000000003</v>
      </c>
      <c r="G1677" s="5">
        <f t="shared" si="338"/>
        <v>5412.12</v>
      </c>
      <c r="H1677" s="5">
        <f t="shared" si="339"/>
        <v>5388.43</v>
      </c>
      <c r="J1677" s="10" t="str">
        <f t="shared" si="340"/>
        <v>BUY</v>
      </c>
      <c r="L1677" s="5">
        <f t="shared" si="341"/>
        <v>5317.36</v>
      </c>
      <c r="M1677" s="4" t="str">
        <f t="shared" si="342"/>
        <v>NO</v>
      </c>
      <c r="N1677" s="4" t="str">
        <f t="shared" si="343"/>
        <v>NO</v>
      </c>
      <c r="O1677" s="4" t="str">
        <f t="shared" si="344"/>
        <v>NO</v>
      </c>
      <c r="P1677" s="5">
        <v>5450.9</v>
      </c>
      <c r="Q1677" s="5">
        <v>5468.05</v>
      </c>
      <c r="R1677" s="4">
        <f t="shared" si="332"/>
        <v>2012</v>
      </c>
      <c r="T1677" s="7">
        <f t="shared" si="335"/>
        <v>0</v>
      </c>
      <c r="V1677" s="5">
        <f t="shared" si="336"/>
        <v>5388</v>
      </c>
      <c r="W1677" s="5">
        <f t="shared" si="333"/>
        <v>5388</v>
      </c>
      <c r="X1677" s="7">
        <f t="shared" si="334"/>
        <v>0</v>
      </c>
      <c r="Z1677" s="7">
        <f t="shared" si="337"/>
        <v>403802.45999999973</v>
      </c>
      <c r="AA1677" s="5"/>
    </row>
    <row r="1678" spans="1:27">
      <c r="A1678" s="9">
        <v>40982</v>
      </c>
      <c r="B1678" s="3">
        <v>5531.1499000000003</v>
      </c>
      <c r="C1678" s="3">
        <v>5542</v>
      </c>
      <c r="D1678" s="3">
        <v>5472</v>
      </c>
      <c r="E1678" s="3">
        <v>5506.1000999999997</v>
      </c>
      <c r="G1678" s="5">
        <f t="shared" si="338"/>
        <v>5459.11</v>
      </c>
      <c r="H1678" s="5">
        <f t="shared" si="339"/>
        <v>5427.65</v>
      </c>
      <c r="J1678" s="10" t="str">
        <f t="shared" si="340"/>
        <v>BUY</v>
      </c>
      <c r="L1678" s="5">
        <f t="shared" si="341"/>
        <v>5333.27</v>
      </c>
      <c r="M1678" s="4" t="str">
        <f t="shared" si="342"/>
        <v>NO</v>
      </c>
      <c r="N1678" s="4" t="str">
        <f t="shared" si="343"/>
        <v>NO</v>
      </c>
      <c r="O1678" s="4" t="str">
        <f t="shared" si="344"/>
        <v>NO</v>
      </c>
      <c r="P1678" s="5">
        <v>5523.05</v>
      </c>
      <c r="Q1678" s="5">
        <v>5504.15</v>
      </c>
      <c r="R1678" s="4">
        <f t="shared" si="332"/>
        <v>2012</v>
      </c>
      <c r="T1678" s="7">
        <f t="shared" si="335"/>
        <v>0</v>
      </c>
      <c r="V1678" s="5">
        <f t="shared" si="336"/>
        <v>5388</v>
      </c>
      <c r="W1678" s="5">
        <f t="shared" si="333"/>
        <v>5388</v>
      </c>
      <c r="X1678" s="7">
        <f t="shared" si="334"/>
        <v>0</v>
      </c>
      <c r="Z1678" s="7">
        <f t="shared" si="337"/>
        <v>403802.45999999973</v>
      </c>
      <c r="AA1678" s="5"/>
    </row>
    <row r="1679" spans="1:27">
      <c r="A1679" s="9">
        <v>40983</v>
      </c>
      <c r="B1679" s="3">
        <v>5495</v>
      </c>
      <c r="C1679" s="3">
        <v>5508.3999000000003</v>
      </c>
      <c r="D1679" s="3">
        <v>5397.3500999999997</v>
      </c>
      <c r="E1679" s="3">
        <v>5419.1000999999997</v>
      </c>
      <c r="G1679" s="5">
        <f t="shared" si="338"/>
        <v>5439.11</v>
      </c>
      <c r="H1679" s="5">
        <f t="shared" si="339"/>
        <v>5424.8</v>
      </c>
      <c r="J1679" s="10" t="str">
        <f t="shared" si="340"/>
        <v>BUY</v>
      </c>
      <c r="L1679" s="5">
        <f t="shared" si="341"/>
        <v>5381.87</v>
      </c>
      <c r="M1679" s="4" t="str">
        <f t="shared" si="342"/>
        <v>NO</v>
      </c>
      <c r="N1679" s="4" t="str">
        <f t="shared" si="343"/>
        <v>NO</v>
      </c>
      <c r="O1679" s="4" t="str">
        <f t="shared" si="344"/>
        <v>NO</v>
      </c>
      <c r="P1679" s="5">
        <v>5471.05</v>
      </c>
      <c r="Q1679" s="5">
        <v>5426</v>
      </c>
      <c r="R1679" s="4">
        <f t="shared" si="332"/>
        <v>2012</v>
      </c>
      <c r="T1679" s="7">
        <f t="shared" si="335"/>
        <v>0</v>
      </c>
      <c r="V1679" s="5">
        <f t="shared" si="336"/>
        <v>5388</v>
      </c>
      <c r="W1679" s="5">
        <f t="shared" si="333"/>
        <v>5381.87</v>
      </c>
      <c r="X1679" s="7">
        <f t="shared" si="334"/>
        <v>-6.1300000000001091</v>
      </c>
      <c r="Z1679" s="7">
        <f t="shared" si="337"/>
        <v>403495.95999999973</v>
      </c>
      <c r="AA1679" s="5"/>
    </row>
    <row r="1680" spans="1:27">
      <c r="A1680" s="9">
        <v>40984</v>
      </c>
      <c r="B1680" s="3">
        <v>5414.1000999999997</v>
      </c>
      <c r="C1680" s="3">
        <v>5482</v>
      </c>
      <c r="D1680" s="3">
        <v>5330.6499000000003</v>
      </c>
      <c r="E1680" s="3">
        <v>5342.7002000000002</v>
      </c>
      <c r="G1680" s="5">
        <f t="shared" si="338"/>
        <v>5390.91</v>
      </c>
      <c r="H1680" s="5">
        <f t="shared" si="339"/>
        <v>5397.43</v>
      </c>
      <c r="J1680" s="10" t="str">
        <f t="shared" si="340"/>
        <v>SELL</v>
      </c>
      <c r="L1680" s="5">
        <f t="shared" si="341"/>
        <v>5416.99</v>
      </c>
      <c r="M1680" s="4" t="str">
        <f t="shared" si="342"/>
        <v>YES</v>
      </c>
      <c r="N1680" s="4" t="str">
        <f t="shared" si="343"/>
        <v>NO</v>
      </c>
      <c r="O1680" s="4" t="str">
        <f t="shared" si="344"/>
        <v>NO</v>
      </c>
      <c r="P1680" s="5">
        <v>5434.05</v>
      </c>
      <c r="Q1680" s="5">
        <v>5345</v>
      </c>
      <c r="R1680" s="4">
        <f t="shared" si="332"/>
        <v>2012</v>
      </c>
      <c r="T1680" s="7">
        <f t="shared" si="335"/>
        <v>0</v>
      </c>
      <c r="V1680" s="5">
        <f t="shared" si="336"/>
        <v>5381.87</v>
      </c>
      <c r="W1680" s="5">
        <f t="shared" si="333"/>
        <v>5381.87</v>
      </c>
      <c r="X1680" s="7">
        <f t="shared" si="334"/>
        <v>0</v>
      </c>
      <c r="Z1680" s="7">
        <f t="shared" si="337"/>
        <v>403495.95999999973</v>
      </c>
      <c r="AA1680" s="5"/>
    </row>
    <row r="1681" spans="1:27">
      <c r="A1681" s="9">
        <v>40987</v>
      </c>
      <c r="B1681" s="3">
        <v>5355.0497999999998</v>
      </c>
      <c r="C1681" s="3">
        <v>5359.8999000000003</v>
      </c>
      <c r="D1681" s="3">
        <v>5258.6000999999997</v>
      </c>
      <c r="E1681" s="3">
        <v>5277.2997999999998</v>
      </c>
      <c r="G1681" s="5">
        <f t="shared" si="338"/>
        <v>5334.1</v>
      </c>
      <c r="H1681" s="5">
        <f t="shared" si="339"/>
        <v>5357.39</v>
      </c>
      <c r="J1681" s="10" t="str">
        <f t="shared" si="340"/>
        <v>SELL</v>
      </c>
      <c r="L1681" s="5">
        <f t="shared" si="341"/>
        <v>5427.26</v>
      </c>
      <c r="M1681" s="4" t="str">
        <f t="shared" si="342"/>
        <v>NO</v>
      </c>
      <c r="N1681" s="4" t="str">
        <f t="shared" si="343"/>
        <v>NO</v>
      </c>
      <c r="O1681" s="4" t="str">
        <f t="shared" si="344"/>
        <v>NO</v>
      </c>
      <c r="P1681" s="5">
        <v>5314.7</v>
      </c>
      <c r="Q1681" s="5">
        <v>5277.15</v>
      </c>
      <c r="R1681" s="4">
        <f t="shared" si="332"/>
        <v>2012</v>
      </c>
      <c r="T1681" s="7">
        <f t="shared" si="335"/>
        <v>0</v>
      </c>
      <c r="V1681" s="5">
        <f t="shared" si="336"/>
        <v>5381.87</v>
      </c>
      <c r="W1681" s="5">
        <f t="shared" si="333"/>
        <v>5381.87</v>
      </c>
      <c r="X1681" s="7">
        <f t="shared" si="334"/>
        <v>0</v>
      </c>
      <c r="Z1681" s="7">
        <f t="shared" si="337"/>
        <v>403495.95999999973</v>
      </c>
      <c r="AA1681" s="5"/>
    </row>
    <row r="1682" spans="1:27">
      <c r="A1682" s="9">
        <v>40988</v>
      </c>
      <c r="B1682" s="3">
        <v>5267</v>
      </c>
      <c r="C1682" s="3">
        <v>5326.7997999999998</v>
      </c>
      <c r="D1682" s="3">
        <v>5251</v>
      </c>
      <c r="E1682" s="3">
        <v>5297</v>
      </c>
      <c r="G1682" s="5">
        <f t="shared" si="338"/>
        <v>5315.55</v>
      </c>
      <c r="H1682" s="5">
        <f t="shared" si="339"/>
        <v>5337.26</v>
      </c>
      <c r="J1682" s="10" t="str">
        <f t="shared" si="340"/>
        <v>SELL</v>
      </c>
      <c r="L1682" s="5">
        <f t="shared" si="341"/>
        <v>5402.39</v>
      </c>
      <c r="M1682" s="4" t="str">
        <f t="shared" si="342"/>
        <v>NO</v>
      </c>
      <c r="N1682" s="4" t="str">
        <f t="shared" si="343"/>
        <v>NO</v>
      </c>
      <c r="O1682" s="4" t="str">
        <f t="shared" si="344"/>
        <v>NO</v>
      </c>
      <c r="P1682" s="5">
        <v>5306.5</v>
      </c>
      <c r="Q1682" s="5">
        <v>5299.1</v>
      </c>
      <c r="R1682" s="4">
        <f t="shared" si="332"/>
        <v>2012</v>
      </c>
      <c r="T1682" s="7">
        <f t="shared" si="335"/>
        <v>0</v>
      </c>
      <c r="V1682" s="5">
        <f t="shared" si="336"/>
        <v>5381.87</v>
      </c>
      <c r="W1682" s="5">
        <f t="shared" si="333"/>
        <v>5381.87</v>
      </c>
      <c r="X1682" s="7">
        <f t="shared" si="334"/>
        <v>0</v>
      </c>
      <c r="Z1682" s="7">
        <f t="shared" si="337"/>
        <v>403495.95999999973</v>
      </c>
      <c r="AA1682" s="5"/>
    </row>
    <row r="1683" spans="1:27">
      <c r="A1683" s="9">
        <v>40989</v>
      </c>
      <c r="B1683" s="3">
        <v>5289</v>
      </c>
      <c r="C1683" s="3">
        <v>5405</v>
      </c>
      <c r="D1683" s="3">
        <v>5275.6000999999997</v>
      </c>
      <c r="E1683" s="3">
        <v>5394.5</v>
      </c>
      <c r="G1683" s="5">
        <f t="shared" si="338"/>
        <v>5355.03</v>
      </c>
      <c r="H1683" s="5">
        <f t="shared" si="339"/>
        <v>5356.34</v>
      </c>
      <c r="J1683" s="10" t="str">
        <f t="shared" si="340"/>
        <v>SELL</v>
      </c>
      <c r="L1683" s="5">
        <f t="shared" si="341"/>
        <v>5360.27</v>
      </c>
      <c r="M1683" s="4" t="str">
        <f t="shared" si="342"/>
        <v>YES</v>
      </c>
      <c r="N1683" s="4" t="str">
        <f t="shared" si="343"/>
        <v>YES</v>
      </c>
      <c r="O1683" s="4" t="str">
        <f t="shared" si="344"/>
        <v>NO</v>
      </c>
      <c r="P1683" s="5">
        <v>5295.7</v>
      </c>
      <c r="Q1683" s="5">
        <v>5392</v>
      </c>
      <c r="R1683" s="4">
        <f t="shared" si="332"/>
        <v>2012</v>
      </c>
      <c r="T1683" s="7">
        <f t="shared" si="335"/>
        <v>-10.39</v>
      </c>
      <c r="V1683" s="5">
        <f t="shared" si="336"/>
        <v>5381.87</v>
      </c>
      <c r="W1683" s="5">
        <f t="shared" si="333"/>
        <v>5381.87</v>
      </c>
      <c r="X1683" s="7">
        <f t="shared" si="334"/>
        <v>0</v>
      </c>
      <c r="Z1683" s="7">
        <f t="shared" si="337"/>
        <v>402456.95999999973</v>
      </c>
      <c r="AA1683" s="5"/>
    </row>
    <row r="1684" spans="1:27">
      <c r="A1684" s="9">
        <v>40990</v>
      </c>
      <c r="B1684" s="3">
        <v>5376.6000999999997</v>
      </c>
      <c r="C1684" s="3">
        <v>5410</v>
      </c>
      <c r="D1684" s="3">
        <v>5220.5</v>
      </c>
      <c r="E1684" s="3">
        <v>5240.0497999999998</v>
      </c>
      <c r="G1684" s="5">
        <f t="shared" si="338"/>
        <v>5297.54</v>
      </c>
      <c r="H1684" s="5">
        <f t="shared" si="339"/>
        <v>5317.58</v>
      </c>
      <c r="J1684" s="10" t="str">
        <f t="shared" si="340"/>
        <v>SELL</v>
      </c>
      <c r="L1684" s="5">
        <f t="shared" si="341"/>
        <v>5377.7</v>
      </c>
      <c r="M1684" s="4" t="str">
        <f t="shared" si="342"/>
        <v>YES</v>
      </c>
      <c r="N1684" s="4" t="str">
        <f t="shared" si="343"/>
        <v>YES</v>
      </c>
      <c r="O1684" s="4" t="str">
        <f t="shared" si="344"/>
        <v>YES</v>
      </c>
      <c r="P1684" s="5">
        <v>5380.25</v>
      </c>
      <c r="Q1684" s="5">
        <v>5254.7</v>
      </c>
      <c r="R1684" s="4">
        <f t="shared" si="332"/>
        <v>2012</v>
      </c>
      <c r="T1684" s="7">
        <f t="shared" si="335"/>
        <v>-125.55</v>
      </c>
      <c r="V1684" s="5">
        <f t="shared" si="336"/>
        <v>5381.87</v>
      </c>
      <c r="W1684" s="5">
        <f t="shared" si="333"/>
        <v>5381.87</v>
      </c>
      <c r="X1684" s="7">
        <f t="shared" si="334"/>
        <v>0</v>
      </c>
      <c r="Z1684" s="7">
        <f t="shared" si="337"/>
        <v>389901.95999999973</v>
      </c>
      <c r="AA1684" s="5"/>
    </row>
    <row r="1685" spans="1:27">
      <c r="A1685" s="9">
        <v>40991</v>
      </c>
      <c r="B1685" s="3">
        <v>5252.25</v>
      </c>
      <c r="C1685" s="3">
        <v>5328.7997999999998</v>
      </c>
      <c r="D1685" s="3">
        <v>5231.2997999999998</v>
      </c>
      <c r="E1685" s="3">
        <v>5285.3500999999997</v>
      </c>
      <c r="G1685" s="5">
        <f t="shared" si="338"/>
        <v>5291.45</v>
      </c>
      <c r="H1685" s="5">
        <f t="shared" si="339"/>
        <v>5306.84</v>
      </c>
      <c r="J1685" s="10" t="str">
        <f t="shared" si="340"/>
        <v>SELL</v>
      </c>
      <c r="L1685" s="5">
        <f t="shared" si="341"/>
        <v>5353.01</v>
      </c>
      <c r="M1685" s="4" t="str">
        <f t="shared" si="342"/>
        <v>NO</v>
      </c>
      <c r="N1685" s="4" t="str">
        <f t="shared" si="343"/>
        <v>NO</v>
      </c>
      <c r="O1685" s="4" t="str">
        <f t="shared" si="344"/>
        <v>NO</v>
      </c>
      <c r="P1685" s="5">
        <v>5278.75</v>
      </c>
      <c r="Q1685" s="5">
        <v>5283.05</v>
      </c>
      <c r="R1685" s="4">
        <f t="shared" ref="R1685:R1748" si="345">YEAR(A1685)</f>
        <v>2012</v>
      </c>
      <c r="T1685" s="7">
        <f t="shared" si="335"/>
        <v>0</v>
      </c>
      <c r="V1685" s="5">
        <f t="shared" si="336"/>
        <v>5381.87</v>
      </c>
      <c r="W1685" s="5">
        <f t="shared" ref="W1685:W1748" si="346">IF(V1686="",E1685,V1686)</f>
        <v>5381.87</v>
      </c>
      <c r="X1685" s="7">
        <f t="shared" ref="X1685:X1748" si="347">IF(J1685="BUY",W1685-V1685,V1685-W1685)</f>
        <v>0</v>
      </c>
      <c r="Z1685" s="7">
        <f t="shared" si="337"/>
        <v>389901.95999999973</v>
      </c>
      <c r="AA1685" s="5"/>
    </row>
    <row r="1686" spans="1:27">
      <c r="A1686" s="9">
        <v>40994</v>
      </c>
      <c r="B1686" s="3">
        <v>5279.7997999999998</v>
      </c>
      <c r="C1686" s="3">
        <v>5279.7997999999998</v>
      </c>
      <c r="D1686" s="3">
        <v>5181</v>
      </c>
      <c r="E1686" s="3">
        <v>5191.2997999999998</v>
      </c>
      <c r="G1686" s="5">
        <f t="shared" si="338"/>
        <v>5241.37</v>
      </c>
      <c r="H1686" s="5">
        <f t="shared" si="339"/>
        <v>5268.33</v>
      </c>
      <c r="J1686" s="10" t="str">
        <f t="shared" si="340"/>
        <v>SELL</v>
      </c>
      <c r="L1686" s="5">
        <f t="shared" si="341"/>
        <v>5349.21</v>
      </c>
      <c r="M1686" s="4" t="str">
        <f t="shared" si="342"/>
        <v>NO</v>
      </c>
      <c r="N1686" s="4" t="str">
        <f t="shared" si="343"/>
        <v>NO</v>
      </c>
      <c r="O1686" s="4" t="str">
        <f t="shared" si="344"/>
        <v>NO</v>
      </c>
      <c r="P1686" s="5">
        <v>5238.45</v>
      </c>
      <c r="Q1686" s="5">
        <v>5195.95</v>
      </c>
      <c r="R1686" s="4">
        <f t="shared" si="345"/>
        <v>2012</v>
      </c>
      <c r="T1686" s="7">
        <f t="shared" ref="T1686:T1749" si="348">ROUND(IF(N1686="YES",IF(J1686="SELL",IF(O1686="YES",Q1686-P1686,Q1686-L1685),IF(O1686="YES",P1686-Q1686,L1685-Q1686)),0),2)</f>
        <v>0</v>
      </c>
      <c r="V1686" s="5">
        <f t="shared" ref="V1686:V1749" si="349">IF(J1686=J1685,V1685,IF(O1686="YES",P1686,L1685))</f>
        <v>5381.87</v>
      </c>
      <c r="W1686" s="5">
        <f t="shared" si="346"/>
        <v>5381.87</v>
      </c>
      <c r="X1686" s="7">
        <f t="shared" si="347"/>
        <v>0</v>
      </c>
      <c r="Z1686" s="7">
        <f t="shared" ref="Z1686:Z1749" si="350">Z1685+(T1686*50*2)+(X1686*50)</f>
        <v>389901.95999999973</v>
      </c>
      <c r="AA1686" s="5"/>
    </row>
    <row r="1687" spans="1:27">
      <c r="A1687" s="9">
        <v>40995</v>
      </c>
      <c r="B1687" s="3">
        <v>5245</v>
      </c>
      <c r="C1687" s="3">
        <v>5295</v>
      </c>
      <c r="D1687" s="3">
        <v>5188.1499000000003</v>
      </c>
      <c r="E1687" s="3">
        <v>5251.75</v>
      </c>
      <c r="G1687" s="5">
        <f t="shared" si="338"/>
        <v>5246.56</v>
      </c>
      <c r="H1687" s="5">
        <f t="shared" si="339"/>
        <v>5262.8</v>
      </c>
      <c r="J1687" s="10" t="str">
        <f t="shared" si="340"/>
        <v>SELL</v>
      </c>
      <c r="L1687" s="5">
        <f t="shared" si="341"/>
        <v>5311.52</v>
      </c>
      <c r="M1687" s="4" t="str">
        <f t="shared" si="342"/>
        <v>NO</v>
      </c>
      <c r="N1687" s="4" t="str">
        <f t="shared" si="343"/>
        <v>NO</v>
      </c>
      <c r="O1687" s="4" t="str">
        <f t="shared" si="344"/>
        <v>NO</v>
      </c>
      <c r="P1687" s="5">
        <v>5222</v>
      </c>
      <c r="Q1687" s="5">
        <v>5238.75</v>
      </c>
      <c r="R1687" s="4">
        <f t="shared" si="345"/>
        <v>2012</v>
      </c>
      <c r="T1687" s="7">
        <f t="shared" si="348"/>
        <v>0</v>
      </c>
      <c r="V1687" s="5">
        <f t="shared" si="349"/>
        <v>5381.87</v>
      </c>
      <c r="W1687" s="5">
        <f t="shared" si="346"/>
        <v>5381.87</v>
      </c>
      <c r="X1687" s="7">
        <f t="shared" si="347"/>
        <v>0</v>
      </c>
      <c r="Z1687" s="7">
        <f t="shared" si="350"/>
        <v>389901.95999999973</v>
      </c>
      <c r="AA1687" s="5"/>
    </row>
    <row r="1688" spans="1:27">
      <c r="A1688" s="9">
        <v>40996</v>
      </c>
      <c r="B1688" s="3">
        <v>5235</v>
      </c>
      <c r="C1688" s="3">
        <v>5247.25</v>
      </c>
      <c r="D1688" s="3">
        <v>5171</v>
      </c>
      <c r="E1688" s="3">
        <v>5197.3999000000003</v>
      </c>
      <c r="G1688" s="5">
        <f t="shared" si="338"/>
        <v>5221.9799999999996</v>
      </c>
      <c r="H1688" s="5">
        <f t="shared" si="339"/>
        <v>5241</v>
      </c>
      <c r="J1688" s="10" t="str">
        <f t="shared" si="340"/>
        <v>SELL</v>
      </c>
      <c r="L1688" s="5">
        <f t="shared" si="341"/>
        <v>5298.06</v>
      </c>
      <c r="M1688" s="4" t="str">
        <f t="shared" si="342"/>
        <v>NO</v>
      </c>
      <c r="N1688" s="4" t="str">
        <f t="shared" si="343"/>
        <v>NO</v>
      </c>
      <c r="O1688" s="4" t="str">
        <f t="shared" si="344"/>
        <v>NO</v>
      </c>
      <c r="P1688" s="5">
        <v>5217</v>
      </c>
      <c r="Q1688" s="5">
        <v>5197.5</v>
      </c>
      <c r="R1688" s="4">
        <f t="shared" si="345"/>
        <v>2012</v>
      </c>
      <c r="T1688" s="7">
        <f t="shared" si="348"/>
        <v>0</v>
      </c>
      <c r="V1688" s="5">
        <f t="shared" si="349"/>
        <v>5381.87</v>
      </c>
      <c r="W1688" s="5">
        <f t="shared" si="346"/>
        <v>5381.87</v>
      </c>
      <c r="X1688" s="7">
        <f t="shared" si="347"/>
        <v>0</v>
      </c>
      <c r="Z1688" s="7">
        <f t="shared" si="350"/>
        <v>389901.95999999973</v>
      </c>
      <c r="AA1688" s="5"/>
    </row>
    <row r="1689" spans="1:27">
      <c r="A1689" s="9">
        <v>40997</v>
      </c>
      <c r="B1689" s="3">
        <v>5155</v>
      </c>
      <c r="C1689" s="3">
        <v>5187.4502000000002</v>
      </c>
      <c r="D1689" s="3">
        <v>5133.5</v>
      </c>
      <c r="E1689" s="3">
        <v>5177</v>
      </c>
      <c r="G1689" s="5">
        <f t="shared" si="338"/>
        <v>5199.49</v>
      </c>
      <c r="H1689" s="5">
        <f t="shared" si="339"/>
        <v>5219.67</v>
      </c>
      <c r="J1689" s="10" t="str">
        <f t="shared" si="340"/>
        <v>SELL</v>
      </c>
      <c r="L1689" s="5">
        <f t="shared" si="341"/>
        <v>5280.21</v>
      </c>
      <c r="M1689" s="4" t="str">
        <f t="shared" si="342"/>
        <v>NO</v>
      </c>
      <c r="N1689" s="4" t="str">
        <f t="shared" si="343"/>
        <v>NO</v>
      </c>
      <c r="O1689" s="4" t="str">
        <f t="shared" si="344"/>
        <v>NO</v>
      </c>
      <c r="P1689" s="5">
        <v>5158.1499999999996</v>
      </c>
      <c r="Q1689" s="5">
        <v>5173.1000000000004</v>
      </c>
      <c r="R1689" s="4">
        <f t="shared" si="345"/>
        <v>2012</v>
      </c>
      <c r="T1689" s="7">
        <f t="shared" si="348"/>
        <v>0</v>
      </c>
      <c r="V1689" s="5">
        <f t="shared" si="349"/>
        <v>5381.87</v>
      </c>
      <c r="W1689" s="5">
        <f t="shared" si="346"/>
        <v>5280.21</v>
      </c>
      <c r="X1689" s="7">
        <f t="shared" si="347"/>
        <v>101.65999999999985</v>
      </c>
      <c r="Z1689" s="7">
        <f t="shared" si="350"/>
        <v>394984.95999999973</v>
      </c>
      <c r="AA1689" s="5"/>
    </row>
    <row r="1690" spans="1:27">
      <c r="A1690" s="9">
        <v>40998</v>
      </c>
      <c r="B1690" s="3">
        <v>5246</v>
      </c>
      <c r="C1690" s="3">
        <v>5346.8999000000003</v>
      </c>
      <c r="D1690" s="3">
        <v>5239</v>
      </c>
      <c r="E1690" s="3">
        <v>5333.25</v>
      </c>
      <c r="G1690" s="5">
        <f t="shared" si="338"/>
        <v>5266.37</v>
      </c>
      <c r="H1690" s="5">
        <f t="shared" si="339"/>
        <v>5257.53</v>
      </c>
      <c r="J1690" s="10" t="str">
        <f t="shared" si="340"/>
        <v>BUY</v>
      </c>
      <c r="L1690" s="5">
        <f t="shared" si="341"/>
        <v>5231.01</v>
      </c>
      <c r="M1690" s="4" t="str">
        <f t="shared" si="342"/>
        <v>YES</v>
      </c>
      <c r="N1690" s="4" t="str">
        <f t="shared" si="343"/>
        <v>NO</v>
      </c>
      <c r="O1690" s="4" t="str">
        <f t="shared" si="344"/>
        <v>NO</v>
      </c>
      <c r="P1690" s="5">
        <v>5268</v>
      </c>
      <c r="Q1690" s="5">
        <v>5336</v>
      </c>
      <c r="R1690" s="4">
        <f t="shared" si="345"/>
        <v>2012</v>
      </c>
      <c r="T1690" s="7">
        <f t="shared" si="348"/>
        <v>0</v>
      </c>
      <c r="V1690" s="5">
        <f t="shared" si="349"/>
        <v>5280.21</v>
      </c>
      <c r="W1690" s="5">
        <f t="shared" si="346"/>
        <v>5280.21</v>
      </c>
      <c r="X1690" s="7">
        <f t="shared" si="347"/>
        <v>0</v>
      </c>
      <c r="Z1690" s="7">
        <f t="shared" si="350"/>
        <v>394984.95999999973</v>
      </c>
      <c r="AA1690" s="5"/>
    </row>
    <row r="1691" spans="1:27">
      <c r="A1691" s="9">
        <v>41001</v>
      </c>
      <c r="B1691" s="3">
        <v>5300</v>
      </c>
      <c r="C1691" s="3">
        <v>5372</v>
      </c>
      <c r="D1691" s="3">
        <v>5300</v>
      </c>
      <c r="E1691" s="3">
        <v>5350.6499000000003</v>
      </c>
      <c r="G1691" s="5">
        <f t="shared" si="338"/>
        <v>5308.51</v>
      </c>
      <c r="H1691" s="5">
        <f t="shared" si="339"/>
        <v>5288.57</v>
      </c>
      <c r="J1691" s="10" t="str">
        <f t="shared" si="340"/>
        <v>BUY</v>
      </c>
      <c r="L1691" s="5">
        <f t="shared" si="341"/>
        <v>5228.75</v>
      </c>
      <c r="M1691" s="4" t="str">
        <f t="shared" si="342"/>
        <v>NO</v>
      </c>
      <c r="N1691" s="4" t="str">
        <f t="shared" si="343"/>
        <v>NO</v>
      </c>
      <c r="O1691" s="4" t="str">
        <f t="shared" si="344"/>
        <v>NO</v>
      </c>
      <c r="P1691" s="5">
        <v>5333</v>
      </c>
      <c r="Q1691" s="5">
        <v>5345.1</v>
      </c>
      <c r="R1691" s="4">
        <f t="shared" si="345"/>
        <v>2012</v>
      </c>
      <c r="T1691" s="7">
        <f t="shared" si="348"/>
        <v>0</v>
      </c>
      <c r="V1691" s="5">
        <f t="shared" si="349"/>
        <v>5280.21</v>
      </c>
      <c r="W1691" s="5">
        <f t="shared" si="346"/>
        <v>5280.21</v>
      </c>
      <c r="X1691" s="7">
        <f t="shared" si="347"/>
        <v>0</v>
      </c>
      <c r="Z1691" s="7">
        <f t="shared" si="350"/>
        <v>394984.95999999973</v>
      </c>
      <c r="AA1691" s="5"/>
    </row>
    <row r="1692" spans="1:27">
      <c r="A1692" s="9">
        <v>41002</v>
      </c>
      <c r="B1692" s="3">
        <v>5377</v>
      </c>
      <c r="C1692" s="3">
        <v>5402</v>
      </c>
      <c r="D1692" s="3">
        <v>5367.7997999999998</v>
      </c>
      <c r="E1692" s="3">
        <v>5383.25</v>
      </c>
      <c r="G1692" s="5">
        <f t="shared" si="338"/>
        <v>5345.88</v>
      </c>
      <c r="H1692" s="5">
        <f t="shared" si="339"/>
        <v>5320.13</v>
      </c>
      <c r="J1692" s="10" t="str">
        <f t="shared" si="340"/>
        <v>BUY</v>
      </c>
      <c r="L1692" s="5">
        <f t="shared" si="341"/>
        <v>5242.88</v>
      </c>
      <c r="M1692" s="4" t="str">
        <f t="shared" si="342"/>
        <v>NO</v>
      </c>
      <c r="N1692" s="4" t="str">
        <f t="shared" si="343"/>
        <v>NO</v>
      </c>
      <c r="O1692" s="4" t="str">
        <f t="shared" si="344"/>
        <v>NO</v>
      </c>
      <c r="P1692" s="5">
        <v>5381.25</v>
      </c>
      <c r="Q1692" s="5">
        <v>5382</v>
      </c>
      <c r="R1692" s="4">
        <f t="shared" si="345"/>
        <v>2012</v>
      </c>
      <c r="T1692" s="7">
        <f t="shared" si="348"/>
        <v>0</v>
      </c>
      <c r="V1692" s="5">
        <f t="shared" si="349"/>
        <v>5280.21</v>
      </c>
      <c r="W1692" s="5">
        <f t="shared" si="346"/>
        <v>5280.21</v>
      </c>
      <c r="X1692" s="7">
        <f t="shared" si="347"/>
        <v>0</v>
      </c>
      <c r="Z1692" s="7">
        <f t="shared" si="350"/>
        <v>394984.95999999973</v>
      </c>
      <c r="AA1692" s="5"/>
    </row>
    <row r="1693" spans="1:27">
      <c r="A1693" s="9">
        <v>41003</v>
      </c>
      <c r="B1693" s="3">
        <v>5361</v>
      </c>
      <c r="C1693" s="3">
        <v>5361</v>
      </c>
      <c r="D1693" s="3">
        <v>5324.75</v>
      </c>
      <c r="E1693" s="3">
        <v>5344.5497999999998</v>
      </c>
      <c r="G1693" s="5">
        <f t="shared" si="338"/>
        <v>5345.21</v>
      </c>
      <c r="H1693" s="5">
        <f t="shared" si="339"/>
        <v>5328.27</v>
      </c>
      <c r="J1693" s="10" t="str">
        <f t="shared" si="340"/>
        <v>BUY</v>
      </c>
      <c r="L1693" s="5">
        <f t="shared" si="341"/>
        <v>5277.45</v>
      </c>
      <c r="M1693" s="4" t="str">
        <f t="shared" si="342"/>
        <v>NO</v>
      </c>
      <c r="N1693" s="4" t="str">
        <f t="shared" si="343"/>
        <v>NO</v>
      </c>
      <c r="O1693" s="4" t="str">
        <f t="shared" si="344"/>
        <v>NO</v>
      </c>
      <c r="P1693" s="5">
        <v>5346.85</v>
      </c>
      <c r="Q1693" s="5">
        <v>5339.95</v>
      </c>
      <c r="R1693" s="4">
        <f t="shared" si="345"/>
        <v>2012</v>
      </c>
      <c r="T1693" s="7">
        <f t="shared" si="348"/>
        <v>0</v>
      </c>
      <c r="V1693" s="5">
        <f t="shared" si="349"/>
        <v>5280.21</v>
      </c>
      <c r="W1693" s="5">
        <f t="shared" si="346"/>
        <v>5277.45</v>
      </c>
      <c r="X1693" s="7">
        <f t="shared" si="347"/>
        <v>-2.7600000000002183</v>
      </c>
      <c r="Z1693" s="7">
        <f t="shared" si="350"/>
        <v>394846.95999999973</v>
      </c>
      <c r="AA1693" s="5"/>
    </row>
    <row r="1694" spans="1:27">
      <c r="A1694" s="9">
        <v>41008</v>
      </c>
      <c r="B1694" s="3">
        <v>5294</v>
      </c>
      <c r="C1694" s="3">
        <v>5301.8999000000003</v>
      </c>
      <c r="D1694" s="3">
        <v>5245.0497999999998</v>
      </c>
      <c r="E1694" s="3">
        <v>5253</v>
      </c>
      <c r="G1694" s="5">
        <f t="shared" si="338"/>
        <v>5299.11</v>
      </c>
      <c r="H1694" s="5">
        <f t="shared" si="339"/>
        <v>5303.18</v>
      </c>
      <c r="J1694" s="10" t="str">
        <f t="shared" si="340"/>
        <v>SELL</v>
      </c>
      <c r="L1694" s="5">
        <f t="shared" si="341"/>
        <v>5315.39</v>
      </c>
      <c r="M1694" s="4" t="str">
        <f t="shared" si="342"/>
        <v>YES</v>
      </c>
      <c r="N1694" s="4" t="str">
        <f t="shared" si="343"/>
        <v>NO</v>
      </c>
      <c r="O1694" s="4" t="str">
        <f t="shared" si="344"/>
        <v>NO</v>
      </c>
      <c r="P1694" s="5">
        <v>5296.95</v>
      </c>
      <c r="Q1694" s="5">
        <v>5246.55</v>
      </c>
      <c r="R1694" s="4">
        <f t="shared" si="345"/>
        <v>2012</v>
      </c>
      <c r="T1694" s="7">
        <f t="shared" si="348"/>
        <v>0</v>
      </c>
      <c r="V1694" s="5">
        <f t="shared" si="349"/>
        <v>5277.45</v>
      </c>
      <c r="W1694" s="5">
        <f t="shared" si="346"/>
        <v>5277.45</v>
      </c>
      <c r="X1694" s="7">
        <f t="shared" si="347"/>
        <v>0</v>
      </c>
      <c r="Z1694" s="7">
        <f t="shared" si="350"/>
        <v>394846.95999999973</v>
      </c>
      <c r="AA1694" s="5"/>
    </row>
    <row r="1695" spans="1:27">
      <c r="A1695" s="9">
        <v>41009</v>
      </c>
      <c r="B1695" s="3">
        <v>5261.1499000000003</v>
      </c>
      <c r="C1695" s="3">
        <v>5277.5</v>
      </c>
      <c r="D1695" s="3">
        <v>5226</v>
      </c>
      <c r="E1695" s="3">
        <v>5266.1499000000003</v>
      </c>
      <c r="G1695" s="5">
        <f t="shared" si="338"/>
        <v>5282.63</v>
      </c>
      <c r="H1695" s="5">
        <f t="shared" si="339"/>
        <v>5290.84</v>
      </c>
      <c r="J1695" s="10" t="str">
        <f t="shared" si="340"/>
        <v>SELL</v>
      </c>
      <c r="L1695" s="5">
        <f t="shared" si="341"/>
        <v>5315.47</v>
      </c>
      <c r="M1695" s="4" t="str">
        <f t="shared" si="342"/>
        <v>NO</v>
      </c>
      <c r="N1695" s="4" t="str">
        <f t="shared" si="343"/>
        <v>NO</v>
      </c>
      <c r="O1695" s="4" t="str">
        <f t="shared" si="344"/>
        <v>NO</v>
      </c>
      <c r="P1695" s="5">
        <v>5241.1000000000004</v>
      </c>
      <c r="Q1695" s="5">
        <v>5262</v>
      </c>
      <c r="R1695" s="4">
        <f t="shared" si="345"/>
        <v>2012</v>
      </c>
      <c r="T1695" s="7">
        <f t="shared" si="348"/>
        <v>0</v>
      </c>
      <c r="V1695" s="5">
        <f t="shared" si="349"/>
        <v>5277.45</v>
      </c>
      <c r="W1695" s="5">
        <f t="shared" si="346"/>
        <v>5277.45</v>
      </c>
      <c r="X1695" s="7">
        <f t="shared" si="347"/>
        <v>0</v>
      </c>
      <c r="Z1695" s="7">
        <f t="shared" si="350"/>
        <v>394846.95999999973</v>
      </c>
      <c r="AA1695" s="5"/>
    </row>
    <row r="1696" spans="1:27">
      <c r="A1696" s="9">
        <v>41010</v>
      </c>
      <c r="B1696" s="3">
        <v>5224</v>
      </c>
      <c r="C1696" s="3">
        <v>5292.25</v>
      </c>
      <c r="D1696" s="3">
        <v>5203.1499000000003</v>
      </c>
      <c r="E1696" s="3">
        <v>5251.3500999999997</v>
      </c>
      <c r="G1696" s="5">
        <f t="shared" si="338"/>
        <v>5266.99</v>
      </c>
      <c r="H1696" s="5">
        <f t="shared" si="339"/>
        <v>5277.68</v>
      </c>
      <c r="J1696" s="10" t="str">
        <f t="shared" si="340"/>
        <v>SELL</v>
      </c>
      <c r="L1696" s="5">
        <f t="shared" si="341"/>
        <v>5309.75</v>
      </c>
      <c r="M1696" s="4" t="str">
        <f t="shared" si="342"/>
        <v>NO</v>
      </c>
      <c r="N1696" s="4" t="str">
        <f t="shared" si="343"/>
        <v>NO</v>
      </c>
      <c r="O1696" s="4" t="str">
        <f t="shared" si="344"/>
        <v>NO</v>
      </c>
      <c r="P1696" s="5">
        <f t="shared" ref="P1696:P1731" si="351">B1696</f>
        <v>5224</v>
      </c>
      <c r="Q1696" s="5">
        <f t="shared" ref="Q1696:Q1731" si="352">E1696</f>
        <v>5251.3500999999997</v>
      </c>
      <c r="R1696" s="4">
        <f t="shared" si="345"/>
        <v>2012</v>
      </c>
      <c r="T1696" s="7">
        <f t="shared" si="348"/>
        <v>0</v>
      </c>
      <c r="V1696" s="5">
        <f t="shared" si="349"/>
        <v>5277.45</v>
      </c>
      <c r="W1696" s="5">
        <f t="shared" si="346"/>
        <v>5277.45</v>
      </c>
      <c r="X1696" s="7">
        <f t="shared" si="347"/>
        <v>0</v>
      </c>
      <c r="Z1696" s="7">
        <f t="shared" si="350"/>
        <v>394846.95999999973</v>
      </c>
      <c r="AA1696" s="5"/>
    </row>
    <row r="1697" spans="1:27">
      <c r="A1697" s="9">
        <v>41011</v>
      </c>
      <c r="B1697" s="3">
        <v>5274.7002000000002</v>
      </c>
      <c r="C1697" s="3">
        <v>5308.3999000000003</v>
      </c>
      <c r="D1697" s="3">
        <v>5260</v>
      </c>
      <c r="E1697" s="3">
        <v>5290.6499000000003</v>
      </c>
      <c r="G1697" s="5">
        <f t="shared" si="338"/>
        <v>5278.82</v>
      </c>
      <c r="H1697" s="5">
        <f t="shared" si="339"/>
        <v>5282</v>
      </c>
      <c r="J1697" s="10" t="str">
        <f t="shared" si="340"/>
        <v>SELL</v>
      </c>
      <c r="L1697" s="5">
        <f t="shared" si="341"/>
        <v>5291.54</v>
      </c>
      <c r="M1697" s="4" t="str">
        <f t="shared" si="342"/>
        <v>NO</v>
      </c>
      <c r="N1697" s="4" t="str">
        <f t="shared" si="343"/>
        <v>NO</v>
      </c>
      <c r="O1697" s="4" t="str">
        <f t="shared" si="344"/>
        <v>NO</v>
      </c>
      <c r="P1697" s="5">
        <f t="shared" si="351"/>
        <v>5274.7002000000002</v>
      </c>
      <c r="Q1697" s="5">
        <f t="shared" si="352"/>
        <v>5290.6499000000003</v>
      </c>
      <c r="R1697" s="4">
        <f t="shared" si="345"/>
        <v>2012</v>
      </c>
      <c r="T1697" s="7">
        <f t="shared" si="348"/>
        <v>0</v>
      </c>
      <c r="V1697" s="5">
        <f t="shared" si="349"/>
        <v>5277.45</v>
      </c>
      <c r="W1697" s="5">
        <f t="shared" si="346"/>
        <v>5277.45</v>
      </c>
      <c r="X1697" s="7">
        <f t="shared" si="347"/>
        <v>0</v>
      </c>
      <c r="Z1697" s="7">
        <f t="shared" si="350"/>
        <v>394846.95999999973</v>
      </c>
      <c r="AA1697" s="5"/>
    </row>
    <row r="1698" spans="1:27">
      <c r="A1698" s="9">
        <v>41012</v>
      </c>
      <c r="B1698" s="3">
        <v>5303.8999000000003</v>
      </c>
      <c r="C1698" s="3">
        <v>5330</v>
      </c>
      <c r="D1698" s="3">
        <v>5195.2002000000002</v>
      </c>
      <c r="E1698" s="3">
        <v>5221.1000999999997</v>
      </c>
      <c r="G1698" s="5">
        <f t="shared" si="338"/>
        <v>5249.96</v>
      </c>
      <c r="H1698" s="5">
        <f t="shared" si="339"/>
        <v>5261.7</v>
      </c>
      <c r="J1698" s="10" t="str">
        <f t="shared" si="340"/>
        <v>SELL</v>
      </c>
      <c r="L1698" s="5">
        <f t="shared" si="341"/>
        <v>5296.92</v>
      </c>
      <c r="M1698" s="4" t="str">
        <f t="shared" si="342"/>
        <v>YES</v>
      </c>
      <c r="N1698" s="4" t="str">
        <f t="shared" si="343"/>
        <v>YES</v>
      </c>
      <c r="O1698" s="4" t="str">
        <f t="shared" si="344"/>
        <v>YES</v>
      </c>
      <c r="P1698" s="5">
        <f t="shared" si="351"/>
        <v>5303.8999000000003</v>
      </c>
      <c r="Q1698" s="5">
        <f t="shared" si="352"/>
        <v>5221.1000999999997</v>
      </c>
      <c r="R1698" s="4">
        <f t="shared" si="345"/>
        <v>2012</v>
      </c>
      <c r="T1698" s="7">
        <f t="shared" si="348"/>
        <v>-82.8</v>
      </c>
      <c r="V1698" s="5">
        <f t="shared" si="349"/>
        <v>5277.45</v>
      </c>
      <c r="W1698" s="5">
        <f t="shared" si="346"/>
        <v>5277.45</v>
      </c>
      <c r="X1698" s="7">
        <f t="shared" si="347"/>
        <v>0</v>
      </c>
      <c r="Z1698" s="7">
        <f t="shared" si="350"/>
        <v>386566.95999999973</v>
      </c>
      <c r="AA1698" s="5"/>
    </row>
    <row r="1699" spans="1:27">
      <c r="A1699" s="9">
        <v>41015</v>
      </c>
      <c r="B1699" s="3">
        <v>5188.8999000000003</v>
      </c>
      <c r="C1699" s="3">
        <v>5258</v>
      </c>
      <c r="D1699" s="3">
        <v>5182</v>
      </c>
      <c r="E1699" s="3">
        <v>5248.4502000000002</v>
      </c>
      <c r="G1699" s="5">
        <f t="shared" si="338"/>
        <v>5249.21</v>
      </c>
      <c r="H1699" s="5">
        <f t="shared" si="339"/>
        <v>5257.28</v>
      </c>
      <c r="J1699" s="10" t="str">
        <f t="shared" si="340"/>
        <v>SELL</v>
      </c>
      <c r="L1699" s="5">
        <f t="shared" si="341"/>
        <v>5281.49</v>
      </c>
      <c r="M1699" s="4" t="str">
        <f t="shared" si="342"/>
        <v>NO</v>
      </c>
      <c r="N1699" s="4" t="str">
        <f t="shared" si="343"/>
        <v>NO</v>
      </c>
      <c r="O1699" s="4" t="str">
        <f t="shared" si="344"/>
        <v>NO</v>
      </c>
      <c r="P1699" s="5">
        <f t="shared" si="351"/>
        <v>5188.8999000000003</v>
      </c>
      <c r="Q1699" s="5">
        <f t="shared" si="352"/>
        <v>5248.4502000000002</v>
      </c>
      <c r="R1699" s="4">
        <f t="shared" si="345"/>
        <v>2012</v>
      </c>
      <c r="T1699" s="7">
        <f t="shared" si="348"/>
        <v>0</v>
      </c>
      <c r="V1699" s="5">
        <f t="shared" si="349"/>
        <v>5277.45</v>
      </c>
      <c r="W1699" s="5">
        <f t="shared" si="346"/>
        <v>5281.49</v>
      </c>
      <c r="X1699" s="7">
        <f t="shared" si="347"/>
        <v>-4.0399999999999636</v>
      </c>
      <c r="Z1699" s="7">
        <f t="shared" si="350"/>
        <v>386364.95999999973</v>
      </c>
      <c r="AA1699" s="5"/>
    </row>
    <row r="1700" spans="1:27">
      <c r="A1700" s="9">
        <v>41016</v>
      </c>
      <c r="B1700" s="3">
        <v>5249.7002000000002</v>
      </c>
      <c r="C1700" s="3">
        <v>5325.2997999999998</v>
      </c>
      <c r="D1700" s="3">
        <v>5221.1499000000003</v>
      </c>
      <c r="E1700" s="3">
        <v>5319.6000999999997</v>
      </c>
      <c r="G1700" s="5">
        <f t="shared" si="338"/>
        <v>5284.41</v>
      </c>
      <c r="H1700" s="5">
        <f t="shared" si="339"/>
        <v>5278.05</v>
      </c>
      <c r="J1700" s="10" t="str">
        <f t="shared" si="340"/>
        <v>BUY</v>
      </c>
      <c r="L1700" s="5">
        <f t="shared" si="341"/>
        <v>5258.97</v>
      </c>
      <c r="M1700" s="4" t="str">
        <f t="shared" si="342"/>
        <v>YES</v>
      </c>
      <c r="N1700" s="4" t="str">
        <f t="shared" si="343"/>
        <v>NO</v>
      </c>
      <c r="O1700" s="4" t="str">
        <f t="shared" si="344"/>
        <v>NO</v>
      </c>
      <c r="P1700" s="5">
        <f t="shared" si="351"/>
        <v>5249.7002000000002</v>
      </c>
      <c r="Q1700" s="5">
        <f t="shared" si="352"/>
        <v>5319.6000999999997</v>
      </c>
      <c r="R1700" s="4">
        <f t="shared" si="345"/>
        <v>2012</v>
      </c>
      <c r="T1700" s="7">
        <f t="shared" si="348"/>
        <v>0</v>
      </c>
      <c r="V1700" s="5">
        <f t="shared" si="349"/>
        <v>5281.49</v>
      </c>
      <c r="W1700" s="5">
        <f t="shared" si="346"/>
        <v>5281.49</v>
      </c>
      <c r="X1700" s="7">
        <f t="shared" si="347"/>
        <v>0</v>
      </c>
      <c r="Z1700" s="7">
        <f t="shared" si="350"/>
        <v>386364.95999999973</v>
      </c>
      <c r="AA1700" s="5"/>
    </row>
    <row r="1701" spans="1:27">
      <c r="A1701" s="9">
        <v>41017</v>
      </c>
      <c r="B1701" s="3">
        <v>5347</v>
      </c>
      <c r="C1701" s="3">
        <v>5364.4502000000002</v>
      </c>
      <c r="D1701" s="3">
        <v>5312.25</v>
      </c>
      <c r="E1701" s="3">
        <v>5322.7002000000002</v>
      </c>
      <c r="G1701" s="5">
        <f t="shared" si="338"/>
        <v>5303.56</v>
      </c>
      <c r="H1701" s="5">
        <f t="shared" si="339"/>
        <v>5292.93</v>
      </c>
      <c r="J1701" s="10" t="str">
        <f t="shared" si="340"/>
        <v>BUY</v>
      </c>
      <c r="L1701" s="5">
        <f t="shared" si="341"/>
        <v>5261.04</v>
      </c>
      <c r="M1701" s="4" t="str">
        <f t="shared" si="342"/>
        <v>NO</v>
      </c>
      <c r="N1701" s="4" t="str">
        <f t="shared" si="343"/>
        <v>NO</v>
      </c>
      <c r="O1701" s="4" t="str">
        <f t="shared" si="344"/>
        <v>NO</v>
      </c>
      <c r="P1701" s="5">
        <f t="shared" si="351"/>
        <v>5347</v>
      </c>
      <c r="Q1701" s="5">
        <f t="shared" si="352"/>
        <v>5322.7002000000002</v>
      </c>
      <c r="R1701" s="4">
        <f t="shared" si="345"/>
        <v>2012</v>
      </c>
      <c r="T1701" s="7">
        <f t="shared" si="348"/>
        <v>0</v>
      </c>
      <c r="V1701" s="5">
        <f t="shared" si="349"/>
        <v>5281.49</v>
      </c>
      <c r="W1701" s="5">
        <f t="shared" si="346"/>
        <v>5281.49</v>
      </c>
      <c r="X1701" s="7">
        <f t="shared" si="347"/>
        <v>0</v>
      </c>
      <c r="Z1701" s="7">
        <f t="shared" si="350"/>
        <v>386364.95999999973</v>
      </c>
      <c r="AA1701" s="5"/>
    </row>
    <row r="1702" spans="1:27">
      <c r="A1702" s="9">
        <v>41018</v>
      </c>
      <c r="B1702" s="3">
        <v>5330.0497999999998</v>
      </c>
      <c r="C1702" s="3">
        <v>5366.1499000000003</v>
      </c>
      <c r="D1702" s="3">
        <v>5312.8500999999997</v>
      </c>
      <c r="E1702" s="3">
        <v>5356.2002000000002</v>
      </c>
      <c r="G1702" s="5">
        <f t="shared" si="338"/>
        <v>5329.88</v>
      </c>
      <c r="H1702" s="5">
        <f t="shared" si="339"/>
        <v>5314.02</v>
      </c>
      <c r="J1702" s="10" t="str">
        <f t="shared" si="340"/>
        <v>BUY</v>
      </c>
      <c r="L1702" s="5">
        <f t="shared" si="341"/>
        <v>5266.44</v>
      </c>
      <c r="M1702" s="4" t="str">
        <f t="shared" si="342"/>
        <v>NO</v>
      </c>
      <c r="N1702" s="4" t="str">
        <f t="shared" si="343"/>
        <v>NO</v>
      </c>
      <c r="O1702" s="4" t="str">
        <f t="shared" si="344"/>
        <v>NO</v>
      </c>
      <c r="P1702" s="5">
        <f t="shared" si="351"/>
        <v>5330.0497999999998</v>
      </c>
      <c r="Q1702" s="5">
        <f t="shared" si="352"/>
        <v>5356.2002000000002</v>
      </c>
      <c r="R1702" s="4">
        <f t="shared" si="345"/>
        <v>2012</v>
      </c>
      <c r="T1702" s="7">
        <f t="shared" si="348"/>
        <v>0</v>
      </c>
      <c r="V1702" s="5">
        <f t="shared" si="349"/>
        <v>5281.49</v>
      </c>
      <c r="W1702" s="5">
        <f t="shared" si="346"/>
        <v>5281.49</v>
      </c>
      <c r="X1702" s="7">
        <f t="shared" si="347"/>
        <v>0</v>
      </c>
      <c r="Z1702" s="7">
        <f t="shared" si="350"/>
        <v>386364.95999999973</v>
      </c>
      <c r="AA1702" s="5"/>
    </row>
    <row r="1703" spans="1:27">
      <c r="A1703" s="9">
        <v>41019</v>
      </c>
      <c r="B1703" s="3">
        <v>5310</v>
      </c>
      <c r="C1703" s="3">
        <v>5353.5497999999998</v>
      </c>
      <c r="D1703" s="3">
        <v>5000</v>
      </c>
      <c r="E1703" s="3">
        <v>5302</v>
      </c>
      <c r="G1703" s="5">
        <f t="shared" si="338"/>
        <v>5315.94</v>
      </c>
      <c r="H1703" s="5">
        <f t="shared" si="339"/>
        <v>5310.01</v>
      </c>
      <c r="J1703" s="10" t="str">
        <f t="shared" si="340"/>
        <v>BUY</v>
      </c>
      <c r="L1703" s="5">
        <f t="shared" si="341"/>
        <v>5292.22</v>
      </c>
      <c r="M1703" s="4" t="str">
        <f t="shared" si="342"/>
        <v>YES</v>
      </c>
      <c r="N1703" s="4" t="str">
        <f t="shared" si="343"/>
        <v>YES</v>
      </c>
      <c r="O1703" s="4" t="str">
        <f t="shared" si="344"/>
        <v>NO</v>
      </c>
      <c r="P1703" s="5">
        <f t="shared" si="351"/>
        <v>5310</v>
      </c>
      <c r="Q1703" s="5">
        <f t="shared" si="352"/>
        <v>5302</v>
      </c>
      <c r="R1703" s="4">
        <f t="shared" si="345"/>
        <v>2012</v>
      </c>
      <c r="T1703" s="7">
        <f t="shared" si="348"/>
        <v>-35.56</v>
      </c>
      <c r="V1703" s="5">
        <f t="shared" si="349"/>
        <v>5281.49</v>
      </c>
      <c r="W1703" s="5">
        <f t="shared" si="346"/>
        <v>5292.22</v>
      </c>
      <c r="X1703" s="7">
        <f t="shared" si="347"/>
        <v>10.730000000000473</v>
      </c>
      <c r="Z1703" s="7">
        <f t="shared" si="350"/>
        <v>383345.45999999973</v>
      </c>
      <c r="AA1703" s="5"/>
    </row>
    <row r="1704" spans="1:27">
      <c r="A1704" s="9">
        <v>41022</v>
      </c>
      <c r="B1704" s="3">
        <v>5297</v>
      </c>
      <c r="C1704" s="3">
        <v>5314.6499000000003</v>
      </c>
      <c r="D1704" s="3">
        <v>5182.25</v>
      </c>
      <c r="E1704" s="3">
        <v>5198.6000999999997</v>
      </c>
      <c r="G1704" s="5">
        <f t="shared" si="338"/>
        <v>5257.27</v>
      </c>
      <c r="H1704" s="5">
        <f t="shared" si="339"/>
        <v>5272.87</v>
      </c>
      <c r="J1704" s="10" t="str">
        <f t="shared" si="340"/>
        <v>SELL</v>
      </c>
      <c r="L1704" s="5">
        <f t="shared" si="341"/>
        <v>5319.67</v>
      </c>
      <c r="M1704" s="4" t="str">
        <f t="shared" si="342"/>
        <v>YES</v>
      </c>
      <c r="N1704" s="4" t="str">
        <f t="shared" si="343"/>
        <v>NO</v>
      </c>
      <c r="O1704" s="4" t="str">
        <f t="shared" si="344"/>
        <v>NO</v>
      </c>
      <c r="P1704" s="5">
        <f t="shared" si="351"/>
        <v>5297</v>
      </c>
      <c r="Q1704" s="5">
        <f t="shared" si="352"/>
        <v>5198.6000999999997</v>
      </c>
      <c r="R1704" s="4">
        <f t="shared" si="345"/>
        <v>2012</v>
      </c>
      <c r="T1704" s="7">
        <f t="shared" si="348"/>
        <v>0</v>
      </c>
      <c r="V1704" s="5">
        <f t="shared" si="349"/>
        <v>5292.22</v>
      </c>
      <c r="W1704" s="5">
        <f t="shared" si="346"/>
        <v>5292.22</v>
      </c>
      <c r="X1704" s="7">
        <f t="shared" si="347"/>
        <v>0</v>
      </c>
      <c r="Z1704" s="7">
        <f t="shared" si="350"/>
        <v>383345.45999999973</v>
      </c>
      <c r="AA1704" s="5"/>
    </row>
    <row r="1705" spans="1:27">
      <c r="A1705" s="9">
        <v>41023</v>
      </c>
      <c r="B1705" s="3">
        <v>5199.7997999999998</v>
      </c>
      <c r="C1705" s="3">
        <v>5238.8999000000003</v>
      </c>
      <c r="D1705" s="3">
        <v>5186.2002000000002</v>
      </c>
      <c r="E1705" s="3">
        <v>5224.3500999999997</v>
      </c>
      <c r="G1705" s="5">
        <f t="shared" si="338"/>
        <v>5240.8100000000004</v>
      </c>
      <c r="H1705" s="5">
        <f t="shared" si="339"/>
        <v>5256.7</v>
      </c>
      <c r="J1705" s="10" t="str">
        <f t="shared" si="340"/>
        <v>SELL</v>
      </c>
      <c r="L1705" s="5">
        <f t="shared" si="341"/>
        <v>5304.37</v>
      </c>
      <c r="M1705" s="4" t="str">
        <f t="shared" si="342"/>
        <v>NO</v>
      </c>
      <c r="N1705" s="4" t="str">
        <f t="shared" si="343"/>
        <v>NO</v>
      </c>
      <c r="O1705" s="4" t="str">
        <f t="shared" si="344"/>
        <v>NO</v>
      </c>
      <c r="P1705" s="5">
        <f t="shared" si="351"/>
        <v>5199.7997999999998</v>
      </c>
      <c r="Q1705" s="5">
        <f t="shared" si="352"/>
        <v>5224.3500999999997</v>
      </c>
      <c r="R1705" s="4">
        <f t="shared" si="345"/>
        <v>2012</v>
      </c>
      <c r="T1705" s="7">
        <f t="shared" si="348"/>
        <v>0</v>
      </c>
      <c r="V1705" s="5">
        <f t="shared" si="349"/>
        <v>5292.22</v>
      </c>
      <c r="W1705" s="5">
        <f t="shared" si="346"/>
        <v>5292.22</v>
      </c>
      <c r="X1705" s="7">
        <f t="shared" si="347"/>
        <v>0</v>
      </c>
      <c r="Z1705" s="7">
        <f t="shared" si="350"/>
        <v>383345.45999999973</v>
      </c>
      <c r="AA1705" s="5"/>
    </row>
    <row r="1706" spans="1:27">
      <c r="A1706" s="9">
        <v>41024</v>
      </c>
      <c r="B1706" s="3">
        <v>5220</v>
      </c>
      <c r="C1706" s="3">
        <v>5235.3999000000003</v>
      </c>
      <c r="D1706" s="3">
        <v>5153.3999000000003</v>
      </c>
      <c r="E1706" s="3">
        <v>5198.6000999999997</v>
      </c>
      <c r="G1706" s="5">
        <f t="shared" si="338"/>
        <v>5219.71</v>
      </c>
      <c r="H1706" s="5">
        <f t="shared" si="339"/>
        <v>5237.33</v>
      </c>
      <c r="J1706" s="10" t="str">
        <f t="shared" si="340"/>
        <v>SELL</v>
      </c>
      <c r="L1706" s="5">
        <f t="shared" si="341"/>
        <v>5290.19</v>
      </c>
      <c r="M1706" s="4" t="str">
        <f t="shared" si="342"/>
        <v>NO</v>
      </c>
      <c r="N1706" s="4" t="str">
        <f t="shared" si="343"/>
        <v>NO</v>
      </c>
      <c r="O1706" s="4" t="str">
        <f t="shared" si="344"/>
        <v>NO</v>
      </c>
      <c r="P1706" s="5">
        <f t="shared" si="351"/>
        <v>5220</v>
      </c>
      <c r="Q1706" s="5">
        <f t="shared" si="352"/>
        <v>5198.6000999999997</v>
      </c>
      <c r="R1706" s="4">
        <f t="shared" si="345"/>
        <v>2012</v>
      </c>
      <c r="T1706" s="7">
        <f t="shared" si="348"/>
        <v>0</v>
      </c>
      <c r="V1706" s="5">
        <f t="shared" si="349"/>
        <v>5292.22</v>
      </c>
      <c r="W1706" s="5">
        <f t="shared" si="346"/>
        <v>5292.22</v>
      </c>
      <c r="X1706" s="7">
        <f t="shared" si="347"/>
        <v>0</v>
      </c>
      <c r="Z1706" s="7">
        <f t="shared" si="350"/>
        <v>383345.45999999973</v>
      </c>
      <c r="AA1706" s="5"/>
    </row>
    <row r="1707" spans="1:27">
      <c r="A1707" s="9">
        <v>41025</v>
      </c>
      <c r="B1707" s="3">
        <v>5221.1499000000003</v>
      </c>
      <c r="C1707" s="3">
        <v>5221.1499000000003</v>
      </c>
      <c r="D1707" s="3">
        <v>5174.9502000000002</v>
      </c>
      <c r="E1707" s="3">
        <v>5186.6499000000003</v>
      </c>
      <c r="G1707" s="5">
        <f t="shared" si="338"/>
        <v>5203.18</v>
      </c>
      <c r="H1707" s="5">
        <f t="shared" si="339"/>
        <v>5220.4399999999996</v>
      </c>
      <c r="J1707" s="10" t="str">
        <f t="shared" si="340"/>
        <v>SELL</v>
      </c>
      <c r="L1707" s="5">
        <f t="shared" si="341"/>
        <v>5272.22</v>
      </c>
      <c r="M1707" s="4" t="str">
        <f t="shared" si="342"/>
        <v>NO</v>
      </c>
      <c r="N1707" s="4" t="str">
        <f t="shared" si="343"/>
        <v>NO</v>
      </c>
      <c r="O1707" s="4" t="str">
        <f t="shared" si="344"/>
        <v>NO</v>
      </c>
      <c r="P1707" s="5">
        <f t="shared" si="351"/>
        <v>5221.1499000000003</v>
      </c>
      <c r="Q1707" s="5">
        <f t="shared" si="352"/>
        <v>5186.6499000000003</v>
      </c>
      <c r="R1707" s="4">
        <f t="shared" si="345"/>
        <v>2012</v>
      </c>
      <c r="T1707" s="7">
        <f t="shared" si="348"/>
        <v>0</v>
      </c>
      <c r="V1707" s="5">
        <f t="shared" si="349"/>
        <v>5292.22</v>
      </c>
      <c r="W1707" s="5">
        <f t="shared" si="346"/>
        <v>5292.22</v>
      </c>
      <c r="X1707" s="7">
        <f t="shared" si="347"/>
        <v>0</v>
      </c>
      <c r="Z1707" s="7">
        <f t="shared" si="350"/>
        <v>383345.45999999973</v>
      </c>
      <c r="AA1707" s="5"/>
    </row>
    <row r="1708" spans="1:27">
      <c r="A1708" s="9">
        <v>41026</v>
      </c>
      <c r="B1708" s="3">
        <v>5200</v>
      </c>
      <c r="C1708" s="3">
        <v>5250</v>
      </c>
      <c r="D1708" s="3">
        <v>5168.5</v>
      </c>
      <c r="E1708" s="3">
        <v>5210.7997999999998</v>
      </c>
      <c r="G1708" s="5">
        <f t="shared" si="338"/>
        <v>5206.99</v>
      </c>
      <c r="H1708" s="5">
        <f t="shared" si="339"/>
        <v>5217.2299999999996</v>
      </c>
      <c r="J1708" s="10" t="str">
        <f t="shared" si="340"/>
        <v>SELL</v>
      </c>
      <c r="L1708" s="5">
        <f t="shared" si="341"/>
        <v>5247.95</v>
      </c>
      <c r="M1708" s="4" t="str">
        <f t="shared" si="342"/>
        <v>NO</v>
      </c>
      <c r="N1708" s="4" t="str">
        <f t="shared" si="343"/>
        <v>NO</v>
      </c>
      <c r="O1708" s="4" t="str">
        <f t="shared" si="344"/>
        <v>NO</v>
      </c>
      <c r="P1708" s="5">
        <f t="shared" si="351"/>
        <v>5200</v>
      </c>
      <c r="Q1708" s="5">
        <f t="shared" si="352"/>
        <v>5210.7997999999998</v>
      </c>
      <c r="R1708" s="4">
        <f t="shared" si="345"/>
        <v>2012</v>
      </c>
      <c r="T1708" s="7">
        <f t="shared" si="348"/>
        <v>0</v>
      </c>
      <c r="V1708" s="5">
        <f t="shared" si="349"/>
        <v>5292.22</v>
      </c>
      <c r="W1708" s="5">
        <f t="shared" si="346"/>
        <v>5292.22</v>
      </c>
      <c r="X1708" s="7">
        <f t="shared" si="347"/>
        <v>0</v>
      </c>
      <c r="Z1708" s="7">
        <f t="shared" si="350"/>
        <v>383345.45999999973</v>
      </c>
      <c r="AA1708" s="5"/>
    </row>
    <row r="1709" spans="1:27">
      <c r="A1709" s="9">
        <v>41027</v>
      </c>
      <c r="B1709" s="3">
        <v>5216</v>
      </c>
      <c r="C1709" s="3">
        <v>5240</v>
      </c>
      <c r="D1709" s="3">
        <v>5215</v>
      </c>
      <c r="E1709" s="3">
        <v>5232.2002000000002</v>
      </c>
      <c r="G1709" s="5">
        <f t="shared" si="338"/>
        <v>5219.6000000000004</v>
      </c>
      <c r="H1709" s="5">
        <f t="shared" si="339"/>
        <v>5222.22</v>
      </c>
      <c r="J1709" s="10" t="str">
        <f t="shared" si="340"/>
        <v>SELL</v>
      </c>
      <c r="L1709" s="5">
        <f t="shared" si="341"/>
        <v>5230.08</v>
      </c>
      <c r="M1709" s="4" t="str">
        <f t="shared" si="342"/>
        <v>NO</v>
      </c>
      <c r="N1709" s="4" t="str">
        <f t="shared" si="343"/>
        <v>NO</v>
      </c>
      <c r="O1709" s="4" t="str">
        <f t="shared" si="344"/>
        <v>NO</v>
      </c>
      <c r="P1709" s="5">
        <f t="shared" si="351"/>
        <v>5216</v>
      </c>
      <c r="Q1709" s="5">
        <f t="shared" si="352"/>
        <v>5232.2002000000002</v>
      </c>
      <c r="R1709" s="4">
        <f t="shared" si="345"/>
        <v>2012</v>
      </c>
      <c r="T1709" s="7">
        <f t="shared" si="348"/>
        <v>0</v>
      </c>
      <c r="V1709" s="5">
        <f t="shared" si="349"/>
        <v>5292.22</v>
      </c>
      <c r="W1709" s="5">
        <f t="shared" si="346"/>
        <v>5230.08</v>
      </c>
      <c r="X1709" s="7">
        <f t="shared" si="347"/>
        <v>62.140000000000327</v>
      </c>
      <c r="Z1709" s="7">
        <f t="shared" si="350"/>
        <v>386452.45999999973</v>
      </c>
      <c r="AA1709" s="5"/>
    </row>
    <row r="1710" spans="1:27">
      <c r="A1710" s="9">
        <v>41029</v>
      </c>
      <c r="B1710" s="3">
        <v>5229</v>
      </c>
      <c r="C1710" s="3">
        <v>5288</v>
      </c>
      <c r="D1710" s="3">
        <v>5226.1499000000003</v>
      </c>
      <c r="E1710" s="3">
        <v>5267.8500999999997</v>
      </c>
      <c r="G1710" s="5">
        <f t="shared" si="338"/>
        <v>5243.73</v>
      </c>
      <c r="H1710" s="5">
        <f t="shared" si="339"/>
        <v>5237.43</v>
      </c>
      <c r="J1710" s="10" t="str">
        <f t="shared" si="340"/>
        <v>BUY</v>
      </c>
      <c r="L1710" s="5">
        <f t="shared" si="341"/>
        <v>5218.53</v>
      </c>
      <c r="M1710" s="4" t="str">
        <f t="shared" si="342"/>
        <v>YES</v>
      </c>
      <c r="N1710" s="4" t="str">
        <f t="shared" si="343"/>
        <v>NO</v>
      </c>
      <c r="O1710" s="4" t="str">
        <f t="shared" si="344"/>
        <v>NO</v>
      </c>
      <c r="P1710" s="5">
        <f t="shared" si="351"/>
        <v>5229</v>
      </c>
      <c r="Q1710" s="5">
        <f t="shared" si="352"/>
        <v>5267.8500999999997</v>
      </c>
      <c r="R1710" s="4">
        <f t="shared" si="345"/>
        <v>2012</v>
      </c>
      <c r="T1710" s="7">
        <f t="shared" si="348"/>
        <v>0</v>
      </c>
      <c r="V1710" s="5">
        <f t="shared" si="349"/>
        <v>5230.08</v>
      </c>
      <c r="W1710" s="5">
        <f t="shared" si="346"/>
        <v>5230.08</v>
      </c>
      <c r="X1710" s="7">
        <f t="shared" si="347"/>
        <v>0</v>
      </c>
      <c r="Z1710" s="7">
        <f t="shared" si="350"/>
        <v>386452.45999999973</v>
      </c>
      <c r="AA1710" s="5"/>
    </row>
    <row r="1711" spans="1:27">
      <c r="A1711" s="9">
        <v>41031</v>
      </c>
      <c r="B1711" s="3">
        <v>5281.2997999999998</v>
      </c>
      <c r="C1711" s="3">
        <v>5301.7002000000002</v>
      </c>
      <c r="D1711" s="3">
        <v>5236.0497999999998</v>
      </c>
      <c r="E1711" s="3">
        <v>5246.9502000000002</v>
      </c>
      <c r="G1711" s="5">
        <f t="shared" si="338"/>
        <v>5245.34</v>
      </c>
      <c r="H1711" s="5">
        <f t="shared" si="339"/>
        <v>5240.6000000000004</v>
      </c>
      <c r="J1711" s="10" t="str">
        <f t="shared" si="340"/>
        <v>BUY</v>
      </c>
      <c r="L1711" s="5">
        <f t="shared" si="341"/>
        <v>5226.38</v>
      </c>
      <c r="M1711" s="4" t="str">
        <f t="shared" si="342"/>
        <v>NO</v>
      </c>
      <c r="N1711" s="4" t="str">
        <f t="shared" si="343"/>
        <v>NO</v>
      </c>
      <c r="O1711" s="4" t="str">
        <f t="shared" si="344"/>
        <v>NO</v>
      </c>
      <c r="P1711" s="5">
        <f t="shared" si="351"/>
        <v>5281.2997999999998</v>
      </c>
      <c r="Q1711" s="5">
        <f t="shared" si="352"/>
        <v>5246.9502000000002</v>
      </c>
      <c r="R1711" s="4">
        <f t="shared" si="345"/>
        <v>2012</v>
      </c>
      <c r="T1711" s="7">
        <f t="shared" si="348"/>
        <v>0</v>
      </c>
      <c r="V1711" s="5">
        <f t="shared" si="349"/>
        <v>5230.08</v>
      </c>
      <c r="W1711" s="5">
        <f t="shared" si="346"/>
        <v>5224</v>
      </c>
      <c r="X1711" s="7">
        <f t="shared" si="347"/>
        <v>-6.0799999999999272</v>
      </c>
      <c r="Z1711" s="7">
        <f t="shared" si="350"/>
        <v>386148.45999999973</v>
      </c>
      <c r="AA1711" s="5"/>
    </row>
    <row r="1712" spans="1:27">
      <c r="A1712" s="9">
        <v>41032</v>
      </c>
      <c r="B1712" s="3">
        <v>5224</v>
      </c>
      <c r="C1712" s="3">
        <v>5233.9502000000002</v>
      </c>
      <c r="D1712" s="3">
        <v>5189</v>
      </c>
      <c r="E1712" s="3">
        <v>5199.7997999999998</v>
      </c>
      <c r="G1712" s="5">
        <f t="shared" si="338"/>
        <v>5222.57</v>
      </c>
      <c r="H1712" s="5">
        <f t="shared" si="339"/>
        <v>5227</v>
      </c>
      <c r="J1712" s="10" t="str">
        <f t="shared" si="340"/>
        <v>SELL</v>
      </c>
      <c r="L1712" s="5">
        <f t="shared" si="341"/>
        <v>5240.29</v>
      </c>
      <c r="M1712" s="4" t="str">
        <f t="shared" si="342"/>
        <v>YES</v>
      </c>
      <c r="N1712" s="4" t="str">
        <f t="shared" si="343"/>
        <v>NO</v>
      </c>
      <c r="O1712" s="4" t="str">
        <f t="shared" si="344"/>
        <v>YES</v>
      </c>
      <c r="P1712" s="5">
        <f t="shared" si="351"/>
        <v>5224</v>
      </c>
      <c r="Q1712" s="5">
        <f t="shared" si="352"/>
        <v>5199.7997999999998</v>
      </c>
      <c r="R1712" s="4">
        <f t="shared" si="345"/>
        <v>2012</v>
      </c>
      <c r="T1712" s="7">
        <f t="shared" si="348"/>
        <v>0</v>
      </c>
      <c r="V1712" s="5">
        <f t="shared" si="349"/>
        <v>5224</v>
      </c>
      <c r="W1712" s="5">
        <f t="shared" si="346"/>
        <v>5224</v>
      </c>
      <c r="X1712" s="7">
        <f t="shared" si="347"/>
        <v>0</v>
      </c>
      <c r="Z1712" s="7">
        <f t="shared" si="350"/>
        <v>386148.45999999973</v>
      </c>
      <c r="AA1712" s="5"/>
    </row>
    <row r="1713" spans="1:27">
      <c r="A1713" s="9">
        <v>41033</v>
      </c>
      <c r="B1713" s="3">
        <v>5171.1000999999997</v>
      </c>
      <c r="C1713" s="3">
        <v>5181.3999000000003</v>
      </c>
      <c r="D1713" s="3">
        <v>5082.5497999999998</v>
      </c>
      <c r="E1713" s="3">
        <v>5097.9502000000002</v>
      </c>
      <c r="G1713" s="5">
        <f t="shared" si="338"/>
        <v>5160.26</v>
      </c>
      <c r="H1713" s="5">
        <f t="shared" si="339"/>
        <v>5183.9799999999996</v>
      </c>
      <c r="J1713" s="10" t="str">
        <f t="shared" si="340"/>
        <v>SELL</v>
      </c>
      <c r="L1713" s="5">
        <f t="shared" si="341"/>
        <v>5255.14</v>
      </c>
      <c r="M1713" s="4" t="str">
        <f t="shared" si="342"/>
        <v>NO</v>
      </c>
      <c r="N1713" s="4" t="str">
        <f t="shared" si="343"/>
        <v>NO</v>
      </c>
      <c r="O1713" s="4" t="str">
        <f t="shared" si="344"/>
        <v>NO</v>
      </c>
      <c r="P1713" s="5">
        <f t="shared" si="351"/>
        <v>5171.1000999999997</v>
      </c>
      <c r="Q1713" s="5">
        <f t="shared" si="352"/>
        <v>5097.9502000000002</v>
      </c>
      <c r="R1713" s="4">
        <f t="shared" si="345"/>
        <v>2012</v>
      </c>
      <c r="T1713" s="7">
        <f t="shared" si="348"/>
        <v>0</v>
      </c>
      <c r="V1713" s="5">
        <f t="shared" si="349"/>
        <v>5224</v>
      </c>
      <c r="W1713" s="5">
        <f t="shared" si="346"/>
        <v>5224</v>
      </c>
      <c r="X1713" s="7">
        <f t="shared" si="347"/>
        <v>0</v>
      </c>
      <c r="Z1713" s="7">
        <f t="shared" si="350"/>
        <v>386148.45999999973</v>
      </c>
      <c r="AA1713" s="5"/>
    </row>
    <row r="1714" spans="1:27">
      <c r="A1714" s="9">
        <v>41036</v>
      </c>
      <c r="B1714" s="3">
        <v>5024.3500999999997</v>
      </c>
      <c r="C1714" s="3">
        <v>5139.5</v>
      </c>
      <c r="D1714" s="3">
        <v>5001</v>
      </c>
      <c r="E1714" s="3">
        <v>5125.9502000000002</v>
      </c>
      <c r="G1714" s="5">
        <f t="shared" si="338"/>
        <v>5143.1099999999997</v>
      </c>
      <c r="H1714" s="5">
        <f t="shared" si="339"/>
        <v>5164.6400000000003</v>
      </c>
      <c r="J1714" s="10" t="str">
        <f t="shared" si="340"/>
        <v>SELL</v>
      </c>
      <c r="L1714" s="5">
        <f t="shared" si="341"/>
        <v>5229.2299999999996</v>
      </c>
      <c r="M1714" s="4" t="str">
        <f t="shared" si="342"/>
        <v>NO</v>
      </c>
      <c r="N1714" s="4" t="str">
        <f t="shared" si="343"/>
        <v>NO</v>
      </c>
      <c r="O1714" s="4" t="str">
        <f t="shared" si="344"/>
        <v>NO</v>
      </c>
      <c r="P1714" s="5">
        <f t="shared" si="351"/>
        <v>5024.3500999999997</v>
      </c>
      <c r="Q1714" s="5">
        <f t="shared" si="352"/>
        <v>5125.9502000000002</v>
      </c>
      <c r="R1714" s="4">
        <f t="shared" si="345"/>
        <v>2012</v>
      </c>
      <c r="T1714" s="7">
        <f t="shared" si="348"/>
        <v>0</v>
      </c>
      <c r="V1714" s="5">
        <f t="shared" si="349"/>
        <v>5224</v>
      </c>
      <c r="W1714" s="5">
        <f t="shared" si="346"/>
        <v>5224</v>
      </c>
      <c r="X1714" s="7">
        <f t="shared" si="347"/>
        <v>0</v>
      </c>
      <c r="Z1714" s="7">
        <f t="shared" si="350"/>
        <v>386148.45999999973</v>
      </c>
      <c r="AA1714" s="5"/>
    </row>
    <row r="1715" spans="1:27">
      <c r="A1715" s="9">
        <v>41037</v>
      </c>
      <c r="B1715" s="3">
        <v>5120</v>
      </c>
      <c r="C1715" s="3">
        <v>5126</v>
      </c>
      <c r="D1715" s="3">
        <v>4987.0497999999998</v>
      </c>
      <c r="E1715" s="3">
        <v>5005.6000999999997</v>
      </c>
      <c r="G1715" s="5">
        <f t="shared" si="338"/>
        <v>5074.3599999999997</v>
      </c>
      <c r="H1715" s="5">
        <f t="shared" si="339"/>
        <v>5111.63</v>
      </c>
      <c r="J1715" s="10" t="str">
        <f t="shared" si="340"/>
        <v>SELL</v>
      </c>
      <c r="L1715" s="5">
        <f t="shared" si="341"/>
        <v>5223.4399999999996</v>
      </c>
      <c r="M1715" s="4" t="str">
        <f t="shared" si="342"/>
        <v>NO</v>
      </c>
      <c r="N1715" s="4" t="str">
        <f t="shared" si="343"/>
        <v>NO</v>
      </c>
      <c r="O1715" s="4" t="str">
        <f t="shared" si="344"/>
        <v>NO</v>
      </c>
      <c r="P1715" s="5">
        <f t="shared" si="351"/>
        <v>5120</v>
      </c>
      <c r="Q1715" s="5">
        <f t="shared" si="352"/>
        <v>5005.6000999999997</v>
      </c>
      <c r="R1715" s="4">
        <f t="shared" si="345"/>
        <v>2012</v>
      </c>
      <c r="T1715" s="7">
        <f t="shared" si="348"/>
        <v>0</v>
      </c>
      <c r="V1715" s="5">
        <f t="shared" si="349"/>
        <v>5224</v>
      </c>
      <c r="W1715" s="5">
        <f t="shared" si="346"/>
        <v>5224</v>
      </c>
      <c r="X1715" s="7">
        <f t="shared" si="347"/>
        <v>0</v>
      </c>
      <c r="Z1715" s="7">
        <f t="shared" si="350"/>
        <v>386148.45999999973</v>
      </c>
      <c r="AA1715" s="5"/>
    </row>
    <row r="1716" spans="1:27">
      <c r="A1716" s="9">
        <v>41038</v>
      </c>
      <c r="B1716" s="3">
        <v>4970</v>
      </c>
      <c r="C1716" s="3">
        <v>5027.9502000000002</v>
      </c>
      <c r="D1716" s="3">
        <v>4954.9502000000002</v>
      </c>
      <c r="E1716" s="3">
        <v>4983.9502000000002</v>
      </c>
      <c r="G1716" s="5">
        <f t="shared" si="338"/>
        <v>5029.16</v>
      </c>
      <c r="H1716" s="5">
        <f t="shared" si="339"/>
        <v>5069.07</v>
      </c>
      <c r="J1716" s="10" t="str">
        <f t="shared" si="340"/>
        <v>SELL</v>
      </c>
      <c r="L1716" s="5">
        <f t="shared" si="341"/>
        <v>5188.8</v>
      </c>
      <c r="M1716" s="4" t="str">
        <f t="shared" si="342"/>
        <v>NO</v>
      </c>
      <c r="N1716" s="4" t="str">
        <f t="shared" si="343"/>
        <v>NO</v>
      </c>
      <c r="O1716" s="4" t="str">
        <f t="shared" si="344"/>
        <v>NO</v>
      </c>
      <c r="P1716" s="5">
        <f t="shared" si="351"/>
        <v>4970</v>
      </c>
      <c r="Q1716" s="5">
        <f t="shared" si="352"/>
        <v>4983.9502000000002</v>
      </c>
      <c r="R1716" s="4">
        <f t="shared" si="345"/>
        <v>2012</v>
      </c>
      <c r="T1716" s="7">
        <f t="shared" si="348"/>
        <v>0</v>
      </c>
      <c r="V1716" s="5">
        <f t="shared" si="349"/>
        <v>5224</v>
      </c>
      <c r="W1716" s="5">
        <f t="shared" si="346"/>
        <v>5224</v>
      </c>
      <c r="X1716" s="7">
        <f t="shared" si="347"/>
        <v>0</v>
      </c>
      <c r="Z1716" s="7">
        <f t="shared" si="350"/>
        <v>386148.45999999973</v>
      </c>
      <c r="AA1716" s="5"/>
    </row>
    <row r="1717" spans="1:27">
      <c r="A1717" s="9">
        <v>41039</v>
      </c>
      <c r="B1717" s="3">
        <v>4987</v>
      </c>
      <c r="C1717" s="3">
        <v>5045.7997999999998</v>
      </c>
      <c r="D1717" s="3">
        <v>4945.5497999999998</v>
      </c>
      <c r="E1717" s="3">
        <v>4966.7997999999998</v>
      </c>
      <c r="G1717" s="5">
        <f t="shared" si="338"/>
        <v>4997.9799999999996</v>
      </c>
      <c r="H1717" s="5">
        <f t="shared" si="339"/>
        <v>5034.9799999999996</v>
      </c>
      <c r="J1717" s="10" t="str">
        <f t="shared" si="340"/>
        <v>SELL</v>
      </c>
      <c r="L1717" s="5">
        <f t="shared" si="341"/>
        <v>5145.9799999999996</v>
      </c>
      <c r="M1717" s="4" t="str">
        <f t="shared" si="342"/>
        <v>NO</v>
      </c>
      <c r="N1717" s="4" t="str">
        <f t="shared" si="343"/>
        <v>NO</v>
      </c>
      <c r="O1717" s="4" t="str">
        <f t="shared" si="344"/>
        <v>NO</v>
      </c>
      <c r="P1717" s="5">
        <f t="shared" si="351"/>
        <v>4987</v>
      </c>
      <c r="Q1717" s="5">
        <f t="shared" si="352"/>
        <v>4966.7997999999998</v>
      </c>
      <c r="R1717" s="4">
        <f t="shared" si="345"/>
        <v>2012</v>
      </c>
      <c r="T1717" s="7">
        <f t="shared" si="348"/>
        <v>0</v>
      </c>
      <c r="V1717" s="5">
        <f t="shared" si="349"/>
        <v>5224</v>
      </c>
      <c r="W1717" s="5">
        <f t="shared" si="346"/>
        <v>5224</v>
      </c>
      <c r="X1717" s="7">
        <f t="shared" si="347"/>
        <v>0</v>
      </c>
      <c r="Z1717" s="7">
        <f t="shared" si="350"/>
        <v>386148.45999999973</v>
      </c>
      <c r="AA1717" s="5"/>
    </row>
    <row r="1718" spans="1:27">
      <c r="A1718" s="9">
        <v>41040</v>
      </c>
      <c r="B1718" s="3">
        <v>5056</v>
      </c>
      <c r="C1718" s="3">
        <v>5056</v>
      </c>
      <c r="D1718" s="3">
        <v>4900.1000999999997</v>
      </c>
      <c r="E1718" s="3">
        <v>4931.3500999999997</v>
      </c>
      <c r="G1718" s="5">
        <f t="shared" si="338"/>
        <v>4964.67</v>
      </c>
      <c r="H1718" s="5">
        <f t="shared" si="339"/>
        <v>5000.4399999999996</v>
      </c>
      <c r="J1718" s="10" t="str">
        <f t="shared" si="340"/>
        <v>SELL</v>
      </c>
      <c r="L1718" s="5">
        <f t="shared" si="341"/>
        <v>5107.75</v>
      </c>
      <c r="M1718" s="4" t="str">
        <f t="shared" si="342"/>
        <v>NO</v>
      </c>
      <c r="N1718" s="4" t="str">
        <f t="shared" si="343"/>
        <v>NO</v>
      </c>
      <c r="O1718" s="4" t="str">
        <f t="shared" si="344"/>
        <v>NO</v>
      </c>
      <c r="P1718" s="5">
        <f t="shared" si="351"/>
        <v>5056</v>
      </c>
      <c r="Q1718" s="5">
        <f t="shared" si="352"/>
        <v>4931.3500999999997</v>
      </c>
      <c r="R1718" s="4">
        <f t="shared" si="345"/>
        <v>2012</v>
      </c>
      <c r="T1718" s="7">
        <f t="shared" si="348"/>
        <v>0</v>
      </c>
      <c r="V1718" s="5">
        <f t="shared" si="349"/>
        <v>5224</v>
      </c>
      <c r="W1718" s="5">
        <f t="shared" si="346"/>
        <v>5224</v>
      </c>
      <c r="X1718" s="7">
        <f t="shared" si="347"/>
        <v>0</v>
      </c>
      <c r="Z1718" s="7">
        <f t="shared" si="350"/>
        <v>386148.45999999973</v>
      </c>
      <c r="AA1718" s="5"/>
    </row>
    <row r="1719" spans="1:27">
      <c r="A1719" s="9">
        <v>41043</v>
      </c>
      <c r="B1719" s="3">
        <v>4930</v>
      </c>
      <c r="C1719" s="3">
        <v>4950</v>
      </c>
      <c r="D1719" s="3">
        <v>4865.0497999999998</v>
      </c>
      <c r="E1719" s="3">
        <v>4888.25</v>
      </c>
      <c r="G1719" s="5">
        <f t="shared" si="338"/>
        <v>4926.46</v>
      </c>
      <c r="H1719" s="5">
        <f t="shared" si="339"/>
        <v>4963.04</v>
      </c>
      <c r="J1719" s="10" t="str">
        <f t="shared" si="340"/>
        <v>SELL</v>
      </c>
      <c r="L1719" s="5">
        <f t="shared" si="341"/>
        <v>5072.78</v>
      </c>
      <c r="M1719" s="4" t="str">
        <f t="shared" si="342"/>
        <v>NO</v>
      </c>
      <c r="N1719" s="4" t="str">
        <f t="shared" si="343"/>
        <v>NO</v>
      </c>
      <c r="O1719" s="4" t="str">
        <f t="shared" si="344"/>
        <v>NO</v>
      </c>
      <c r="P1719" s="5">
        <f t="shared" si="351"/>
        <v>4930</v>
      </c>
      <c r="Q1719" s="5">
        <f t="shared" si="352"/>
        <v>4888.25</v>
      </c>
      <c r="R1719" s="4">
        <f t="shared" si="345"/>
        <v>2012</v>
      </c>
      <c r="T1719" s="7">
        <f t="shared" si="348"/>
        <v>0</v>
      </c>
      <c r="V1719" s="5">
        <f t="shared" si="349"/>
        <v>5224</v>
      </c>
      <c r="W1719" s="5">
        <f t="shared" si="346"/>
        <v>5224</v>
      </c>
      <c r="X1719" s="7">
        <f t="shared" si="347"/>
        <v>0</v>
      </c>
      <c r="Z1719" s="7">
        <f t="shared" si="350"/>
        <v>386148.45999999973</v>
      </c>
      <c r="AA1719" s="5"/>
    </row>
    <row r="1720" spans="1:27">
      <c r="A1720" s="9">
        <v>41044</v>
      </c>
      <c r="B1720" s="3">
        <v>4860</v>
      </c>
      <c r="C1720" s="3">
        <v>4954.75</v>
      </c>
      <c r="D1720" s="3">
        <v>4860</v>
      </c>
      <c r="E1720" s="3">
        <v>4942.25</v>
      </c>
      <c r="G1720" s="5">
        <f t="shared" si="338"/>
        <v>4934.3599999999997</v>
      </c>
      <c r="H1720" s="5">
        <f t="shared" si="339"/>
        <v>4956.1099999999997</v>
      </c>
      <c r="J1720" s="10" t="str">
        <f t="shared" si="340"/>
        <v>SELL</v>
      </c>
      <c r="L1720" s="5">
        <f t="shared" si="341"/>
        <v>5021.3599999999997</v>
      </c>
      <c r="M1720" s="4" t="str">
        <f t="shared" si="342"/>
        <v>NO</v>
      </c>
      <c r="N1720" s="4" t="str">
        <f t="shared" si="343"/>
        <v>NO</v>
      </c>
      <c r="O1720" s="4" t="str">
        <f t="shared" si="344"/>
        <v>NO</v>
      </c>
      <c r="P1720" s="5">
        <f t="shared" si="351"/>
        <v>4860</v>
      </c>
      <c r="Q1720" s="5">
        <f t="shared" si="352"/>
        <v>4942.25</v>
      </c>
      <c r="R1720" s="4">
        <f t="shared" si="345"/>
        <v>2012</v>
      </c>
      <c r="T1720" s="7">
        <f t="shared" si="348"/>
        <v>0</v>
      </c>
      <c r="V1720" s="5">
        <f t="shared" si="349"/>
        <v>5224</v>
      </c>
      <c r="W1720" s="5">
        <f t="shared" si="346"/>
        <v>5224</v>
      </c>
      <c r="X1720" s="7">
        <f t="shared" si="347"/>
        <v>0</v>
      </c>
      <c r="Z1720" s="7">
        <f t="shared" si="350"/>
        <v>386148.45999999973</v>
      </c>
      <c r="AA1720" s="5"/>
    </row>
    <row r="1721" spans="1:27">
      <c r="A1721" s="9">
        <v>41045</v>
      </c>
      <c r="B1721" s="3">
        <v>4869</v>
      </c>
      <c r="C1721" s="3">
        <v>4878.5497999999998</v>
      </c>
      <c r="D1721" s="3">
        <v>4827.2997999999998</v>
      </c>
      <c r="E1721" s="3">
        <v>4856.8999000000003</v>
      </c>
      <c r="G1721" s="5">
        <f t="shared" si="338"/>
        <v>4895.63</v>
      </c>
      <c r="H1721" s="5">
        <f t="shared" si="339"/>
        <v>4923.04</v>
      </c>
      <c r="J1721" s="10" t="str">
        <f t="shared" si="340"/>
        <v>SELL</v>
      </c>
      <c r="L1721" s="5">
        <f t="shared" si="341"/>
        <v>5005.2700000000004</v>
      </c>
      <c r="M1721" s="4" t="str">
        <f t="shared" si="342"/>
        <v>NO</v>
      </c>
      <c r="N1721" s="4" t="str">
        <f t="shared" si="343"/>
        <v>NO</v>
      </c>
      <c r="O1721" s="4" t="str">
        <f t="shared" si="344"/>
        <v>NO</v>
      </c>
      <c r="P1721" s="5">
        <f t="shared" si="351"/>
        <v>4869</v>
      </c>
      <c r="Q1721" s="5">
        <f t="shared" si="352"/>
        <v>4856.8999000000003</v>
      </c>
      <c r="R1721" s="4">
        <f t="shared" si="345"/>
        <v>2012</v>
      </c>
      <c r="T1721" s="7">
        <f t="shared" si="348"/>
        <v>0</v>
      </c>
      <c r="V1721" s="5">
        <f t="shared" si="349"/>
        <v>5224</v>
      </c>
      <c r="W1721" s="5">
        <f t="shared" si="346"/>
        <v>5224</v>
      </c>
      <c r="X1721" s="7">
        <f t="shared" si="347"/>
        <v>0</v>
      </c>
      <c r="Z1721" s="7">
        <f t="shared" si="350"/>
        <v>386148.45999999973</v>
      </c>
      <c r="AA1721" s="5"/>
    </row>
    <row r="1722" spans="1:27">
      <c r="A1722" s="9">
        <v>41046</v>
      </c>
      <c r="B1722" s="3">
        <v>4872</v>
      </c>
      <c r="C1722" s="3">
        <v>4911.4502000000002</v>
      </c>
      <c r="D1722" s="3">
        <v>4830</v>
      </c>
      <c r="E1722" s="3">
        <v>4852.2997999999998</v>
      </c>
      <c r="G1722" s="5">
        <f t="shared" si="338"/>
        <v>4873.96</v>
      </c>
      <c r="H1722" s="5">
        <f t="shared" si="339"/>
        <v>4899.46</v>
      </c>
      <c r="J1722" s="10" t="str">
        <f t="shared" si="340"/>
        <v>SELL</v>
      </c>
      <c r="L1722" s="5">
        <f t="shared" si="341"/>
        <v>4975.96</v>
      </c>
      <c r="M1722" s="4" t="str">
        <f t="shared" si="342"/>
        <v>NO</v>
      </c>
      <c r="N1722" s="4" t="str">
        <f t="shared" si="343"/>
        <v>NO</v>
      </c>
      <c r="O1722" s="4" t="str">
        <f t="shared" si="344"/>
        <v>NO</v>
      </c>
      <c r="P1722" s="5">
        <f t="shared" si="351"/>
        <v>4872</v>
      </c>
      <c r="Q1722" s="5">
        <f t="shared" si="352"/>
        <v>4852.2997999999998</v>
      </c>
      <c r="R1722" s="4">
        <f t="shared" si="345"/>
        <v>2012</v>
      </c>
      <c r="T1722" s="7">
        <f t="shared" si="348"/>
        <v>0</v>
      </c>
      <c r="V1722" s="5">
        <f t="shared" si="349"/>
        <v>5224</v>
      </c>
      <c r="W1722" s="5">
        <f t="shared" si="346"/>
        <v>5224</v>
      </c>
      <c r="X1722" s="7">
        <f t="shared" si="347"/>
        <v>0</v>
      </c>
      <c r="Z1722" s="7">
        <f t="shared" si="350"/>
        <v>386148.45999999973</v>
      </c>
      <c r="AA1722" s="5"/>
    </row>
    <row r="1723" spans="1:27">
      <c r="A1723" s="9">
        <v>41047</v>
      </c>
      <c r="B1723" s="3">
        <v>4778</v>
      </c>
      <c r="C1723" s="3">
        <v>4906.2997999999998</v>
      </c>
      <c r="D1723" s="3">
        <v>4767.4502000000002</v>
      </c>
      <c r="E1723" s="3">
        <v>4888.9502000000002</v>
      </c>
      <c r="G1723" s="5">
        <f t="shared" si="338"/>
        <v>4881.46</v>
      </c>
      <c r="H1723" s="5">
        <f t="shared" si="339"/>
        <v>4895.96</v>
      </c>
      <c r="J1723" s="10" t="str">
        <f t="shared" si="340"/>
        <v>SELL</v>
      </c>
      <c r="L1723" s="5">
        <f t="shared" si="341"/>
        <v>4939.46</v>
      </c>
      <c r="M1723" s="4" t="str">
        <f t="shared" si="342"/>
        <v>NO</v>
      </c>
      <c r="N1723" s="4" t="str">
        <f t="shared" si="343"/>
        <v>NO</v>
      </c>
      <c r="O1723" s="4" t="str">
        <f t="shared" si="344"/>
        <v>NO</v>
      </c>
      <c r="P1723" s="5">
        <f t="shared" si="351"/>
        <v>4778</v>
      </c>
      <c r="Q1723" s="5">
        <f t="shared" si="352"/>
        <v>4888.9502000000002</v>
      </c>
      <c r="R1723" s="4">
        <f t="shared" si="345"/>
        <v>2012</v>
      </c>
      <c r="T1723" s="7">
        <f t="shared" si="348"/>
        <v>0</v>
      </c>
      <c r="V1723" s="5">
        <f t="shared" si="349"/>
        <v>5224</v>
      </c>
      <c r="W1723" s="5">
        <f t="shared" si="346"/>
        <v>5224</v>
      </c>
      <c r="X1723" s="7">
        <f t="shared" si="347"/>
        <v>0</v>
      </c>
      <c r="Z1723" s="7">
        <f t="shared" si="350"/>
        <v>386148.45999999973</v>
      </c>
      <c r="AA1723" s="5"/>
    </row>
    <row r="1724" spans="1:27">
      <c r="A1724" s="9">
        <v>41050</v>
      </c>
      <c r="B1724" s="3">
        <v>4896.6499000000003</v>
      </c>
      <c r="C1724" s="3">
        <v>4931.9502000000002</v>
      </c>
      <c r="D1724" s="3">
        <v>4882.3999000000003</v>
      </c>
      <c r="E1724" s="3">
        <v>4893.8999000000003</v>
      </c>
      <c r="G1724" s="5">
        <f t="shared" si="338"/>
        <v>4887.68</v>
      </c>
      <c r="H1724" s="5">
        <f t="shared" si="339"/>
        <v>4895.2700000000004</v>
      </c>
      <c r="J1724" s="10" t="str">
        <f t="shared" si="340"/>
        <v>SELL</v>
      </c>
      <c r="L1724" s="5">
        <f t="shared" si="341"/>
        <v>4918.04</v>
      </c>
      <c r="M1724" s="4" t="str">
        <f t="shared" si="342"/>
        <v>NO</v>
      </c>
      <c r="N1724" s="4" t="str">
        <f t="shared" si="343"/>
        <v>NO</v>
      </c>
      <c r="O1724" s="4" t="str">
        <f t="shared" si="344"/>
        <v>NO</v>
      </c>
      <c r="P1724" s="5">
        <f t="shared" si="351"/>
        <v>4896.6499000000003</v>
      </c>
      <c r="Q1724" s="5">
        <f t="shared" si="352"/>
        <v>4893.8999000000003</v>
      </c>
      <c r="R1724" s="4">
        <f t="shared" si="345"/>
        <v>2012</v>
      </c>
      <c r="T1724" s="7">
        <f t="shared" si="348"/>
        <v>0</v>
      </c>
      <c r="V1724" s="5">
        <f t="shared" si="349"/>
        <v>5224</v>
      </c>
      <c r="W1724" s="5">
        <f t="shared" si="346"/>
        <v>5224</v>
      </c>
      <c r="X1724" s="7">
        <f t="shared" si="347"/>
        <v>0</v>
      </c>
      <c r="Z1724" s="7">
        <f t="shared" si="350"/>
        <v>386148.45999999973</v>
      </c>
      <c r="AA1724" s="5"/>
    </row>
    <row r="1725" spans="1:27">
      <c r="A1725" s="9">
        <v>41051</v>
      </c>
      <c r="B1725" s="3">
        <v>4938</v>
      </c>
      <c r="C1725" s="3">
        <v>4940</v>
      </c>
      <c r="D1725" s="3">
        <v>4830.4502000000002</v>
      </c>
      <c r="E1725" s="3">
        <v>4841.2002000000002</v>
      </c>
      <c r="G1725" s="5">
        <f t="shared" si="338"/>
        <v>4864.4399999999996</v>
      </c>
      <c r="H1725" s="5">
        <f t="shared" si="339"/>
        <v>4877.25</v>
      </c>
      <c r="J1725" s="10" t="str">
        <f t="shared" si="340"/>
        <v>SELL</v>
      </c>
      <c r="L1725" s="5">
        <f t="shared" si="341"/>
        <v>4915.68</v>
      </c>
      <c r="M1725" s="4" t="str">
        <f t="shared" si="342"/>
        <v>YES</v>
      </c>
      <c r="N1725" s="4" t="str">
        <f t="shared" si="343"/>
        <v>YES</v>
      </c>
      <c r="O1725" s="4" t="str">
        <f t="shared" si="344"/>
        <v>YES</v>
      </c>
      <c r="P1725" s="5">
        <f t="shared" si="351"/>
        <v>4938</v>
      </c>
      <c r="Q1725" s="5">
        <f t="shared" si="352"/>
        <v>4841.2002000000002</v>
      </c>
      <c r="R1725" s="4">
        <f t="shared" si="345"/>
        <v>2012</v>
      </c>
      <c r="T1725" s="7">
        <f t="shared" si="348"/>
        <v>-96.8</v>
      </c>
      <c r="V1725" s="5">
        <f t="shared" si="349"/>
        <v>5224</v>
      </c>
      <c r="W1725" s="5">
        <f t="shared" si="346"/>
        <v>5224</v>
      </c>
      <c r="X1725" s="7">
        <f t="shared" si="347"/>
        <v>0</v>
      </c>
      <c r="Z1725" s="7">
        <f t="shared" si="350"/>
        <v>376468.45999999973</v>
      </c>
      <c r="AA1725" s="5"/>
    </row>
    <row r="1726" spans="1:27">
      <c r="A1726" s="9">
        <v>41052</v>
      </c>
      <c r="B1726" s="3">
        <v>4827.7002000000002</v>
      </c>
      <c r="C1726" s="3">
        <v>4838.3500999999997</v>
      </c>
      <c r="D1726" s="3">
        <v>4782.2002000000002</v>
      </c>
      <c r="E1726" s="3">
        <v>4814.5497999999998</v>
      </c>
      <c r="G1726" s="5">
        <f t="shared" si="338"/>
        <v>4839.49</v>
      </c>
      <c r="H1726" s="5">
        <f t="shared" si="339"/>
        <v>4856.3500000000004</v>
      </c>
      <c r="J1726" s="10" t="str">
        <f t="shared" si="340"/>
        <v>SELL</v>
      </c>
      <c r="L1726" s="5">
        <f t="shared" si="341"/>
        <v>4906.93</v>
      </c>
      <c r="M1726" s="4" t="str">
        <f t="shared" si="342"/>
        <v>NO</v>
      </c>
      <c r="N1726" s="4" t="str">
        <f t="shared" si="343"/>
        <v>NO</v>
      </c>
      <c r="O1726" s="4" t="str">
        <f t="shared" si="344"/>
        <v>NO</v>
      </c>
      <c r="P1726" s="5">
        <f t="shared" si="351"/>
        <v>4827.7002000000002</v>
      </c>
      <c r="Q1726" s="5">
        <f t="shared" si="352"/>
        <v>4814.5497999999998</v>
      </c>
      <c r="R1726" s="4">
        <f t="shared" si="345"/>
        <v>2012</v>
      </c>
      <c r="T1726" s="7">
        <f t="shared" si="348"/>
        <v>0</v>
      </c>
      <c r="V1726" s="5">
        <f t="shared" si="349"/>
        <v>5224</v>
      </c>
      <c r="W1726" s="5">
        <f t="shared" si="346"/>
        <v>4906.93</v>
      </c>
      <c r="X1726" s="7">
        <f t="shared" si="347"/>
        <v>317.06999999999971</v>
      </c>
      <c r="Z1726" s="7">
        <f t="shared" si="350"/>
        <v>392321.95999999973</v>
      </c>
      <c r="AA1726" s="5"/>
    </row>
    <row r="1727" spans="1:27">
      <c r="A1727" s="9">
        <v>41053</v>
      </c>
      <c r="B1727" s="3">
        <v>4830.1000000000004</v>
      </c>
      <c r="C1727" s="3">
        <v>4924.8999999999996</v>
      </c>
      <c r="D1727" s="3">
        <v>4812.2</v>
      </c>
      <c r="E1727" s="3">
        <v>4913.1000000000004</v>
      </c>
      <c r="G1727" s="5">
        <f t="shared" si="338"/>
        <v>4876.3</v>
      </c>
      <c r="H1727" s="5">
        <f t="shared" si="339"/>
        <v>4875.2700000000004</v>
      </c>
      <c r="J1727" s="10" t="str">
        <f t="shared" si="340"/>
        <v>BUY</v>
      </c>
      <c r="L1727" s="5">
        <f t="shared" si="341"/>
        <v>4872.18</v>
      </c>
      <c r="M1727" s="4" t="str">
        <f t="shared" si="342"/>
        <v>YES</v>
      </c>
      <c r="N1727" s="4" t="str">
        <f t="shared" si="343"/>
        <v>NO</v>
      </c>
      <c r="O1727" s="4" t="str">
        <f t="shared" si="344"/>
        <v>NO</v>
      </c>
      <c r="P1727" s="5">
        <f t="shared" si="351"/>
        <v>4830.1000000000004</v>
      </c>
      <c r="Q1727" s="5">
        <f t="shared" si="352"/>
        <v>4913.1000000000004</v>
      </c>
      <c r="R1727" s="4">
        <f t="shared" si="345"/>
        <v>2012</v>
      </c>
      <c r="T1727" s="7">
        <f t="shared" si="348"/>
        <v>0</v>
      </c>
      <c r="V1727" s="5">
        <f t="shared" si="349"/>
        <v>4906.93</v>
      </c>
      <c r="W1727" s="5">
        <f t="shared" si="346"/>
        <v>4906.93</v>
      </c>
      <c r="X1727" s="7">
        <f t="shared" si="347"/>
        <v>0</v>
      </c>
      <c r="Z1727" s="7">
        <f t="shared" si="350"/>
        <v>392321.95999999973</v>
      </c>
      <c r="AA1727" s="5"/>
    </row>
    <row r="1728" spans="1:27">
      <c r="A1728" s="9">
        <v>41054</v>
      </c>
      <c r="B1728" s="3">
        <v>4905.3999999999996</v>
      </c>
      <c r="C1728" s="3">
        <v>4933</v>
      </c>
      <c r="D1728" s="3">
        <v>4877.25</v>
      </c>
      <c r="E1728" s="3">
        <v>4918.8500000000004</v>
      </c>
      <c r="G1728" s="5">
        <f t="shared" si="338"/>
        <v>4897.58</v>
      </c>
      <c r="H1728" s="5">
        <f t="shared" si="339"/>
        <v>4889.8</v>
      </c>
      <c r="J1728" s="10" t="str">
        <f t="shared" si="340"/>
        <v>BUY</v>
      </c>
      <c r="L1728" s="5">
        <f t="shared" si="341"/>
        <v>4866.46</v>
      </c>
      <c r="M1728" s="4" t="str">
        <f t="shared" si="342"/>
        <v>NO</v>
      </c>
      <c r="N1728" s="4" t="str">
        <f t="shared" si="343"/>
        <v>NO</v>
      </c>
      <c r="O1728" s="4" t="str">
        <f t="shared" si="344"/>
        <v>NO</v>
      </c>
      <c r="P1728" s="5">
        <f t="shared" si="351"/>
        <v>4905.3999999999996</v>
      </c>
      <c r="Q1728" s="5">
        <f t="shared" si="352"/>
        <v>4918.8500000000004</v>
      </c>
      <c r="R1728" s="4">
        <f t="shared" si="345"/>
        <v>2012</v>
      </c>
      <c r="T1728" s="7">
        <f t="shared" si="348"/>
        <v>0</v>
      </c>
      <c r="V1728" s="5">
        <f t="shared" si="349"/>
        <v>4906.93</v>
      </c>
      <c r="W1728" s="5">
        <f t="shared" si="346"/>
        <v>4906.93</v>
      </c>
      <c r="X1728" s="7">
        <f t="shared" si="347"/>
        <v>0</v>
      </c>
      <c r="Z1728" s="7">
        <f t="shared" si="350"/>
        <v>392321.95999999973</v>
      </c>
      <c r="AA1728" s="5"/>
    </row>
    <row r="1729" spans="1:27">
      <c r="A1729" s="9">
        <v>41057</v>
      </c>
      <c r="B1729" s="3">
        <v>4929</v>
      </c>
      <c r="C1729" s="3">
        <v>4987.7</v>
      </c>
      <c r="D1729" s="3">
        <v>4925.2</v>
      </c>
      <c r="E1729" s="3">
        <v>4975.3999999999996</v>
      </c>
      <c r="G1729" s="5">
        <f t="shared" si="338"/>
        <v>4936.49</v>
      </c>
      <c r="H1729" s="5">
        <f t="shared" si="339"/>
        <v>4918.33</v>
      </c>
      <c r="J1729" s="10" t="str">
        <f t="shared" si="340"/>
        <v>BUY</v>
      </c>
      <c r="L1729" s="5">
        <f t="shared" si="341"/>
        <v>4863.8500000000004</v>
      </c>
      <c r="M1729" s="4" t="str">
        <f t="shared" si="342"/>
        <v>NO</v>
      </c>
      <c r="N1729" s="4" t="str">
        <f t="shared" si="343"/>
        <v>NO</v>
      </c>
      <c r="O1729" s="4" t="str">
        <f t="shared" si="344"/>
        <v>NO</v>
      </c>
      <c r="P1729" s="5">
        <f t="shared" si="351"/>
        <v>4929</v>
      </c>
      <c r="Q1729" s="5">
        <f t="shared" si="352"/>
        <v>4975.3999999999996</v>
      </c>
      <c r="R1729" s="4">
        <f t="shared" si="345"/>
        <v>2012</v>
      </c>
      <c r="T1729" s="7">
        <f t="shared" si="348"/>
        <v>0</v>
      </c>
      <c r="V1729" s="5">
        <f t="shared" si="349"/>
        <v>4906.93</v>
      </c>
      <c r="W1729" s="5">
        <f t="shared" si="346"/>
        <v>4906.93</v>
      </c>
      <c r="X1729" s="7">
        <f t="shared" si="347"/>
        <v>0</v>
      </c>
      <c r="Z1729" s="7">
        <f t="shared" si="350"/>
        <v>392321.95999999973</v>
      </c>
      <c r="AA1729" s="5"/>
    </row>
    <row r="1730" spans="1:27">
      <c r="A1730" s="9">
        <v>41058</v>
      </c>
      <c r="B1730" s="3">
        <v>5011.3</v>
      </c>
      <c r="C1730" s="3">
        <v>5011.3</v>
      </c>
      <c r="D1730" s="3">
        <v>4966.1000000000004</v>
      </c>
      <c r="E1730" s="3">
        <v>4981.6499999999996</v>
      </c>
      <c r="G1730" s="5">
        <f t="shared" si="338"/>
        <v>4959.07</v>
      </c>
      <c r="H1730" s="5">
        <f t="shared" si="339"/>
        <v>4939.4399999999996</v>
      </c>
      <c r="J1730" s="10" t="str">
        <f t="shared" si="340"/>
        <v>BUY</v>
      </c>
      <c r="L1730" s="5">
        <f t="shared" si="341"/>
        <v>4880.55</v>
      </c>
      <c r="M1730" s="4" t="str">
        <f t="shared" si="342"/>
        <v>NO</v>
      </c>
      <c r="N1730" s="4" t="str">
        <f t="shared" si="343"/>
        <v>NO</v>
      </c>
      <c r="O1730" s="4" t="str">
        <f t="shared" si="344"/>
        <v>NO</v>
      </c>
      <c r="P1730" s="5">
        <f t="shared" si="351"/>
        <v>5011.3</v>
      </c>
      <c r="Q1730" s="5">
        <f t="shared" si="352"/>
        <v>4981.6499999999996</v>
      </c>
      <c r="R1730" s="4">
        <f t="shared" si="345"/>
        <v>2012</v>
      </c>
      <c r="T1730" s="7">
        <f t="shared" si="348"/>
        <v>0</v>
      </c>
      <c r="V1730" s="5">
        <f t="shared" si="349"/>
        <v>4906.93</v>
      </c>
      <c r="W1730" s="5">
        <f t="shared" si="346"/>
        <v>4906.93</v>
      </c>
      <c r="X1730" s="7">
        <f t="shared" si="347"/>
        <v>0</v>
      </c>
      <c r="Z1730" s="7">
        <f t="shared" si="350"/>
        <v>392321.95999999973</v>
      </c>
      <c r="AA1730" s="5"/>
    </row>
    <row r="1731" spans="1:27">
      <c r="A1731" s="9">
        <v>41059</v>
      </c>
      <c r="B1731" s="3">
        <v>4949.95</v>
      </c>
      <c r="C1731" s="3">
        <v>4964</v>
      </c>
      <c r="D1731" s="3">
        <v>4926.1000000000004</v>
      </c>
      <c r="E1731" s="3">
        <v>4933.05</v>
      </c>
      <c r="G1731" s="5">
        <f t="shared" si="338"/>
        <v>4946.0600000000004</v>
      </c>
      <c r="H1731" s="5">
        <f t="shared" si="339"/>
        <v>4937.3100000000004</v>
      </c>
      <c r="J1731" s="10" t="str">
        <f t="shared" si="340"/>
        <v>BUY</v>
      </c>
      <c r="L1731" s="5">
        <f t="shared" si="341"/>
        <v>4911.0600000000004</v>
      </c>
      <c r="M1731" s="4" t="str">
        <f t="shared" si="342"/>
        <v>NO</v>
      </c>
      <c r="N1731" s="4" t="str">
        <f t="shared" si="343"/>
        <v>NO</v>
      </c>
      <c r="O1731" s="4" t="str">
        <f t="shared" si="344"/>
        <v>NO</v>
      </c>
      <c r="P1731" s="5">
        <f t="shared" si="351"/>
        <v>4949.95</v>
      </c>
      <c r="Q1731" s="5">
        <f t="shared" si="352"/>
        <v>4933.05</v>
      </c>
      <c r="R1731" s="4">
        <f t="shared" si="345"/>
        <v>2012</v>
      </c>
      <c r="T1731" s="7">
        <f t="shared" si="348"/>
        <v>0</v>
      </c>
      <c r="V1731" s="5">
        <f t="shared" si="349"/>
        <v>4906.93</v>
      </c>
      <c r="W1731" s="5">
        <f t="shared" si="346"/>
        <v>4906.93</v>
      </c>
      <c r="X1731" s="7">
        <f t="shared" si="347"/>
        <v>0</v>
      </c>
      <c r="Z1731" s="7">
        <f t="shared" si="350"/>
        <v>392321.95999999973</v>
      </c>
      <c r="AA1731" s="5"/>
    </row>
    <row r="1732" spans="1:27">
      <c r="A1732" s="9">
        <v>41060</v>
      </c>
      <c r="B1732" s="3">
        <v>4900</v>
      </c>
      <c r="C1732" s="3">
        <v>4926.55</v>
      </c>
      <c r="D1732" s="3">
        <v>4880.2</v>
      </c>
      <c r="E1732" s="3">
        <v>4916.25</v>
      </c>
      <c r="G1732" s="5">
        <f t="shared" si="338"/>
        <v>4931.16</v>
      </c>
      <c r="H1732" s="5">
        <f t="shared" si="339"/>
        <v>4930.29</v>
      </c>
      <c r="J1732" s="10" t="str">
        <f t="shared" si="340"/>
        <v>BUY</v>
      </c>
      <c r="L1732" s="5">
        <f t="shared" si="341"/>
        <v>4927.68</v>
      </c>
      <c r="M1732" s="4" t="str">
        <f t="shared" si="342"/>
        <v>YES</v>
      </c>
      <c r="N1732" s="4" t="str">
        <f t="shared" si="343"/>
        <v>YES</v>
      </c>
      <c r="O1732" s="4" t="str">
        <f t="shared" si="344"/>
        <v>YES</v>
      </c>
      <c r="P1732" s="5">
        <v>4904.5</v>
      </c>
      <c r="Q1732" s="5">
        <v>4917.6499999999996</v>
      </c>
      <c r="R1732" s="4">
        <f t="shared" si="345"/>
        <v>2012</v>
      </c>
      <c r="T1732" s="7">
        <f t="shared" si="348"/>
        <v>-13.15</v>
      </c>
      <c r="V1732" s="5">
        <f t="shared" si="349"/>
        <v>4906.93</v>
      </c>
      <c r="W1732" s="5">
        <f t="shared" si="346"/>
        <v>4905.5</v>
      </c>
      <c r="X1732" s="7">
        <f t="shared" si="347"/>
        <v>-1.430000000000291</v>
      </c>
      <c r="Z1732" s="7">
        <f t="shared" si="350"/>
        <v>390935.45999999973</v>
      </c>
      <c r="AA1732" s="5"/>
    </row>
    <row r="1733" spans="1:27">
      <c r="A1733" s="9">
        <v>41061</v>
      </c>
      <c r="B1733" s="3">
        <v>4908.5</v>
      </c>
      <c r="C1733" s="3">
        <v>4914.55</v>
      </c>
      <c r="D1733" s="3">
        <v>4815</v>
      </c>
      <c r="E1733" s="3">
        <v>4824.55</v>
      </c>
      <c r="G1733" s="5">
        <f t="shared" si="338"/>
        <v>4877.8599999999997</v>
      </c>
      <c r="H1733" s="5">
        <f t="shared" si="339"/>
        <v>4895.04</v>
      </c>
      <c r="J1733" s="10" t="str">
        <f t="shared" si="340"/>
        <v>SELL</v>
      </c>
      <c r="L1733" s="5">
        <f t="shared" si="341"/>
        <v>4946.58</v>
      </c>
      <c r="M1733" s="4" t="str">
        <f t="shared" si="342"/>
        <v>YES</v>
      </c>
      <c r="N1733" s="4" t="str">
        <f t="shared" si="343"/>
        <v>NO</v>
      </c>
      <c r="O1733" s="4" t="str">
        <f t="shared" si="344"/>
        <v>YES</v>
      </c>
      <c r="P1733" s="5">
        <v>4905.5</v>
      </c>
      <c r="Q1733" s="5">
        <v>4835.95</v>
      </c>
      <c r="R1733" s="4">
        <f t="shared" si="345"/>
        <v>2012</v>
      </c>
      <c r="T1733" s="7">
        <f t="shared" si="348"/>
        <v>0</v>
      </c>
      <c r="V1733" s="5">
        <f t="shared" si="349"/>
        <v>4905.5</v>
      </c>
      <c r="W1733" s="5">
        <f t="shared" si="346"/>
        <v>4905.5</v>
      </c>
      <c r="X1733" s="7">
        <f t="shared" si="347"/>
        <v>0</v>
      </c>
      <c r="Z1733" s="7">
        <f t="shared" si="350"/>
        <v>390935.45999999973</v>
      </c>
      <c r="AA1733" s="5"/>
    </row>
    <row r="1734" spans="1:27">
      <c r="A1734" s="9">
        <v>41064</v>
      </c>
      <c r="B1734" s="3">
        <v>4775</v>
      </c>
      <c r="C1734" s="3">
        <v>4852</v>
      </c>
      <c r="D1734" s="3">
        <v>4760.5</v>
      </c>
      <c r="E1734" s="3">
        <v>4840.5</v>
      </c>
      <c r="G1734" s="5">
        <f t="shared" ref="G1734:G1797" si="353">ROUND((E1734*G$1)+(G1733*(1-G$1)),2)</f>
        <v>4859.18</v>
      </c>
      <c r="H1734" s="5">
        <f t="shared" si="339"/>
        <v>4876.8599999999997</v>
      </c>
      <c r="J1734" s="10" t="str">
        <f t="shared" si="340"/>
        <v>SELL</v>
      </c>
      <c r="L1734" s="5">
        <f t="shared" si="341"/>
        <v>4929.8999999999996</v>
      </c>
      <c r="M1734" s="4" t="str">
        <f t="shared" si="342"/>
        <v>NO</v>
      </c>
      <c r="N1734" s="4" t="str">
        <f t="shared" si="343"/>
        <v>NO</v>
      </c>
      <c r="O1734" s="4" t="str">
        <f t="shared" si="344"/>
        <v>NO</v>
      </c>
      <c r="P1734" s="5">
        <f t="shared" ref="P1734:P1743" si="354">B1734</f>
        <v>4775</v>
      </c>
      <c r="Q1734" s="5">
        <f t="shared" ref="Q1734:Q1743" si="355">E1734</f>
        <v>4840.5</v>
      </c>
      <c r="R1734" s="4">
        <f t="shared" si="345"/>
        <v>2012</v>
      </c>
      <c r="T1734" s="7">
        <f t="shared" si="348"/>
        <v>0</v>
      </c>
      <c r="V1734" s="5">
        <f t="shared" si="349"/>
        <v>4905.5</v>
      </c>
      <c r="W1734" s="5">
        <f t="shared" si="346"/>
        <v>4905.5</v>
      </c>
      <c r="X1734" s="7">
        <f t="shared" si="347"/>
        <v>0</v>
      </c>
      <c r="Z1734" s="7">
        <f t="shared" si="350"/>
        <v>390935.45999999973</v>
      </c>
      <c r="AA1734" s="5"/>
    </row>
    <row r="1735" spans="1:27">
      <c r="A1735" s="9">
        <v>41065</v>
      </c>
      <c r="B1735" s="3">
        <v>4856</v>
      </c>
      <c r="C1735" s="3">
        <v>4878.8</v>
      </c>
      <c r="D1735" s="3">
        <v>4822.1000000000004</v>
      </c>
      <c r="E1735" s="3">
        <v>4846.3</v>
      </c>
      <c r="G1735" s="5">
        <f t="shared" si="353"/>
        <v>4852.74</v>
      </c>
      <c r="H1735" s="5">
        <f t="shared" si="339"/>
        <v>4866.67</v>
      </c>
      <c r="J1735" s="10" t="str">
        <f t="shared" si="340"/>
        <v>SELL</v>
      </c>
      <c r="L1735" s="5">
        <f t="shared" si="341"/>
        <v>4908.46</v>
      </c>
      <c r="M1735" s="4" t="str">
        <f t="shared" si="342"/>
        <v>NO</v>
      </c>
      <c r="N1735" s="4" t="str">
        <f t="shared" si="343"/>
        <v>NO</v>
      </c>
      <c r="O1735" s="4" t="str">
        <f t="shared" si="344"/>
        <v>NO</v>
      </c>
      <c r="P1735" s="5">
        <f t="shared" si="354"/>
        <v>4856</v>
      </c>
      <c r="Q1735" s="5">
        <f t="shared" si="355"/>
        <v>4846.3</v>
      </c>
      <c r="R1735" s="4">
        <f t="shared" si="345"/>
        <v>2012</v>
      </c>
      <c r="T1735" s="7">
        <f t="shared" si="348"/>
        <v>0</v>
      </c>
      <c r="V1735" s="5">
        <f t="shared" si="349"/>
        <v>4905.5</v>
      </c>
      <c r="W1735" s="5">
        <f t="shared" si="346"/>
        <v>4908.46</v>
      </c>
      <c r="X1735" s="7">
        <f t="shared" si="347"/>
        <v>-2.9600000000000364</v>
      </c>
      <c r="Z1735" s="7">
        <f t="shared" si="350"/>
        <v>390787.45999999973</v>
      </c>
      <c r="AA1735" s="5"/>
    </row>
    <row r="1736" spans="1:27">
      <c r="A1736" s="9">
        <v>41066</v>
      </c>
      <c r="B1736" s="3">
        <v>4882.6499999999996</v>
      </c>
      <c r="C1736" s="3">
        <v>4987.8</v>
      </c>
      <c r="D1736" s="3">
        <v>4882.6499999999996</v>
      </c>
      <c r="E1736" s="3">
        <v>4978.6000000000004</v>
      </c>
      <c r="G1736" s="5">
        <f t="shared" si="353"/>
        <v>4915.67</v>
      </c>
      <c r="H1736" s="5">
        <f t="shared" ref="H1736:H1799" si="356">ROUND((E1736*H$1)+(H1735*(1-H$1)),2)</f>
        <v>4903.9799999999996</v>
      </c>
      <c r="J1736" s="10" t="str">
        <f t="shared" ref="J1736:J1799" si="357">IF(G1736&gt;H1736,"BUY","SELL")</f>
        <v>BUY</v>
      </c>
      <c r="L1736" s="5">
        <f t="shared" ref="L1736:L1799" si="358">ROUND((G1736*((2/4)-1)-(H1736)*((2/6)-1))/ (2 /4- 2 /6),2)</f>
        <v>4868.91</v>
      </c>
      <c r="M1736" s="4" t="str">
        <f t="shared" ref="M1736:M1799" si="359">IF(J1735="SELL",IF(C1736&gt;L1735,"YES","NO"),IF(D1736&lt;L1735,"YES","NO"))</f>
        <v>YES</v>
      </c>
      <c r="N1736" s="4" t="str">
        <f t="shared" ref="N1736:N1799" si="360">IF(AND(M1736="YES",J1736=J1735),"YES","NO")</f>
        <v>NO</v>
      </c>
      <c r="O1736" s="4" t="str">
        <f t="shared" ref="O1736:O1799" si="361">IF(AND(J1735="BUY",B1736&lt;L1735),"YES",IF(AND(J1735="SELL",B1736&gt;L1735),"YES","NO"))</f>
        <v>NO</v>
      </c>
      <c r="P1736" s="5">
        <f t="shared" si="354"/>
        <v>4882.6499999999996</v>
      </c>
      <c r="Q1736" s="5">
        <f t="shared" si="355"/>
        <v>4978.6000000000004</v>
      </c>
      <c r="R1736" s="4">
        <f t="shared" si="345"/>
        <v>2012</v>
      </c>
      <c r="T1736" s="7">
        <f t="shared" si="348"/>
        <v>0</v>
      </c>
      <c r="V1736" s="5">
        <f t="shared" si="349"/>
        <v>4908.46</v>
      </c>
      <c r="W1736" s="5">
        <f t="shared" si="346"/>
        <v>4908.46</v>
      </c>
      <c r="X1736" s="7">
        <f t="shared" si="347"/>
        <v>0</v>
      </c>
      <c r="Z1736" s="7">
        <f t="shared" si="350"/>
        <v>390787.45999999973</v>
      </c>
      <c r="AA1736" s="5"/>
    </row>
    <row r="1737" spans="1:27">
      <c r="A1737" s="9">
        <v>41067</v>
      </c>
      <c r="B1737" s="3">
        <v>5025</v>
      </c>
      <c r="C1737" s="3">
        <v>5037.3999999999996</v>
      </c>
      <c r="D1737" s="3">
        <v>4981</v>
      </c>
      <c r="E1737" s="3">
        <v>5029.3500000000004</v>
      </c>
      <c r="G1737" s="5">
        <f t="shared" si="353"/>
        <v>4972.51</v>
      </c>
      <c r="H1737" s="5">
        <f t="shared" si="356"/>
        <v>4945.7700000000004</v>
      </c>
      <c r="J1737" s="10" t="str">
        <f t="shared" si="357"/>
        <v>BUY</v>
      </c>
      <c r="L1737" s="5">
        <f t="shared" si="358"/>
        <v>4865.55</v>
      </c>
      <c r="M1737" s="4" t="str">
        <f t="shared" si="359"/>
        <v>NO</v>
      </c>
      <c r="N1737" s="4" t="str">
        <f t="shared" si="360"/>
        <v>NO</v>
      </c>
      <c r="O1737" s="4" t="str">
        <f t="shared" si="361"/>
        <v>NO</v>
      </c>
      <c r="P1737" s="5">
        <f t="shared" si="354"/>
        <v>5025</v>
      </c>
      <c r="Q1737" s="5">
        <f t="shared" si="355"/>
        <v>5029.3500000000004</v>
      </c>
      <c r="R1737" s="4">
        <f t="shared" si="345"/>
        <v>2012</v>
      </c>
      <c r="T1737" s="7">
        <f t="shared" si="348"/>
        <v>0</v>
      </c>
      <c r="V1737" s="5">
        <f t="shared" si="349"/>
        <v>4908.46</v>
      </c>
      <c r="W1737" s="5">
        <f t="shared" si="346"/>
        <v>4908.46</v>
      </c>
      <c r="X1737" s="7">
        <f t="shared" si="347"/>
        <v>0</v>
      </c>
      <c r="Z1737" s="7">
        <f t="shared" si="350"/>
        <v>390787.45999999973</v>
      </c>
      <c r="AA1737" s="5"/>
    </row>
    <row r="1738" spans="1:27">
      <c r="A1738" s="9">
        <v>41068</v>
      </c>
      <c r="B1738" s="3">
        <v>5009</v>
      </c>
      <c r="C1738" s="3">
        <v>5079</v>
      </c>
      <c r="D1738" s="3">
        <v>4965</v>
      </c>
      <c r="E1738" s="3">
        <v>5059.3999999999996</v>
      </c>
      <c r="G1738" s="5">
        <f t="shared" si="353"/>
        <v>5015.96</v>
      </c>
      <c r="H1738" s="5">
        <f t="shared" si="356"/>
        <v>4983.6499999999996</v>
      </c>
      <c r="J1738" s="10" t="str">
        <f t="shared" si="357"/>
        <v>BUY</v>
      </c>
      <c r="L1738" s="5">
        <f t="shared" si="358"/>
        <v>4886.72</v>
      </c>
      <c r="M1738" s="4" t="str">
        <f t="shared" si="359"/>
        <v>NO</v>
      </c>
      <c r="N1738" s="4" t="str">
        <f t="shared" si="360"/>
        <v>NO</v>
      </c>
      <c r="O1738" s="4" t="str">
        <f t="shared" si="361"/>
        <v>NO</v>
      </c>
      <c r="P1738" s="5">
        <f t="shared" si="354"/>
        <v>5009</v>
      </c>
      <c r="Q1738" s="5">
        <f t="shared" si="355"/>
        <v>5059.3999999999996</v>
      </c>
      <c r="R1738" s="4">
        <f t="shared" si="345"/>
        <v>2012</v>
      </c>
      <c r="T1738" s="7">
        <f t="shared" si="348"/>
        <v>0</v>
      </c>
      <c r="V1738" s="5">
        <f t="shared" si="349"/>
        <v>4908.46</v>
      </c>
      <c r="W1738" s="5">
        <f t="shared" si="346"/>
        <v>4908.46</v>
      </c>
      <c r="X1738" s="7">
        <f t="shared" si="347"/>
        <v>0</v>
      </c>
      <c r="Z1738" s="7">
        <f t="shared" si="350"/>
        <v>390787.45999999973</v>
      </c>
      <c r="AA1738" s="5"/>
    </row>
    <row r="1739" spans="1:27">
      <c r="A1739" s="9">
        <v>41071</v>
      </c>
      <c r="B1739" s="3">
        <v>5101.2</v>
      </c>
      <c r="C1739" s="3">
        <v>5124</v>
      </c>
      <c r="D1739" s="3">
        <v>5034.5</v>
      </c>
      <c r="E1739" s="3">
        <v>5052.6000000000004</v>
      </c>
      <c r="G1739" s="5">
        <f t="shared" si="353"/>
        <v>5034.28</v>
      </c>
      <c r="H1739" s="5">
        <f t="shared" si="356"/>
        <v>5006.63</v>
      </c>
      <c r="J1739" s="10" t="str">
        <f t="shared" si="357"/>
        <v>BUY</v>
      </c>
      <c r="L1739" s="5">
        <f t="shared" si="358"/>
        <v>4923.68</v>
      </c>
      <c r="M1739" s="4" t="str">
        <f t="shared" si="359"/>
        <v>NO</v>
      </c>
      <c r="N1739" s="4" t="str">
        <f t="shared" si="360"/>
        <v>NO</v>
      </c>
      <c r="O1739" s="4" t="str">
        <f t="shared" si="361"/>
        <v>NO</v>
      </c>
      <c r="P1739" s="5">
        <f t="shared" si="354"/>
        <v>5101.2</v>
      </c>
      <c r="Q1739" s="5">
        <f t="shared" si="355"/>
        <v>5052.6000000000004</v>
      </c>
      <c r="R1739" s="4">
        <f t="shared" si="345"/>
        <v>2012</v>
      </c>
      <c r="T1739" s="7">
        <f t="shared" si="348"/>
        <v>0</v>
      </c>
      <c r="V1739" s="5">
        <f t="shared" si="349"/>
        <v>4908.46</v>
      </c>
      <c r="W1739" s="5">
        <f t="shared" si="346"/>
        <v>4908.46</v>
      </c>
      <c r="X1739" s="7">
        <f t="shared" si="347"/>
        <v>0</v>
      </c>
      <c r="Z1739" s="7">
        <f t="shared" si="350"/>
        <v>390787.45999999973</v>
      </c>
      <c r="AA1739" s="5"/>
    </row>
    <row r="1740" spans="1:27">
      <c r="A1740" s="9">
        <v>41072</v>
      </c>
      <c r="B1740" s="3">
        <v>5025</v>
      </c>
      <c r="C1740" s="3">
        <v>5138</v>
      </c>
      <c r="D1740" s="3">
        <v>5022</v>
      </c>
      <c r="E1740" s="3">
        <v>5126.45</v>
      </c>
      <c r="G1740" s="5">
        <f t="shared" si="353"/>
        <v>5080.37</v>
      </c>
      <c r="H1740" s="5">
        <f t="shared" si="356"/>
        <v>5046.57</v>
      </c>
      <c r="J1740" s="10" t="str">
        <f t="shared" si="357"/>
        <v>BUY</v>
      </c>
      <c r="L1740" s="5">
        <f t="shared" si="358"/>
        <v>4945.17</v>
      </c>
      <c r="M1740" s="4" t="str">
        <f t="shared" si="359"/>
        <v>NO</v>
      </c>
      <c r="N1740" s="4" t="str">
        <f t="shared" si="360"/>
        <v>NO</v>
      </c>
      <c r="O1740" s="4" t="str">
        <f t="shared" si="361"/>
        <v>NO</v>
      </c>
      <c r="P1740" s="5">
        <f t="shared" si="354"/>
        <v>5025</v>
      </c>
      <c r="Q1740" s="5">
        <f t="shared" si="355"/>
        <v>5126.45</v>
      </c>
      <c r="R1740" s="4">
        <f t="shared" si="345"/>
        <v>2012</v>
      </c>
      <c r="T1740" s="7">
        <f t="shared" si="348"/>
        <v>0</v>
      </c>
      <c r="V1740" s="5">
        <f t="shared" si="349"/>
        <v>4908.46</v>
      </c>
      <c r="W1740" s="5">
        <f t="shared" si="346"/>
        <v>4908.46</v>
      </c>
      <c r="X1740" s="7">
        <f t="shared" si="347"/>
        <v>0</v>
      </c>
      <c r="Z1740" s="7">
        <f t="shared" si="350"/>
        <v>390787.45999999973</v>
      </c>
      <c r="AA1740" s="5"/>
    </row>
    <row r="1741" spans="1:27">
      <c r="A1741" s="9">
        <v>41073</v>
      </c>
      <c r="B1741" s="3">
        <v>5120</v>
      </c>
      <c r="C1741" s="3">
        <v>5144.8500000000004</v>
      </c>
      <c r="D1741" s="3">
        <v>5090.6499999999996</v>
      </c>
      <c r="E1741" s="3">
        <v>5123</v>
      </c>
      <c r="G1741" s="5">
        <f t="shared" si="353"/>
        <v>5101.6899999999996</v>
      </c>
      <c r="H1741" s="5">
        <f t="shared" si="356"/>
        <v>5072.05</v>
      </c>
      <c r="J1741" s="10" t="str">
        <f t="shared" si="357"/>
        <v>BUY</v>
      </c>
      <c r="L1741" s="5">
        <f t="shared" si="358"/>
        <v>4983.13</v>
      </c>
      <c r="M1741" s="4" t="str">
        <f t="shared" si="359"/>
        <v>NO</v>
      </c>
      <c r="N1741" s="4" t="str">
        <f t="shared" si="360"/>
        <v>NO</v>
      </c>
      <c r="O1741" s="4" t="str">
        <f t="shared" si="361"/>
        <v>NO</v>
      </c>
      <c r="P1741" s="5">
        <f t="shared" si="354"/>
        <v>5120</v>
      </c>
      <c r="Q1741" s="5">
        <f t="shared" si="355"/>
        <v>5123</v>
      </c>
      <c r="R1741" s="4">
        <f t="shared" si="345"/>
        <v>2012</v>
      </c>
      <c r="T1741" s="7">
        <f t="shared" si="348"/>
        <v>0</v>
      </c>
      <c r="V1741" s="5">
        <f t="shared" si="349"/>
        <v>4908.46</v>
      </c>
      <c r="W1741" s="5">
        <f t="shared" si="346"/>
        <v>4908.46</v>
      </c>
      <c r="X1741" s="7">
        <f t="shared" si="347"/>
        <v>0</v>
      </c>
      <c r="Z1741" s="7">
        <f t="shared" si="350"/>
        <v>390787.45999999973</v>
      </c>
      <c r="AA1741" s="5"/>
    </row>
    <row r="1742" spans="1:27">
      <c r="A1742" s="9">
        <v>41074</v>
      </c>
      <c r="B1742" s="3">
        <v>5113.1499999999996</v>
      </c>
      <c r="C1742" s="3">
        <v>5138.75</v>
      </c>
      <c r="D1742" s="3">
        <v>5046.25</v>
      </c>
      <c r="E1742" s="3">
        <v>5054.1000000000004</v>
      </c>
      <c r="G1742" s="5">
        <f t="shared" si="353"/>
        <v>5077.8999999999996</v>
      </c>
      <c r="H1742" s="5">
        <f t="shared" si="356"/>
        <v>5066.07</v>
      </c>
      <c r="J1742" s="10" t="str">
        <f t="shared" si="357"/>
        <v>BUY</v>
      </c>
      <c r="L1742" s="5">
        <f t="shared" si="358"/>
        <v>5030.58</v>
      </c>
      <c r="M1742" s="4" t="str">
        <f t="shared" si="359"/>
        <v>NO</v>
      </c>
      <c r="N1742" s="4" t="str">
        <f t="shared" si="360"/>
        <v>NO</v>
      </c>
      <c r="O1742" s="4" t="str">
        <f t="shared" si="361"/>
        <v>NO</v>
      </c>
      <c r="P1742" s="5">
        <f t="shared" si="354"/>
        <v>5113.1499999999996</v>
      </c>
      <c r="Q1742" s="5">
        <f t="shared" si="355"/>
        <v>5054.1000000000004</v>
      </c>
      <c r="R1742" s="4">
        <f t="shared" si="345"/>
        <v>2012</v>
      </c>
      <c r="T1742" s="7">
        <f t="shared" si="348"/>
        <v>0</v>
      </c>
      <c r="V1742" s="5">
        <f t="shared" si="349"/>
        <v>4908.46</v>
      </c>
      <c r="W1742" s="5">
        <f t="shared" si="346"/>
        <v>4908.46</v>
      </c>
      <c r="X1742" s="7">
        <f t="shared" si="347"/>
        <v>0</v>
      </c>
      <c r="Z1742" s="7">
        <f t="shared" si="350"/>
        <v>390787.45999999973</v>
      </c>
      <c r="AA1742" s="5"/>
    </row>
    <row r="1743" spans="1:27">
      <c r="A1743" s="9">
        <v>41075</v>
      </c>
      <c r="B1743" s="3">
        <v>5075.1499999999996</v>
      </c>
      <c r="C1743" s="3">
        <v>5156</v>
      </c>
      <c r="D1743" s="3">
        <v>5072.8</v>
      </c>
      <c r="E1743" s="3">
        <v>5147.7</v>
      </c>
      <c r="G1743" s="5">
        <f t="shared" si="353"/>
        <v>5112.8</v>
      </c>
      <c r="H1743" s="5">
        <f t="shared" si="356"/>
        <v>5093.28</v>
      </c>
      <c r="J1743" s="10" t="str">
        <f t="shared" si="357"/>
        <v>BUY</v>
      </c>
      <c r="L1743" s="5">
        <f t="shared" si="358"/>
        <v>5034.72</v>
      </c>
      <c r="M1743" s="4" t="str">
        <f t="shared" si="359"/>
        <v>NO</v>
      </c>
      <c r="N1743" s="4" t="str">
        <f t="shared" si="360"/>
        <v>NO</v>
      </c>
      <c r="O1743" s="4" t="str">
        <f t="shared" si="361"/>
        <v>NO</v>
      </c>
      <c r="P1743" s="5">
        <f t="shared" si="354"/>
        <v>5075.1499999999996</v>
      </c>
      <c r="Q1743" s="5">
        <f t="shared" si="355"/>
        <v>5147.7</v>
      </c>
      <c r="R1743" s="4">
        <f t="shared" si="345"/>
        <v>2012</v>
      </c>
      <c r="T1743" s="7">
        <f t="shared" si="348"/>
        <v>0</v>
      </c>
      <c r="V1743" s="5">
        <f t="shared" si="349"/>
        <v>4908.46</v>
      </c>
      <c r="W1743" s="5">
        <f t="shared" si="346"/>
        <v>4908.46</v>
      </c>
      <c r="X1743" s="7">
        <f t="shared" si="347"/>
        <v>0</v>
      </c>
      <c r="Z1743" s="7">
        <f t="shared" si="350"/>
        <v>390787.45999999973</v>
      </c>
      <c r="AA1743" s="5"/>
    </row>
    <row r="1744" spans="1:27">
      <c r="A1744" s="9">
        <v>41078</v>
      </c>
      <c r="B1744" s="3">
        <v>5180.5</v>
      </c>
      <c r="C1744" s="3">
        <v>5191</v>
      </c>
      <c r="D1744" s="3">
        <v>5031.3500000000004</v>
      </c>
      <c r="E1744" s="3">
        <v>5058.8</v>
      </c>
      <c r="G1744" s="5">
        <f t="shared" si="353"/>
        <v>5085.8</v>
      </c>
      <c r="H1744" s="5">
        <f t="shared" si="356"/>
        <v>5081.79</v>
      </c>
      <c r="J1744" s="10" t="str">
        <f t="shared" si="357"/>
        <v>BUY</v>
      </c>
      <c r="L1744" s="5">
        <f t="shared" si="358"/>
        <v>5069.76</v>
      </c>
      <c r="M1744" s="4" t="str">
        <f t="shared" si="359"/>
        <v>YES</v>
      </c>
      <c r="N1744" s="4" t="str">
        <f t="shared" si="360"/>
        <v>YES</v>
      </c>
      <c r="O1744" s="4" t="str">
        <f t="shared" si="361"/>
        <v>NO</v>
      </c>
      <c r="P1744" s="5">
        <v>5182.8</v>
      </c>
      <c r="Q1744" s="5">
        <v>5046.6499999999996</v>
      </c>
      <c r="R1744" s="4">
        <f t="shared" si="345"/>
        <v>2012</v>
      </c>
      <c r="T1744" s="7">
        <f t="shared" si="348"/>
        <v>-11.93</v>
      </c>
      <c r="V1744" s="5">
        <f t="shared" si="349"/>
        <v>4908.46</v>
      </c>
      <c r="W1744" s="5">
        <f t="shared" si="346"/>
        <v>4908.46</v>
      </c>
      <c r="X1744" s="7">
        <f t="shared" si="347"/>
        <v>0</v>
      </c>
      <c r="Z1744" s="7">
        <f t="shared" si="350"/>
        <v>389594.45999999973</v>
      </c>
      <c r="AA1744" s="5"/>
    </row>
    <row r="1745" spans="1:27">
      <c r="A1745" s="9">
        <v>41079</v>
      </c>
      <c r="B1745" s="3">
        <v>5058</v>
      </c>
      <c r="C1745" s="3">
        <v>5120.8999999999996</v>
      </c>
      <c r="D1745" s="3">
        <v>5047.1499999999996</v>
      </c>
      <c r="E1745" s="3">
        <v>5110.6000000000004</v>
      </c>
      <c r="G1745" s="5">
        <f t="shared" si="353"/>
        <v>5098.2</v>
      </c>
      <c r="H1745" s="5">
        <f t="shared" si="356"/>
        <v>5091.3900000000003</v>
      </c>
      <c r="J1745" s="10" t="str">
        <f t="shared" si="357"/>
        <v>BUY</v>
      </c>
      <c r="L1745" s="5">
        <f t="shared" si="358"/>
        <v>5070.96</v>
      </c>
      <c r="M1745" s="4" t="str">
        <f t="shared" si="359"/>
        <v>YES</v>
      </c>
      <c r="N1745" s="4" t="str">
        <f t="shared" si="360"/>
        <v>YES</v>
      </c>
      <c r="O1745" s="4" t="str">
        <f t="shared" si="361"/>
        <v>YES</v>
      </c>
      <c r="P1745" s="5">
        <v>5072.8999999999996</v>
      </c>
      <c r="Q1745" s="5">
        <v>5103.8500000000004</v>
      </c>
      <c r="R1745" s="4">
        <f t="shared" si="345"/>
        <v>2012</v>
      </c>
      <c r="T1745" s="7">
        <f t="shared" si="348"/>
        <v>-30.95</v>
      </c>
      <c r="V1745" s="5">
        <f t="shared" si="349"/>
        <v>4908.46</v>
      </c>
      <c r="W1745" s="5">
        <f t="shared" si="346"/>
        <v>4908.46</v>
      </c>
      <c r="X1745" s="7">
        <f t="shared" si="347"/>
        <v>0</v>
      </c>
      <c r="Z1745" s="7">
        <f t="shared" si="350"/>
        <v>386499.45999999973</v>
      </c>
      <c r="AA1745" s="5"/>
    </row>
    <row r="1746" spans="1:27">
      <c r="A1746" s="9">
        <v>41080</v>
      </c>
      <c r="B1746" s="3">
        <v>5114.3</v>
      </c>
      <c r="C1746" s="3">
        <v>5143.8999999999996</v>
      </c>
      <c r="D1746" s="3">
        <v>5096.25</v>
      </c>
      <c r="E1746" s="3">
        <v>5122.45</v>
      </c>
      <c r="G1746" s="5">
        <f t="shared" si="353"/>
        <v>5110.33</v>
      </c>
      <c r="H1746" s="5">
        <f t="shared" si="356"/>
        <v>5101.74</v>
      </c>
      <c r="J1746" s="10" t="str">
        <f t="shared" si="357"/>
        <v>BUY</v>
      </c>
      <c r="L1746" s="5">
        <f t="shared" si="358"/>
        <v>5075.97</v>
      </c>
      <c r="M1746" s="4" t="str">
        <f t="shared" si="359"/>
        <v>NO</v>
      </c>
      <c r="N1746" s="4" t="str">
        <f t="shared" si="360"/>
        <v>NO</v>
      </c>
      <c r="O1746" s="4" t="str">
        <f t="shared" si="361"/>
        <v>NO</v>
      </c>
      <c r="P1746" s="5">
        <f>B1746</f>
        <v>5114.3</v>
      </c>
      <c r="Q1746" s="5">
        <f>E1746</f>
        <v>5122.45</v>
      </c>
      <c r="R1746" s="4">
        <f t="shared" si="345"/>
        <v>2012</v>
      </c>
      <c r="T1746" s="7">
        <f t="shared" si="348"/>
        <v>0</v>
      </c>
      <c r="V1746" s="5">
        <f t="shared" si="349"/>
        <v>4908.46</v>
      </c>
      <c r="W1746" s="5">
        <f t="shared" si="346"/>
        <v>4908.46</v>
      </c>
      <c r="X1746" s="7">
        <f t="shared" si="347"/>
        <v>0</v>
      </c>
      <c r="Z1746" s="7">
        <f t="shared" si="350"/>
        <v>386499.45999999973</v>
      </c>
      <c r="AA1746" s="5"/>
    </row>
    <row r="1747" spans="1:27">
      <c r="A1747" s="9">
        <v>41081</v>
      </c>
      <c r="B1747" s="3">
        <v>5109.95</v>
      </c>
      <c r="C1747" s="3">
        <v>5178.5</v>
      </c>
      <c r="D1747" s="3">
        <v>5092.05</v>
      </c>
      <c r="E1747" s="3">
        <v>5173.8500000000004</v>
      </c>
      <c r="G1747" s="5">
        <f t="shared" si="353"/>
        <v>5142.09</v>
      </c>
      <c r="H1747" s="5">
        <f t="shared" si="356"/>
        <v>5125.78</v>
      </c>
      <c r="J1747" s="10" t="str">
        <f t="shared" si="357"/>
        <v>BUY</v>
      </c>
      <c r="L1747" s="5">
        <f t="shared" si="358"/>
        <v>5076.8500000000004</v>
      </c>
      <c r="M1747" s="4" t="str">
        <f t="shared" si="359"/>
        <v>NO</v>
      </c>
      <c r="N1747" s="4" t="str">
        <f t="shared" si="360"/>
        <v>NO</v>
      </c>
      <c r="O1747" s="4" t="str">
        <f t="shared" si="361"/>
        <v>NO</v>
      </c>
      <c r="P1747" s="5">
        <f>B1747</f>
        <v>5109.95</v>
      </c>
      <c r="Q1747" s="5">
        <f>E1747</f>
        <v>5173.8500000000004</v>
      </c>
      <c r="R1747" s="4">
        <f t="shared" si="345"/>
        <v>2012</v>
      </c>
      <c r="T1747" s="7">
        <f t="shared" si="348"/>
        <v>0</v>
      </c>
      <c r="V1747" s="5">
        <f t="shared" si="349"/>
        <v>4908.46</v>
      </c>
      <c r="W1747" s="5">
        <f t="shared" si="346"/>
        <v>4908.46</v>
      </c>
      <c r="X1747" s="7">
        <f t="shared" si="347"/>
        <v>0</v>
      </c>
      <c r="Z1747" s="7">
        <f t="shared" si="350"/>
        <v>386499.45999999973</v>
      </c>
      <c r="AA1747" s="5"/>
    </row>
    <row r="1748" spans="1:27">
      <c r="A1748" s="9">
        <v>41082</v>
      </c>
      <c r="B1748" s="3">
        <v>5110.1000000000004</v>
      </c>
      <c r="C1748" s="3">
        <v>5167.05</v>
      </c>
      <c r="D1748" s="3">
        <v>5090.6000000000004</v>
      </c>
      <c r="E1748" s="3">
        <v>5151.1499999999996</v>
      </c>
      <c r="G1748" s="5">
        <f t="shared" si="353"/>
        <v>5146.62</v>
      </c>
      <c r="H1748" s="5">
        <f t="shared" si="356"/>
        <v>5134.24</v>
      </c>
      <c r="J1748" s="10" t="str">
        <f t="shared" si="357"/>
        <v>BUY</v>
      </c>
      <c r="L1748" s="5">
        <f t="shared" si="358"/>
        <v>5097.1000000000004</v>
      </c>
      <c r="M1748" s="4" t="str">
        <f t="shared" si="359"/>
        <v>NO</v>
      </c>
      <c r="N1748" s="4" t="str">
        <f t="shared" si="360"/>
        <v>NO</v>
      </c>
      <c r="O1748" s="4" t="str">
        <f t="shared" si="361"/>
        <v>NO</v>
      </c>
      <c r="P1748" s="5">
        <f>B1748</f>
        <v>5110.1000000000004</v>
      </c>
      <c r="Q1748" s="5">
        <f>E1748</f>
        <v>5151.1499999999996</v>
      </c>
      <c r="R1748" s="4">
        <f t="shared" si="345"/>
        <v>2012</v>
      </c>
      <c r="T1748" s="7">
        <f t="shared" si="348"/>
        <v>0</v>
      </c>
      <c r="V1748" s="5">
        <f t="shared" si="349"/>
        <v>4908.46</v>
      </c>
      <c r="W1748" s="5">
        <f t="shared" si="346"/>
        <v>4908.46</v>
      </c>
      <c r="X1748" s="7">
        <f t="shared" si="347"/>
        <v>0</v>
      </c>
      <c r="Z1748" s="7">
        <f t="shared" si="350"/>
        <v>386499.45999999973</v>
      </c>
      <c r="AA1748" s="5"/>
    </row>
    <row r="1749" spans="1:27">
      <c r="A1749" s="9">
        <v>41085</v>
      </c>
      <c r="B1749" s="3">
        <v>5148.8999999999996</v>
      </c>
      <c r="C1749" s="3">
        <v>5202.8999999999996</v>
      </c>
      <c r="D1749" s="3">
        <v>5098.2</v>
      </c>
      <c r="E1749" s="3">
        <v>5109.3</v>
      </c>
      <c r="G1749" s="5">
        <f t="shared" si="353"/>
        <v>5127.96</v>
      </c>
      <c r="H1749" s="5">
        <f t="shared" si="356"/>
        <v>5125.93</v>
      </c>
      <c r="J1749" s="10" t="str">
        <f t="shared" si="357"/>
        <v>BUY</v>
      </c>
      <c r="L1749" s="5">
        <f t="shared" si="358"/>
        <v>5119.84</v>
      </c>
      <c r="M1749" s="4" t="str">
        <f t="shared" si="359"/>
        <v>NO</v>
      </c>
      <c r="N1749" s="4" t="str">
        <f t="shared" si="360"/>
        <v>NO</v>
      </c>
      <c r="O1749" s="4" t="str">
        <f t="shared" si="361"/>
        <v>NO</v>
      </c>
      <c r="P1749" s="5">
        <f>B1749</f>
        <v>5148.8999999999996</v>
      </c>
      <c r="Q1749" s="5">
        <f>E1749</f>
        <v>5109.3</v>
      </c>
      <c r="R1749" s="4">
        <f t="shared" ref="R1749:R1812" si="362">YEAR(A1749)</f>
        <v>2012</v>
      </c>
      <c r="T1749" s="7">
        <f t="shared" si="348"/>
        <v>0</v>
      </c>
      <c r="V1749" s="5">
        <f t="shared" si="349"/>
        <v>4908.46</v>
      </c>
      <c r="W1749" s="5">
        <f t="shared" ref="W1749:W1812" si="363">IF(V1750="",E1749,V1750)</f>
        <v>4908.46</v>
      </c>
      <c r="X1749" s="7">
        <f t="shared" ref="X1749:X1812" si="364">IF(J1749="BUY",W1749-V1749,V1749-W1749)</f>
        <v>0</v>
      </c>
      <c r="Z1749" s="7">
        <f t="shared" si="350"/>
        <v>386499.45999999973</v>
      </c>
      <c r="AA1749" s="5"/>
    </row>
    <row r="1750" spans="1:27">
      <c r="A1750" s="9">
        <v>41086</v>
      </c>
      <c r="B1750" s="3">
        <v>5101.1000000000004</v>
      </c>
      <c r="C1750" s="3">
        <v>5141.5</v>
      </c>
      <c r="D1750" s="3">
        <v>5093.3500000000004</v>
      </c>
      <c r="E1750" s="3">
        <v>5125.7</v>
      </c>
      <c r="G1750" s="5">
        <f t="shared" si="353"/>
        <v>5126.83</v>
      </c>
      <c r="H1750" s="5">
        <f t="shared" si="356"/>
        <v>5125.8500000000004</v>
      </c>
      <c r="J1750" s="10" t="str">
        <f t="shared" si="357"/>
        <v>BUY</v>
      </c>
      <c r="L1750" s="5">
        <f t="shared" si="358"/>
        <v>5122.91</v>
      </c>
      <c r="M1750" s="4" t="str">
        <f t="shared" si="359"/>
        <v>YES</v>
      </c>
      <c r="N1750" s="4" t="str">
        <f t="shared" si="360"/>
        <v>YES</v>
      </c>
      <c r="O1750" s="4" t="str">
        <f t="shared" si="361"/>
        <v>YES</v>
      </c>
      <c r="P1750" s="5">
        <v>5117.95</v>
      </c>
      <c r="Q1750" s="5">
        <v>5108.3500000000004</v>
      </c>
      <c r="R1750" s="4">
        <f t="shared" si="362"/>
        <v>2012</v>
      </c>
      <c r="T1750" s="7">
        <f t="shared" ref="T1750:T1812" si="365">ROUND(IF(N1750="YES",IF(J1750="SELL",IF(O1750="YES",Q1750-P1750,Q1750-L1749),IF(O1750="YES",P1750-Q1750,L1749-Q1750)),0),2)</f>
        <v>9.6</v>
      </c>
      <c r="V1750" s="5">
        <f t="shared" ref="V1750:V1812" si="366">IF(J1750=J1749,V1749,IF(O1750="YES",P1750,L1749))</f>
        <v>4908.46</v>
      </c>
      <c r="W1750" s="5">
        <f t="shared" si="363"/>
        <v>4908.46</v>
      </c>
      <c r="X1750" s="7">
        <f t="shared" si="364"/>
        <v>0</v>
      </c>
      <c r="Z1750" s="7">
        <f t="shared" ref="Z1750:Z1812" si="367">Z1749+(T1750*50*2)+(X1750*50)</f>
        <v>387459.45999999973</v>
      </c>
      <c r="AA1750" s="5"/>
    </row>
    <row r="1751" spans="1:27">
      <c r="A1751" s="9">
        <v>41087</v>
      </c>
      <c r="B1751" s="3">
        <v>5151.8500000000004</v>
      </c>
      <c r="C1751" s="3">
        <v>5162.1499999999996</v>
      </c>
      <c r="D1751" s="3">
        <v>5124</v>
      </c>
      <c r="E1751" s="3">
        <v>5139.6499999999996</v>
      </c>
      <c r="G1751" s="5">
        <f t="shared" si="353"/>
        <v>5133.24</v>
      </c>
      <c r="H1751" s="5">
        <f t="shared" si="356"/>
        <v>5130.45</v>
      </c>
      <c r="J1751" s="10" t="str">
        <f t="shared" si="357"/>
        <v>BUY</v>
      </c>
      <c r="L1751" s="5">
        <f t="shared" si="358"/>
        <v>5122.08</v>
      </c>
      <c r="M1751" s="4" t="str">
        <f t="shared" si="359"/>
        <v>NO</v>
      </c>
      <c r="N1751" s="4" t="str">
        <f t="shared" si="360"/>
        <v>NO</v>
      </c>
      <c r="O1751" s="4" t="str">
        <f t="shared" si="361"/>
        <v>NO</v>
      </c>
      <c r="P1751" s="5">
        <f>B1751</f>
        <v>5151.8500000000004</v>
      </c>
      <c r="Q1751" s="5">
        <f>E1751</f>
        <v>5139.6499999999996</v>
      </c>
      <c r="R1751" s="4">
        <f t="shared" si="362"/>
        <v>2012</v>
      </c>
      <c r="T1751" s="7">
        <f t="shared" si="365"/>
        <v>0</v>
      </c>
      <c r="V1751" s="5">
        <f t="shared" si="366"/>
        <v>4908.46</v>
      </c>
      <c r="W1751" s="5">
        <f t="shared" si="363"/>
        <v>4908.46</v>
      </c>
      <c r="X1751" s="7">
        <f t="shared" si="364"/>
        <v>0</v>
      </c>
      <c r="Z1751" s="7">
        <f t="shared" si="367"/>
        <v>387459.45999999973</v>
      </c>
      <c r="AA1751" s="5"/>
    </row>
    <row r="1752" spans="1:27">
      <c r="A1752" s="9">
        <v>41088</v>
      </c>
      <c r="B1752" s="3">
        <v>5154</v>
      </c>
      <c r="C1752" s="3">
        <v>5159</v>
      </c>
      <c r="D1752" s="3">
        <v>5121</v>
      </c>
      <c r="E1752" s="3">
        <v>5150.75</v>
      </c>
      <c r="G1752" s="5">
        <f t="shared" si="353"/>
        <v>5142</v>
      </c>
      <c r="H1752" s="5">
        <f t="shared" si="356"/>
        <v>5137.22</v>
      </c>
      <c r="J1752" s="10" t="str">
        <f t="shared" si="357"/>
        <v>BUY</v>
      </c>
      <c r="L1752" s="5">
        <f t="shared" si="358"/>
        <v>5122.88</v>
      </c>
      <c r="M1752" s="4" t="str">
        <f t="shared" si="359"/>
        <v>YES</v>
      </c>
      <c r="N1752" s="4" t="str">
        <f t="shared" si="360"/>
        <v>YES</v>
      </c>
      <c r="O1752" s="4" t="str">
        <f t="shared" si="361"/>
        <v>NO</v>
      </c>
      <c r="P1752" s="5">
        <v>5156</v>
      </c>
      <c r="Q1752" s="5">
        <v>5146</v>
      </c>
      <c r="R1752" s="4">
        <f t="shared" si="362"/>
        <v>2012</v>
      </c>
      <c r="T1752" s="7">
        <f t="shared" si="365"/>
        <v>-23.92</v>
      </c>
      <c r="V1752" s="5">
        <f t="shared" si="366"/>
        <v>4908.46</v>
      </c>
      <c r="W1752" s="5">
        <f t="shared" si="363"/>
        <v>4908.46</v>
      </c>
      <c r="X1752" s="7">
        <f t="shared" si="364"/>
        <v>0</v>
      </c>
      <c r="Z1752" s="7">
        <f t="shared" si="367"/>
        <v>385067.45999999973</v>
      </c>
      <c r="AA1752" s="5"/>
    </row>
    <row r="1753" spans="1:27">
      <c r="A1753" s="9">
        <v>41089</v>
      </c>
      <c r="B1753" s="3">
        <v>5215.3</v>
      </c>
      <c r="C1753" s="3">
        <v>5309.75</v>
      </c>
      <c r="D1753" s="3">
        <v>5215.3</v>
      </c>
      <c r="E1753" s="3">
        <v>5297.35</v>
      </c>
      <c r="G1753" s="5">
        <f t="shared" si="353"/>
        <v>5219.68</v>
      </c>
      <c r="H1753" s="5">
        <f t="shared" si="356"/>
        <v>5190.6000000000004</v>
      </c>
      <c r="J1753" s="10" t="str">
        <f t="shared" si="357"/>
        <v>BUY</v>
      </c>
      <c r="L1753" s="5">
        <f t="shared" si="358"/>
        <v>5103.3599999999997</v>
      </c>
      <c r="M1753" s="4" t="str">
        <f t="shared" si="359"/>
        <v>NO</v>
      </c>
      <c r="N1753" s="4" t="str">
        <f t="shared" si="360"/>
        <v>NO</v>
      </c>
      <c r="O1753" s="4" t="str">
        <f t="shared" si="361"/>
        <v>NO</v>
      </c>
      <c r="P1753" s="5">
        <f t="shared" ref="P1753:P1759" si="368">B1753</f>
        <v>5215.3</v>
      </c>
      <c r="Q1753" s="5">
        <f t="shared" ref="Q1753:Q1759" si="369">E1753</f>
        <v>5297.35</v>
      </c>
      <c r="R1753" s="4">
        <f t="shared" si="362"/>
        <v>2012</v>
      </c>
      <c r="T1753" s="7">
        <f t="shared" si="365"/>
        <v>0</v>
      </c>
      <c r="V1753" s="5">
        <f t="shared" si="366"/>
        <v>4908.46</v>
      </c>
      <c r="W1753" s="5">
        <f t="shared" si="363"/>
        <v>4908.46</v>
      </c>
      <c r="X1753" s="7">
        <f t="shared" si="364"/>
        <v>0</v>
      </c>
      <c r="Z1753" s="7">
        <f t="shared" si="367"/>
        <v>385067.45999999973</v>
      </c>
      <c r="AA1753" s="5"/>
    </row>
    <row r="1754" spans="1:27">
      <c r="A1754" s="9">
        <v>41092</v>
      </c>
      <c r="B1754" s="3">
        <v>5311.25</v>
      </c>
      <c r="C1754" s="3">
        <v>5324.9</v>
      </c>
      <c r="D1754" s="3">
        <v>5278.15</v>
      </c>
      <c r="E1754" s="3">
        <v>5295.6</v>
      </c>
      <c r="G1754" s="5">
        <f t="shared" si="353"/>
        <v>5257.64</v>
      </c>
      <c r="H1754" s="5">
        <f t="shared" si="356"/>
        <v>5225.6000000000004</v>
      </c>
      <c r="J1754" s="10" t="str">
        <f t="shared" si="357"/>
        <v>BUY</v>
      </c>
      <c r="L1754" s="5">
        <f t="shared" si="358"/>
        <v>5129.4799999999996</v>
      </c>
      <c r="M1754" s="4" t="str">
        <f t="shared" si="359"/>
        <v>NO</v>
      </c>
      <c r="N1754" s="4" t="str">
        <f t="shared" si="360"/>
        <v>NO</v>
      </c>
      <c r="O1754" s="4" t="str">
        <f t="shared" si="361"/>
        <v>NO</v>
      </c>
      <c r="P1754" s="5">
        <f t="shared" si="368"/>
        <v>5311.25</v>
      </c>
      <c r="Q1754" s="5">
        <f t="shared" si="369"/>
        <v>5295.6</v>
      </c>
      <c r="R1754" s="4">
        <f t="shared" si="362"/>
        <v>2012</v>
      </c>
      <c r="T1754" s="7">
        <f t="shared" si="365"/>
        <v>0</v>
      </c>
      <c r="V1754" s="5">
        <f t="shared" si="366"/>
        <v>4908.46</v>
      </c>
      <c r="W1754" s="5">
        <f t="shared" si="363"/>
        <v>4908.46</v>
      </c>
      <c r="X1754" s="7">
        <f t="shared" si="364"/>
        <v>0</v>
      </c>
      <c r="Z1754" s="7">
        <f t="shared" si="367"/>
        <v>385067.45999999973</v>
      </c>
      <c r="AA1754" s="5"/>
    </row>
    <row r="1755" spans="1:27">
      <c r="A1755" s="9">
        <v>41093</v>
      </c>
      <c r="B1755" s="3">
        <v>5321.65</v>
      </c>
      <c r="C1755" s="3">
        <v>5333.7</v>
      </c>
      <c r="D1755" s="3">
        <v>5271.5</v>
      </c>
      <c r="E1755" s="3">
        <v>5305.75</v>
      </c>
      <c r="G1755" s="5">
        <f t="shared" si="353"/>
        <v>5281.7</v>
      </c>
      <c r="H1755" s="5">
        <f t="shared" si="356"/>
        <v>5252.32</v>
      </c>
      <c r="J1755" s="10" t="str">
        <f t="shared" si="357"/>
        <v>BUY</v>
      </c>
      <c r="L1755" s="5">
        <f t="shared" si="358"/>
        <v>5164.18</v>
      </c>
      <c r="M1755" s="4" t="str">
        <f t="shared" si="359"/>
        <v>NO</v>
      </c>
      <c r="N1755" s="4" t="str">
        <f t="shared" si="360"/>
        <v>NO</v>
      </c>
      <c r="O1755" s="4" t="str">
        <f t="shared" si="361"/>
        <v>NO</v>
      </c>
      <c r="P1755" s="5">
        <f t="shared" si="368"/>
        <v>5321.65</v>
      </c>
      <c r="Q1755" s="5">
        <f t="shared" si="369"/>
        <v>5305.75</v>
      </c>
      <c r="R1755" s="4">
        <f t="shared" si="362"/>
        <v>2012</v>
      </c>
      <c r="T1755" s="7">
        <f t="shared" si="365"/>
        <v>0</v>
      </c>
      <c r="V1755" s="5">
        <f t="shared" si="366"/>
        <v>4908.46</v>
      </c>
      <c r="W1755" s="5">
        <f t="shared" si="363"/>
        <v>4908.46</v>
      </c>
      <c r="X1755" s="7">
        <f t="shared" si="364"/>
        <v>0</v>
      </c>
      <c r="Z1755" s="7">
        <f t="shared" si="367"/>
        <v>385067.45999999973</v>
      </c>
      <c r="AA1755" s="5"/>
    </row>
    <row r="1756" spans="1:27">
      <c r="A1756" s="9">
        <v>41094</v>
      </c>
      <c r="B1756" s="3">
        <v>5317.7</v>
      </c>
      <c r="C1756" s="3">
        <v>5331.85</v>
      </c>
      <c r="D1756" s="3">
        <v>5287.35</v>
      </c>
      <c r="E1756" s="3">
        <v>5322.65</v>
      </c>
      <c r="G1756" s="5">
        <f t="shared" si="353"/>
        <v>5302.18</v>
      </c>
      <c r="H1756" s="5">
        <f t="shared" si="356"/>
        <v>5275.76</v>
      </c>
      <c r="J1756" s="10" t="str">
        <f t="shared" si="357"/>
        <v>BUY</v>
      </c>
      <c r="L1756" s="5">
        <f t="shared" si="358"/>
        <v>5196.5</v>
      </c>
      <c r="M1756" s="4" t="str">
        <f t="shared" si="359"/>
        <v>NO</v>
      </c>
      <c r="N1756" s="4" t="str">
        <f t="shared" si="360"/>
        <v>NO</v>
      </c>
      <c r="O1756" s="4" t="str">
        <f t="shared" si="361"/>
        <v>NO</v>
      </c>
      <c r="P1756" s="5">
        <f t="shared" si="368"/>
        <v>5317.7</v>
      </c>
      <c r="Q1756" s="5">
        <f t="shared" si="369"/>
        <v>5322.65</v>
      </c>
      <c r="R1756" s="4">
        <f t="shared" si="362"/>
        <v>2012</v>
      </c>
      <c r="T1756" s="7">
        <f t="shared" si="365"/>
        <v>0</v>
      </c>
      <c r="V1756" s="5">
        <f t="shared" si="366"/>
        <v>4908.46</v>
      </c>
      <c r="W1756" s="5">
        <f t="shared" si="363"/>
        <v>4908.46</v>
      </c>
      <c r="X1756" s="7">
        <f t="shared" si="364"/>
        <v>0</v>
      </c>
      <c r="Z1756" s="7">
        <f t="shared" si="367"/>
        <v>385067.45999999973</v>
      </c>
      <c r="AA1756" s="5"/>
    </row>
    <row r="1757" spans="1:27">
      <c r="A1757" s="9">
        <v>41095</v>
      </c>
      <c r="B1757" s="3">
        <v>5311.35</v>
      </c>
      <c r="C1757" s="3">
        <v>5354.5</v>
      </c>
      <c r="D1757" s="3">
        <v>5307.5</v>
      </c>
      <c r="E1757" s="3">
        <v>5344.5</v>
      </c>
      <c r="G1757" s="5">
        <f t="shared" si="353"/>
        <v>5323.34</v>
      </c>
      <c r="H1757" s="5">
        <f t="shared" si="356"/>
        <v>5298.67</v>
      </c>
      <c r="J1757" s="10" t="str">
        <f t="shared" si="357"/>
        <v>BUY</v>
      </c>
      <c r="L1757" s="5">
        <f t="shared" si="358"/>
        <v>5224.66</v>
      </c>
      <c r="M1757" s="4" t="str">
        <f t="shared" si="359"/>
        <v>NO</v>
      </c>
      <c r="N1757" s="4" t="str">
        <f t="shared" si="360"/>
        <v>NO</v>
      </c>
      <c r="O1757" s="4" t="str">
        <f t="shared" si="361"/>
        <v>NO</v>
      </c>
      <c r="P1757" s="5">
        <f t="shared" si="368"/>
        <v>5311.35</v>
      </c>
      <c r="Q1757" s="5">
        <f t="shared" si="369"/>
        <v>5344.5</v>
      </c>
      <c r="R1757" s="4">
        <f t="shared" si="362"/>
        <v>2012</v>
      </c>
      <c r="T1757" s="7">
        <f t="shared" si="365"/>
        <v>0</v>
      </c>
      <c r="V1757" s="5">
        <f t="shared" si="366"/>
        <v>4908.46</v>
      </c>
      <c r="W1757" s="5">
        <f t="shared" si="363"/>
        <v>4908.46</v>
      </c>
      <c r="X1757" s="7">
        <f t="shared" si="364"/>
        <v>0</v>
      </c>
      <c r="Z1757" s="7">
        <f t="shared" si="367"/>
        <v>385067.45999999973</v>
      </c>
      <c r="AA1757" s="5"/>
    </row>
    <row r="1758" spans="1:27">
      <c r="A1758" s="9">
        <v>41096</v>
      </c>
      <c r="B1758" s="3">
        <v>5334.8</v>
      </c>
      <c r="C1758" s="3">
        <v>5340</v>
      </c>
      <c r="D1758" s="3">
        <v>5297.4</v>
      </c>
      <c r="E1758" s="3">
        <v>5327.2</v>
      </c>
      <c r="G1758" s="5">
        <f t="shared" si="353"/>
        <v>5325.27</v>
      </c>
      <c r="H1758" s="5">
        <f t="shared" si="356"/>
        <v>5308.18</v>
      </c>
      <c r="J1758" s="10" t="str">
        <f t="shared" si="357"/>
        <v>BUY</v>
      </c>
      <c r="L1758" s="5">
        <f t="shared" si="358"/>
        <v>5256.91</v>
      </c>
      <c r="M1758" s="4" t="str">
        <f t="shared" si="359"/>
        <v>NO</v>
      </c>
      <c r="N1758" s="4" t="str">
        <f t="shared" si="360"/>
        <v>NO</v>
      </c>
      <c r="O1758" s="4" t="str">
        <f t="shared" si="361"/>
        <v>NO</v>
      </c>
      <c r="P1758" s="5">
        <f t="shared" si="368"/>
        <v>5334.8</v>
      </c>
      <c r="Q1758" s="5">
        <f t="shared" si="369"/>
        <v>5327.2</v>
      </c>
      <c r="R1758" s="4">
        <f t="shared" si="362"/>
        <v>2012</v>
      </c>
      <c r="T1758" s="7">
        <f t="shared" si="365"/>
        <v>0</v>
      </c>
      <c r="V1758" s="5">
        <f t="shared" si="366"/>
        <v>4908.46</v>
      </c>
      <c r="W1758" s="5">
        <f t="shared" si="363"/>
        <v>4908.46</v>
      </c>
      <c r="X1758" s="7">
        <f t="shared" si="364"/>
        <v>0</v>
      </c>
      <c r="Z1758" s="7">
        <f t="shared" si="367"/>
        <v>385067.45999999973</v>
      </c>
      <c r="AA1758" s="5"/>
    </row>
    <row r="1759" spans="1:27">
      <c r="A1759" s="9">
        <v>41099</v>
      </c>
      <c r="B1759" s="3">
        <v>5310</v>
      </c>
      <c r="C1759" s="3">
        <v>5318</v>
      </c>
      <c r="D1759" s="3">
        <v>5263</v>
      </c>
      <c r="E1759" s="3">
        <v>5279.4</v>
      </c>
      <c r="G1759" s="5">
        <f t="shared" si="353"/>
        <v>5302.34</v>
      </c>
      <c r="H1759" s="5">
        <f t="shared" si="356"/>
        <v>5298.59</v>
      </c>
      <c r="J1759" s="10" t="str">
        <f t="shared" si="357"/>
        <v>BUY</v>
      </c>
      <c r="L1759" s="5">
        <f t="shared" si="358"/>
        <v>5287.34</v>
      </c>
      <c r="M1759" s="4" t="str">
        <f t="shared" si="359"/>
        <v>NO</v>
      </c>
      <c r="N1759" s="4" t="str">
        <f t="shared" si="360"/>
        <v>NO</v>
      </c>
      <c r="O1759" s="4" t="str">
        <f t="shared" si="361"/>
        <v>NO</v>
      </c>
      <c r="P1759" s="5">
        <f t="shared" si="368"/>
        <v>5310</v>
      </c>
      <c r="Q1759" s="5">
        <f t="shared" si="369"/>
        <v>5279.4</v>
      </c>
      <c r="R1759" s="4">
        <f t="shared" si="362"/>
        <v>2012</v>
      </c>
      <c r="T1759" s="7">
        <f t="shared" si="365"/>
        <v>0</v>
      </c>
      <c r="V1759" s="5">
        <f t="shared" si="366"/>
        <v>4908.46</v>
      </c>
      <c r="W1759" s="5">
        <f t="shared" si="363"/>
        <v>4908.46</v>
      </c>
      <c r="X1759" s="7">
        <f t="shared" si="364"/>
        <v>0</v>
      </c>
      <c r="Z1759" s="7">
        <f t="shared" si="367"/>
        <v>385067.45999999973</v>
      </c>
      <c r="AA1759" s="5"/>
    </row>
    <row r="1760" spans="1:27">
      <c r="A1760" s="9">
        <v>41100</v>
      </c>
      <c r="B1760" s="3">
        <v>5284.9</v>
      </c>
      <c r="C1760" s="3">
        <v>5363.7</v>
      </c>
      <c r="D1760" s="3">
        <v>5280</v>
      </c>
      <c r="E1760" s="3">
        <v>5358.15</v>
      </c>
      <c r="G1760" s="5">
        <f t="shared" si="353"/>
        <v>5330.25</v>
      </c>
      <c r="H1760" s="5">
        <f t="shared" si="356"/>
        <v>5318.44</v>
      </c>
      <c r="J1760" s="10" t="str">
        <f t="shared" si="357"/>
        <v>BUY</v>
      </c>
      <c r="L1760" s="5">
        <f t="shared" si="358"/>
        <v>5283.01</v>
      </c>
      <c r="M1760" s="4" t="str">
        <f t="shared" si="359"/>
        <v>YES</v>
      </c>
      <c r="N1760" s="4" t="str">
        <f t="shared" si="360"/>
        <v>YES</v>
      </c>
      <c r="O1760" s="4" t="str">
        <f t="shared" si="361"/>
        <v>YES</v>
      </c>
      <c r="P1760" s="5">
        <v>5287.55</v>
      </c>
      <c r="Q1760" s="5">
        <v>5354.95</v>
      </c>
      <c r="R1760" s="4">
        <f t="shared" si="362"/>
        <v>2012</v>
      </c>
      <c r="T1760" s="7">
        <f t="shared" si="365"/>
        <v>-67.400000000000006</v>
      </c>
      <c r="V1760" s="5">
        <f t="shared" si="366"/>
        <v>4908.46</v>
      </c>
      <c r="W1760" s="5">
        <f t="shared" si="363"/>
        <v>4908.46</v>
      </c>
      <c r="X1760" s="7">
        <f t="shared" si="364"/>
        <v>0</v>
      </c>
      <c r="Z1760" s="7">
        <f t="shared" si="367"/>
        <v>378327.45999999973</v>
      </c>
      <c r="AA1760" s="5"/>
    </row>
    <row r="1761" spans="1:27">
      <c r="A1761" s="9">
        <v>41101</v>
      </c>
      <c r="B1761" s="3">
        <v>5326.3</v>
      </c>
      <c r="C1761" s="3">
        <v>5352.15</v>
      </c>
      <c r="D1761" s="3">
        <v>5312.6</v>
      </c>
      <c r="E1761" s="3">
        <v>5322.9</v>
      </c>
      <c r="G1761" s="5">
        <f t="shared" si="353"/>
        <v>5326.58</v>
      </c>
      <c r="H1761" s="5">
        <f t="shared" si="356"/>
        <v>5319.93</v>
      </c>
      <c r="J1761" s="10" t="str">
        <f t="shared" si="357"/>
        <v>BUY</v>
      </c>
      <c r="L1761" s="5">
        <f t="shared" si="358"/>
        <v>5299.98</v>
      </c>
      <c r="M1761" s="4" t="str">
        <f t="shared" si="359"/>
        <v>NO</v>
      </c>
      <c r="N1761" s="4" t="str">
        <f t="shared" si="360"/>
        <v>NO</v>
      </c>
      <c r="O1761" s="4" t="str">
        <f t="shared" si="361"/>
        <v>NO</v>
      </c>
      <c r="P1761" s="5">
        <f>B1761</f>
        <v>5326.3</v>
      </c>
      <c r="Q1761" s="5">
        <f>E1761</f>
        <v>5322.9</v>
      </c>
      <c r="R1761" s="4">
        <f t="shared" si="362"/>
        <v>2012</v>
      </c>
      <c r="T1761" s="7">
        <f t="shared" si="365"/>
        <v>0</v>
      </c>
      <c r="V1761" s="5">
        <f t="shared" si="366"/>
        <v>4908.46</v>
      </c>
      <c r="W1761" s="5">
        <f t="shared" si="363"/>
        <v>5271.85</v>
      </c>
      <c r="X1761" s="7">
        <f t="shared" si="364"/>
        <v>363.39000000000033</v>
      </c>
      <c r="Z1761" s="7">
        <f t="shared" si="367"/>
        <v>396496.95999999973</v>
      </c>
      <c r="AA1761" s="5"/>
    </row>
    <row r="1762" spans="1:27">
      <c r="A1762" s="9">
        <v>41102</v>
      </c>
      <c r="B1762" s="3">
        <v>5270</v>
      </c>
      <c r="C1762" s="3">
        <v>5279.95</v>
      </c>
      <c r="D1762" s="3">
        <v>5228.6499999999996</v>
      </c>
      <c r="E1762" s="3">
        <v>5251.4</v>
      </c>
      <c r="G1762" s="5">
        <f t="shared" si="353"/>
        <v>5288.99</v>
      </c>
      <c r="H1762" s="5">
        <f t="shared" si="356"/>
        <v>5297.09</v>
      </c>
      <c r="J1762" s="10" t="str">
        <f t="shared" si="357"/>
        <v>SELL</v>
      </c>
      <c r="L1762" s="5">
        <f t="shared" si="358"/>
        <v>5321.39</v>
      </c>
      <c r="M1762" s="4" t="str">
        <f t="shared" si="359"/>
        <v>YES</v>
      </c>
      <c r="N1762" s="4" t="str">
        <f t="shared" si="360"/>
        <v>NO</v>
      </c>
      <c r="O1762" s="4" t="str">
        <f t="shared" si="361"/>
        <v>YES</v>
      </c>
      <c r="P1762" s="5">
        <v>5271.85</v>
      </c>
      <c r="Q1762" s="5">
        <v>5255.45</v>
      </c>
      <c r="R1762" s="4">
        <f t="shared" si="362"/>
        <v>2012</v>
      </c>
      <c r="T1762" s="7">
        <f t="shared" si="365"/>
        <v>0</v>
      </c>
      <c r="V1762" s="5">
        <f t="shared" si="366"/>
        <v>5271.85</v>
      </c>
      <c r="W1762" s="5">
        <f t="shared" si="363"/>
        <v>5271.85</v>
      </c>
      <c r="X1762" s="7">
        <f t="shared" si="364"/>
        <v>0</v>
      </c>
      <c r="Z1762" s="7">
        <f t="shared" si="367"/>
        <v>396496.95999999973</v>
      </c>
      <c r="AA1762" s="5"/>
    </row>
    <row r="1763" spans="1:27">
      <c r="A1763" s="9">
        <v>41103</v>
      </c>
      <c r="B1763" s="3">
        <v>5256.85</v>
      </c>
      <c r="C1763" s="3">
        <v>5276.9</v>
      </c>
      <c r="D1763" s="3">
        <v>5228.8</v>
      </c>
      <c r="E1763" s="3">
        <v>5240.45</v>
      </c>
      <c r="G1763" s="5">
        <f t="shared" si="353"/>
        <v>5264.72</v>
      </c>
      <c r="H1763" s="5">
        <f t="shared" si="356"/>
        <v>5278.21</v>
      </c>
      <c r="J1763" s="10" t="str">
        <f t="shared" si="357"/>
        <v>SELL</v>
      </c>
      <c r="L1763" s="5">
        <f t="shared" si="358"/>
        <v>5318.68</v>
      </c>
      <c r="M1763" s="4" t="str">
        <f t="shared" si="359"/>
        <v>NO</v>
      </c>
      <c r="N1763" s="4" t="str">
        <f t="shared" si="360"/>
        <v>NO</v>
      </c>
      <c r="O1763" s="4" t="str">
        <f t="shared" si="361"/>
        <v>NO</v>
      </c>
      <c r="P1763" s="5">
        <f>B1763</f>
        <v>5256.85</v>
      </c>
      <c r="Q1763" s="5">
        <f>E1763</f>
        <v>5240.45</v>
      </c>
      <c r="R1763" s="4">
        <f t="shared" si="362"/>
        <v>2012</v>
      </c>
      <c r="T1763" s="7">
        <f t="shared" si="365"/>
        <v>0</v>
      </c>
      <c r="V1763" s="5">
        <f t="shared" si="366"/>
        <v>5271.85</v>
      </c>
      <c r="W1763" s="5">
        <f t="shared" si="363"/>
        <v>5271.85</v>
      </c>
      <c r="X1763" s="7">
        <f t="shared" si="364"/>
        <v>0</v>
      </c>
      <c r="Z1763" s="7">
        <f t="shared" si="367"/>
        <v>396496.95999999973</v>
      </c>
      <c r="AA1763" s="5"/>
    </row>
    <row r="1764" spans="1:27">
      <c r="A1764" s="9">
        <v>41106</v>
      </c>
      <c r="B1764" s="3">
        <v>5175.05</v>
      </c>
      <c r="C1764" s="3">
        <v>5261.05</v>
      </c>
      <c r="D1764" s="3">
        <v>5175.05</v>
      </c>
      <c r="E1764" s="3">
        <v>5206.8500000000004</v>
      </c>
      <c r="G1764" s="5">
        <f t="shared" si="353"/>
        <v>5235.79</v>
      </c>
      <c r="H1764" s="5">
        <f t="shared" si="356"/>
        <v>5254.42</v>
      </c>
      <c r="J1764" s="10" t="str">
        <f t="shared" si="357"/>
        <v>SELL</v>
      </c>
      <c r="L1764" s="5">
        <f t="shared" si="358"/>
        <v>5310.31</v>
      </c>
      <c r="M1764" s="4" t="str">
        <f t="shared" si="359"/>
        <v>NO</v>
      </c>
      <c r="N1764" s="4" t="str">
        <f t="shared" si="360"/>
        <v>NO</v>
      </c>
      <c r="O1764" s="4" t="str">
        <f t="shared" si="361"/>
        <v>NO</v>
      </c>
      <c r="P1764" s="5">
        <f>B1764</f>
        <v>5175.05</v>
      </c>
      <c r="Q1764" s="5">
        <f>E1764</f>
        <v>5206.8500000000004</v>
      </c>
      <c r="R1764" s="4">
        <f t="shared" si="362"/>
        <v>2012</v>
      </c>
      <c r="T1764" s="7">
        <f t="shared" si="365"/>
        <v>0</v>
      </c>
      <c r="V1764" s="5">
        <f t="shared" si="366"/>
        <v>5271.85</v>
      </c>
      <c r="W1764" s="5">
        <f t="shared" si="363"/>
        <v>5271.85</v>
      </c>
      <c r="X1764" s="7">
        <f t="shared" si="364"/>
        <v>0</v>
      </c>
      <c r="Z1764" s="7">
        <f t="shared" si="367"/>
        <v>396496.95999999973</v>
      </c>
      <c r="AA1764" s="5"/>
    </row>
    <row r="1765" spans="1:27">
      <c r="A1765" s="9">
        <v>41107</v>
      </c>
      <c r="B1765" s="3">
        <v>5245.25</v>
      </c>
      <c r="C1765" s="3">
        <v>5248</v>
      </c>
      <c r="D1765" s="3">
        <v>5188.2</v>
      </c>
      <c r="E1765" s="3">
        <v>5198.6499999999996</v>
      </c>
      <c r="G1765" s="5">
        <f t="shared" si="353"/>
        <v>5217.22</v>
      </c>
      <c r="H1765" s="5">
        <f t="shared" si="356"/>
        <v>5235.83</v>
      </c>
      <c r="J1765" s="10" t="str">
        <f t="shared" si="357"/>
        <v>SELL</v>
      </c>
      <c r="L1765" s="5">
        <f t="shared" si="358"/>
        <v>5291.66</v>
      </c>
      <c r="M1765" s="4" t="str">
        <f t="shared" si="359"/>
        <v>NO</v>
      </c>
      <c r="N1765" s="4" t="str">
        <f t="shared" si="360"/>
        <v>NO</v>
      </c>
      <c r="O1765" s="4" t="str">
        <f t="shared" si="361"/>
        <v>NO</v>
      </c>
      <c r="P1765" s="5">
        <f>B1765</f>
        <v>5245.25</v>
      </c>
      <c r="Q1765" s="5">
        <f>E1765</f>
        <v>5198.6499999999996</v>
      </c>
      <c r="R1765" s="4">
        <f t="shared" si="362"/>
        <v>2012</v>
      </c>
      <c r="T1765" s="7">
        <f t="shared" si="365"/>
        <v>0</v>
      </c>
      <c r="V1765" s="5">
        <f t="shared" si="366"/>
        <v>5271.85</v>
      </c>
      <c r="W1765" s="5">
        <f t="shared" si="363"/>
        <v>5271.85</v>
      </c>
      <c r="X1765" s="7">
        <f t="shared" si="364"/>
        <v>0</v>
      </c>
      <c r="Z1765" s="7">
        <f t="shared" si="367"/>
        <v>396496.95999999973</v>
      </c>
      <c r="AA1765" s="5"/>
    </row>
    <row r="1766" spans="1:27">
      <c r="A1766" s="9">
        <v>41108</v>
      </c>
      <c r="B1766" s="3">
        <v>5209</v>
      </c>
      <c r="C1766" s="3">
        <v>5237.25</v>
      </c>
      <c r="D1766" s="3">
        <v>5177.2</v>
      </c>
      <c r="E1766" s="3">
        <v>5223.55</v>
      </c>
      <c r="G1766" s="5">
        <f t="shared" si="353"/>
        <v>5220.3900000000003</v>
      </c>
      <c r="H1766" s="5">
        <f t="shared" si="356"/>
        <v>5231.74</v>
      </c>
      <c r="J1766" s="10" t="str">
        <f t="shared" si="357"/>
        <v>SELL</v>
      </c>
      <c r="L1766" s="5">
        <f t="shared" si="358"/>
        <v>5265.79</v>
      </c>
      <c r="M1766" s="4" t="str">
        <f t="shared" si="359"/>
        <v>NO</v>
      </c>
      <c r="N1766" s="4" t="str">
        <f t="shared" si="360"/>
        <v>NO</v>
      </c>
      <c r="O1766" s="4" t="str">
        <f t="shared" si="361"/>
        <v>NO</v>
      </c>
      <c r="P1766" s="5">
        <f>B1766</f>
        <v>5209</v>
      </c>
      <c r="Q1766" s="5">
        <f>E1766</f>
        <v>5223.55</v>
      </c>
      <c r="R1766" s="4">
        <f t="shared" si="362"/>
        <v>2012</v>
      </c>
      <c r="T1766" s="7">
        <f t="shared" si="365"/>
        <v>0</v>
      </c>
      <c r="V1766" s="5">
        <f t="shared" si="366"/>
        <v>5271.85</v>
      </c>
      <c r="W1766" s="5">
        <f t="shared" si="363"/>
        <v>5271.85</v>
      </c>
      <c r="X1766" s="7">
        <f t="shared" si="364"/>
        <v>0</v>
      </c>
      <c r="Z1766" s="7">
        <f t="shared" si="367"/>
        <v>396496.95999999973</v>
      </c>
      <c r="AA1766" s="5"/>
    </row>
    <row r="1767" spans="1:27">
      <c r="A1767" s="9">
        <v>41109</v>
      </c>
      <c r="B1767" s="3">
        <v>5260.6</v>
      </c>
      <c r="C1767" s="3">
        <v>5268.35</v>
      </c>
      <c r="D1767" s="3">
        <v>5242.5</v>
      </c>
      <c r="E1767" s="3">
        <v>5257</v>
      </c>
      <c r="G1767" s="5">
        <f t="shared" si="353"/>
        <v>5238.7</v>
      </c>
      <c r="H1767" s="5">
        <f t="shared" si="356"/>
        <v>5240.16</v>
      </c>
      <c r="J1767" s="10" t="str">
        <f t="shared" si="357"/>
        <v>SELL</v>
      </c>
      <c r="L1767" s="5">
        <f t="shared" si="358"/>
        <v>5244.54</v>
      </c>
      <c r="M1767" s="4" t="str">
        <f t="shared" si="359"/>
        <v>YES</v>
      </c>
      <c r="N1767" s="4" t="str">
        <f t="shared" si="360"/>
        <v>YES</v>
      </c>
      <c r="O1767" s="4" t="str">
        <f t="shared" si="361"/>
        <v>NO</v>
      </c>
      <c r="P1767" s="5">
        <v>5258.5</v>
      </c>
      <c r="Q1767" s="5">
        <v>5259.95</v>
      </c>
      <c r="R1767" s="4">
        <f t="shared" si="362"/>
        <v>2012</v>
      </c>
      <c r="T1767" s="7">
        <f t="shared" si="365"/>
        <v>-5.84</v>
      </c>
      <c r="V1767" s="5">
        <f t="shared" si="366"/>
        <v>5271.85</v>
      </c>
      <c r="W1767" s="5">
        <f t="shared" si="363"/>
        <v>5271.85</v>
      </c>
      <c r="X1767" s="7">
        <f t="shared" si="364"/>
        <v>0</v>
      </c>
      <c r="Z1767" s="7">
        <f t="shared" si="367"/>
        <v>395912.95999999973</v>
      </c>
      <c r="AA1767" s="5"/>
    </row>
    <row r="1768" spans="1:27">
      <c r="A1768" s="9">
        <v>41110</v>
      </c>
      <c r="B1768" s="3">
        <v>5241.8500000000004</v>
      </c>
      <c r="C1768" s="3">
        <v>5248.5</v>
      </c>
      <c r="D1768" s="3">
        <v>5205.7</v>
      </c>
      <c r="E1768" s="3">
        <v>5216.6000000000004</v>
      </c>
      <c r="G1768" s="5">
        <f t="shared" si="353"/>
        <v>5227.6499999999996</v>
      </c>
      <c r="H1768" s="5">
        <f t="shared" si="356"/>
        <v>5232.3100000000004</v>
      </c>
      <c r="J1768" s="10" t="str">
        <f t="shared" si="357"/>
        <v>SELL</v>
      </c>
      <c r="L1768" s="5">
        <f t="shared" si="358"/>
        <v>5246.29</v>
      </c>
      <c r="M1768" s="4" t="str">
        <f t="shared" si="359"/>
        <v>YES</v>
      </c>
      <c r="N1768" s="4" t="str">
        <f t="shared" si="360"/>
        <v>YES</v>
      </c>
      <c r="O1768" s="4" t="str">
        <f t="shared" si="361"/>
        <v>NO</v>
      </c>
      <c r="P1768" s="5">
        <v>5238.3999999999996</v>
      </c>
      <c r="Q1768" s="5">
        <v>5216.95</v>
      </c>
      <c r="R1768" s="4">
        <f t="shared" si="362"/>
        <v>2012</v>
      </c>
      <c r="T1768" s="7">
        <f t="shared" si="365"/>
        <v>-27.59</v>
      </c>
      <c r="V1768" s="5">
        <f t="shared" si="366"/>
        <v>5271.85</v>
      </c>
      <c r="W1768" s="5">
        <f t="shared" si="363"/>
        <v>5271.85</v>
      </c>
      <c r="X1768" s="7">
        <f t="shared" si="364"/>
        <v>0</v>
      </c>
      <c r="Z1768" s="7">
        <f t="shared" si="367"/>
        <v>393153.95999999973</v>
      </c>
      <c r="AA1768" s="5"/>
    </row>
    <row r="1769" spans="1:27">
      <c r="A1769" s="9">
        <v>41113</v>
      </c>
      <c r="B1769" s="3">
        <v>5173.25</v>
      </c>
      <c r="C1769" s="3">
        <v>5174</v>
      </c>
      <c r="D1769" s="3">
        <v>5111.55</v>
      </c>
      <c r="E1769" s="3">
        <v>5120.3999999999996</v>
      </c>
      <c r="G1769" s="5">
        <f t="shared" si="353"/>
        <v>5174.03</v>
      </c>
      <c r="H1769" s="5">
        <f t="shared" si="356"/>
        <v>5195.01</v>
      </c>
      <c r="J1769" s="10" t="str">
        <f t="shared" si="357"/>
        <v>SELL</v>
      </c>
      <c r="L1769" s="5">
        <f t="shared" si="358"/>
        <v>5257.95</v>
      </c>
      <c r="M1769" s="4" t="str">
        <f t="shared" si="359"/>
        <v>NO</v>
      </c>
      <c r="N1769" s="4" t="str">
        <f t="shared" si="360"/>
        <v>NO</v>
      </c>
      <c r="O1769" s="4" t="str">
        <f t="shared" si="361"/>
        <v>NO</v>
      </c>
      <c r="P1769" s="5">
        <f>B1769</f>
        <v>5173.25</v>
      </c>
      <c r="Q1769" s="5">
        <f>E1769</f>
        <v>5120.3999999999996</v>
      </c>
      <c r="R1769" s="4">
        <f t="shared" si="362"/>
        <v>2012</v>
      </c>
      <c r="T1769" s="7">
        <f t="shared" si="365"/>
        <v>0</v>
      </c>
      <c r="V1769" s="5">
        <f t="shared" si="366"/>
        <v>5271.85</v>
      </c>
      <c r="W1769" s="5">
        <f t="shared" si="363"/>
        <v>5271.85</v>
      </c>
      <c r="X1769" s="7">
        <f t="shared" si="364"/>
        <v>0</v>
      </c>
      <c r="Z1769" s="7">
        <f t="shared" si="367"/>
        <v>393153.95999999973</v>
      </c>
      <c r="AA1769" s="5"/>
    </row>
    <row r="1770" spans="1:27">
      <c r="A1770" s="9">
        <v>41114</v>
      </c>
      <c r="B1770" s="3">
        <v>5112</v>
      </c>
      <c r="C1770" s="3">
        <v>5152.95</v>
      </c>
      <c r="D1770" s="3">
        <v>5107.25</v>
      </c>
      <c r="E1770" s="3">
        <v>5135.3500000000004</v>
      </c>
      <c r="G1770" s="5">
        <f t="shared" si="353"/>
        <v>5154.6899999999996</v>
      </c>
      <c r="H1770" s="5">
        <f t="shared" si="356"/>
        <v>5175.12</v>
      </c>
      <c r="J1770" s="10" t="str">
        <f t="shared" si="357"/>
        <v>SELL</v>
      </c>
      <c r="L1770" s="5">
        <f t="shared" si="358"/>
        <v>5236.41</v>
      </c>
      <c r="M1770" s="4" t="str">
        <f t="shared" si="359"/>
        <v>NO</v>
      </c>
      <c r="N1770" s="4" t="str">
        <f t="shared" si="360"/>
        <v>NO</v>
      </c>
      <c r="O1770" s="4" t="str">
        <f t="shared" si="361"/>
        <v>NO</v>
      </c>
      <c r="P1770" s="5">
        <f>B1770</f>
        <v>5112</v>
      </c>
      <c r="Q1770" s="5">
        <f>E1770</f>
        <v>5135.3500000000004</v>
      </c>
      <c r="R1770" s="4">
        <f t="shared" si="362"/>
        <v>2012</v>
      </c>
      <c r="T1770" s="7">
        <f t="shared" si="365"/>
        <v>0</v>
      </c>
      <c r="V1770" s="5">
        <f t="shared" si="366"/>
        <v>5271.85</v>
      </c>
      <c r="W1770" s="5">
        <f t="shared" si="363"/>
        <v>5271.85</v>
      </c>
      <c r="X1770" s="7">
        <f t="shared" si="364"/>
        <v>0</v>
      </c>
      <c r="Z1770" s="7">
        <f t="shared" si="367"/>
        <v>393153.95999999973</v>
      </c>
      <c r="AA1770" s="5"/>
    </row>
    <row r="1771" spans="1:27">
      <c r="A1771" s="9">
        <v>41115</v>
      </c>
      <c r="B1771" s="3">
        <v>5124.6499999999996</v>
      </c>
      <c r="C1771" s="3">
        <v>5126</v>
      </c>
      <c r="D1771" s="3">
        <v>5078.25</v>
      </c>
      <c r="E1771" s="3">
        <v>5112.55</v>
      </c>
      <c r="G1771" s="5">
        <f t="shared" si="353"/>
        <v>5133.62</v>
      </c>
      <c r="H1771" s="5">
        <f t="shared" si="356"/>
        <v>5154.26</v>
      </c>
      <c r="J1771" s="10" t="str">
        <f t="shared" si="357"/>
        <v>SELL</v>
      </c>
      <c r="L1771" s="5">
        <f t="shared" si="358"/>
        <v>5216.18</v>
      </c>
      <c r="M1771" s="4" t="str">
        <f t="shared" si="359"/>
        <v>NO</v>
      </c>
      <c r="N1771" s="4" t="str">
        <f t="shared" si="360"/>
        <v>NO</v>
      </c>
      <c r="O1771" s="4" t="str">
        <f t="shared" si="361"/>
        <v>NO</v>
      </c>
      <c r="P1771" s="5">
        <f>B1771</f>
        <v>5124.6499999999996</v>
      </c>
      <c r="Q1771" s="5">
        <f>E1771</f>
        <v>5112.55</v>
      </c>
      <c r="R1771" s="4">
        <f t="shared" si="362"/>
        <v>2012</v>
      </c>
      <c r="T1771" s="7">
        <f t="shared" si="365"/>
        <v>0</v>
      </c>
      <c r="V1771" s="5">
        <f t="shared" si="366"/>
        <v>5271.85</v>
      </c>
      <c r="W1771" s="5">
        <f t="shared" si="363"/>
        <v>5271.85</v>
      </c>
      <c r="X1771" s="7">
        <f t="shared" si="364"/>
        <v>0</v>
      </c>
      <c r="Z1771" s="7">
        <f t="shared" si="367"/>
        <v>393153.95999999973</v>
      </c>
      <c r="AA1771" s="5"/>
    </row>
    <row r="1772" spans="1:27">
      <c r="A1772" s="9">
        <v>41116</v>
      </c>
      <c r="B1772" s="3">
        <v>5124</v>
      </c>
      <c r="C1772" s="3">
        <v>5124</v>
      </c>
      <c r="D1772" s="3">
        <v>5034.1000000000004</v>
      </c>
      <c r="E1772" s="3">
        <v>5043.25</v>
      </c>
      <c r="G1772" s="5">
        <f t="shared" si="353"/>
        <v>5088.4399999999996</v>
      </c>
      <c r="H1772" s="5">
        <f t="shared" si="356"/>
        <v>5117.26</v>
      </c>
      <c r="J1772" s="10" t="str">
        <f t="shared" si="357"/>
        <v>SELL</v>
      </c>
      <c r="L1772" s="5">
        <f t="shared" si="358"/>
        <v>5203.72</v>
      </c>
      <c r="M1772" s="4" t="str">
        <f t="shared" si="359"/>
        <v>NO</v>
      </c>
      <c r="N1772" s="4" t="str">
        <f t="shared" si="360"/>
        <v>NO</v>
      </c>
      <c r="O1772" s="4" t="str">
        <f t="shared" si="361"/>
        <v>NO</v>
      </c>
      <c r="P1772" s="5">
        <f>B1772</f>
        <v>5124</v>
      </c>
      <c r="Q1772" s="5">
        <f>E1772</f>
        <v>5043.25</v>
      </c>
      <c r="R1772" s="4">
        <f t="shared" si="362"/>
        <v>2012</v>
      </c>
      <c r="T1772" s="7">
        <f t="shared" si="365"/>
        <v>0</v>
      </c>
      <c r="V1772" s="5">
        <f t="shared" si="366"/>
        <v>5271.85</v>
      </c>
      <c r="W1772" s="5">
        <f t="shared" si="363"/>
        <v>5271.85</v>
      </c>
      <c r="X1772" s="7">
        <f t="shared" si="364"/>
        <v>0</v>
      </c>
      <c r="Z1772" s="7">
        <f t="shared" si="367"/>
        <v>393153.95999999973</v>
      </c>
      <c r="AA1772" s="5"/>
    </row>
    <row r="1773" spans="1:27">
      <c r="A1773" s="9">
        <v>41117</v>
      </c>
      <c r="B1773" s="3">
        <v>5144.45</v>
      </c>
      <c r="C1773" s="3">
        <v>5179.75</v>
      </c>
      <c r="D1773" s="3">
        <v>5095.5</v>
      </c>
      <c r="E1773" s="3">
        <v>5123.55</v>
      </c>
      <c r="G1773" s="5">
        <f t="shared" si="353"/>
        <v>5106</v>
      </c>
      <c r="H1773" s="5">
        <f t="shared" si="356"/>
        <v>5119.3599999999997</v>
      </c>
      <c r="J1773" s="10" t="str">
        <f t="shared" si="357"/>
        <v>SELL</v>
      </c>
      <c r="L1773" s="5">
        <f t="shared" si="358"/>
        <v>5159.4399999999996</v>
      </c>
      <c r="M1773" s="4" t="str">
        <f t="shared" si="359"/>
        <v>NO</v>
      </c>
      <c r="N1773" s="4" t="str">
        <f t="shared" si="360"/>
        <v>NO</v>
      </c>
      <c r="O1773" s="4" t="str">
        <f t="shared" si="361"/>
        <v>NO</v>
      </c>
      <c r="P1773" s="5">
        <f>B1773</f>
        <v>5144.45</v>
      </c>
      <c r="Q1773" s="5">
        <f>E1773</f>
        <v>5123.55</v>
      </c>
      <c r="R1773" s="4">
        <f t="shared" si="362"/>
        <v>2012</v>
      </c>
      <c r="T1773" s="7">
        <f t="shared" si="365"/>
        <v>0</v>
      </c>
      <c r="V1773" s="5">
        <f t="shared" si="366"/>
        <v>5271.85</v>
      </c>
      <c r="W1773" s="5">
        <f t="shared" si="363"/>
        <v>5159.4399999999996</v>
      </c>
      <c r="X1773" s="7">
        <f t="shared" si="364"/>
        <v>112.41000000000076</v>
      </c>
      <c r="Z1773" s="7">
        <f t="shared" si="367"/>
        <v>398774.45999999979</v>
      </c>
      <c r="AA1773" s="5"/>
    </row>
    <row r="1774" spans="1:27">
      <c r="A1774" s="9">
        <v>41120</v>
      </c>
      <c r="B1774" s="3">
        <v>5157</v>
      </c>
      <c r="C1774" s="3">
        <v>5224</v>
      </c>
      <c r="D1774" s="3">
        <v>5150.25</v>
      </c>
      <c r="E1774" s="3">
        <v>5216.7</v>
      </c>
      <c r="G1774" s="5">
        <f t="shared" si="353"/>
        <v>5161.3500000000004</v>
      </c>
      <c r="H1774" s="5">
        <f t="shared" si="356"/>
        <v>5151.8100000000004</v>
      </c>
      <c r="J1774" s="10" t="str">
        <f t="shared" si="357"/>
        <v>BUY</v>
      </c>
      <c r="L1774" s="5">
        <f t="shared" si="358"/>
        <v>5123.1899999999996</v>
      </c>
      <c r="M1774" s="4" t="str">
        <f t="shared" si="359"/>
        <v>YES</v>
      </c>
      <c r="N1774" s="4" t="str">
        <f t="shared" si="360"/>
        <v>NO</v>
      </c>
      <c r="O1774" s="4" t="str">
        <f t="shared" si="361"/>
        <v>NO</v>
      </c>
      <c r="P1774" s="5">
        <v>5159.5</v>
      </c>
      <c r="Q1774" s="5">
        <v>5204.55</v>
      </c>
      <c r="R1774" s="4">
        <f t="shared" si="362"/>
        <v>2012</v>
      </c>
      <c r="T1774" s="7">
        <f t="shared" si="365"/>
        <v>0</v>
      </c>
      <c r="V1774" s="5">
        <f t="shared" si="366"/>
        <v>5159.4399999999996</v>
      </c>
      <c r="W1774" s="5">
        <f t="shared" si="363"/>
        <v>5159.4399999999996</v>
      </c>
      <c r="X1774" s="7">
        <f t="shared" si="364"/>
        <v>0</v>
      </c>
      <c r="Z1774" s="7">
        <f t="shared" si="367"/>
        <v>398774.45999999979</v>
      </c>
      <c r="AA1774" s="5"/>
    </row>
    <row r="1775" spans="1:27">
      <c r="A1775" s="9">
        <v>41121</v>
      </c>
      <c r="B1775" s="3">
        <v>5242.6499999999996</v>
      </c>
      <c r="C1775" s="3">
        <v>5247</v>
      </c>
      <c r="D1775" s="3">
        <v>5168</v>
      </c>
      <c r="E1775" s="3">
        <v>5240.55</v>
      </c>
      <c r="G1775" s="5">
        <f t="shared" si="353"/>
        <v>5200.95</v>
      </c>
      <c r="H1775" s="5">
        <f t="shared" si="356"/>
        <v>5181.3900000000003</v>
      </c>
      <c r="J1775" s="10" t="str">
        <f t="shared" si="357"/>
        <v>BUY</v>
      </c>
      <c r="L1775" s="5">
        <f t="shared" si="358"/>
        <v>5122.71</v>
      </c>
      <c r="M1775" s="4" t="str">
        <f t="shared" si="359"/>
        <v>NO</v>
      </c>
      <c r="N1775" s="4" t="str">
        <f t="shared" si="360"/>
        <v>NO</v>
      </c>
      <c r="O1775" s="4" t="str">
        <f t="shared" si="361"/>
        <v>NO</v>
      </c>
      <c r="P1775" s="5">
        <f>B1775</f>
        <v>5242.6499999999996</v>
      </c>
      <c r="Q1775" s="5">
        <f>E1775</f>
        <v>5240.55</v>
      </c>
      <c r="R1775" s="4">
        <f t="shared" si="362"/>
        <v>2012</v>
      </c>
      <c r="T1775" s="7">
        <f t="shared" si="365"/>
        <v>0</v>
      </c>
      <c r="V1775" s="5">
        <f t="shared" si="366"/>
        <v>5159.4399999999996</v>
      </c>
      <c r="W1775" s="5">
        <f t="shared" si="363"/>
        <v>5159.4399999999996</v>
      </c>
      <c r="X1775" s="7">
        <f t="shared" si="364"/>
        <v>0</v>
      </c>
      <c r="Z1775" s="7">
        <f t="shared" si="367"/>
        <v>398774.45999999979</v>
      </c>
      <c r="AA1775" s="5"/>
    </row>
    <row r="1776" spans="1:27">
      <c r="A1776" s="9">
        <v>41122</v>
      </c>
      <c r="B1776" s="3">
        <v>5239</v>
      </c>
      <c r="C1776" s="3">
        <v>5266.8</v>
      </c>
      <c r="D1776" s="3">
        <v>5229</v>
      </c>
      <c r="E1776" s="3">
        <v>5256.3</v>
      </c>
      <c r="G1776" s="5">
        <f t="shared" si="353"/>
        <v>5228.63</v>
      </c>
      <c r="H1776" s="5">
        <f t="shared" si="356"/>
        <v>5206.3599999999997</v>
      </c>
      <c r="J1776" s="10" t="str">
        <f t="shared" si="357"/>
        <v>BUY</v>
      </c>
      <c r="L1776" s="5">
        <f t="shared" si="358"/>
        <v>5139.55</v>
      </c>
      <c r="M1776" s="4" t="str">
        <f t="shared" si="359"/>
        <v>NO</v>
      </c>
      <c r="N1776" s="4" t="str">
        <f t="shared" si="360"/>
        <v>NO</v>
      </c>
      <c r="O1776" s="4" t="str">
        <f t="shared" si="361"/>
        <v>NO</v>
      </c>
      <c r="P1776" s="5">
        <f>B1776</f>
        <v>5239</v>
      </c>
      <c r="Q1776" s="5">
        <f>E1776</f>
        <v>5256.3</v>
      </c>
      <c r="R1776" s="4">
        <f t="shared" si="362"/>
        <v>2012</v>
      </c>
      <c r="T1776" s="7">
        <f t="shared" si="365"/>
        <v>0</v>
      </c>
      <c r="V1776" s="5">
        <f t="shared" si="366"/>
        <v>5159.4399999999996</v>
      </c>
      <c r="W1776" s="5">
        <f t="shared" si="363"/>
        <v>5159.4399999999996</v>
      </c>
      <c r="X1776" s="7">
        <f t="shared" si="364"/>
        <v>0</v>
      </c>
      <c r="Z1776" s="7">
        <f t="shared" si="367"/>
        <v>398774.45999999979</v>
      </c>
      <c r="AA1776" s="5"/>
    </row>
    <row r="1777" spans="1:27">
      <c r="A1777" s="9">
        <v>41123</v>
      </c>
      <c r="B1777" s="3">
        <v>5248</v>
      </c>
      <c r="C1777" s="3">
        <v>5252.9</v>
      </c>
      <c r="D1777" s="3">
        <v>5222.1000000000004</v>
      </c>
      <c r="E1777" s="3">
        <v>5246.7</v>
      </c>
      <c r="G1777" s="5">
        <f t="shared" si="353"/>
        <v>5237.67</v>
      </c>
      <c r="H1777" s="5">
        <f t="shared" si="356"/>
        <v>5219.8100000000004</v>
      </c>
      <c r="J1777" s="10" t="str">
        <f t="shared" si="357"/>
        <v>BUY</v>
      </c>
      <c r="L1777" s="5">
        <f t="shared" si="358"/>
        <v>5166.2299999999996</v>
      </c>
      <c r="M1777" s="4" t="str">
        <f t="shared" si="359"/>
        <v>NO</v>
      </c>
      <c r="N1777" s="4" t="str">
        <f t="shared" si="360"/>
        <v>NO</v>
      </c>
      <c r="O1777" s="4" t="str">
        <f t="shared" si="361"/>
        <v>NO</v>
      </c>
      <c r="P1777" s="5">
        <f>B1777</f>
        <v>5248</v>
      </c>
      <c r="Q1777" s="5">
        <f>E1777</f>
        <v>5246.7</v>
      </c>
      <c r="R1777" s="4">
        <f t="shared" si="362"/>
        <v>2012</v>
      </c>
      <c r="T1777" s="7">
        <f t="shared" si="365"/>
        <v>0</v>
      </c>
      <c r="V1777" s="5">
        <f t="shared" si="366"/>
        <v>5159.4399999999996</v>
      </c>
      <c r="W1777" s="5">
        <f t="shared" si="363"/>
        <v>5159.4399999999996</v>
      </c>
      <c r="X1777" s="7">
        <f t="shared" si="364"/>
        <v>0</v>
      </c>
      <c r="Z1777" s="7">
        <f t="shared" si="367"/>
        <v>398774.45999999979</v>
      </c>
      <c r="AA1777" s="5"/>
    </row>
    <row r="1778" spans="1:27">
      <c r="A1778" s="9">
        <v>41124</v>
      </c>
      <c r="B1778" s="3">
        <v>5100</v>
      </c>
      <c r="C1778" s="3">
        <v>5246.75</v>
      </c>
      <c r="D1778" s="3">
        <v>5100</v>
      </c>
      <c r="E1778" s="3">
        <v>5241.05</v>
      </c>
      <c r="G1778" s="5">
        <f t="shared" si="353"/>
        <v>5239.3599999999997</v>
      </c>
      <c r="H1778" s="5">
        <f t="shared" si="356"/>
        <v>5226.8900000000003</v>
      </c>
      <c r="J1778" s="10" t="str">
        <f t="shared" si="357"/>
        <v>BUY</v>
      </c>
      <c r="L1778" s="5">
        <f t="shared" si="358"/>
        <v>5189.4799999999996</v>
      </c>
      <c r="M1778" s="4" t="str">
        <f t="shared" si="359"/>
        <v>YES</v>
      </c>
      <c r="N1778" s="4" t="str">
        <f t="shared" si="360"/>
        <v>YES</v>
      </c>
      <c r="O1778" s="4" t="str">
        <f t="shared" si="361"/>
        <v>YES</v>
      </c>
      <c r="P1778" s="5">
        <v>5205</v>
      </c>
      <c r="Q1778" s="5">
        <v>5240.1000000000004</v>
      </c>
      <c r="R1778" s="4">
        <f t="shared" si="362"/>
        <v>2012</v>
      </c>
      <c r="T1778" s="7">
        <f t="shared" si="365"/>
        <v>-35.1</v>
      </c>
      <c r="V1778" s="5">
        <f t="shared" si="366"/>
        <v>5159.4399999999996</v>
      </c>
      <c r="W1778" s="5">
        <f t="shared" si="363"/>
        <v>5159.4399999999996</v>
      </c>
      <c r="X1778" s="7">
        <f t="shared" si="364"/>
        <v>0</v>
      </c>
      <c r="Z1778" s="7">
        <f t="shared" si="367"/>
        <v>395264.45999999979</v>
      </c>
      <c r="AA1778" s="5"/>
    </row>
    <row r="1779" spans="1:27">
      <c r="A1779" s="9">
        <v>41127</v>
      </c>
      <c r="B1779" s="3">
        <v>5287.15</v>
      </c>
      <c r="C1779" s="3">
        <v>5309.9</v>
      </c>
      <c r="D1779" s="3">
        <v>5278.1</v>
      </c>
      <c r="E1779" s="3">
        <v>5296.85</v>
      </c>
      <c r="G1779" s="5">
        <f t="shared" si="353"/>
        <v>5268.11</v>
      </c>
      <c r="H1779" s="5">
        <f t="shared" si="356"/>
        <v>5250.21</v>
      </c>
      <c r="J1779" s="10" t="str">
        <f t="shared" si="357"/>
        <v>BUY</v>
      </c>
      <c r="L1779" s="5">
        <f t="shared" si="358"/>
        <v>5196.51</v>
      </c>
      <c r="M1779" s="4" t="str">
        <f t="shared" si="359"/>
        <v>NO</v>
      </c>
      <c r="N1779" s="4" t="str">
        <f t="shared" si="360"/>
        <v>NO</v>
      </c>
      <c r="O1779" s="4" t="str">
        <f t="shared" si="361"/>
        <v>NO</v>
      </c>
      <c r="P1779" s="5">
        <f>B1779</f>
        <v>5287.15</v>
      </c>
      <c r="Q1779" s="5">
        <f>E1779</f>
        <v>5296.85</v>
      </c>
      <c r="R1779" s="4">
        <f t="shared" si="362"/>
        <v>2012</v>
      </c>
      <c r="T1779" s="7">
        <f t="shared" si="365"/>
        <v>0</v>
      </c>
      <c r="V1779" s="5">
        <f t="shared" si="366"/>
        <v>5159.4399999999996</v>
      </c>
      <c r="W1779" s="5">
        <f t="shared" si="363"/>
        <v>5159.4399999999996</v>
      </c>
      <c r="X1779" s="7">
        <f t="shared" si="364"/>
        <v>0</v>
      </c>
      <c r="Z1779" s="7">
        <f t="shared" si="367"/>
        <v>395264.45999999979</v>
      </c>
      <c r="AA1779" s="5"/>
    </row>
    <row r="1780" spans="1:27">
      <c r="A1780" s="9">
        <v>41128</v>
      </c>
      <c r="B1780" s="3">
        <v>5301</v>
      </c>
      <c r="C1780" s="3">
        <v>5366.8</v>
      </c>
      <c r="D1780" s="3">
        <v>5295.05</v>
      </c>
      <c r="E1780" s="3">
        <v>5347.7</v>
      </c>
      <c r="G1780" s="5">
        <f t="shared" si="353"/>
        <v>5307.91</v>
      </c>
      <c r="H1780" s="5">
        <f t="shared" si="356"/>
        <v>5282.71</v>
      </c>
      <c r="J1780" s="10" t="str">
        <f t="shared" si="357"/>
        <v>BUY</v>
      </c>
      <c r="L1780" s="5">
        <f t="shared" si="358"/>
        <v>5207.1099999999997</v>
      </c>
      <c r="M1780" s="4" t="str">
        <f t="shared" si="359"/>
        <v>NO</v>
      </c>
      <c r="N1780" s="4" t="str">
        <f t="shared" si="360"/>
        <v>NO</v>
      </c>
      <c r="O1780" s="4" t="str">
        <f t="shared" si="361"/>
        <v>NO</v>
      </c>
      <c r="P1780" s="5">
        <f>B1780</f>
        <v>5301</v>
      </c>
      <c r="Q1780" s="5">
        <f>E1780</f>
        <v>5347.7</v>
      </c>
      <c r="R1780" s="4">
        <f t="shared" si="362"/>
        <v>2012</v>
      </c>
      <c r="T1780" s="7">
        <f t="shared" si="365"/>
        <v>0</v>
      </c>
      <c r="V1780" s="5">
        <f t="shared" si="366"/>
        <v>5159.4399999999996</v>
      </c>
      <c r="W1780" s="5">
        <f t="shared" si="363"/>
        <v>5159.4399999999996</v>
      </c>
      <c r="X1780" s="7">
        <f t="shared" si="364"/>
        <v>0</v>
      </c>
      <c r="Z1780" s="7">
        <f t="shared" si="367"/>
        <v>395264.45999999979</v>
      </c>
      <c r="AA1780" s="5"/>
    </row>
    <row r="1781" spans="1:27">
      <c r="A1781" s="9">
        <v>41129</v>
      </c>
      <c r="B1781" s="3">
        <v>5355.05</v>
      </c>
      <c r="C1781" s="3">
        <v>5393.55</v>
      </c>
      <c r="D1781" s="3">
        <v>5345.5</v>
      </c>
      <c r="E1781" s="3">
        <v>5354.75</v>
      </c>
      <c r="G1781" s="5">
        <f t="shared" si="353"/>
        <v>5331.33</v>
      </c>
      <c r="H1781" s="5">
        <f t="shared" si="356"/>
        <v>5306.72</v>
      </c>
      <c r="J1781" s="10" t="str">
        <f t="shared" si="357"/>
        <v>BUY</v>
      </c>
      <c r="L1781" s="5">
        <f t="shared" si="358"/>
        <v>5232.8900000000003</v>
      </c>
      <c r="M1781" s="4" t="str">
        <f t="shared" si="359"/>
        <v>NO</v>
      </c>
      <c r="N1781" s="4" t="str">
        <f t="shared" si="360"/>
        <v>NO</v>
      </c>
      <c r="O1781" s="4" t="str">
        <f t="shared" si="361"/>
        <v>NO</v>
      </c>
      <c r="P1781" s="5">
        <f>B1781</f>
        <v>5355.05</v>
      </c>
      <c r="Q1781" s="5">
        <f>E1781</f>
        <v>5354.75</v>
      </c>
      <c r="R1781" s="4">
        <f t="shared" si="362"/>
        <v>2012</v>
      </c>
      <c r="T1781" s="7">
        <f t="shared" si="365"/>
        <v>0</v>
      </c>
      <c r="V1781" s="5">
        <f t="shared" si="366"/>
        <v>5159.4399999999996</v>
      </c>
      <c r="W1781" s="5">
        <f t="shared" si="363"/>
        <v>5159.4399999999996</v>
      </c>
      <c r="X1781" s="7">
        <f t="shared" si="364"/>
        <v>0</v>
      </c>
      <c r="Z1781" s="7">
        <f t="shared" si="367"/>
        <v>395264.45999999979</v>
      </c>
      <c r="AA1781" s="5"/>
    </row>
    <row r="1782" spans="1:27">
      <c r="A1782" s="9">
        <v>41130</v>
      </c>
      <c r="B1782" s="3">
        <v>5365</v>
      </c>
      <c r="C1782" s="3">
        <v>5384</v>
      </c>
      <c r="D1782" s="3">
        <v>5332</v>
      </c>
      <c r="E1782" s="3">
        <v>5350.05</v>
      </c>
      <c r="G1782" s="5">
        <f t="shared" si="353"/>
        <v>5340.69</v>
      </c>
      <c r="H1782" s="5">
        <f t="shared" si="356"/>
        <v>5321.16</v>
      </c>
      <c r="J1782" s="10" t="str">
        <f t="shared" si="357"/>
        <v>BUY</v>
      </c>
      <c r="L1782" s="5">
        <f t="shared" si="358"/>
        <v>5262.57</v>
      </c>
      <c r="M1782" s="4" t="str">
        <f t="shared" si="359"/>
        <v>NO</v>
      </c>
      <c r="N1782" s="4" t="str">
        <f t="shared" si="360"/>
        <v>NO</v>
      </c>
      <c r="O1782" s="4" t="str">
        <f t="shared" si="361"/>
        <v>NO</v>
      </c>
      <c r="P1782" s="5">
        <f>B1782</f>
        <v>5365</v>
      </c>
      <c r="Q1782" s="5">
        <f>E1782</f>
        <v>5350.05</v>
      </c>
      <c r="R1782" s="4">
        <f t="shared" si="362"/>
        <v>2012</v>
      </c>
      <c r="T1782" s="7">
        <f t="shared" si="365"/>
        <v>0</v>
      </c>
      <c r="V1782" s="5">
        <f t="shared" si="366"/>
        <v>5159.4399999999996</v>
      </c>
      <c r="W1782" s="5">
        <f t="shared" si="363"/>
        <v>5159.4399999999996</v>
      </c>
      <c r="X1782" s="7">
        <f t="shared" si="364"/>
        <v>0</v>
      </c>
      <c r="Z1782" s="7">
        <f t="shared" si="367"/>
        <v>395264.45999999979</v>
      </c>
      <c r="AA1782" s="5"/>
    </row>
    <row r="1783" spans="1:27">
      <c r="A1783" s="9">
        <v>41131</v>
      </c>
      <c r="B1783" s="3">
        <v>5341</v>
      </c>
      <c r="C1783" s="3">
        <v>5359.9</v>
      </c>
      <c r="D1783" s="3">
        <v>5320.1</v>
      </c>
      <c r="E1783" s="3">
        <v>5345.1</v>
      </c>
      <c r="G1783" s="5">
        <f t="shared" si="353"/>
        <v>5342.9</v>
      </c>
      <c r="H1783" s="5">
        <f t="shared" si="356"/>
        <v>5329.14</v>
      </c>
      <c r="J1783" s="10" t="str">
        <f t="shared" si="357"/>
        <v>BUY</v>
      </c>
      <c r="L1783" s="5">
        <f t="shared" si="358"/>
        <v>5287.86</v>
      </c>
      <c r="M1783" s="4" t="str">
        <f t="shared" si="359"/>
        <v>NO</v>
      </c>
      <c r="N1783" s="4" t="str">
        <f t="shared" si="360"/>
        <v>NO</v>
      </c>
      <c r="O1783" s="4" t="str">
        <f t="shared" si="361"/>
        <v>NO</v>
      </c>
      <c r="P1783" s="5">
        <f t="shared" ref="P1783:P1812" si="370">B1783</f>
        <v>5341</v>
      </c>
      <c r="Q1783" s="5">
        <f t="shared" ref="Q1783:Q1812" si="371">E1783</f>
        <v>5345.1</v>
      </c>
      <c r="R1783" s="4">
        <f t="shared" si="362"/>
        <v>2012</v>
      </c>
      <c r="T1783" s="7">
        <f t="shared" si="365"/>
        <v>0</v>
      </c>
      <c r="V1783" s="5">
        <f t="shared" si="366"/>
        <v>5159.4399999999996</v>
      </c>
      <c r="W1783" s="5">
        <f t="shared" si="363"/>
        <v>5159.4399999999996</v>
      </c>
      <c r="X1783" s="7">
        <f t="shared" si="364"/>
        <v>0</v>
      </c>
      <c r="Z1783" s="7">
        <f t="shared" si="367"/>
        <v>395264.45999999979</v>
      </c>
      <c r="AA1783" s="5"/>
    </row>
    <row r="1784" spans="1:27">
      <c r="A1784" s="9">
        <v>41134</v>
      </c>
      <c r="B1784" s="3">
        <v>5338</v>
      </c>
      <c r="C1784" s="3">
        <v>5377.7</v>
      </c>
      <c r="D1784" s="3">
        <v>5326.85</v>
      </c>
      <c r="E1784" s="3">
        <v>5371.9</v>
      </c>
      <c r="G1784" s="5">
        <f t="shared" si="353"/>
        <v>5357.4</v>
      </c>
      <c r="H1784" s="5">
        <f t="shared" si="356"/>
        <v>5343.39</v>
      </c>
      <c r="J1784" s="10" t="str">
        <f t="shared" si="357"/>
        <v>BUY</v>
      </c>
      <c r="L1784" s="5">
        <f t="shared" si="358"/>
        <v>5301.36</v>
      </c>
      <c r="M1784" s="4" t="str">
        <f t="shared" si="359"/>
        <v>NO</v>
      </c>
      <c r="N1784" s="4" t="str">
        <f t="shared" si="360"/>
        <v>NO</v>
      </c>
      <c r="O1784" s="4" t="str">
        <f t="shared" si="361"/>
        <v>NO</v>
      </c>
      <c r="P1784" s="5">
        <f t="shared" si="370"/>
        <v>5338</v>
      </c>
      <c r="Q1784" s="5">
        <f t="shared" si="371"/>
        <v>5371.9</v>
      </c>
      <c r="R1784" s="4">
        <f t="shared" si="362"/>
        <v>2012</v>
      </c>
      <c r="T1784" s="7">
        <f t="shared" si="365"/>
        <v>0</v>
      </c>
      <c r="V1784" s="5">
        <f t="shared" si="366"/>
        <v>5159.4399999999996</v>
      </c>
      <c r="W1784" s="5">
        <f t="shared" si="363"/>
        <v>5159.4399999999996</v>
      </c>
      <c r="X1784" s="7">
        <f t="shared" si="364"/>
        <v>0</v>
      </c>
      <c r="Z1784" s="7">
        <f t="shared" si="367"/>
        <v>395264.45999999979</v>
      </c>
      <c r="AA1784" s="5"/>
    </row>
    <row r="1785" spans="1:27">
      <c r="A1785" s="9">
        <v>41135</v>
      </c>
      <c r="B1785" s="3">
        <v>5369.9</v>
      </c>
      <c r="C1785" s="3">
        <v>5416.9</v>
      </c>
      <c r="D1785" s="3">
        <v>5355.55</v>
      </c>
      <c r="E1785" s="3">
        <v>5406.85</v>
      </c>
      <c r="G1785" s="5">
        <f t="shared" si="353"/>
        <v>5382.13</v>
      </c>
      <c r="H1785" s="5">
        <f t="shared" si="356"/>
        <v>5364.54</v>
      </c>
      <c r="J1785" s="10" t="str">
        <f t="shared" si="357"/>
        <v>BUY</v>
      </c>
      <c r="L1785" s="5">
        <f t="shared" si="358"/>
        <v>5311.77</v>
      </c>
      <c r="M1785" s="4" t="str">
        <f t="shared" si="359"/>
        <v>NO</v>
      </c>
      <c r="N1785" s="4" t="str">
        <f t="shared" si="360"/>
        <v>NO</v>
      </c>
      <c r="O1785" s="4" t="str">
        <f t="shared" si="361"/>
        <v>NO</v>
      </c>
      <c r="P1785" s="5">
        <f t="shared" si="370"/>
        <v>5369.9</v>
      </c>
      <c r="Q1785" s="5">
        <f t="shared" si="371"/>
        <v>5406.85</v>
      </c>
      <c r="R1785" s="4">
        <f t="shared" si="362"/>
        <v>2012</v>
      </c>
      <c r="T1785" s="7">
        <f t="shared" si="365"/>
        <v>0</v>
      </c>
      <c r="V1785" s="5">
        <f t="shared" si="366"/>
        <v>5159.4399999999996</v>
      </c>
      <c r="W1785" s="5">
        <f t="shared" si="363"/>
        <v>5159.4399999999996</v>
      </c>
      <c r="X1785" s="7">
        <f t="shared" si="364"/>
        <v>0</v>
      </c>
      <c r="Z1785" s="7">
        <f t="shared" si="367"/>
        <v>395264.45999999979</v>
      </c>
      <c r="AA1785" s="5"/>
    </row>
    <row r="1786" spans="1:27">
      <c r="A1786" s="9">
        <v>41137</v>
      </c>
      <c r="B1786" s="3">
        <v>5408</v>
      </c>
      <c r="C1786" s="3">
        <v>5410</v>
      </c>
      <c r="D1786" s="3">
        <v>5376.2</v>
      </c>
      <c r="E1786" s="3">
        <v>5382</v>
      </c>
      <c r="G1786" s="5">
        <f t="shared" si="353"/>
        <v>5382.07</v>
      </c>
      <c r="H1786" s="5">
        <f t="shared" si="356"/>
        <v>5370.36</v>
      </c>
      <c r="J1786" s="10" t="str">
        <f t="shared" si="357"/>
        <v>BUY</v>
      </c>
      <c r="L1786" s="5">
        <f t="shared" si="358"/>
        <v>5335.23</v>
      </c>
      <c r="M1786" s="4" t="str">
        <f t="shared" si="359"/>
        <v>NO</v>
      </c>
      <c r="N1786" s="4" t="str">
        <f t="shared" si="360"/>
        <v>NO</v>
      </c>
      <c r="O1786" s="4" t="str">
        <f t="shared" si="361"/>
        <v>NO</v>
      </c>
      <c r="P1786" s="5">
        <f t="shared" si="370"/>
        <v>5408</v>
      </c>
      <c r="Q1786" s="5">
        <f t="shared" si="371"/>
        <v>5382</v>
      </c>
      <c r="R1786" s="4">
        <f t="shared" si="362"/>
        <v>2012</v>
      </c>
      <c r="T1786" s="7">
        <f t="shared" si="365"/>
        <v>0</v>
      </c>
      <c r="V1786" s="5">
        <f t="shared" si="366"/>
        <v>5159.4399999999996</v>
      </c>
      <c r="W1786" s="5">
        <f t="shared" si="363"/>
        <v>5159.4399999999996</v>
      </c>
      <c r="X1786" s="7">
        <f t="shared" si="364"/>
        <v>0</v>
      </c>
      <c r="Z1786" s="7">
        <f t="shared" si="367"/>
        <v>395264.45999999979</v>
      </c>
      <c r="AA1786" s="5"/>
    </row>
    <row r="1787" spans="1:27">
      <c r="A1787" s="9">
        <v>41138</v>
      </c>
      <c r="B1787" s="3">
        <v>5385.05</v>
      </c>
      <c r="C1787" s="3">
        <v>5423.6</v>
      </c>
      <c r="D1787" s="3">
        <v>5351.55</v>
      </c>
      <c r="E1787" s="3">
        <v>5382.35</v>
      </c>
      <c r="G1787" s="5">
        <f t="shared" si="353"/>
        <v>5382.21</v>
      </c>
      <c r="H1787" s="5">
        <f t="shared" si="356"/>
        <v>5374.36</v>
      </c>
      <c r="J1787" s="10" t="str">
        <f t="shared" si="357"/>
        <v>BUY</v>
      </c>
      <c r="L1787" s="5">
        <f t="shared" si="358"/>
        <v>5350.81</v>
      </c>
      <c r="M1787" s="4" t="str">
        <f t="shared" si="359"/>
        <v>NO</v>
      </c>
      <c r="N1787" s="4" t="str">
        <f t="shared" si="360"/>
        <v>NO</v>
      </c>
      <c r="O1787" s="4" t="str">
        <f t="shared" si="361"/>
        <v>NO</v>
      </c>
      <c r="P1787" s="5">
        <f t="shared" si="370"/>
        <v>5385.05</v>
      </c>
      <c r="Q1787" s="5">
        <f t="shared" si="371"/>
        <v>5382.35</v>
      </c>
      <c r="R1787" s="4">
        <f t="shared" si="362"/>
        <v>2012</v>
      </c>
      <c r="T1787" s="7">
        <f t="shared" si="365"/>
        <v>0</v>
      </c>
      <c r="V1787" s="5">
        <f t="shared" si="366"/>
        <v>5159.4399999999996</v>
      </c>
      <c r="W1787" s="5">
        <f t="shared" si="363"/>
        <v>5159.4399999999996</v>
      </c>
      <c r="X1787" s="7">
        <f t="shared" si="364"/>
        <v>0</v>
      </c>
      <c r="Z1787" s="7">
        <f t="shared" si="367"/>
        <v>395264.45999999979</v>
      </c>
      <c r="AA1787" s="5"/>
    </row>
    <row r="1788" spans="1:27">
      <c r="A1788" s="9">
        <v>41142</v>
      </c>
      <c r="B1788" s="3">
        <v>5385</v>
      </c>
      <c r="C1788" s="3">
        <v>5447.05</v>
      </c>
      <c r="D1788" s="3">
        <v>5373.05</v>
      </c>
      <c r="E1788" s="3">
        <v>5441.9</v>
      </c>
      <c r="G1788" s="5">
        <f t="shared" si="353"/>
        <v>5412.06</v>
      </c>
      <c r="H1788" s="5">
        <f t="shared" si="356"/>
        <v>5396.87</v>
      </c>
      <c r="J1788" s="10" t="str">
        <f t="shared" si="357"/>
        <v>BUY</v>
      </c>
      <c r="L1788" s="5">
        <f t="shared" si="358"/>
        <v>5351.3</v>
      </c>
      <c r="M1788" s="4" t="str">
        <f t="shared" si="359"/>
        <v>NO</v>
      </c>
      <c r="N1788" s="4" t="str">
        <f t="shared" si="360"/>
        <v>NO</v>
      </c>
      <c r="O1788" s="4" t="str">
        <f t="shared" si="361"/>
        <v>NO</v>
      </c>
      <c r="P1788" s="5">
        <f t="shared" si="370"/>
        <v>5385</v>
      </c>
      <c r="Q1788" s="5">
        <f t="shared" si="371"/>
        <v>5441.9</v>
      </c>
      <c r="R1788" s="4">
        <f t="shared" si="362"/>
        <v>2012</v>
      </c>
      <c r="T1788" s="7">
        <f t="shared" si="365"/>
        <v>0</v>
      </c>
      <c r="V1788" s="5">
        <f t="shared" si="366"/>
        <v>5159.4399999999996</v>
      </c>
      <c r="W1788" s="5">
        <f t="shared" si="363"/>
        <v>5159.4399999999996</v>
      </c>
      <c r="X1788" s="7">
        <f t="shared" si="364"/>
        <v>0</v>
      </c>
      <c r="Z1788" s="7">
        <f t="shared" si="367"/>
        <v>395264.45999999979</v>
      </c>
      <c r="AA1788" s="5"/>
    </row>
    <row r="1789" spans="1:27">
      <c r="A1789" s="9">
        <v>41143</v>
      </c>
      <c r="B1789" s="3">
        <v>5405.65</v>
      </c>
      <c r="C1789" s="3">
        <v>5454.75</v>
      </c>
      <c r="D1789" s="3">
        <v>5405.65</v>
      </c>
      <c r="E1789" s="3">
        <v>5431.1</v>
      </c>
      <c r="G1789" s="5">
        <f t="shared" si="353"/>
        <v>5421.58</v>
      </c>
      <c r="H1789" s="5">
        <f t="shared" si="356"/>
        <v>5408.28</v>
      </c>
      <c r="J1789" s="10" t="str">
        <f t="shared" si="357"/>
        <v>BUY</v>
      </c>
      <c r="L1789" s="5">
        <f t="shared" si="358"/>
        <v>5368.38</v>
      </c>
      <c r="M1789" s="4" t="str">
        <f t="shared" si="359"/>
        <v>NO</v>
      </c>
      <c r="N1789" s="4" t="str">
        <f t="shared" si="360"/>
        <v>NO</v>
      </c>
      <c r="O1789" s="4" t="str">
        <f t="shared" si="361"/>
        <v>NO</v>
      </c>
      <c r="P1789" s="5">
        <f t="shared" si="370"/>
        <v>5405.65</v>
      </c>
      <c r="Q1789" s="5">
        <f t="shared" si="371"/>
        <v>5431.1</v>
      </c>
      <c r="R1789" s="4">
        <f t="shared" si="362"/>
        <v>2012</v>
      </c>
      <c r="T1789" s="7">
        <f t="shared" si="365"/>
        <v>0</v>
      </c>
      <c r="V1789" s="5">
        <f t="shared" si="366"/>
        <v>5159.4399999999996</v>
      </c>
      <c r="W1789" s="5">
        <f t="shared" si="363"/>
        <v>5159.4399999999996</v>
      </c>
      <c r="X1789" s="7">
        <f t="shared" si="364"/>
        <v>0</v>
      </c>
      <c r="Z1789" s="7">
        <f t="shared" si="367"/>
        <v>395264.45999999979</v>
      </c>
      <c r="AA1789" s="5"/>
    </row>
    <row r="1790" spans="1:27">
      <c r="A1790" s="9">
        <v>41144</v>
      </c>
      <c r="B1790" s="3">
        <v>5444</v>
      </c>
      <c r="C1790" s="3">
        <v>5462.95</v>
      </c>
      <c r="D1790" s="3">
        <v>5403.15</v>
      </c>
      <c r="E1790" s="3">
        <v>5427.15</v>
      </c>
      <c r="G1790" s="5">
        <f t="shared" si="353"/>
        <v>5424.37</v>
      </c>
      <c r="H1790" s="5">
        <f t="shared" si="356"/>
        <v>5414.57</v>
      </c>
      <c r="J1790" s="10" t="str">
        <f t="shared" si="357"/>
        <v>BUY</v>
      </c>
      <c r="L1790" s="5">
        <f t="shared" si="358"/>
        <v>5385.17</v>
      </c>
      <c r="M1790" s="4" t="str">
        <f t="shared" si="359"/>
        <v>NO</v>
      </c>
      <c r="N1790" s="4" t="str">
        <f t="shared" si="360"/>
        <v>NO</v>
      </c>
      <c r="O1790" s="4" t="str">
        <f t="shared" si="361"/>
        <v>NO</v>
      </c>
      <c r="P1790" s="5">
        <f t="shared" si="370"/>
        <v>5444</v>
      </c>
      <c r="Q1790" s="5">
        <f t="shared" si="371"/>
        <v>5427.15</v>
      </c>
      <c r="R1790" s="4">
        <f t="shared" si="362"/>
        <v>2012</v>
      </c>
      <c r="T1790" s="7">
        <f t="shared" si="365"/>
        <v>0</v>
      </c>
      <c r="V1790" s="5">
        <f t="shared" si="366"/>
        <v>5159.4399999999996</v>
      </c>
      <c r="W1790" s="5">
        <f t="shared" si="363"/>
        <v>5159.4399999999996</v>
      </c>
      <c r="X1790" s="7">
        <f t="shared" si="364"/>
        <v>0</v>
      </c>
      <c r="Z1790" s="7">
        <f t="shared" si="367"/>
        <v>395264.45999999979</v>
      </c>
      <c r="AA1790" s="5"/>
    </row>
    <row r="1791" spans="1:27">
      <c r="A1791" s="9">
        <v>41145</v>
      </c>
      <c r="B1791" s="3">
        <v>5412</v>
      </c>
      <c r="C1791" s="3">
        <v>5414</v>
      </c>
      <c r="D1791" s="3">
        <v>5381.05</v>
      </c>
      <c r="E1791" s="3">
        <v>5402.7</v>
      </c>
      <c r="G1791" s="5">
        <f t="shared" si="353"/>
        <v>5413.54</v>
      </c>
      <c r="H1791" s="5">
        <f t="shared" si="356"/>
        <v>5410.61</v>
      </c>
      <c r="J1791" s="10" t="str">
        <f t="shared" si="357"/>
        <v>BUY</v>
      </c>
      <c r="L1791" s="5">
        <f t="shared" si="358"/>
        <v>5401.82</v>
      </c>
      <c r="M1791" s="4" t="str">
        <f t="shared" si="359"/>
        <v>YES</v>
      </c>
      <c r="N1791" s="4" t="str">
        <f t="shared" si="360"/>
        <v>YES</v>
      </c>
      <c r="O1791" s="4" t="str">
        <f t="shared" si="361"/>
        <v>NO</v>
      </c>
      <c r="P1791" s="5">
        <f t="shared" si="370"/>
        <v>5412</v>
      </c>
      <c r="Q1791" s="5">
        <v>5401.45</v>
      </c>
      <c r="R1791" s="4">
        <f t="shared" si="362"/>
        <v>2012</v>
      </c>
      <c r="T1791" s="7">
        <f t="shared" si="365"/>
        <v>-16.28</v>
      </c>
      <c r="V1791" s="5">
        <f t="shared" si="366"/>
        <v>5159.4399999999996</v>
      </c>
      <c r="W1791" s="5">
        <f t="shared" si="363"/>
        <v>5401.82</v>
      </c>
      <c r="X1791" s="7">
        <f t="shared" si="364"/>
        <v>242.38000000000011</v>
      </c>
      <c r="Z1791" s="7">
        <f t="shared" si="367"/>
        <v>405755.45999999979</v>
      </c>
      <c r="AA1791" s="5"/>
    </row>
    <row r="1792" spans="1:27">
      <c r="A1792" s="9">
        <v>41148</v>
      </c>
      <c r="B1792" s="3">
        <v>5403.25</v>
      </c>
      <c r="C1792" s="3">
        <v>5406.45</v>
      </c>
      <c r="D1792" s="3">
        <v>5358.1</v>
      </c>
      <c r="E1792" s="3">
        <v>5362.4</v>
      </c>
      <c r="G1792" s="5">
        <f t="shared" si="353"/>
        <v>5387.97</v>
      </c>
      <c r="H1792" s="5">
        <f t="shared" si="356"/>
        <v>5394.54</v>
      </c>
      <c r="J1792" s="10" t="str">
        <f t="shared" si="357"/>
        <v>SELL</v>
      </c>
      <c r="L1792" s="5">
        <f t="shared" si="358"/>
        <v>5414.25</v>
      </c>
      <c r="M1792" s="4" t="str">
        <f t="shared" si="359"/>
        <v>YES</v>
      </c>
      <c r="N1792" s="4" t="str">
        <f t="shared" si="360"/>
        <v>NO</v>
      </c>
      <c r="O1792" s="4" t="str">
        <f t="shared" si="361"/>
        <v>NO</v>
      </c>
      <c r="P1792" s="5">
        <f t="shared" si="370"/>
        <v>5403.25</v>
      </c>
      <c r="Q1792" s="5">
        <f t="shared" si="371"/>
        <v>5362.4</v>
      </c>
      <c r="R1792" s="4">
        <f t="shared" si="362"/>
        <v>2012</v>
      </c>
      <c r="T1792" s="7">
        <f t="shared" si="365"/>
        <v>0</v>
      </c>
      <c r="V1792" s="5">
        <f t="shared" si="366"/>
        <v>5401.82</v>
      </c>
      <c r="W1792" s="5">
        <f t="shared" si="363"/>
        <v>5401.82</v>
      </c>
      <c r="X1792" s="7">
        <f t="shared" si="364"/>
        <v>0</v>
      </c>
      <c r="Z1792" s="7">
        <f t="shared" si="367"/>
        <v>405755.45999999979</v>
      </c>
      <c r="AA1792" s="5"/>
    </row>
    <row r="1793" spans="1:27">
      <c r="A1793" s="9">
        <v>41149</v>
      </c>
      <c r="B1793" s="3">
        <v>5361.65</v>
      </c>
      <c r="C1793" s="3">
        <v>5365.5</v>
      </c>
      <c r="D1793" s="3">
        <v>5320.95</v>
      </c>
      <c r="E1793" s="3">
        <v>5346.05</v>
      </c>
      <c r="G1793" s="5">
        <f t="shared" si="353"/>
        <v>5367.01</v>
      </c>
      <c r="H1793" s="5">
        <f t="shared" si="356"/>
        <v>5378.38</v>
      </c>
      <c r="J1793" s="10" t="str">
        <f t="shared" si="357"/>
        <v>SELL</v>
      </c>
      <c r="L1793" s="5">
        <f t="shared" si="358"/>
        <v>5412.49</v>
      </c>
      <c r="M1793" s="4" t="str">
        <f t="shared" si="359"/>
        <v>NO</v>
      </c>
      <c r="N1793" s="4" t="str">
        <f t="shared" si="360"/>
        <v>NO</v>
      </c>
      <c r="O1793" s="4" t="str">
        <f t="shared" si="361"/>
        <v>NO</v>
      </c>
      <c r="P1793" s="5">
        <f t="shared" si="370"/>
        <v>5361.65</v>
      </c>
      <c r="Q1793" s="5">
        <f t="shared" si="371"/>
        <v>5346.05</v>
      </c>
      <c r="R1793" s="4">
        <f t="shared" si="362"/>
        <v>2012</v>
      </c>
      <c r="T1793" s="7">
        <f t="shared" si="365"/>
        <v>0</v>
      </c>
      <c r="V1793" s="5">
        <f t="shared" si="366"/>
        <v>5401.82</v>
      </c>
      <c r="W1793" s="5">
        <f t="shared" si="363"/>
        <v>5401.82</v>
      </c>
      <c r="X1793" s="7">
        <f t="shared" si="364"/>
        <v>0</v>
      </c>
      <c r="Z1793" s="7">
        <f t="shared" si="367"/>
        <v>405755.45999999979</v>
      </c>
      <c r="AA1793" s="5"/>
    </row>
    <row r="1794" spans="1:27">
      <c r="A1794" s="9">
        <v>41150</v>
      </c>
      <c r="B1794" s="3">
        <v>5350</v>
      </c>
      <c r="C1794" s="3">
        <v>5350</v>
      </c>
      <c r="D1794" s="3">
        <v>5292.5</v>
      </c>
      <c r="E1794" s="3">
        <v>5296.6</v>
      </c>
      <c r="G1794" s="5">
        <f t="shared" si="353"/>
        <v>5331.81</v>
      </c>
      <c r="H1794" s="5">
        <f t="shared" si="356"/>
        <v>5351.12</v>
      </c>
      <c r="J1794" s="10" t="str">
        <f t="shared" si="357"/>
        <v>SELL</v>
      </c>
      <c r="L1794" s="5">
        <f t="shared" si="358"/>
        <v>5409.05</v>
      </c>
      <c r="M1794" s="4" t="str">
        <f t="shared" si="359"/>
        <v>NO</v>
      </c>
      <c r="N1794" s="4" t="str">
        <f t="shared" si="360"/>
        <v>NO</v>
      </c>
      <c r="O1794" s="4" t="str">
        <f t="shared" si="361"/>
        <v>NO</v>
      </c>
      <c r="P1794" s="5">
        <f t="shared" si="370"/>
        <v>5350</v>
      </c>
      <c r="Q1794" s="5">
        <f t="shared" si="371"/>
        <v>5296.6</v>
      </c>
      <c r="R1794" s="4">
        <f t="shared" si="362"/>
        <v>2012</v>
      </c>
      <c r="T1794" s="7">
        <f t="shared" si="365"/>
        <v>0</v>
      </c>
      <c r="V1794" s="5">
        <f t="shared" si="366"/>
        <v>5401.82</v>
      </c>
      <c r="W1794" s="5">
        <f t="shared" si="363"/>
        <v>5401.82</v>
      </c>
      <c r="X1794" s="7">
        <f t="shared" si="364"/>
        <v>0</v>
      </c>
      <c r="Z1794" s="7">
        <f t="shared" si="367"/>
        <v>405755.45999999979</v>
      </c>
      <c r="AA1794" s="5"/>
    </row>
    <row r="1795" spans="1:27">
      <c r="A1795" s="9">
        <v>41151</v>
      </c>
      <c r="B1795" s="3">
        <v>5280</v>
      </c>
      <c r="C1795" s="3">
        <v>5319</v>
      </c>
      <c r="D1795" s="3">
        <v>5258.7</v>
      </c>
      <c r="E1795" s="3">
        <v>5306.9</v>
      </c>
      <c r="G1795" s="5">
        <f t="shared" si="353"/>
        <v>5319.36</v>
      </c>
      <c r="H1795" s="5">
        <f t="shared" si="356"/>
        <v>5336.38</v>
      </c>
      <c r="J1795" s="10" t="str">
        <f t="shared" si="357"/>
        <v>SELL</v>
      </c>
      <c r="L1795" s="5">
        <f t="shared" si="358"/>
        <v>5387.44</v>
      </c>
      <c r="M1795" s="4" t="str">
        <f t="shared" si="359"/>
        <v>NO</v>
      </c>
      <c r="N1795" s="4" t="str">
        <f t="shared" si="360"/>
        <v>NO</v>
      </c>
      <c r="O1795" s="4" t="str">
        <f t="shared" si="361"/>
        <v>NO</v>
      </c>
      <c r="P1795" s="5">
        <f t="shared" si="370"/>
        <v>5280</v>
      </c>
      <c r="Q1795" s="5">
        <f t="shared" si="371"/>
        <v>5306.9</v>
      </c>
      <c r="R1795" s="4">
        <f t="shared" si="362"/>
        <v>2012</v>
      </c>
      <c r="T1795" s="7">
        <f t="shared" si="365"/>
        <v>0</v>
      </c>
      <c r="V1795" s="5">
        <f t="shared" si="366"/>
        <v>5401.82</v>
      </c>
      <c r="W1795" s="5">
        <f t="shared" si="363"/>
        <v>5401.82</v>
      </c>
      <c r="X1795" s="7">
        <f t="shared" si="364"/>
        <v>0</v>
      </c>
      <c r="Z1795" s="7">
        <f t="shared" si="367"/>
        <v>405755.45999999979</v>
      </c>
      <c r="AA1795" s="5"/>
    </row>
    <row r="1796" spans="1:27">
      <c r="A1796" s="9">
        <v>41152</v>
      </c>
      <c r="B1796" s="3">
        <v>5321</v>
      </c>
      <c r="C1796" s="3">
        <v>5328</v>
      </c>
      <c r="D1796" s="3">
        <v>5268.95</v>
      </c>
      <c r="E1796" s="3">
        <v>5291.65</v>
      </c>
      <c r="G1796" s="5">
        <f t="shared" si="353"/>
        <v>5305.51</v>
      </c>
      <c r="H1796" s="5">
        <f t="shared" si="356"/>
        <v>5321.47</v>
      </c>
      <c r="J1796" s="10" t="str">
        <f t="shared" si="357"/>
        <v>SELL</v>
      </c>
      <c r="L1796" s="5">
        <f t="shared" si="358"/>
        <v>5369.35</v>
      </c>
      <c r="M1796" s="4" t="str">
        <f t="shared" si="359"/>
        <v>NO</v>
      </c>
      <c r="N1796" s="4" t="str">
        <f t="shared" si="360"/>
        <v>NO</v>
      </c>
      <c r="O1796" s="4" t="str">
        <f t="shared" si="361"/>
        <v>NO</v>
      </c>
      <c r="P1796" s="5">
        <f t="shared" si="370"/>
        <v>5321</v>
      </c>
      <c r="Q1796" s="5">
        <f t="shared" si="371"/>
        <v>5291.65</v>
      </c>
      <c r="R1796" s="4">
        <f t="shared" si="362"/>
        <v>2012</v>
      </c>
      <c r="T1796" s="7">
        <f t="shared" si="365"/>
        <v>0</v>
      </c>
      <c r="V1796" s="5">
        <f t="shared" si="366"/>
        <v>5401.82</v>
      </c>
      <c r="W1796" s="5">
        <f t="shared" si="363"/>
        <v>5401.82</v>
      </c>
      <c r="X1796" s="7">
        <f t="shared" si="364"/>
        <v>0</v>
      </c>
      <c r="Z1796" s="7">
        <f t="shared" si="367"/>
        <v>405755.45999999979</v>
      </c>
      <c r="AA1796" s="5"/>
    </row>
    <row r="1797" spans="1:27">
      <c r="A1797" s="9">
        <v>41155</v>
      </c>
      <c r="B1797" s="3">
        <v>5301.2</v>
      </c>
      <c r="C1797" s="3">
        <v>5324.3</v>
      </c>
      <c r="D1797" s="3">
        <v>5272.3</v>
      </c>
      <c r="E1797" s="3">
        <v>5282.9</v>
      </c>
      <c r="G1797" s="5">
        <f t="shared" si="353"/>
        <v>5294.21</v>
      </c>
      <c r="H1797" s="5">
        <f t="shared" si="356"/>
        <v>5308.61</v>
      </c>
      <c r="J1797" s="10" t="str">
        <f t="shared" si="357"/>
        <v>SELL</v>
      </c>
      <c r="L1797" s="5">
        <f t="shared" si="358"/>
        <v>5351.81</v>
      </c>
      <c r="M1797" s="4" t="str">
        <f t="shared" si="359"/>
        <v>NO</v>
      </c>
      <c r="N1797" s="4" t="str">
        <f t="shared" si="360"/>
        <v>NO</v>
      </c>
      <c r="O1797" s="4" t="str">
        <f t="shared" si="361"/>
        <v>NO</v>
      </c>
      <c r="P1797" s="5">
        <f t="shared" si="370"/>
        <v>5301.2</v>
      </c>
      <c r="Q1797" s="5">
        <f t="shared" si="371"/>
        <v>5282.9</v>
      </c>
      <c r="R1797" s="4">
        <f t="shared" si="362"/>
        <v>2012</v>
      </c>
      <c r="T1797" s="7">
        <f t="shared" si="365"/>
        <v>0</v>
      </c>
      <c r="V1797" s="5">
        <f t="shared" si="366"/>
        <v>5401.82</v>
      </c>
      <c r="W1797" s="5">
        <f t="shared" si="363"/>
        <v>5401.82</v>
      </c>
      <c r="X1797" s="7">
        <f t="shared" si="364"/>
        <v>0</v>
      </c>
      <c r="Z1797" s="7">
        <f t="shared" si="367"/>
        <v>405755.45999999979</v>
      </c>
      <c r="AA1797" s="5"/>
    </row>
    <row r="1798" spans="1:27">
      <c r="A1798" s="9">
        <v>41156</v>
      </c>
      <c r="B1798" s="3">
        <v>5283.5</v>
      </c>
      <c r="C1798" s="3">
        <v>5304.8</v>
      </c>
      <c r="D1798" s="3">
        <v>5258.65</v>
      </c>
      <c r="E1798" s="3">
        <v>5299.4</v>
      </c>
      <c r="G1798" s="5">
        <f t="shared" ref="G1798:G1812" si="372">ROUND((E1798*G$1)+(G1797*(1-G$1)),2)</f>
        <v>5296.81</v>
      </c>
      <c r="H1798" s="5">
        <f t="shared" si="356"/>
        <v>5305.54</v>
      </c>
      <c r="J1798" s="10" t="str">
        <f t="shared" si="357"/>
        <v>SELL</v>
      </c>
      <c r="L1798" s="5">
        <f t="shared" si="358"/>
        <v>5331.73</v>
      </c>
      <c r="M1798" s="4" t="str">
        <f t="shared" si="359"/>
        <v>NO</v>
      </c>
      <c r="N1798" s="4" t="str">
        <f t="shared" si="360"/>
        <v>NO</v>
      </c>
      <c r="O1798" s="4" t="str">
        <f t="shared" si="361"/>
        <v>NO</v>
      </c>
      <c r="P1798" s="5">
        <f t="shared" si="370"/>
        <v>5283.5</v>
      </c>
      <c r="Q1798" s="5">
        <f t="shared" si="371"/>
        <v>5299.4</v>
      </c>
      <c r="R1798" s="4">
        <f t="shared" si="362"/>
        <v>2012</v>
      </c>
      <c r="T1798" s="7">
        <f t="shared" si="365"/>
        <v>0</v>
      </c>
      <c r="V1798" s="5">
        <f t="shared" si="366"/>
        <v>5401.82</v>
      </c>
      <c r="W1798" s="5">
        <f t="shared" si="363"/>
        <v>5401.82</v>
      </c>
      <c r="X1798" s="7">
        <f t="shared" si="364"/>
        <v>0</v>
      </c>
      <c r="Z1798" s="7">
        <f t="shared" si="367"/>
        <v>405755.45999999979</v>
      </c>
      <c r="AA1798" s="5"/>
    </row>
    <row r="1799" spans="1:27">
      <c r="A1799" s="9">
        <v>41157</v>
      </c>
      <c r="B1799" s="3">
        <v>5275</v>
      </c>
      <c r="C1799" s="3">
        <v>5279.95</v>
      </c>
      <c r="D1799" s="3">
        <v>5240.8999999999996</v>
      </c>
      <c r="E1799" s="3">
        <v>5253.35</v>
      </c>
      <c r="G1799" s="5">
        <f t="shared" si="372"/>
        <v>5275.08</v>
      </c>
      <c r="H1799" s="5">
        <f t="shared" si="356"/>
        <v>5288.14</v>
      </c>
      <c r="J1799" s="10" t="str">
        <f t="shared" si="357"/>
        <v>SELL</v>
      </c>
      <c r="L1799" s="5">
        <f t="shared" si="358"/>
        <v>5327.32</v>
      </c>
      <c r="M1799" s="4" t="str">
        <f t="shared" si="359"/>
        <v>NO</v>
      </c>
      <c r="N1799" s="4" t="str">
        <f t="shared" si="360"/>
        <v>NO</v>
      </c>
      <c r="O1799" s="4" t="str">
        <f t="shared" si="361"/>
        <v>NO</v>
      </c>
      <c r="P1799" s="5">
        <f t="shared" si="370"/>
        <v>5275</v>
      </c>
      <c r="Q1799" s="5">
        <f t="shared" si="371"/>
        <v>5253.35</v>
      </c>
      <c r="R1799" s="4">
        <f t="shared" si="362"/>
        <v>2012</v>
      </c>
      <c r="T1799" s="7">
        <f t="shared" si="365"/>
        <v>0</v>
      </c>
      <c r="V1799" s="5">
        <f t="shared" si="366"/>
        <v>5401.82</v>
      </c>
      <c r="W1799" s="5">
        <f t="shared" si="363"/>
        <v>5401.82</v>
      </c>
      <c r="X1799" s="7">
        <f t="shared" si="364"/>
        <v>0</v>
      </c>
      <c r="Z1799" s="7">
        <f t="shared" si="367"/>
        <v>405755.45999999979</v>
      </c>
      <c r="AA1799" s="5"/>
    </row>
    <row r="1800" spans="1:27">
      <c r="A1800" s="9">
        <v>41158</v>
      </c>
      <c r="B1800" s="3">
        <v>5238</v>
      </c>
      <c r="C1800" s="3">
        <v>5285.9</v>
      </c>
      <c r="D1800" s="3">
        <v>5237</v>
      </c>
      <c r="E1800" s="3">
        <v>5261.1</v>
      </c>
      <c r="G1800" s="5">
        <f t="shared" si="372"/>
        <v>5268.09</v>
      </c>
      <c r="H1800" s="5">
        <f t="shared" ref="H1800:H1812" si="373">ROUND((E1800*H$1)+(H1799*(1-H$1)),2)</f>
        <v>5279.13</v>
      </c>
      <c r="J1800" s="10" t="str">
        <f t="shared" ref="J1800:J1812" si="374">IF(G1800&gt;H1800,"BUY","SELL")</f>
        <v>SELL</v>
      </c>
      <c r="L1800" s="5">
        <f t="shared" ref="L1800:L1812" si="375">ROUND((G1800*((2/4)-1)-(H1800)*((2/6)-1))/ (2 /4- 2 /6),2)</f>
        <v>5312.25</v>
      </c>
      <c r="M1800" s="4" t="str">
        <f t="shared" ref="M1800:M1812" si="376">IF(J1799="SELL",IF(C1800&gt;L1799,"YES","NO"),IF(D1800&lt;L1799,"YES","NO"))</f>
        <v>NO</v>
      </c>
      <c r="N1800" s="4" t="str">
        <f t="shared" ref="N1800:N1812" si="377">IF(AND(M1800="YES",J1800=J1799),"YES","NO")</f>
        <v>NO</v>
      </c>
      <c r="O1800" s="4" t="str">
        <f t="shared" ref="O1800:O1812" si="378">IF(AND(J1799="BUY",B1800&lt;L1799),"YES",IF(AND(J1799="SELL",B1800&gt;L1799),"YES","NO"))</f>
        <v>NO</v>
      </c>
      <c r="P1800" s="5">
        <f t="shared" si="370"/>
        <v>5238</v>
      </c>
      <c r="Q1800" s="5">
        <f t="shared" si="371"/>
        <v>5261.1</v>
      </c>
      <c r="R1800" s="4">
        <f t="shared" si="362"/>
        <v>2012</v>
      </c>
      <c r="T1800" s="7">
        <f t="shared" si="365"/>
        <v>0</v>
      </c>
      <c r="V1800" s="5">
        <f t="shared" si="366"/>
        <v>5401.82</v>
      </c>
      <c r="W1800" s="5">
        <f t="shared" si="363"/>
        <v>5333.9</v>
      </c>
      <c r="X1800" s="7">
        <f t="shared" si="364"/>
        <v>67.920000000000073</v>
      </c>
      <c r="Z1800" s="7">
        <f t="shared" si="367"/>
        <v>409151.45999999979</v>
      </c>
      <c r="AA1800" s="5"/>
    </row>
    <row r="1801" spans="1:27">
      <c r="A1801" s="9">
        <v>41159</v>
      </c>
      <c r="B1801" s="3">
        <v>5329.95</v>
      </c>
      <c r="C1801" s="3">
        <v>5362.75</v>
      </c>
      <c r="D1801" s="3">
        <v>5326</v>
      </c>
      <c r="E1801" s="3">
        <v>5359.1</v>
      </c>
      <c r="G1801" s="5">
        <f t="shared" si="372"/>
        <v>5313.6</v>
      </c>
      <c r="H1801" s="5">
        <f t="shared" si="373"/>
        <v>5305.79</v>
      </c>
      <c r="J1801" s="10" t="str">
        <f t="shared" si="374"/>
        <v>BUY</v>
      </c>
      <c r="L1801" s="5">
        <f t="shared" si="375"/>
        <v>5282.36</v>
      </c>
      <c r="M1801" s="4" t="str">
        <f t="shared" si="376"/>
        <v>YES</v>
      </c>
      <c r="N1801" s="4" t="str">
        <f t="shared" si="377"/>
        <v>NO</v>
      </c>
      <c r="O1801" s="4" t="str">
        <f t="shared" si="378"/>
        <v>YES</v>
      </c>
      <c r="P1801" s="5">
        <v>5333.9</v>
      </c>
      <c r="Q1801" s="5">
        <f t="shared" si="371"/>
        <v>5359.1</v>
      </c>
      <c r="R1801" s="4">
        <f t="shared" si="362"/>
        <v>2012</v>
      </c>
      <c r="T1801" s="7">
        <f t="shared" si="365"/>
        <v>0</v>
      </c>
      <c r="V1801" s="5">
        <f t="shared" si="366"/>
        <v>5333.9</v>
      </c>
      <c r="W1801" s="5">
        <f t="shared" si="363"/>
        <v>5333.9</v>
      </c>
      <c r="X1801" s="7">
        <f t="shared" si="364"/>
        <v>0</v>
      </c>
      <c r="Z1801" s="7">
        <f t="shared" si="367"/>
        <v>409151.45999999979</v>
      </c>
      <c r="AA1801" s="5"/>
    </row>
    <row r="1802" spans="1:27">
      <c r="A1802" s="9">
        <v>41160</v>
      </c>
      <c r="B1802" s="3">
        <v>5369</v>
      </c>
      <c r="C1802" s="3">
        <v>5389.5</v>
      </c>
      <c r="D1802" s="3">
        <v>5362.5</v>
      </c>
      <c r="E1802" s="3">
        <v>5380.2</v>
      </c>
      <c r="G1802" s="5">
        <f t="shared" si="372"/>
        <v>5346.9</v>
      </c>
      <c r="H1802" s="5">
        <f t="shared" si="373"/>
        <v>5330.59</v>
      </c>
      <c r="J1802" s="10" t="str">
        <f t="shared" si="374"/>
        <v>BUY</v>
      </c>
      <c r="L1802" s="5">
        <f t="shared" si="375"/>
        <v>5281.66</v>
      </c>
      <c r="M1802" s="4" t="str">
        <f t="shared" si="376"/>
        <v>NO</v>
      </c>
      <c r="N1802" s="4" t="str">
        <f t="shared" si="377"/>
        <v>NO</v>
      </c>
      <c r="O1802" s="4" t="str">
        <f t="shared" si="378"/>
        <v>NO</v>
      </c>
      <c r="P1802" s="5">
        <f t="shared" si="370"/>
        <v>5369</v>
      </c>
      <c r="Q1802" s="5">
        <f t="shared" si="371"/>
        <v>5380.2</v>
      </c>
      <c r="R1802" s="4">
        <f t="shared" si="362"/>
        <v>2012</v>
      </c>
      <c r="T1802" s="7">
        <f t="shared" si="365"/>
        <v>0</v>
      </c>
      <c r="V1802" s="5">
        <f t="shared" si="366"/>
        <v>5333.9</v>
      </c>
      <c r="W1802" s="5">
        <f t="shared" si="363"/>
        <v>5333.9</v>
      </c>
      <c r="X1802" s="7">
        <f t="shared" si="364"/>
        <v>0</v>
      </c>
      <c r="Z1802" s="7">
        <f t="shared" si="367"/>
        <v>409151.45999999979</v>
      </c>
      <c r="AA1802" s="5"/>
    </row>
    <row r="1803" spans="1:27">
      <c r="A1803" s="9">
        <v>41162</v>
      </c>
      <c r="B1803" s="3">
        <v>5383.7</v>
      </c>
      <c r="C1803" s="3">
        <v>5386.7</v>
      </c>
      <c r="D1803" s="3">
        <v>5358.5</v>
      </c>
      <c r="E1803" s="3">
        <v>5371.65</v>
      </c>
      <c r="G1803" s="5">
        <f t="shared" si="372"/>
        <v>5359.28</v>
      </c>
      <c r="H1803" s="5">
        <f t="shared" si="373"/>
        <v>5344.28</v>
      </c>
      <c r="J1803" s="10" t="str">
        <f t="shared" si="374"/>
        <v>BUY</v>
      </c>
      <c r="L1803" s="5">
        <f t="shared" si="375"/>
        <v>5299.28</v>
      </c>
      <c r="M1803" s="4" t="str">
        <f t="shared" si="376"/>
        <v>NO</v>
      </c>
      <c r="N1803" s="4" t="str">
        <f t="shared" si="377"/>
        <v>NO</v>
      </c>
      <c r="O1803" s="4" t="str">
        <f t="shared" si="378"/>
        <v>NO</v>
      </c>
      <c r="P1803" s="5">
        <f t="shared" si="370"/>
        <v>5383.7</v>
      </c>
      <c r="Q1803" s="5">
        <f t="shared" si="371"/>
        <v>5371.65</v>
      </c>
      <c r="R1803" s="4">
        <f t="shared" si="362"/>
        <v>2012</v>
      </c>
      <c r="T1803" s="7">
        <f t="shared" si="365"/>
        <v>0</v>
      </c>
      <c r="V1803" s="5">
        <f t="shared" si="366"/>
        <v>5333.9</v>
      </c>
      <c r="W1803" s="5">
        <f t="shared" si="363"/>
        <v>5333.9</v>
      </c>
      <c r="X1803" s="7">
        <f t="shared" si="364"/>
        <v>0</v>
      </c>
      <c r="Z1803" s="7">
        <f t="shared" si="367"/>
        <v>409151.45999999979</v>
      </c>
      <c r="AA1803" s="5"/>
    </row>
    <row r="1804" spans="1:27">
      <c r="A1804" s="9">
        <v>41163</v>
      </c>
      <c r="B1804" s="3">
        <v>5359.7</v>
      </c>
      <c r="C1804" s="3">
        <v>5409</v>
      </c>
      <c r="D1804" s="3">
        <v>5335</v>
      </c>
      <c r="E1804" s="3">
        <v>5405.35</v>
      </c>
      <c r="G1804" s="5">
        <f t="shared" si="372"/>
        <v>5382.32</v>
      </c>
      <c r="H1804" s="5">
        <f t="shared" si="373"/>
        <v>5364.64</v>
      </c>
      <c r="J1804" s="10" t="str">
        <f t="shared" si="374"/>
        <v>BUY</v>
      </c>
      <c r="L1804" s="5">
        <f t="shared" si="375"/>
        <v>5311.6</v>
      </c>
      <c r="M1804" s="4" t="str">
        <f t="shared" si="376"/>
        <v>NO</v>
      </c>
      <c r="N1804" s="4" t="str">
        <f t="shared" si="377"/>
        <v>NO</v>
      </c>
      <c r="O1804" s="4" t="str">
        <f t="shared" si="378"/>
        <v>NO</v>
      </c>
      <c r="P1804" s="5">
        <f t="shared" si="370"/>
        <v>5359.7</v>
      </c>
      <c r="Q1804" s="5">
        <f t="shared" si="371"/>
        <v>5405.35</v>
      </c>
      <c r="R1804" s="4">
        <f t="shared" si="362"/>
        <v>2012</v>
      </c>
      <c r="T1804" s="7">
        <f t="shared" si="365"/>
        <v>0</v>
      </c>
      <c r="V1804" s="5">
        <f t="shared" si="366"/>
        <v>5333.9</v>
      </c>
      <c r="W1804" s="5">
        <f t="shared" si="363"/>
        <v>5333.9</v>
      </c>
      <c r="X1804" s="7">
        <f t="shared" si="364"/>
        <v>0</v>
      </c>
      <c r="Z1804" s="7">
        <f t="shared" si="367"/>
        <v>409151.45999999979</v>
      </c>
      <c r="AA1804" s="5"/>
    </row>
    <row r="1805" spans="1:27">
      <c r="A1805" s="9">
        <v>41164</v>
      </c>
      <c r="B1805" s="3">
        <v>5423.2</v>
      </c>
      <c r="C1805" s="3">
        <v>5452.9</v>
      </c>
      <c r="D1805" s="3">
        <v>5402.45</v>
      </c>
      <c r="E1805" s="3">
        <v>5446.95</v>
      </c>
      <c r="G1805" s="5">
        <f t="shared" si="372"/>
        <v>5414.64</v>
      </c>
      <c r="H1805" s="5">
        <f t="shared" si="373"/>
        <v>5392.08</v>
      </c>
      <c r="J1805" s="10" t="str">
        <f t="shared" si="374"/>
        <v>BUY</v>
      </c>
      <c r="L1805" s="5">
        <f t="shared" si="375"/>
        <v>5324.4</v>
      </c>
      <c r="M1805" s="4" t="str">
        <f t="shared" si="376"/>
        <v>NO</v>
      </c>
      <c r="N1805" s="4" t="str">
        <f t="shared" si="377"/>
        <v>NO</v>
      </c>
      <c r="O1805" s="4" t="str">
        <f t="shared" si="378"/>
        <v>NO</v>
      </c>
      <c r="P1805" s="5">
        <f t="shared" si="370"/>
        <v>5423.2</v>
      </c>
      <c r="Q1805" s="5">
        <f t="shared" si="371"/>
        <v>5446.95</v>
      </c>
      <c r="R1805" s="4">
        <f t="shared" si="362"/>
        <v>2012</v>
      </c>
      <c r="T1805" s="7">
        <f t="shared" si="365"/>
        <v>0</v>
      </c>
      <c r="V1805" s="5">
        <f t="shared" si="366"/>
        <v>5333.9</v>
      </c>
      <c r="W1805" s="5">
        <f t="shared" si="363"/>
        <v>5333.9</v>
      </c>
      <c r="X1805" s="7">
        <f t="shared" si="364"/>
        <v>0</v>
      </c>
      <c r="Z1805" s="7">
        <f t="shared" si="367"/>
        <v>409151.45999999979</v>
      </c>
      <c r="AA1805" s="5"/>
    </row>
    <row r="1806" spans="1:27">
      <c r="A1806" s="9">
        <v>41165</v>
      </c>
      <c r="B1806" s="3">
        <v>5450</v>
      </c>
      <c r="C1806" s="3">
        <v>5454.95</v>
      </c>
      <c r="D1806" s="3">
        <v>5435.35</v>
      </c>
      <c r="E1806" s="3">
        <v>5450.7</v>
      </c>
      <c r="G1806" s="5">
        <f t="shared" si="372"/>
        <v>5432.67</v>
      </c>
      <c r="H1806" s="5">
        <f t="shared" si="373"/>
        <v>5411.62</v>
      </c>
      <c r="J1806" s="10" t="str">
        <f t="shared" si="374"/>
        <v>BUY</v>
      </c>
      <c r="L1806" s="5">
        <f t="shared" si="375"/>
        <v>5348.47</v>
      </c>
      <c r="M1806" s="4" t="str">
        <f t="shared" si="376"/>
        <v>NO</v>
      </c>
      <c r="N1806" s="4" t="str">
        <f t="shared" si="377"/>
        <v>NO</v>
      </c>
      <c r="O1806" s="4" t="str">
        <f t="shared" si="378"/>
        <v>NO</v>
      </c>
      <c r="P1806" s="5">
        <f t="shared" si="370"/>
        <v>5450</v>
      </c>
      <c r="Q1806" s="5">
        <f t="shared" si="371"/>
        <v>5450.7</v>
      </c>
      <c r="R1806" s="4">
        <f t="shared" si="362"/>
        <v>2012</v>
      </c>
      <c r="T1806" s="7">
        <f t="shared" si="365"/>
        <v>0</v>
      </c>
      <c r="V1806" s="5">
        <f t="shared" si="366"/>
        <v>5333.9</v>
      </c>
      <c r="W1806" s="5">
        <f t="shared" si="363"/>
        <v>5333.9</v>
      </c>
      <c r="X1806" s="7">
        <f t="shared" si="364"/>
        <v>0</v>
      </c>
      <c r="Z1806" s="7">
        <f t="shared" si="367"/>
        <v>409151.45999999979</v>
      </c>
      <c r="AA1806" s="5"/>
    </row>
    <row r="1807" spans="1:27">
      <c r="A1807" s="9">
        <v>41166</v>
      </c>
      <c r="B1807" s="3">
        <v>5530.05</v>
      </c>
      <c r="C1807" s="3">
        <v>5597.7</v>
      </c>
      <c r="D1807" s="3">
        <v>5530.05</v>
      </c>
      <c r="E1807" s="3">
        <v>5584.9</v>
      </c>
      <c r="G1807" s="5">
        <f t="shared" si="372"/>
        <v>5508.79</v>
      </c>
      <c r="H1807" s="5">
        <f t="shared" si="373"/>
        <v>5469.38</v>
      </c>
      <c r="J1807" s="10" t="str">
        <f t="shared" si="374"/>
        <v>BUY</v>
      </c>
      <c r="L1807" s="5">
        <f t="shared" si="375"/>
        <v>5351.15</v>
      </c>
      <c r="M1807" s="4" t="str">
        <f t="shared" si="376"/>
        <v>NO</v>
      </c>
      <c r="N1807" s="4" t="str">
        <f t="shared" si="377"/>
        <v>NO</v>
      </c>
      <c r="O1807" s="4" t="str">
        <f t="shared" si="378"/>
        <v>NO</v>
      </c>
      <c r="P1807" s="5">
        <f t="shared" si="370"/>
        <v>5530.05</v>
      </c>
      <c r="Q1807" s="5">
        <f t="shared" si="371"/>
        <v>5584.9</v>
      </c>
      <c r="R1807" s="4">
        <f t="shared" si="362"/>
        <v>2012</v>
      </c>
      <c r="T1807" s="7">
        <f t="shared" si="365"/>
        <v>0</v>
      </c>
      <c r="V1807" s="5">
        <f t="shared" si="366"/>
        <v>5333.9</v>
      </c>
      <c r="W1807" s="5">
        <f t="shared" si="363"/>
        <v>5333.9</v>
      </c>
      <c r="X1807" s="7">
        <f t="shared" si="364"/>
        <v>0</v>
      </c>
      <c r="Z1807" s="7">
        <f t="shared" si="367"/>
        <v>409151.45999999979</v>
      </c>
      <c r="AA1807" s="5"/>
    </row>
    <row r="1808" spans="1:27">
      <c r="A1808" s="9">
        <v>41169</v>
      </c>
      <c r="B1808" s="3">
        <v>5670.1</v>
      </c>
      <c r="C1808" s="3">
        <v>5670.1</v>
      </c>
      <c r="D1808" s="3">
        <v>5593.5</v>
      </c>
      <c r="E1808" s="3">
        <v>5616.7</v>
      </c>
      <c r="G1808" s="5">
        <f t="shared" si="372"/>
        <v>5562.75</v>
      </c>
      <c r="H1808" s="5">
        <f t="shared" si="373"/>
        <v>5518.49</v>
      </c>
      <c r="J1808" s="10" t="str">
        <f t="shared" si="374"/>
        <v>BUY</v>
      </c>
      <c r="L1808" s="5">
        <f t="shared" si="375"/>
        <v>5385.71</v>
      </c>
      <c r="M1808" s="4" t="str">
        <f t="shared" si="376"/>
        <v>NO</v>
      </c>
      <c r="N1808" s="4" t="str">
        <f t="shared" si="377"/>
        <v>NO</v>
      </c>
      <c r="O1808" s="4" t="str">
        <f t="shared" si="378"/>
        <v>NO</v>
      </c>
      <c r="P1808" s="5">
        <f t="shared" si="370"/>
        <v>5670.1</v>
      </c>
      <c r="Q1808" s="5">
        <f t="shared" si="371"/>
        <v>5616.7</v>
      </c>
      <c r="R1808" s="4">
        <f t="shared" si="362"/>
        <v>2012</v>
      </c>
      <c r="T1808" s="7">
        <f t="shared" si="365"/>
        <v>0</v>
      </c>
      <c r="V1808" s="5">
        <f t="shared" si="366"/>
        <v>5333.9</v>
      </c>
      <c r="W1808" s="5">
        <f t="shared" si="363"/>
        <v>5333.9</v>
      </c>
      <c r="X1808" s="7">
        <f t="shared" si="364"/>
        <v>0</v>
      </c>
      <c r="Z1808" s="7">
        <f t="shared" si="367"/>
        <v>409151.45999999979</v>
      </c>
      <c r="AA1808" s="5"/>
    </row>
    <row r="1809" spans="1:27">
      <c r="A1809" s="9">
        <v>41170</v>
      </c>
      <c r="B1809" s="3">
        <v>5614</v>
      </c>
      <c r="C1809" s="3">
        <v>5631.65</v>
      </c>
      <c r="D1809" s="3">
        <v>5601.2</v>
      </c>
      <c r="E1809" s="3">
        <v>5612.25</v>
      </c>
      <c r="G1809" s="5">
        <f t="shared" si="372"/>
        <v>5587.5</v>
      </c>
      <c r="H1809" s="5">
        <f t="shared" si="373"/>
        <v>5549.74</v>
      </c>
      <c r="J1809" s="10" t="str">
        <f t="shared" si="374"/>
        <v>BUY</v>
      </c>
      <c r="L1809" s="5">
        <f t="shared" si="375"/>
        <v>5436.46</v>
      </c>
      <c r="M1809" s="4" t="str">
        <f t="shared" si="376"/>
        <v>NO</v>
      </c>
      <c r="N1809" s="4" t="str">
        <f t="shared" si="377"/>
        <v>NO</v>
      </c>
      <c r="O1809" s="4" t="str">
        <f t="shared" si="378"/>
        <v>NO</v>
      </c>
      <c r="P1809" s="5">
        <f t="shared" si="370"/>
        <v>5614</v>
      </c>
      <c r="Q1809" s="5">
        <f t="shared" si="371"/>
        <v>5612.25</v>
      </c>
      <c r="R1809" s="4">
        <f t="shared" si="362"/>
        <v>2012</v>
      </c>
      <c r="T1809" s="7">
        <f t="shared" si="365"/>
        <v>0</v>
      </c>
      <c r="V1809" s="5">
        <f t="shared" si="366"/>
        <v>5333.9</v>
      </c>
      <c r="W1809" s="5">
        <f t="shared" si="363"/>
        <v>5333.9</v>
      </c>
      <c r="X1809" s="7">
        <f t="shared" si="364"/>
        <v>0</v>
      </c>
      <c r="Z1809" s="7">
        <f t="shared" si="367"/>
        <v>409151.45999999979</v>
      </c>
      <c r="AA1809" s="5"/>
    </row>
    <row r="1810" spans="1:27">
      <c r="A1810" s="9">
        <v>41172</v>
      </c>
      <c r="B1810" s="3">
        <v>5552</v>
      </c>
      <c r="C1810" s="3">
        <v>5594.6</v>
      </c>
      <c r="D1810" s="3">
        <v>5551.25</v>
      </c>
      <c r="E1810" s="3">
        <v>5571</v>
      </c>
      <c r="G1810" s="5">
        <f t="shared" si="372"/>
        <v>5579.25</v>
      </c>
      <c r="H1810" s="5">
        <f t="shared" si="373"/>
        <v>5556.83</v>
      </c>
      <c r="J1810" s="10" t="str">
        <f t="shared" si="374"/>
        <v>BUY</v>
      </c>
      <c r="L1810" s="5">
        <f t="shared" si="375"/>
        <v>5489.57</v>
      </c>
      <c r="M1810" s="4" t="str">
        <f t="shared" si="376"/>
        <v>NO</v>
      </c>
      <c r="N1810" s="4" t="str">
        <f t="shared" si="377"/>
        <v>NO</v>
      </c>
      <c r="O1810" s="4" t="str">
        <f t="shared" si="378"/>
        <v>NO</v>
      </c>
      <c r="P1810" s="5">
        <f t="shared" si="370"/>
        <v>5552</v>
      </c>
      <c r="Q1810" s="5">
        <f t="shared" si="371"/>
        <v>5571</v>
      </c>
      <c r="R1810" s="4">
        <f t="shared" si="362"/>
        <v>2012</v>
      </c>
      <c r="T1810" s="7">
        <f t="shared" si="365"/>
        <v>0</v>
      </c>
      <c r="V1810" s="5">
        <f t="shared" si="366"/>
        <v>5333.9</v>
      </c>
      <c r="W1810" s="5">
        <f t="shared" si="363"/>
        <v>5333.9</v>
      </c>
      <c r="X1810" s="7">
        <f t="shared" si="364"/>
        <v>0</v>
      </c>
      <c r="Z1810" s="7">
        <f t="shared" si="367"/>
        <v>409151.45999999979</v>
      </c>
      <c r="AA1810" s="5"/>
    </row>
    <row r="1811" spans="1:27">
      <c r="A1811" s="9">
        <v>41173</v>
      </c>
      <c r="B1811" s="3">
        <v>5551.25</v>
      </c>
      <c r="C1811" s="3">
        <v>5735.55</v>
      </c>
      <c r="D1811" s="3">
        <v>5583.85</v>
      </c>
      <c r="E1811" s="3">
        <v>5707.05</v>
      </c>
      <c r="G1811" s="5">
        <f t="shared" si="372"/>
        <v>5643.15</v>
      </c>
      <c r="H1811" s="5">
        <f t="shared" si="373"/>
        <v>5606.9</v>
      </c>
      <c r="J1811" s="10" t="str">
        <f t="shared" si="374"/>
        <v>BUY</v>
      </c>
      <c r="L1811" s="5">
        <f t="shared" si="375"/>
        <v>5498.15</v>
      </c>
      <c r="M1811" s="4" t="str">
        <f t="shared" si="376"/>
        <v>NO</v>
      </c>
      <c r="N1811" s="4" t="str">
        <f t="shared" si="377"/>
        <v>NO</v>
      </c>
      <c r="O1811" s="4" t="str">
        <f t="shared" si="378"/>
        <v>NO</v>
      </c>
      <c r="P1811" s="5">
        <f t="shared" si="370"/>
        <v>5551.25</v>
      </c>
      <c r="Q1811" s="5">
        <f t="shared" si="371"/>
        <v>5707.05</v>
      </c>
      <c r="R1811" s="4">
        <f t="shared" si="362"/>
        <v>2012</v>
      </c>
      <c r="T1811" s="7">
        <f t="shared" si="365"/>
        <v>0</v>
      </c>
      <c r="V1811" s="5">
        <f t="shared" si="366"/>
        <v>5333.9</v>
      </c>
      <c r="W1811" s="5">
        <f t="shared" si="363"/>
        <v>5333.9</v>
      </c>
      <c r="X1811" s="7">
        <f t="shared" si="364"/>
        <v>0</v>
      </c>
      <c r="Z1811" s="7">
        <f t="shared" si="367"/>
        <v>409151.45999999979</v>
      </c>
      <c r="AA1811" s="5"/>
    </row>
    <row r="1812" spans="1:27">
      <c r="A1812" s="9">
        <v>41176</v>
      </c>
      <c r="B1812" s="3">
        <v>5728.9</v>
      </c>
      <c r="C1812" s="3">
        <v>5728.9</v>
      </c>
      <c r="D1812" s="3">
        <v>5675.5</v>
      </c>
      <c r="E1812" s="3">
        <v>5681.65</v>
      </c>
      <c r="G1812" s="5">
        <f t="shared" si="372"/>
        <v>5662.4</v>
      </c>
      <c r="H1812" s="5">
        <f t="shared" si="373"/>
        <v>5631.82</v>
      </c>
      <c r="J1812" s="10" t="str">
        <f t="shared" si="374"/>
        <v>BUY</v>
      </c>
      <c r="L1812" s="5">
        <f t="shared" si="375"/>
        <v>5540.08</v>
      </c>
      <c r="M1812" s="4" t="str">
        <f t="shared" si="376"/>
        <v>NO</v>
      </c>
      <c r="N1812" s="4" t="str">
        <f t="shared" si="377"/>
        <v>NO</v>
      </c>
      <c r="O1812" s="4" t="str">
        <f t="shared" si="378"/>
        <v>NO</v>
      </c>
      <c r="P1812" s="5">
        <f t="shared" si="370"/>
        <v>5728.9</v>
      </c>
      <c r="Q1812" s="5">
        <f t="shared" si="371"/>
        <v>5681.65</v>
      </c>
      <c r="R1812" s="4">
        <f t="shared" si="362"/>
        <v>2012</v>
      </c>
      <c r="T1812" s="7">
        <f t="shared" si="365"/>
        <v>0</v>
      </c>
      <c r="V1812" s="5">
        <f t="shared" si="366"/>
        <v>5333.9</v>
      </c>
      <c r="W1812" s="5">
        <f t="shared" si="363"/>
        <v>5333.9</v>
      </c>
      <c r="X1812" s="7">
        <f t="shared" si="364"/>
        <v>0</v>
      </c>
      <c r="Z1812" s="7">
        <f t="shared" si="367"/>
        <v>409151.45999999979</v>
      </c>
      <c r="AA1812" s="5"/>
    </row>
    <row r="1813" spans="1:27">
      <c r="A1813" s="15">
        <v>41177</v>
      </c>
      <c r="B1813">
        <v>5688.95</v>
      </c>
      <c r="C1813">
        <v>5708.85</v>
      </c>
      <c r="D1813">
        <v>5661.9</v>
      </c>
      <c r="E1813">
        <v>5683</v>
      </c>
      <c r="G1813" s="5">
        <f t="shared" ref="G1813:G1876" si="379">ROUND((E1813*G$1)+(G1812*(1-G$1)),2)</f>
        <v>5672.7</v>
      </c>
      <c r="H1813" s="5">
        <f t="shared" ref="H1813:H1876" si="380">ROUND((E1813*H$1)+(H1812*(1-H$1)),2)</f>
        <v>5648.88</v>
      </c>
      <c r="J1813" s="10" t="str">
        <f t="shared" ref="J1813:J1876" si="381">IF(G1813&gt;H1813,"BUY","SELL")</f>
        <v>BUY</v>
      </c>
      <c r="L1813" s="5">
        <f t="shared" ref="L1813:L1876" si="382">ROUND((G1813*((2/4)-1)-(H1813)*((2/6)-1))/ (2 /4- 2 /6),2)</f>
        <v>5577.42</v>
      </c>
      <c r="M1813" s="4" t="str">
        <f t="shared" ref="M1813:M1876" si="383">IF(J1812="SELL",IF(C1813&gt;L1812,"YES","NO"),IF(D1813&lt;L1812,"YES","NO"))</f>
        <v>NO</v>
      </c>
      <c r="N1813" s="4" t="str">
        <f t="shared" ref="N1813:N1876" si="384">IF(AND(M1813="YES",J1813=J1812),"YES","NO")</f>
        <v>NO</v>
      </c>
      <c r="O1813" s="4" t="str">
        <f t="shared" ref="O1813:O1876" si="385">IF(AND(J1812="BUY",B1813&lt;L1812),"YES",IF(AND(J1812="SELL",B1813&gt;L1812),"YES","NO"))</f>
        <v>NO</v>
      </c>
      <c r="P1813" s="5">
        <f t="shared" ref="P1813:P1876" si="386">B1813</f>
        <v>5688.95</v>
      </c>
      <c r="Q1813" s="5">
        <f t="shared" ref="Q1813:Q1876" si="387">E1813</f>
        <v>5683</v>
      </c>
      <c r="R1813" s="4">
        <f t="shared" ref="R1813:R1876" si="388">YEAR(A1813)</f>
        <v>2012</v>
      </c>
      <c r="T1813" s="7">
        <f t="shared" ref="T1813:T1876" si="389">ROUND(IF(N1813="YES",IF(J1813="SELL",IF(O1813="YES",Q1813-P1813,Q1813-L1812),IF(O1813="YES",P1813-Q1813,L1812-Q1813)),0),2)</f>
        <v>0</v>
      </c>
      <c r="V1813" s="5">
        <f t="shared" ref="V1813:V1876" si="390">IF(J1813=J1812,V1812,IF(O1813="YES",P1813,L1812))</f>
        <v>5333.9</v>
      </c>
      <c r="W1813" s="5">
        <f t="shared" ref="W1813:W1876" si="391">IF(V1814="",E1813,V1814)</f>
        <v>5333.9</v>
      </c>
      <c r="X1813" s="7">
        <f t="shared" ref="X1813:X1876" si="392">IF(J1813="BUY",W1813-V1813,V1813-W1813)</f>
        <v>0</v>
      </c>
      <c r="Z1813" s="7">
        <f t="shared" ref="Z1813:Z1876" si="393">Z1812+(T1813*50*2)+(X1813*50)</f>
        <v>409151.45999999979</v>
      </c>
      <c r="AA1813" s="5"/>
    </row>
    <row r="1814" spans="1:27">
      <c r="A1814" s="15">
        <v>41178</v>
      </c>
      <c r="B1814">
        <v>5663.9</v>
      </c>
      <c r="C1814">
        <v>5678.25</v>
      </c>
      <c r="D1814">
        <v>5643.6</v>
      </c>
      <c r="E1814">
        <v>5669.85</v>
      </c>
      <c r="G1814" s="5">
        <f t="shared" si="379"/>
        <v>5671.28</v>
      </c>
      <c r="H1814" s="5">
        <f t="shared" si="380"/>
        <v>5655.87</v>
      </c>
      <c r="J1814" s="10" t="str">
        <f t="shared" si="381"/>
        <v>BUY</v>
      </c>
      <c r="L1814" s="5">
        <f t="shared" si="382"/>
        <v>5609.64</v>
      </c>
      <c r="M1814" s="4" t="str">
        <f t="shared" si="383"/>
        <v>NO</v>
      </c>
      <c r="N1814" s="4" t="str">
        <f t="shared" si="384"/>
        <v>NO</v>
      </c>
      <c r="O1814" s="4" t="str">
        <f t="shared" si="385"/>
        <v>NO</v>
      </c>
      <c r="P1814" s="5">
        <f t="shared" si="386"/>
        <v>5663.9</v>
      </c>
      <c r="Q1814" s="5">
        <f t="shared" si="387"/>
        <v>5669.85</v>
      </c>
      <c r="R1814" s="4">
        <f t="shared" si="388"/>
        <v>2012</v>
      </c>
      <c r="T1814" s="7">
        <f t="shared" si="389"/>
        <v>0</v>
      </c>
      <c r="V1814" s="5">
        <f t="shared" si="390"/>
        <v>5333.9</v>
      </c>
      <c r="W1814" s="5">
        <f t="shared" si="391"/>
        <v>5333.9</v>
      </c>
      <c r="X1814" s="7">
        <f t="shared" si="392"/>
        <v>0</v>
      </c>
      <c r="Z1814" s="7">
        <f t="shared" si="393"/>
        <v>409151.45999999979</v>
      </c>
      <c r="AA1814" s="5"/>
    </row>
    <row r="1815" spans="1:27">
      <c r="A1815" s="15">
        <v>41179</v>
      </c>
      <c r="B1815">
        <v>5700</v>
      </c>
      <c r="C1815">
        <v>5700</v>
      </c>
      <c r="D1815">
        <v>5644</v>
      </c>
      <c r="E1815">
        <v>5652.95</v>
      </c>
      <c r="G1815" s="5">
        <f t="shared" si="379"/>
        <v>5662.12</v>
      </c>
      <c r="H1815" s="5">
        <f t="shared" si="380"/>
        <v>5654.9</v>
      </c>
      <c r="J1815" s="10" t="str">
        <f t="shared" si="381"/>
        <v>BUY</v>
      </c>
      <c r="L1815" s="5">
        <f t="shared" si="382"/>
        <v>5633.24</v>
      </c>
      <c r="M1815" s="4" t="str">
        <f t="shared" si="383"/>
        <v>NO</v>
      </c>
      <c r="N1815" s="4" t="str">
        <f t="shared" si="384"/>
        <v>NO</v>
      </c>
      <c r="O1815" s="4" t="str">
        <f t="shared" si="385"/>
        <v>NO</v>
      </c>
      <c r="P1815" s="5">
        <f t="shared" si="386"/>
        <v>5700</v>
      </c>
      <c r="Q1815" s="5">
        <f t="shared" si="387"/>
        <v>5652.95</v>
      </c>
      <c r="R1815" s="4">
        <f t="shared" si="388"/>
        <v>2012</v>
      </c>
      <c r="T1815" s="7">
        <f t="shared" si="389"/>
        <v>0</v>
      </c>
      <c r="V1815" s="5">
        <f t="shared" si="390"/>
        <v>5333.9</v>
      </c>
      <c r="W1815" s="5">
        <f t="shared" si="391"/>
        <v>5333.9</v>
      </c>
      <c r="X1815" s="7">
        <f t="shared" si="392"/>
        <v>0</v>
      </c>
      <c r="Z1815" s="7">
        <f t="shared" si="393"/>
        <v>409151.45999999979</v>
      </c>
      <c r="AA1815" s="5"/>
    </row>
    <row r="1816" spans="1:27">
      <c r="A1816" s="15">
        <v>41180</v>
      </c>
      <c r="B1816">
        <v>5714.9</v>
      </c>
      <c r="C1816">
        <v>5766.05</v>
      </c>
      <c r="D1816">
        <v>5711</v>
      </c>
      <c r="E1816">
        <v>5729.55</v>
      </c>
      <c r="G1816" s="5">
        <f t="shared" si="379"/>
        <v>5695.84</v>
      </c>
      <c r="H1816" s="5">
        <f t="shared" si="380"/>
        <v>5679.78</v>
      </c>
      <c r="J1816" s="10" t="str">
        <f t="shared" si="381"/>
        <v>BUY</v>
      </c>
      <c r="L1816" s="5">
        <f t="shared" si="382"/>
        <v>5631.6</v>
      </c>
      <c r="M1816" s="4" t="str">
        <f t="shared" si="383"/>
        <v>NO</v>
      </c>
      <c r="N1816" s="4" t="str">
        <f t="shared" si="384"/>
        <v>NO</v>
      </c>
      <c r="O1816" s="4" t="str">
        <f t="shared" si="385"/>
        <v>NO</v>
      </c>
      <c r="P1816" s="5">
        <f t="shared" si="386"/>
        <v>5714.9</v>
      </c>
      <c r="Q1816" s="5">
        <f t="shared" si="387"/>
        <v>5729.55</v>
      </c>
      <c r="R1816" s="4">
        <f t="shared" si="388"/>
        <v>2012</v>
      </c>
      <c r="T1816" s="7">
        <f t="shared" si="389"/>
        <v>0</v>
      </c>
      <c r="V1816" s="5">
        <f t="shared" si="390"/>
        <v>5333.9</v>
      </c>
      <c r="W1816" s="5">
        <f t="shared" si="391"/>
        <v>5333.9</v>
      </c>
      <c r="X1816" s="7">
        <f t="shared" si="392"/>
        <v>0</v>
      </c>
      <c r="Z1816" s="7">
        <f t="shared" si="393"/>
        <v>409151.45999999979</v>
      </c>
      <c r="AA1816" s="5"/>
    </row>
    <row r="1817" spans="1:27">
      <c r="A1817" s="15">
        <v>41183</v>
      </c>
      <c r="B1817">
        <v>5725.6</v>
      </c>
      <c r="C1817">
        <v>5759</v>
      </c>
      <c r="D1817">
        <v>5718</v>
      </c>
      <c r="E1817">
        <v>5754.15</v>
      </c>
      <c r="G1817" s="5">
        <f t="shared" si="379"/>
        <v>5725</v>
      </c>
      <c r="H1817" s="5">
        <f t="shared" si="380"/>
        <v>5704.57</v>
      </c>
      <c r="J1817" s="10" t="str">
        <f t="shared" si="381"/>
        <v>BUY</v>
      </c>
      <c r="L1817" s="5">
        <f t="shared" si="382"/>
        <v>5643.28</v>
      </c>
      <c r="M1817" s="4" t="str">
        <f t="shared" si="383"/>
        <v>NO</v>
      </c>
      <c r="N1817" s="4" t="str">
        <f t="shared" si="384"/>
        <v>NO</v>
      </c>
      <c r="O1817" s="4" t="str">
        <f t="shared" si="385"/>
        <v>NO</v>
      </c>
      <c r="P1817" s="5">
        <f t="shared" si="386"/>
        <v>5725.6</v>
      </c>
      <c r="Q1817" s="5">
        <f t="shared" si="387"/>
        <v>5754.15</v>
      </c>
      <c r="R1817" s="4">
        <f t="shared" si="388"/>
        <v>2012</v>
      </c>
      <c r="T1817" s="7">
        <f t="shared" si="389"/>
        <v>0</v>
      </c>
      <c r="V1817" s="5">
        <f t="shared" si="390"/>
        <v>5333.9</v>
      </c>
      <c r="W1817" s="5">
        <f t="shared" si="391"/>
        <v>5333.9</v>
      </c>
      <c r="X1817" s="7">
        <f t="shared" si="392"/>
        <v>0</v>
      </c>
      <c r="Z1817" s="7">
        <f t="shared" si="393"/>
        <v>409151.45999999979</v>
      </c>
      <c r="AA1817" s="5"/>
    </row>
    <row r="1818" spans="1:27">
      <c r="A1818" s="15">
        <v>41185</v>
      </c>
      <c r="B1818">
        <v>5763.7</v>
      </c>
      <c r="C1818">
        <v>5773</v>
      </c>
      <c r="D1818">
        <v>5741.75</v>
      </c>
      <c r="E1818">
        <v>5768.25</v>
      </c>
      <c r="G1818" s="5">
        <f t="shared" si="379"/>
        <v>5746.63</v>
      </c>
      <c r="H1818" s="5">
        <f t="shared" si="380"/>
        <v>5725.8</v>
      </c>
      <c r="J1818" s="10" t="str">
        <f t="shared" si="381"/>
        <v>BUY</v>
      </c>
      <c r="L1818" s="5">
        <f t="shared" si="382"/>
        <v>5663.31</v>
      </c>
      <c r="M1818" s="4" t="str">
        <f t="shared" si="383"/>
        <v>NO</v>
      </c>
      <c r="N1818" s="4" t="str">
        <f t="shared" si="384"/>
        <v>NO</v>
      </c>
      <c r="O1818" s="4" t="str">
        <f t="shared" si="385"/>
        <v>NO</v>
      </c>
      <c r="P1818" s="5">
        <f t="shared" si="386"/>
        <v>5763.7</v>
      </c>
      <c r="Q1818" s="5">
        <f t="shared" si="387"/>
        <v>5768.25</v>
      </c>
      <c r="R1818" s="4">
        <f t="shared" si="388"/>
        <v>2012</v>
      </c>
      <c r="T1818" s="7">
        <f t="shared" si="389"/>
        <v>0</v>
      </c>
      <c r="V1818" s="5">
        <f t="shared" si="390"/>
        <v>5333.9</v>
      </c>
      <c r="W1818" s="5">
        <f t="shared" si="391"/>
        <v>5333.9</v>
      </c>
      <c r="X1818" s="7">
        <f t="shared" si="392"/>
        <v>0</v>
      </c>
      <c r="Z1818" s="7">
        <f t="shared" si="393"/>
        <v>409151.45999999979</v>
      </c>
      <c r="AA1818" s="5"/>
    </row>
    <row r="1819" spans="1:27">
      <c r="A1819" s="15">
        <v>41186</v>
      </c>
      <c r="B1819">
        <v>5785</v>
      </c>
      <c r="C1819">
        <v>5842</v>
      </c>
      <c r="D1819">
        <v>5780</v>
      </c>
      <c r="E1819">
        <v>5825.7</v>
      </c>
      <c r="G1819" s="5">
        <f t="shared" si="379"/>
        <v>5786.17</v>
      </c>
      <c r="H1819" s="5">
        <f t="shared" si="380"/>
        <v>5759.1</v>
      </c>
      <c r="J1819" s="10" t="str">
        <f t="shared" si="381"/>
        <v>BUY</v>
      </c>
      <c r="L1819" s="5">
        <f t="shared" si="382"/>
        <v>5677.89</v>
      </c>
      <c r="M1819" s="4" t="str">
        <f t="shared" si="383"/>
        <v>NO</v>
      </c>
      <c r="N1819" s="4" t="str">
        <f t="shared" si="384"/>
        <v>NO</v>
      </c>
      <c r="O1819" s="4" t="str">
        <f t="shared" si="385"/>
        <v>NO</v>
      </c>
      <c r="P1819" s="5">
        <f t="shared" si="386"/>
        <v>5785</v>
      </c>
      <c r="Q1819" s="5">
        <f t="shared" si="387"/>
        <v>5825.7</v>
      </c>
      <c r="R1819" s="4">
        <f t="shared" si="388"/>
        <v>2012</v>
      </c>
      <c r="T1819" s="7">
        <f t="shared" si="389"/>
        <v>0</v>
      </c>
      <c r="V1819" s="5">
        <f t="shared" si="390"/>
        <v>5333.9</v>
      </c>
      <c r="W1819" s="5">
        <f t="shared" si="391"/>
        <v>5333.9</v>
      </c>
      <c r="X1819" s="7">
        <f t="shared" si="392"/>
        <v>0</v>
      </c>
      <c r="Z1819" s="7">
        <f t="shared" si="393"/>
        <v>409151.45999999979</v>
      </c>
      <c r="AA1819" s="5"/>
    </row>
    <row r="1820" spans="1:27">
      <c r="A1820" s="15">
        <v>41187</v>
      </c>
      <c r="B1820">
        <v>5855.6</v>
      </c>
      <c r="C1820">
        <v>5855.6</v>
      </c>
      <c r="D1820">
        <v>5732.4</v>
      </c>
      <c r="E1820">
        <v>5776.55</v>
      </c>
      <c r="G1820" s="5">
        <f t="shared" si="379"/>
        <v>5781.36</v>
      </c>
      <c r="H1820" s="5">
        <f t="shared" si="380"/>
        <v>5764.92</v>
      </c>
      <c r="J1820" s="10" t="str">
        <f t="shared" si="381"/>
        <v>BUY</v>
      </c>
      <c r="L1820" s="5">
        <f t="shared" si="382"/>
        <v>5715.6</v>
      </c>
      <c r="M1820" s="4" t="str">
        <f t="shared" si="383"/>
        <v>NO</v>
      </c>
      <c r="N1820" s="4" t="str">
        <f t="shared" si="384"/>
        <v>NO</v>
      </c>
      <c r="O1820" s="4" t="str">
        <f t="shared" si="385"/>
        <v>NO</v>
      </c>
      <c r="P1820" s="5">
        <f t="shared" si="386"/>
        <v>5855.6</v>
      </c>
      <c r="Q1820" s="5">
        <f t="shared" si="387"/>
        <v>5776.55</v>
      </c>
      <c r="R1820" s="4">
        <f t="shared" si="388"/>
        <v>2012</v>
      </c>
      <c r="T1820" s="7">
        <f t="shared" si="389"/>
        <v>0</v>
      </c>
      <c r="V1820" s="5">
        <f t="shared" si="390"/>
        <v>5333.9</v>
      </c>
      <c r="W1820" s="5">
        <f t="shared" si="391"/>
        <v>5715.6</v>
      </c>
      <c r="X1820" s="7">
        <f t="shared" si="392"/>
        <v>381.70000000000073</v>
      </c>
      <c r="Z1820" s="7">
        <f t="shared" si="393"/>
        <v>428236.45999999985</v>
      </c>
      <c r="AA1820" s="5"/>
    </row>
    <row r="1821" spans="1:27">
      <c r="A1821" s="15">
        <v>41190</v>
      </c>
      <c r="B1821">
        <v>5765</v>
      </c>
      <c r="C1821">
        <v>5775</v>
      </c>
      <c r="D1821">
        <v>5694.25</v>
      </c>
      <c r="E1821">
        <v>5701</v>
      </c>
      <c r="G1821" s="5">
        <f t="shared" si="379"/>
        <v>5741.18</v>
      </c>
      <c r="H1821" s="5">
        <f t="shared" si="380"/>
        <v>5743.61</v>
      </c>
      <c r="J1821" s="10" t="str">
        <f t="shared" si="381"/>
        <v>SELL</v>
      </c>
      <c r="L1821" s="5">
        <f t="shared" si="382"/>
        <v>5750.9</v>
      </c>
      <c r="M1821" s="4" t="str">
        <f t="shared" si="383"/>
        <v>YES</v>
      </c>
      <c r="N1821" s="4" t="str">
        <f t="shared" si="384"/>
        <v>NO</v>
      </c>
      <c r="O1821" s="4" t="str">
        <f t="shared" si="385"/>
        <v>NO</v>
      </c>
      <c r="P1821" s="5">
        <f t="shared" si="386"/>
        <v>5765</v>
      </c>
      <c r="Q1821" s="5">
        <f t="shared" si="387"/>
        <v>5701</v>
      </c>
      <c r="R1821" s="4">
        <f t="shared" si="388"/>
        <v>2012</v>
      </c>
      <c r="T1821" s="7">
        <f t="shared" si="389"/>
        <v>0</v>
      </c>
      <c r="V1821" s="5">
        <f t="shared" si="390"/>
        <v>5715.6</v>
      </c>
      <c r="W1821" s="5">
        <f t="shared" si="391"/>
        <v>5715.6</v>
      </c>
      <c r="X1821" s="7">
        <f t="shared" si="392"/>
        <v>0</v>
      </c>
      <c r="Z1821" s="7">
        <f t="shared" si="393"/>
        <v>428236.45999999985</v>
      </c>
      <c r="AA1821" s="5"/>
    </row>
    <row r="1822" spans="1:27">
      <c r="A1822" s="15">
        <v>41191</v>
      </c>
      <c r="B1822">
        <v>5732</v>
      </c>
      <c r="C1822">
        <v>5756.75</v>
      </c>
      <c r="D1822">
        <v>5696.8</v>
      </c>
      <c r="E1822">
        <v>5723.9</v>
      </c>
      <c r="G1822" s="5">
        <f t="shared" si="379"/>
        <v>5732.54</v>
      </c>
      <c r="H1822" s="5">
        <f t="shared" si="380"/>
        <v>5737.04</v>
      </c>
      <c r="J1822" s="10" t="str">
        <f t="shared" si="381"/>
        <v>SELL</v>
      </c>
      <c r="L1822" s="5">
        <f t="shared" si="382"/>
        <v>5750.54</v>
      </c>
      <c r="M1822" s="4" t="str">
        <f t="shared" si="383"/>
        <v>YES</v>
      </c>
      <c r="N1822" s="4" t="str">
        <f t="shared" si="384"/>
        <v>YES</v>
      </c>
      <c r="O1822" s="4" t="str">
        <f t="shared" si="385"/>
        <v>NO</v>
      </c>
      <c r="P1822" s="5">
        <f t="shared" si="386"/>
        <v>5732</v>
      </c>
      <c r="Q1822" s="5">
        <f t="shared" si="387"/>
        <v>5723.9</v>
      </c>
      <c r="R1822" s="4">
        <f t="shared" si="388"/>
        <v>2012</v>
      </c>
      <c r="T1822" s="7">
        <f t="shared" si="389"/>
        <v>-27</v>
      </c>
      <c r="V1822" s="5">
        <f t="shared" si="390"/>
        <v>5715.6</v>
      </c>
      <c r="W1822" s="5">
        <f t="shared" si="391"/>
        <v>5715.6</v>
      </c>
      <c r="X1822" s="7">
        <f t="shared" si="392"/>
        <v>0</v>
      </c>
      <c r="Z1822" s="7">
        <f t="shared" si="393"/>
        <v>425536.45999999985</v>
      </c>
      <c r="AA1822" s="5"/>
    </row>
    <row r="1823" spans="1:27">
      <c r="A1823" s="15">
        <v>41192</v>
      </c>
      <c r="B1823">
        <v>5692.3</v>
      </c>
      <c r="C1823">
        <v>5710.75</v>
      </c>
      <c r="D1823">
        <v>5666.9</v>
      </c>
      <c r="E1823">
        <v>5672.45</v>
      </c>
      <c r="G1823" s="5">
        <f t="shared" si="379"/>
        <v>5702.5</v>
      </c>
      <c r="H1823" s="5">
        <f t="shared" si="380"/>
        <v>5715.51</v>
      </c>
      <c r="J1823" s="10" t="str">
        <f t="shared" si="381"/>
        <v>SELL</v>
      </c>
      <c r="L1823" s="5">
        <f t="shared" si="382"/>
        <v>5754.54</v>
      </c>
      <c r="M1823" s="4" t="str">
        <f t="shared" si="383"/>
        <v>NO</v>
      </c>
      <c r="N1823" s="4" t="str">
        <f t="shared" si="384"/>
        <v>NO</v>
      </c>
      <c r="O1823" s="4" t="str">
        <f t="shared" si="385"/>
        <v>NO</v>
      </c>
      <c r="P1823" s="5">
        <f t="shared" si="386"/>
        <v>5692.3</v>
      </c>
      <c r="Q1823" s="5">
        <f t="shared" si="387"/>
        <v>5672.45</v>
      </c>
      <c r="R1823" s="4">
        <f t="shared" si="388"/>
        <v>2012</v>
      </c>
      <c r="T1823" s="7">
        <f t="shared" si="389"/>
        <v>0</v>
      </c>
      <c r="V1823" s="5">
        <f t="shared" si="390"/>
        <v>5715.6</v>
      </c>
      <c r="W1823" s="5">
        <f t="shared" si="391"/>
        <v>5715.6</v>
      </c>
      <c r="X1823" s="7">
        <f t="shared" si="392"/>
        <v>0</v>
      </c>
      <c r="Z1823" s="7">
        <f t="shared" si="393"/>
        <v>425536.45999999985</v>
      </c>
      <c r="AA1823" s="5"/>
    </row>
    <row r="1824" spans="1:27">
      <c r="A1824" s="15">
        <v>41193</v>
      </c>
      <c r="B1824">
        <v>5669</v>
      </c>
      <c r="C1824">
        <v>5749</v>
      </c>
      <c r="D1824">
        <v>5656.3</v>
      </c>
      <c r="E1824">
        <v>5739.35</v>
      </c>
      <c r="G1824" s="5">
        <f t="shared" si="379"/>
        <v>5720.93</v>
      </c>
      <c r="H1824" s="5">
        <f t="shared" si="380"/>
        <v>5723.46</v>
      </c>
      <c r="J1824" s="10" t="str">
        <f t="shared" si="381"/>
        <v>SELL</v>
      </c>
      <c r="L1824" s="5">
        <f t="shared" si="382"/>
        <v>5731.05</v>
      </c>
      <c r="M1824" s="4" t="str">
        <f t="shared" si="383"/>
        <v>NO</v>
      </c>
      <c r="N1824" s="4" t="str">
        <f t="shared" si="384"/>
        <v>NO</v>
      </c>
      <c r="O1824" s="4" t="str">
        <f t="shared" si="385"/>
        <v>NO</v>
      </c>
      <c r="P1824" s="5">
        <f t="shared" si="386"/>
        <v>5669</v>
      </c>
      <c r="Q1824" s="5">
        <f t="shared" si="387"/>
        <v>5739.35</v>
      </c>
      <c r="R1824" s="4">
        <f t="shared" si="388"/>
        <v>2012</v>
      </c>
      <c r="T1824" s="7">
        <f t="shared" si="389"/>
        <v>0</v>
      </c>
      <c r="V1824" s="5">
        <f t="shared" si="390"/>
        <v>5715.6</v>
      </c>
      <c r="W1824" s="5">
        <f t="shared" si="391"/>
        <v>5715.6</v>
      </c>
      <c r="X1824" s="7">
        <f t="shared" si="392"/>
        <v>0</v>
      </c>
      <c r="Z1824" s="7">
        <f t="shared" si="393"/>
        <v>425536.45999999985</v>
      </c>
      <c r="AA1824" s="5"/>
    </row>
    <row r="1825" spans="1:27">
      <c r="A1825" s="15">
        <v>41194</v>
      </c>
      <c r="B1825">
        <v>5717.9</v>
      </c>
      <c r="C1825">
        <v>5742.7</v>
      </c>
      <c r="D1825">
        <v>5678</v>
      </c>
      <c r="E1825">
        <v>5686.55</v>
      </c>
      <c r="G1825" s="5">
        <f t="shared" si="379"/>
        <v>5703.74</v>
      </c>
      <c r="H1825" s="5">
        <f t="shared" si="380"/>
        <v>5711.16</v>
      </c>
      <c r="J1825" s="10" t="str">
        <f t="shared" si="381"/>
        <v>SELL</v>
      </c>
      <c r="L1825" s="5">
        <f t="shared" si="382"/>
        <v>5733.42</v>
      </c>
      <c r="M1825" s="4" t="str">
        <f t="shared" si="383"/>
        <v>YES</v>
      </c>
      <c r="N1825" s="4" t="str">
        <f t="shared" si="384"/>
        <v>YES</v>
      </c>
      <c r="O1825" s="4" t="str">
        <f t="shared" si="385"/>
        <v>NO</v>
      </c>
      <c r="P1825" s="5">
        <f t="shared" si="386"/>
        <v>5717.9</v>
      </c>
      <c r="Q1825" s="5">
        <f t="shared" si="387"/>
        <v>5686.55</v>
      </c>
      <c r="R1825" s="4">
        <f t="shared" si="388"/>
        <v>2012</v>
      </c>
      <c r="T1825" s="7">
        <f t="shared" si="389"/>
        <v>-44.5</v>
      </c>
      <c r="V1825" s="5">
        <f t="shared" si="390"/>
        <v>5715.6</v>
      </c>
      <c r="W1825" s="5">
        <f t="shared" si="391"/>
        <v>5715.6</v>
      </c>
      <c r="X1825" s="7">
        <f t="shared" si="392"/>
        <v>0</v>
      </c>
      <c r="Z1825" s="7">
        <f t="shared" si="393"/>
        <v>421086.45999999985</v>
      </c>
      <c r="AA1825" s="5"/>
    </row>
    <row r="1826" spans="1:27">
      <c r="A1826" s="15">
        <v>41197</v>
      </c>
      <c r="B1826">
        <v>5687</v>
      </c>
      <c r="C1826">
        <v>5715</v>
      </c>
      <c r="D1826">
        <v>5664.4</v>
      </c>
      <c r="E1826">
        <v>5702.75</v>
      </c>
      <c r="G1826" s="5">
        <f t="shared" si="379"/>
        <v>5703.25</v>
      </c>
      <c r="H1826" s="5">
        <f t="shared" si="380"/>
        <v>5708.36</v>
      </c>
      <c r="J1826" s="10" t="str">
        <f t="shared" si="381"/>
        <v>SELL</v>
      </c>
      <c r="L1826" s="5">
        <f t="shared" si="382"/>
        <v>5723.69</v>
      </c>
      <c r="M1826" s="4" t="str">
        <f t="shared" si="383"/>
        <v>NO</v>
      </c>
      <c r="N1826" s="4" t="str">
        <f t="shared" si="384"/>
        <v>NO</v>
      </c>
      <c r="O1826" s="4" t="str">
        <f t="shared" si="385"/>
        <v>NO</v>
      </c>
      <c r="P1826" s="5">
        <f t="shared" si="386"/>
        <v>5687</v>
      </c>
      <c r="Q1826" s="5">
        <f t="shared" si="387"/>
        <v>5702.75</v>
      </c>
      <c r="R1826" s="4">
        <f t="shared" si="388"/>
        <v>2012</v>
      </c>
      <c r="T1826" s="7">
        <f t="shared" si="389"/>
        <v>0</v>
      </c>
      <c r="V1826" s="5">
        <f t="shared" si="390"/>
        <v>5715.6</v>
      </c>
      <c r="W1826" s="5">
        <f t="shared" si="391"/>
        <v>5715.6</v>
      </c>
      <c r="X1826" s="7">
        <f t="shared" si="392"/>
        <v>0</v>
      </c>
      <c r="Z1826" s="7">
        <f t="shared" si="393"/>
        <v>421086.45999999985</v>
      </c>
      <c r="AA1826" s="5"/>
    </row>
    <row r="1827" spans="1:27">
      <c r="A1827" s="15">
        <v>41198</v>
      </c>
      <c r="B1827">
        <v>5725</v>
      </c>
      <c r="C1827">
        <v>5732</v>
      </c>
      <c r="D1827">
        <v>5637.4</v>
      </c>
      <c r="E1827">
        <v>5651.55</v>
      </c>
      <c r="G1827" s="5">
        <f t="shared" si="379"/>
        <v>5677.4</v>
      </c>
      <c r="H1827" s="5">
        <f t="shared" si="380"/>
        <v>5689.42</v>
      </c>
      <c r="J1827" s="10" t="str">
        <f t="shared" si="381"/>
        <v>SELL</v>
      </c>
      <c r="L1827" s="5">
        <f t="shared" si="382"/>
        <v>5725.48</v>
      </c>
      <c r="M1827" s="4" t="str">
        <f t="shared" si="383"/>
        <v>YES</v>
      </c>
      <c r="N1827" s="4" t="str">
        <f t="shared" si="384"/>
        <v>YES</v>
      </c>
      <c r="O1827" s="4" t="str">
        <f t="shared" si="385"/>
        <v>YES</v>
      </c>
      <c r="P1827" s="5">
        <f t="shared" si="386"/>
        <v>5725</v>
      </c>
      <c r="Q1827" s="5">
        <f t="shared" si="387"/>
        <v>5651.55</v>
      </c>
      <c r="R1827" s="4">
        <f t="shared" si="388"/>
        <v>2012</v>
      </c>
      <c r="T1827" s="7">
        <f t="shared" si="389"/>
        <v>-73.45</v>
      </c>
      <c r="V1827" s="5">
        <f t="shared" si="390"/>
        <v>5715.6</v>
      </c>
      <c r="W1827" s="5">
        <f t="shared" si="391"/>
        <v>5715.6</v>
      </c>
      <c r="X1827" s="7">
        <f t="shared" si="392"/>
        <v>0</v>
      </c>
      <c r="Z1827" s="7">
        <f t="shared" si="393"/>
        <v>413741.45999999985</v>
      </c>
      <c r="AA1827" s="5"/>
    </row>
    <row r="1828" spans="1:27">
      <c r="A1828" s="15">
        <v>41199</v>
      </c>
      <c r="B1828">
        <v>5686.15</v>
      </c>
      <c r="C1828">
        <v>5694.85</v>
      </c>
      <c r="D1828">
        <v>5645.55</v>
      </c>
      <c r="E1828">
        <v>5669.5</v>
      </c>
      <c r="G1828" s="5">
        <f t="shared" si="379"/>
        <v>5673.45</v>
      </c>
      <c r="H1828" s="5">
        <f t="shared" si="380"/>
        <v>5682.78</v>
      </c>
      <c r="J1828" s="10" t="str">
        <f t="shared" si="381"/>
        <v>SELL</v>
      </c>
      <c r="L1828" s="5">
        <f t="shared" si="382"/>
        <v>5710.77</v>
      </c>
      <c r="M1828" s="4" t="str">
        <f t="shared" si="383"/>
        <v>NO</v>
      </c>
      <c r="N1828" s="4" t="str">
        <f t="shared" si="384"/>
        <v>NO</v>
      </c>
      <c r="O1828" s="4" t="str">
        <f t="shared" si="385"/>
        <v>NO</v>
      </c>
      <c r="P1828" s="5">
        <f t="shared" si="386"/>
        <v>5686.15</v>
      </c>
      <c r="Q1828" s="5">
        <f t="shared" si="387"/>
        <v>5669.5</v>
      </c>
      <c r="R1828" s="4">
        <f t="shared" si="388"/>
        <v>2012</v>
      </c>
      <c r="T1828" s="7">
        <f t="shared" si="389"/>
        <v>0</v>
      </c>
      <c r="V1828" s="5">
        <f t="shared" si="390"/>
        <v>5715.6</v>
      </c>
      <c r="W1828" s="5">
        <f t="shared" si="391"/>
        <v>5710.77</v>
      </c>
      <c r="X1828" s="7">
        <f t="shared" si="392"/>
        <v>4.8299999999999272</v>
      </c>
      <c r="Z1828" s="7">
        <f t="shared" si="393"/>
        <v>413982.95999999985</v>
      </c>
      <c r="AA1828" s="5"/>
    </row>
    <row r="1829" spans="1:27">
      <c r="A1829" s="15">
        <v>41200</v>
      </c>
      <c r="B1829">
        <v>5685.55</v>
      </c>
      <c r="C1829">
        <v>5743.95</v>
      </c>
      <c r="D1829">
        <v>5664.8</v>
      </c>
      <c r="E1829">
        <v>5736.45</v>
      </c>
      <c r="G1829" s="5">
        <f t="shared" si="379"/>
        <v>5704.95</v>
      </c>
      <c r="H1829" s="5">
        <f t="shared" si="380"/>
        <v>5700.67</v>
      </c>
      <c r="J1829" s="10" t="str">
        <f t="shared" si="381"/>
        <v>BUY</v>
      </c>
      <c r="L1829" s="5">
        <f t="shared" si="382"/>
        <v>5687.83</v>
      </c>
      <c r="M1829" s="4" t="str">
        <f t="shared" si="383"/>
        <v>YES</v>
      </c>
      <c r="N1829" s="4" t="str">
        <f t="shared" si="384"/>
        <v>NO</v>
      </c>
      <c r="O1829" s="4" t="str">
        <f t="shared" si="385"/>
        <v>NO</v>
      </c>
      <c r="P1829" s="5">
        <f t="shared" si="386"/>
        <v>5685.55</v>
      </c>
      <c r="Q1829" s="5">
        <f t="shared" si="387"/>
        <v>5736.45</v>
      </c>
      <c r="R1829" s="4">
        <f t="shared" si="388"/>
        <v>2012</v>
      </c>
      <c r="T1829" s="7">
        <f t="shared" si="389"/>
        <v>0</v>
      </c>
      <c r="V1829" s="5">
        <f t="shared" si="390"/>
        <v>5710.77</v>
      </c>
      <c r="W1829" s="5">
        <f t="shared" si="391"/>
        <v>5710.77</v>
      </c>
      <c r="X1829" s="7">
        <f t="shared" si="392"/>
        <v>0</v>
      </c>
      <c r="Z1829" s="7">
        <f t="shared" si="393"/>
        <v>413982.95999999985</v>
      </c>
      <c r="AA1829" s="5"/>
    </row>
    <row r="1830" spans="1:27">
      <c r="A1830" s="15">
        <v>41201</v>
      </c>
      <c r="B1830">
        <v>5717</v>
      </c>
      <c r="C1830">
        <v>5721.5</v>
      </c>
      <c r="D1830">
        <v>5665</v>
      </c>
      <c r="E1830">
        <v>5688.3</v>
      </c>
      <c r="G1830" s="5">
        <f t="shared" si="379"/>
        <v>5696.63</v>
      </c>
      <c r="H1830" s="5">
        <f t="shared" si="380"/>
        <v>5696.55</v>
      </c>
      <c r="J1830" s="10" t="str">
        <f t="shared" si="381"/>
        <v>BUY</v>
      </c>
      <c r="L1830" s="5">
        <f t="shared" si="382"/>
        <v>5696.31</v>
      </c>
      <c r="M1830" s="4" t="str">
        <f t="shared" si="383"/>
        <v>YES</v>
      </c>
      <c r="N1830" s="4" t="str">
        <f t="shared" si="384"/>
        <v>YES</v>
      </c>
      <c r="O1830" s="4" t="str">
        <f t="shared" si="385"/>
        <v>NO</v>
      </c>
      <c r="P1830" s="5">
        <f t="shared" si="386"/>
        <v>5717</v>
      </c>
      <c r="Q1830" s="5">
        <f t="shared" si="387"/>
        <v>5688.3</v>
      </c>
      <c r="R1830" s="4">
        <f t="shared" si="388"/>
        <v>2012</v>
      </c>
      <c r="T1830" s="7">
        <f t="shared" si="389"/>
        <v>-0.47</v>
      </c>
      <c r="V1830" s="5">
        <f t="shared" si="390"/>
        <v>5710.77</v>
      </c>
      <c r="W1830" s="5">
        <f t="shared" si="391"/>
        <v>5710.77</v>
      </c>
      <c r="X1830" s="7">
        <f t="shared" si="392"/>
        <v>0</v>
      </c>
      <c r="Z1830" s="7">
        <f t="shared" si="393"/>
        <v>413935.95999999985</v>
      </c>
      <c r="AA1830" s="5"/>
    </row>
    <row r="1831" spans="1:27">
      <c r="A1831" s="15">
        <v>41204</v>
      </c>
      <c r="B1831">
        <v>5670</v>
      </c>
      <c r="C1831">
        <v>5730.55</v>
      </c>
      <c r="D1831">
        <v>5666.45</v>
      </c>
      <c r="E1831">
        <v>5724.75</v>
      </c>
      <c r="G1831" s="5">
        <f t="shared" si="379"/>
        <v>5710.69</v>
      </c>
      <c r="H1831" s="5">
        <f t="shared" si="380"/>
        <v>5705.95</v>
      </c>
      <c r="J1831" s="10" t="str">
        <f t="shared" si="381"/>
        <v>BUY</v>
      </c>
      <c r="L1831" s="5">
        <f t="shared" si="382"/>
        <v>5691.73</v>
      </c>
      <c r="M1831" s="4" t="str">
        <f t="shared" si="383"/>
        <v>YES</v>
      </c>
      <c r="N1831" s="4" t="str">
        <f t="shared" si="384"/>
        <v>YES</v>
      </c>
      <c r="O1831" s="4" t="str">
        <f t="shared" si="385"/>
        <v>YES</v>
      </c>
      <c r="P1831" s="5">
        <f t="shared" si="386"/>
        <v>5670</v>
      </c>
      <c r="Q1831" s="5">
        <f t="shared" si="387"/>
        <v>5724.75</v>
      </c>
      <c r="R1831" s="4">
        <f t="shared" si="388"/>
        <v>2012</v>
      </c>
      <c r="T1831" s="7">
        <f t="shared" si="389"/>
        <v>-54.75</v>
      </c>
      <c r="V1831" s="5">
        <f t="shared" si="390"/>
        <v>5710.77</v>
      </c>
      <c r="W1831" s="5">
        <f t="shared" si="391"/>
        <v>5710.77</v>
      </c>
      <c r="X1831" s="7">
        <f t="shared" si="392"/>
        <v>0</v>
      </c>
      <c r="Z1831" s="7">
        <f t="shared" si="393"/>
        <v>408460.95999999985</v>
      </c>
      <c r="AA1831" s="5"/>
    </row>
    <row r="1832" spans="1:27">
      <c r="A1832" s="15">
        <v>41205</v>
      </c>
      <c r="B1832">
        <v>5715</v>
      </c>
      <c r="C1832">
        <v>5721.8</v>
      </c>
      <c r="D1832">
        <v>5683.4</v>
      </c>
      <c r="E1832">
        <v>5695.5</v>
      </c>
      <c r="G1832" s="5">
        <f t="shared" si="379"/>
        <v>5703.1</v>
      </c>
      <c r="H1832" s="5">
        <f t="shared" si="380"/>
        <v>5702.47</v>
      </c>
      <c r="J1832" s="10" t="str">
        <f t="shared" si="381"/>
        <v>BUY</v>
      </c>
      <c r="L1832" s="5">
        <f t="shared" si="382"/>
        <v>5700.58</v>
      </c>
      <c r="M1832" s="4" t="str">
        <f t="shared" si="383"/>
        <v>YES</v>
      </c>
      <c r="N1832" s="4" t="str">
        <f t="shared" si="384"/>
        <v>YES</v>
      </c>
      <c r="O1832" s="4" t="str">
        <f t="shared" si="385"/>
        <v>NO</v>
      </c>
      <c r="P1832" s="5">
        <f t="shared" si="386"/>
        <v>5715</v>
      </c>
      <c r="Q1832" s="5">
        <f t="shared" si="387"/>
        <v>5695.5</v>
      </c>
      <c r="R1832" s="4">
        <f t="shared" si="388"/>
        <v>2012</v>
      </c>
      <c r="T1832" s="7">
        <f t="shared" si="389"/>
        <v>-3.77</v>
      </c>
      <c r="V1832" s="5">
        <f t="shared" si="390"/>
        <v>5710.77</v>
      </c>
      <c r="W1832" s="5">
        <f t="shared" si="391"/>
        <v>5710.77</v>
      </c>
      <c r="X1832" s="7">
        <f t="shared" si="392"/>
        <v>0</v>
      </c>
      <c r="Z1832" s="7">
        <f t="shared" si="393"/>
        <v>408083.95999999985</v>
      </c>
      <c r="AA1832" s="5"/>
    </row>
    <row r="1833" spans="1:27">
      <c r="A1833" s="15">
        <v>41207</v>
      </c>
      <c r="B1833">
        <v>5687</v>
      </c>
      <c r="C1833">
        <v>5717.95</v>
      </c>
      <c r="D1833">
        <v>5681.4</v>
      </c>
      <c r="E1833">
        <v>5704.7</v>
      </c>
      <c r="G1833" s="5">
        <f t="shared" si="379"/>
        <v>5703.9</v>
      </c>
      <c r="H1833" s="5">
        <f t="shared" si="380"/>
        <v>5703.21</v>
      </c>
      <c r="J1833" s="10" t="str">
        <f t="shared" si="381"/>
        <v>BUY</v>
      </c>
      <c r="L1833" s="5">
        <f t="shared" si="382"/>
        <v>5701.14</v>
      </c>
      <c r="M1833" s="4" t="str">
        <f t="shared" si="383"/>
        <v>YES</v>
      </c>
      <c r="N1833" s="4" t="str">
        <f t="shared" si="384"/>
        <v>YES</v>
      </c>
      <c r="O1833" s="4" t="str">
        <f t="shared" si="385"/>
        <v>YES</v>
      </c>
      <c r="P1833" s="5">
        <f t="shared" si="386"/>
        <v>5687</v>
      </c>
      <c r="Q1833" s="5">
        <f t="shared" si="387"/>
        <v>5704.7</v>
      </c>
      <c r="R1833" s="4">
        <f t="shared" si="388"/>
        <v>2012</v>
      </c>
      <c r="T1833" s="7">
        <f t="shared" si="389"/>
        <v>-17.7</v>
      </c>
      <c r="V1833" s="5">
        <f t="shared" si="390"/>
        <v>5710.77</v>
      </c>
      <c r="W1833" s="5">
        <f t="shared" si="391"/>
        <v>5701.14</v>
      </c>
      <c r="X1833" s="7">
        <f t="shared" si="392"/>
        <v>-9.6300000000001091</v>
      </c>
      <c r="Z1833" s="7">
        <f t="shared" si="393"/>
        <v>405832.45999999985</v>
      </c>
      <c r="AA1833" s="5"/>
    </row>
    <row r="1834" spans="1:27">
      <c r="A1834" s="15">
        <v>41208</v>
      </c>
      <c r="B1834">
        <v>5711.1</v>
      </c>
      <c r="C1834">
        <v>5727.9</v>
      </c>
      <c r="D1834">
        <v>5673.45</v>
      </c>
      <c r="E1834">
        <v>5699.3</v>
      </c>
      <c r="G1834" s="5">
        <f t="shared" si="379"/>
        <v>5701.6</v>
      </c>
      <c r="H1834" s="5">
        <f t="shared" si="380"/>
        <v>5701.91</v>
      </c>
      <c r="J1834" s="10" t="str">
        <f t="shared" si="381"/>
        <v>SELL</v>
      </c>
      <c r="L1834" s="5">
        <f t="shared" si="382"/>
        <v>5702.84</v>
      </c>
      <c r="M1834" s="4" t="str">
        <f t="shared" si="383"/>
        <v>YES</v>
      </c>
      <c r="N1834" s="4" t="str">
        <f t="shared" si="384"/>
        <v>NO</v>
      </c>
      <c r="O1834" s="4" t="str">
        <f t="shared" si="385"/>
        <v>NO</v>
      </c>
      <c r="P1834" s="5">
        <f t="shared" si="386"/>
        <v>5711.1</v>
      </c>
      <c r="Q1834" s="5">
        <f t="shared" si="387"/>
        <v>5699.3</v>
      </c>
      <c r="R1834" s="4">
        <f t="shared" si="388"/>
        <v>2012</v>
      </c>
      <c r="T1834" s="7">
        <f t="shared" si="389"/>
        <v>0</v>
      </c>
      <c r="V1834" s="5">
        <f t="shared" si="390"/>
        <v>5701.14</v>
      </c>
      <c r="W1834" s="5">
        <f t="shared" si="391"/>
        <v>5701.14</v>
      </c>
      <c r="X1834" s="7">
        <f t="shared" si="392"/>
        <v>0</v>
      </c>
      <c r="Z1834" s="7">
        <f t="shared" si="393"/>
        <v>405832.45999999985</v>
      </c>
      <c r="AA1834" s="5"/>
    </row>
    <row r="1835" spans="1:27">
      <c r="A1835" s="15">
        <v>41211</v>
      </c>
      <c r="B1835">
        <v>5708</v>
      </c>
      <c r="C1835">
        <v>5729.85</v>
      </c>
      <c r="D1835">
        <v>5678.35</v>
      </c>
      <c r="E1835">
        <v>5702.1</v>
      </c>
      <c r="G1835" s="5">
        <f t="shared" si="379"/>
        <v>5701.85</v>
      </c>
      <c r="H1835" s="5">
        <f t="shared" si="380"/>
        <v>5701.97</v>
      </c>
      <c r="J1835" s="10" t="str">
        <f t="shared" si="381"/>
        <v>SELL</v>
      </c>
      <c r="L1835" s="5">
        <f t="shared" si="382"/>
        <v>5702.33</v>
      </c>
      <c r="M1835" s="4" t="str">
        <f t="shared" si="383"/>
        <v>YES</v>
      </c>
      <c r="N1835" s="4" t="str">
        <f t="shared" si="384"/>
        <v>YES</v>
      </c>
      <c r="O1835" s="4" t="str">
        <f t="shared" si="385"/>
        <v>YES</v>
      </c>
      <c r="P1835" s="5">
        <f t="shared" si="386"/>
        <v>5708</v>
      </c>
      <c r="Q1835" s="5">
        <f t="shared" si="387"/>
        <v>5702.1</v>
      </c>
      <c r="R1835" s="4">
        <f t="shared" si="388"/>
        <v>2012</v>
      </c>
      <c r="T1835" s="7">
        <f t="shared" si="389"/>
        <v>-5.9</v>
      </c>
      <c r="V1835" s="5">
        <f t="shared" si="390"/>
        <v>5701.14</v>
      </c>
      <c r="W1835" s="5">
        <f t="shared" si="391"/>
        <v>5701.14</v>
      </c>
      <c r="X1835" s="7">
        <f t="shared" si="392"/>
        <v>0</v>
      </c>
      <c r="Z1835" s="7">
        <f t="shared" si="393"/>
        <v>405242.45999999985</v>
      </c>
      <c r="AA1835" s="5"/>
    </row>
    <row r="1836" spans="1:27">
      <c r="A1836" s="15">
        <v>41212</v>
      </c>
      <c r="B1836">
        <v>5694.8</v>
      </c>
      <c r="C1836">
        <v>5724.8</v>
      </c>
      <c r="D1836">
        <v>5619.15</v>
      </c>
      <c r="E1836">
        <v>5628</v>
      </c>
      <c r="G1836" s="5">
        <f t="shared" si="379"/>
        <v>5664.93</v>
      </c>
      <c r="H1836" s="5">
        <f t="shared" si="380"/>
        <v>5677.31</v>
      </c>
      <c r="J1836" s="10" t="str">
        <f t="shared" si="381"/>
        <v>SELL</v>
      </c>
      <c r="L1836" s="5">
        <f t="shared" si="382"/>
        <v>5714.45</v>
      </c>
      <c r="M1836" s="4" t="str">
        <f t="shared" si="383"/>
        <v>YES</v>
      </c>
      <c r="N1836" s="4" t="str">
        <f t="shared" si="384"/>
        <v>YES</v>
      </c>
      <c r="O1836" s="4" t="str">
        <f t="shared" si="385"/>
        <v>NO</v>
      </c>
      <c r="P1836" s="5">
        <f t="shared" si="386"/>
        <v>5694.8</v>
      </c>
      <c r="Q1836" s="5">
        <f t="shared" si="387"/>
        <v>5628</v>
      </c>
      <c r="R1836" s="4">
        <f t="shared" si="388"/>
        <v>2012</v>
      </c>
      <c r="T1836" s="7">
        <f t="shared" si="389"/>
        <v>-74.33</v>
      </c>
      <c r="V1836" s="5">
        <f t="shared" si="390"/>
        <v>5701.14</v>
      </c>
      <c r="W1836" s="5">
        <f t="shared" si="391"/>
        <v>5701.14</v>
      </c>
      <c r="X1836" s="7">
        <f t="shared" si="392"/>
        <v>0</v>
      </c>
      <c r="Z1836" s="7">
        <f t="shared" si="393"/>
        <v>397809.45999999985</v>
      </c>
      <c r="AA1836" s="5"/>
    </row>
    <row r="1837" spans="1:27">
      <c r="A1837" s="15">
        <v>41213</v>
      </c>
      <c r="B1837">
        <v>5629</v>
      </c>
      <c r="C1837">
        <v>5651.8</v>
      </c>
      <c r="D1837">
        <v>5613.2</v>
      </c>
      <c r="E1837">
        <v>5646.1</v>
      </c>
      <c r="G1837" s="5">
        <f t="shared" si="379"/>
        <v>5655.52</v>
      </c>
      <c r="H1837" s="5">
        <f t="shared" si="380"/>
        <v>5666.91</v>
      </c>
      <c r="J1837" s="10" t="str">
        <f t="shared" si="381"/>
        <v>SELL</v>
      </c>
      <c r="L1837" s="5">
        <f t="shared" si="382"/>
        <v>5701.08</v>
      </c>
      <c r="M1837" s="4" t="str">
        <f t="shared" si="383"/>
        <v>NO</v>
      </c>
      <c r="N1837" s="4" t="str">
        <f t="shared" si="384"/>
        <v>NO</v>
      </c>
      <c r="O1837" s="4" t="str">
        <f t="shared" si="385"/>
        <v>NO</v>
      </c>
      <c r="P1837" s="5">
        <f t="shared" si="386"/>
        <v>5629</v>
      </c>
      <c r="Q1837" s="5">
        <f t="shared" si="387"/>
        <v>5646.1</v>
      </c>
      <c r="R1837" s="4">
        <f t="shared" si="388"/>
        <v>2012</v>
      </c>
      <c r="T1837" s="7">
        <f t="shared" si="389"/>
        <v>0</v>
      </c>
      <c r="V1837" s="5">
        <f t="shared" si="390"/>
        <v>5701.14</v>
      </c>
      <c r="W1837" s="5">
        <f t="shared" si="391"/>
        <v>5701.14</v>
      </c>
      <c r="X1837" s="7">
        <f t="shared" si="392"/>
        <v>0</v>
      </c>
      <c r="Z1837" s="7">
        <f t="shared" si="393"/>
        <v>397809.45999999985</v>
      </c>
      <c r="AA1837" s="5"/>
    </row>
    <row r="1838" spans="1:27">
      <c r="A1838" s="15">
        <v>41214</v>
      </c>
      <c r="B1838">
        <v>5637.7</v>
      </c>
      <c r="C1838">
        <v>5684.8</v>
      </c>
      <c r="D1838">
        <v>5628.9</v>
      </c>
      <c r="E1838">
        <v>5676</v>
      </c>
      <c r="G1838" s="5">
        <f t="shared" si="379"/>
        <v>5665.76</v>
      </c>
      <c r="H1838" s="5">
        <f t="shared" si="380"/>
        <v>5669.94</v>
      </c>
      <c r="J1838" s="10" t="str">
        <f t="shared" si="381"/>
        <v>SELL</v>
      </c>
      <c r="L1838" s="5">
        <f t="shared" si="382"/>
        <v>5682.48</v>
      </c>
      <c r="M1838" s="4" t="str">
        <f t="shared" si="383"/>
        <v>NO</v>
      </c>
      <c r="N1838" s="4" t="str">
        <f t="shared" si="384"/>
        <v>NO</v>
      </c>
      <c r="O1838" s="4" t="str">
        <f t="shared" si="385"/>
        <v>NO</v>
      </c>
      <c r="P1838" s="5">
        <f t="shared" si="386"/>
        <v>5637.7</v>
      </c>
      <c r="Q1838" s="5">
        <f t="shared" si="387"/>
        <v>5676</v>
      </c>
      <c r="R1838" s="4">
        <f t="shared" si="388"/>
        <v>2012</v>
      </c>
      <c r="T1838" s="7">
        <f t="shared" si="389"/>
        <v>0</v>
      </c>
      <c r="V1838" s="5">
        <f t="shared" si="390"/>
        <v>5701.14</v>
      </c>
      <c r="W1838" s="5">
        <f t="shared" si="391"/>
        <v>5709.95</v>
      </c>
      <c r="X1838" s="7">
        <f t="shared" si="392"/>
        <v>-8.8099999999994907</v>
      </c>
      <c r="Z1838" s="7">
        <f t="shared" si="393"/>
        <v>397368.95999999985</v>
      </c>
      <c r="AA1838" s="5"/>
    </row>
    <row r="1839" spans="1:27">
      <c r="A1839" s="15">
        <v>41215</v>
      </c>
      <c r="B1839">
        <v>5709.95</v>
      </c>
      <c r="C1839">
        <v>5747.95</v>
      </c>
      <c r="D1839">
        <v>5700</v>
      </c>
      <c r="E1839">
        <v>5739.55</v>
      </c>
      <c r="G1839" s="5">
        <f t="shared" si="379"/>
        <v>5702.66</v>
      </c>
      <c r="H1839" s="5">
        <f t="shared" si="380"/>
        <v>5693.14</v>
      </c>
      <c r="J1839" s="10" t="str">
        <f t="shared" si="381"/>
        <v>BUY</v>
      </c>
      <c r="L1839" s="5">
        <f t="shared" si="382"/>
        <v>5664.58</v>
      </c>
      <c r="M1839" s="4" t="str">
        <f t="shared" si="383"/>
        <v>YES</v>
      </c>
      <c r="N1839" s="4" t="str">
        <f t="shared" si="384"/>
        <v>NO</v>
      </c>
      <c r="O1839" s="4" t="str">
        <f t="shared" si="385"/>
        <v>YES</v>
      </c>
      <c r="P1839" s="5">
        <f t="shared" si="386"/>
        <v>5709.95</v>
      </c>
      <c r="Q1839" s="5">
        <f t="shared" si="387"/>
        <v>5739.55</v>
      </c>
      <c r="R1839" s="4">
        <f t="shared" si="388"/>
        <v>2012</v>
      </c>
      <c r="T1839" s="7">
        <f t="shared" si="389"/>
        <v>0</v>
      </c>
      <c r="V1839" s="5">
        <f t="shared" si="390"/>
        <v>5709.95</v>
      </c>
      <c r="W1839" s="5">
        <f t="shared" si="391"/>
        <v>5709.95</v>
      </c>
      <c r="X1839" s="7">
        <f t="shared" si="392"/>
        <v>0</v>
      </c>
      <c r="Z1839" s="7">
        <f t="shared" si="393"/>
        <v>397368.95999999985</v>
      </c>
      <c r="AA1839" s="5"/>
    </row>
    <row r="1840" spans="1:27">
      <c r="A1840" s="15">
        <v>41218</v>
      </c>
      <c r="B1840">
        <v>5759.95</v>
      </c>
      <c r="C1840">
        <v>5759.95</v>
      </c>
      <c r="D1840">
        <v>5710.95</v>
      </c>
      <c r="E1840">
        <v>5739.65</v>
      </c>
      <c r="G1840" s="5">
        <f t="shared" si="379"/>
        <v>5721.16</v>
      </c>
      <c r="H1840" s="5">
        <f t="shared" si="380"/>
        <v>5708.64</v>
      </c>
      <c r="J1840" s="10" t="str">
        <f t="shared" si="381"/>
        <v>BUY</v>
      </c>
      <c r="L1840" s="5">
        <f t="shared" si="382"/>
        <v>5671.08</v>
      </c>
      <c r="M1840" s="4" t="str">
        <f t="shared" si="383"/>
        <v>NO</v>
      </c>
      <c r="N1840" s="4" t="str">
        <f t="shared" si="384"/>
        <v>NO</v>
      </c>
      <c r="O1840" s="4" t="str">
        <f t="shared" si="385"/>
        <v>NO</v>
      </c>
      <c r="P1840" s="5">
        <f t="shared" si="386"/>
        <v>5759.95</v>
      </c>
      <c r="Q1840" s="5">
        <f t="shared" si="387"/>
        <v>5739.65</v>
      </c>
      <c r="R1840" s="4">
        <f t="shared" si="388"/>
        <v>2012</v>
      </c>
      <c r="T1840" s="7">
        <f t="shared" si="389"/>
        <v>0</v>
      </c>
      <c r="V1840" s="5">
        <f t="shared" si="390"/>
        <v>5709.95</v>
      </c>
      <c r="W1840" s="5">
        <f t="shared" si="391"/>
        <v>5709.95</v>
      </c>
      <c r="X1840" s="7">
        <f t="shared" si="392"/>
        <v>0</v>
      </c>
      <c r="Z1840" s="7">
        <f t="shared" si="393"/>
        <v>397368.95999999985</v>
      </c>
      <c r="AA1840" s="5"/>
    </row>
    <row r="1841" spans="1:29">
      <c r="A1841" s="15">
        <v>41219</v>
      </c>
      <c r="B1841">
        <v>5728</v>
      </c>
      <c r="C1841">
        <v>5774.8</v>
      </c>
      <c r="D1841">
        <v>5728</v>
      </c>
      <c r="E1841">
        <v>5766.65</v>
      </c>
      <c r="G1841" s="5">
        <f t="shared" si="379"/>
        <v>5743.91</v>
      </c>
      <c r="H1841" s="5">
        <f t="shared" si="380"/>
        <v>5727.98</v>
      </c>
      <c r="J1841" s="10" t="str">
        <f t="shared" si="381"/>
        <v>BUY</v>
      </c>
      <c r="L1841" s="5">
        <f t="shared" si="382"/>
        <v>5680.19</v>
      </c>
      <c r="M1841" s="4" t="str">
        <f t="shared" si="383"/>
        <v>NO</v>
      </c>
      <c r="N1841" s="4" t="str">
        <f t="shared" si="384"/>
        <v>NO</v>
      </c>
      <c r="O1841" s="4" t="str">
        <f t="shared" si="385"/>
        <v>NO</v>
      </c>
      <c r="P1841" s="5">
        <f t="shared" si="386"/>
        <v>5728</v>
      </c>
      <c r="Q1841" s="5">
        <f t="shared" si="387"/>
        <v>5766.65</v>
      </c>
      <c r="R1841" s="4">
        <f t="shared" si="388"/>
        <v>2012</v>
      </c>
      <c r="T1841" s="7">
        <f t="shared" si="389"/>
        <v>0</v>
      </c>
      <c r="V1841" s="5">
        <f t="shared" si="390"/>
        <v>5709.95</v>
      </c>
      <c r="W1841" s="5">
        <f t="shared" si="391"/>
        <v>5709.95</v>
      </c>
      <c r="X1841" s="7">
        <f t="shared" si="392"/>
        <v>0</v>
      </c>
      <c r="Z1841" s="7">
        <f t="shared" si="393"/>
        <v>397368.95999999985</v>
      </c>
      <c r="AA1841" s="5"/>
    </row>
    <row r="1842" spans="1:29">
      <c r="A1842" s="15">
        <v>41220</v>
      </c>
      <c r="B1842">
        <v>5760.05</v>
      </c>
      <c r="C1842">
        <v>5818.8</v>
      </c>
      <c r="D1842">
        <v>5742.5</v>
      </c>
      <c r="E1842">
        <v>5793.25</v>
      </c>
      <c r="G1842" s="5">
        <f t="shared" si="379"/>
        <v>5768.58</v>
      </c>
      <c r="H1842" s="5">
        <f t="shared" si="380"/>
        <v>5749.74</v>
      </c>
      <c r="J1842" s="10" t="str">
        <f t="shared" si="381"/>
        <v>BUY</v>
      </c>
      <c r="L1842" s="5">
        <f t="shared" si="382"/>
        <v>5693.22</v>
      </c>
      <c r="M1842" s="4" t="str">
        <f t="shared" si="383"/>
        <v>NO</v>
      </c>
      <c r="N1842" s="4" t="str">
        <f t="shared" si="384"/>
        <v>NO</v>
      </c>
      <c r="O1842" s="4" t="str">
        <f t="shared" si="385"/>
        <v>NO</v>
      </c>
      <c r="P1842" s="5">
        <f t="shared" si="386"/>
        <v>5760.05</v>
      </c>
      <c r="Q1842" s="5">
        <f t="shared" si="387"/>
        <v>5793.25</v>
      </c>
      <c r="R1842" s="4">
        <f t="shared" si="388"/>
        <v>2012</v>
      </c>
      <c r="T1842" s="7">
        <f t="shared" si="389"/>
        <v>0</v>
      </c>
      <c r="V1842" s="5">
        <f t="shared" si="390"/>
        <v>5709.95</v>
      </c>
      <c r="W1842" s="5">
        <f t="shared" si="391"/>
        <v>5709.95</v>
      </c>
      <c r="X1842" s="7">
        <f t="shared" si="392"/>
        <v>0</v>
      </c>
      <c r="Z1842" s="7">
        <f t="shared" si="393"/>
        <v>397368.95999999985</v>
      </c>
      <c r="AA1842" s="5"/>
    </row>
    <row r="1843" spans="1:29">
      <c r="A1843" s="15">
        <v>41221</v>
      </c>
      <c r="B1843">
        <v>5744.7</v>
      </c>
      <c r="C1843">
        <v>5776.8</v>
      </c>
      <c r="D1843">
        <v>5740</v>
      </c>
      <c r="E1843">
        <v>5765.2</v>
      </c>
      <c r="G1843" s="5">
        <f t="shared" si="379"/>
        <v>5766.89</v>
      </c>
      <c r="H1843" s="5">
        <f t="shared" si="380"/>
        <v>5754.89</v>
      </c>
      <c r="J1843" s="10" t="str">
        <f t="shared" si="381"/>
        <v>BUY</v>
      </c>
      <c r="L1843" s="5">
        <f t="shared" si="382"/>
        <v>5718.89</v>
      </c>
      <c r="M1843" s="4" t="str">
        <f t="shared" si="383"/>
        <v>NO</v>
      </c>
      <c r="N1843" s="4" t="str">
        <f t="shared" si="384"/>
        <v>NO</v>
      </c>
      <c r="O1843" s="4" t="str">
        <f t="shared" si="385"/>
        <v>NO</v>
      </c>
      <c r="P1843" s="5">
        <f t="shared" si="386"/>
        <v>5744.7</v>
      </c>
      <c r="Q1843" s="5">
        <f t="shared" si="387"/>
        <v>5765.2</v>
      </c>
      <c r="R1843" s="4">
        <f t="shared" si="388"/>
        <v>2012</v>
      </c>
      <c r="T1843" s="7">
        <f t="shared" si="389"/>
        <v>0</v>
      </c>
      <c r="V1843" s="5">
        <f t="shared" si="390"/>
        <v>5709.95</v>
      </c>
      <c r="W1843" s="5">
        <f t="shared" si="391"/>
        <v>5709.95</v>
      </c>
      <c r="X1843" s="7">
        <f t="shared" si="392"/>
        <v>0</v>
      </c>
      <c r="Z1843" s="7">
        <f t="shared" si="393"/>
        <v>397368.95999999985</v>
      </c>
      <c r="AA1843" s="5"/>
    </row>
    <row r="1844" spans="1:29">
      <c r="A1844" s="15">
        <v>41222</v>
      </c>
      <c r="B1844">
        <v>5756.2</v>
      </c>
      <c r="C1844">
        <v>5782.1</v>
      </c>
      <c r="D1844">
        <v>5702.6</v>
      </c>
      <c r="E1844">
        <v>5720.6</v>
      </c>
      <c r="G1844" s="5">
        <f t="shared" si="379"/>
        <v>5743.75</v>
      </c>
      <c r="H1844" s="5">
        <f t="shared" si="380"/>
        <v>5743.46</v>
      </c>
      <c r="J1844" s="10" t="str">
        <f t="shared" si="381"/>
        <v>BUY</v>
      </c>
      <c r="L1844" s="5">
        <f t="shared" si="382"/>
        <v>5742.59</v>
      </c>
      <c r="M1844" s="4" t="str">
        <f t="shared" si="383"/>
        <v>YES</v>
      </c>
      <c r="N1844" s="4" t="str">
        <f t="shared" si="384"/>
        <v>YES</v>
      </c>
      <c r="O1844" s="4" t="str">
        <f t="shared" si="385"/>
        <v>NO</v>
      </c>
      <c r="P1844" s="5">
        <f t="shared" si="386"/>
        <v>5756.2</v>
      </c>
      <c r="Q1844" s="5">
        <f t="shared" si="387"/>
        <v>5720.6</v>
      </c>
      <c r="R1844" s="4">
        <f t="shared" si="388"/>
        <v>2012</v>
      </c>
      <c r="T1844" s="7">
        <f t="shared" si="389"/>
        <v>-1.71</v>
      </c>
      <c r="V1844" s="5">
        <f t="shared" si="390"/>
        <v>5709.95</v>
      </c>
      <c r="W1844" s="5">
        <f t="shared" si="391"/>
        <v>5717.3</v>
      </c>
      <c r="X1844" s="7">
        <f t="shared" si="392"/>
        <v>7.3500000000003638</v>
      </c>
      <c r="Z1844" s="7">
        <f t="shared" si="393"/>
        <v>397565.45999999985</v>
      </c>
      <c r="AA1844" s="5"/>
    </row>
    <row r="1845" spans="1:29">
      <c r="A1845" s="15">
        <v>41225</v>
      </c>
      <c r="B1845">
        <v>5717.3</v>
      </c>
      <c r="C1845">
        <v>5733</v>
      </c>
      <c r="D1845">
        <v>5693.1</v>
      </c>
      <c r="E1845">
        <v>5711.1</v>
      </c>
      <c r="G1845" s="5">
        <f t="shared" si="379"/>
        <v>5727.43</v>
      </c>
      <c r="H1845" s="5">
        <f t="shared" si="380"/>
        <v>5732.67</v>
      </c>
      <c r="J1845" s="10" t="str">
        <f t="shared" si="381"/>
        <v>SELL</v>
      </c>
      <c r="L1845" s="5">
        <f t="shared" si="382"/>
        <v>5748.39</v>
      </c>
      <c r="M1845" s="4" t="str">
        <f t="shared" si="383"/>
        <v>YES</v>
      </c>
      <c r="N1845" s="4" t="str">
        <f t="shared" si="384"/>
        <v>NO</v>
      </c>
      <c r="O1845" s="4" t="str">
        <f t="shared" si="385"/>
        <v>YES</v>
      </c>
      <c r="P1845" s="5">
        <f t="shared" si="386"/>
        <v>5717.3</v>
      </c>
      <c r="Q1845" s="5">
        <f t="shared" si="387"/>
        <v>5711.1</v>
      </c>
      <c r="R1845" s="4">
        <f t="shared" si="388"/>
        <v>2012</v>
      </c>
      <c r="T1845" s="7">
        <f t="shared" si="389"/>
        <v>0</v>
      </c>
      <c r="V1845" s="5">
        <f t="shared" si="390"/>
        <v>5717.3</v>
      </c>
      <c r="W1845" s="5">
        <f t="shared" si="391"/>
        <v>5717.3</v>
      </c>
      <c r="X1845" s="7">
        <f t="shared" si="392"/>
        <v>0</v>
      </c>
      <c r="Z1845" s="7">
        <f t="shared" si="393"/>
        <v>397565.45999999985</v>
      </c>
      <c r="AA1845" s="5"/>
    </row>
    <row r="1846" spans="1:29">
      <c r="A1846" s="15">
        <v>41226</v>
      </c>
      <c r="B1846">
        <v>5698.8</v>
      </c>
      <c r="C1846">
        <v>5708</v>
      </c>
      <c r="D1846">
        <v>5671</v>
      </c>
      <c r="E1846">
        <v>5680.7</v>
      </c>
      <c r="G1846" s="5">
        <f t="shared" si="379"/>
        <v>5704.07</v>
      </c>
      <c r="H1846" s="5">
        <f t="shared" si="380"/>
        <v>5715.35</v>
      </c>
      <c r="J1846" s="10" t="str">
        <f t="shared" si="381"/>
        <v>SELL</v>
      </c>
      <c r="L1846" s="5">
        <f t="shared" si="382"/>
        <v>5749.19</v>
      </c>
      <c r="M1846" s="4" t="str">
        <f t="shared" si="383"/>
        <v>NO</v>
      </c>
      <c r="N1846" s="4" t="str">
        <f t="shared" si="384"/>
        <v>NO</v>
      </c>
      <c r="O1846" s="4" t="str">
        <f t="shared" si="385"/>
        <v>NO</v>
      </c>
      <c r="P1846" s="5">
        <f t="shared" si="386"/>
        <v>5698.8</v>
      </c>
      <c r="Q1846" s="5">
        <f t="shared" si="387"/>
        <v>5680.7</v>
      </c>
      <c r="R1846" s="4">
        <f t="shared" si="388"/>
        <v>2012</v>
      </c>
      <c r="T1846" s="7">
        <f t="shared" si="389"/>
        <v>0</v>
      </c>
      <c r="V1846" s="5">
        <f t="shared" si="390"/>
        <v>5717.3</v>
      </c>
      <c r="W1846" s="5">
        <f t="shared" si="391"/>
        <v>5717.3</v>
      </c>
      <c r="X1846" s="7">
        <f t="shared" si="392"/>
        <v>0</v>
      </c>
      <c r="Z1846" s="7">
        <f t="shared" si="393"/>
        <v>397565.45999999985</v>
      </c>
      <c r="AA1846" s="5"/>
    </row>
    <row r="1847" spans="1:29">
      <c r="A1847" s="15">
        <v>41228</v>
      </c>
      <c r="B1847">
        <v>5655</v>
      </c>
      <c r="C1847">
        <v>5661.5</v>
      </c>
      <c r="D1847">
        <v>5620</v>
      </c>
      <c r="E1847">
        <v>5649.15</v>
      </c>
      <c r="G1847" s="5">
        <f t="shared" si="379"/>
        <v>5676.61</v>
      </c>
      <c r="H1847" s="5">
        <f t="shared" si="380"/>
        <v>5693.28</v>
      </c>
      <c r="J1847" s="10" t="str">
        <f t="shared" si="381"/>
        <v>SELL</v>
      </c>
      <c r="L1847" s="5">
        <f t="shared" si="382"/>
        <v>5743.29</v>
      </c>
      <c r="M1847" s="4" t="str">
        <f t="shared" si="383"/>
        <v>NO</v>
      </c>
      <c r="N1847" s="4" t="str">
        <f t="shared" si="384"/>
        <v>NO</v>
      </c>
      <c r="O1847" s="4" t="str">
        <f t="shared" si="385"/>
        <v>NO</v>
      </c>
      <c r="P1847" s="5">
        <f t="shared" si="386"/>
        <v>5655</v>
      </c>
      <c r="Q1847" s="5">
        <f t="shared" si="387"/>
        <v>5649.15</v>
      </c>
      <c r="R1847" s="4">
        <f t="shared" si="388"/>
        <v>2012</v>
      </c>
      <c r="T1847" s="7">
        <f t="shared" si="389"/>
        <v>0</v>
      </c>
      <c r="V1847" s="5">
        <f t="shared" si="390"/>
        <v>5717.3</v>
      </c>
      <c r="W1847" s="5">
        <f t="shared" si="391"/>
        <v>5717.3</v>
      </c>
      <c r="X1847" s="7">
        <f t="shared" si="392"/>
        <v>0</v>
      </c>
      <c r="Z1847" s="7">
        <f t="shared" si="393"/>
        <v>397565.45999999985</v>
      </c>
      <c r="AA1847" s="5"/>
    </row>
    <row r="1848" spans="1:29">
      <c r="A1848" s="15">
        <v>41229</v>
      </c>
      <c r="B1848">
        <v>5648</v>
      </c>
      <c r="C1848">
        <v>5664</v>
      </c>
      <c r="D1848">
        <v>5568</v>
      </c>
      <c r="E1848">
        <v>5580.55</v>
      </c>
      <c r="G1848" s="5">
        <f t="shared" si="379"/>
        <v>5628.58</v>
      </c>
      <c r="H1848" s="5">
        <f t="shared" si="380"/>
        <v>5655.7</v>
      </c>
      <c r="J1848" s="10" t="str">
        <f t="shared" si="381"/>
        <v>SELL</v>
      </c>
      <c r="L1848" s="5">
        <f t="shared" si="382"/>
        <v>5737.06</v>
      </c>
      <c r="M1848" s="4" t="str">
        <f t="shared" si="383"/>
        <v>NO</v>
      </c>
      <c r="N1848" s="4" t="str">
        <f t="shared" si="384"/>
        <v>NO</v>
      </c>
      <c r="O1848" s="4" t="str">
        <f t="shared" si="385"/>
        <v>NO</v>
      </c>
      <c r="P1848" s="5">
        <f t="shared" si="386"/>
        <v>5648</v>
      </c>
      <c r="Q1848" s="5">
        <f t="shared" si="387"/>
        <v>5580.55</v>
      </c>
      <c r="R1848" s="4">
        <f t="shared" si="388"/>
        <v>2012</v>
      </c>
      <c r="T1848" s="7">
        <f t="shared" si="389"/>
        <v>0</v>
      </c>
      <c r="V1848" s="5">
        <f t="shared" si="390"/>
        <v>5717.3</v>
      </c>
      <c r="W1848" s="5">
        <f t="shared" si="391"/>
        <v>5717.3</v>
      </c>
      <c r="X1848" s="7">
        <f t="shared" si="392"/>
        <v>0</v>
      </c>
      <c r="Z1848" s="7">
        <f t="shared" si="393"/>
        <v>397565.45999999985</v>
      </c>
      <c r="AA1848" s="5"/>
    </row>
    <row r="1849" spans="1:29">
      <c r="A1849" s="15">
        <v>41232</v>
      </c>
      <c r="B1849">
        <v>5588</v>
      </c>
      <c r="C1849">
        <v>5603.6</v>
      </c>
      <c r="D1849">
        <v>5561.55</v>
      </c>
      <c r="E1849">
        <v>5589.65</v>
      </c>
      <c r="G1849" s="5">
        <f t="shared" si="379"/>
        <v>5609.12</v>
      </c>
      <c r="H1849" s="5">
        <f t="shared" si="380"/>
        <v>5633.68</v>
      </c>
      <c r="J1849" s="10" t="str">
        <f t="shared" si="381"/>
        <v>SELL</v>
      </c>
      <c r="L1849" s="5">
        <f t="shared" si="382"/>
        <v>5707.36</v>
      </c>
      <c r="M1849" s="4" t="str">
        <f t="shared" si="383"/>
        <v>NO</v>
      </c>
      <c r="N1849" s="4" t="str">
        <f t="shared" si="384"/>
        <v>NO</v>
      </c>
      <c r="O1849" s="4" t="str">
        <f t="shared" si="385"/>
        <v>NO</v>
      </c>
      <c r="P1849" s="5">
        <f t="shared" si="386"/>
        <v>5588</v>
      </c>
      <c r="Q1849" s="5">
        <f t="shared" si="387"/>
        <v>5589.65</v>
      </c>
      <c r="R1849" s="4">
        <f t="shared" si="388"/>
        <v>2012</v>
      </c>
      <c r="T1849" s="7">
        <f t="shared" si="389"/>
        <v>0</v>
      </c>
      <c r="V1849" s="5">
        <f t="shared" si="390"/>
        <v>5717.3</v>
      </c>
      <c r="W1849" s="5">
        <f t="shared" si="391"/>
        <v>5717.3</v>
      </c>
      <c r="X1849" s="7">
        <f t="shared" si="392"/>
        <v>0</v>
      </c>
      <c r="Z1849" s="7">
        <f t="shared" si="393"/>
        <v>397565.45999999985</v>
      </c>
      <c r="AA1849" s="5"/>
    </row>
    <row r="1850" spans="1:29">
      <c r="A1850" s="15">
        <v>41233</v>
      </c>
      <c r="B1850">
        <v>5611.1</v>
      </c>
      <c r="C1850">
        <v>5616.65</v>
      </c>
      <c r="D1850">
        <v>5555.55</v>
      </c>
      <c r="E1850">
        <v>5583.85</v>
      </c>
      <c r="G1850" s="5">
        <f t="shared" si="379"/>
        <v>5596.49</v>
      </c>
      <c r="H1850" s="5">
        <f t="shared" si="380"/>
        <v>5617.07</v>
      </c>
      <c r="J1850" s="10" t="str">
        <f t="shared" si="381"/>
        <v>SELL</v>
      </c>
      <c r="L1850" s="5">
        <f t="shared" si="382"/>
        <v>5678.81</v>
      </c>
      <c r="M1850" s="4" t="str">
        <f t="shared" si="383"/>
        <v>NO</v>
      </c>
      <c r="N1850" s="4" t="str">
        <f t="shared" si="384"/>
        <v>NO</v>
      </c>
      <c r="O1850" s="4" t="str">
        <f t="shared" si="385"/>
        <v>NO</v>
      </c>
      <c r="P1850" s="5">
        <f t="shared" si="386"/>
        <v>5611.1</v>
      </c>
      <c r="Q1850" s="5">
        <f t="shared" si="387"/>
        <v>5583.85</v>
      </c>
      <c r="R1850" s="4">
        <f t="shared" si="388"/>
        <v>2012</v>
      </c>
      <c r="T1850" s="7">
        <f t="shared" si="389"/>
        <v>0</v>
      </c>
      <c r="V1850" s="5">
        <f t="shared" si="390"/>
        <v>5717.3</v>
      </c>
      <c r="W1850" s="5">
        <f t="shared" si="391"/>
        <v>5717.3</v>
      </c>
      <c r="X1850" s="7">
        <f t="shared" si="392"/>
        <v>0</v>
      </c>
      <c r="Z1850" s="7">
        <f t="shared" si="393"/>
        <v>397565.45999999985</v>
      </c>
      <c r="AA1850" s="5"/>
    </row>
    <row r="1851" spans="1:29">
      <c r="A1851" s="15">
        <v>41234</v>
      </c>
      <c r="B1851">
        <v>5590.1</v>
      </c>
      <c r="C1851">
        <v>5628</v>
      </c>
      <c r="D1851">
        <v>5569.7</v>
      </c>
      <c r="E1851">
        <v>5622.1</v>
      </c>
      <c r="G1851" s="5">
        <f t="shared" si="379"/>
        <v>5609.3</v>
      </c>
      <c r="H1851" s="5">
        <f t="shared" si="380"/>
        <v>5618.75</v>
      </c>
      <c r="J1851" s="10" t="str">
        <f t="shared" si="381"/>
        <v>SELL</v>
      </c>
      <c r="L1851" s="5">
        <f t="shared" si="382"/>
        <v>5647.1</v>
      </c>
      <c r="M1851" s="4" t="str">
        <f t="shared" si="383"/>
        <v>NO</v>
      </c>
      <c r="N1851" s="4" t="str">
        <f t="shared" si="384"/>
        <v>NO</v>
      </c>
      <c r="O1851" s="4" t="str">
        <f t="shared" si="385"/>
        <v>NO</v>
      </c>
      <c r="P1851" s="5">
        <f t="shared" si="386"/>
        <v>5590.1</v>
      </c>
      <c r="Q1851" s="5">
        <f t="shared" si="387"/>
        <v>5622.1</v>
      </c>
      <c r="R1851" s="4">
        <f t="shared" si="388"/>
        <v>2012</v>
      </c>
      <c r="T1851" s="7">
        <f t="shared" si="389"/>
        <v>0</v>
      </c>
      <c r="V1851" s="5">
        <f t="shared" si="390"/>
        <v>5717.3</v>
      </c>
      <c r="W1851" s="5">
        <f t="shared" si="391"/>
        <v>5717.3</v>
      </c>
      <c r="X1851" s="7">
        <f t="shared" si="392"/>
        <v>0</v>
      </c>
      <c r="Z1851" s="7">
        <f t="shared" si="393"/>
        <v>397565.45999999985</v>
      </c>
      <c r="AA1851" s="5"/>
    </row>
    <row r="1852" spans="1:29">
      <c r="A1852" s="15">
        <v>41235</v>
      </c>
      <c r="B1852">
        <v>5627</v>
      </c>
      <c r="C1852">
        <v>5657.65</v>
      </c>
      <c r="D1852">
        <v>5614</v>
      </c>
      <c r="E1852">
        <v>5640.45</v>
      </c>
      <c r="G1852" s="5">
        <f t="shared" si="379"/>
        <v>5624.88</v>
      </c>
      <c r="H1852" s="5">
        <f t="shared" si="380"/>
        <v>5625.98</v>
      </c>
      <c r="J1852" s="10" t="str">
        <f t="shared" si="381"/>
        <v>SELL</v>
      </c>
      <c r="L1852" s="5">
        <f t="shared" si="382"/>
        <v>5629.28</v>
      </c>
      <c r="M1852" s="4" t="str">
        <f t="shared" si="383"/>
        <v>YES</v>
      </c>
      <c r="N1852" s="4" t="str">
        <f t="shared" si="384"/>
        <v>YES</v>
      </c>
      <c r="O1852" s="4" t="str">
        <f t="shared" si="385"/>
        <v>NO</v>
      </c>
      <c r="P1852" s="5">
        <f t="shared" si="386"/>
        <v>5627</v>
      </c>
      <c r="Q1852" s="5">
        <f t="shared" si="387"/>
        <v>5640.45</v>
      </c>
      <c r="R1852" s="4">
        <f t="shared" si="388"/>
        <v>2012</v>
      </c>
      <c r="T1852" s="7">
        <f t="shared" si="389"/>
        <v>-6.65</v>
      </c>
      <c r="V1852" s="5">
        <f t="shared" si="390"/>
        <v>5717.3</v>
      </c>
      <c r="W1852" s="5">
        <f t="shared" si="391"/>
        <v>5647.3</v>
      </c>
      <c r="X1852" s="7">
        <f t="shared" si="392"/>
        <v>70</v>
      </c>
      <c r="Z1852" s="7">
        <f t="shared" si="393"/>
        <v>400400.45999999985</v>
      </c>
      <c r="AA1852" s="5"/>
    </row>
    <row r="1853" spans="1:29">
      <c r="A1853" s="15">
        <v>41236</v>
      </c>
      <c r="B1853">
        <v>5647.3</v>
      </c>
      <c r="C1853">
        <v>5647.5</v>
      </c>
      <c r="D1853">
        <v>5597.2</v>
      </c>
      <c r="E1853">
        <v>5633.35</v>
      </c>
      <c r="G1853" s="5">
        <f t="shared" si="379"/>
        <v>5629.12</v>
      </c>
      <c r="H1853" s="5">
        <f t="shared" si="380"/>
        <v>5628.44</v>
      </c>
      <c r="J1853" s="10" t="str">
        <f t="shared" si="381"/>
        <v>BUY</v>
      </c>
      <c r="L1853" s="5">
        <f t="shared" si="382"/>
        <v>5626.4</v>
      </c>
      <c r="M1853" s="4" t="str">
        <f t="shared" si="383"/>
        <v>YES</v>
      </c>
      <c r="N1853" s="4" t="str">
        <f t="shared" si="384"/>
        <v>NO</v>
      </c>
      <c r="O1853" s="4" t="str">
        <f t="shared" si="385"/>
        <v>YES</v>
      </c>
      <c r="P1853" s="5">
        <f t="shared" si="386"/>
        <v>5647.3</v>
      </c>
      <c r="Q1853" s="5">
        <f t="shared" si="387"/>
        <v>5633.35</v>
      </c>
      <c r="R1853" s="4">
        <f t="shared" si="388"/>
        <v>2012</v>
      </c>
      <c r="T1853" s="7">
        <f t="shared" si="389"/>
        <v>0</v>
      </c>
      <c r="V1853" s="5">
        <f t="shared" si="390"/>
        <v>5647.3</v>
      </c>
      <c r="W1853" s="5">
        <f t="shared" si="391"/>
        <v>5647.3</v>
      </c>
      <c r="X1853" s="7">
        <f t="shared" si="392"/>
        <v>0</v>
      </c>
      <c r="Z1853" s="7">
        <f t="shared" si="393"/>
        <v>400400.45999999985</v>
      </c>
      <c r="AA1853" s="5"/>
    </row>
    <row r="1854" spans="1:29">
      <c r="A1854" s="15">
        <v>41239</v>
      </c>
      <c r="B1854">
        <v>5651.1</v>
      </c>
      <c r="C1854">
        <v>5654.9</v>
      </c>
      <c r="D1854">
        <v>5629.75</v>
      </c>
      <c r="E1854">
        <v>5642.75</v>
      </c>
      <c r="G1854" s="5">
        <f t="shared" si="379"/>
        <v>5635.94</v>
      </c>
      <c r="H1854" s="5">
        <f t="shared" si="380"/>
        <v>5633.21</v>
      </c>
      <c r="J1854" s="10" t="str">
        <f t="shared" si="381"/>
        <v>BUY</v>
      </c>
      <c r="L1854" s="5">
        <f t="shared" si="382"/>
        <v>5625.02</v>
      </c>
      <c r="M1854" s="4" t="str">
        <f t="shared" si="383"/>
        <v>NO</v>
      </c>
      <c r="N1854" s="4" t="str">
        <f t="shared" si="384"/>
        <v>NO</v>
      </c>
      <c r="O1854" s="4" t="str">
        <f t="shared" si="385"/>
        <v>NO</v>
      </c>
      <c r="P1854" s="5">
        <f t="shared" si="386"/>
        <v>5651.1</v>
      </c>
      <c r="Q1854" s="5">
        <f t="shared" si="387"/>
        <v>5642.75</v>
      </c>
      <c r="R1854" s="4">
        <f t="shared" si="388"/>
        <v>2012</v>
      </c>
      <c r="T1854" s="7">
        <f t="shared" si="389"/>
        <v>0</v>
      </c>
      <c r="V1854" s="5">
        <f t="shared" si="390"/>
        <v>5647.3</v>
      </c>
      <c r="W1854" s="5">
        <f t="shared" si="391"/>
        <v>5647.3</v>
      </c>
      <c r="X1854" s="7">
        <f t="shared" si="392"/>
        <v>0</v>
      </c>
      <c r="Z1854" s="7">
        <f t="shared" si="393"/>
        <v>400400.45999999985</v>
      </c>
      <c r="AA1854" s="5"/>
      <c r="AB1854" s="17"/>
      <c r="AC1854" s="17"/>
    </row>
    <row r="1855" spans="1:29">
      <c r="A1855" s="15">
        <v>41240</v>
      </c>
      <c r="B1855">
        <v>5658</v>
      </c>
      <c r="C1855">
        <v>5738</v>
      </c>
      <c r="D1855">
        <v>5656.5</v>
      </c>
      <c r="E1855">
        <v>5732.05</v>
      </c>
      <c r="G1855" s="5">
        <f t="shared" si="379"/>
        <v>5684</v>
      </c>
      <c r="H1855" s="5">
        <f t="shared" si="380"/>
        <v>5666.16</v>
      </c>
      <c r="J1855" s="10" t="str">
        <f t="shared" si="381"/>
        <v>BUY</v>
      </c>
      <c r="L1855" s="5">
        <f t="shared" si="382"/>
        <v>5612.64</v>
      </c>
      <c r="M1855" s="4" t="str">
        <f t="shared" si="383"/>
        <v>NO</v>
      </c>
      <c r="N1855" s="4" t="str">
        <f t="shared" si="384"/>
        <v>NO</v>
      </c>
      <c r="O1855" s="4" t="str">
        <f t="shared" si="385"/>
        <v>NO</v>
      </c>
      <c r="P1855" s="5">
        <f t="shared" si="386"/>
        <v>5658</v>
      </c>
      <c r="Q1855" s="5">
        <f t="shared" si="387"/>
        <v>5732.05</v>
      </c>
      <c r="R1855" s="4">
        <f t="shared" si="388"/>
        <v>2012</v>
      </c>
      <c r="T1855" s="7">
        <f t="shared" si="389"/>
        <v>0</v>
      </c>
      <c r="V1855" s="5">
        <f t="shared" si="390"/>
        <v>5647.3</v>
      </c>
      <c r="W1855" s="5">
        <f t="shared" si="391"/>
        <v>5647.3</v>
      </c>
      <c r="X1855" s="7">
        <f t="shared" si="392"/>
        <v>0</v>
      </c>
      <c r="Z1855" s="7">
        <f t="shared" si="393"/>
        <v>400400.45999999985</v>
      </c>
      <c r="AA1855" s="5"/>
      <c r="AB1855" s="17"/>
      <c r="AC1855" s="17"/>
    </row>
    <row r="1856" spans="1:29">
      <c r="A1856" s="15">
        <v>41242</v>
      </c>
      <c r="B1856">
        <v>5734.6</v>
      </c>
      <c r="C1856">
        <v>5837.8</v>
      </c>
      <c r="D1856">
        <v>5734.6</v>
      </c>
      <c r="E1856">
        <v>5828.05</v>
      </c>
      <c r="G1856" s="5">
        <f t="shared" si="379"/>
        <v>5756.03</v>
      </c>
      <c r="H1856" s="5">
        <f t="shared" si="380"/>
        <v>5720.12</v>
      </c>
      <c r="J1856" s="10" t="str">
        <f t="shared" si="381"/>
        <v>BUY</v>
      </c>
      <c r="L1856" s="5">
        <f t="shared" si="382"/>
        <v>5612.39</v>
      </c>
      <c r="M1856" s="4" t="str">
        <f t="shared" si="383"/>
        <v>NO</v>
      </c>
      <c r="N1856" s="4" t="str">
        <f t="shared" si="384"/>
        <v>NO</v>
      </c>
      <c r="O1856" s="4" t="str">
        <f t="shared" si="385"/>
        <v>NO</v>
      </c>
      <c r="P1856" s="5">
        <f t="shared" si="386"/>
        <v>5734.6</v>
      </c>
      <c r="Q1856" s="5">
        <f t="shared" si="387"/>
        <v>5828.05</v>
      </c>
      <c r="R1856" s="4">
        <f t="shared" si="388"/>
        <v>2012</v>
      </c>
      <c r="T1856" s="7">
        <f t="shared" si="389"/>
        <v>0</v>
      </c>
      <c r="V1856" s="5">
        <f t="shared" si="390"/>
        <v>5647.3</v>
      </c>
      <c r="W1856" s="5">
        <f t="shared" si="391"/>
        <v>5647.3</v>
      </c>
      <c r="X1856" s="7">
        <f t="shared" si="392"/>
        <v>0</v>
      </c>
      <c r="Z1856" s="7">
        <f t="shared" si="393"/>
        <v>400400.45999999985</v>
      </c>
      <c r="AA1856" s="5"/>
      <c r="AB1856" s="17"/>
      <c r="AC1856" s="17"/>
    </row>
    <row r="1857" spans="1:29">
      <c r="A1857" s="15">
        <v>41243</v>
      </c>
      <c r="B1857">
        <v>5891.1</v>
      </c>
      <c r="C1857">
        <v>5926</v>
      </c>
      <c r="D1857">
        <v>5868.05</v>
      </c>
      <c r="E1857">
        <v>5909.05</v>
      </c>
      <c r="G1857" s="5">
        <f t="shared" si="379"/>
        <v>5832.54</v>
      </c>
      <c r="H1857" s="5">
        <f t="shared" si="380"/>
        <v>5783.1</v>
      </c>
      <c r="J1857" s="10" t="str">
        <f t="shared" si="381"/>
        <v>BUY</v>
      </c>
      <c r="L1857" s="5">
        <f t="shared" si="382"/>
        <v>5634.78</v>
      </c>
      <c r="M1857" s="4" t="str">
        <f t="shared" si="383"/>
        <v>NO</v>
      </c>
      <c r="N1857" s="4" t="str">
        <f t="shared" si="384"/>
        <v>NO</v>
      </c>
      <c r="O1857" s="4" t="str">
        <f t="shared" si="385"/>
        <v>NO</v>
      </c>
      <c r="P1857" s="5">
        <f t="shared" si="386"/>
        <v>5891.1</v>
      </c>
      <c r="Q1857" s="5">
        <f t="shared" si="387"/>
        <v>5909.05</v>
      </c>
      <c r="R1857" s="4">
        <f t="shared" si="388"/>
        <v>2012</v>
      </c>
      <c r="T1857" s="7">
        <f t="shared" si="389"/>
        <v>0</v>
      </c>
      <c r="V1857" s="5">
        <f t="shared" si="390"/>
        <v>5647.3</v>
      </c>
      <c r="W1857" s="5">
        <f t="shared" si="391"/>
        <v>5647.3</v>
      </c>
      <c r="X1857" s="7">
        <f t="shared" si="392"/>
        <v>0</v>
      </c>
      <c r="Z1857" s="7">
        <f t="shared" si="393"/>
        <v>400400.45999999985</v>
      </c>
      <c r="AA1857" s="5"/>
      <c r="AB1857" s="17"/>
      <c r="AC1857" s="17"/>
    </row>
    <row r="1858" spans="1:29">
      <c r="A1858" s="15">
        <v>41246</v>
      </c>
      <c r="B1858">
        <v>5915.35</v>
      </c>
      <c r="C1858">
        <v>5933</v>
      </c>
      <c r="D1858">
        <v>5888</v>
      </c>
      <c r="E1858">
        <v>5911.6</v>
      </c>
      <c r="G1858" s="5">
        <f t="shared" si="379"/>
        <v>5872.07</v>
      </c>
      <c r="H1858" s="5">
        <f t="shared" si="380"/>
        <v>5825.93</v>
      </c>
      <c r="J1858" s="10" t="str">
        <f t="shared" si="381"/>
        <v>BUY</v>
      </c>
      <c r="L1858" s="5">
        <f t="shared" si="382"/>
        <v>5687.51</v>
      </c>
      <c r="M1858" s="4" t="str">
        <f t="shared" si="383"/>
        <v>NO</v>
      </c>
      <c r="N1858" s="4" t="str">
        <f t="shared" si="384"/>
        <v>NO</v>
      </c>
      <c r="O1858" s="4" t="str">
        <f t="shared" si="385"/>
        <v>NO</v>
      </c>
      <c r="P1858" s="5">
        <f t="shared" si="386"/>
        <v>5915.35</v>
      </c>
      <c r="Q1858" s="5">
        <f t="shared" si="387"/>
        <v>5911.6</v>
      </c>
      <c r="R1858" s="4">
        <f t="shared" si="388"/>
        <v>2012</v>
      </c>
      <c r="T1858" s="7">
        <f t="shared" si="389"/>
        <v>0</v>
      </c>
      <c r="V1858" s="5">
        <f t="shared" si="390"/>
        <v>5647.3</v>
      </c>
      <c r="W1858" s="5">
        <f t="shared" si="391"/>
        <v>5647.3</v>
      </c>
      <c r="X1858" s="7">
        <f t="shared" si="392"/>
        <v>0</v>
      </c>
      <c r="Z1858" s="7">
        <f t="shared" si="393"/>
        <v>400400.45999999985</v>
      </c>
      <c r="AA1858" s="5"/>
      <c r="AB1858" s="17"/>
      <c r="AC1858" s="17"/>
    </row>
    <row r="1859" spans="1:29">
      <c r="A1859" s="15">
        <v>41247</v>
      </c>
      <c r="B1859">
        <v>5901</v>
      </c>
      <c r="C1859">
        <v>5928</v>
      </c>
      <c r="D1859">
        <v>5892</v>
      </c>
      <c r="E1859">
        <v>5923.65</v>
      </c>
      <c r="G1859" s="5">
        <f t="shared" si="379"/>
        <v>5897.86</v>
      </c>
      <c r="H1859" s="5">
        <f t="shared" si="380"/>
        <v>5858.5</v>
      </c>
      <c r="J1859" s="10" t="str">
        <f t="shared" si="381"/>
        <v>BUY</v>
      </c>
      <c r="L1859" s="5">
        <f t="shared" si="382"/>
        <v>5740.42</v>
      </c>
      <c r="M1859" s="4" t="str">
        <f t="shared" si="383"/>
        <v>NO</v>
      </c>
      <c r="N1859" s="4" t="str">
        <f t="shared" si="384"/>
        <v>NO</v>
      </c>
      <c r="O1859" s="4" t="str">
        <f t="shared" si="385"/>
        <v>NO</v>
      </c>
      <c r="P1859" s="5">
        <f t="shared" si="386"/>
        <v>5901</v>
      </c>
      <c r="Q1859" s="5">
        <f t="shared" si="387"/>
        <v>5923.65</v>
      </c>
      <c r="R1859" s="4">
        <f t="shared" si="388"/>
        <v>2012</v>
      </c>
      <c r="T1859" s="7">
        <f t="shared" si="389"/>
        <v>0</v>
      </c>
      <c r="V1859" s="5">
        <f t="shared" si="390"/>
        <v>5647.3</v>
      </c>
      <c r="W1859" s="5">
        <f t="shared" si="391"/>
        <v>5647.3</v>
      </c>
      <c r="X1859" s="7">
        <f t="shared" si="392"/>
        <v>0</v>
      </c>
      <c r="Z1859" s="7">
        <f t="shared" si="393"/>
        <v>400400.45999999985</v>
      </c>
      <c r="AA1859" s="5"/>
      <c r="AB1859" s="17"/>
      <c r="AC1859" s="17"/>
    </row>
    <row r="1860" spans="1:29">
      <c r="A1860" s="15">
        <v>41248</v>
      </c>
      <c r="B1860">
        <v>5945.3</v>
      </c>
      <c r="C1860">
        <v>5958.85</v>
      </c>
      <c r="D1860">
        <v>5928.1</v>
      </c>
      <c r="E1860">
        <v>5940.45</v>
      </c>
      <c r="G1860" s="5">
        <f t="shared" si="379"/>
        <v>5919.16</v>
      </c>
      <c r="H1860" s="5">
        <f t="shared" si="380"/>
        <v>5885.82</v>
      </c>
      <c r="J1860" s="10" t="str">
        <f t="shared" si="381"/>
        <v>BUY</v>
      </c>
      <c r="L1860" s="5">
        <f t="shared" si="382"/>
        <v>5785.8</v>
      </c>
      <c r="M1860" s="4" t="str">
        <f t="shared" si="383"/>
        <v>NO</v>
      </c>
      <c r="N1860" s="4" t="str">
        <f t="shared" si="384"/>
        <v>NO</v>
      </c>
      <c r="O1860" s="4" t="str">
        <f t="shared" si="385"/>
        <v>NO</v>
      </c>
      <c r="P1860" s="5">
        <f t="shared" si="386"/>
        <v>5945.3</v>
      </c>
      <c r="Q1860" s="5">
        <f t="shared" si="387"/>
        <v>5940.45</v>
      </c>
      <c r="R1860" s="4">
        <f t="shared" si="388"/>
        <v>2012</v>
      </c>
      <c r="T1860" s="7">
        <f t="shared" si="389"/>
        <v>0</v>
      </c>
      <c r="V1860" s="5">
        <f t="shared" si="390"/>
        <v>5647.3</v>
      </c>
      <c r="W1860" s="5">
        <f t="shared" si="391"/>
        <v>5647.3</v>
      </c>
      <c r="X1860" s="7">
        <f t="shared" si="392"/>
        <v>0</v>
      </c>
      <c r="Z1860" s="7">
        <f t="shared" si="393"/>
        <v>400400.45999999985</v>
      </c>
      <c r="AA1860" s="5"/>
      <c r="AB1860" s="17"/>
      <c r="AC1860" s="17"/>
    </row>
    <row r="1861" spans="1:29">
      <c r="A1861" s="15">
        <v>41249</v>
      </c>
      <c r="B1861">
        <v>5953</v>
      </c>
      <c r="C1861">
        <v>5984.65</v>
      </c>
      <c r="D1861">
        <v>5870.1</v>
      </c>
      <c r="E1861">
        <v>5970.65</v>
      </c>
      <c r="G1861" s="5">
        <f t="shared" si="379"/>
        <v>5944.91</v>
      </c>
      <c r="H1861" s="5">
        <f t="shared" si="380"/>
        <v>5914.1</v>
      </c>
      <c r="J1861" s="10" t="str">
        <f t="shared" si="381"/>
        <v>BUY</v>
      </c>
      <c r="L1861" s="5">
        <f t="shared" si="382"/>
        <v>5821.67</v>
      </c>
      <c r="M1861" s="4" t="str">
        <f t="shared" si="383"/>
        <v>NO</v>
      </c>
      <c r="N1861" s="4" t="str">
        <f t="shared" si="384"/>
        <v>NO</v>
      </c>
      <c r="O1861" s="4" t="str">
        <f t="shared" si="385"/>
        <v>NO</v>
      </c>
      <c r="P1861" s="5">
        <f t="shared" si="386"/>
        <v>5953</v>
      </c>
      <c r="Q1861" s="5">
        <f t="shared" si="387"/>
        <v>5970.65</v>
      </c>
      <c r="R1861" s="4">
        <f t="shared" si="388"/>
        <v>2012</v>
      </c>
      <c r="T1861" s="7">
        <f t="shared" si="389"/>
        <v>0</v>
      </c>
      <c r="V1861" s="5">
        <f t="shared" si="390"/>
        <v>5647.3</v>
      </c>
      <c r="W1861" s="5">
        <f t="shared" si="391"/>
        <v>5647.3</v>
      </c>
      <c r="X1861" s="7">
        <f t="shared" si="392"/>
        <v>0</v>
      </c>
      <c r="Z1861" s="7">
        <f t="shared" si="393"/>
        <v>400400.45999999985</v>
      </c>
      <c r="AA1861" s="5"/>
      <c r="AB1861" s="17"/>
      <c r="AC1861" s="17"/>
    </row>
    <row r="1862" spans="1:29">
      <c r="A1862" s="15">
        <v>41250</v>
      </c>
      <c r="B1862">
        <v>5979.95</v>
      </c>
      <c r="C1862">
        <v>5979.95</v>
      </c>
      <c r="D1862">
        <v>5921.75</v>
      </c>
      <c r="E1862">
        <v>5944.9</v>
      </c>
      <c r="G1862" s="5">
        <f t="shared" si="379"/>
        <v>5944.91</v>
      </c>
      <c r="H1862" s="5">
        <f t="shared" si="380"/>
        <v>5924.37</v>
      </c>
      <c r="J1862" s="10" t="str">
        <f t="shared" si="381"/>
        <v>BUY</v>
      </c>
      <c r="L1862" s="5">
        <f t="shared" si="382"/>
        <v>5862.75</v>
      </c>
      <c r="M1862" s="4" t="str">
        <f t="shared" si="383"/>
        <v>NO</v>
      </c>
      <c r="N1862" s="4" t="str">
        <f t="shared" si="384"/>
        <v>NO</v>
      </c>
      <c r="O1862" s="4" t="str">
        <f t="shared" si="385"/>
        <v>NO</v>
      </c>
      <c r="P1862" s="5">
        <f t="shared" si="386"/>
        <v>5979.95</v>
      </c>
      <c r="Q1862" s="5">
        <f t="shared" si="387"/>
        <v>5944.9</v>
      </c>
      <c r="R1862" s="4">
        <f t="shared" si="388"/>
        <v>2012</v>
      </c>
      <c r="T1862" s="7">
        <f t="shared" si="389"/>
        <v>0</v>
      </c>
      <c r="V1862" s="5">
        <f t="shared" si="390"/>
        <v>5647.3</v>
      </c>
      <c r="W1862" s="5">
        <f t="shared" si="391"/>
        <v>5647.3</v>
      </c>
      <c r="X1862" s="7">
        <f t="shared" si="392"/>
        <v>0</v>
      </c>
      <c r="Z1862" s="7">
        <f t="shared" si="393"/>
        <v>400400.45999999985</v>
      </c>
      <c r="AA1862" s="5"/>
      <c r="AB1862" s="17"/>
      <c r="AC1862" s="17"/>
    </row>
    <row r="1863" spans="1:29">
      <c r="A1863" s="15">
        <v>41253</v>
      </c>
      <c r="B1863">
        <v>5944</v>
      </c>
      <c r="C1863">
        <v>5955</v>
      </c>
      <c r="D1863">
        <v>5923.8</v>
      </c>
      <c r="E1863">
        <v>5942.45</v>
      </c>
      <c r="G1863" s="5">
        <f t="shared" si="379"/>
        <v>5943.68</v>
      </c>
      <c r="H1863" s="5">
        <f t="shared" si="380"/>
        <v>5930.4</v>
      </c>
      <c r="J1863" s="10" t="str">
        <f t="shared" si="381"/>
        <v>BUY</v>
      </c>
      <c r="L1863" s="5">
        <f t="shared" si="382"/>
        <v>5890.56</v>
      </c>
      <c r="M1863" s="4" t="str">
        <f t="shared" si="383"/>
        <v>NO</v>
      </c>
      <c r="N1863" s="4" t="str">
        <f t="shared" si="384"/>
        <v>NO</v>
      </c>
      <c r="O1863" s="4" t="str">
        <f t="shared" si="385"/>
        <v>NO</v>
      </c>
      <c r="P1863" s="5">
        <f t="shared" si="386"/>
        <v>5944</v>
      </c>
      <c r="Q1863" s="5">
        <f t="shared" si="387"/>
        <v>5942.45</v>
      </c>
      <c r="R1863" s="4">
        <f t="shared" si="388"/>
        <v>2012</v>
      </c>
      <c r="T1863" s="7">
        <f t="shared" si="389"/>
        <v>0</v>
      </c>
      <c r="V1863" s="5">
        <f t="shared" si="390"/>
        <v>5647.3</v>
      </c>
      <c r="W1863" s="5">
        <f t="shared" si="391"/>
        <v>5647.3</v>
      </c>
      <c r="X1863" s="7">
        <f t="shared" si="392"/>
        <v>0</v>
      </c>
      <c r="Z1863" s="7">
        <f t="shared" si="393"/>
        <v>400400.45999999985</v>
      </c>
      <c r="AA1863" s="5"/>
      <c r="AB1863" s="17"/>
      <c r="AC1863" s="17"/>
    </row>
    <row r="1864" spans="1:29">
      <c r="A1864" s="15">
        <v>41254</v>
      </c>
      <c r="B1864">
        <v>5957.35</v>
      </c>
      <c r="C1864">
        <v>6002.85</v>
      </c>
      <c r="D1864">
        <v>5897.55</v>
      </c>
      <c r="E1864">
        <v>5928.4</v>
      </c>
      <c r="G1864" s="5">
        <f t="shared" si="379"/>
        <v>5936.04</v>
      </c>
      <c r="H1864" s="5">
        <f t="shared" si="380"/>
        <v>5929.73</v>
      </c>
      <c r="J1864" s="10" t="str">
        <f t="shared" si="381"/>
        <v>BUY</v>
      </c>
      <c r="L1864" s="5">
        <f t="shared" si="382"/>
        <v>5910.8</v>
      </c>
      <c r="M1864" s="4" t="str">
        <f t="shared" si="383"/>
        <v>NO</v>
      </c>
      <c r="N1864" s="4" t="str">
        <f t="shared" si="384"/>
        <v>NO</v>
      </c>
      <c r="O1864" s="4" t="str">
        <f t="shared" si="385"/>
        <v>NO</v>
      </c>
      <c r="P1864" s="5">
        <f t="shared" si="386"/>
        <v>5957.35</v>
      </c>
      <c r="Q1864" s="5">
        <f t="shared" si="387"/>
        <v>5928.4</v>
      </c>
      <c r="R1864" s="4">
        <f t="shared" si="388"/>
        <v>2012</v>
      </c>
      <c r="T1864" s="7">
        <f t="shared" si="389"/>
        <v>0</v>
      </c>
      <c r="V1864" s="5">
        <f t="shared" si="390"/>
        <v>5647.3</v>
      </c>
      <c r="W1864" s="5">
        <f t="shared" si="391"/>
        <v>5647.3</v>
      </c>
      <c r="X1864" s="7">
        <f t="shared" si="392"/>
        <v>0</v>
      </c>
      <c r="Z1864" s="7">
        <f t="shared" si="393"/>
        <v>400400.45999999985</v>
      </c>
      <c r="AA1864" s="5"/>
      <c r="AB1864" s="17"/>
      <c r="AC1864" s="17"/>
    </row>
    <row r="1865" spans="1:29">
      <c r="A1865" s="15">
        <v>41255</v>
      </c>
      <c r="B1865">
        <v>5940.55</v>
      </c>
      <c r="C1865">
        <v>5963.2</v>
      </c>
      <c r="D1865">
        <v>5915.65</v>
      </c>
      <c r="E1865">
        <v>5928.25</v>
      </c>
      <c r="G1865" s="5">
        <f t="shared" si="379"/>
        <v>5932.15</v>
      </c>
      <c r="H1865" s="5">
        <f t="shared" si="380"/>
        <v>5929.24</v>
      </c>
      <c r="J1865" s="10" t="str">
        <f t="shared" si="381"/>
        <v>BUY</v>
      </c>
      <c r="L1865" s="5">
        <f t="shared" si="382"/>
        <v>5920.51</v>
      </c>
      <c r="M1865" s="4" t="str">
        <f t="shared" si="383"/>
        <v>NO</v>
      </c>
      <c r="N1865" s="4" t="str">
        <f t="shared" si="384"/>
        <v>NO</v>
      </c>
      <c r="O1865" s="4" t="str">
        <f t="shared" si="385"/>
        <v>NO</v>
      </c>
      <c r="P1865" s="5">
        <f t="shared" si="386"/>
        <v>5940.55</v>
      </c>
      <c r="Q1865" s="5">
        <f t="shared" si="387"/>
        <v>5928.25</v>
      </c>
      <c r="R1865" s="4">
        <f t="shared" si="388"/>
        <v>2012</v>
      </c>
      <c r="T1865" s="7">
        <f t="shared" si="389"/>
        <v>0</v>
      </c>
      <c r="V1865" s="5">
        <f t="shared" si="390"/>
        <v>5647.3</v>
      </c>
      <c r="W1865" s="5">
        <f t="shared" si="391"/>
        <v>5920.51</v>
      </c>
      <c r="X1865" s="7">
        <f t="shared" si="392"/>
        <v>273.21000000000004</v>
      </c>
      <c r="Z1865" s="7">
        <f t="shared" si="393"/>
        <v>414060.95999999985</v>
      </c>
      <c r="AA1865" s="5"/>
      <c r="AB1865" s="17"/>
      <c r="AC1865" s="17"/>
    </row>
    <row r="1866" spans="1:29">
      <c r="A1866" s="15">
        <v>41256</v>
      </c>
      <c r="B1866">
        <v>5937.45</v>
      </c>
      <c r="C1866">
        <v>5939</v>
      </c>
      <c r="D1866">
        <v>5865.35</v>
      </c>
      <c r="E1866">
        <v>5876.45</v>
      </c>
      <c r="G1866" s="5">
        <f t="shared" si="379"/>
        <v>5904.3</v>
      </c>
      <c r="H1866" s="5">
        <f t="shared" si="380"/>
        <v>5911.64</v>
      </c>
      <c r="J1866" s="10" t="str">
        <f t="shared" si="381"/>
        <v>SELL</v>
      </c>
      <c r="L1866" s="5">
        <f t="shared" si="382"/>
        <v>5933.66</v>
      </c>
      <c r="M1866" s="4" t="str">
        <f t="shared" si="383"/>
        <v>YES</v>
      </c>
      <c r="N1866" s="4" t="str">
        <f t="shared" si="384"/>
        <v>NO</v>
      </c>
      <c r="O1866" s="4" t="str">
        <f t="shared" si="385"/>
        <v>NO</v>
      </c>
      <c r="P1866" s="5">
        <f t="shared" si="386"/>
        <v>5937.45</v>
      </c>
      <c r="Q1866" s="5">
        <f t="shared" si="387"/>
        <v>5876.45</v>
      </c>
      <c r="R1866" s="4">
        <f t="shared" si="388"/>
        <v>2012</v>
      </c>
      <c r="T1866" s="7">
        <f t="shared" si="389"/>
        <v>0</v>
      </c>
      <c r="V1866" s="5">
        <f t="shared" si="390"/>
        <v>5920.51</v>
      </c>
      <c r="W1866" s="5">
        <f t="shared" si="391"/>
        <v>5920.51</v>
      </c>
      <c r="X1866" s="7">
        <f t="shared" si="392"/>
        <v>0</v>
      </c>
      <c r="Z1866" s="7">
        <f t="shared" si="393"/>
        <v>414060.95999999985</v>
      </c>
      <c r="AA1866" s="5"/>
    </row>
    <row r="1867" spans="1:29">
      <c r="A1867" s="15">
        <v>41257</v>
      </c>
      <c r="B1867">
        <v>5884.95</v>
      </c>
      <c r="C1867">
        <v>5922.8</v>
      </c>
      <c r="D1867">
        <v>5871.9</v>
      </c>
      <c r="E1867">
        <v>5914.9</v>
      </c>
      <c r="G1867" s="5">
        <f t="shared" si="379"/>
        <v>5909.6</v>
      </c>
      <c r="H1867" s="5">
        <f t="shared" si="380"/>
        <v>5912.73</v>
      </c>
      <c r="J1867" s="10" t="str">
        <f t="shared" si="381"/>
        <v>SELL</v>
      </c>
      <c r="L1867" s="5">
        <f t="shared" si="382"/>
        <v>5922.12</v>
      </c>
      <c r="M1867" s="4" t="str">
        <f t="shared" si="383"/>
        <v>NO</v>
      </c>
      <c r="N1867" s="4" t="str">
        <f t="shared" si="384"/>
        <v>NO</v>
      </c>
      <c r="O1867" s="4" t="str">
        <f t="shared" si="385"/>
        <v>NO</v>
      </c>
      <c r="P1867" s="5">
        <f t="shared" si="386"/>
        <v>5884.95</v>
      </c>
      <c r="Q1867" s="5">
        <f t="shared" si="387"/>
        <v>5914.9</v>
      </c>
      <c r="R1867" s="4">
        <f t="shared" si="388"/>
        <v>2012</v>
      </c>
      <c r="T1867" s="7">
        <f t="shared" si="389"/>
        <v>0</v>
      </c>
      <c r="V1867" s="5">
        <f t="shared" si="390"/>
        <v>5920.51</v>
      </c>
      <c r="W1867" s="5">
        <f t="shared" si="391"/>
        <v>5920.51</v>
      </c>
      <c r="X1867" s="7">
        <f t="shared" si="392"/>
        <v>0</v>
      </c>
      <c r="Z1867" s="7">
        <f t="shared" si="393"/>
        <v>414060.95999999985</v>
      </c>
      <c r="AA1867" s="5"/>
    </row>
    <row r="1868" spans="1:29">
      <c r="A1868" s="15">
        <v>41260</v>
      </c>
      <c r="B1868">
        <v>5902.7</v>
      </c>
      <c r="C1868">
        <v>5907.7</v>
      </c>
      <c r="D1868">
        <v>5881.1</v>
      </c>
      <c r="E1868">
        <v>5889.35</v>
      </c>
      <c r="G1868" s="5">
        <f t="shared" si="379"/>
        <v>5899.48</v>
      </c>
      <c r="H1868" s="5">
        <f t="shared" si="380"/>
        <v>5904.94</v>
      </c>
      <c r="J1868" s="10" t="str">
        <f t="shared" si="381"/>
        <v>SELL</v>
      </c>
      <c r="L1868" s="5">
        <f t="shared" si="382"/>
        <v>5921.32</v>
      </c>
      <c r="M1868" s="4" t="str">
        <f t="shared" si="383"/>
        <v>NO</v>
      </c>
      <c r="N1868" s="4" t="str">
        <f t="shared" si="384"/>
        <v>NO</v>
      </c>
      <c r="O1868" s="4" t="str">
        <f t="shared" si="385"/>
        <v>NO</v>
      </c>
      <c r="P1868" s="5">
        <f t="shared" si="386"/>
        <v>5902.7</v>
      </c>
      <c r="Q1868" s="5">
        <f t="shared" si="387"/>
        <v>5889.35</v>
      </c>
      <c r="R1868" s="4">
        <f t="shared" si="388"/>
        <v>2012</v>
      </c>
      <c r="T1868" s="7">
        <f t="shared" si="389"/>
        <v>0</v>
      </c>
      <c r="V1868" s="5">
        <f t="shared" si="390"/>
        <v>5920.51</v>
      </c>
      <c r="W1868" s="5">
        <f t="shared" si="391"/>
        <v>5921.32</v>
      </c>
      <c r="X1868" s="7">
        <f t="shared" si="392"/>
        <v>-0.80999999999949068</v>
      </c>
      <c r="Z1868" s="7">
        <f t="shared" si="393"/>
        <v>414020.45999999985</v>
      </c>
      <c r="AA1868" s="5"/>
    </row>
    <row r="1869" spans="1:29">
      <c r="A1869" s="15">
        <v>41261</v>
      </c>
      <c r="B1869">
        <v>5904</v>
      </c>
      <c r="C1869">
        <v>5950</v>
      </c>
      <c r="D1869">
        <v>5838.05</v>
      </c>
      <c r="E1869">
        <v>5928.9</v>
      </c>
      <c r="G1869" s="5">
        <f t="shared" si="379"/>
        <v>5914.19</v>
      </c>
      <c r="H1869" s="5">
        <f t="shared" si="380"/>
        <v>5912.93</v>
      </c>
      <c r="J1869" s="10" t="str">
        <f t="shared" si="381"/>
        <v>BUY</v>
      </c>
      <c r="L1869" s="5">
        <f t="shared" si="382"/>
        <v>5909.15</v>
      </c>
      <c r="M1869" s="4" t="str">
        <f t="shared" si="383"/>
        <v>YES</v>
      </c>
      <c r="N1869" s="4" t="str">
        <f t="shared" si="384"/>
        <v>NO</v>
      </c>
      <c r="O1869" s="4" t="str">
        <f t="shared" si="385"/>
        <v>NO</v>
      </c>
      <c r="P1869" s="5">
        <f t="shared" si="386"/>
        <v>5904</v>
      </c>
      <c r="Q1869" s="5">
        <f t="shared" si="387"/>
        <v>5928.9</v>
      </c>
      <c r="R1869" s="4">
        <f t="shared" si="388"/>
        <v>2012</v>
      </c>
      <c r="T1869" s="7">
        <f t="shared" si="389"/>
        <v>0</v>
      </c>
      <c r="V1869" s="5">
        <f t="shared" si="390"/>
        <v>5921.32</v>
      </c>
      <c r="W1869" s="5">
        <f t="shared" si="391"/>
        <v>5921.32</v>
      </c>
      <c r="X1869" s="7">
        <f t="shared" si="392"/>
        <v>0</v>
      </c>
      <c r="Z1869" s="7">
        <f t="shared" si="393"/>
        <v>414020.45999999985</v>
      </c>
      <c r="AA1869" s="5"/>
    </row>
    <row r="1870" spans="1:29">
      <c r="A1870" s="15">
        <v>41262</v>
      </c>
      <c r="B1870">
        <v>5951.1</v>
      </c>
      <c r="C1870">
        <v>5961.4</v>
      </c>
      <c r="D1870">
        <v>5935.1</v>
      </c>
      <c r="E1870">
        <v>5946.9</v>
      </c>
      <c r="G1870" s="5">
        <f t="shared" si="379"/>
        <v>5930.55</v>
      </c>
      <c r="H1870" s="5">
        <f t="shared" si="380"/>
        <v>5924.25</v>
      </c>
      <c r="J1870" s="10" t="str">
        <f t="shared" si="381"/>
        <v>BUY</v>
      </c>
      <c r="L1870" s="5">
        <f t="shared" si="382"/>
        <v>5905.35</v>
      </c>
      <c r="M1870" s="4" t="str">
        <f t="shared" si="383"/>
        <v>NO</v>
      </c>
      <c r="N1870" s="4" t="str">
        <f t="shared" si="384"/>
        <v>NO</v>
      </c>
      <c r="O1870" s="4" t="str">
        <f t="shared" si="385"/>
        <v>NO</v>
      </c>
      <c r="P1870" s="5">
        <f t="shared" si="386"/>
        <v>5951.1</v>
      </c>
      <c r="Q1870" s="5">
        <f t="shared" si="387"/>
        <v>5946.9</v>
      </c>
      <c r="R1870" s="4">
        <f t="shared" si="388"/>
        <v>2012</v>
      </c>
      <c r="T1870" s="7">
        <f t="shared" si="389"/>
        <v>0</v>
      </c>
      <c r="V1870" s="5">
        <f t="shared" si="390"/>
        <v>5921.32</v>
      </c>
      <c r="W1870" s="5">
        <f t="shared" si="391"/>
        <v>5921.32</v>
      </c>
      <c r="X1870" s="7">
        <f t="shared" si="392"/>
        <v>0</v>
      </c>
      <c r="Z1870" s="7">
        <f t="shared" si="393"/>
        <v>414020.45999999985</v>
      </c>
      <c r="AA1870" s="5"/>
    </row>
    <row r="1871" spans="1:29">
      <c r="A1871" s="15">
        <v>41263</v>
      </c>
      <c r="B1871">
        <v>5940.05</v>
      </c>
      <c r="C1871">
        <v>5949.7</v>
      </c>
      <c r="D1871">
        <v>5895.05</v>
      </c>
      <c r="E1871">
        <v>5931.15</v>
      </c>
      <c r="G1871" s="5">
        <f t="shared" si="379"/>
        <v>5930.85</v>
      </c>
      <c r="H1871" s="5">
        <f t="shared" si="380"/>
        <v>5926.55</v>
      </c>
      <c r="J1871" s="10" t="str">
        <f t="shared" si="381"/>
        <v>BUY</v>
      </c>
      <c r="L1871" s="5">
        <f t="shared" si="382"/>
        <v>5913.65</v>
      </c>
      <c r="M1871" s="4" t="str">
        <f t="shared" si="383"/>
        <v>YES</v>
      </c>
      <c r="N1871" s="4" t="str">
        <f t="shared" si="384"/>
        <v>YES</v>
      </c>
      <c r="O1871" s="4" t="str">
        <f t="shared" si="385"/>
        <v>NO</v>
      </c>
      <c r="P1871" s="5">
        <f t="shared" si="386"/>
        <v>5940.05</v>
      </c>
      <c r="Q1871" s="5">
        <f t="shared" si="387"/>
        <v>5931.15</v>
      </c>
      <c r="R1871" s="4">
        <f t="shared" si="388"/>
        <v>2012</v>
      </c>
      <c r="T1871" s="7">
        <f t="shared" si="389"/>
        <v>-25.8</v>
      </c>
      <c r="V1871" s="5">
        <f t="shared" si="390"/>
        <v>5921.32</v>
      </c>
      <c r="W1871" s="5">
        <f t="shared" si="391"/>
        <v>5900</v>
      </c>
      <c r="X1871" s="7">
        <f t="shared" si="392"/>
        <v>-21.319999999999709</v>
      </c>
      <c r="Z1871" s="7">
        <f t="shared" si="393"/>
        <v>410374.45999999985</v>
      </c>
      <c r="AA1871" s="5"/>
    </row>
    <row r="1872" spans="1:29">
      <c r="A1872" s="15">
        <v>41264</v>
      </c>
      <c r="B1872">
        <v>5900</v>
      </c>
      <c r="C1872">
        <v>5905</v>
      </c>
      <c r="D1872">
        <v>5847.4</v>
      </c>
      <c r="E1872">
        <v>5853.4</v>
      </c>
      <c r="G1872" s="5">
        <f t="shared" si="379"/>
        <v>5892.13</v>
      </c>
      <c r="H1872" s="5">
        <f t="shared" si="380"/>
        <v>5902.17</v>
      </c>
      <c r="J1872" s="10" t="str">
        <f t="shared" si="381"/>
        <v>SELL</v>
      </c>
      <c r="L1872" s="5">
        <f t="shared" si="382"/>
        <v>5932.29</v>
      </c>
      <c r="M1872" s="4" t="str">
        <f t="shared" si="383"/>
        <v>YES</v>
      </c>
      <c r="N1872" s="4" t="str">
        <f t="shared" si="384"/>
        <v>NO</v>
      </c>
      <c r="O1872" s="4" t="str">
        <f t="shared" si="385"/>
        <v>YES</v>
      </c>
      <c r="P1872" s="5">
        <f t="shared" si="386"/>
        <v>5900</v>
      </c>
      <c r="Q1872" s="5">
        <f t="shared" si="387"/>
        <v>5853.4</v>
      </c>
      <c r="R1872" s="4">
        <f t="shared" si="388"/>
        <v>2012</v>
      </c>
      <c r="T1872" s="7">
        <f t="shared" si="389"/>
        <v>0</v>
      </c>
      <c r="V1872" s="5">
        <f t="shared" si="390"/>
        <v>5900</v>
      </c>
      <c r="W1872" s="5">
        <f t="shared" si="391"/>
        <v>5900</v>
      </c>
      <c r="X1872" s="7">
        <f t="shared" si="392"/>
        <v>0</v>
      </c>
      <c r="Z1872" s="7">
        <f t="shared" si="393"/>
        <v>410374.45999999985</v>
      </c>
      <c r="AA1872" s="5"/>
    </row>
    <row r="1873" spans="1:27">
      <c r="A1873" s="15">
        <v>41267</v>
      </c>
      <c r="B1873">
        <v>5871.35</v>
      </c>
      <c r="C1873">
        <v>5877.55</v>
      </c>
      <c r="D1873">
        <v>5853.5</v>
      </c>
      <c r="E1873">
        <v>5865.55</v>
      </c>
      <c r="G1873" s="5">
        <f t="shared" si="379"/>
        <v>5878.84</v>
      </c>
      <c r="H1873" s="5">
        <f t="shared" si="380"/>
        <v>5889.96</v>
      </c>
      <c r="J1873" s="10" t="str">
        <f t="shared" si="381"/>
        <v>SELL</v>
      </c>
      <c r="L1873" s="5">
        <f t="shared" si="382"/>
        <v>5923.32</v>
      </c>
      <c r="M1873" s="4" t="str">
        <f t="shared" si="383"/>
        <v>NO</v>
      </c>
      <c r="N1873" s="4" t="str">
        <f t="shared" si="384"/>
        <v>NO</v>
      </c>
      <c r="O1873" s="4" t="str">
        <f t="shared" si="385"/>
        <v>NO</v>
      </c>
      <c r="P1873" s="5">
        <f t="shared" si="386"/>
        <v>5871.35</v>
      </c>
      <c r="Q1873" s="5">
        <f t="shared" si="387"/>
        <v>5865.55</v>
      </c>
      <c r="R1873" s="4">
        <f t="shared" si="388"/>
        <v>2012</v>
      </c>
      <c r="T1873" s="7">
        <f t="shared" si="389"/>
        <v>0</v>
      </c>
      <c r="V1873" s="5">
        <f t="shared" si="390"/>
        <v>5900</v>
      </c>
      <c r="W1873" s="5">
        <f t="shared" si="391"/>
        <v>5900</v>
      </c>
      <c r="X1873" s="7">
        <f t="shared" si="392"/>
        <v>0</v>
      </c>
      <c r="Z1873" s="7">
        <f t="shared" si="393"/>
        <v>410374.45999999985</v>
      </c>
      <c r="AA1873" s="5"/>
    </row>
    <row r="1874" spans="1:27">
      <c r="A1874" s="15">
        <v>41269</v>
      </c>
      <c r="B1874">
        <v>5871</v>
      </c>
      <c r="C1874">
        <v>5926.45</v>
      </c>
      <c r="D1874">
        <v>5864.5</v>
      </c>
      <c r="E1874">
        <v>5913.75</v>
      </c>
      <c r="G1874" s="5">
        <f t="shared" si="379"/>
        <v>5896.3</v>
      </c>
      <c r="H1874" s="5">
        <f t="shared" si="380"/>
        <v>5897.89</v>
      </c>
      <c r="J1874" s="10" t="str">
        <f t="shared" si="381"/>
        <v>SELL</v>
      </c>
      <c r="L1874" s="5">
        <f t="shared" si="382"/>
        <v>5902.66</v>
      </c>
      <c r="M1874" s="4" t="str">
        <f t="shared" si="383"/>
        <v>YES</v>
      </c>
      <c r="N1874" s="4" t="str">
        <f t="shared" si="384"/>
        <v>YES</v>
      </c>
      <c r="O1874" s="4" t="str">
        <f t="shared" si="385"/>
        <v>NO</v>
      </c>
      <c r="P1874" s="5">
        <f t="shared" si="386"/>
        <v>5871</v>
      </c>
      <c r="Q1874" s="5">
        <f t="shared" si="387"/>
        <v>5913.75</v>
      </c>
      <c r="R1874" s="4">
        <f t="shared" si="388"/>
        <v>2012</v>
      </c>
      <c r="T1874" s="7">
        <f t="shared" si="389"/>
        <v>-9.57</v>
      </c>
      <c r="V1874" s="5">
        <f t="shared" si="390"/>
        <v>5900</v>
      </c>
      <c r="W1874" s="5">
        <f t="shared" si="391"/>
        <v>5900</v>
      </c>
      <c r="X1874" s="7">
        <f t="shared" si="392"/>
        <v>0</v>
      </c>
      <c r="Z1874" s="7">
        <f t="shared" si="393"/>
        <v>409417.45999999985</v>
      </c>
      <c r="AA1874" s="5"/>
    </row>
    <row r="1875" spans="1:27">
      <c r="A1875" s="15">
        <v>41270</v>
      </c>
      <c r="B1875">
        <v>5925.6</v>
      </c>
      <c r="C1875">
        <v>5931.55</v>
      </c>
      <c r="D1875">
        <v>5867.6</v>
      </c>
      <c r="E1875">
        <v>5874.2</v>
      </c>
      <c r="G1875" s="5">
        <f t="shared" si="379"/>
        <v>5885.25</v>
      </c>
      <c r="H1875" s="5">
        <f t="shared" si="380"/>
        <v>5889.99</v>
      </c>
      <c r="J1875" s="10" t="str">
        <f t="shared" si="381"/>
        <v>SELL</v>
      </c>
      <c r="L1875" s="5">
        <f t="shared" si="382"/>
        <v>5904.21</v>
      </c>
      <c r="M1875" s="4" t="str">
        <f t="shared" si="383"/>
        <v>YES</v>
      </c>
      <c r="N1875" s="4" t="str">
        <f t="shared" si="384"/>
        <v>YES</v>
      </c>
      <c r="O1875" s="4" t="str">
        <f t="shared" si="385"/>
        <v>YES</v>
      </c>
      <c r="P1875" s="5">
        <f t="shared" si="386"/>
        <v>5925.6</v>
      </c>
      <c r="Q1875" s="5">
        <f t="shared" si="387"/>
        <v>5874.2</v>
      </c>
      <c r="R1875" s="4">
        <f t="shared" si="388"/>
        <v>2012</v>
      </c>
      <c r="T1875" s="7">
        <f t="shared" si="389"/>
        <v>-51.4</v>
      </c>
      <c r="V1875" s="5">
        <f t="shared" si="390"/>
        <v>5900</v>
      </c>
      <c r="W1875" s="5">
        <f t="shared" si="391"/>
        <v>5932.5</v>
      </c>
      <c r="X1875" s="7">
        <f t="shared" si="392"/>
        <v>-32.5</v>
      </c>
      <c r="Z1875" s="7">
        <f t="shared" si="393"/>
        <v>402652.45999999985</v>
      </c>
      <c r="AA1875" s="5"/>
    </row>
    <row r="1876" spans="1:27">
      <c r="A1876" s="15">
        <v>41271</v>
      </c>
      <c r="B1876">
        <v>5932.5</v>
      </c>
      <c r="C1876">
        <v>5960</v>
      </c>
      <c r="D1876">
        <v>5930</v>
      </c>
      <c r="E1876">
        <v>5954.55</v>
      </c>
      <c r="G1876" s="5">
        <f t="shared" si="379"/>
        <v>5919.9</v>
      </c>
      <c r="H1876" s="5">
        <f t="shared" si="380"/>
        <v>5911.51</v>
      </c>
      <c r="J1876" s="10" t="str">
        <f t="shared" si="381"/>
        <v>BUY</v>
      </c>
      <c r="L1876" s="5">
        <f t="shared" si="382"/>
        <v>5886.34</v>
      </c>
      <c r="M1876" s="4" t="str">
        <f t="shared" si="383"/>
        <v>YES</v>
      </c>
      <c r="N1876" s="4" t="str">
        <f t="shared" si="384"/>
        <v>NO</v>
      </c>
      <c r="O1876" s="4" t="str">
        <f t="shared" si="385"/>
        <v>YES</v>
      </c>
      <c r="P1876" s="5">
        <f t="shared" si="386"/>
        <v>5932.5</v>
      </c>
      <c r="Q1876" s="5">
        <f t="shared" si="387"/>
        <v>5954.55</v>
      </c>
      <c r="R1876" s="4">
        <f t="shared" si="388"/>
        <v>2012</v>
      </c>
      <c r="T1876" s="7">
        <f t="shared" si="389"/>
        <v>0</v>
      </c>
      <c r="V1876" s="5">
        <f t="shared" si="390"/>
        <v>5932.5</v>
      </c>
      <c r="W1876" s="5">
        <f t="shared" si="391"/>
        <v>5932.5</v>
      </c>
      <c r="X1876" s="7">
        <f t="shared" si="392"/>
        <v>0</v>
      </c>
      <c r="Z1876" s="7">
        <f t="shared" si="393"/>
        <v>402652.45999999985</v>
      </c>
      <c r="AA1876" s="5"/>
    </row>
    <row r="1877" spans="1:27">
      <c r="A1877" s="15">
        <v>41274</v>
      </c>
      <c r="B1877">
        <v>5979</v>
      </c>
      <c r="C1877">
        <v>5979</v>
      </c>
      <c r="D1877">
        <v>5942.25</v>
      </c>
      <c r="E1877">
        <v>5951.75</v>
      </c>
      <c r="G1877" s="5">
        <f t="shared" ref="G1877:G1940" si="394">ROUND((E1877*G$1)+(G1876*(1-G$1)),2)</f>
        <v>5935.83</v>
      </c>
      <c r="H1877" s="5">
        <f t="shared" ref="H1877:H1940" si="395">ROUND((E1877*H$1)+(H1876*(1-H$1)),2)</f>
        <v>5924.92</v>
      </c>
      <c r="J1877" s="10" t="str">
        <f t="shared" ref="J1877:J1940" si="396">IF(G1877&gt;H1877,"BUY","SELL")</f>
        <v>BUY</v>
      </c>
      <c r="L1877" s="5">
        <f t="shared" ref="L1877:L1940" si="397">ROUND((G1877*((2/4)-1)-(H1877)*((2/6)-1))/ (2 /4- 2 /6),2)</f>
        <v>5892.19</v>
      </c>
      <c r="M1877" s="4" t="str">
        <f t="shared" ref="M1877:M1940" si="398">IF(J1876="SELL",IF(C1877&gt;L1876,"YES","NO"),IF(D1877&lt;L1876,"YES","NO"))</f>
        <v>NO</v>
      </c>
      <c r="N1877" s="4" t="str">
        <f t="shared" ref="N1877:N1940" si="399">IF(AND(M1877="YES",J1877=J1876),"YES","NO")</f>
        <v>NO</v>
      </c>
      <c r="O1877" s="4" t="str">
        <f t="shared" ref="O1877:O1940" si="400">IF(AND(J1876="BUY",B1877&lt;L1876),"YES",IF(AND(J1876="SELL",B1877&gt;L1876),"YES","NO"))</f>
        <v>NO</v>
      </c>
      <c r="P1877" s="5">
        <f t="shared" ref="P1877:P1940" si="401">B1877</f>
        <v>5979</v>
      </c>
      <c r="Q1877" s="5">
        <f t="shared" ref="Q1877:Q1940" si="402">E1877</f>
        <v>5951.75</v>
      </c>
      <c r="R1877" s="4">
        <f t="shared" ref="R1877:R1940" si="403">YEAR(A1877)</f>
        <v>2012</v>
      </c>
      <c r="T1877" s="7">
        <f t="shared" ref="T1877:T1940" si="404">ROUND(IF(N1877="YES",IF(J1877="SELL",IF(O1877="YES",Q1877-P1877,Q1877-L1876),IF(O1877="YES",P1877-Q1877,L1876-Q1877)),0),2)</f>
        <v>0</v>
      </c>
      <c r="V1877" s="5">
        <f t="shared" ref="V1877:V1940" si="405">IF(J1877=J1876,V1876,IF(O1877="YES",P1877,L1876))</f>
        <v>5932.5</v>
      </c>
      <c r="W1877" s="5">
        <f t="shared" ref="W1877:W1940" si="406">IF(V1878="",E1877,V1878)</f>
        <v>5932.5</v>
      </c>
      <c r="X1877" s="7">
        <f t="shared" ref="X1877:X1940" si="407">IF(J1877="BUY",W1877-V1877,V1877-W1877)</f>
        <v>0</v>
      </c>
      <c r="Z1877" s="7">
        <f t="shared" ref="Z1877:Z1940" si="408">Z1876+(T1877*50*2)+(X1877*50)</f>
        <v>402652.45999999985</v>
      </c>
      <c r="AA1877" s="5"/>
    </row>
    <row r="1878" spans="1:27">
      <c r="A1878" s="15">
        <v>41275</v>
      </c>
      <c r="B1878">
        <v>5958</v>
      </c>
      <c r="C1878">
        <v>6017.45</v>
      </c>
      <c r="D1878">
        <v>5958</v>
      </c>
      <c r="E1878">
        <v>6007.5</v>
      </c>
      <c r="G1878" s="5">
        <f t="shared" si="394"/>
        <v>5971.67</v>
      </c>
      <c r="H1878" s="5">
        <f t="shared" si="395"/>
        <v>5952.45</v>
      </c>
      <c r="J1878" s="10" t="str">
        <f t="shared" si="396"/>
        <v>BUY</v>
      </c>
      <c r="L1878" s="5">
        <f t="shared" si="397"/>
        <v>5894.79</v>
      </c>
      <c r="M1878" s="4" t="str">
        <f t="shared" si="398"/>
        <v>NO</v>
      </c>
      <c r="N1878" s="4" t="str">
        <f t="shared" si="399"/>
        <v>NO</v>
      </c>
      <c r="O1878" s="4" t="str">
        <f t="shared" si="400"/>
        <v>NO</v>
      </c>
      <c r="P1878" s="5">
        <f t="shared" si="401"/>
        <v>5958</v>
      </c>
      <c r="Q1878" s="5">
        <f t="shared" si="402"/>
        <v>6007.5</v>
      </c>
      <c r="R1878" s="4">
        <f t="shared" si="403"/>
        <v>2013</v>
      </c>
      <c r="T1878" s="7">
        <f t="shared" si="404"/>
        <v>0</v>
      </c>
      <c r="V1878" s="5">
        <f t="shared" si="405"/>
        <v>5932.5</v>
      </c>
      <c r="W1878" s="5">
        <f t="shared" si="406"/>
        <v>5932.5</v>
      </c>
      <c r="X1878" s="7">
        <f t="shared" si="407"/>
        <v>0</v>
      </c>
      <c r="Z1878" s="7">
        <f t="shared" si="408"/>
        <v>402652.45999999985</v>
      </c>
      <c r="AA1878" s="5"/>
    </row>
    <row r="1879" spans="1:27">
      <c r="A1879" s="15">
        <v>41276</v>
      </c>
      <c r="B1879">
        <v>6007.5</v>
      </c>
      <c r="C1879">
        <v>6049.9</v>
      </c>
      <c r="D1879">
        <v>6007.5</v>
      </c>
      <c r="E1879">
        <v>6035.65</v>
      </c>
      <c r="G1879" s="5">
        <f t="shared" si="394"/>
        <v>6003.66</v>
      </c>
      <c r="H1879" s="5">
        <f t="shared" si="395"/>
        <v>5980.18</v>
      </c>
      <c r="J1879" s="10" t="str">
        <f t="shared" si="396"/>
        <v>BUY</v>
      </c>
      <c r="L1879" s="5">
        <f t="shared" si="397"/>
        <v>5909.74</v>
      </c>
      <c r="M1879" s="4" t="str">
        <f t="shared" si="398"/>
        <v>NO</v>
      </c>
      <c r="N1879" s="4" t="str">
        <f t="shared" si="399"/>
        <v>NO</v>
      </c>
      <c r="O1879" s="4" t="str">
        <f t="shared" si="400"/>
        <v>NO</v>
      </c>
      <c r="P1879" s="5">
        <f t="shared" si="401"/>
        <v>6007.5</v>
      </c>
      <c r="Q1879" s="5">
        <f t="shared" si="402"/>
        <v>6035.65</v>
      </c>
      <c r="R1879" s="4">
        <f t="shared" si="403"/>
        <v>2013</v>
      </c>
      <c r="T1879" s="7">
        <f t="shared" si="404"/>
        <v>0</v>
      </c>
      <c r="V1879" s="5">
        <f t="shared" si="405"/>
        <v>5932.5</v>
      </c>
      <c r="W1879" s="5">
        <f t="shared" si="406"/>
        <v>5932.5</v>
      </c>
      <c r="X1879" s="7">
        <f t="shared" si="407"/>
        <v>0</v>
      </c>
      <c r="Z1879" s="7">
        <f t="shared" si="408"/>
        <v>402652.45999999985</v>
      </c>
      <c r="AA1879" s="5"/>
    </row>
    <row r="1880" spans="1:27">
      <c r="A1880" s="15">
        <v>41277</v>
      </c>
      <c r="B1880">
        <v>6058.15</v>
      </c>
      <c r="C1880">
        <v>6058.15</v>
      </c>
      <c r="D1880">
        <v>6026.6</v>
      </c>
      <c r="E1880">
        <v>6039.55</v>
      </c>
      <c r="G1880" s="5">
        <f t="shared" si="394"/>
        <v>6021.61</v>
      </c>
      <c r="H1880" s="5">
        <f t="shared" si="395"/>
        <v>5999.97</v>
      </c>
      <c r="J1880" s="10" t="str">
        <f t="shared" si="396"/>
        <v>BUY</v>
      </c>
      <c r="L1880" s="5">
        <f t="shared" si="397"/>
        <v>5935.05</v>
      </c>
      <c r="M1880" s="4" t="str">
        <f t="shared" si="398"/>
        <v>NO</v>
      </c>
      <c r="N1880" s="4" t="str">
        <f t="shared" si="399"/>
        <v>NO</v>
      </c>
      <c r="O1880" s="4" t="str">
        <f t="shared" si="400"/>
        <v>NO</v>
      </c>
      <c r="P1880" s="5">
        <f t="shared" si="401"/>
        <v>6058.15</v>
      </c>
      <c r="Q1880" s="5">
        <f t="shared" si="402"/>
        <v>6039.55</v>
      </c>
      <c r="R1880" s="4">
        <f t="shared" si="403"/>
        <v>2013</v>
      </c>
      <c r="T1880" s="7">
        <f t="shared" si="404"/>
        <v>0</v>
      </c>
      <c r="V1880" s="5">
        <f t="shared" si="405"/>
        <v>5932.5</v>
      </c>
      <c r="W1880" s="5">
        <f t="shared" si="406"/>
        <v>5932.5</v>
      </c>
      <c r="X1880" s="7">
        <f t="shared" si="407"/>
        <v>0</v>
      </c>
      <c r="Z1880" s="7">
        <f t="shared" si="408"/>
        <v>402652.45999999985</v>
      </c>
      <c r="AA1880" s="5"/>
    </row>
    <row r="1881" spans="1:27">
      <c r="A1881" s="15">
        <v>41278</v>
      </c>
      <c r="B1881">
        <v>6031.05</v>
      </c>
      <c r="C1881">
        <v>6052.5</v>
      </c>
      <c r="D1881">
        <v>6012.5</v>
      </c>
      <c r="E1881">
        <v>6048</v>
      </c>
      <c r="G1881" s="5">
        <f t="shared" si="394"/>
        <v>6034.81</v>
      </c>
      <c r="H1881" s="5">
        <f t="shared" si="395"/>
        <v>6015.98</v>
      </c>
      <c r="J1881" s="10" t="str">
        <f t="shared" si="396"/>
        <v>BUY</v>
      </c>
      <c r="L1881" s="5">
        <f t="shared" si="397"/>
        <v>5959.49</v>
      </c>
      <c r="M1881" s="4" t="str">
        <f t="shared" si="398"/>
        <v>NO</v>
      </c>
      <c r="N1881" s="4" t="str">
        <f t="shared" si="399"/>
        <v>NO</v>
      </c>
      <c r="O1881" s="4" t="str">
        <f t="shared" si="400"/>
        <v>NO</v>
      </c>
      <c r="P1881" s="5">
        <f t="shared" si="401"/>
        <v>6031.05</v>
      </c>
      <c r="Q1881" s="5">
        <f t="shared" si="402"/>
        <v>6048</v>
      </c>
      <c r="R1881" s="4">
        <f t="shared" si="403"/>
        <v>2013</v>
      </c>
      <c r="T1881" s="7">
        <f t="shared" si="404"/>
        <v>0</v>
      </c>
      <c r="V1881" s="5">
        <f t="shared" si="405"/>
        <v>5932.5</v>
      </c>
      <c r="W1881" s="5">
        <f t="shared" si="406"/>
        <v>5932.5</v>
      </c>
      <c r="X1881" s="7">
        <f t="shared" si="407"/>
        <v>0</v>
      </c>
      <c r="Z1881" s="7">
        <f t="shared" si="408"/>
        <v>402652.45999999985</v>
      </c>
      <c r="AA1881" s="5"/>
    </row>
    <row r="1882" spans="1:27">
      <c r="A1882" s="15">
        <v>41281</v>
      </c>
      <c r="B1882">
        <v>6052.5</v>
      </c>
      <c r="C1882">
        <v>6059</v>
      </c>
      <c r="D1882">
        <v>6013.65</v>
      </c>
      <c r="E1882">
        <v>6023.7</v>
      </c>
      <c r="G1882" s="5">
        <f t="shared" si="394"/>
        <v>6029.26</v>
      </c>
      <c r="H1882" s="5">
        <f t="shared" si="395"/>
        <v>6018.55</v>
      </c>
      <c r="J1882" s="10" t="str">
        <f t="shared" si="396"/>
        <v>BUY</v>
      </c>
      <c r="L1882" s="5">
        <f t="shared" si="397"/>
        <v>5986.42</v>
      </c>
      <c r="M1882" s="4" t="str">
        <f t="shared" si="398"/>
        <v>NO</v>
      </c>
      <c r="N1882" s="4" t="str">
        <f t="shared" si="399"/>
        <v>NO</v>
      </c>
      <c r="O1882" s="4" t="str">
        <f t="shared" si="400"/>
        <v>NO</v>
      </c>
      <c r="P1882" s="5">
        <f t="shared" si="401"/>
        <v>6052.5</v>
      </c>
      <c r="Q1882" s="5">
        <f t="shared" si="402"/>
        <v>6023.7</v>
      </c>
      <c r="R1882" s="4">
        <f t="shared" si="403"/>
        <v>2013</v>
      </c>
      <c r="T1882" s="7">
        <f t="shared" si="404"/>
        <v>0</v>
      </c>
      <c r="V1882" s="5">
        <f t="shared" si="405"/>
        <v>5932.5</v>
      </c>
      <c r="W1882" s="5">
        <f t="shared" si="406"/>
        <v>5932.5</v>
      </c>
      <c r="X1882" s="7">
        <f t="shared" si="407"/>
        <v>0</v>
      </c>
      <c r="Z1882" s="7">
        <f t="shared" si="408"/>
        <v>402652.45999999985</v>
      </c>
      <c r="AA1882" s="5"/>
    </row>
    <row r="1883" spans="1:27">
      <c r="A1883" s="15">
        <v>41282</v>
      </c>
      <c r="B1883">
        <v>6015.05</v>
      </c>
      <c r="C1883">
        <v>6050.4</v>
      </c>
      <c r="D1883">
        <v>5993</v>
      </c>
      <c r="E1883">
        <v>6043.3</v>
      </c>
      <c r="G1883" s="5">
        <f t="shared" si="394"/>
        <v>6036.28</v>
      </c>
      <c r="H1883" s="5">
        <f t="shared" si="395"/>
        <v>6026.8</v>
      </c>
      <c r="J1883" s="10" t="str">
        <f t="shared" si="396"/>
        <v>BUY</v>
      </c>
      <c r="L1883" s="5">
        <f t="shared" si="397"/>
        <v>5998.36</v>
      </c>
      <c r="M1883" s="4" t="str">
        <f t="shared" si="398"/>
        <v>NO</v>
      </c>
      <c r="N1883" s="4" t="str">
        <f t="shared" si="399"/>
        <v>NO</v>
      </c>
      <c r="O1883" s="4" t="str">
        <f t="shared" si="400"/>
        <v>NO</v>
      </c>
      <c r="P1883" s="5">
        <f t="shared" si="401"/>
        <v>6015.05</v>
      </c>
      <c r="Q1883" s="5">
        <f t="shared" si="402"/>
        <v>6043.3</v>
      </c>
      <c r="R1883" s="4">
        <f t="shared" si="403"/>
        <v>2013</v>
      </c>
      <c r="T1883" s="7">
        <f t="shared" si="404"/>
        <v>0</v>
      </c>
      <c r="V1883" s="5">
        <f t="shared" si="405"/>
        <v>5932.5</v>
      </c>
      <c r="W1883" s="5">
        <f t="shared" si="406"/>
        <v>5932.5</v>
      </c>
      <c r="X1883" s="7">
        <f t="shared" si="407"/>
        <v>0</v>
      </c>
      <c r="Z1883" s="7">
        <f t="shared" si="408"/>
        <v>402652.45999999985</v>
      </c>
      <c r="AA1883" s="5"/>
    </row>
    <row r="1884" spans="1:27">
      <c r="A1884" s="15">
        <v>41283</v>
      </c>
      <c r="B1884">
        <v>6040</v>
      </c>
      <c r="C1884">
        <v>6048.6</v>
      </c>
      <c r="D1884">
        <v>5981.35</v>
      </c>
      <c r="E1884">
        <v>5998.75</v>
      </c>
      <c r="G1884" s="5">
        <f t="shared" si="394"/>
        <v>6017.52</v>
      </c>
      <c r="H1884" s="5">
        <f t="shared" si="395"/>
        <v>6017.45</v>
      </c>
      <c r="J1884" s="10" t="str">
        <f t="shared" si="396"/>
        <v>BUY</v>
      </c>
      <c r="L1884" s="5">
        <f t="shared" si="397"/>
        <v>6017.24</v>
      </c>
      <c r="M1884" s="4" t="str">
        <f t="shared" si="398"/>
        <v>YES</v>
      </c>
      <c r="N1884" s="4" t="str">
        <f t="shared" si="399"/>
        <v>YES</v>
      </c>
      <c r="O1884" s="4" t="str">
        <f t="shared" si="400"/>
        <v>NO</v>
      </c>
      <c r="P1884" s="5">
        <f t="shared" si="401"/>
        <v>6040</v>
      </c>
      <c r="Q1884" s="5">
        <f t="shared" si="402"/>
        <v>5998.75</v>
      </c>
      <c r="R1884" s="4">
        <f t="shared" si="403"/>
        <v>2013</v>
      </c>
      <c r="T1884" s="7">
        <f t="shared" si="404"/>
        <v>-0.39</v>
      </c>
      <c r="V1884" s="5">
        <f t="shared" si="405"/>
        <v>5932.5</v>
      </c>
      <c r="W1884" s="5">
        <f t="shared" si="406"/>
        <v>6017.24</v>
      </c>
      <c r="X1884" s="7">
        <f t="shared" si="407"/>
        <v>84.739999999999782</v>
      </c>
      <c r="Z1884" s="7">
        <f t="shared" si="408"/>
        <v>406850.45999999985</v>
      </c>
      <c r="AA1884" s="5"/>
    </row>
    <row r="1885" spans="1:27">
      <c r="A1885" s="15">
        <v>41284</v>
      </c>
      <c r="B1885">
        <v>6018</v>
      </c>
      <c r="C1885">
        <v>6034</v>
      </c>
      <c r="D1885">
        <v>5983.75</v>
      </c>
      <c r="E1885">
        <v>6003.6</v>
      </c>
      <c r="G1885" s="5">
        <f t="shared" si="394"/>
        <v>6010.56</v>
      </c>
      <c r="H1885" s="5">
        <f t="shared" si="395"/>
        <v>6012.83</v>
      </c>
      <c r="J1885" s="10" t="str">
        <f t="shared" si="396"/>
        <v>SELL</v>
      </c>
      <c r="L1885" s="5">
        <f t="shared" si="397"/>
        <v>6019.64</v>
      </c>
      <c r="M1885" s="4" t="str">
        <f t="shared" si="398"/>
        <v>YES</v>
      </c>
      <c r="N1885" s="4" t="str">
        <f t="shared" si="399"/>
        <v>NO</v>
      </c>
      <c r="O1885" s="4" t="str">
        <f t="shared" si="400"/>
        <v>NO</v>
      </c>
      <c r="P1885" s="5">
        <f t="shared" si="401"/>
        <v>6018</v>
      </c>
      <c r="Q1885" s="5">
        <f t="shared" si="402"/>
        <v>6003.6</v>
      </c>
      <c r="R1885" s="4">
        <f t="shared" si="403"/>
        <v>2013</v>
      </c>
      <c r="T1885" s="7">
        <f t="shared" si="404"/>
        <v>0</v>
      </c>
      <c r="V1885" s="5">
        <f t="shared" si="405"/>
        <v>6017.24</v>
      </c>
      <c r="W1885" s="5">
        <f t="shared" si="406"/>
        <v>6017.24</v>
      </c>
      <c r="X1885" s="7">
        <f t="shared" si="407"/>
        <v>0</v>
      </c>
      <c r="Z1885" s="7">
        <f t="shared" si="408"/>
        <v>406850.45999999985</v>
      </c>
      <c r="AA1885" s="5"/>
    </row>
    <row r="1886" spans="1:27">
      <c r="A1886" s="15">
        <v>41285</v>
      </c>
      <c r="B1886">
        <v>6027.25</v>
      </c>
      <c r="C1886">
        <v>6038</v>
      </c>
      <c r="D1886">
        <v>5969.15</v>
      </c>
      <c r="E1886">
        <v>5977.3</v>
      </c>
      <c r="G1886" s="5">
        <f t="shared" si="394"/>
        <v>5993.93</v>
      </c>
      <c r="H1886" s="5">
        <f t="shared" si="395"/>
        <v>6000.99</v>
      </c>
      <c r="J1886" s="10" t="str">
        <f t="shared" si="396"/>
        <v>SELL</v>
      </c>
      <c r="L1886" s="5">
        <f t="shared" si="397"/>
        <v>6022.17</v>
      </c>
      <c r="M1886" s="4" t="str">
        <f t="shared" si="398"/>
        <v>YES</v>
      </c>
      <c r="N1886" s="4" t="str">
        <f t="shared" si="399"/>
        <v>YES</v>
      </c>
      <c r="O1886" s="4" t="str">
        <f t="shared" si="400"/>
        <v>YES</v>
      </c>
      <c r="P1886" s="5">
        <f t="shared" si="401"/>
        <v>6027.25</v>
      </c>
      <c r="Q1886" s="5">
        <f t="shared" si="402"/>
        <v>5977.3</v>
      </c>
      <c r="R1886" s="4">
        <f t="shared" si="403"/>
        <v>2013</v>
      </c>
      <c r="T1886" s="7">
        <f t="shared" si="404"/>
        <v>-49.95</v>
      </c>
      <c r="V1886" s="5">
        <f t="shared" si="405"/>
        <v>6017.24</v>
      </c>
      <c r="W1886" s="5">
        <f t="shared" si="406"/>
        <v>6022.17</v>
      </c>
      <c r="X1886" s="7">
        <f t="shared" si="407"/>
        <v>-4.930000000000291</v>
      </c>
      <c r="Z1886" s="7">
        <f t="shared" si="408"/>
        <v>401608.95999999985</v>
      </c>
      <c r="AA1886" s="5"/>
    </row>
    <row r="1887" spans="1:27">
      <c r="A1887" s="15">
        <v>41288</v>
      </c>
      <c r="B1887">
        <v>5988</v>
      </c>
      <c r="C1887">
        <v>6067.25</v>
      </c>
      <c r="D1887">
        <v>5985.1</v>
      </c>
      <c r="E1887">
        <v>6057.5</v>
      </c>
      <c r="G1887" s="5">
        <f t="shared" si="394"/>
        <v>6025.72</v>
      </c>
      <c r="H1887" s="5">
        <f t="shared" si="395"/>
        <v>6019.83</v>
      </c>
      <c r="J1887" s="10" t="str">
        <f t="shared" si="396"/>
        <v>BUY</v>
      </c>
      <c r="L1887" s="5">
        <f t="shared" si="397"/>
        <v>6002.16</v>
      </c>
      <c r="M1887" s="4" t="str">
        <f t="shared" si="398"/>
        <v>YES</v>
      </c>
      <c r="N1887" s="4" t="str">
        <f t="shared" si="399"/>
        <v>NO</v>
      </c>
      <c r="O1887" s="4" t="str">
        <f t="shared" si="400"/>
        <v>NO</v>
      </c>
      <c r="P1887" s="5">
        <f t="shared" si="401"/>
        <v>5988</v>
      </c>
      <c r="Q1887" s="5">
        <f t="shared" si="402"/>
        <v>6057.5</v>
      </c>
      <c r="R1887" s="4">
        <f t="shared" si="403"/>
        <v>2013</v>
      </c>
      <c r="T1887" s="7">
        <f t="shared" si="404"/>
        <v>0</v>
      </c>
      <c r="V1887" s="5">
        <f t="shared" si="405"/>
        <v>6022.17</v>
      </c>
      <c r="W1887" s="5">
        <f t="shared" si="406"/>
        <v>6022.17</v>
      </c>
      <c r="X1887" s="7">
        <f t="shared" si="407"/>
        <v>0</v>
      </c>
      <c r="Z1887" s="7">
        <f t="shared" si="408"/>
        <v>401608.95999999985</v>
      </c>
      <c r="AA1887" s="5"/>
    </row>
    <row r="1888" spans="1:27">
      <c r="A1888" s="15">
        <v>41289</v>
      </c>
      <c r="B1888">
        <v>6059</v>
      </c>
      <c r="C1888">
        <v>6096</v>
      </c>
      <c r="D1888">
        <v>6036.55</v>
      </c>
      <c r="E1888">
        <v>6081.3</v>
      </c>
      <c r="G1888" s="5">
        <f t="shared" si="394"/>
        <v>6053.51</v>
      </c>
      <c r="H1888" s="5">
        <f t="shared" si="395"/>
        <v>6040.32</v>
      </c>
      <c r="J1888" s="10" t="str">
        <f t="shared" si="396"/>
        <v>BUY</v>
      </c>
      <c r="L1888" s="5">
        <f t="shared" si="397"/>
        <v>6000.75</v>
      </c>
      <c r="M1888" s="4" t="str">
        <f t="shared" si="398"/>
        <v>NO</v>
      </c>
      <c r="N1888" s="4" t="str">
        <f t="shared" si="399"/>
        <v>NO</v>
      </c>
      <c r="O1888" s="4" t="str">
        <f t="shared" si="400"/>
        <v>NO</v>
      </c>
      <c r="P1888" s="5">
        <f t="shared" si="401"/>
        <v>6059</v>
      </c>
      <c r="Q1888" s="5">
        <f t="shared" si="402"/>
        <v>6081.3</v>
      </c>
      <c r="R1888" s="4">
        <f t="shared" si="403"/>
        <v>2013</v>
      </c>
      <c r="T1888" s="7">
        <f t="shared" si="404"/>
        <v>0</v>
      </c>
      <c r="V1888" s="5">
        <f t="shared" si="405"/>
        <v>6022.17</v>
      </c>
      <c r="W1888" s="5">
        <f t="shared" si="406"/>
        <v>6022.17</v>
      </c>
      <c r="X1888" s="7">
        <f t="shared" si="407"/>
        <v>0</v>
      </c>
      <c r="Z1888" s="7">
        <f t="shared" si="408"/>
        <v>401608.95999999985</v>
      </c>
      <c r="AA1888" s="5"/>
    </row>
    <row r="1889" spans="1:27">
      <c r="A1889" s="15">
        <v>41290</v>
      </c>
      <c r="B1889">
        <v>6069.4</v>
      </c>
      <c r="C1889">
        <v>6075.55</v>
      </c>
      <c r="D1889">
        <v>6011.1</v>
      </c>
      <c r="E1889">
        <v>6019.25</v>
      </c>
      <c r="G1889" s="5">
        <f t="shared" si="394"/>
        <v>6036.38</v>
      </c>
      <c r="H1889" s="5">
        <f t="shared" si="395"/>
        <v>6033.3</v>
      </c>
      <c r="J1889" s="10" t="str">
        <f t="shared" si="396"/>
        <v>BUY</v>
      </c>
      <c r="L1889" s="5">
        <f t="shared" si="397"/>
        <v>6024.06</v>
      </c>
      <c r="M1889" s="4" t="str">
        <f t="shared" si="398"/>
        <v>NO</v>
      </c>
      <c r="N1889" s="4" t="str">
        <f t="shared" si="399"/>
        <v>NO</v>
      </c>
      <c r="O1889" s="4" t="str">
        <f t="shared" si="400"/>
        <v>NO</v>
      </c>
      <c r="P1889" s="5">
        <f t="shared" si="401"/>
        <v>6069.4</v>
      </c>
      <c r="Q1889" s="5">
        <f t="shared" si="402"/>
        <v>6019.25</v>
      </c>
      <c r="R1889" s="4">
        <f t="shared" si="403"/>
        <v>2013</v>
      </c>
      <c r="T1889" s="7">
        <f t="shared" si="404"/>
        <v>0</v>
      </c>
      <c r="V1889" s="5">
        <f t="shared" si="405"/>
        <v>6022.17</v>
      </c>
      <c r="W1889" s="5">
        <f t="shared" si="406"/>
        <v>6022.17</v>
      </c>
      <c r="X1889" s="7">
        <f t="shared" si="407"/>
        <v>0</v>
      </c>
      <c r="Z1889" s="7">
        <f t="shared" si="408"/>
        <v>401608.95999999985</v>
      </c>
      <c r="AA1889" s="5"/>
    </row>
    <row r="1890" spans="1:27">
      <c r="A1890" s="15">
        <v>41291</v>
      </c>
      <c r="B1890">
        <v>6025</v>
      </c>
      <c r="C1890">
        <v>6072.45</v>
      </c>
      <c r="D1890">
        <v>6000.1</v>
      </c>
      <c r="E1890">
        <v>6054.45</v>
      </c>
      <c r="G1890" s="5">
        <f t="shared" si="394"/>
        <v>6045.42</v>
      </c>
      <c r="H1890" s="5">
        <f t="shared" si="395"/>
        <v>6040.35</v>
      </c>
      <c r="J1890" s="10" t="str">
        <f t="shared" si="396"/>
        <v>BUY</v>
      </c>
      <c r="L1890" s="5">
        <f t="shared" si="397"/>
        <v>6025.14</v>
      </c>
      <c r="M1890" s="4" t="str">
        <f t="shared" si="398"/>
        <v>YES</v>
      </c>
      <c r="N1890" s="4" t="str">
        <f t="shared" si="399"/>
        <v>YES</v>
      </c>
      <c r="O1890" s="4" t="str">
        <f t="shared" si="400"/>
        <v>NO</v>
      </c>
      <c r="P1890" s="5">
        <f t="shared" si="401"/>
        <v>6025</v>
      </c>
      <c r="Q1890" s="5">
        <f t="shared" si="402"/>
        <v>6054.45</v>
      </c>
      <c r="R1890" s="4">
        <f t="shared" si="403"/>
        <v>2013</v>
      </c>
      <c r="T1890" s="7">
        <f t="shared" si="404"/>
        <v>-30.39</v>
      </c>
      <c r="V1890" s="5">
        <f t="shared" si="405"/>
        <v>6022.17</v>
      </c>
      <c r="W1890" s="5">
        <f t="shared" si="406"/>
        <v>6022.17</v>
      </c>
      <c r="X1890" s="7">
        <f t="shared" si="407"/>
        <v>0</v>
      </c>
      <c r="Z1890" s="7">
        <f t="shared" si="408"/>
        <v>398569.95999999985</v>
      </c>
      <c r="AA1890" s="5"/>
    </row>
    <row r="1891" spans="1:27">
      <c r="A1891" s="15">
        <v>41292</v>
      </c>
      <c r="B1891">
        <v>6075</v>
      </c>
      <c r="C1891">
        <v>6094.5</v>
      </c>
      <c r="D1891">
        <v>6060.15</v>
      </c>
      <c r="E1891">
        <v>6074.85</v>
      </c>
      <c r="G1891" s="5">
        <f t="shared" si="394"/>
        <v>6060.14</v>
      </c>
      <c r="H1891" s="5">
        <f t="shared" si="395"/>
        <v>6051.85</v>
      </c>
      <c r="J1891" s="10" t="str">
        <f t="shared" si="396"/>
        <v>BUY</v>
      </c>
      <c r="L1891" s="5">
        <f t="shared" si="397"/>
        <v>6026.98</v>
      </c>
      <c r="M1891" s="4" t="str">
        <f t="shared" si="398"/>
        <v>NO</v>
      </c>
      <c r="N1891" s="4" t="str">
        <f t="shared" si="399"/>
        <v>NO</v>
      </c>
      <c r="O1891" s="4" t="str">
        <f t="shared" si="400"/>
        <v>NO</v>
      </c>
      <c r="P1891" s="5">
        <f t="shared" si="401"/>
        <v>6075</v>
      </c>
      <c r="Q1891" s="5">
        <f t="shared" si="402"/>
        <v>6074.85</v>
      </c>
      <c r="R1891" s="4">
        <f t="shared" si="403"/>
        <v>2013</v>
      </c>
      <c r="T1891" s="7">
        <f t="shared" si="404"/>
        <v>0</v>
      </c>
      <c r="V1891" s="5">
        <f t="shared" si="405"/>
        <v>6022.17</v>
      </c>
      <c r="W1891" s="5">
        <f t="shared" si="406"/>
        <v>6022.17</v>
      </c>
      <c r="X1891" s="7">
        <f t="shared" si="407"/>
        <v>0</v>
      </c>
      <c r="Z1891" s="7">
        <f t="shared" si="408"/>
        <v>398569.95999999985</v>
      </c>
      <c r="AA1891" s="5"/>
    </row>
    <row r="1892" spans="1:27">
      <c r="A1892" s="15">
        <v>41295</v>
      </c>
      <c r="B1892">
        <v>6089.85</v>
      </c>
      <c r="C1892">
        <v>6107.5</v>
      </c>
      <c r="D1892">
        <v>6070.5</v>
      </c>
      <c r="E1892">
        <v>6096.45</v>
      </c>
      <c r="G1892" s="5">
        <f t="shared" si="394"/>
        <v>6078.3</v>
      </c>
      <c r="H1892" s="5">
        <f t="shared" si="395"/>
        <v>6066.72</v>
      </c>
      <c r="J1892" s="10" t="str">
        <f t="shared" si="396"/>
        <v>BUY</v>
      </c>
      <c r="L1892" s="5">
        <f t="shared" si="397"/>
        <v>6031.98</v>
      </c>
      <c r="M1892" s="4" t="str">
        <f t="shared" si="398"/>
        <v>NO</v>
      </c>
      <c r="N1892" s="4" t="str">
        <f t="shared" si="399"/>
        <v>NO</v>
      </c>
      <c r="O1892" s="4" t="str">
        <f t="shared" si="400"/>
        <v>NO</v>
      </c>
      <c r="P1892" s="5">
        <f t="shared" si="401"/>
        <v>6089.85</v>
      </c>
      <c r="Q1892" s="5">
        <f t="shared" si="402"/>
        <v>6096.45</v>
      </c>
      <c r="R1892" s="4">
        <f t="shared" si="403"/>
        <v>2013</v>
      </c>
      <c r="T1892" s="7">
        <f t="shared" si="404"/>
        <v>0</v>
      </c>
      <c r="V1892" s="5">
        <f t="shared" si="405"/>
        <v>6022.17</v>
      </c>
      <c r="W1892" s="5">
        <f t="shared" si="406"/>
        <v>6022.17</v>
      </c>
      <c r="X1892" s="7">
        <f t="shared" si="407"/>
        <v>0</v>
      </c>
      <c r="Z1892" s="7">
        <f t="shared" si="408"/>
        <v>398569.95999999985</v>
      </c>
      <c r="AA1892" s="5"/>
    </row>
    <row r="1893" spans="1:27">
      <c r="A1893" s="15">
        <v>41296</v>
      </c>
      <c r="B1893">
        <v>6101.3</v>
      </c>
      <c r="C1893">
        <v>6109</v>
      </c>
      <c r="D1893">
        <v>6054.5</v>
      </c>
      <c r="E1893">
        <v>6061.55</v>
      </c>
      <c r="G1893" s="5">
        <f t="shared" si="394"/>
        <v>6069.93</v>
      </c>
      <c r="H1893" s="5">
        <f t="shared" si="395"/>
        <v>6065</v>
      </c>
      <c r="J1893" s="10" t="str">
        <f t="shared" si="396"/>
        <v>BUY</v>
      </c>
      <c r="L1893" s="5">
        <f t="shared" si="397"/>
        <v>6050.21</v>
      </c>
      <c r="M1893" s="4" t="str">
        <f t="shared" si="398"/>
        <v>NO</v>
      </c>
      <c r="N1893" s="4" t="str">
        <f t="shared" si="399"/>
        <v>NO</v>
      </c>
      <c r="O1893" s="4" t="str">
        <f t="shared" si="400"/>
        <v>NO</v>
      </c>
      <c r="P1893" s="5">
        <f t="shared" si="401"/>
        <v>6101.3</v>
      </c>
      <c r="Q1893" s="5">
        <f t="shared" si="402"/>
        <v>6061.55</v>
      </c>
      <c r="R1893" s="4">
        <f t="shared" si="403"/>
        <v>2013</v>
      </c>
      <c r="T1893" s="7">
        <f t="shared" si="404"/>
        <v>0</v>
      </c>
      <c r="V1893" s="5">
        <f t="shared" si="405"/>
        <v>6022.17</v>
      </c>
      <c r="W1893" s="5">
        <f t="shared" si="406"/>
        <v>6022.17</v>
      </c>
      <c r="X1893" s="7">
        <f t="shared" si="407"/>
        <v>0</v>
      </c>
      <c r="Z1893" s="7">
        <f t="shared" si="408"/>
        <v>398569.95999999985</v>
      </c>
      <c r="AA1893" s="5"/>
    </row>
    <row r="1894" spans="1:27">
      <c r="A1894" s="15">
        <v>41297</v>
      </c>
      <c r="B1894">
        <v>6068</v>
      </c>
      <c r="C1894">
        <v>6079.95</v>
      </c>
      <c r="D1894">
        <v>6028.2</v>
      </c>
      <c r="E1894">
        <v>6069.15</v>
      </c>
      <c r="G1894" s="5">
        <f t="shared" si="394"/>
        <v>6069.54</v>
      </c>
      <c r="H1894" s="5">
        <f t="shared" si="395"/>
        <v>6066.38</v>
      </c>
      <c r="J1894" s="10" t="str">
        <f t="shared" si="396"/>
        <v>BUY</v>
      </c>
      <c r="L1894" s="5">
        <f t="shared" si="397"/>
        <v>6056.9</v>
      </c>
      <c r="M1894" s="4" t="str">
        <f t="shared" si="398"/>
        <v>YES</v>
      </c>
      <c r="N1894" s="4" t="str">
        <f t="shared" si="399"/>
        <v>YES</v>
      </c>
      <c r="O1894" s="4" t="str">
        <f t="shared" si="400"/>
        <v>NO</v>
      </c>
      <c r="P1894" s="5">
        <f t="shared" si="401"/>
        <v>6068</v>
      </c>
      <c r="Q1894" s="5">
        <f t="shared" si="402"/>
        <v>6069.15</v>
      </c>
      <c r="R1894" s="4">
        <f t="shared" si="403"/>
        <v>2013</v>
      </c>
      <c r="T1894" s="7">
        <f t="shared" si="404"/>
        <v>-18.940000000000001</v>
      </c>
      <c r="V1894" s="5">
        <f t="shared" si="405"/>
        <v>6022.17</v>
      </c>
      <c r="W1894" s="5">
        <f t="shared" si="406"/>
        <v>6056.9</v>
      </c>
      <c r="X1894" s="7">
        <f t="shared" si="407"/>
        <v>34.729999999999563</v>
      </c>
      <c r="Z1894" s="7">
        <f t="shared" si="408"/>
        <v>398412.45999999985</v>
      </c>
      <c r="AA1894" s="5"/>
    </row>
    <row r="1895" spans="1:27">
      <c r="A1895" s="15">
        <v>41298</v>
      </c>
      <c r="B1895">
        <v>6064.85</v>
      </c>
      <c r="C1895">
        <v>6068.45</v>
      </c>
      <c r="D1895">
        <v>6009.85</v>
      </c>
      <c r="E1895">
        <v>6019.75</v>
      </c>
      <c r="G1895" s="5">
        <f t="shared" si="394"/>
        <v>6044.65</v>
      </c>
      <c r="H1895" s="5">
        <f t="shared" si="395"/>
        <v>6050.84</v>
      </c>
      <c r="J1895" s="10" t="str">
        <f t="shared" si="396"/>
        <v>SELL</v>
      </c>
      <c r="L1895" s="5">
        <f t="shared" si="397"/>
        <v>6069.41</v>
      </c>
      <c r="M1895" s="4" t="str">
        <f t="shared" si="398"/>
        <v>YES</v>
      </c>
      <c r="N1895" s="4" t="str">
        <f t="shared" si="399"/>
        <v>NO</v>
      </c>
      <c r="O1895" s="4" t="str">
        <f t="shared" si="400"/>
        <v>NO</v>
      </c>
      <c r="P1895" s="5">
        <f t="shared" si="401"/>
        <v>6064.85</v>
      </c>
      <c r="Q1895" s="5">
        <f t="shared" si="402"/>
        <v>6019.75</v>
      </c>
      <c r="R1895" s="4">
        <f t="shared" si="403"/>
        <v>2013</v>
      </c>
      <c r="T1895" s="7">
        <f t="shared" si="404"/>
        <v>0</v>
      </c>
      <c r="V1895" s="5">
        <f t="shared" si="405"/>
        <v>6056.9</v>
      </c>
      <c r="W1895" s="5">
        <f t="shared" si="406"/>
        <v>6069.41</v>
      </c>
      <c r="X1895" s="7">
        <f t="shared" si="407"/>
        <v>-12.510000000000218</v>
      </c>
      <c r="Z1895" s="7">
        <f t="shared" si="408"/>
        <v>397786.95999999985</v>
      </c>
      <c r="AA1895" s="5"/>
    </row>
    <row r="1896" spans="1:27">
      <c r="A1896" s="15">
        <v>41299</v>
      </c>
      <c r="B1896">
        <v>6028.25</v>
      </c>
      <c r="C1896">
        <v>6082.55</v>
      </c>
      <c r="D1896">
        <v>6014.9</v>
      </c>
      <c r="E1896">
        <v>6073.7</v>
      </c>
      <c r="G1896" s="5">
        <f t="shared" si="394"/>
        <v>6059.18</v>
      </c>
      <c r="H1896" s="5">
        <f t="shared" si="395"/>
        <v>6058.46</v>
      </c>
      <c r="J1896" s="10" t="str">
        <f t="shared" si="396"/>
        <v>BUY</v>
      </c>
      <c r="L1896" s="5">
        <f t="shared" si="397"/>
        <v>6056.3</v>
      </c>
      <c r="M1896" s="4" t="str">
        <f t="shared" si="398"/>
        <v>YES</v>
      </c>
      <c r="N1896" s="4" t="str">
        <f t="shared" si="399"/>
        <v>NO</v>
      </c>
      <c r="O1896" s="4" t="str">
        <f t="shared" si="400"/>
        <v>NO</v>
      </c>
      <c r="P1896" s="5">
        <f t="shared" si="401"/>
        <v>6028.25</v>
      </c>
      <c r="Q1896" s="5">
        <f t="shared" si="402"/>
        <v>6073.7</v>
      </c>
      <c r="R1896" s="4">
        <f t="shared" si="403"/>
        <v>2013</v>
      </c>
      <c r="T1896" s="7">
        <f t="shared" si="404"/>
        <v>0</v>
      </c>
      <c r="V1896" s="5">
        <f t="shared" si="405"/>
        <v>6069.41</v>
      </c>
      <c r="W1896" s="5">
        <f t="shared" si="406"/>
        <v>6069.41</v>
      </c>
      <c r="X1896" s="7">
        <f t="shared" si="407"/>
        <v>0</v>
      </c>
      <c r="Z1896" s="7">
        <f t="shared" si="408"/>
        <v>397786.95999999985</v>
      </c>
      <c r="AA1896" s="5"/>
    </row>
    <row r="1897" spans="1:27">
      <c r="A1897" s="15">
        <v>41302</v>
      </c>
      <c r="B1897">
        <v>6080.25</v>
      </c>
      <c r="C1897">
        <v>6091.3</v>
      </c>
      <c r="D1897">
        <v>6063.5</v>
      </c>
      <c r="E1897">
        <v>6077.2</v>
      </c>
      <c r="G1897" s="5">
        <f t="shared" si="394"/>
        <v>6068.19</v>
      </c>
      <c r="H1897" s="5">
        <f t="shared" si="395"/>
        <v>6064.71</v>
      </c>
      <c r="J1897" s="10" t="str">
        <f t="shared" si="396"/>
        <v>BUY</v>
      </c>
      <c r="L1897" s="5">
        <f t="shared" si="397"/>
        <v>6054.27</v>
      </c>
      <c r="M1897" s="4" t="str">
        <f t="shared" si="398"/>
        <v>NO</v>
      </c>
      <c r="N1897" s="4" t="str">
        <f t="shared" si="399"/>
        <v>NO</v>
      </c>
      <c r="O1897" s="4" t="str">
        <f t="shared" si="400"/>
        <v>NO</v>
      </c>
      <c r="P1897" s="5">
        <f t="shared" si="401"/>
        <v>6080.25</v>
      </c>
      <c r="Q1897" s="5">
        <f t="shared" si="402"/>
        <v>6077.2</v>
      </c>
      <c r="R1897" s="4">
        <f t="shared" si="403"/>
        <v>2013</v>
      </c>
      <c r="T1897" s="7">
        <f t="shared" si="404"/>
        <v>0</v>
      </c>
      <c r="V1897" s="5">
        <f t="shared" si="405"/>
        <v>6069.41</v>
      </c>
      <c r="W1897" s="5">
        <f t="shared" si="406"/>
        <v>6054.27</v>
      </c>
      <c r="X1897" s="7">
        <f t="shared" si="407"/>
        <v>-15.139999999999418</v>
      </c>
      <c r="Z1897" s="7">
        <f t="shared" si="408"/>
        <v>397029.95999999985</v>
      </c>
      <c r="AA1897" s="5"/>
    </row>
    <row r="1898" spans="1:27">
      <c r="A1898" s="15">
        <v>41303</v>
      </c>
      <c r="B1898">
        <v>6071</v>
      </c>
      <c r="C1898">
        <v>6120</v>
      </c>
      <c r="D1898">
        <v>6041.2</v>
      </c>
      <c r="E1898">
        <v>6049.4</v>
      </c>
      <c r="G1898" s="5">
        <f t="shared" si="394"/>
        <v>6058.8</v>
      </c>
      <c r="H1898" s="5">
        <f t="shared" si="395"/>
        <v>6059.61</v>
      </c>
      <c r="J1898" s="10" t="str">
        <f t="shared" si="396"/>
        <v>SELL</v>
      </c>
      <c r="L1898" s="5">
        <f t="shared" si="397"/>
        <v>6062.04</v>
      </c>
      <c r="M1898" s="4" t="str">
        <f t="shared" si="398"/>
        <v>YES</v>
      </c>
      <c r="N1898" s="4" t="str">
        <f t="shared" si="399"/>
        <v>NO</v>
      </c>
      <c r="O1898" s="4" t="str">
        <f t="shared" si="400"/>
        <v>NO</v>
      </c>
      <c r="P1898" s="5">
        <f t="shared" si="401"/>
        <v>6071</v>
      </c>
      <c r="Q1898" s="5">
        <f t="shared" si="402"/>
        <v>6049.4</v>
      </c>
      <c r="R1898" s="4">
        <f t="shared" si="403"/>
        <v>2013</v>
      </c>
      <c r="T1898" s="7">
        <f t="shared" si="404"/>
        <v>0</v>
      </c>
      <c r="V1898" s="5">
        <f t="shared" si="405"/>
        <v>6054.27</v>
      </c>
      <c r="W1898" s="5">
        <f t="shared" si="406"/>
        <v>6054.27</v>
      </c>
      <c r="X1898" s="7">
        <f t="shared" si="407"/>
        <v>0</v>
      </c>
      <c r="Z1898" s="7">
        <f t="shared" si="408"/>
        <v>397029.95999999985</v>
      </c>
      <c r="AA1898" s="5"/>
    </row>
    <row r="1899" spans="1:27">
      <c r="A1899" s="15">
        <v>41304</v>
      </c>
      <c r="B1899">
        <v>6072</v>
      </c>
      <c r="C1899">
        <v>6076.15</v>
      </c>
      <c r="D1899">
        <v>6047.85</v>
      </c>
      <c r="E1899">
        <v>6060.3</v>
      </c>
      <c r="G1899" s="5">
        <f t="shared" si="394"/>
        <v>6059.55</v>
      </c>
      <c r="H1899" s="5">
        <f t="shared" si="395"/>
        <v>6059.84</v>
      </c>
      <c r="J1899" s="10" t="str">
        <f t="shared" si="396"/>
        <v>SELL</v>
      </c>
      <c r="L1899" s="5">
        <f t="shared" si="397"/>
        <v>6060.71</v>
      </c>
      <c r="M1899" s="4" t="str">
        <f t="shared" si="398"/>
        <v>YES</v>
      </c>
      <c r="N1899" s="4" t="str">
        <f t="shared" si="399"/>
        <v>YES</v>
      </c>
      <c r="O1899" s="4" t="str">
        <f t="shared" si="400"/>
        <v>YES</v>
      </c>
      <c r="P1899" s="5">
        <f t="shared" si="401"/>
        <v>6072</v>
      </c>
      <c r="Q1899" s="5">
        <f t="shared" si="402"/>
        <v>6060.3</v>
      </c>
      <c r="R1899" s="4">
        <f t="shared" si="403"/>
        <v>2013</v>
      </c>
      <c r="T1899" s="7">
        <f t="shared" si="404"/>
        <v>-11.7</v>
      </c>
      <c r="V1899" s="5">
        <f t="shared" si="405"/>
        <v>6054.27</v>
      </c>
      <c r="W1899" s="5">
        <f t="shared" si="406"/>
        <v>6054.27</v>
      </c>
      <c r="X1899" s="7">
        <f t="shared" si="407"/>
        <v>0</v>
      </c>
      <c r="Z1899" s="7">
        <f t="shared" si="408"/>
        <v>395859.95999999985</v>
      </c>
      <c r="AA1899" s="5"/>
    </row>
    <row r="1900" spans="1:27">
      <c r="A1900" s="15">
        <v>41305</v>
      </c>
      <c r="B1900">
        <v>6067.8</v>
      </c>
      <c r="C1900">
        <v>6067.8</v>
      </c>
      <c r="D1900">
        <v>6027.4</v>
      </c>
      <c r="E1900">
        <v>6037.25</v>
      </c>
      <c r="G1900" s="5">
        <f t="shared" si="394"/>
        <v>6048.4</v>
      </c>
      <c r="H1900" s="5">
        <f t="shared" si="395"/>
        <v>6052.31</v>
      </c>
      <c r="J1900" s="10" t="str">
        <f t="shared" si="396"/>
        <v>SELL</v>
      </c>
      <c r="L1900" s="5">
        <f t="shared" si="397"/>
        <v>6064.04</v>
      </c>
      <c r="M1900" s="4" t="str">
        <f t="shared" si="398"/>
        <v>YES</v>
      </c>
      <c r="N1900" s="4" t="str">
        <f t="shared" si="399"/>
        <v>YES</v>
      </c>
      <c r="O1900" s="4" t="str">
        <f t="shared" si="400"/>
        <v>YES</v>
      </c>
      <c r="P1900" s="5">
        <f t="shared" si="401"/>
        <v>6067.8</v>
      </c>
      <c r="Q1900" s="5">
        <f t="shared" si="402"/>
        <v>6037.25</v>
      </c>
      <c r="R1900" s="4">
        <f t="shared" si="403"/>
        <v>2013</v>
      </c>
      <c r="T1900" s="7">
        <f t="shared" si="404"/>
        <v>-30.55</v>
      </c>
      <c r="V1900" s="5">
        <f t="shared" si="405"/>
        <v>6054.27</v>
      </c>
      <c r="W1900" s="5">
        <f t="shared" si="406"/>
        <v>6054.27</v>
      </c>
      <c r="X1900" s="7">
        <f t="shared" si="407"/>
        <v>0</v>
      </c>
      <c r="Z1900" s="7">
        <f t="shared" si="408"/>
        <v>392804.95999999985</v>
      </c>
      <c r="AA1900" s="5"/>
    </row>
    <row r="1901" spans="1:27">
      <c r="A1901" s="15">
        <v>41306</v>
      </c>
      <c r="B1901">
        <v>6068.95</v>
      </c>
      <c r="C1901">
        <v>6078</v>
      </c>
      <c r="D1901">
        <v>6026.6</v>
      </c>
      <c r="E1901">
        <v>6036.1</v>
      </c>
      <c r="G1901" s="5">
        <f t="shared" si="394"/>
        <v>6042.25</v>
      </c>
      <c r="H1901" s="5">
        <f t="shared" si="395"/>
        <v>6046.91</v>
      </c>
      <c r="J1901" s="10" t="str">
        <f t="shared" si="396"/>
        <v>SELL</v>
      </c>
      <c r="L1901" s="5">
        <f t="shared" si="397"/>
        <v>6060.89</v>
      </c>
      <c r="M1901" s="4" t="str">
        <f t="shared" si="398"/>
        <v>YES</v>
      </c>
      <c r="N1901" s="4" t="str">
        <f t="shared" si="399"/>
        <v>YES</v>
      </c>
      <c r="O1901" s="4" t="str">
        <f t="shared" si="400"/>
        <v>YES</v>
      </c>
      <c r="P1901" s="5">
        <f t="shared" si="401"/>
        <v>6068.95</v>
      </c>
      <c r="Q1901" s="5">
        <f t="shared" si="402"/>
        <v>6036.1</v>
      </c>
      <c r="R1901" s="4">
        <f t="shared" si="403"/>
        <v>2013</v>
      </c>
      <c r="T1901" s="7">
        <f t="shared" si="404"/>
        <v>-32.85</v>
      </c>
      <c r="V1901" s="5">
        <f t="shared" si="405"/>
        <v>6054.27</v>
      </c>
      <c r="W1901" s="5">
        <f t="shared" si="406"/>
        <v>6054.27</v>
      </c>
      <c r="X1901" s="7">
        <f t="shared" si="407"/>
        <v>0</v>
      </c>
      <c r="Z1901" s="7">
        <f t="shared" si="408"/>
        <v>389519.95999999985</v>
      </c>
      <c r="AA1901" s="5"/>
    </row>
    <row r="1902" spans="1:27">
      <c r="A1902" s="15">
        <v>41309</v>
      </c>
      <c r="B1902">
        <v>6050</v>
      </c>
      <c r="C1902">
        <v>6063.75</v>
      </c>
      <c r="D1902">
        <v>5990.3</v>
      </c>
      <c r="E1902">
        <v>5996.3</v>
      </c>
      <c r="G1902" s="5">
        <f t="shared" si="394"/>
        <v>6019.28</v>
      </c>
      <c r="H1902" s="5">
        <f t="shared" si="395"/>
        <v>6030.04</v>
      </c>
      <c r="J1902" s="10" t="str">
        <f t="shared" si="396"/>
        <v>SELL</v>
      </c>
      <c r="L1902" s="5">
        <f t="shared" si="397"/>
        <v>6062.32</v>
      </c>
      <c r="M1902" s="4" t="str">
        <f t="shared" si="398"/>
        <v>YES</v>
      </c>
      <c r="N1902" s="4" t="str">
        <f t="shared" si="399"/>
        <v>YES</v>
      </c>
      <c r="O1902" s="4" t="str">
        <f t="shared" si="400"/>
        <v>NO</v>
      </c>
      <c r="P1902" s="5">
        <f t="shared" si="401"/>
        <v>6050</v>
      </c>
      <c r="Q1902" s="5">
        <f t="shared" si="402"/>
        <v>5996.3</v>
      </c>
      <c r="R1902" s="4">
        <f t="shared" si="403"/>
        <v>2013</v>
      </c>
      <c r="T1902" s="7">
        <f t="shared" si="404"/>
        <v>-64.59</v>
      </c>
      <c r="V1902" s="5">
        <f t="shared" si="405"/>
        <v>6054.27</v>
      </c>
      <c r="W1902" s="5">
        <f t="shared" si="406"/>
        <v>6054.27</v>
      </c>
      <c r="X1902" s="7">
        <f t="shared" si="407"/>
        <v>0</v>
      </c>
      <c r="Z1902" s="7">
        <f t="shared" si="408"/>
        <v>383060.95999999985</v>
      </c>
      <c r="AA1902" s="5"/>
    </row>
    <row r="1903" spans="1:27">
      <c r="A1903" s="15">
        <v>41310</v>
      </c>
      <c r="B1903">
        <v>5969.8</v>
      </c>
      <c r="C1903">
        <v>5993.1</v>
      </c>
      <c r="D1903">
        <v>5964.25</v>
      </c>
      <c r="E1903">
        <v>5974.45</v>
      </c>
      <c r="G1903" s="5">
        <f t="shared" si="394"/>
        <v>5996.87</v>
      </c>
      <c r="H1903" s="5">
        <f t="shared" si="395"/>
        <v>6011.51</v>
      </c>
      <c r="J1903" s="10" t="str">
        <f t="shared" si="396"/>
        <v>SELL</v>
      </c>
      <c r="L1903" s="5">
        <f t="shared" si="397"/>
        <v>6055.43</v>
      </c>
      <c r="M1903" s="4" t="str">
        <f t="shared" si="398"/>
        <v>NO</v>
      </c>
      <c r="N1903" s="4" t="str">
        <f t="shared" si="399"/>
        <v>NO</v>
      </c>
      <c r="O1903" s="4" t="str">
        <f t="shared" si="400"/>
        <v>NO</v>
      </c>
      <c r="P1903" s="5">
        <f t="shared" si="401"/>
        <v>5969.8</v>
      </c>
      <c r="Q1903" s="5">
        <f t="shared" si="402"/>
        <v>5974.45</v>
      </c>
      <c r="R1903" s="4">
        <f t="shared" si="403"/>
        <v>2013</v>
      </c>
      <c r="T1903" s="7">
        <f t="shared" si="404"/>
        <v>0</v>
      </c>
      <c r="V1903" s="5">
        <f t="shared" si="405"/>
        <v>6054.27</v>
      </c>
      <c r="W1903" s="5">
        <f t="shared" si="406"/>
        <v>6054.27</v>
      </c>
      <c r="X1903" s="7">
        <f t="shared" si="407"/>
        <v>0</v>
      </c>
      <c r="Z1903" s="7">
        <f t="shared" si="408"/>
        <v>383060.95999999985</v>
      </c>
      <c r="AA1903" s="5"/>
    </row>
    <row r="1904" spans="1:27">
      <c r="A1904" s="15">
        <v>41311</v>
      </c>
      <c r="B1904">
        <v>5988.25</v>
      </c>
      <c r="C1904">
        <v>5993.65</v>
      </c>
      <c r="D1904">
        <v>5966.2</v>
      </c>
      <c r="E1904">
        <v>5972.9</v>
      </c>
      <c r="G1904" s="5">
        <f t="shared" si="394"/>
        <v>5984.89</v>
      </c>
      <c r="H1904" s="5">
        <f t="shared" si="395"/>
        <v>5998.64</v>
      </c>
      <c r="J1904" s="10" t="str">
        <f t="shared" si="396"/>
        <v>SELL</v>
      </c>
      <c r="L1904" s="5">
        <f t="shared" si="397"/>
        <v>6039.89</v>
      </c>
      <c r="M1904" s="4" t="str">
        <f t="shared" si="398"/>
        <v>NO</v>
      </c>
      <c r="N1904" s="4" t="str">
        <f t="shared" si="399"/>
        <v>NO</v>
      </c>
      <c r="O1904" s="4" t="str">
        <f t="shared" si="400"/>
        <v>NO</v>
      </c>
      <c r="P1904" s="5">
        <f t="shared" si="401"/>
        <v>5988.25</v>
      </c>
      <c r="Q1904" s="5">
        <f t="shared" si="402"/>
        <v>5972.9</v>
      </c>
      <c r="R1904" s="4">
        <f t="shared" si="403"/>
        <v>2013</v>
      </c>
      <c r="T1904" s="7">
        <f t="shared" si="404"/>
        <v>0</v>
      </c>
      <c r="V1904" s="5">
        <f t="shared" si="405"/>
        <v>6054.27</v>
      </c>
      <c r="W1904" s="5">
        <f t="shared" si="406"/>
        <v>6054.27</v>
      </c>
      <c r="X1904" s="7">
        <f t="shared" si="407"/>
        <v>0</v>
      </c>
      <c r="Z1904" s="7">
        <f t="shared" si="408"/>
        <v>383060.95999999985</v>
      </c>
      <c r="AA1904" s="5"/>
    </row>
    <row r="1905" spans="1:27">
      <c r="A1905" s="15">
        <v>41312</v>
      </c>
      <c r="B1905">
        <v>5955</v>
      </c>
      <c r="C1905">
        <v>5992.45</v>
      </c>
      <c r="D1905">
        <v>5940.1</v>
      </c>
      <c r="E1905">
        <v>5961.1</v>
      </c>
      <c r="G1905" s="5">
        <f t="shared" si="394"/>
        <v>5973</v>
      </c>
      <c r="H1905" s="5">
        <f t="shared" si="395"/>
        <v>5986.13</v>
      </c>
      <c r="J1905" s="10" t="str">
        <f t="shared" si="396"/>
        <v>SELL</v>
      </c>
      <c r="L1905" s="5">
        <f t="shared" si="397"/>
        <v>6025.52</v>
      </c>
      <c r="M1905" s="4" t="str">
        <f t="shared" si="398"/>
        <v>NO</v>
      </c>
      <c r="N1905" s="4" t="str">
        <f t="shared" si="399"/>
        <v>NO</v>
      </c>
      <c r="O1905" s="4" t="str">
        <f t="shared" si="400"/>
        <v>NO</v>
      </c>
      <c r="P1905" s="5">
        <f t="shared" si="401"/>
        <v>5955</v>
      </c>
      <c r="Q1905" s="5">
        <f t="shared" si="402"/>
        <v>5961.1</v>
      </c>
      <c r="R1905" s="4">
        <f t="shared" si="403"/>
        <v>2013</v>
      </c>
      <c r="T1905" s="7">
        <f t="shared" si="404"/>
        <v>0</v>
      </c>
      <c r="V1905" s="5">
        <f t="shared" si="405"/>
        <v>6054.27</v>
      </c>
      <c r="W1905" s="5">
        <f t="shared" si="406"/>
        <v>6054.27</v>
      </c>
      <c r="X1905" s="7">
        <f t="shared" si="407"/>
        <v>0</v>
      </c>
      <c r="Z1905" s="7">
        <f t="shared" si="408"/>
        <v>383060.95999999985</v>
      </c>
      <c r="AA1905" s="5"/>
    </row>
    <row r="1906" spans="1:27">
      <c r="A1906" s="15">
        <v>41313</v>
      </c>
      <c r="B1906">
        <v>5960</v>
      </c>
      <c r="C1906">
        <v>5973.45</v>
      </c>
      <c r="D1906">
        <v>5900</v>
      </c>
      <c r="E1906">
        <v>5921.8</v>
      </c>
      <c r="G1906" s="5">
        <f t="shared" si="394"/>
        <v>5947.4</v>
      </c>
      <c r="H1906" s="5">
        <f t="shared" si="395"/>
        <v>5964.69</v>
      </c>
      <c r="J1906" s="10" t="str">
        <f t="shared" si="396"/>
        <v>SELL</v>
      </c>
      <c r="L1906" s="5">
        <f t="shared" si="397"/>
        <v>6016.56</v>
      </c>
      <c r="M1906" s="4" t="str">
        <f t="shared" si="398"/>
        <v>NO</v>
      </c>
      <c r="N1906" s="4" t="str">
        <f t="shared" si="399"/>
        <v>NO</v>
      </c>
      <c r="O1906" s="4" t="str">
        <f t="shared" si="400"/>
        <v>NO</v>
      </c>
      <c r="P1906" s="5">
        <f t="shared" si="401"/>
        <v>5960</v>
      </c>
      <c r="Q1906" s="5">
        <f t="shared" si="402"/>
        <v>5921.8</v>
      </c>
      <c r="R1906" s="4">
        <f t="shared" si="403"/>
        <v>2013</v>
      </c>
      <c r="T1906" s="7">
        <f t="shared" si="404"/>
        <v>0</v>
      </c>
      <c r="V1906" s="5">
        <f t="shared" si="405"/>
        <v>6054.27</v>
      </c>
      <c r="W1906" s="5">
        <f t="shared" si="406"/>
        <v>6054.27</v>
      </c>
      <c r="X1906" s="7">
        <f t="shared" si="407"/>
        <v>0</v>
      </c>
      <c r="Z1906" s="7">
        <f t="shared" si="408"/>
        <v>383060.95999999985</v>
      </c>
      <c r="AA1906" s="5"/>
    </row>
    <row r="1907" spans="1:27">
      <c r="A1907" s="15">
        <v>41316</v>
      </c>
      <c r="B1907">
        <v>5915</v>
      </c>
      <c r="C1907">
        <v>5937</v>
      </c>
      <c r="D1907">
        <v>5905</v>
      </c>
      <c r="E1907">
        <v>5921.35</v>
      </c>
      <c r="G1907" s="5">
        <f t="shared" si="394"/>
        <v>5934.38</v>
      </c>
      <c r="H1907" s="5">
        <f t="shared" si="395"/>
        <v>5950.24</v>
      </c>
      <c r="J1907" s="10" t="str">
        <f t="shared" si="396"/>
        <v>SELL</v>
      </c>
      <c r="L1907" s="5">
        <f t="shared" si="397"/>
        <v>5997.82</v>
      </c>
      <c r="M1907" s="4" t="str">
        <f t="shared" si="398"/>
        <v>NO</v>
      </c>
      <c r="N1907" s="4" t="str">
        <f t="shared" si="399"/>
        <v>NO</v>
      </c>
      <c r="O1907" s="4" t="str">
        <f t="shared" si="400"/>
        <v>NO</v>
      </c>
      <c r="P1907" s="5">
        <f t="shared" si="401"/>
        <v>5915</v>
      </c>
      <c r="Q1907" s="5">
        <f t="shared" si="402"/>
        <v>5921.35</v>
      </c>
      <c r="R1907" s="4">
        <f t="shared" si="403"/>
        <v>2013</v>
      </c>
      <c r="T1907" s="7">
        <f t="shared" si="404"/>
        <v>0</v>
      </c>
      <c r="V1907" s="5">
        <f t="shared" si="405"/>
        <v>6054.27</v>
      </c>
      <c r="W1907" s="5">
        <f t="shared" si="406"/>
        <v>6054.27</v>
      </c>
      <c r="X1907" s="7">
        <f t="shared" si="407"/>
        <v>0</v>
      </c>
      <c r="Z1907" s="7">
        <f t="shared" si="408"/>
        <v>383060.95999999985</v>
      </c>
      <c r="AA1907" s="5"/>
    </row>
    <row r="1908" spans="1:27">
      <c r="A1908" s="15">
        <v>41317</v>
      </c>
      <c r="B1908">
        <v>5911.55</v>
      </c>
      <c r="C1908">
        <v>5947.25</v>
      </c>
      <c r="D1908">
        <v>5903</v>
      </c>
      <c r="E1908">
        <v>5941.4</v>
      </c>
      <c r="G1908" s="5">
        <f t="shared" si="394"/>
        <v>5937.89</v>
      </c>
      <c r="H1908" s="5">
        <f t="shared" si="395"/>
        <v>5947.29</v>
      </c>
      <c r="J1908" s="10" t="str">
        <f t="shared" si="396"/>
        <v>SELL</v>
      </c>
      <c r="L1908" s="5">
        <f t="shared" si="397"/>
        <v>5975.49</v>
      </c>
      <c r="M1908" s="4" t="str">
        <f t="shared" si="398"/>
        <v>NO</v>
      </c>
      <c r="N1908" s="4" t="str">
        <f t="shared" si="399"/>
        <v>NO</v>
      </c>
      <c r="O1908" s="4" t="str">
        <f t="shared" si="400"/>
        <v>NO</v>
      </c>
      <c r="P1908" s="5">
        <f t="shared" si="401"/>
        <v>5911.55</v>
      </c>
      <c r="Q1908" s="5">
        <f t="shared" si="402"/>
        <v>5941.4</v>
      </c>
      <c r="R1908" s="4">
        <f t="shared" si="403"/>
        <v>2013</v>
      </c>
      <c r="T1908" s="7">
        <f t="shared" si="404"/>
        <v>0</v>
      </c>
      <c r="V1908" s="5">
        <f t="shared" si="405"/>
        <v>6054.27</v>
      </c>
      <c r="W1908" s="5">
        <f t="shared" si="406"/>
        <v>6054.27</v>
      </c>
      <c r="X1908" s="7">
        <f t="shared" si="407"/>
        <v>0</v>
      </c>
      <c r="Z1908" s="7">
        <f t="shared" si="408"/>
        <v>383060.95999999985</v>
      </c>
      <c r="AA1908" s="5"/>
    </row>
    <row r="1909" spans="1:27">
      <c r="A1909" s="15">
        <v>41318</v>
      </c>
      <c r="B1909">
        <v>5948</v>
      </c>
      <c r="C1909">
        <v>5979.25</v>
      </c>
      <c r="D1909">
        <v>5926.65</v>
      </c>
      <c r="E1909">
        <v>5936.55</v>
      </c>
      <c r="G1909" s="5">
        <f t="shared" si="394"/>
        <v>5937.22</v>
      </c>
      <c r="H1909" s="5">
        <f t="shared" si="395"/>
        <v>5943.71</v>
      </c>
      <c r="J1909" s="10" t="str">
        <f t="shared" si="396"/>
        <v>SELL</v>
      </c>
      <c r="L1909" s="5">
        <f t="shared" si="397"/>
        <v>5963.18</v>
      </c>
      <c r="M1909" s="4" t="str">
        <f t="shared" si="398"/>
        <v>YES</v>
      </c>
      <c r="N1909" s="4" t="str">
        <f t="shared" si="399"/>
        <v>YES</v>
      </c>
      <c r="O1909" s="4" t="str">
        <f t="shared" si="400"/>
        <v>NO</v>
      </c>
      <c r="P1909" s="5">
        <f t="shared" si="401"/>
        <v>5948</v>
      </c>
      <c r="Q1909" s="5">
        <f t="shared" si="402"/>
        <v>5936.55</v>
      </c>
      <c r="R1909" s="4">
        <f t="shared" si="403"/>
        <v>2013</v>
      </c>
      <c r="T1909" s="7">
        <f t="shared" si="404"/>
        <v>-38.94</v>
      </c>
      <c r="V1909" s="5">
        <f t="shared" si="405"/>
        <v>6054.27</v>
      </c>
      <c r="W1909" s="5">
        <f t="shared" si="406"/>
        <v>6054.27</v>
      </c>
      <c r="X1909" s="7">
        <f t="shared" si="407"/>
        <v>0</v>
      </c>
      <c r="Z1909" s="7">
        <f t="shared" si="408"/>
        <v>379166.95999999985</v>
      </c>
      <c r="AA1909" s="5"/>
    </row>
    <row r="1910" spans="1:27">
      <c r="A1910" s="15">
        <v>41319</v>
      </c>
      <c r="B1910">
        <v>5941.9</v>
      </c>
      <c r="C1910">
        <v>5950.2</v>
      </c>
      <c r="D1910">
        <v>5889.05</v>
      </c>
      <c r="E1910">
        <v>5900.2</v>
      </c>
      <c r="G1910" s="5">
        <f t="shared" si="394"/>
        <v>5918.71</v>
      </c>
      <c r="H1910" s="5">
        <f t="shared" si="395"/>
        <v>5929.21</v>
      </c>
      <c r="J1910" s="10" t="str">
        <f t="shared" si="396"/>
        <v>SELL</v>
      </c>
      <c r="L1910" s="5">
        <f t="shared" si="397"/>
        <v>5960.71</v>
      </c>
      <c r="M1910" s="4" t="str">
        <f t="shared" si="398"/>
        <v>NO</v>
      </c>
      <c r="N1910" s="4" t="str">
        <f t="shared" si="399"/>
        <v>NO</v>
      </c>
      <c r="O1910" s="4" t="str">
        <f t="shared" si="400"/>
        <v>NO</v>
      </c>
      <c r="P1910" s="5">
        <f t="shared" si="401"/>
        <v>5941.9</v>
      </c>
      <c r="Q1910" s="5">
        <f t="shared" si="402"/>
        <v>5900.2</v>
      </c>
      <c r="R1910" s="4">
        <f t="shared" si="403"/>
        <v>2013</v>
      </c>
      <c r="T1910" s="7">
        <f t="shared" si="404"/>
        <v>0</v>
      </c>
      <c r="V1910" s="5">
        <f t="shared" si="405"/>
        <v>6054.27</v>
      </c>
      <c r="W1910" s="5">
        <f t="shared" si="406"/>
        <v>6054.27</v>
      </c>
      <c r="X1910" s="7">
        <f t="shared" si="407"/>
        <v>0</v>
      </c>
      <c r="Z1910" s="7">
        <f t="shared" si="408"/>
        <v>379166.95999999985</v>
      </c>
      <c r="AA1910" s="5"/>
    </row>
    <row r="1911" spans="1:27">
      <c r="A1911" s="15">
        <v>41320</v>
      </c>
      <c r="B1911">
        <v>5889.7</v>
      </c>
      <c r="C1911">
        <v>5909</v>
      </c>
      <c r="D1911">
        <v>5858.65</v>
      </c>
      <c r="E1911">
        <v>5892.65</v>
      </c>
      <c r="G1911" s="5">
        <f t="shared" si="394"/>
        <v>5905.68</v>
      </c>
      <c r="H1911" s="5">
        <f t="shared" si="395"/>
        <v>5917.02</v>
      </c>
      <c r="J1911" s="10" t="str">
        <f t="shared" si="396"/>
        <v>SELL</v>
      </c>
      <c r="L1911" s="5">
        <f t="shared" si="397"/>
        <v>5951.04</v>
      </c>
      <c r="M1911" s="4" t="str">
        <f t="shared" si="398"/>
        <v>NO</v>
      </c>
      <c r="N1911" s="4" t="str">
        <f t="shared" si="399"/>
        <v>NO</v>
      </c>
      <c r="O1911" s="4" t="str">
        <f t="shared" si="400"/>
        <v>NO</v>
      </c>
      <c r="P1911" s="5">
        <f t="shared" si="401"/>
        <v>5889.7</v>
      </c>
      <c r="Q1911" s="5">
        <f t="shared" si="402"/>
        <v>5892.65</v>
      </c>
      <c r="R1911" s="4">
        <f t="shared" si="403"/>
        <v>2013</v>
      </c>
      <c r="T1911" s="7">
        <f t="shared" si="404"/>
        <v>0</v>
      </c>
      <c r="V1911" s="5">
        <f t="shared" si="405"/>
        <v>6054.27</v>
      </c>
      <c r="W1911" s="5">
        <f t="shared" si="406"/>
        <v>6054.27</v>
      </c>
      <c r="X1911" s="7">
        <f t="shared" si="407"/>
        <v>0</v>
      </c>
      <c r="Z1911" s="7">
        <f t="shared" si="408"/>
        <v>379166.95999999985</v>
      </c>
      <c r="AA1911" s="5"/>
    </row>
    <row r="1912" spans="1:27">
      <c r="A1912" s="15">
        <v>41323</v>
      </c>
      <c r="B1912">
        <v>5895</v>
      </c>
      <c r="C1912">
        <v>5921.25</v>
      </c>
      <c r="D1912">
        <v>5884.15</v>
      </c>
      <c r="E1912">
        <v>5904.6</v>
      </c>
      <c r="G1912" s="5">
        <f t="shared" si="394"/>
        <v>5905.14</v>
      </c>
      <c r="H1912" s="5">
        <f t="shared" si="395"/>
        <v>5912.88</v>
      </c>
      <c r="J1912" s="10" t="str">
        <f t="shared" si="396"/>
        <v>SELL</v>
      </c>
      <c r="L1912" s="5">
        <f t="shared" si="397"/>
        <v>5936.1</v>
      </c>
      <c r="M1912" s="4" t="str">
        <f t="shared" si="398"/>
        <v>NO</v>
      </c>
      <c r="N1912" s="4" t="str">
        <f t="shared" si="399"/>
        <v>NO</v>
      </c>
      <c r="O1912" s="4" t="str">
        <f t="shared" si="400"/>
        <v>NO</v>
      </c>
      <c r="P1912" s="5">
        <f t="shared" si="401"/>
        <v>5895</v>
      </c>
      <c r="Q1912" s="5">
        <f t="shared" si="402"/>
        <v>5904.6</v>
      </c>
      <c r="R1912" s="4">
        <f t="shared" si="403"/>
        <v>2013</v>
      </c>
      <c r="T1912" s="7">
        <f t="shared" si="404"/>
        <v>0</v>
      </c>
      <c r="V1912" s="5">
        <f t="shared" si="405"/>
        <v>6054.27</v>
      </c>
      <c r="W1912" s="5">
        <f t="shared" si="406"/>
        <v>5936.1</v>
      </c>
      <c r="X1912" s="7">
        <f t="shared" si="407"/>
        <v>118.17000000000007</v>
      </c>
      <c r="Z1912" s="7">
        <f t="shared" si="408"/>
        <v>385075.45999999985</v>
      </c>
      <c r="AA1912" s="5"/>
    </row>
    <row r="1913" spans="1:27">
      <c r="A1913" s="15">
        <v>41324</v>
      </c>
      <c r="B1913">
        <v>5906.5</v>
      </c>
      <c r="C1913">
        <v>5961</v>
      </c>
      <c r="D1913">
        <v>5888.2</v>
      </c>
      <c r="E1913">
        <v>5953.4</v>
      </c>
      <c r="G1913" s="5">
        <f t="shared" si="394"/>
        <v>5929.27</v>
      </c>
      <c r="H1913" s="5">
        <f t="shared" si="395"/>
        <v>5926.39</v>
      </c>
      <c r="J1913" s="10" t="str">
        <f t="shared" si="396"/>
        <v>BUY</v>
      </c>
      <c r="L1913" s="5">
        <f t="shared" si="397"/>
        <v>5917.75</v>
      </c>
      <c r="M1913" s="4" t="str">
        <f t="shared" si="398"/>
        <v>YES</v>
      </c>
      <c r="N1913" s="4" t="str">
        <f t="shared" si="399"/>
        <v>NO</v>
      </c>
      <c r="O1913" s="4" t="str">
        <f t="shared" si="400"/>
        <v>NO</v>
      </c>
      <c r="P1913" s="5">
        <f t="shared" si="401"/>
        <v>5906.5</v>
      </c>
      <c r="Q1913" s="5">
        <f t="shared" si="402"/>
        <v>5953.4</v>
      </c>
      <c r="R1913" s="4">
        <f t="shared" si="403"/>
        <v>2013</v>
      </c>
      <c r="T1913" s="7">
        <f t="shared" si="404"/>
        <v>0</v>
      </c>
      <c r="V1913" s="5">
        <f t="shared" si="405"/>
        <v>5936.1</v>
      </c>
      <c r="W1913" s="5">
        <f t="shared" si="406"/>
        <v>5936.1</v>
      </c>
      <c r="X1913" s="7">
        <f t="shared" si="407"/>
        <v>0</v>
      </c>
      <c r="Z1913" s="7">
        <f t="shared" si="408"/>
        <v>385075.45999999985</v>
      </c>
      <c r="AA1913" s="5"/>
    </row>
    <row r="1914" spans="1:27">
      <c r="A1914" s="15">
        <v>41325</v>
      </c>
      <c r="B1914">
        <v>5970.25</v>
      </c>
      <c r="C1914">
        <v>5974.4</v>
      </c>
      <c r="D1914">
        <v>5948.1</v>
      </c>
      <c r="E1914">
        <v>5963.85</v>
      </c>
      <c r="G1914" s="5">
        <f t="shared" si="394"/>
        <v>5946.56</v>
      </c>
      <c r="H1914" s="5">
        <f t="shared" si="395"/>
        <v>5938.88</v>
      </c>
      <c r="J1914" s="10" t="str">
        <f t="shared" si="396"/>
        <v>BUY</v>
      </c>
      <c r="L1914" s="5">
        <f t="shared" si="397"/>
        <v>5915.84</v>
      </c>
      <c r="M1914" s="4" t="str">
        <f t="shared" si="398"/>
        <v>NO</v>
      </c>
      <c r="N1914" s="4" t="str">
        <f t="shared" si="399"/>
        <v>NO</v>
      </c>
      <c r="O1914" s="4" t="str">
        <f t="shared" si="400"/>
        <v>NO</v>
      </c>
      <c r="P1914" s="5">
        <f t="shared" si="401"/>
        <v>5970.25</v>
      </c>
      <c r="Q1914" s="5">
        <f t="shared" si="402"/>
        <v>5963.85</v>
      </c>
      <c r="R1914" s="4">
        <f t="shared" si="403"/>
        <v>2013</v>
      </c>
      <c r="T1914" s="7">
        <f t="shared" si="404"/>
        <v>0</v>
      </c>
      <c r="V1914" s="5">
        <f t="shared" si="405"/>
        <v>5936.1</v>
      </c>
      <c r="W1914" s="5">
        <f t="shared" si="406"/>
        <v>5915.84</v>
      </c>
      <c r="X1914" s="7">
        <f t="shared" si="407"/>
        <v>-20.260000000000218</v>
      </c>
      <c r="Z1914" s="7">
        <f t="shared" si="408"/>
        <v>384062.45999999985</v>
      </c>
      <c r="AA1914" s="5"/>
    </row>
    <row r="1915" spans="1:27">
      <c r="A1915" s="15">
        <v>41326</v>
      </c>
      <c r="B1915">
        <v>5929</v>
      </c>
      <c r="C1915">
        <v>5939</v>
      </c>
      <c r="D1915">
        <v>5846.6</v>
      </c>
      <c r="E1915">
        <v>5853.45</v>
      </c>
      <c r="G1915" s="5">
        <f t="shared" si="394"/>
        <v>5900.01</v>
      </c>
      <c r="H1915" s="5">
        <f t="shared" si="395"/>
        <v>5910.4</v>
      </c>
      <c r="J1915" s="10" t="str">
        <f t="shared" si="396"/>
        <v>SELL</v>
      </c>
      <c r="L1915" s="5">
        <f t="shared" si="397"/>
        <v>5941.57</v>
      </c>
      <c r="M1915" s="4" t="str">
        <f t="shared" si="398"/>
        <v>YES</v>
      </c>
      <c r="N1915" s="4" t="str">
        <f t="shared" si="399"/>
        <v>NO</v>
      </c>
      <c r="O1915" s="4" t="str">
        <f t="shared" si="400"/>
        <v>NO</v>
      </c>
      <c r="P1915" s="5">
        <f t="shared" si="401"/>
        <v>5929</v>
      </c>
      <c r="Q1915" s="5">
        <f t="shared" si="402"/>
        <v>5853.45</v>
      </c>
      <c r="R1915" s="4">
        <f t="shared" si="403"/>
        <v>2013</v>
      </c>
      <c r="T1915" s="7">
        <f t="shared" si="404"/>
        <v>0</v>
      </c>
      <c r="V1915" s="5">
        <f t="shared" si="405"/>
        <v>5915.84</v>
      </c>
      <c r="W1915" s="5">
        <f t="shared" si="406"/>
        <v>5915.84</v>
      </c>
      <c r="X1915" s="7">
        <f t="shared" si="407"/>
        <v>0</v>
      </c>
      <c r="Z1915" s="7">
        <f t="shared" si="408"/>
        <v>384062.45999999985</v>
      </c>
      <c r="AA1915" s="5"/>
    </row>
    <row r="1916" spans="1:27">
      <c r="A1916" s="15">
        <v>41327</v>
      </c>
      <c r="B1916">
        <v>5825.55</v>
      </c>
      <c r="C1916">
        <v>5883.25</v>
      </c>
      <c r="D1916">
        <v>5825</v>
      </c>
      <c r="E1916">
        <v>5853.95</v>
      </c>
      <c r="G1916" s="5">
        <f t="shared" si="394"/>
        <v>5876.98</v>
      </c>
      <c r="H1916" s="5">
        <f t="shared" si="395"/>
        <v>5891.58</v>
      </c>
      <c r="J1916" s="10" t="str">
        <f t="shared" si="396"/>
        <v>SELL</v>
      </c>
      <c r="L1916" s="5">
        <f t="shared" si="397"/>
        <v>5935.38</v>
      </c>
      <c r="M1916" s="4" t="str">
        <f t="shared" si="398"/>
        <v>NO</v>
      </c>
      <c r="N1916" s="4" t="str">
        <f t="shared" si="399"/>
        <v>NO</v>
      </c>
      <c r="O1916" s="4" t="str">
        <f t="shared" si="400"/>
        <v>NO</v>
      </c>
      <c r="P1916" s="5">
        <f t="shared" si="401"/>
        <v>5825.55</v>
      </c>
      <c r="Q1916" s="5">
        <f t="shared" si="402"/>
        <v>5853.95</v>
      </c>
      <c r="R1916" s="4">
        <f t="shared" si="403"/>
        <v>2013</v>
      </c>
      <c r="T1916" s="7">
        <f t="shared" si="404"/>
        <v>0</v>
      </c>
      <c r="V1916" s="5">
        <f t="shared" si="405"/>
        <v>5915.84</v>
      </c>
      <c r="W1916" s="5">
        <f t="shared" si="406"/>
        <v>5915.84</v>
      </c>
      <c r="X1916" s="7">
        <f t="shared" si="407"/>
        <v>0</v>
      </c>
      <c r="Z1916" s="7">
        <f t="shared" si="408"/>
        <v>384062.45999999985</v>
      </c>
      <c r="AA1916" s="5"/>
    </row>
    <row r="1917" spans="1:27">
      <c r="A1917" s="15">
        <v>41330</v>
      </c>
      <c r="B1917">
        <v>5868.75</v>
      </c>
      <c r="C1917">
        <v>5899</v>
      </c>
      <c r="D1917">
        <v>5822</v>
      </c>
      <c r="E1917">
        <v>5857.8</v>
      </c>
      <c r="G1917" s="5">
        <f t="shared" si="394"/>
        <v>5867.39</v>
      </c>
      <c r="H1917" s="5">
        <f t="shared" si="395"/>
        <v>5880.32</v>
      </c>
      <c r="J1917" s="10" t="str">
        <f t="shared" si="396"/>
        <v>SELL</v>
      </c>
      <c r="L1917" s="5">
        <f t="shared" si="397"/>
        <v>5919.11</v>
      </c>
      <c r="M1917" s="4" t="str">
        <f t="shared" si="398"/>
        <v>NO</v>
      </c>
      <c r="N1917" s="4" t="str">
        <f t="shared" si="399"/>
        <v>NO</v>
      </c>
      <c r="O1917" s="4" t="str">
        <f t="shared" si="400"/>
        <v>NO</v>
      </c>
      <c r="P1917" s="5">
        <f t="shared" si="401"/>
        <v>5868.75</v>
      </c>
      <c r="Q1917" s="5">
        <f t="shared" si="402"/>
        <v>5857.8</v>
      </c>
      <c r="R1917" s="4">
        <f t="shared" si="403"/>
        <v>2013</v>
      </c>
      <c r="T1917" s="7">
        <f t="shared" si="404"/>
        <v>0</v>
      </c>
      <c r="V1917" s="5">
        <f t="shared" si="405"/>
        <v>5915.84</v>
      </c>
      <c r="W1917" s="5">
        <f t="shared" si="406"/>
        <v>5915.84</v>
      </c>
      <c r="X1917" s="7">
        <f t="shared" si="407"/>
        <v>0</v>
      </c>
      <c r="Z1917" s="7">
        <f t="shared" si="408"/>
        <v>384062.45999999985</v>
      </c>
      <c r="AA1917" s="5"/>
    </row>
    <row r="1918" spans="1:27">
      <c r="A1918" s="15">
        <v>41331</v>
      </c>
      <c r="B1918">
        <v>5832.6</v>
      </c>
      <c r="C1918">
        <v>5838</v>
      </c>
      <c r="D1918">
        <v>5755.25</v>
      </c>
      <c r="E1918">
        <v>5767</v>
      </c>
      <c r="G1918" s="5">
        <f t="shared" si="394"/>
        <v>5817.2</v>
      </c>
      <c r="H1918" s="5">
        <f t="shared" si="395"/>
        <v>5842.55</v>
      </c>
      <c r="J1918" s="10" t="str">
        <f t="shared" si="396"/>
        <v>SELL</v>
      </c>
      <c r="L1918" s="5">
        <f t="shared" si="397"/>
        <v>5918.6</v>
      </c>
      <c r="M1918" s="4" t="str">
        <f t="shared" si="398"/>
        <v>NO</v>
      </c>
      <c r="N1918" s="4" t="str">
        <f t="shared" si="399"/>
        <v>NO</v>
      </c>
      <c r="O1918" s="4" t="str">
        <f t="shared" si="400"/>
        <v>NO</v>
      </c>
      <c r="P1918" s="5">
        <f t="shared" si="401"/>
        <v>5832.6</v>
      </c>
      <c r="Q1918" s="5">
        <f t="shared" si="402"/>
        <v>5767</v>
      </c>
      <c r="R1918" s="4">
        <f t="shared" si="403"/>
        <v>2013</v>
      </c>
      <c r="T1918" s="7">
        <f t="shared" si="404"/>
        <v>0</v>
      </c>
      <c r="V1918" s="5">
        <f t="shared" si="405"/>
        <v>5915.84</v>
      </c>
      <c r="W1918" s="5">
        <f t="shared" si="406"/>
        <v>5915.84</v>
      </c>
      <c r="X1918" s="7">
        <f t="shared" si="407"/>
        <v>0</v>
      </c>
      <c r="Z1918" s="7">
        <f t="shared" si="408"/>
        <v>384062.45999999985</v>
      </c>
      <c r="AA1918" s="5"/>
    </row>
    <row r="1919" spans="1:27">
      <c r="A1919" s="15">
        <v>41332</v>
      </c>
      <c r="B1919">
        <v>5781.15</v>
      </c>
      <c r="C1919">
        <v>5817.45</v>
      </c>
      <c r="D1919">
        <v>5748.8</v>
      </c>
      <c r="E1919">
        <v>5797.9</v>
      </c>
      <c r="G1919" s="5">
        <f t="shared" si="394"/>
        <v>5807.55</v>
      </c>
      <c r="H1919" s="5">
        <f t="shared" si="395"/>
        <v>5827.67</v>
      </c>
      <c r="J1919" s="10" t="str">
        <f t="shared" si="396"/>
        <v>SELL</v>
      </c>
      <c r="L1919" s="5">
        <f t="shared" si="397"/>
        <v>5888.03</v>
      </c>
      <c r="M1919" s="4" t="str">
        <f t="shared" si="398"/>
        <v>NO</v>
      </c>
      <c r="N1919" s="4" t="str">
        <f t="shared" si="399"/>
        <v>NO</v>
      </c>
      <c r="O1919" s="4" t="str">
        <f t="shared" si="400"/>
        <v>NO</v>
      </c>
      <c r="P1919" s="5">
        <f t="shared" si="401"/>
        <v>5781.15</v>
      </c>
      <c r="Q1919" s="5">
        <f t="shared" si="402"/>
        <v>5797.9</v>
      </c>
      <c r="R1919" s="4">
        <f t="shared" si="403"/>
        <v>2013</v>
      </c>
      <c r="T1919" s="7">
        <f t="shared" si="404"/>
        <v>0</v>
      </c>
      <c r="V1919" s="5">
        <f t="shared" si="405"/>
        <v>5915.84</v>
      </c>
      <c r="W1919" s="5">
        <f t="shared" si="406"/>
        <v>5915.84</v>
      </c>
      <c r="X1919" s="7">
        <f t="shared" si="407"/>
        <v>0</v>
      </c>
      <c r="Z1919" s="7">
        <f t="shared" si="408"/>
        <v>384062.45999999985</v>
      </c>
      <c r="AA1919" s="5"/>
    </row>
    <row r="1920" spans="1:27">
      <c r="A1920" s="15">
        <v>41333</v>
      </c>
      <c r="B1920">
        <v>5839.7</v>
      </c>
      <c r="C1920">
        <v>5842.2</v>
      </c>
      <c r="D1920">
        <v>5673.9</v>
      </c>
      <c r="E1920">
        <v>5692.45</v>
      </c>
      <c r="G1920" s="5">
        <f t="shared" si="394"/>
        <v>5750</v>
      </c>
      <c r="H1920" s="5">
        <f t="shared" si="395"/>
        <v>5782.6</v>
      </c>
      <c r="J1920" s="10" t="str">
        <f t="shared" si="396"/>
        <v>SELL</v>
      </c>
      <c r="L1920" s="5">
        <f t="shared" si="397"/>
        <v>5880.4</v>
      </c>
      <c r="M1920" s="4" t="str">
        <f t="shared" si="398"/>
        <v>NO</v>
      </c>
      <c r="N1920" s="4" t="str">
        <f t="shared" si="399"/>
        <v>NO</v>
      </c>
      <c r="O1920" s="4" t="str">
        <f t="shared" si="400"/>
        <v>NO</v>
      </c>
      <c r="P1920" s="5">
        <f t="shared" si="401"/>
        <v>5839.7</v>
      </c>
      <c r="Q1920" s="5">
        <f t="shared" si="402"/>
        <v>5692.45</v>
      </c>
      <c r="R1920" s="4">
        <f t="shared" si="403"/>
        <v>2013</v>
      </c>
      <c r="T1920" s="7">
        <f t="shared" si="404"/>
        <v>0</v>
      </c>
      <c r="V1920" s="5">
        <f t="shared" si="405"/>
        <v>5915.84</v>
      </c>
      <c r="W1920" s="5">
        <f t="shared" si="406"/>
        <v>5915.84</v>
      </c>
      <c r="X1920" s="7">
        <f t="shared" si="407"/>
        <v>0</v>
      </c>
      <c r="Z1920" s="7">
        <f t="shared" si="408"/>
        <v>384062.45999999985</v>
      </c>
      <c r="AA1920" s="5"/>
    </row>
    <row r="1921" spans="1:27">
      <c r="A1921" s="15">
        <v>41334</v>
      </c>
      <c r="B1921">
        <v>5718.95</v>
      </c>
      <c r="C1921">
        <v>5757.4</v>
      </c>
      <c r="D1921">
        <v>5703.25</v>
      </c>
      <c r="E1921">
        <v>5729.95</v>
      </c>
      <c r="G1921" s="5">
        <f t="shared" si="394"/>
        <v>5739.98</v>
      </c>
      <c r="H1921" s="5">
        <f t="shared" si="395"/>
        <v>5765.05</v>
      </c>
      <c r="J1921" s="10" t="str">
        <f t="shared" si="396"/>
        <v>SELL</v>
      </c>
      <c r="L1921" s="5">
        <f t="shared" si="397"/>
        <v>5840.26</v>
      </c>
      <c r="M1921" s="4" t="str">
        <f t="shared" si="398"/>
        <v>NO</v>
      </c>
      <c r="N1921" s="4" t="str">
        <f t="shared" si="399"/>
        <v>NO</v>
      </c>
      <c r="O1921" s="4" t="str">
        <f t="shared" si="400"/>
        <v>NO</v>
      </c>
      <c r="P1921" s="5">
        <f t="shared" si="401"/>
        <v>5718.95</v>
      </c>
      <c r="Q1921" s="5">
        <f t="shared" si="402"/>
        <v>5729.95</v>
      </c>
      <c r="R1921" s="4">
        <f t="shared" si="403"/>
        <v>2013</v>
      </c>
      <c r="T1921" s="7">
        <f t="shared" si="404"/>
        <v>0</v>
      </c>
      <c r="V1921" s="5">
        <f t="shared" si="405"/>
        <v>5915.84</v>
      </c>
      <c r="W1921" s="5">
        <f t="shared" si="406"/>
        <v>5915.84</v>
      </c>
      <c r="X1921" s="7">
        <f t="shared" si="407"/>
        <v>0</v>
      </c>
      <c r="Z1921" s="7">
        <f t="shared" si="408"/>
        <v>384062.45999999985</v>
      </c>
      <c r="AA1921" s="5"/>
    </row>
    <row r="1922" spans="1:27">
      <c r="A1922" s="15">
        <v>41337</v>
      </c>
      <c r="B1922">
        <v>5718.4</v>
      </c>
      <c r="C1922">
        <v>5725</v>
      </c>
      <c r="D1922">
        <v>5678.1</v>
      </c>
      <c r="E1922">
        <v>5716.85</v>
      </c>
      <c r="G1922" s="5">
        <f t="shared" si="394"/>
        <v>5728.42</v>
      </c>
      <c r="H1922" s="5">
        <f t="shared" si="395"/>
        <v>5748.98</v>
      </c>
      <c r="J1922" s="10" t="str">
        <f t="shared" si="396"/>
        <v>SELL</v>
      </c>
      <c r="L1922" s="5">
        <f t="shared" si="397"/>
        <v>5810.66</v>
      </c>
      <c r="M1922" s="4" t="str">
        <f t="shared" si="398"/>
        <v>NO</v>
      </c>
      <c r="N1922" s="4" t="str">
        <f t="shared" si="399"/>
        <v>NO</v>
      </c>
      <c r="O1922" s="4" t="str">
        <f t="shared" si="400"/>
        <v>NO</v>
      </c>
      <c r="P1922" s="5">
        <f t="shared" si="401"/>
        <v>5718.4</v>
      </c>
      <c r="Q1922" s="5">
        <f t="shared" si="402"/>
        <v>5716.85</v>
      </c>
      <c r="R1922" s="4">
        <f t="shared" si="403"/>
        <v>2013</v>
      </c>
      <c r="T1922" s="7">
        <f t="shared" si="404"/>
        <v>0</v>
      </c>
      <c r="V1922" s="5">
        <f t="shared" si="405"/>
        <v>5915.84</v>
      </c>
      <c r="W1922" s="5">
        <f t="shared" si="406"/>
        <v>5915.84</v>
      </c>
      <c r="X1922" s="7">
        <f t="shared" si="407"/>
        <v>0</v>
      </c>
      <c r="Z1922" s="7">
        <f t="shared" si="408"/>
        <v>384062.45999999985</v>
      </c>
      <c r="AA1922" s="5"/>
    </row>
    <row r="1923" spans="1:27">
      <c r="A1923" s="15">
        <v>41338</v>
      </c>
      <c r="B1923">
        <v>5732.55</v>
      </c>
      <c r="C1923">
        <v>5808.4</v>
      </c>
      <c r="D1923">
        <v>5729.75</v>
      </c>
      <c r="E1923">
        <v>5802.8</v>
      </c>
      <c r="G1923" s="5">
        <f t="shared" si="394"/>
        <v>5765.61</v>
      </c>
      <c r="H1923" s="5">
        <f t="shared" si="395"/>
        <v>5766.92</v>
      </c>
      <c r="J1923" s="10" t="str">
        <f t="shared" si="396"/>
        <v>SELL</v>
      </c>
      <c r="L1923" s="5">
        <f t="shared" si="397"/>
        <v>5770.85</v>
      </c>
      <c r="M1923" s="4" t="str">
        <f t="shared" si="398"/>
        <v>NO</v>
      </c>
      <c r="N1923" s="4" t="str">
        <f t="shared" si="399"/>
        <v>NO</v>
      </c>
      <c r="O1923" s="4" t="str">
        <f t="shared" si="400"/>
        <v>NO</v>
      </c>
      <c r="P1923" s="5">
        <f t="shared" si="401"/>
        <v>5732.55</v>
      </c>
      <c r="Q1923" s="5">
        <f t="shared" si="402"/>
        <v>5802.8</v>
      </c>
      <c r="R1923" s="4">
        <f t="shared" si="403"/>
        <v>2013</v>
      </c>
      <c r="T1923" s="7">
        <f t="shared" si="404"/>
        <v>0</v>
      </c>
      <c r="V1923" s="5">
        <f t="shared" si="405"/>
        <v>5915.84</v>
      </c>
      <c r="W1923" s="5">
        <f t="shared" si="406"/>
        <v>5821.55</v>
      </c>
      <c r="X1923" s="7">
        <f t="shared" si="407"/>
        <v>94.289999999999964</v>
      </c>
      <c r="Z1923" s="7">
        <f t="shared" si="408"/>
        <v>388776.95999999985</v>
      </c>
      <c r="AA1923" s="5"/>
    </row>
    <row r="1924" spans="1:27">
      <c r="A1924" s="15">
        <v>41339</v>
      </c>
      <c r="B1924">
        <v>5821.55</v>
      </c>
      <c r="C1924">
        <v>5849.8</v>
      </c>
      <c r="D1924">
        <v>5813.65</v>
      </c>
      <c r="E1924">
        <v>5841.35</v>
      </c>
      <c r="G1924" s="5">
        <f t="shared" si="394"/>
        <v>5803.48</v>
      </c>
      <c r="H1924" s="5">
        <f t="shared" si="395"/>
        <v>5791.73</v>
      </c>
      <c r="J1924" s="10" t="str">
        <f t="shared" si="396"/>
        <v>BUY</v>
      </c>
      <c r="L1924" s="5">
        <f t="shared" si="397"/>
        <v>5756.48</v>
      </c>
      <c r="M1924" s="4" t="str">
        <f t="shared" si="398"/>
        <v>YES</v>
      </c>
      <c r="N1924" s="4" t="str">
        <f t="shared" si="399"/>
        <v>NO</v>
      </c>
      <c r="O1924" s="4" t="str">
        <f t="shared" si="400"/>
        <v>YES</v>
      </c>
      <c r="P1924" s="5">
        <f t="shared" si="401"/>
        <v>5821.55</v>
      </c>
      <c r="Q1924" s="5">
        <f t="shared" si="402"/>
        <v>5841.35</v>
      </c>
      <c r="R1924" s="4">
        <f t="shared" si="403"/>
        <v>2013</v>
      </c>
      <c r="T1924" s="7">
        <f t="shared" si="404"/>
        <v>0</v>
      </c>
      <c r="V1924" s="5">
        <f t="shared" si="405"/>
        <v>5821.55</v>
      </c>
      <c r="W1924" s="5">
        <f t="shared" si="406"/>
        <v>5821.55</v>
      </c>
      <c r="X1924" s="7">
        <f t="shared" si="407"/>
        <v>0</v>
      </c>
      <c r="Z1924" s="7">
        <f t="shared" si="408"/>
        <v>388776.95999999985</v>
      </c>
      <c r="AA1924" s="5"/>
    </row>
    <row r="1925" spans="1:27">
      <c r="A1925" s="15">
        <v>41340</v>
      </c>
      <c r="B1925">
        <v>5830</v>
      </c>
      <c r="C1925">
        <v>5903.35</v>
      </c>
      <c r="D1925">
        <v>5816.15</v>
      </c>
      <c r="E1925">
        <v>5889.4</v>
      </c>
      <c r="G1925" s="5">
        <f t="shared" si="394"/>
        <v>5846.44</v>
      </c>
      <c r="H1925" s="5">
        <f t="shared" si="395"/>
        <v>5824.29</v>
      </c>
      <c r="J1925" s="10" t="str">
        <f t="shared" si="396"/>
        <v>BUY</v>
      </c>
      <c r="L1925" s="5">
        <f t="shared" si="397"/>
        <v>5757.84</v>
      </c>
      <c r="M1925" s="4" t="str">
        <f t="shared" si="398"/>
        <v>NO</v>
      </c>
      <c r="N1925" s="4" t="str">
        <f t="shared" si="399"/>
        <v>NO</v>
      </c>
      <c r="O1925" s="4" t="str">
        <f t="shared" si="400"/>
        <v>NO</v>
      </c>
      <c r="P1925" s="5">
        <f t="shared" si="401"/>
        <v>5830</v>
      </c>
      <c r="Q1925" s="5">
        <f t="shared" si="402"/>
        <v>5889.4</v>
      </c>
      <c r="R1925" s="4">
        <f t="shared" si="403"/>
        <v>2013</v>
      </c>
      <c r="T1925" s="7">
        <f t="shared" si="404"/>
        <v>0</v>
      </c>
      <c r="V1925" s="5">
        <f t="shared" si="405"/>
        <v>5821.55</v>
      </c>
      <c r="W1925" s="5">
        <f t="shared" si="406"/>
        <v>5821.55</v>
      </c>
      <c r="X1925" s="7">
        <f t="shared" si="407"/>
        <v>0</v>
      </c>
      <c r="Z1925" s="7">
        <f t="shared" si="408"/>
        <v>388776.95999999985</v>
      </c>
      <c r="AA1925" s="5"/>
    </row>
    <row r="1926" spans="1:27">
      <c r="A1926" s="15">
        <v>41341</v>
      </c>
      <c r="B1926">
        <v>5908</v>
      </c>
      <c r="C1926">
        <v>5981.55</v>
      </c>
      <c r="D1926">
        <v>5901</v>
      </c>
      <c r="E1926">
        <v>5968.3</v>
      </c>
      <c r="G1926" s="5">
        <f t="shared" si="394"/>
        <v>5907.37</v>
      </c>
      <c r="H1926" s="5">
        <f t="shared" si="395"/>
        <v>5872.29</v>
      </c>
      <c r="J1926" s="10" t="str">
        <f t="shared" si="396"/>
        <v>BUY</v>
      </c>
      <c r="L1926" s="5">
        <f t="shared" si="397"/>
        <v>5767.05</v>
      </c>
      <c r="M1926" s="4" t="str">
        <f t="shared" si="398"/>
        <v>NO</v>
      </c>
      <c r="N1926" s="4" t="str">
        <f t="shared" si="399"/>
        <v>NO</v>
      </c>
      <c r="O1926" s="4" t="str">
        <f t="shared" si="400"/>
        <v>NO</v>
      </c>
      <c r="P1926" s="5">
        <f t="shared" si="401"/>
        <v>5908</v>
      </c>
      <c r="Q1926" s="5">
        <f t="shared" si="402"/>
        <v>5968.3</v>
      </c>
      <c r="R1926" s="4">
        <f t="shared" si="403"/>
        <v>2013</v>
      </c>
      <c r="T1926" s="7">
        <f t="shared" si="404"/>
        <v>0</v>
      </c>
      <c r="V1926" s="5">
        <f t="shared" si="405"/>
        <v>5821.55</v>
      </c>
      <c r="W1926" s="5">
        <f t="shared" si="406"/>
        <v>5821.55</v>
      </c>
      <c r="X1926" s="7">
        <f t="shared" si="407"/>
        <v>0</v>
      </c>
      <c r="Z1926" s="7">
        <f t="shared" si="408"/>
        <v>388776.95999999985</v>
      </c>
      <c r="AA1926" s="5"/>
    </row>
    <row r="1927" spans="1:27">
      <c r="A1927" s="15">
        <v>41344</v>
      </c>
      <c r="B1927">
        <v>5967.65</v>
      </c>
      <c r="C1927">
        <v>5990.1</v>
      </c>
      <c r="D1927">
        <v>5948</v>
      </c>
      <c r="E1927">
        <v>5957.4</v>
      </c>
      <c r="G1927" s="5">
        <f t="shared" si="394"/>
        <v>5932.39</v>
      </c>
      <c r="H1927" s="5">
        <f t="shared" si="395"/>
        <v>5900.66</v>
      </c>
      <c r="J1927" s="10" t="str">
        <f t="shared" si="396"/>
        <v>BUY</v>
      </c>
      <c r="L1927" s="5">
        <f t="shared" si="397"/>
        <v>5805.47</v>
      </c>
      <c r="M1927" s="4" t="str">
        <f t="shared" si="398"/>
        <v>NO</v>
      </c>
      <c r="N1927" s="4" t="str">
        <f t="shared" si="399"/>
        <v>NO</v>
      </c>
      <c r="O1927" s="4" t="str">
        <f t="shared" si="400"/>
        <v>NO</v>
      </c>
      <c r="P1927" s="5">
        <f t="shared" si="401"/>
        <v>5967.65</v>
      </c>
      <c r="Q1927" s="5">
        <f t="shared" si="402"/>
        <v>5957.4</v>
      </c>
      <c r="R1927" s="4">
        <f t="shared" si="403"/>
        <v>2013</v>
      </c>
      <c r="T1927" s="7">
        <f t="shared" si="404"/>
        <v>0</v>
      </c>
      <c r="V1927" s="5">
        <f t="shared" si="405"/>
        <v>5821.55</v>
      </c>
      <c r="W1927" s="5">
        <f t="shared" si="406"/>
        <v>5821.55</v>
      </c>
      <c r="X1927" s="7">
        <f t="shared" si="407"/>
        <v>0</v>
      </c>
      <c r="Z1927" s="7">
        <f t="shared" si="408"/>
        <v>388776.95999999985</v>
      </c>
      <c r="AA1927" s="5"/>
    </row>
    <row r="1928" spans="1:27">
      <c r="A1928" s="15">
        <v>41345</v>
      </c>
      <c r="B1928">
        <v>5962.4</v>
      </c>
      <c r="C1928">
        <v>5975</v>
      </c>
      <c r="D1928">
        <v>5914.1</v>
      </c>
      <c r="E1928">
        <v>5937.25</v>
      </c>
      <c r="G1928" s="5">
        <f t="shared" si="394"/>
        <v>5934.82</v>
      </c>
      <c r="H1928" s="5">
        <f t="shared" si="395"/>
        <v>5912.86</v>
      </c>
      <c r="J1928" s="10" t="str">
        <f t="shared" si="396"/>
        <v>BUY</v>
      </c>
      <c r="L1928" s="5">
        <f t="shared" si="397"/>
        <v>5846.98</v>
      </c>
      <c r="M1928" s="4" t="str">
        <f t="shared" si="398"/>
        <v>NO</v>
      </c>
      <c r="N1928" s="4" t="str">
        <f t="shared" si="399"/>
        <v>NO</v>
      </c>
      <c r="O1928" s="4" t="str">
        <f t="shared" si="400"/>
        <v>NO</v>
      </c>
      <c r="P1928" s="5">
        <f t="shared" si="401"/>
        <v>5962.4</v>
      </c>
      <c r="Q1928" s="5">
        <f t="shared" si="402"/>
        <v>5937.25</v>
      </c>
      <c r="R1928" s="4">
        <f t="shared" si="403"/>
        <v>2013</v>
      </c>
      <c r="T1928" s="7">
        <f t="shared" si="404"/>
        <v>0</v>
      </c>
      <c r="V1928" s="5">
        <f t="shared" si="405"/>
        <v>5821.55</v>
      </c>
      <c r="W1928" s="5">
        <f t="shared" si="406"/>
        <v>5821.55</v>
      </c>
      <c r="X1928" s="7">
        <f t="shared" si="407"/>
        <v>0</v>
      </c>
      <c r="Z1928" s="7">
        <f t="shared" si="408"/>
        <v>388776.95999999985</v>
      </c>
      <c r="AA1928" s="5"/>
    </row>
    <row r="1929" spans="1:27">
      <c r="A1929" s="15">
        <v>41346</v>
      </c>
      <c r="B1929">
        <v>5909.8</v>
      </c>
      <c r="C1929">
        <v>5916</v>
      </c>
      <c r="D1929">
        <v>5858</v>
      </c>
      <c r="E1929">
        <v>5867.75</v>
      </c>
      <c r="G1929" s="5">
        <f t="shared" si="394"/>
        <v>5901.29</v>
      </c>
      <c r="H1929" s="5">
        <f t="shared" si="395"/>
        <v>5897.82</v>
      </c>
      <c r="J1929" s="10" t="str">
        <f t="shared" si="396"/>
        <v>BUY</v>
      </c>
      <c r="L1929" s="5">
        <f t="shared" si="397"/>
        <v>5887.41</v>
      </c>
      <c r="M1929" s="4" t="str">
        <f t="shared" si="398"/>
        <v>NO</v>
      </c>
      <c r="N1929" s="4" t="str">
        <f t="shared" si="399"/>
        <v>NO</v>
      </c>
      <c r="O1929" s="4" t="str">
        <f t="shared" si="400"/>
        <v>NO</v>
      </c>
      <c r="P1929" s="5">
        <f t="shared" si="401"/>
        <v>5909.8</v>
      </c>
      <c r="Q1929" s="5">
        <f t="shared" si="402"/>
        <v>5867.75</v>
      </c>
      <c r="R1929" s="4">
        <f t="shared" si="403"/>
        <v>2013</v>
      </c>
      <c r="T1929" s="7">
        <f t="shared" si="404"/>
        <v>0</v>
      </c>
      <c r="V1929" s="5">
        <f t="shared" si="405"/>
        <v>5821.55</v>
      </c>
      <c r="W1929" s="5">
        <f t="shared" si="406"/>
        <v>5821.55</v>
      </c>
      <c r="X1929" s="7">
        <f t="shared" si="407"/>
        <v>0</v>
      </c>
      <c r="Z1929" s="7">
        <f t="shared" si="408"/>
        <v>388776.95999999985</v>
      </c>
      <c r="AA1929" s="5"/>
    </row>
    <row r="1930" spans="1:27">
      <c r="A1930" s="15">
        <v>41347</v>
      </c>
      <c r="B1930">
        <v>5861.6</v>
      </c>
      <c r="C1930">
        <v>5949.9</v>
      </c>
      <c r="D1930">
        <v>5805.05</v>
      </c>
      <c r="E1930">
        <v>5939.75</v>
      </c>
      <c r="G1930" s="5">
        <f t="shared" si="394"/>
        <v>5920.52</v>
      </c>
      <c r="H1930" s="5">
        <f t="shared" si="395"/>
        <v>5911.8</v>
      </c>
      <c r="J1930" s="10" t="str">
        <f t="shared" si="396"/>
        <v>BUY</v>
      </c>
      <c r="L1930" s="5">
        <f t="shared" si="397"/>
        <v>5885.64</v>
      </c>
      <c r="M1930" s="4" t="str">
        <f t="shared" si="398"/>
        <v>YES</v>
      </c>
      <c r="N1930" s="4" t="str">
        <f t="shared" si="399"/>
        <v>YES</v>
      </c>
      <c r="O1930" s="4" t="str">
        <f t="shared" si="400"/>
        <v>YES</v>
      </c>
      <c r="P1930" s="5">
        <f t="shared" si="401"/>
        <v>5861.6</v>
      </c>
      <c r="Q1930" s="5">
        <f t="shared" si="402"/>
        <v>5939.75</v>
      </c>
      <c r="R1930" s="4">
        <f t="shared" si="403"/>
        <v>2013</v>
      </c>
      <c r="T1930" s="7">
        <f t="shared" si="404"/>
        <v>-78.150000000000006</v>
      </c>
      <c r="V1930" s="5">
        <f t="shared" si="405"/>
        <v>5821.55</v>
      </c>
      <c r="W1930" s="5">
        <f t="shared" si="406"/>
        <v>5821.55</v>
      </c>
      <c r="X1930" s="7">
        <f t="shared" si="407"/>
        <v>0</v>
      </c>
      <c r="Z1930" s="7">
        <f t="shared" si="408"/>
        <v>380961.95999999985</v>
      </c>
      <c r="AA1930" s="5"/>
    </row>
    <row r="1931" spans="1:27">
      <c r="A1931" s="15">
        <v>41348</v>
      </c>
      <c r="B1931">
        <v>5945</v>
      </c>
      <c r="C1931">
        <v>5967.4</v>
      </c>
      <c r="D1931">
        <v>5880</v>
      </c>
      <c r="E1931">
        <v>5897.1</v>
      </c>
      <c r="G1931" s="5">
        <f t="shared" si="394"/>
        <v>5908.81</v>
      </c>
      <c r="H1931" s="5">
        <f t="shared" si="395"/>
        <v>5906.9</v>
      </c>
      <c r="J1931" s="10" t="str">
        <f t="shared" si="396"/>
        <v>BUY</v>
      </c>
      <c r="L1931" s="5">
        <f t="shared" si="397"/>
        <v>5901.17</v>
      </c>
      <c r="M1931" s="4" t="str">
        <f t="shared" si="398"/>
        <v>YES</v>
      </c>
      <c r="N1931" s="4" t="str">
        <f t="shared" si="399"/>
        <v>YES</v>
      </c>
      <c r="O1931" s="4" t="str">
        <f t="shared" si="400"/>
        <v>NO</v>
      </c>
      <c r="P1931" s="5">
        <f t="shared" si="401"/>
        <v>5945</v>
      </c>
      <c r="Q1931" s="5">
        <f t="shared" si="402"/>
        <v>5897.1</v>
      </c>
      <c r="R1931" s="4">
        <f t="shared" si="403"/>
        <v>2013</v>
      </c>
      <c r="T1931" s="7">
        <f t="shared" si="404"/>
        <v>-11.46</v>
      </c>
      <c r="V1931" s="5">
        <f t="shared" si="405"/>
        <v>5821.55</v>
      </c>
      <c r="W1931" s="5">
        <f t="shared" si="406"/>
        <v>5844.7</v>
      </c>
      <c r="X1931" s="7">
        <f t="shared" si="407"/>
        <v>23.149999999999636</v>
      </c>
      <c r="Z1931" s="7">
        <f t="shared" si="408"/>
        <v>380973.45999999985</v>
      </c>
      <c r="AA1931" s="5"/>
    </row>
    <row r="1932" spans="1:27">
      <c r="A1932" s="15">
        <v>41351</v>
      </c>
      <c r="B1932">
        <v>5844.7</v>
      </c>
      <c r="C1932">
        <v>5869.7</v>
      </c>
      <c r="D1932">
        <v>5834.9</v>
      </c>
      <c r="E1932">
        <v>5851.4</v>
      </c>
      <c r="G1932" s="5">
        <f t="shared" si="394"/>
        <v>5880.11</v>
      </c>
      <c r="H1932" s="5">
        <f t="shared" si="395"/>
        <v>5888.4</v>
      </c>
      <c r="J1932" s="10" t="str">
        <f t="shared" si="396"/>
        <v>SELL</v>
      </c>
      <c r="L1932" s="5">
        <f t="shared" si="397"/>
        <v>5913.27</v>
      </c>
      <c r="M1932" s="4" t="str">
        <f t="shared" si="398"/>
        <v>YES</v>
      </c>
      <c r="N1932" s="4" t="str">
        <f t="shared" si="399"/>
        <v>NO</v>
      </c>
      <c r="O1932" s="4" t="str">
        <f t="shared" si="400"/>
        <v>YES</v>
      </c>
      <c r="P1932" s="5">
        <f t="shared" si="401"/>
        <v>5844.7</v>
      </c>
      <c r="Q1932" s="5">
        <f t="shared" si="402"/>
        <v>5851.4</v>
      </c>
      <c r="R1932" s="4">
        <f t="shared" si="403"/>
        <v>2013</v>
      </c>
      <c r="T1932" s="7">
        <f t="shared" si="404"/>
        <v>0</v>
      </c>
      <c r="V1932" s="5">
        <f t="shared" si="405"/>
        <v>5844.7</v>
      </c>
      <c r="W1932" s="5">
        <f t="shared" si="406"/>
        <v>5844.7</v>
      </c>
      <c r="X1932" s="7">
        <f t="shared" si="407"/>
        <v>0</v>
      </c>
      <c r="Z1932" s="7">
        <f t="shared" si="408"/>
        <v>380973.45999999985</v>
      </c>
      <c r="AA1932" s="5"/>
    </row>
    <row r="1933" spans="1:27">
      <c r="A1933" s="15">
        <v>41352</v>
      </c>
      <c r="B1933">
        <v>5863</v>
      </c>
      <c r="C1933">
        <v>5869.45</v>
      </c>
      <c r="D1933">
        <v>5736.55</v>
      </c>
      <c r="E1933">
        <v>5751.9</v>
      </c>
      <c r="G1933" s="5">
        <f t="shared" si="394"/>
        <v>5816.01</v>
      </c>
      <c r="H1933" s="5">
        <f t="shared" si="395"/>
        <v>5842.9</v>
      </c>
      <c r="J1933" s="10" t="str">
        <f t="shared" si="396"/>
        <v>SELL</v>
      </c>
      <c r="L1933" s="5">
        <f t="shared" si="397"/>
        <v>5923.57</v>
      </c>
      <c r="M1933" s="4" t="str">
        <f t="shared" si="398"/>
        <v>NO</v>
      </c>
      <c r="N1933" s="4" t="str">
        <f t="shared" si="399"/>
        <v>NO</v>
      </c>
      <c r="O1933" s="4" t="str">
        <f t="shared" si="400"/>
        <v>NO</v>
      </c>
      <c r="P1933" s="5">
        <f t="shared" si="401"/>
        <v>5863</v>
      </c>
      <c r="Q1933" s="5">
        <f t="shared" si="402"/>
        <v>5751.9</v>
      </c>
      <c r="R1933" s="4">
        <f t="shared" si="403"/>
        <v>2013</v>
      </c>
      <c r="T1933" s="7">
        <f t="shared" si="404"/>
        <v>0</v>
      </c>
      <c r="V1933" s="5">
        <f t="shared" si="405"/>
        <v>5844.7</v>
      </c>
      <c r="W1933" s="5">
        <f t="shared" si="406"/>
        <v>5844.7</v>
      </c>
      <c r="X1933" s="7">
        <f t="shared" si="407"/>
        <v>0</v>
      </c>
      <c r="Z1933" s="7">
        <f t="shared" si="408"/>
        <v>380973.45999999985</v>
      </c>
      <c r="AA1933" s="5"/>
    </row>
    <row r="1934" spans="1:27">
      <c r="A1934" s="15">
        <v>41353</v>
      </c>
      <c r="B1934">
        <v>5735</v>
      </c>
      <c r="C1934">
        <v>5758.55</v>
      </c>
      <c r="D1934">
        <v>5701</v>
      </c>
      <c r="E1934">
        <v>5715.5</v>
      </c>
      <c r="G1934" s="5">
        <f t="shared" si="394"/>
        <v>5765.76</v>
      </c>
      <c r="H1934" s="5">
        <f t="shared" si="395"/>
        <v>5800.43</v>
      </c>
      <c r="J1934" s="10" t="str">
        <f t="shared" si="396"/>
        <v>SELL</v>
      </c>
      <c r="L1934" s="5">
        <f t="shared" si="397"/>
        <v>5904.44</v>
      </c>
      <c r="M1934" s="4" t="str">
        <f t="shared" si="398"/>
        <v>NO</v>
      </c>
      <c r="N1934" s="4" t="str">
        <f t="shared" si="399"/>
        <v>NO</v>
      </c>
      <c r="O1934" s="4" t="str">
        <f t="shared" si="400"/>
        <v>NO</v>
      </c>
      <c r="P1934" s="5">
        <f t="shared" si="401"/>
        <v>5735</v>
      </c>
      <c r="Q1934" s="5">
        <f t="shared" si="402"/>
        <v>5715.5</v>
      </c>
      <c r="R1934" s="4">
        <f t="shared" si="403"/>
        <v>2013</v>
      </c>
      <c r="T1934" s="7">
        <f t="shared" si="404"/>
        <v>0</v>
      </c>
      <c r="V1934" s="5">
        <f t="shared" si="405"/>
        <v>5844.7</v>
      </c>
      <c r="W1934" s="5">
        <f t="shared" si="406"/>
        <v>5844.7</v>
      </c>
      <c r="X1934" s="7">
        <f t="shared" si="407"/>
        <v>0</v>
      </c>
      <c r="Z1934" s="7">
        <f t="shared" si="408"/>
        <v>380973.45999999985</v>
      </c>
      <c r="AA1934" s="5"/>
    </row>
    <row r="1935" spans="1:27">
      <c r="A1935" s="15">
        <v>41354</v>
      </c>
      <c r="B1935">
        <v>5729.9</v>
      </c>
      <c r="C1935">
        <v>5772</v>
      </c>
      <c r="D1935">
        <v>5655.05</v>
      </c>
      <c r="E1935">
        <v>5664.45</v>
      </c>
      <c r="G1935" s="5">
        <f t="shared" si="394"/>
        <v>5715.11</v>
      </c>
      <c r="H1935" s="5">
        <f t="shared" si="395"/>
        <v>5755.1</v>
      </c>
      <c r="J1935" s="10" t="str">
        <f t="shared" si="396"/>
        <v>SELL</v>
      </c>
      <c r="L1935" s="5">
        <f t="shared" si="397"/>
        <v>5875.07</v>
      </c>
      <c r="M1935" s="4" t="str">
        <f t="shared" si="398"/>
        <v>NO</v>
      </c>
      <c r="N1935" s="4" t="str">
        <f t="shared" si="399"/>
        <v>NO</v>
      </c>
      <c r="O1935" s="4" t="str">
        <f t="shared" si="400"/>
        <v>NO</v>
      </c>
      <c r="P1935" s="5">
        <f t="shared" si="401"/>
        <v>5729.9</v>
      </c>
      <c r="Q1935" s="5">
        <f t="shared" si="402"/>
        <v>5664.45</v>
      </c>
      <c r="R1935" s="4">
        <f t="shared" si="403"/>
        <v>2013</v>
      </c>
      <c r="T1935" s="7">
        <f t="shared" si="404"/>
        <v>0</v>
      </c>
      <c r="V1935" s="5">
        <f t="shared" si="405"/>
        <v>5844.7</v>
      </c>
      <c r="W1935" s="5">
        <f t="shared" si="406"/>
        <v>5844.7</v>
      </c>
      <c r="X1935" s="7">
        <f t="shared" si="407"/>
        <v>0</v>
      </c>
      <c r="Z1935" s="7">
        <f t="shared" si="408"/>
        <v>380973.45999999985</v>
      </c>
      <c r="AA1935" s="5"/>
    </row>
    <row r="1936" spans="1:27">
      <c r="A1936" s="15">
        <v>41355</v>
      </c>
      <c r="B1936">
        <v>5660</v>
      </c>
      <c r="C1936">
        <v>5707.6</v>
      </c>
      <c r="D1936">
        <v>5641.95</v>
      </c>
      <c r="E1936">
        <v>5668.4</v>
      </c>
      <c r="G1936" s="5">
        <f t="shared" si="394"/>
        <v>5691.76</v>
      </c>
      <c r="H1936" s="5">
        <f t="shared" si="395"/>
        <v>5726.2</v>
      </c>
      <c r="J1936" s="10" t="str">
        <f t="shared" si="396"/>
        <v>SELL</v>
      </c>
      <c r="L1936" s="5">
        <f t="shared" si="397"/>
        <v>5829.52</v>
      </c>
      <c r="M1936" s="4" t="str">
        <f t="shared" si="398"/>
        <v>NO</v>
      </c>
      <c r="N1936" s="4" t="str">
        <f t="shared" si="399"/>
        <v>NO</v>
      </c>
      <c r="O1936" s="4" t="str">
        <f t="shared" si="400"/>
        <v>NO</v>
      </c>
      <c r="P1936" s="5">
        <f t="shared" si="401"/>
        <v>5660</v>
      </c>
      <c r="Q1936" s="5">
        <f t="shared" si="402"/>
        <v>5668.4</v>
      </c>
      <c r="R1936" s="4">
        <f t="shared" si="403"/>
        <v>2013</v>
      </c>
      <c r="T1936" s="7">
        <f t="shared" si="404"/>
        <v>0</v>
      </c>
      <c r="V1936" s="5">
        <f t="shared" si="405"/>
        <v>5844.7</v>
      </c>
      <c r="W1936" s="5">
        <f t="shared" si="406"/>
        <v>5844.7</v>
      </c>
      <c r="X1936" s="7">
        <f t="shared" si="407"/>
        <v>0</v>
      </c>
      <c r="Z1936" s="7">
        <f t="shared" si="408"/>
        <v>380973.45999999985</v>
      </c>
      <c r="AA1936" s="5"/>
    </row>
    <row r="1937" spans="1:27">
      <c r="A1937" s="15">
        <v>41358</v>
      </c>
      <c r="B1937">
        <v>5700</v>
      </c>
      <c r="C1937">
        <v>5717.2</v>
      </c>
      <c r="D1937">
        <v>5633.9</v>
      </c>
      <c r="E1937">
        <v>5645.05</v>
      </c>
      <c r="G1937" s="5">
        <f t="shared" si="394"/>
        <v>5668.41</v>
      </c>
      <c r="H1937" s="5">
        <f t="shared" si="395"/>
        <v>5699.15</v>
      </c>
      <c r="J1937" s="10" t="str">
        <f t="shared" si="396"/>
        <v>SELL</v>
      </c>
      <c r="L1937" s="5">
        <f t="shared" si="397"/>
        <v>5791.37</v>
      </c>
      <c r="M1937" s="4" t="str">
        <f t="shared" si="398"/>
        <v>NO</v>
      </c>
      <c r="N1937" s="4" t="str">
        <f t="shared" si="399"/>
        <v>NO</v>
      </c>
      <c r="O1937" s="4" t="str">
        <f t="shared" si="400"/>
        <v>NO</v>
      </c>
      <c r="P1937" s="5">
        <f t="shared" si="401"/>
        <v>5700</v>
      </c>
      <c r="Q1937" s="5">
        <f t="shared" si="402"/>
        <v>5645.05</v>
      </c>
      <c r="R1937" s="4">
        <f t="shared" si="403"/>
        <v>2013</v>
      </c>
      <c r="T1937" s="7">
        <f t="shared" si="404"/>
        <v>0</v>
      </c>
      <c r="V1937" s="5">
        <f t="shared" si="405"/>
        <v>5844.7</v>
      </c>
      <c r="W1937" s="5">
        <f t="shared" si="406"/>
        <v>5844.7</v>
      </c>
      <c r="X1937" s="7">
        <f t="shared" si="407"/>
        <v>0</v>
      </c>
      <c r="Z1937" s="7">
        <f t="shared" si="408"/>
        <v>380973.45999999985</v>
      </c>
      <c r="AA1937" s="5"/>
    </row>
    <row r="1938" spans="1:27">
      <c r="A1938" s="15">
        <v>41359</v>
      </c>
      <c r="B1938">
        <v>5624</v>
      </c>
      <c r="C1938">
        <v>5658.8</v>
      </c>
      <c r="D1938">
        <v>5619.55</v>
      </c>
      <c r="E1938">
        <v>5640.35</v>
      </c>
      <c r="G1938" s="5">
        <f t="shared" si="394"/>
        <v>5654.38</v>
      </c>
      <c r="H1938" s="5">
        <f t="shared" si="395"/>
        <v>5679.55</v>
      </c>
      <c r="J1938" s="10" t="str">
        <f t="shared" si="396"/>
        <v>SELL</v>
      </c>
      <c r="L1938" s="5">
        <f t="shared" si="397"/>
        <v>5755.06</v>
      </c>
      <c r="M1938" s="4" t="str">
        <f t="shared" si="398"/>
        <v>NO</v>
      </c>
      <c r="N1938" s="4" t="str">
        <f t="shared" si="399"/>
        <v>NO</v>
      </c>
      <c r="O1938" s="4" t="str">
        <f t="shared" si="400"/>
        <v>NO</v>
      </c>
      <c r="P1938" s="5">
        <f t="shared" si="401"/>
        <v>5624</v>
      </c>
      <c r="Q1938" s="5">
        <f t="shared" si="402"/>
        <v>5640.35</v>
      </c>
      <c r="R1938" s="4">
        <f t="shared" si="403"/>
        <v>2013</v>
      </c>
      <c r="T1938" s="7">
        <f t="shared" si="404"/>
        <v>0</v>
      </c>
      <c r="V1938" s="5">
        <f t="shared" si="405"/>
        <v>5844.7</v>
      </c>
      <c r="W1938" s="5">
        <f t="shared" si="406"/>
        <v>5844.7</v>
      </c>
      <c r="X1938" s="7">
        <f t="shared" si="407"/>
        <v>0</v>
      </c>
      <c r="Z1938" s="7">
        <f t="shared" si="408"/>
        <v>380973.45999999985</v>
      </c>
      <c r="AA1938" s="5"/>
    </row>
    <row r="1939" spans="1:27">
      <c r="A1939" s="15">
        <v>41361</v>
      </c>
      <c r="B1939">
        <v>5635.25</v>
      </c>
      <c r="C1939">
        <v>5684.55</v>
      </c>
      <c r="D1939">
        <v>5604</v>
      </c>
      <c r="E1939">
        <v>5676.5</v>
      </c>
      <c r="G1939" s="5">
        <f t="shared" si="394"/>
        <v>5665.44</v>
      </c>
      <c r="H1939" s="5">
        <f t="shared" si="395"/>
        <v>5678.53</v>
      </c>
      <c r="J1939" s="10" t="str">
        <f t="shared" si="396"/>
        <v>SELL</v>
      </c>
      <c r="L1939" s="5">
        <f t="shared" si="397"/>
        <v>5717.8</v>
      </c>
      <c r="M1939" s="4" t="str">
        <f t="shared" si="398"/>
        <v>NO</v>
      </c>
      <c r="N1939" s="4" t="str">
        <f t="shared" si="399"/>
        <v>NO</v>
      </c>
      <c r="O1939" s="4" t="str">
        <f t="shared" si="400"/>
        <v>NO</v>
      </c>
      <c r="P1939" s="5">
        <f t="shared" si="401"/>
        <v>5635.25</v>
      </c>
      <c r="Q1939" s="5">
        <f t="shared" si="402"/>
        <v>5676.5</v>
      </c>
      <c r="R1939" s="4">
        <f t="shared" si="403"/>
        <v>2013</v>
      </c>
      <c r="T1939" s="7">
        <f t="shared" si="404"/>
        <v>0</v>
      </c>
      <c r="V1939" s="5">
        <f t="shared" si="405"/>
        <v>5844.7</v>
      </c>
      <c r="W1939" s="5">
        <f t="shared" si="406"/>
        <v>5717.8</v>
      </c>
      <c r="X1939" s="7">
        <f t="shared" si="407"/>
        <v>126.89999999999964</v>
      </c>
      <c r="Z1939" s="7">
        <f t="shared" si="408"/>
        <v>387318.45999999985</v>
      </c>
      <c r="AA1939" s="5"/>
    </row>
    <row r="1940" spans="1:27">
      <c r="A1940" s="15">
        <v>41365</v>
      </c>
      <c r="B1940">
        <v>5716.35</v>
      </c>
      <c r="C1940">
        <v>5743</v>
      </c>
      <c r="D1940">
        <v>5696.1</v>
      </c>
      <c r="E1940">
        <v>5726.55</v>
      </c>
      <c r="G1940" s="5">
        <f t="shared" si="394"/>
        <v>5696</v>
      </c>
      <c r="H1940" s="5">
        <f t="shared" si="395"/>
        <v>5694.54</v>
      </c>
      <c r="J1940" s="10" t="str">
        <f t="shared" si="396"/>
        <v>BUY</v>
      </c>
      <c r="L1940" s="5">
        <f t="shared" si="397"/>
        <v>5690.16</v>
      </c>
      <c r="M1940" s="4" t="str">
        <f t="shared" si="398"/>
        <v>YES</v>
      </c>
      <c r="N1940" s="4" t="str">
        <f t="shared" si="399"/>
        <v>NO</v>
      </c>
      <c r="O1940" s="4" t="str">
        <f t="shared" si="400"/>
        <v>NO</v>
      </c>
      <c r="P1940" s="5">
        <f t="shared" si="401"/>
        <v>5716.35</v>
      </c>
      <c r="Q1940" s="5">
        <f t="shared" si="402"/>
        <v>5726.55</v>
      </c>
      <c r="R1940" s="4">
        <f t="shared" si="403"/>
        <v>2013</v>
      </c>
      <c r="T1940" s="7">
        <f t="shared" si="404"/>
        <v>0</v>
      </c>
      <c r="V1940" s="5">
        <f t="shared" si="405"/>
        <v>5717.8</v>
      </c>
      <c r="W1940" s="5">
        <f t="shared" si="406"/>
        <v>5717.8</v>
      </c>
      <c r="X1940" s="7">
        <f t="shared" si="407"/>
        <v>0</v>
      </c>
      <c r="Z1940" s="7">
        <f t="shared" si="408"/>
        <v>387318.45999999985</v>
      </c>
      <c r="AA1940" s="5"/>
    </row>
    <row r="1941" spans="1:27">
      <c r="A1941" s="15">
        <v>41366</v>
      </c>
      <c r="B1941">
        <v>5711</v>
      </c>
      <c r="C1941">
        <v>5773.35</v>
      </c>
      <c r="D1941">
        <v>5704.6</v>
      </c>
      <c r="E1941">
        <v>5766.6</v>
      </c>
      <c r="G1941" s="5">
        <f t="shared" ref="G1941:G2004" si="409">ROUND((E1941*G$1)+(G1940*(1-G$1)),2)</f>
        <v>5731.3</v>
      </c>
      <c r="H1941" s="5">
        <f t="shared" ref="H1941:H2004" si="410">ROUND((E1941*H$1)+(H1940*(1-H$1)),2)</f>
        <v>5718.56</v>
      </c>
      <c r="J1941" s="10" t="str">
        <f t="shared" ref="J1941:J2004" si="411">IF(G1941&gt;H1941,"BUY","SELL")</f>
        <v>BUY</v>
      </c>
      <c r="L1941" s="5">
        <f t="shared" ref="L1941:L2004" si="412">ROUND((G1941*((2/4)-1)-(H1941)*((2/6)-1))/ (2 /4- 2 /6),2)</f>
        <v>5680.34</v>
      </c>
      <c r="M1941" s="4" t="str">
        <f t="shared" ref="M1941:M2004" si="413">IF(J1940="SELL",IF(C1941&gt;L1940,"YES","NO"),IF(D1941&lt;L1940,"YES","NO"))</f>
        <v>NO</v>
      </c>
      <c r="N1941" s="4" t="str">
        <f t="shared" ref="N1941:N2004" si="414">IF(AND(M1941="YES",J1941=J1940),"YES","NO")</f>
        <v>NO</v>
      </c>
      <c r="O1941" s="4" t="str">
        <f t="shared" ref="O1941:O2004" si="415">IF(AND(J1940="BUY",B1941&lt;L1940),"YES",IF(AND(J1940="SELL",B1941&gt;L1940),"YES","NO"))</f>
        <v>NO</v>
      </c>
      <c r="P1941" s="5">
        <f t="shared" ref="P1941:P2004" si="416">B1941</f>
        <v>5711</v>
      </c>
      <c r="Q1941" s="5">
        <f t="shared" ref="Q1941:Q2004" si="417">E1941</f>
        <v>5766.6</v>
      </c>
      <c r="R1941" s="4">
        <f t="shared" ref="R1941:R2004" si="418">YEAR(A1941)</f>
        <v>2013</v>
      </c>
      <c r="T1941" s="7">
        <f t="shared" ref="T1941:T2004" si="419">ROUND(IF(N1941="YES",IF(J1941="SELL",IF(O1941="YES",Q1941-P1941,Q1941-L1940),IF(O1941="YES",P1941-Q1941,L1940-Q1941)),0),2)</f>
        <v>0</v>
      </c>
      <c r="V1941" s="5">
        <f t="shared" ref="V1941:V2004" si="420">IF(J1941=J1940,V1940,IF(O1941="YES",P1941,L1940))</f>
        <v>5717.8</v>
      </c>
      <c r="W1941" s="5">
        <f t="shared" ref="W1941:W2004" si="421">IF(V1942="",E1941,V1942)</f>
        <v>5717.8</v>
      </c>
      <c r="X1941" s="7">
        <f t="shared" ref="X1941:X2004" si="422">IF(J1941="BUY",W1941-V1941,V1941-W1941)</f>
        <v>0</v>
      </c>
      <c r="Z1941" s="7">
        <f t="shared" ref="Z1941:Z2004" si="423">Z1940+(T1941*50*2)+(X1941*50)</f>
        <v>387318.45999999985</v>
      </c>
      <c r="AA1941" s="5"/>
    </row>
    <row r="1942" spans="1:27">
      <c r="A1942" s="15">
        <v>41367</v>
      </c>
      <c r="B1942">
        <v>5746</v>
      </c>
      <c r="C1942">
        <v>5763.2</v>
      </c>
      <c r="D1942">
        <v>5666.4</v>
      </c>
      <c r="E1942">
        <v>5688.1</v>
      </c>
      <c r="G1942" s="5">
        <f t="shared" si="409"/>
        <v>5709.7</v>
      </c>
      <c r="H1942" s="5">
        <f t="shared" si="410"/>
        <v>5708.41</v>
      </c>
      <c r="J1942" s="10" t="str">
        <f t="shared" si="411"/>
        <v>BUY</v>
      </c>
      <c r="L1942" s="5">
        <f t="shared" si="412"/>
        <v>5704.54</v>
      </c>
      <c r="M1942" s="4" t="str">
        <f t="shared" si="413"/>
        <v>YES</v>
      </c>
      <c r="N1942" s="4" t="str">
        <f t="shared" si="414"/>
        <v>YES</v>
      </c>
      <c r="O1942" s="4" t="str">
        <f t="shared" si="415"/>
        <v>NO</v>
      </c>
      <c r="P1942" s="5">
        <f t="shared" si="416"/>
        <v>5746</v>
      </c>
      <c r="Q1942" s="5">
        <f t="shared" si="417"/>
        <v>5688.1</v>
      </c>
      <c r="R1942" s="4">
        <f t="shared" si="418"/>
        <v>2013</v>
      </c>
      <c r="T1942" s="7">
        <f t="shared" si="419"/>
        <v>-7.76</v>
      </c>
      <c r="V1942" s="5">
        <f t="shared" si="420"/>
        <v>5717.8</v>
      </c>
      <c r="W1942" s="5">
        <f t="shared" si="421"/>
        <v>5657.75</v>
      </c>
      <c r="X1942" s="7">
        <f t="shared" si="422"/>
        <v>-60.050000000000182</v>
      </c>
      <c r="Z1942" s="7">
        <f t="shared" si="423"/>
        <v>383539.95999999985</v>
      </c>
      <c r="AA1942" s="5"/>
    </row>
    <row r="1943" spans="1:27">
      <c r="A1943" s="15">
        <v>41368</v>
      </c>
      <c r="B1943">
        <v>5657.75</v>
      </c>
      <c r="C1943">
        <v>5658.5</v>
      </c>
      <c r="D1943">
        <v>5583.3</v>
      </c>
      <c r="E1943">
        <v>5593.2</v>
      </c>
      <c r="G1943" s="5">
        <f t="shared" si="409"/>
        <v>5651.45</v>
      </c>
      <c r="H1943" s="5">
        <f t="shared" si="410"/>
        <v>5670.01</v>
      </c>
      <c r="J1943" s="10" t="str">
        <f t="shared" si="411"/>
        <v>SELL</v>
      </c>
      <c r="L1943" s="5">
        <f t="shared" si="412"/>
        <v>5725.69</v>
      </c>
      <c r="M1943" s="4" t="str">
        <f t="shared" si="413"/>
        <v>YES</v>
      </c>
      <c r="N1943" s="4" t="str">
        <f t="shared" si="414"/>
        <v>NO</v>
      </c>
      <c r="O1943" s="4" t="str">
        <f t="shared" si="415"/>
        <v>YES</v>
      </c>
      <c r="P1943" s="5">
        <f t="shared" si="416"/>
        <v>5657.75</v>
      </c>
      <c r="Q1943" s="5">
        <f t="shared" si="417"/>
        <v>5593.2</v>
      </c>
      <c r="R1943" s="4">
        <f t="shared" si="418"/>
        <v>2013</v>
      </c>
      <c r="T1943" s="7">
        <f t="shared" si="419"/>
        <v>0</v>
      </c>
      <c r="V1943" s="5">
        <f t="shared" si="420"/>
        <v>5657.75</v>
      </c>
      <c r="W1943" s="5">
        <f t="shared" si="421"/>
        <v>5657.75</v>
      </c>
      <c r="X1943" s="7">
        <f t="shared" si="422"/>
        <v>0</v>
      </c>
      <c r="Z1943" s="7">
        <f t="shared" si="423"/>
        <v>383539.95999999985</v>
      </c>
      <c r="AA1943" s="5"/>
    </row>
    <row r="1944" spans="1:27">
      <c r="A1944" s="15">
        <v>41369</v>
      </c>
      <c r="B1944">
        <v>5586</v>
      </c>
      <c r="C1944">
        <v>5594</v>
      </c>
      <c r="D1944">
        <v>5552.8</v>
      </c>
      <c r="E1944">
        <v>5572.05</v>
      </c>
      <c r="G1944" s="5">
        <f t="shared" si="409"/>
        <v>5611.75</v>
      </c>
      <c r="H1944" s="5">
        <f t="shared" si="410"/>
        <v>5637.36</v>
      </c>
      <c r="J1944" s="10" t="str">
        <f t="shared" si="411"/>
        <v>SELL</v>
      </c>
      <c r="L1944" s="5">
        <f t="shared" si="412"/>
        <v>5714.19</v>
      </c>
      <c r="M1944" s="4" t="str">
        <f t="shared" si="413"/>
        <v>NO</v>
      </c>
      <c r="N1944" s="4" t="str">
        <f t="shared" si="414"/>
        <v>NO</v>
      </c>
      <c r="O1944" s="4" t="str">
        <f t="shared" si="415"/>
        <v>NO</v>
      </c>
      <c r="P1944" s="5">
        <f t="shared" si="416"/>
        <v>5586</v>
      </c>
      <c r="Q1944" s="5">
        <f t="shared" si="417"/>
        <v>5572.05</v>
      </c>
      <c r="R1944" s="4">
        <f t="shared" si="418"/>
        <v>2013</v>
      </c>
      <c r="T1944" s="7">
        <f t="shared" si="419"/>
        <v>0</v>
      </c>
      <c r="V1944" s="5">
        <f t="shared" si="420"/>
        <v>5657.75</v>
      </c>
      <c r="W1944" s="5">
        <f t="shared" si="421"/>
        <v>5657.75</v>
      </c>
      <c r="X1944" s="7">
        <f t="shared" si="422"/>
        <v>0</v>
      </c>
      <c r="Z1944" s="7">
        <f t="shared" si="423"/>
        <v>383539.95999999985</v>
      </c>
      <c r="AA1944" s="5"/>
    </row>
    <row r="1945" spans="1:27">
      <c r="A1945" s="15">
        <v>41372</v>
      </c>
      <c r="B1945">
        <v>5550</v>
      </c>
      <c r="C1945">
        <v>5587.2</v>
      </c>
      <c r="D1945">
        <v>5550</v>
      </c>
      <c r="E1945">
        <v>5559</v>
      </c>
      <c r="G1945" s="5">
        <f t="shared" si="409"/>
        <v>5585.38</v>
      </c>
      <c r="H1945" s="5">
        <f t="shared" si="410"/>
        <v>5611.24</v>
      </c>
      <c r="J1945" s="10" t="str">
        <f t="shared" si="411"/>
        <v>SELL</v>
      </c>
      <c r="L1945" s="5">
        <f t="shared" si="412"/>
        <v>5688.82</v>
      </c>
      <c r="M1945" s="4" t="str">
        <f t="shared" si="413"/>
        <v>NO</v>
      </c>
      <c r="N1945" s="4" t="str">
        <f t="shared" si="414"/>
        <v>NO</v>
      </c>
      <c r="O1945" s="4" t="str">
        <f t="shared" si="415"/>
        <v>NO</v>
      </c>
      <c r="P1945" s="5">
        <f t="shared" si="416"/>
        <v>5550</v>
      </c>
      <c r="Q1945" s="5">
        <f t="shared" si="417"/>
        <v>5559</v>
      </c>
      <c r="R1945" s="4">
        <f t="shared" si="418"/>
        <v>2013</v>
      </c>
      <c r="T1945" s="7">
        <f t="shared" si="419"/>
        <v>0</v>
      </c>
      <c r="V1945" s="5">
        <f t="shared" si="420"/>
        <v>5657.75</v>
      </c>
      <c r="W1945" s="5">
        <f t="shared" si="421"/>
        <v>5657.75</v>
      </c>
      <c r="X1945" s="7">
        <f t="shared" si="422"/>
        <v>0</v>
      </c>
      <c r="Z1945" s="7">
        <f t="shared" si="423"/>
        <v>383539.95999999985</v>
      </c>
      <c r="AA1945" s="5"/>
    </row>
    <row r="1946" spans="1:27">
      <c r="A1946" s="15">
        <v>41373</v>
      </c>
      <c r="B1946">
        <v>5584.9</v>
      </c>
      <c r="C1946">
        <v>5622.4</v>
      </c>
      <c r="D1946">
        <v>5494</v>
      </c>
      <c r="E1946">
        <v>5500.85</v>
      </c>
      <c r="G1946" s="5">
        <f t="shared" si="409"/>
        <v>5543.12</v>
      </c>
      <c r="H1946" s="5">
        <f t="shared" si="410"/>
        <v>5574.44</v>
      </c>
      <c r="J1946" s="10" t="str">
        <f t="shared" si="411"/>
        <v>SELL</v>
      </c>
      <c r="L1946" s="5">
        <f t="shared" si="412"/>
        <v>5668.4</v>
      </c>
      <c r="M1946" s="4" t="str">
        <f t="shared" si="413"/>
        <v>NO</v>
      </c>
      <c r="N1946" s="4" t="str">
        <f t="shared" si="414"/>
        <v>NO</v>
      </c>
      <c r="O1946" s="4" t="str">
        <f t="shared" si="415"/>
        <v>NO</v>
      </c>
      <c r="P1946" s="5">
        <f t="shared" si="416"/>
        <v>5584.9</v>
      </c>
      <c r="Q1946" s="5">
        <f t="shared" si="417"/>
        <v>5500.85</v>
      </c>
      <c r="R1946" s="4">
        <f t="shared" si="418"/>
        <v>2013</v>
      </c>
      <c r="T1946" s="7">
        <f t="shared" si="419"/>
        <v>0</v>
      </c>
      <c r="V1946" s="5">
        <f t="shared" si="420"/>
        <v>5657.75</v>
      </c>
      <c r="W1946" s="5">
        <f t="shared" si="421"/>
        <v>5657.75</v>
      </c>
      <c r="X1946" s="7">
        <f t="shared" si="422"/>
        <v>0</v>
      </c>
      <c r="Z1946" s="7">
        <f t="shared" si="423"/>
        <v>383539.95999999985</v>
      </c>
      <c r="AA1946" s="5"/>
    </row>
    <row r="1947" spans="1:27">
      <c r="A1947" s="15">
        <v>41374</v>
      </c>
      <c r="B1947">
        <v>5529</v>
      </c>
      <c r="C1947">
        <v>5577.65</v>
      </c>
      <c r="D1947">
        <v>5480.3</v>
      </c>
      <c r="E1947">
        <v>5563.85</v>
      </c>
      <c r="G1947" s="5">
        <f t="shared" si="409"/>
        <v>5553.49</v>
      </c>
      <c r="H1947" s="5">
        <f t="shared" si="410"/>
        <v>5570.91</v>
      </c>
      <c r="J1947" s="10" t="str">
        <f t="shared" si="411"/>
        <v>SELL</v>
      </c>
      <c r="L1947" s="5">
        <f t="shared" si="412"/>
        <v>5623.17</v>
      </c>
      <c r="M1947" s="4" t="str">
        <f t="shared" si="413"/>
        <v>NO</v>
      </c>
      <c r="N1947" s="4" t="str">
        <f t="shared" si="414"/>
        <v>NO</v>
      </c>
      <c r="O1947" s="4" t="str">
        <f t="shared" si="415"/>
        <v>NO</v>
      </c>
      <c r="P1947" s="5">
        <f t="shared" si="416"/>
        <v>5529</v>
      </c>
      <c r="Q1947" s="5">
        <f t="shared" si="417"/>
        <v>5563.85</v>
      </c>
      <c r="R1947" s="4">
        <f t="shared" si="418"/>
        <v>2013</v>
      </c>
      <c r="T1947" s="7">
        <f t="shared" si="419"/>
        <v>0</v>
      </c>
      <c r="V1947" s="5">
        <f t="shared" si="420"/>
        <v>5657.75</v>
      </c>
      <c r="W1947" s="5">
        <f t="shared" si="421"/>
        <v>5657.75</v>
      </c>
      <c r="X1947" s="7">
        <f t="shared" si="422"/>
        <v>0</v>
      </c>
      <c r="Z1947" s="7">
        <f t="shared" si="423"/>
        <v>383539.95999999985</v>
      </c>
      <c r="AA1947" s="5"/>
    </row>
    <row r="1948" spans="1:27">
      <c r="A1948" s="15">
        <v>41375</v>
      </c>
      <c r="B1948">
        <v>5595</v>
      </c>
      <c r="C1948">
        <v>5617.85</v>
      </c>
      <c r="D1948">
        <v>5542.2</v>
      </c>
      <c r="E1948">
        <v>5594.8</v>
      </c>
      <c r="G1948" s="5">
        <f t="shared" si="409"/>
        <v>5574.15</v>
      </c>
      <c r="H1948" s="5">
        <f t="shared" si="410"/>
        <v>5578.87</v>
      </c>
      <c r="J1948" s="10" t="str">
        <f t="shared" si="411"/>
        <v>SELL</v>
      </c>
      <c r="L1948" s="5">
        <f t="shared" si="412"/>
        <v>5593.03</v>
      </c>
      <c r="M1948" s="4" t="str">
        <f t="shared" si="413"/>
        <v>NO</v>
      </c>
      <c r="N1948" s="4" t="str">
        <f t="shared" si="414"/>
        <v>NO</v>
      </c>
      <c r="O1948" s="4" t="str">
        <f t="shared" si="415"/>
        <v>NO</v>
      </c>
      <c r="P1948" s="5">
        <f t="shared" si="416"/>
        <v>5595</v>
      </c>
      <c r="Q1948" s="5">
        <f t="shared" si="417"/>
        <v>5594.8</v>
      </c>
      <c r="R1948" s="4">
        <f t="shared" si="418"/>
        <v>2013</v>
      </c>
      <c r="T1948" s="7">
        <f t="shared" si="419"/>
        <v>0</v>
      </c>
      <c r="V1948" s="5">
        <f t="shared" si="420"/>
        <v>5657.75</v>
      </c>
      <c r="W1948" s="5">
        <f t="shared" si="421"/>
        <v>5657.75</v>
      </c>
      <c r="X1948" s="7">
        <f t="shared" si="422"/>
        <v>0</v>
      </c>
      <c r="Z1948" s="7">
        <f t="shared" si="423"/>
        <v>383539.95999999985</v>
      </c>
      <c r="AA1948" s="5"/>
    </row>
    <row r="1949" spans="1:27">
      <c r="A1949" s="15">
        <v>41376</v>
      </c>
      <c r="B1949">
        <v>5529</v>
      </c>
      <c r="C1949">
        <v>5563</v>
      </c>
      <c r="D1949">
        <v>5515.1</v>
      </c>
      <c r="E1949">
        <v>5535.2</v>
      </c>
      <c r="G1949" s="5">
        <f t="shared" si="409"/>
        <v>5554.68</v>
      </c>
      <c r="H1949" s="5">
        <f t="shared" si="410"/>
        <v>5564.31</v>
      </c>
      <c r="J1949" s="10" t="str">
        <f t="shared" si="411"/>
        <v>SELL</v>
      </c>
      <c r="L1949" s="5">
        <f t="shared" si="412"/>
        <v>5593.2</v>
      </c>
      <c r="M1949" s="4" t="str">
        <f t="shared" si="413"/>
        <v>NO</v>
      </c>
      <c r="N1949" s="4" t="str">
        <f t="shared" si="414"/>
        <v>NO</v>
      </c>
      <c r="O1949" s="4" t="str">
        <f t="shared" si="415"/>
        <v>NO</v>
      </c>
      <c r="P1949" s="5">
        <f t="shared" si="416"/>
        <v>5529</v>
      </c>
      <c r="Q1949" s="5">
        <f t="shared" si="417"/>
        <v>5535.2</v>
      </c>
      <c r="R1949" s="4">
        <f t="shared" si="418"/>
        <v>2013</v>
      </c>
      <c r="T1949" s="7">
        <f t="shared" si="419"/>
        <v>0</v>
      </c>
      <c r="V1949" s="5">
        <f t="shared" si="420"/>
        <v>5657.75</v>
      </c>
      <c r="W1949" s="5">
        <f t="shared" si="421"/>
        <v>5657.75</v>
      </c>
      <c r="X1949" s="7">
        <f t="shared" si="422"/>
        <v>0</v>
      </c>
      <c r="Z1949" s="7">
        <f t="shared" si="423"/>
        <v>383539.95999999985</v>
      </c>
      <c r="AA1949" s="5"/>
    </row>
    <row r="1950" spans="1:27">
      <c r="A1950" s="15">
        <v>41379</v>
      </c>
      <c r="B1950">
        <v>5510</v>
      </c>
      <c r="C1950">
        <v>5600.95</v>
      </c>
      <c r="D1950">
        <v>5503.15</v>
      </c>
      <c r="E1950">
        <v>5568.05</v>
      </c>
      <c r="G1950" s="5">
        <f t="shared" si="409"/>
        <v>5561.37</v>
      </c>
      <c r="H1950" s="5">
        <f t="shared" si="410"/>
        <v>5565.56</v>
      </c>
      <c r="J1950" s="10" t="str">
        <f t="shared" si="411"/>
        <v>SELL</v>
      </c>
      <c r="L1950" s="5">
        <f t="shared" si="412"/>
        <v>5578.13</v>
      </c>
      <c r="M1950" s="4" t="str">
        <f t="shared" si="413"/>
        <v>YES</v>
      </c>
      <c r="N1950" s="4" t="str">
        <f t="shared" si="414"/>
        <v>YES</v>
      </c>
      <c r="O1950" s="4" t="str">
        <f t="shared" si="415"/>
        <v>NO</v>
      </c>
      <c r="P1950" s="5">
        <f t="shared" si="416"/>
        <v>5510</v>
      </c>
      <c r="Q1950" s="5">
        <f t="shared" si="417"/>
        <v>5568.05</v>
      </c>
      <c r="R1950" s="4">
        <f t="shared" si="418"/>
        <v>2013</v>
      </c>
      <c r="T1950" s="7">
        <f t="shared" si="419"/>
        <v>-25.15</v>
      </c>
      <c r="V1950" s="5">
        <f t="shared" si="420"/>
        <v>5657.75</v>
      </c>
      <c r="W1950" s="5">
        <f t="shared" si="421"/>
        <v>5578.13</v>
      </c>
      <c r="X1950" s="7">
        <f t="shared" si="422"/>
        <v>79.619999999999891</v>
      </c>
      <c r="Z1950" s="7">
        <f t="shared" si="423"/>
        <v>385005.95999999985</v>
      </c>
      <c r="AA1950" s="5"/>
    </row>
    <row r="1951" spans="1:27">
      <c r="A1951" s="15">
        <v>41380</v>
      </c>
      <c r="B1951">
        <v>5549</v>
      </c>
      <c r="C1951">
        <v>5708</v>
      </c>
      <c r="D1951">
        <v>5538.9</v>
      </c>
      <c r="E1951">
        <v>5696.35</v>
      </c>
      <c r="G1951" s="5">
        <f t="shared" si="409"/>
        <v>5628.86</v>
      </c>
      <c r="H1951" s="5">
        <f t="shared" si="410"/>
        <v>5609.16</v>
      </c>
      <c r="J1951" s="10" t="str">
        <f t="shared" si="411"/>
        <v>BUY</v>
      </c>
      <c r="L1951" s="5">
        <f t="shared" si="412"/>
        <v>5550.06</v>
      </c>
      <c r="M1951" s="4" t="str">
        <f t="shared" si="413"/>
        <v>YES</v>
      </c>
      <c r="N1951" s="4" t="str">
        <f t="shared" si="414"/>
        <v>NO</v>
      </c>
      <c r="O1951" s="4" t="str">
        <f t="shared" si="415"/>
        <v>NO</v>
      </c>
      <c r="P1951" s="5">
        <f t="shared" si="416"/>
        <v>5549</v>
      </c>
      <c r="Q1951" s="5">
        <f t="shared" si="417"/>
        <v>5696.35</v>
      </c>
      <c r="R1951" s="4">
        <f t="shared" si="418"/>
        <v>2013</v>
      </c>
      <c r="T1951" s="7">
        <f t="shared" si="419"/>
        <v>0</v>
      </c>
      <c r="V1951" s="5">
        <f t="shared" si="420"/>
        <v>5578.13</v>
      </c>
      <c r="W1951" s="5">
        <f t="shared" si="421"/>
        <v>5578.13</v>
      </c>
      <c r="X1951" s="7">
        <f t="shared" si="422"/>
        <v>0</v>
      </c>
      <c r="Z1951" s="7">
        <f t="shared" si="423"/>
        <v>385005.95999999985</v>
      </c>
      <c r="AA1951" s="5"/>
    </row>
    <row r="1952" spans="1:27">
      <c r="A1952" s="15">
        <v>41381</v>
      </c>
      <c r="B1952">
        <v>5709.95</v>
      </c>
      <c r="C1952">
        <v>5733.45</v>
      </c>
      <c r="D1952">
        <v>5666.2</v>
      </c>
      <c r="E1952">
        <v>5694.2</v>
      </c>
      <c r="G1952" s="5">
        <f t="shared" si="409"/>
        <v>5661.53</v>
      </c>
      <c r="H1952" s="5">
        <f t="shared" si="410"/>
        <v>5637.51</v>
      </c>
      <c r="J1952" s="10" t="str">
        <f t="shared" si="411"/>
        <v>BUY</v>
      </c>
      <c r="L1952" s="5">
        <f t="shared" si="412"/>
        <v>5565.45</v>
      </c>
      <c r="M1952" s="4" t="str">
        <f t="shared" si="413"/>
        <v>NO</v>
      </c>
      <c r="N1952" s="4" t="str">
        <f t="shared" si="414"/>
        <v>NO</v>
      </c>
      <c r="O1952" s="4" t="str">
        <f t="shared" si="415"/>
        <v>NO</v>
      </c>
      <c r="P1952" s="5">
        <f t="shared" si="416"/>
        <v>5709.95</v>
      </c>
      <c r="Q1952" s="5">
        <f t="shared" si="417"/>
        <v>5694.2</v>
      </c>
      <c r="R1952" s="4">
        <f t="shared" si="418"/>
        <v>2013</v>
      </c>
      <c r="T1952" s="7">
        <f t="shared" si="419"/>
        <v>0</v>
      </c>
      <c r="V1952" s="5">
        <f t="shared" si="420"/>
        <v>5578.13</v>
      </c>
      <c r="W1952" s="5">
        <f t="shared" si="421"/>
        <v>5578.13</v>
      </c>
      <c r="X1952" s="7">
        <f t="shared" si="422"/>
        <v>0</v>
      </c>
      <c r="Z1952" s="7">
        <f t="shared" si="423"/>
        <v>385005.95999999985</v>
      </c>
      <c r="AA1952" s="5"/>
    </row>
    <row r="1953" spans="1:27">
      <c r="A1953" s="15">
        <v>41382</v>
      </c>
      <c r="B1953">
        <v>5719.9</v>
      </c>
      <c r="C1953">
        <v>5796.7</v>
      </c>
      <c r="D1953">
        <v>5685.45</v>
      </c>
      <c r="E1953">
        <v>5783</v>
      </c>
      <c r="G1953" s="5">
        <f t="shared" si="409"/>
        <v>5722.27</v>
      </c>
      <c r="H1953" s="5">
        <f t="shared" si="410"/>
        <v>5686.01</v>
      </c>
      <c r="J1953" s="10" t="str">
        <f t="shared" si="411"/>
        <v>BUY</v>
      </c>
      <c r="L1953" s="5">
        <f t="shared" si="412"/>
        <v>5577.23</v>
      </c>
      <c r="M1953" s="4" t="str">
        <f t="shared" si="413"/>
        <v>NO</v>
      </c>
      <c r="N1953" s="4" t="str">
        <f t="shared" si="414"/>
        <v>NO</v>
      </c>
      <c r="O1953" s="4" t="str">
        <f t="shared" si="415"/>
        <v>NO</v>
      </c>
      <c r="P1953" s="5">
        <f t="shared" si="416"/>
        <v>5719.9</v>
      </c>
      <c r="Q1953" s="5">
        <f t="shared" si="417"/>
        <v>5783</v>
      </c>
      <c r="R1953" s="4">
        <f t="shared" si="418"/>
        <v>2013</v>
      </c>
      <c r="T1953" s="7">
        <f t="shared" si="419"/>
        <v>0</v>
      </c>
      <c r="V1953" s="5">
        <f t="shared" si="420"/>
        <v>5578.13</v>
      </c>
      <c r="W1953" s="5">
        <f t="shared" si="421"/>
        <v>5578.13</v>
      </c>
      <c r="X1953" s="7">
        <f t="shared" si="422"/>
        <v>0</v>
      </c>
      <c r="Z1953" s="7">
        <f t="shared" si="423"/>
        <v>385005.95999999985</v>
      </c>
      <c r="AA1953" s="5"/>
    </row>
    <row r="1954" spans="1:27">
      <c r="A1954" s="15">
        <v>41386</v>
      </c>
      <c r="B1954">
        <v>5816.3</v>
      </c>
      <c r="C1954">
        <v>5843.1</v>
      </c>
      <c r="D1954">
        <v>5791</v>
      </c>
      <c r="E1954">
        <v>5832.85</v>
      </c>
      <c r="G1954" s="5">
        <f t="shared" si="409"/>
        <v>5777.56</v>
      </c>
      <c r="H1954" s="5">
        <f t="shared" si="410"/>
        <v>5734.96</v>
      </c>
      <c r="J1954" s="10" t="str">
        <f t="shared" si="411"/>
        <v>BUY</v>
      </c>
      <c r="L1954" s="5">
        <f t="shared" si="412"/>
        <v>5607.16</v>
      </c>
      <c r="M1954" s="4" t="str">
        <f t="shared" si="413"/>
        <v>NO</v>
      </c>
      <c r="N1954" s="4" t="str">
        <f t="shared" si="414"/>
        <v>NO</v>
      </c>
      <c r="O1954" s="4" t="str">
        <f t="shared" si="415"/>
        <v>NO</v>
      </c>
      <c r="P1954" s="5">
        <f t="shared" si="416"/>
        <v>5816.3</v>
      </c>
      <c r="Q1954" s="5">
        <f t="shared" si="417"/>
        <v>5832.85</v>
      </c>
      <c r="R1954" s="4">
        <f t="shared" si="418"/>
        <v>2013</v>
      </c>
      <c r="T1954" s="7">
        <f t="shared" si="419"/>
        <v>0</v>
      </c>
      <c r="V1954" s="5">
        <f t="shared" si="420"/>
        <v>5578.13</v>
      </c>
      <c r="W1954" s="5">
        <f t="shared" si="421"/>
        <v>5578.13</v>
      </c>
      <c r="X1954" s="7">
        <f t="shared" si="422"/>
        <v>0</v>
      </c>
      <c r="Z1954" s="7">
        <f t="shared" si="423"/>
        <v>385005.95999999985</v>
      </c>
      <c r="AA1954" s="5"/>
    </row>
    <row r="1955" spans="1:27">
      <c r="A1955" s="15">
        <v>41387</v>
      </c>
      <c r="B1955">
        <v>5833.45</v>
      </c>
      <c r="C1955">
        <v>5852.45</v>
      </c>
      <c r="D1955">
        <v>5795.6</v>
      </c>
      <c r="E1955">
        <v>5843</v>
      </c>
      <c r="G1955" s="5">
        <f t="shared" si="409"/>
        <v>5810.28</v>
      </c>
      <c r="H1955" s="5">
        <f t="shared" si="410"/>
        <v>5770.97</v>
      </c>
      <c r="J1955" s="10" t="str">
        <f t="shared" si="411"/>
        <v>BUY</v>
      </c>
      <c r="L1955" s="5">
        <f t="shared" si="412"/>
        <v>5653.04</v>
      </c>
      <c r="M1955" s="4" t="str">
        <f t="shared" si="413"/>
        <v>NO</v>
      </c>
      <c r="N1955" s="4" t="str">
        <f t="shared" si="414"/>
        <v>NO</v>
      </c>
      <c r="O1955" s="4" t="str">
        <f t="shared" si="415"/>
        <v>NO</v>
      </c>
      <c r="P1955" s="5">
        <f t="shared" si="416"/>
        <v>5833.45</v>
      </c>
      <c r="Q1955" s="5">
        <f t="shared" si="417"/>
        <v>5843</v>
      </c>
      <c r="R1955" s="4">
        <f t="shared" si="418"/>
        <v>2013</v>
      </c>
      <c r="T1955" s="7">
        <f t="shared" si="419"/>
        <v>0</v>
      </c>
      <c r="V1955" s="5">
        <f t="shared" si="420"/>
        <v>5578.13</v>
      </c>
      <c r="W1955" s="5">
        <f t="shared" si="421"/>
        <v>5578.13</v>
      </c>
      <c r="X1955" s="7">
        <f t="shared" si="422"/>
        <v>0</v>
      </c>
      <c r="Z1955" s="7">
        <f t="shared" si="423"/>
        <v>385005.95999999985</v>
      </c>
      <c r="AA1955" s="5"/>
    </row>
    <row r="1956" spans="1:27">
      <c r="A1956" s="15">
        <v>41389</v>
      </c>
      <c r="B1956">
        <v>5898.4</v>
      </c>
      <c r="C1956">
        <v>5924.35</v>
      </c>
      <c r="D1956">
        <v>5861</v>
      </c>
      <c r="E1956">
        <v>5910.05</v>
      </c>
      <c r="G1956" s="5">
        <f t="shared" si="409"/>
        <v>5860.17</v>
      </c>
      <c r="H1956" s="5">
        <f t="shared" si="410"/>
        <v>5817.33</v>
      </c>
      <c r="J1956" s="10" t="str">
        <f t="shared" si="411"/>
        <v>BUY</v>
      </c>
      <c r="L1956" s="5">
        <f t="shared" si="412"/>
        <v>5688.81</v>
      </c>
      <c r="M1956" s="4" t="str">
        <f t="shared" si="413"/>
        <v>NO</v>
      </c>
      <c r="N1956" s="4" t="str">
        <f t="shared" si="414"/>
        <v>NO</v>
      </c>
      <c r="O1956" s="4" t="str">
        <f t="shared" si="415"/>
        <v>NO</v>
      </c>
      <c r="P1956" s="5">
        <f t="shared" si="416"/>
        <v>5898.4</v>
      </c>
      <c r="Q1956" s="5">
        <f t="shared" si="417"/>
        <v>5910.05</v>
      </c>
      <c r="R1956" s="4">
        <f t="shared" si="418"/>
        <v>2013</v>
      </c>
      <c r="T1956" s="7">
        <f t="shared" si="419"/>
        <v>0</v>
      </c>
      <c r="V1956" s="5">
        <f t="shared" si="420"/>
        <v>5578.13</v>
      </c>
      <c r="W1956" s="5">
        <f t="shared" si="421"/>
        <v>5578.13</v>
      </c>
      <c r="X1956" s="7">
        <f t="shared" si="422"/>
        <v>0</v>
      </c>
      <c r="Z1956" s="7">
        <f t="shared" si="423"/>
        <v>385005.95999999985</v>
      </c>
      <c r="AA1956" s="5"/>
    </row>
    <row r="1957" spans="1:27">
      <c r="A1957" s="15">
        <v>41390</v>
      </c>
      <c r="B1957">
        <v>5919</v>
      </c>
      <c r="C1957">
        <v>5920</v>
      </c>
      <c r="D1957">
        <v>5877.15</v>
      </c>
      <c r="E1957">
        <v>5887.75</v>
      </c>
      <c r="G1957" s="5">
        <f t="shared" si="409"/>
        <v>5873.96</v>
      </c>
      <c r="H1957" s="5">
        <f t="shared" si="410"/>
        <v>5840.8</v>
      </c>
      <c r="J1957" s="10" t="str">
        <f t="shared" si="411"/>
        <v>BUY</v>
      </c>
      <c r="L1957" s="5">
        <f t="shared" si="412"/>
        <v>5741.32</v>
      </c>
      <c r="M1957" s="4" t="str">
        <f t="shared" si="413"/>
        <v>NO</v>
      </c>
      <c r="N1957" s="4" t="str">
        <f t="shared" si="414"/>
        <v>NO</v>
      </c>
      <c r="O1957" s="4" t="str">
        <f t="shared" si="415"/>
        <v>NO</v>
      </c>
      <c r="P1957" s="5">
        <f t="shared" si="416"/>
        <v>5919</v>
      </c>
      <c r="Q1957" s="5">
        <f t="shared" si="417"/>
        <v>5887.75</v>
      </c>
      <c r="R1957" s="4">
        <f t="shared" si="418"/>
        <v>2013</v>
      </c>
      <c r="T1957" s="7">
        <f t="shared" si="419"/>
        <v>0</v>
      </c>
      <c r="V1957" s="5">
        <f t="shared" si="420"/>
        <v>5578.13</v>
      </c>
      <c r="W1957" s="5">
        <f t="shared" si="421"/>
        <v>5578.13</v>
      </c>
      <c r="X1957" s="7">
        <f t="shared" si="422"/>
        <v>0</v>
      </c>
      <c r="Z1957" s="7">
        <f t="shared" si="423"/>
        <v>385005.95999999985</v>
      </c>
      <c r="AA1957" s="5"/>
    </row>
    <row r="1958" spans="1:27">
      <c r="A1958" s="15">
        <v>41393</v>
      </c>
      <c r="B1958">
        <v>5894</v>
      </c>
      <c r="C1958">
        <v>5934.9</v>
      </c>
      <c r="D1958">
        <v>5884.65</v>
      </c>
      <c r="E1958">
        <v>5918.2</v>
      </c>
      <c r="G1958" s="5">
        <f t="shared" si="409"/>
        <v>5896.08</v>
      </c>
      <c r="H1958" s="5">
        <f t="shared" si="410"/>
        <v>5866.6</v>
      </c>
      <c r="J1958" s="10" t="str">
        <f t="shared" si="411"/>
        <v>BUY</v>
      </c>
      <c r="L1958" s="5">
        <f t="shared" si="412"/>
        <v>5778.16</v>
      </c>
      <c r="M1958" s="4" t="str">
        <f t="shared" si="413"/>
        <v>NO</v>
      </c>
      <c r="N1958" s="4" t="str">
        <f t="shared" si="414"/>
        <v>NO</v>
      </c>
      <c r="O1958" s="4" t="str">
        <f t="shared" si="415"/>
        <v>NO</v>
      </c>
      <c r="P1958" s="5">
        <f t="shared" si="416"/>
        <v>5894</v>
      </c>
      <c r="Q1958" s="5">
        <f t="shared" si="417"/>
        <v>5918.2</v>
      </c>
      <c r="R1958" s="4">
        <f t="shared" si="418"/>
        <v>2013</v>
      </c>
      <c r="T1958" s="7">
        <f t="shared" si="419"/>
        <v>0</v>
      </c>
      <c r="V1958" s="5">
        <f t="shared" si="420"/>
        <v>5578.13</v>
      </c>
      <c r="W1958" s="5">
        <f t="shared" si="421"/>
        <v>5578.13</v>
      </c>
      <c r="X1958" s="7">
        <f t="shared" si="422"/>
        <v>0</v>
      </c>
      <c r="Z1958" s="7">
        <f t="shared" si="423"/>
        <v>385005.95999999985</v>
      </c>
      <c r="AA1958" s="5"/>
    </row>
    <row r="1959" spans="1:27">
      <c r="A1959" s="15">
        <v>41394</v>
      </c>
      <c r="B1959">
        <v>5950</v>
      </c>
      <c r="C1959">
        <v>5965.9</v>
      </c>
      <c r="D1959">
        <v>5867</v>
      </c>
      <c r="E1959">
        <v>5929</v>
      </c>
      <c r="G1959" s="5">
        <f t="shared" si="409"/>
        <v>5912.54</v>
      </c>
      <c r="H1959" s="5">
        <f t="shared" si="410"/>
        <v>5887.4</v>
      </c>
      <c r="J1959" s="10" t="str">
        <f t="shared" si="411"/>
        <v>BUY</v>
      </c>
      <c r="L1959" s="5">
        <f t="shared" si="412"/>
        <v>5811.98</v>
      </c>
      <c r="M1959" s="4" t="str">
        <f t="shared" si="413"/>
        <v>NO</v>
      </c>
      <c r="N1959" s="4" t="str">
        <f t="shared" si="414"/>
        <v>NO</v>
      </c>
      <c r="O1959" s="4" t="str">
        <f t="shared" si="415"/>
        <v>NO</v>
      </c>
      <c r="P1959" s="5">
        <f t="shared" si="416"/>
        <v>5950</v>
      </c>
      <c r="Q1959" s="5">
        <f t="shared" si="417"/>
        <v>5929</v>
      </c>
      <c r="R1959" s="4">
        <f t="shared" si="418"/>
        <v>2013</v>
      </c>
      <c r="T1959" s="7">
        <f t="shared" si="419"/>
        <v>0</v>
      </c>
      <c r="V1959" s="5">
        <f t="shared" si="420"/>
        <v>5578.13</v>
      </c>
      <c r="W1959" s="5">
        <f t="shared" si="421"/>
        <v>5578.13</v>
      </c>
      <c r="X1959" s="7">
        <f t="shared" si="422"/>
        <v>0</v>
      </c>
      <c r="Z1959" s="7">
        <f t="shared" si="423"/>
        <v>385005.95999999985</v>
      </c>
      <c r="AA1959" s="5"/>
    </row>
    <row r="1960" spans="1:27">
      <c r="A1960" s="15">
        <v>41396</v>
      </c>
      <c r="B1960">
        <v>5936</v>
      </c>
      <c r="C1960">
        <v>6024.95</v>
      </c>
      <c r="D1960">
        <v>5930</v>
      </c>
      <c r="E1960">
        <v>6007.4</v>
      </c>
      <c r="G1960" s="5">
        <f t="shared" si="409"/>
        <v>5959.97</v>
      </c>
      <c r="H1960" s="5">
        <f t="shared" si="410"/>
        <v>5927.4</v>
      </c>
      <c r="J1960" s="10" t="str">
        <f t="shared" si="411"/>
        <v>BUY</v>
      </c>
      <c r="L1960" s="5">
        <f t="shared" si="412"/>
        <v>5829.69</v>
      </c>
      <c r="M1960" s="4" t="str">
        <f t="shared" si="413"/>
        <v>NO</v>
      </c>
      <c r="N1960" s="4" t="str">
        <f t="shared" si="414"/>
        <v>NO</v>
      </c>
      <c r="O1960" s="4" t="str">
        <f t="shared" si="415"/>
        <v>NO</v>
      </c>
      <c r="P1960" s="5">
        <f t="shared" si="416"/>
        <v>5936</v>
      </c>
      <c r="Q1960" s="5">
        <f t="shared" si="417"/>
        <v>6007.4</v>
      </c>
      <c r="R1960" s="4">
        <f t="shared" si="418"/>
        <v>2013</v>
      </c>
      <c r="T1960" s="7">
        <f t="shared" si="419"/>
        <v>0</v>
      </c>
      <c r="V1960" s="5">
        <f t="shared" si="420"/>
        <v>5578.13</v>
      </c>
      <c r="W1960" s="5">
        <f t="shared" si="421"/>
        <v>5578.13</v>
      </c>
      <c r="X1960" s="7">
        <f t="shared" si="422"/>
        <v>0</v>
      </c>
      <c r="Z1960" s="7">
        <f t="shared" si="423"/>
        <v>385005.95999999985</v>
      </c>
      <c r="AA1960" s="5"/>
    </row>
    <row r="1961" spans="1:27">
      <c r="A1961" s="15">
        <v>41397</v>
      </c>
      <c r="B1961">
        <v>6000.1</v>
      </c>
      <c r="C1961">
        <v>6006</v>
      </c>
      <c r="D1961">
        <v>5937.45</v>
      </c>
      <c r="E1961">
        <v>5948.25</v>
      </c>
      <c r="G1961" s="5">
        <f t="shared" si="409"/>
        <v>5954.11</v>
      </c>
      <c r="H1961" s="5">
        <f t="shared" si="410"/>
        <v>5934.35</v>
      </c>
      <c r="J1961" s="10" t="str">
        <f t="shared" si="411"/>
        <v>BUY</v>
      </c>
      <c r="L1961" s="5">
        <f t="shared" si="412"/>
        <v>5875.07</v>
      </c>
      <c r="M1961" s="4" t="str">
        <f t="shared" si="413"/>
        <v>NO</v>
      </c>
      <c r="N1961" s="4" t="str">
        <f t="shared" si="414"/>
        <v>NO</v>
      </c>
      <c r="O1961" s="4" t="str">
        <f t="shared" si="415"/>
        <v>NO</v>
      </c>
      <c r="P1961" s="5">
        <f t="shared" si="416"/>
        <v>6000.1</v>
      </c>
      <c r="Q1961" s="5">
        <f t="shared" si="417"/>
        <v>5948.25</v>
      </c>
      <c r="R1961" s="4">
        <f t="shared" si="418"/>
        <v>2013</v>
      </c>
      <c r="T1961" s="7">
        <f t="shared" si="419"/>
        <v>0</v>
      </c>
      <c r="V1961" s="5">
        <f t="shared" si="420"/>
        <v>5578.13</v>
      </c>
      <c r="W1961" s="5">
        <f t="shared" si="421"/>
        <v>5578.13</v>
      </c>
      <c r="X1961" s="7">
        <f t="shared" si="422"/>
        <v>0</v>
      </c>
      <c r="Z1961" s="7">
        <f t="shared" si="423"/>
        <v>385005.95999999985</v>
      </c>
      <c r="AA1961" s="5"/>
    </row>
    <row r="1962" spans="1:27">
      <c r="A1962" s="15">
        <v>41400</v>
      </c>
      <c r="B1962">
        <v>5960</v>
      </c>
      <c r="C1962">
        <v>5981.4</v>
      </c>
      <c r="D1962">
        <v>5930.2</v>
      </c>
      <c r="E1962">
        <v>5971.3</v>
      </c>
      <c r="G1962" s="5">
        <f t="shared" si="409"/>
        <v>5962.71</v>
      </c>
      <c r="H1962" s="5">
        <f t="shared" si="410"/>
        <v>5946.67</v>
      </c>
      <c r="J1962" s="10" t="str">
        <f t="shared" si="411"/>
        <v>BUY</v>
      </c>
      <c r="L1962" s="5">
        <f t="shared" si="412"/>
        <v>5898.55</v>
      </c>
      <c r="M1962" s="4" t="str">
        <f t="shared" si="413"/>
        <v>NO</v>
      </c>
      <c r="N1962" s="4" t="str">
        <f t="shared" si="414"/>
        <v>NO</v>
      </c>
      <c r="O1962" s="4" t="str">
        <f t="shared" si="415"/>
        <v>NO</v>
      </c>
      <c r="P1962" s="5">
        <f t="shared" si="416"/>
        <v>5960</v>
      </c>
      <c r="Q1962" s="5">
        <f t="shared" si="417"/>
        <v>5971.3</v>
      </c>
      <c r="R1962" s="4">
        <f t="shared" si="418"/>
        <v>2013</v>
      </c>
      <c r="T1962" s="7">
        <f t="shared" si="419"/>
        <v>0</v>
      </c>
      <c r="V1962" s="5">
        <f t="shared" si="420"/>
        <v>5578.13</v>
      </c>
      <c r="W1962" s="5">
        <f t="shared" si="421"/>
        <v>5578.13</v>
      </c>
      <c r="X1962" s="7">
        <f t="shared" si="422"/>
        <v>0</v>
      </c>
      <c r="Z1962" s="7">
        <f t="shared" si="423"/>
        <v>385005.95999999985</v>
      </c>
      <c r="AA1962" s="5"/>
    </row>
    <row r="1963" spans="1:27">
      <c r="A1963" s="15">
        <v>41401</v>
      </c>
      <c r="B1963">
        <v>5988.2</v>
      </c>
      <c r="C1963">
        <v>6057</v>
      </c>
      <c r="D1963">
        <v>5985.05</v>
      </c>
      <c r="E1963">
        <v>6050.3</v>
      </c>
      <c r="G1963" s="5">
        <f t="shared" si="409"/>
        <v>6006.51</v>
      </c>
      <c r="H1963" s="5">
        <f t="shared" si="410"/>
        <v>5981.21</v>
      </c>
      <c r="J1963" s="10" t="str">
        <f t="shared" si="411"/>
        <v>BUY</v>
      </c>
      <c r="L1963" s="5">
        <f t="shared" si="412"/>
        <v>5905.31</v>
      </c>
      <c r="M1963" s="4" t="str">
        <f t="shared" si="413"/>
        <v>NO</v>
      </c>
      <c r="N1963" s="4" t="str">
        <f t="shared" si="414"/>
        <v>NO</v>
      </c>
      <c r="O1963" s="4" t="str">
        <f t="shared" si="415"/>
        <v>NO</v>
      </c>
      <c r="P1963" s="5">
        <f t="shared" si="416"/>
        <v>5988.2</v>
      </c>
      <c r="Q1963" s="5">
        <f t="shared" si="417"/>
        <v>6050.3</v>
      </c>
      <c r="R1963" s="4">
        <f t="shared" si="418"/>
        <v>2013</v>
      </c>
      <c r="T1963" s="7">
        <f t="shared" si="419"/>
        <v>0</v>
      </c>
      <c r="V1963" s="5">
        <f t="shared" si="420"/>
        <v>5578.13</v>
      </c>
      <c r="W1963" s="5">
        <f t="shared" si="421"/>
        <v>5578.13</v>
      </c>
      <c r="X1963" s="7">
        <f t="shared" si="422"/>
        <v>0</v>
      </c>
      <c r="Z1963" s="7">
        <f t="shared" si="423"/>
        <v>385005.95999999985</v>
      </c>
      <c r="AA1963" s="5"/>
    </row>
    <row r="1964" spans="1:27">
      <c r="A1964" s="15">
        <v>41402</v>
      </c>
      <c r="B1964">
        <v>6067.2</v>
      </c>
      <c r="C1964">
        <v>6089.9</v>
      </c>
      <c r="D1964">
        <v>6025.3</v>
      </c>
      <c r="E1964">
        <v>6075.2</v>
      </c>
      <c r="G1964" s="5">
        <f t="shared" si="409"/>
        <v>6040.86</v>
      </c>
      <c r="H1964" s="5">
        <f t="shared" si="410"/>
        <v>6012.54</v>
      </c>
      <c r="J1964" s="10" t="str">
        <f t="shared" si="411"/>
        <v>BUY</v>
      </c>
      <c r="L1964" s="5">
        <f t="shared" si="412"/>
        <v>5927.58</v>
      </c>
      <c r="M1964" s="4" t="str">
        <f t="shared" si="413"/>
        <v>NO</v>
      </c>
      <c r="N1964" s="4" t="str">
        <f t="shared" si="414"/>
        <v>NO</v>
      </c>
      <c r="O1964" s="4" t="str">
        <f t="shared" si="415"/>
        <v>NO</v>
      </c>
      <c r="P1964" s="5">
        <f t="shared" si="416"/>
        <v>6067.2</v>
      </c>
      <c r="Q1964" s="5">
        <f t="shared" si="417"/>
        <v>6075.2</v>
      </c>
      <c r="R1964" s="4">
        <f t="shared" si="418"/>
        <v>2013</v>
      </c>
      <c r="T1964" s="7">
        <f t="shared" si="419"/>
        <v>0</v>
      </c>
      <c r="V1964" s="5">
        <f t="shared" si="420"/>
        <v>5578.13</v>
      </c>
      <c r="W1964" s="5">
        <f t="shared" si="421"/>
        <v>5578.13</v>
      </c>
      <c r="X1964" s="7">
        <f t="shared" si="422"/>
        <v>0</v>
      </c>
      <c r="Z1964" s="7">
        <f t="shared" si="423"/>
        <v>385005.95999999985</v>
      </c>
      <c r="AA1964" s="5"/>
    </row>
    <row r="1965" spans="1:27">
      <c r="A1965" s="15">
        <v>41403</v>
      </c>
      <c r="B1965">
        <v>6090</v>
      </c>
      <c r="C1965">
        <v>6090</v>
      </c>
      <c r="D1965">
        <v>6038.1</v>
      </c>
      <c r="E1965">
        <v>6048.95</v>
      </c>
      <c r="G1965" s="5">
        <f t="shared" si="409"/>
        <v>6044.91</v>
      </c>
      <c r="H1965" s="5">
        <f t="shared" si="410"/>
        <v>6024.68</v>
      </c>
      <c r="J1965" s="10" t="str">
        <f t="shared" si="411"/>
        <v>BUY</v>
      </c>
      <c r="L1965" s="5">
        <f t="shared" si="412"/>
        <v>5963.99</v>
      </c>
      <c r="M1965" s="4" t="str">
        <f t="shared" si="413"/>
        <v>NO</v>
      </c>
      <c r="N1965" s="4" t="str">
        <f t="shared" si="414"/>
        <v>NO</v>
      </c>
      <c r="O1965" s="4" t="str">
        <f t="shared" si="415"/>
        <v>NO</v>
      </c>
      <c r="P1965" s="5">
        <f t="shared" si="416"/>
        <v>6090</v>
      </c>
      <c r="Q1965" s="5">
        <f t="shared" si="417"/>
        <v>6048.95</v>
      </c>
      <c r="R1965" s="4">
        <f t="shared" si="418"/>
        <v>2013</v>
      </c>
      <c r="T1965" s="7">
        <f t="shared" si="419"/>
        <v>0</v>
      </c>
      <c r="V1965" s="5">
        <f t="shared" si="420"/>
        <v>5578.13</v>
      </c>
      <c r="W1965" s="5">
        <f t="shared" si="421"/>
        <v>5578.13</v>
      </c>
      <c r="X1965" s="7">
        <f t="shared" si="422"/>
        <v>0</v>
      </c>
      <c r="Z1965" s="7">
        <f t="shared" si="423"/>
        <v>385005.95999999985</v>
      </c>
      <c r="AA1965" s="5"/>
    </row>
    <row r="1966" spans="1:27">
      <c r="A1966" s="15">
        <v>41404</v>
      </c>
      <c r="B1966">
        <v>6053</v>
      </c>
      <c r="C1966">
        <v>6118</v>
      </c>
      <c r="D1966">
        <v>6045.45</v>
      </c>
      <c r="E1966">
        <v>6108.35</v>
      </c>
      <c r="G1966" s="5">
        <f t="shared" si="409"/>
        <v>6076.63</v>
      </c>
      <c r="H1966" s="5">
        <f t="shared" si="410"/>
        <v>6052.57</v>
      </c>
      <c r="J1966" s="10" t="str">
        <f t="shared" si="411"/>
        <v>BUY</v>
      </c>
      <c r="L1966" s="5">
        <f t="shared" si="412"/>
        <v>5980.39</v>
      </c>
      <c r="M1966" s="4" t="str">
        <f t="shared" si="413"/>
        <v>NO</v>
      </c>
      <c r="N1966" s="4" t="str">
        <f t="shared" si="414"/>
        <v>NO</v>
      </c>
      <c r="O1966" s="4" t="str">
        <f t="shared" si="415"/>
        <v>NO</v>
      </c>
      <c r="P1966" s="5">
        <f t="shared" si="416"/>
        <v>6053</v>
      </c>
      <c r="Q1966" s="5">
        <f t="shared" si="417"/>
        <v>6108.35</v>
      </c>
      <c r="R1966" s="4">
        <f t="shared" si="418"/>
        <v>2013</v>
      </c>
      <c r="T1966" s="7">
        <f t="shared" si="419"/>
        <v>0</v>
      </c>
      <c r="V1966" s="5">
        <f t="shared" si="420"/>
        <v>5578.13</v>
      </c>
      <c r="W1966" s="5">
        <f t="shared" si="421"/>
        <v>5578.13</v>
      </c>
      <c r="X1966" s="7">
        <f t="shared" si="422"/>
        <v>0</v>
      </c>
      <c r="Z1966" s="7">
        <f t="shared" si="423"/>
        <v>385005.95999999985</v>
      </c>
      <c r="AA1966" s="5"/>
    </row>
    <row r="1967" spans="1:27">
      <c r="A1967" s="15">
        <v>41405</v>
      </c>
      <c r="B1967">
        <v>6101.85</v>
      </c>
      <c r="C1967">
        <v>6129.9</v>
      </c>
      <c r="D1967">
        <v>6099</v>
      </c>
      <c r="E1967">
        <v>6118.7</v>
      </c>
      <c r="G1967" s="5">
        <f t="shared" si="409"/>
        <v>6097.67</v>
      </c>
      <c r="H1967" s="5">
        <f t="shared" si="410"/>
        <v>6074.61</v>
      </c>
      <c r="J1967" s="10" t="str">
        <f t="shared" si="411"/>
        <v>BUY</v>
      </c>
      <c r="L1967" s="5">
        <f t="shared" si="412"/>
        <v>6005.43</v>
      </c>
      <c r="M1967" s="4" t="str">
        <f t="shared" si="413"/>
        <v>NO</v>
      </c>
      <c r="N1967" s="4" t="str">
        <f t="shared" si="414"/>
        <v>NO</v>
      </c>
      <c r="O1967" s="4" t="str">
        <f t="shared" si="415"/>
        <v>NO</v>
      </c>
      <c r="P1967" s="5">
        <f t="shared" si="416"/>
        <v>6101.85</v>
      </c>
      <c r="Q1967" s="5">
        <f t="shared" si="417"/>
        <v>6118.7</v>
      </c>
      <c r="R1967" s="4">
        <f t="shared" si="418"/>
        <v>2013</v>
      </c>
      <c r="T1967" s="7">
        <f t="shared" si="419"/>
        <v>0</v>
      </c>
      <c r="V1967" s="5">
        <f t="shared" si="420"/>
        <v>5578.13</v>
      </c>
      <c r="W1967" s="5">
        <f t="shared" si="421"/>
        <v>6005.43</v>
      </c>
      <c r="X1967" s="7">
        <f t="shared" si="422"/>
        <v>427.30000000000018</v>
      </c>
      <c r="Z1967" s="7">
        <f t="shared" si="423"/>
        <v>406370.95999999985</v>
      </c>
      <c r="AA1967" s="5"/>
    </row>
    <row r="1968" spans="1:27">
      <c r="A1968" s="15">
        <v>41407</v>
      </c>
      <c r="B1968">
        <v>6114.85</v>
      </c>
      <c r="C1968">
        <v>6119</v>
      </c>
      <c r="D1968">
        <v>5986.1</v>
      </c>
      <c r="E1968">
        <v>5994.45</v>
      </c>
      <c r="G1968" s="5">
        <f t="shared" si="409"/>
        <v>6046.06</v>
      </c>
      <c r="H1968" s="5">
        <f t="shared" si="410"/>
        <v>6047.89</v>
      </c>
      <c r="J1968" s="10" t="str">
        <f t="shared" si="411"/>
        <v>SELL</v>
      </c>
      <c r="L1968" s="5">
        <f t="shared" si="412"/>
        <v>6053.38</v>
      </c>
      <c r="M1968" s="4" t="str">
        <f t="shared" si="413"/>
        <v>YES</v>
      </c>
      <c r="N1968" s="4" t="str">
        <f t="shared" si="414"/>
        <v>NO</v>
      </c>
      <c r="O1968" s="4" t="str">
        <f t="shared" si="415"/>
        <v>NO</v>
      </c>
      <c r="P1968" s="5">
        <f t="shared" si="416"/>
        <v>6114.85</v>
      </c>
      <c r="Q1968" s="5">
        <f t="shared" si="417"/>
        <v>5994.45</v>
      </c>
      <c r="R1968" s="4">
        <f t="shared" si="418"/>
        <v>2013</v>
      </c>
      <c r="T1968" s="7">
        <f t="shared" si="419"/>
        <v>0</v>
      </c>
      <c r="V1968" s="5">
        <f t="shared" si="420"/>
        <v>6005.43</v>
      </c>
      <c r="W1968" s="5">
        <f t="shared" si="421"/>
        <v>6005.43</v>
      </c>
      <c r="X1968" s="7">
        <f t="shared" si="422"/>
        <v>0</v>
      </c>
      <c r="Z1968" s="7">
        <f t="shared" si="423"/>
        <v>406370.95999999985</v>
      </c>
      <c r="AA1968" s="5"/>
    </row>
    <row r="1969" spans="1:27">
      <c r="A1969" s="15">
        <v>41408</v>
      </c>
      <c r="B1969">
        <v>5994.5</v>
      </c>
      <c r="C1969">
        <v>6039.9</v>
      </c>
      <c r="D1969">
        <v>5980.5</v>
      </c>
      <c r="E1969">
        <v>6006</v>
      </c>
      <c r="G1969" s="5">
        <f t="shared" si="409"/>
        <v>6026.03</v>
      </c>
      <c r="H1969" s="5">
        <f t="shared" si="410"/>
        <v>6033.93</v>
      </c>
      <c r="J1969" s="10" t="str">
        <f t="shared" si="411"/>
        <v>SELL</v>
      </c>
      <c r="L1969" s="5">
        <f t="shared" si="412"/>
        <v>6057.63</v>
      </c>
      <c r="M1969" s="4" t="str">
        <f t="shared" si="413"/>
        <v>NO</v>
      </c>
      <c r="N1969" s="4" t="str">
        <f t="shared" si="414"/>
        <v>NO</v>
      </c>
      <c r="O1969" s="4" t="str">
        <f t="shared" si="415"/>
        <v>NO</v>
      </c>
      <c r="P1969" s="5">
        <f t="shared" si="416"/>
        <v>5994.5</v>
      </c>
      <c r="Q1969" s="5">
        <f t="shared" si="417"/>
        <v>6006</v>
      </c>
      <c r="R1969" s="4">
        <f t="shared" si="418"/>
        <v>2013</v>
      </c>
      <c r="T1969" s="7">
        <f t="shared" si="419"/>
        <v>0</v>
      </c>
      <c r="V1969" s="5">
        <f t="shared" si="420"/>
        <v>6005.43</v>
      </c>
      <c r="W1969" s="5">
        <f t="shared" si="421"/>
        <v>6057.63</v>
      </c>
      <c r="X1969" s="7">
        <f t="shared" si="422"/>
        <v>-52.199999999999818</v>
      </c>
      <c r="Z1969" s="7">
        <f t="shared" si="423"/>
        <v>403760.95999999985</v>
      </c>
      <c r="AA1969" s="5"/>
    </row>
    <row r="1970" spans="1:27">
      <c r="A1970" s="15">
        <v>41409</v>
      </c>
      <c r="B1970">
        <v>6026.6</v>
      </c>
      <c r="C1970">
        <v>6168.9</v>
      </c>
      <c r="D1970">
        <v>6026.25</v>
      </c>
      <c r="E1970">
        <v>6161.5</v>
      </c>
      <c r="G1970" s="5">
        <f t="shared" si="409"/>
        <v>6093.77</v>
      </c>
      <c r="H1970" s="5">
        <f t="shared" si="410"/>
        <v>6076.45</v>
      </c>
      <c r="J1970" s="10" t="str">
        <f t="shared" si="411"/>
        <v>BUY</v>
      </c>
      <c r="L1970" s="5">
        <f t="shared" si="412"/>
        <v>6024.49</v>
      </c>
      <c r="M1970" s="4" t="str">
        <f t="shared" si="413"/>
        <v>YES</v>
      </c>
      <c r="N1970" s="4" t="str">
        <f t="shared" si="414"/>
        <v>NO</v>
      </c>
      <c r="O1970" s="4" t="str">
        <f t="shared" si="415"/>
        <v>NO</v>
      </c>
      <c r="P1970" s="5">
        <f t="shared" si="416"/>
        <v>6026.6</v>
      </c>
      <c r="Q1970" s="5">
        <f t="shared" si="417"/>
        <v>6161.5</v>
      </c>
      <c r="R1970" s="4">
        <f t="shared" si="418"/>
        <v>2013</v>
      </c>
      <c r="T1970" s="7">
        <f t="shared" si="419"/>
        <v>0</v>
      </c>
      <c r="V1970" s="5">
        <f t="shared" si="420"/>
        <v>6057.63</v>
      </c>
      <c r="W1970" s="5">
        <f t="shared" si="421"/>
        <v>6057.63</v>
      </c>
      <c r="X1970" s="7">
        <f t="shared" si="422"/>
        <v>0</v>
      </c>
      <c r="Z1970" s="7">
        <f t="shared" si="423"/>
        <v>403760.95999999985</v>
      </c>
      <c r="AA1970" s="5"/>
    </row>
    <row r="1971" spans="1:27">
      <c r="A1971" s="15">
        <v>41410</v>
      </c>
      <c r="B1971">
        <v>6159.95</v>
      </c>
      <c r="C1971">
        <v>6198</v>
      </c>
      <c r="D1971">
        <v>6143.55</v>
      </c>
      <c r="E1971">
        <v>6178.05</v>
      </c>
      <c r="G1971" s="5">
        <f t="shared" si="409"/>
        <v>6135.91</v>
      </c>
      <c r="H1971" s="5">
        <f t="shared" si="410"/>
        <v>6110.32</v>
      </c>
      <c r="J1971" s="10" t="str">
        <f t="shared" si="411"/>
        <v>BUY</v>
      </c>
      <c r="L1971" s="5">
        <f t="shared" si="412"/>
        <v>6033.55</v>
      </c>
      <c r="M1971" s="4" t="str">
        <f t="shared" si="413"/>
        <v>NO</v>
      </c>
      <c r="N1971" s="4" t="str">
        <f t="shared" si="414"/>
        <v>NO</v>
      </c>
      <c r="O1971" s="4" t="str">
        <f t="shared" si="415"/>
        <v>NO</v>
      </c>
      <c r="P1971" s="5">
        <f t="shared" si="416"/>
        <v>6159.95</v>
      </c>
      <c r="Q1971" s="5">
        <f t="shared" si="417"/>
        <v>6178.05</v>
      </c>
      <c r="R1971" s="4">
        <f t="shared" si="418"/>
        <v>2013</v>
      </c>
      <c r="T1971" s="7">
        <f t="shared" si="419"/>
        <v>0</v>
      </c>
      <c r="V1971" s="5">
        <f t="shared" si="420"/>
        <v>6057.63</v>
      </c>
      <c r="W1971" s="5">
        <f t="shared" si="421"/>
        <v>6057.63</v>
      </c>
      <c r="X1971" s="7">
        <f t="shared" si="422"/>
        <v>0</v>
      </c>
      <c r="Z1971" s="7">
        <f t="shared" si="423"/>
        <v>403760.95999999985</v>
      </c>
      <c r="AA1971" s="5"/>
    </row>
    <row r="1972" spans="1:27">
      <c r="A1972" s="15">
        <v>41411</v>
      </c>
      <c r="B1972">
        <v>6185.1</v>
      </c>
      <c r="C1972">
        <v>6209.2</v>
      </c>
      <c r="D1972">
        <v>6152.55</v>
      </c>
      <c r="E1972">
        <v>6196.1</v>
      </c>
      <c r="G1972" s="5">
        <f t="shared" si="409"/>
        <v>6166.01</v>
      </c>
      <c r="H1972" s="5">
        <f t="shared" si="410"/>
        <v>6138.91</v>
      </c>
      <c r="J1972" s="10" t="str">
        <f t="shared" si="411"/>
        <v>BUY</v>
      </c>
      <c r="L1972" s="5">
        <f t="shared" si="412"/>
        <v>6057.61</v>
      </c>
      <c r="M1972" s="4" t="str">
        <f t="shared" si="413"/>
        <v>NO</v>
      </c>
      <c r="N1972" s="4" t="str">
        <f t="shared" si="414"/>
        <v>NO</v>
      </c>
      <c r="O1972" s="4" t="str">
        <f t="shared" si="415"/>
        <v>NO</v>
      </c>
      <c r="P1972" s="5">
        <f t="shared" si="416"/>
        <v>6185.1</v>
      </c>
      <c r="Q1972" s="5">
        <f t="shared" si="417"/>
        <v>6196.1</v>
      </c>
      <c r="R1972" s="4">
        <f t="shared" si="418"/>
        <v>2013</v>
      </c>
      <c r="T1972" s="7">
        <f t="shared" si="419"/>
        <v>0</v>
      </c>
      <c r="V1972" s="5">
        <f t="shared" si="420"/>
        <v>6057.63</v>
      </c>
      <c r="W1972" s="5">
        <f t="shared" si="421"/>
        <v>6057.63</v>
      </c>
      <c r="X1972" s="7">
        <f t="shared" si="422"/>
        <v>0</v>
      </c>
      <c r="Z1972" s="7">
        <f t="shared" si="423"/>
        <v>403760.95999999985</v>
      </c>
      <c r="AA1972" s="5"/>
    </row>
    <row r="1973" spans="1:27">
      <c r="A1973" s="15">
        <v>41414</v>
      </c>
      <c r="B1973">
        <v>6206.1</v>
      </c>
      <c r="C1973">
        <v>6239</v>
      </c>
      <c r="D1973">
        <v>6154.35</v>
      </c>
      <c r="E1973">
        <v>6164.85</v>
      </c>
      <c r="G1973" s="5">
        <f t="shared" si="409"/>
        <v>6165.43</v>
      </c>
      <c r="H1973" s="5">
        <f t="shared" si="410"/>
        <v>6147.56</v>
      </c>
      <c r="J1973" s="10" t="str">
        <f t="shared" si="411"/>
        <v>BUY</v>
      </c>
      <c r="L1973" s="5">
        <f t="shared" si="412"/>
        <v>6093.95</v>
      </c>
      <c r="M1973" s="4" t="str">
        <f t="shared" si="413"/>
        <v>NO</v>
      </c>
      <c r="N1973" s="4" t="str">
        <f t="shared" si="414"/>
        <v>NO</v>
      </c>
      <c r="O1973" s="4" t="str">
        <f t="shared" si="415"/>
        <v>NO</v>
      </c>
      <c r="P1973" s="5">
        <f t="shared" si="416"/>
        <v>6206.1</v>
      </c>
      <c r="Q1973" s="5">
        <f t="shared" si="417"/>
        <v>6164.85</v>
      </c>
      <c r="R1973" s="4">
        <f t="shared" si="418"/>
        <v>2013</v>
      </c>
      <c r="T1973" s="7">
        <f t="shared" si="419"/>
        <v>0</v>
      </c>
      <c r="V1973" s="5">
        <f t="shared" si="420"/>
        <v>6057.63</v>
      </c>
      <c r="W1973" s="5">
        <f t="shared" si="421"/>
        <v>6057.63</v>
      </c>
      <c r="X1973" s="7">
        <f t="shared" si="422"/>
        <v>0</v>
      </c>
      <c r="Z1973" s="7">
        <f t="shared" si="423"/>
        <v>403760.95999999985</v>
      </c>
      <c r="AA1973" s="5"/>
    </row>
    <row r="1974" spans="1:27">
      <c r="A1974" s="15">
        <v>41415</v>
      </c>
      <c r="B1974">
        <v>6168.55</v>
      </c>
      <c r="C1974">
        <v>6189.6</v>
      </c>
      <c r="D1974">
        <v>6106</v>
      </c>
      <c r="E1974">
        <v>6116.9</v>
      </c>
      <c r="G1974" s="5">
        <f t="shared" si="409"/>
        <v>6141.17</v>
      </c>
      <c r="H1974" s="5">
        <f t="shared" si="410"/>
        <v>6137.34</v>
      </c>
      <c r="J1974" s="10" t="str">
        <f t="shared" si="411"/>
        <v>BUY</v>
      </c>
      <c r="L1974" s="5">
        <f t="shared" si="412"/>
        <v>6125.85</v>
      </c>
      <c r="M1974" s="4" t="str">
        <f t="shared" si="413"/>
        <v>NO</v>
      </c>
      <c r="N1974" s="4" t="str">
        <f t="shared" si="414"/>
        <v>NO</v>
      </c>
      <c r="O1974" s="4" t="str">
        <f t="shared" si="415"/>
        <v>NO</v>
      </c>
      <c r="P1974" s="5">
        <f t="shared" si="416"/>
        <v>6168.55</v>
      </c>
      <c r="Q1974" s="5">
        <f t="shared" si="417"/>
        <v>6116.9</v>
      </c>
      <c r="R1974" s="4">
        <f t="shared" si="418"/>
        <v>2013</v>
      </c>
      <c r="T1974" s="7">
        <f t="shared" si="419"/>
        <v>0</v>
      </c>
      <c r="V1974" s="5">
        <f t="shared" si="420"/>
        <v>6057.63</v>
      </c>
      <c r="W1974" s="5">
        <f t="shared" si="421"/>
        <v>6125.85</v>
      </c>
      <c r="X1974" s="7">
        <f t="shared" si="422"/>
        <v>68.220000000000255</v>
      </c>
      <c r="Z1974" s="7">
        <f t="shared" si="423"/>
        <v>407171.95999999985</v>
      </c>
      <c r="AA1974" s="5"/>
    </row>
    <row r="1975" spans="1:27">
      <c r="A1975" s="15">
        <v>41416</v>
      </c>
      <c r="B1975">
        <v>6134</v>
      </c>
      <c r="C1975">
        <v>6154</v>
      </c>
      <c r="D1975">
        <v>6081.3</v>
      </c>
      <c r="E1975">
        <v>6104.05</v>
      </c>
      <c r="G1975" s="5">
        <f t="shared" si="409"/>
        <v>6122.61</v>
      </c>
      <c r="H1975" s="5">
        <f t="shared" si="410"/>
        <v>6126.24</v>
      </c>
      <c r="J1975" s="10" t="str">
        <f t="shared" si="411"/>
        <v>SELL</v>
      </c>
      <c r="L1975" s="5">
        <f t="shared" si="412"/>
        <v>6137.13</v>
      </c>
      <c r="M1975" s="4" t="str">
        <f t="shared" si="413"/>
        <v>YES</v>
      </c>
      <c r="N1975" s="4" t="str">
        <f t="shared" si="414"/>
        <v>NO</v>
      </c>
      <c r="O1975" s="4" t="str">
        <f t="shared" si="415"/>
        <v>NO</v>
      </c>
      <c r="P1975" s="5">
        <f t="shared" si="416"/>
        <v>6134</v>
      </c>
      <c r="Q1975" s="5">
        <f t="shared" si="417"/>
        <v>6104.05</v>
      </c>
      <c r="R1975" s="4">
        <f t="shared" si="418"/>
        <v>2013</v>
      </c>
      <c r="T1975" s="7">
        <f t="shared" si="419"/>
        <v>0</v>
      </c>
      <c r="V1975" s="5">
        <f t="shared" si="420"/>
        <v>6125.85</v>
      </c>
      <c r="W1975" s="5">
        <f t="shared" si="421"/>
        <v>6125.85</v>
      </c>
      <c r="X1975" s="7">
        <f t="shared" si="422"/>
        <v>0</v>
      </c>
      <c r="Z1975" s="7">
        <f t="shared" si="423"/>
        <v>407171.95999999985</v>
      </c>
      <c r="AA1975" s="5"/>
    </row>
    <row r="1976" spans="1:27">
      <c r="A1976" s="15">
        <v>41417</v>
      </c>
      <c r="B1976">
        <v>6078</v>
      </c>
      <c r="C1976">
        <v>6079.9</v>
      </c>
      <c r="D1976">
        <v>5952.6</v>
      </c>
      <c r="E1976">
        <v>5966.1</v>
      </c>
      <c r="G1976" s="5">
        <f t="shared" si="409"/>
        <v>6044.36</v>
      </c>
      <c r="H1976" s="5">
        <f t="shared" si="410"/>
        <v>6072.86</v>
      </c>
      <c r="J1976" s="10" t="str">
        <f t="shared" si="411"/>
        <v>SELL</v>
      </c>
      <c r="L1976" s="5">
        <f t="shared" si="412"/>
        <v>6158.36</v>
      </c>
      <c r="M1976" s="4" t="str">
        <f t="shared" si="413"/>
        <v>NO</v>
      </c>
      <c r="N1976" s="4" t="str">
        <f t="shared" si="414"/>
        <v>NO</v>
      </c>
      <c r="O1976" s="4" t="str">
        <f t="shared" si="415"/>
        <v>NO</v>
      </c>
      <c r="P1976" s="5">
        <f t="shared" si="416"/>
        <v>6078</v>
      </c>
      <c r="Q1976" s="5">
        <f t="shared" si="417"/>
        <v>5966.1</v>
      </c>
      <c r="R1976" s="4">
        <f t="shared" si="418"/>
        <v>2013</v>
      </c>
      <c r="T1976" s="7">
        <f t="shared" si="419"/>
        <v>0</v>
      </c>
      <c r="V1976" s="5">
        <f t="shared" si="420"/>
        <v>6125.85</v>
      </c>
      <c r="W1976" s="5">
        <f t="shared" si="421"/>
        <v>6125.85</v>
      </c>
      <c r="X1976" s="7">
        <f t="shared" si="422"/>
        <v>0</v>
      </c>
      <c r="Z1976" s="7">
        <f t="shared" si="423"/>
        <v>407171.95999999985</v>
      </c>
      <c r="AA1976" s="5"/>
    </row>
    <row r="1977" spans="1:27">
      <c r="A1977" s="15">
        <v>41418</v>
      </c>
      <c r="B1977">
        <v>6000</v>
      </c>
      <c r="C1977">
        <v>6011.45</v>
      </c>
      <c r="D1977">
        <v>5936.1</v>
      </c>
      <c r="E1977">
        <v>5985.4</v>
      </c>
      <c r="G1977" s="5">
        <f t="shared" si="409"/>
        <v>6014.88</v>
      </c>
      <c r="H1977" s="5">
        <f t="shared" si="410"/>
        <v>6043.71</v>
      </c>
      <c r="J1977" s="10" t="str">
        <f t="shared" si="411"/>
        <v>SELL</v>
      </c>
      <c r="L1977" s="5">
        <f t="shared" si="412"/>
        <v>6130.2</v>
      </c>
      <c r="M1977" s="4" t="str">
        <f t="shared" si="413"/>
        <v>NO</v>
      </c>
      <c r="N1977" s="4" t="str">
        <f t="shared" si="414"/>
        <v>NO</v>
      </c>
      <c r="O1977" s="4" t="str">
        <f t="shared" si="415"/>
        <v>NO</v>
      </c>
      <c r="P1977" s="5">
        <f t="shared" si="416"/>
        <v>6000</v>
      </c>
      <c r="Q1977" s="5">
        <f t="shared" si="417"/>
        <v>5985.4</v>
      </c>
      <c r="R1977" s="4">
        <f t="shared" si="418"/>
        <v>2013</v>
      </c>
      <c r="T1977" s="7">
        <f t="shared" si="419"/>
        <v>0</v>
      </c>
      <c r="V1977" s="5">
        <f t="shared" si="420"/>
        <v>6125.85</v>
      </c>
      <c r="W1977" s="5">
        <f t="shared" si="421"/>
        <v>6125.85</v>
      </c>
      <c r="X1977" s="7">
        <f t="shared" si="422"/>
        <v>0</v>
      </c>
      <c r="Z1977" s="7">
        <f t="shared" si="423"/>
        <v>407171.95999999985</v>
      </c>
      <c r="AA1977" s="5"/>
    </row>
    <row r="1978" spans="1:27">
      <c r="A1978" s="15">
        <v>41421</v>
      </c>
      <c r="B1978">
        <v>5988.75</v>
      </c>
      <c r="C1978">
        <v>6100</v>
      </c>
      <c r="D1978">
        <v>5972.75</v>
      </c>
      <c r="E1978">
        <v>6083.45</v>
      </c>
      <c r="G1978" s="5">
        <f t="shared" si="409"/>
        <v>6049.17</v>
      </c>
      <c r="H1978" s="5">
        <f t="shared" si="410"/>
        <v>6056.96</v>
      </c>
      <c r="J1978" s="10" t="str">
        <f t="shared" si="411"/>
        <v>SELL</v>
      </c>
      <c r="L1978" s="5">
        <f t="shared" si="412"/>
        <v>6080.33</v>
      </c>
      <c r="M1978" s="4" t="str">
        <f t="shared" si="413"/>
        <v>NO</v>
      </c>
      <c r="N1978" s="4" t="str">
        <f t="shared" si="414"/>
        <v>NO</v>
      </c>
      <c r="O1978" s="4" t="str">
        <f t="shared" si="415"/>
        <v>NO</v>
      </c>
      <c r="P1978" s="5">
        <f t="shared" si="416"/>
        <v>5988.75</v>
      </c>
      <c r="Q1978" s="5">
        <f t="shared" si="417"/>
        <v>6083.45</v>
      </c>
      <c r="R1978" s="4">
        <f t="shared" si="418"/>
        <v>2013</v>
      </c>
      <c r="T1978" s="7">
        <f t="shared" si="419"/>
        <v>0</v>
      </c>
      <c r="V1978" s="5">
        <f t="shared" si="420"/>
        <v>6125.85</v>
      </c>
      <c r="W1978" s="5">
        <f t="shared" si="421"/>
        <v>6080.33</v>
      </c>
      <c r="X1978" s="7">
        <f t="shared" si="422"/>
        <v>45.520000000000437</v>
      </c>
      <c r="Z1978" s="7">
        <f t="shared" si="423"/>
        <v>409447.95999999985</v>
      </c>
      <c r="AA1978" s="5"/>
    </row>
    <row r="1979" spans="1:27">
      <c r="A1979" s="15">
        <v>41422</v>
      </c>
      <c r="B1979">
        <v>6071</v>
      </c>
      <c r="C1979">
        <v>6127</v>
      </c>
      <c r="D1979">
        <v>6048.1</v>
      </c>
      <c r="E1979">
        <v>6109.4</v>
      </c>
      <c r="G1979" s="5">
        <f t="shared" si="409"/>
        <v>6079.29</v>
      </c>
      <c r="H1979" s="5">
        <f t="shared" si="410"/>
        <v>6074.44</v>
      </c>
      <c r="J1979" s="10" t="str">
        <f t="shared" si="411"/>
        <v>BUY</v>
      </c>
      <c r="L1979" s="5">
        <f t="shared" si="412"/>
        <v>6059.89</v>
      </c>
      <c r="M1979" s="4" t="str">
        <f t="shared" si="413"/>
        <v>YES</v>
      </c>
      <c r="N1979" s="4" t="str">
        <f t="shared" si="414"/>
        <v>NO</v>
      </c>
      <c r="O1979" s="4" t="str">
        <f t="shared" si="415"/>
        <v>NO</v>
      </c>
      <c r="P1979" s="5">
        <f t="shared" si="416"/>
        <v>6071</v>
      </c>
      <c r="Q1979" s="5">
        <f t="shared" si="417"/>
        <v>6109.4</v>
      </c>
      <c r="R1979" s="4">
        <f t="shared" si="418"/>
        <v>2013</v>
      </c>
      <c r="T1979" s="7">
        <f t="shared" si="419"/>
        <v>0</v>
      </c>
      <c r="V1979" s="5">
        <f t="shared" si="420"/>
        <v>6080.33</v>
      </c>
      <c r="W1979" s="5">
        <f t="shared" si="421"/>
        <v>6080.33</v>
      </c>
      <c r="X1979" s="7">
        <f t="shared" si="422"/>
        <v>0</v>
      </c>
      <c r="Z1979" s="7">
        <f t="shared" si="423"/>
        <v>409447.95999999985</v>
      </c>
      <c r="AA1979" s="5"/>
    </row>
    <row r="1980" spans="1:27">
      <c r="A1980" s="15">
        <v>41423</v>
      </c>
      <c r="B1980">
        <v>6113.4</v>
      </c>
      <c r="C1980">
        <v>6113.4</v>
      </c>
      <c r="D1980">
        <v>6055.55</v>
      </c>
      <c r="E1980">
        <v>6090.25</v>
      </c>
      <c r="G1980" s="5">
        <f t="shared" si="409"/>
        <v>6084.77</v>
      </c>
      <c r="H1980" s="5">
        <f t="shared" si="410"/>
        <v>6079.71</v>
      </c>
      <c r="J1980" s="10" t="str">
        <f t="shared" si="411"/>
        <v>BUY</v>
      </c>
      <c r="L1980" s="5">
        <f t="shared" si="412"/>
        <v>6064.53</v>
      </c>
      <c r="M1980" s="4" t="str">
        <f t="shared" si="413"/>
        <v>YES</v>
      </c>
      <c r="N1980" s="4" t="str">
        <f t="shared" si="414"/>
        <v>YES</v>
      </c>
      <c r="O1980" s="4" t="str">
        <f t="shared" si="415"/>
        <v>NO</v>
      </c>
      <c r="P1980" s="5">
        <f t="shared" si="416"/>
        <v>6113.4</v>
      </c>
      <c r="Q1980" s="5">
        <f t="shared" si="417"/>
        <v>6090.25</v>
      </c>
      <c r="R1980" s="4">
        <f t="shared" si="418"/>
        <v>2013</v>
      </c>
      <c r="T1980" s="7">
        <f t="shared" si="419"/>
        <v>-30.36</v>
      </c>
      <c r="V1980" s="5">
        <f t="shared" si="420"/>
        <v>6080.33</v>
      </c>
      <c r="W1980" s="5">
        <f t="shared" si="421"/>
        <v>6080.33</v>
      </c>
      <c r="X1980" s="7">
        <f t="shared" si="422"/>
        <v>0</v>
      </c>
      <c r="Z1980" s="7">
        <f t="shared" si="423"/>
        <v>406411.95999999985</v>
      </c>
      <c r="AA1980" s="5"/>
    </row>
    <row r="1981" spans="1:27">
      <c r="A1981" s="15">
        <v>41424</v>
      </c>
      <c r="B1981">
        <v>6052</v>
      </c>
      <c r="C1981">
        <v>6131</v>
      </c>
      <c r="D1981">
        <v>6052</v>
      </c>
      <c r="E1981">
        <v>6124.2</v>
      </c>
      <c r="G1981" s="5">
        <f t="shared" si="409"/>
        <v>6104.49</v>
      </c>
      <c r="H1981" s="5">
        <f t="shared" si="410"/>
        <v>6094.54</v>
      </c>
      <c r="J1981" s="10" t="str">
        <f t="shared" si="411"/>
        <v>BUY</v>
      </c>
      <c r="L1981" s="5">
        <f t="shared" si="412"/>
        <v>6064.69</v>
      </c>
      <c r="M1981" s="4" t="str">
        <f t="shared" si="413"/>
        <v>YES</v>
      </c>
      <c r="N1981" s="4" t="str">
        <f t="shared" si="414"/>
        <v>YES</v>
      </c>
      <c r="O1981" s="4" t="str">
        <f t="shared" si="415"/>
        <v>YES</v>
      </c>
      <c r="P1981" s="5">
        <f t="shared" si="416"/>
        <v>6052</v>
      </c>
      <c r="Q1981" s="5">
        <f t="shared" si="417"/>
        <v>6124.2</v>
      </c>
      <c r="R1981" s="4">
        <f t="shared" si="418"/>
        <v>2013</v>
      </c>
      <c r="T1981" s="7">
        <f t="shared" si="419"/>
        <v>-72.2</v>
      </c>
      <c r="V1981" s="5">
        <f t="shared" si="420"/>
        <v>6080.33</v>
      </c>
      <c r="W1981" s="5">
        <f t="shared" si="421"/>
        <v>6064.69</v>
      </c>
      <c r="X1981" s="7">
        <f t="shared" si="422"/>
        <v>-15.640000000000327</v>
      </c>
      <c r="Z1981" s="7">
        <f t="shared" si="423"/>
        <v>398409.95999999985</v>
      </c>
      <c r="AA1981" s="5"/>
    </row>
    <row r="1982" spans="1:27">
      <c r="A1982" s="15">
        <v>41425</v>
      </c>
      <c r="B1982">
        <v>6119</v>
      </c>
      <c r="C1982">
        <v>6119</v>
      </c>
      <c r="D1982">
        <v>5991</v>
      </c>
      <c r="E1982">
        <v>6000.05</v>
      </c>
      <c r="G1982" s="5">
        <f t="shared" si="409"/>
        <v>6052.27</v>
      </c>
      <c r="H1982" s="5">
        <f t="shared" si="410"/>
        <v>6063.04</v>
      </c>
      <c r="J1982" s="10" t="str">
        <f t="shared" si="411"/>
        <v>SELL</v>
      </c>
      <c r="L1982" s="5">
        <f t="shared" si="412"/>
        <v>6095.35</v>
      </c>
      <c r="M1982" s="4" t="str">
        <f t="shared" si="413"/>
        <v>YES</v>
      </c>
      <c r="N1982" s="4" t="str">
        <f t="shared" si="414"/>
        <v>NO</v>
      </c>
      <c r="O1982" s="4" t="str">
        <f t="shared" si="415"/>
        <v>NO</v>
      </c>
      <c r="P1982" s="5">
        <f t="shared" si="416"/>
        <v>6119</v>
      </c>
      <c r="Q1982" s="5">
        <f t="shared" si="417"/>
        <v>6000.05</v>
      </c>
      <c r="R1982" s="4">
        <f t="shared" si="418"/>
        <v>2013</v>
      </c>
      <c r="T1982" s="7">
        <f t="shared" si="419"/>
        <v>0</v>
      </c>
      <c r="V1982" s="5">
        <f t="shared" si="420"/>
        <v>6064.69</v>
      </c>
      <c r="W1982" s="5">
        <f t="shared" si="421"/>
        <v>6064.69</v>
      </c>
      <c r="X1982" s="7">
        <f t="shared" si="422"/>
        <v>0</v>
      </c>
      <c r="Z1982" s="7">
        <f t="shared" si="423"/>
        <v>398409.95999999985</v>
      </c>
      <c r="AA1982" s="5"/>
    </row>
    <row r="1983" spans="1:27">
      <c r="A1983" s="15">
        <v>41428</v>
      </c>
      <c r="B1983">
        <v>6020</v>
      </c>
      <c r="C1983">
        <v>6080.15</v>
      </c>
      <c r="D1983">
        <v>5925</v>
      </c>
      <c r="E1983">
        <v>5959.2</v>
      </c>
      <c r="G1983" s="5">
        <f t="shared" si="409"/>
        <v>6005.74</v>
      </c>
      <c r="H1983" s="5">
        <f t="shared" si="410"/>
        <v>6028.43</v>
      </c>
      <c r="J1983" s="10" t="str">
        <f t="shared" si="411"/>
        <v>SELL</v>
      </c>
      <c r="L1983" s="5">
        <f t="shared" si="412"/>
        <v>6096.5</v>
      </c>
      <c r="M1983" s="4" t="str">
        <f t="shared" si="413"/>
        <v>NO</v>
      </c>
      <c r="N1983" s="4" t="str">
        <f t="shared" si="414"/>
        <v>NO</v>
      </c>
      <c r="O1983" s="4" t="str">
        <f t="shared" si="415"/>
        <v>NO</v>
      </c>
      <c r="P1983" s="5">
        <f t="shared" si="416"/>
        <v>6020</v>
      </c>
      <c r="Q1983" s="5">
        <f t="shared" si="417"/>
        <v>5959.2</v>
      </c>
      <c r="R1983" s="4">
        <f t="shared" si="418"/>
        <v>2013</v>
      </c>
      <c r="T1983" s="7">
        <f t="shared" si="419"/>
        <v>0</v>
      </c>
      <c r="V1983" s="5">
        <f t="shared" si="420"/>
        <v>6064.69</v>
      </c>
      <c r="W1983" s="5">
        <f t="shared" si="421"/>
        <v>6064.69</v>
      </c>
      <c r="X1983" s="7">
        <f t="shared" si="422"/>
        <v>0</v>
      </c>
      <c r="Z1983" s="7">
        <f t="shared" si="423"/>
        <v>398409.95999999985</v>
      </c>
      <c r="AA1983" s="5"/>
    </row>
    <row r="1984" spans="1:27">
      <c r="A1984" s="15">
        <v>41429</v>
      </c>
      <c r="B1984">
        <v>5948.25</v>
      </c>
      <c r="C1984">
        <v>5994.9</v>
      </c>
      <c r="D1984">
        <v>5921</v>
      </c>
      <c r="E1984">
        <v>5932.35</v>
      </c>
      <c r="G1984" s="5">
        <f t="shared" si="409"/>
        <v>5969.05</v>
      </c>
      <c r="H1984" s="5">
        <f t="shared" si="410"/>
        <v>5996.4</v>
      </c>
      <c r="J1984" s="10" t="str">
        <f t="shared" si="411"/>
        <v>SELL</v>
      </c>
      <c r="L1984" s="5">
        <f t="shared" si="412"/>
        <v>6078.45</v>
      </c>
      <c r="M1984" s="4" t="str">
        <f t="shared" si="413"/>
        <v>NO</v>
      </c>
      <c r="N1984" s="4" t="str">
        <f t="shared" si="414"/>
        <v>NO</v>
      </c>
      <c r="O1984" s="4" t="str">
        <f t="shared" si="415"/>
        <v>NO</v>
      </c>
      <c r="P1984" s="5">
        <f t="shared" si="416"/>
        <v>5948.25</v>
      </c>
      <c r="Q1984" s="5">
        <f t="shared" si="417"/>
        <v>5932.35</v>
      </c>
      <c r="R1984" s="4">
        <f t="shared" si="418"/>
        <v>2013</v>
      </c>
      <c r="T1984" s="7">
        <f t="shared" si="419"/>
        <v>0</v>
      </c>
      <c r="V1984" s="5">
        <f t="shared" si="420"/>
        <v>6064.69</v>
      </c>
      <c r="W1984" s="5">
        <f t="shared" si="421"/>
        <v>6064.69</v>
      </c>
      <c r="X1984" s="7">
        <f t="shared" si="422"/>
        <v>0</v>
      </c>
      <c r="Z1984" s="7">
        <f t="shared" si="423"/>
        <v>398409.95999999985</v>
      </c>
      <c r="AA1984" s="5"/>
    </row>
    <row r="1985" spans="1:27">
      <c r="A1985" s="15">
        <v>41430</v>
      </c>
      <c r="B1985">
        <v>5920.55</v>
      </c>
      <c r="C1985">
        <v>5951.9</v>
      </c>
      <c r="D1985">
        <v>5896.25</v>
      </c>
      <c r="E1985">
        <v>5938.3</v>
      </c>
      <c r="G1985" s="5">
        <f t="shared" si="409"/>
        <v>5953.68</v>
      </c>
      <c r="H1985" s="5">
        <f t="shared" si="410"/>
        <v>5977.03</v>
      </c>
      <c r="J1985" s="10" t="str">
        <f t="shared" si="411"/>
        <v>SELL</v>
      </c>
      <c r="L1985" s="5">
        <f t="shared" si="412"/>
        <v>6047.08</v>
      </c>
      <c r="M1985" s="4" t="str">
        <f t="shared" si="413"/>
        <v>NO</v>
      </c>
      <c r="N1985" s="4" t="str">
        <f t="shared" si="414"/>
        <v>NO</v>
      </c>
      <c r="O1985" s="4" t="str">
        <f t="shared" si="415"/>
        <v>NO</v>
      </c>
      <c r="P1985" s="5">
        <f t="shared" si="416"/>
        <v>5920.55</v>
      </c>
      <c r="Q1985" s="5">
        <f t="shared" si="417"/>
        <v>5938.3</v>
      </c>
      <c r="R1985" s="4">
        <f t="shared" si="418"/>
        <v>2013</v>
      </c>
      <c r="T1985" s="7">
        <f t="shared" si="419"/>
        <v>0</v>
      </c>
      <c r="V1985" s="5">
        <f t="shared" si="420"/>
        <v>6064.69</v>
      </c>
      <c r="W1985" s="5">
        <f t="shared" si="421"/>
        <v>6064.69</v>
      </c>
      <c r="X1985" s="7">
        <f t="shared" si="422"/>
        <v>0</v>
      </c>
      <c r="Z1985" s="7">
        <f t="shared" si="423"/>
        <v>398409.95999999985</v>
      </c>
      <c r="AA1985" s="5"/>
    </row>
    <row r="1986" spans="1:27">
      <c r="A1986" s="15">
        <v>41431</v>
      </c>
      <c r="B1986">
        <v>5900</v>
      </c>
      <c r="C1986">
        <v>5969.25</v>
      </c>
      <c r="D1986">
        <v>5878.3</v>
      </c>
      <c r="E1986">
        <v>5936.85</v>
      </c>
      <c r="G1986" s="5">
        <f t="shared" si="409"/>
        <v>5945.27</v>
      </c>
      <c r="H1986" s="5">
        <f t="shared" si="410"/>
        <v>5963.64</v>
      </c>
      <c r="J1986" s="10" t="str">
        <f t="shared" si="411"/>
        <v>SELL</v>
      </c>
      <c r="L1986" s="5">
        <f t="shared" si="412"/>
        <v>6018.75</v>
      </c>
      <c r="M1986" s="4" t="str">
        <f t="shared" si="413"/>
        <v>NO</v>
      </c>
      <c r="N1986" s="4" t="str">
        <f t="shared" si="414"/>
        <v>NO</v>
      </c>
      <c r="O1986" s="4" t="str">
        <f t="shared" si="415"/>
        <v>NO</v>
      </c>
      <c r="P1986" s="5">
        <f t="shared" si="416"/>
        <v>5900</v>
      </c>
      <c r="Q1986" s="5">
        <f t="shared" si="417"/>
        <v>5936.85</v>
      </c>
      <c r="R1986" s="4">
        <f t="shared" si="418"/>
        <v>2013</v>
      </c>
      <c r="T1986" s="7">
        <f t="shared" si="419"/>
        <v>0</v>
      </c>
      <c r="V1986" s="5">
        <f t="shared" si="420"/>
        <v>6064.69</v>
      </c>
      <c r="W1986" s="5">
        <f t="shared" si="421"/>
        <v>6064.69</v>
      </c>
      <c r="X1986" s="7">
        <f t="shared" si="422"/>
        <v>0</v>
      </c>
      <c r="Z1986" s="7">
        <f t="shared" si="423"/>
        <v>398409.95999999985</v>
      </c>
      <c r="AA1986" s="5"/>
    </row>
    <row r="1987" spans="1:27">
      <c r="A1987" s="15">
        <v>41432</v>
      </c>
      <c r="B1987">
        <v>5933.5</v>
      </c>
      <c r="C1987">
        <v>5989.95</v>
      </c>
      <c r="D1987">
        <v>5883.1</v>
      </c>
      <c r="E1987">
        <v>5895.2</v>
      </c>
      <c r="G1987" s="5">
        <f t="shared" si="409"/>
        <v>5920.24</v>
      </c>
      <c r="H1987" s="5">
        <f t="shared" si="410"/>
        <v>5940.83</v>
      </c>
      <c r="J1987" s="10" t="str">
        <f t="shared" si="411"/>
        <v>SELL</v>
      </c>
      <c r="L1987" s="5">
        <f t="shared" si="412"/>
        <v>6002.6</v>
      </c>
      <c r="M1987" s="4" t="str">
        <f t="shared" si="413"/>
        <v>NO</v>
      </c>
      <c r="N1987" s="4" t="str">
        <f t="shared" si="414"/>
        <v>NO</v>
      </c>
      <c r="O1987" s="4" t="str">
        <f t="shared" si="415"/>
        <v>NO</v>
      </c>
      <c r="P1987" s="5">
        <f t="shared" si="416"/>
        <v>5933.5</v>
      </c>
      <c r="Q1987" s="5">
        <f t="shared" si="417"/>
        <v>5895.2</v>
      </c>
      <c r="R1987" s="4">
        <f t="shared" si="418"/>
        <v>2013</v>
      </c>
      <c r="T1987" s="7">
        <f t="shared" si="419"/>
        <v>0</v>
      </c>
      <c r="V1987" s="5">
        <f t="shared" si="420"/>
        <v>6064.69</v>
      </c>
      <c r="W1987" s="5">
        <f t="shared" si="421"/>
        <v>6064.69</v>
      </c>
      <c r="X1987" s="7">
        <f t="shared" si="422"/>
        <v>0</v>
      </c>
      <c r="Z1987" s="7">
        <f t="shared" si="423"/>
        <v>398409.95999999985</v>
      </c>
      <c r="AA1987" s="5"/>
    </row>
    <row r="1988" spans="1:27">
      <c r="A1988" s="15">
        <v>41435</v>
      </c>
      <c r="B1988">
        <v>5920.1</v>
      </c>
      <c r="C1988">
        <v>5939.7</v>
      </c>
      <c r="D1988">
        <v>5867.25</v>
      </c>
      <c r="E1988">
        <v>5893.35</v>
      </c>
      <c r="G1988" s="5">
        <f t="shared" si="409"/>
        <v>5906.8</v>
      </c>
      <c r="H1988" s="5">
        <f t="shared" si="410"/>
        <v>5925</v>
      </c>
      <c r="J1988" s="10" t="str">
        <f t="shared" si="411"/>
        <v>SELL</v>
      </c>
      <c r="L1988" s="5">
        <f t="shared" si="412"/>
        <v>5979.6</v>
      </c>
      <c r="M1988" s="4" t="str">
        <f t="shared" si="413"/>
        <v>NO</v>
      </c>
      <c r="N1988" s="4" t="str">
        <f t="shared" si="414"/>
        <v>NO</v>
      </c>
      <c r="O1988" s="4" t="str">
        <f t="shared" si="415"/>
        <v>NO</v>
      </c>
      <c r="P1988" s="5">
        <f t="shared" si="416"/>
        <v>5920.1</v>
      </c>
      <c r="Q1988" s="5">
        <f t="shared" si="417"/>
        <v>5893.35</v>
      </c>
      <c r="R1988" s="4">
        <f t="shared" si="418"/>
        <v>2013</v>
      </c>
      <c r="T1988" s="7">
        <f t="shared" si="419"/>
        <v>0</v>
      </c>
      <c r="V1988" s="5">
        <f t="shared" si="420"/>
        <v>6064.69</v>
      </c>
      <c r="W1988" s="5">
        <f t="shared" si="421"/>
        <v>6064.69</v>
      </c>
      <c r="X1988" s="7">
        <f t="shared" si="422"/>
        <v>0</v>
      </c>
      <c r="Z1988" s="7">
        <f t="shared" si="423"/>
        <v>398409.95999999985</v>
      </c>
      <c r="AA1988" s="5"/>
    </row>
    <row r="1989" spans="1:27">
      <c r="A1989" s="15">
        <v>41436</v>
      </c>
      <c r="B1989">
        <v>5868</v>
      </c>
      <c r="C1989">
        <v>5877.45</v>
      </c>
      <c r="D1989">
        <v>5793.6</v>
      </c>
      <c r="E1989">
        <v>5801.65</v>
      </c>
      <c r="G1989" s="5">
        <f t="shared" si="409"/>
        <v>5854.23</v>
      </c>
      <c r="H1989" s="5">
        <f t="shared" si="410"/>
        <v>5883.88</v>
      </c>
      <c r="J1989" s="10" t="str">
        <f t="shared" si="411"/>
        <v>SELL</v>
      </c>
      <c r="L1989" s="5">
        <f t="shared" si="412"/>
        <v>5972.83</v>
      </c>
      <c r="M1989" s="4" t="str">
        <f t="shared" si="413"/>
        <v>NO</v>
      </c>
      <c r="N1989" s="4" t="str">
        <f t="shared" si="414"/>
        <v>NO</v>
      </c>
      <c r="O1989" s="4" t="str">
        <f t="shared" si="415"/>
        <v>NO</v>
      </c>
      <c r="P1989" s="5">
        <f t="shared" si="416"/>
        <v>5868</v>
      </c>
      <c r="Q1989" s="5">
        <f t="shared" si="417"/>
        <v>5801.65</v>
      </c>
      <c r="R1989" s="4">
        <f t="shared" si="418"/>
        <v>2013</v>
      </c>
      <c r="T1989" s="7">
        <f t="shared" si="419"/>
        <v>0</v>
      </c>
      <c r="V1989" s="5">
        <f t="shared" si="420"/>
        <v>6064.69</v>
      </c>
      <c r="W1989" s="5">
        <f t="shared" si="421"/>
        <v>6064.69</v>
      </c>
      <c r="X1989" s="7">
        <f t="shared" si="422"/>
        <v>0</v>
      </c>
      <c r="Z1989" s="7">
        <f t="shared" si="423"/>
        <v>398409.95999999985</v>
      </c>
      <c r="AA1989" s="5"/>
    </row>
    <row r="1990" spans="1:27">
      <c r="A1990" s="15">
        <v>41437</v>
      </c>
      <c r="B1990">
        <v>5778.9</v>
      </c>
      <c r="C1990">
        <v>5808.8</v>
      </c>
      <c r="D1990">
        <v>5747.2</v>
      </c>
      <c r="E1990">
        <v>5771.9</v>
      </c>
      <c r="G1990" s="5">
        <f t="shared" si="409"/>
        <v>5813.07</v>
      </c>
      <c r="H1990" s="5">
        <f t="shared" si="410"/>
        <v>5846.55</v>
      </c>
      <c r="J1990" s="10" t="str">
        <f t="shared" si="411"/>
        <v>SELL</v>
      </c>
      <c r="L1990" s="5">
        <f t="shared" si="412"/>
        <v>5946.99</v>
      </c>
      <c r="M1990" s="4" t="str">
        <f t="shared" si="413"/>
        <v>NO</v>
      </c>
      <c r="N1990" s="4" t="str">
        <f t="shared" si="414"/>
        <v>NO</v>
      </c>
      <c r="O1990" s="4" t="str">
        <f t="shared" si="415"/>
        <v>NO</v>
      </c>
      <c r="P1990" s="5">
        <f t="shared" si="416"/>
        <v>5778.9</v>
      </c>
      <c r="Q1990" s="5">
        <f t="shared" si="417"/>
        <v>5771.9</v>
      </c>
      <c r="R1990" s="4">
        <f t="shared" si="418"/>
        <v>2013</v>
      </c>
      <c r="T1990" s="7">
        <f t="shared" si="419"/>
        <v>0</v>
      </c>
      <c r="V1990" s="5">
        <f t="shared" si="420"/>
        <v>6064.69</v>
      </c>
      <c r="W1990" s="5">
        <f t="shared" si="421"/>
        <v>6064.69</v>
      </c>
      <c r="X1990" s="7">
        <f t="shared" si="422"/>
        <v>0</v>
      </c>
      <c r="Z1990" s="7">
        <f t="shared" si="423"/>
        <v>398409.95999999985</v>
      </c>
      <c r="AA1990" s="5"/>
    </row>
    <row r="1991" spans="1:27">
      <c r="A1991" s="15">
        <v>41438</v>
      </c>
      <c r="B1991">
        <v>5720.25</v>
      </c>
      <c r="C1991">
        <v>5738.45</v>
      </c>
      <c r="D1991">
        <v>5692.25</v>
      </c>
      <c r="E1991">
        <v>5705.45</v>
      </c>
      <c r="G1991" s="5">
        <f t="shared" si="409"/>
        <v>5759.26</v>
      </c>
      <c r="H1991" s="5">
        <f t="shared" si="410"/>
        <v>5799.52</v>
      </c>
      <c r="J1991" s="10" t="str">
        <f t="shared" si="411"/>
        <v>SELL</v>
      </c>
      <c r="L1991" s="5">
        <f t="shared" si="412"/>
        <v>5920.3</v>
      </c>
      <c r="M1991" s="4" t="str">
        <f t="shared" si="413"/>
        <v>NO</v>
      </c>
      <c r="N1991" s="4" t="str">
        <f t="shared" si="414"/>
        <v>NO</v>
      </c>
      <c r="O1991" s="4" t="str">
        <f t="shared" si="415"/>
        <v>NO</v>
      </c>
      <c r="P1991" s="5">
        <f t="shared" si="416"/>
        <v>5720.25</v>
      </c>
      <c r="Q1991" s="5">
        <f t="shared" si="417"/>
        <v>5705.45</v>
      </c>
      <c r="R1991" s="4">
        <f t="shared" si="418"/>
        <v>2013</v>
      </c>
      <c r="T1991" s="7">
        <f t="shared" si="419"/>
        <v>0</v>
      </c>
      <c r="V1991" s="5">
        <f t="shared" si="420"/>
        <v>6064.69</v>
      </c>
      <c r="W1991" s="5">
        <f t="shared" si="421"/>
        <v>6064.69</v>
      </c>
      <c r="X1991" s="7">
        <f t="shared" si="422"/>
        <v>0</v>
      </c>
      <c r="Z1991" s="7">
        <f t="shared" si="423"/>
        <v>398409.95999999985</v>
      </c>
      <c r="AA1991" s="5"/>
    </row>
    <row r="1992" spans="1:27">
      <c r="A1992" s="15">
        <v>41439</v>
      </c>
      <c r="B1992">
        <v>5769</v>
      </c>
      <c r="C1992">
        <v>5823.45</v>
      </c>
      <c r="D1992">
        <v>5735</v>
      </c>
      <c r="E1992">
        <v>5805.95</v>
      </c>
      <c r="G1992" s="5">
        <f t="shared" si="409"/>
        <v>5782.61</v>
      </c>
      <c r="H1992" s="5">
        <f t="shared" si="410"/>
        <v>5801.66</v>
      </c>
      <c r="J1992" s="10" t="str">
        <f t="shared" si="411"/>
        <v>SELL</v>
      </c>
      <c r="L1992" s="5">
        <f t="shared" si="412"/>
        <v>5858.81</v>
      </c>
      <c r="M1992" s="4" t="str">
        <f t="shared" si="413"/>
        <v>NO</v>
      </c>
      <c r="N1992" s="4" t="str">
        <f t="shared" si="414"/>
        <v>NO</v>
      </c>
      <c r="O1992" s="4" t="str">
        <f t="shared" si="415"/>
        <v>NO</v>
      </c>
      <c r="P1992" s="5">
        <f t="shared" si="416"/>
        <v>5769</v>
      </c>
      <c r="Q1992" s="5">
        <f t="shared" si="417"/>
        <v>5805.95</v>
      </c>
      <c r="R1992" s="4">
        <f t="shared" si="418"/>
        <v>2013</v>
      </c>
      <c r="T1992" s="7">
        <f t="shared" si="419"/>
        <v>0</v>
      </c>
      <c r="V1992" s="5">
        <f t="shared" si="420"/>
        <v>6064.69</v>
      </c>
      <c r="W1992" s="5">
        <f t="shared" si="421"/>
        <v>6064.69</v>
      </c>
      <c r="X1992" s="7">
        <f t="shared" si="422"/>
        <v>0</v>
      </c>
      <c r="Z1992" s="7">
        <f t="shared" si="423"/>
        <v>398409.95999999985</v>
      </c>
      <c r="AA1992" s="5"/>
    </row>
    <row r="1993" spans="1:27">
      <c r="A1993" s="15">
        <v>41442</v>
      </c>
      <c r="B1993">
        <v>5818.5</v>
      </c>
      <c r="C1993">
        <v>5852</v>
      </c>
      <c r="D1993">
        <v>5770</v>
      </c>
      <c r="E1993">
        <v>5847.75</v>
      </c>
      <c r="G1993" s="5">
        <f t="shared" si="409"/>
        <v>5815.18</v>
      </c>
      <c r="H1993" s="5">
        <f t="shared" si="410"/>
        <v>5817.02</v>
      </c>
      <c r="J1993" s="10" t="str">
        <f t="shared" si="411"/>
        <v>SELL</v>
      </c>
      <c r="L1993" s="5">
        <f t="shared" si="412"/>
        <v>5822.54</v>
      </c>
      <c r="M1993" s="4" t="str">
        <f t="shared" si="413"/>
        <v>NO</v>
      </c>
      <c r="N1993" s="4" t="str">
        <f t="shared" si="414"/>
        <v>NO</v>
      </c>
      <c r="O1993" s="4" t="str">
        <f t="shared" si="415"/>
        <v>NO</v>
      </c>
      <c r="P1993" s="5">
        <f t="shared" si="416"/>
        <v>5818.5</v>
      </c>
      <c r="Q1993" s="5">
        <f t="shared" si="417"/>
        <v>5847.75</v>
      </c>
      <c r="R1993" s="4">
        <f t="shared" si="418"/>
        <v>2013</v>
      </c>
      <c r="T1993" s="7">
        <f t="shared" si="419"/>
        <v>0</v>
      </c>
      <c r="V1993" s="5">
        <f t="shared" si="420"/>
        <v>6064.69</v>
      </c>
      <c r="W1993" s="5">
        <f t="shared" si="421"/>
        <v>6064.69</v>
      </c>
      <c r="X1993" s="7">
        <f t="shared" si="422"/>
        <v>0</v>
      </c>
      <c r="Z1993" s="7">
        <f t="shared" si="423"/>
        <v>398409.95999999985</v>
      </c>
      <c r="AA1993" s="5"/>
    </row>
    <row r="1994" spans="1:27">
      <c r="A1994" s="15">
        <v>41443</v>
      </c>
      <c r="B1994">
        <v>5839.9</v>
      </c>
      <c r="C1994">
        <v>5867.4</v>
      </c>
      <c r="D1994">
        <v>5800.2</v>
      </c>
      <c r="E1994">
        <v>5812</v>
      </c>
      <c r="G1994" s="5">
        <f t="shared" si="409"/>
        <v>5813.59</v>
      </c>
      <c r="H1994" s="5">
        <f t="shared" si="410"/>
        <v>5815.35</v>
      </c>
      <c r="J1994" s="10" t="str">
        <f t="shared" si="411"/>
        <v>SELL</v>
      </c>
      <c r="L1994" s="5">
        <f t="shared" si="412"/>
        <v>5820.63</v>
      </c>
      <c r="M1994" s="4" t="str">
        <f t="shared" si="413"/>
        <v>YES</v>
      </c>
      <c r="N1994" s="4" t="str">
        <f t="shared" si="414"/>
        <v>YES</v>
      </c>
      <c r="O1994" s="4" t="str">
        <f t="shared" si="415"/>
        <v>YES</v>
      </c>
      <c r="P1994" s="5">
        <f t="shared" si="416"/>
        <v>5839.9</v>
      </c>
      <c r="Q1994" s="5">
        <f t="shared" si="417"/>
        <v>5812</v>
      </c>
      <c r="R1994" s="4">
        <f t="shared" si="418"/>
        <v>2013</v>
      </c>
      <c r="T1994" s="7">
        <f t="shared" si="419"/>
        <v>-27.9</v>
      </c>
      <c r="V1994" s="5">
        <f t="shared" si="420"/>
        <v>6064.69</v>
      </c>
      <c r="W1994" s="5">
        <f t="shared" si="421"/>
        <v>5820.63</v>
      </c>
      <c r="X1994" s="7">
        <f t="shared" si="422"/>
        <v>244.05999999999949</v>
      </c>
      <c r="Z1994" s="7">
        <f t="shared" si="423"/>
        <v>407822.95999999985</v>
      </c>
      <c r="AA1994" s="5"/>
    </row>
    <row r="1995" spans="1:27">
      <c r="A1995" s="15">
        <v>41444</v>
      </c>
      <c r="B1995">
        <v>5802.65</v>
      </c>
      <c r="C1995">
        <v>5829.1</v>
      </c>
      <c r="D1995">
        <v>5776.15</v>
      </c>
      <c r="E1995">
        <v>5822.7</v>
      </c>
      <c r="G1995" s="5">
        <f t="shared" si="409"/>
        <v>5818.15</v>
      </c>
      <c r="H1995" s="5">
        <f t="shared" si="410"/>
        <v>5817.8</v>
      </c>
      <c r="J1995" s="10" t="str">
        <f t="shared" si="411"/>
        <v>BUY</v>
      </c>
      <c r="L1995" s="5">
        <f t="shared" si="412"/>
        <v>5816.75</v>
      </c>
      <c r="M1995" s="4" t="str">
        <f t="shared" si="413"/>
        <v>YES</v>
      </c>
      <c r="N1995" s="4" t="str">
        <f t="shared" si="414"/>
        <v>NO</v>
      </c>
      <c r="O1995" s="4" t="str">
        <f t="shared" si="415"/>
        <v>NO</v>
      </c>
      <c r="P1995" s="5">
        <f t="shared" si="416"/>
        <v>5802.65</v>
      </c>
      <c r="Q1995" s="5">
        <f t="shared" si="417"/>
        <v>5822.7</v>
      </c>
      <c r="R1995" s="4">
        <f t="shared" si="418"/>
        <v>2013</v>
      </c>
      <c r="T1995" s="7">
        <f t="shared" si="419"/>
        <v>0</v>
      </c>
      <c r="V1995" s="5">
        <f t="shared" si="420"/>
        <v>5820.63</v>
      </c>
      <c r="W1995" s="5">
        <f t="shared" si="421"/>
        <v>5749.5</v>
      </c>
      <c r="X1995" s="7">
        <f t="shared" si="422"/>
        <v>-71.130000000000109</v>
      </c>
      <c r="Z1995" s="7">
        <f t="shared" si="423"/>
        <v>404266.45999999985</v>
      </c>
      <c r="AA1995" s="5"/>
    </row>
    <row r="1996" spans="1:27">
      <c r="A1996" s="15">
        <v>41445</v>
      </c>
      <c r="B1996">
        <v>5749.5</v>
      </c>
      <c r="C1996">
        <v>5750</v>
      </c>
      <c r="D1996">
        <v>5640.25</v>
      </c>
      <c r="E1996">
        <v>5648.45</v>
      </c>
      <c r="G1996" s="5">
        <f t="shared" si="409"/>
        <v>5733.3</v>
      </c>
      <c r="H1996" s="5">
        <f t="shared" si="410"/>
        <v>5761.35</v>
      </c>
      <c r="J1996" s="10" t="str">
        <f t="shared" si="411"/>
        <v>SELL</v>
      </c>
      <c r="L1996" s="5">
        <f t="shared" si="412"/>
        <v>5845.5</v>
      </c>
      <c r="M1996" s="4" t="str">
        <f t="shared" si="413"/>
        <v>YES</v>
      </c>
      <c r="N1996" s="4" t="str">
        <f t="shared" si="414"/>
        <v>NO</v>
      </c>
      <c r="O1996" s="4" t="str">
        <f t="shared" si="415"/>
        <v>YES</v>
      </c>
      <c r="P1996" s="5">
        <f t="shared" si="416"/>
        <v>5749.5</v>
      </c>
      <c r="Q1996" s="5">
        <f t="shared" si="417"/>
        <v>5648.45</v>
      </c>
      <c r="R1996" s="4">
        <f t="shared" si="418"/>
        <v>2013</v>
      </c>
      <c r="T1996" s="7">
        <f t="shared" si="419"/>
        <v>0</v>
      </c>
      <c r="V1996" s="5">
        <f t="shared" si="420"/>
        <v>5749.5</v>
      </c>
      <c r="W1996" s="5">
        <f t="shared" si="421"/>
        <v>5749.5</v>
      </c>
      <c r="X1996" s="7">
        <f t="shared" si="422"/>
        <v>0</v>
      </c>
      <c r="Z1996" s="7">
        <f t="shared" si="423"/>
        <v>404266.45999999985</v>
      </c>
      <c r="AA1996" s="5"/>
    </row>
    <row r="1997" spans="1:27">
      <c r="A1997" s="15">
        <v>41446</v>
      </c>
      <c r="B1997">
        <v>5629.9</v>
      </c>
      <c r="C1997">
        <v>5682</v>
      </c>
      <c r="D1997">
        <v>5613.9</v>
      </c>
      <c r="E1997">
        <v>5661.85</v>
      </c>
      <c r="G1997" s="5">
        <f t="shared" si="409"/>
        <v>5697.58</v>
      </c>
      <c r="H1997" s="5">
        <f t="shared" si="410"/>
        <v>5728.18</v>
      </c>
      <c r="J1997" s="10" t="str">
        <f t="shared" si="411"/>
        <v>SELL</v>
      </c>
      <c r="L1997" s="5">
        <f t="shared" si="412"/>
        <v>5819.98</v>
      </c>
      <c r="M1997" s="4" t="str">
        <f t="shared" si="413"/>
        <v>NO</v>
      </c>
      <c r="N1997" s="4" t="str">
        <f t="shared" si="414"/>
        <v>NO</v>
      </c>
      <c r="O1997" s="4" t="str">
        <f t="shared" si="415"/>
        <v>NO</v>
      </c>
      <c r="P1997" s="5">
        <f t="shared" si="416"/>
        <v>5629.9</v>
      </c>
      <c r="Q1997" s="5">
        <f t="shared" si="417"/>
        <v>5661.85</v>
      </c>
      <c r="R1997" s="4">
        <f t="shared" si="418"/>
        <v>2013</v>
      </c>
      <c r="T1997" s="7">
        <f t="shared" si="419"/>
        <v>0</v>
      </c>
      <c r="V1997" s="5">
        <f t="shared" si="420"/>
        <v>5749.5</v>
      </c>
      <c r="W1997" s="5">
        <f t="shared" si="421"/>
        <v>5749.5</v>
      </c>
      <c r="X1997" s="7">
        <f t="shared" si="422"/>
        <v>0</v>
      </c>
      <c r="Z1997" s="7">
        <f t="shared" si="423"/>
        <v>404266.45999999985</v>
      </c>
      <c r="AA1997" s="5"/>
    </row>
    <row r="1998" spans="1:27">
      <c r="A1998" s="15">
        <v>41449</v>
      </c>
      <c r="B1998">
        <v>5628</v>
      </c>
      <c r="C1998">
        <v>5628</v>
      </c>
      <c r="D1998">
        <v>5556.6</v>
      </c>
      <c r="E1998">
        <v>5588.3</v>
      </c>
      <c r="G1998" s="5">
        <f t="shared" si="409"/>
        <v>5642.94</v>
      </c>
      <c r="H1998" s="5">
        <f t="shared" si="410"/>
        <v>5681.55</v>
      </c>
      <c r="J1998" s="10" t="str">
        <f t="shared" si="411"/>
        <v>SELL</v>
      </c>
      <c r="L1998" s="5">
        <f t="shared" si="412"/>
        <v>5797.38</v>
      </c>
      <c r="M1998" s="4" t="str">
        <f t="shared" si="413"/>
        <v>NO</v>
      </c>
      <c r="N1998" s="4" t="str">
        <f t="shared" si="414"/>
        <v>NO</v>
      </c>
      <c r="O1998" s="4" t="str">
        <f t="shared" si="415"/>
        <v>NO</v>
      </c>
      <c r="P1998" s="5">
        <f t="shared" si="416"/>
        <v>5628</v>
      </c>
      <c r="Q1998" s="5">
        <f t="shared" si="417"/>
        <v>5588.3</v>
      </c>
      <c r="R1998" s="4">
        <f t="shared" si="418"/>
        <v>2013</v>
      </c>
      <c r="T1998" s="7">
        <f t="shared" si="419"/>
        <v>0</v>
      </c>
      <c r="V1998" s="5">
        <f t="shared" si="420"/>
        <v>5749.5</v>
      </c>
      <c r="W1998" s="5">
        <f t="shared" si="421"/>
        <v>5749.5</v>
      </c>
      <c r="X1998" s="7">
        <f t="shared" si="422"/>
        <v>0</v>
      </c>
      <c r="Z1998" s="7">
        <f t="shared" si="423"/>
        <v>404266.45999999985</v>
      </c>
      <c r="AA1998" s="5"/>
    </row>
    <row r="1999" spans="1:27">
      <c r="A1999" s="15">
        <v>41450</v>
      </c>
      <c r="B1999">
        <v>5603</v>
      </c>
      <c r="C1999">
        <v>5667.55</v>
      </c>
      <c r="D1999">
        <v>5568.55</v>
      </c>
      <c r="E1999">
        <v>5608.3</v>
      </c>
      <c r="G1999" s="5">
        <f t="shared" si="409"/>
        <v>5625.62</v>
      </c>
      <c r="H1999" s="5">
        <f t="shared" si="410"/>
        <v>5657.13</v>
      </c>
      <c r="J1999" s="10" t="str">
        <f t="shared" si="411"/>
        <v>SELL</v>
      </c>
      <c r="L1999" s="5">
        <f t="shared" si="412"/>
        <v>5751.66</v>
      </c>
      <c r="M1999" s="4" t="str">
        <f t="shared" si="413"/>
        <v>NO</v>
      </c>
      <c r="N1999" s="4" t="str">
        <f t="shared" si="414"/>
        <v>NO</v>
      </c>
      <c r="O1999" s="4" t="str">
        <f t="shared" si="415"/>
        <v>NO</v>
      </c>
      <c r="P1999" s="5">
        <f t="shared" si="416"/>
        <v>5603</v>
      </c>
      <c r="Q1999" s="5">
        <f t="shared" si="417"/>
        <v>5608.3</v>
      </c>
      <c r="R1999" s="4">
        <f t="shared" si="418"/>
        <v>2013</v>
      </c>
      <c r="T1999" s="7">
        <f t="shared" si="419"/>
        <v>0</v>
      </c>
      <c r="V1999" s="5">
        <f t="shared" si="420"/>
        <v>5749.5</v>
      </c>
      <c r="W1999" s="5">
        <f t="shared" si="421"/>
        <v>5749.5</v>
      </c>
      <c r="X1999" s="7">
        <f t="shared" si="422"/>
        <v>0</v>
      </c>
      <c r="Z1999" s="7">
        <f t="shared" si="423"/>
        <v>404266.45999999985</v>
      </c>
      <c r="AA1999" s="5"/>
    </row>
    <row r="2000" spans="1:27">
      <c r="A2000" s="15">
        <v>41451</v>
      </c>
      <c r="B2000">
        <v>5620</v>
      </c>
      <c r="C2000">
        <v>5630.6</v>
      </c>
      <c r="D2000">
        <v>5571</v>
      </c>
      <c r="E2000">
        <v>5581.1</v>
      </c>
      <c r="G2000" s="5">
        <f t="shared" si="409"/>
        <v>5603.36</v>
      </c>
      <c r="H2000" s="5">
        <f t="shared" si="410"/>
        <v>5631.79</v>
      </c>
      <c r="J2000" s="10" t="str">
        <f t="shared" si="411"/>
        <v>SELL</v>
      </c>
      <c r="L2000" s="5">
        <f t="shared" si="412"/>
        <v>5717.08</v>
      </c>
      <c r="M2000" s="4" t="str">
        <f t="shared" si="413"/>
        <v>NO</v>
      </c>
      <c r="N2000" s="4" t="str">
        <f t="shared" si="414"/>
        <v>NO</v>
      </c>
      <c r="O2000" s="4" t="str">
        <f t="shared" si="415"/>
        <v>NO</v>
      </c>
      <c r="P2000" s="5">
        <f t="shared" si="416"/>
        <v>5620</v>
      </c>
      <c r="Q2000" s="5">
        <f t="shared" si="417"/>
        <v>5581.1</v>
      </c>
      <c r="R2000" s="4">
        <f t="shared" si="418"/>
        <v>2013</v>
      </c>
      <c r="T2000" s="7">
        <f t="shared" si="419"/>
        <v>0</v>
      </c>
      <c r="V2000" s="5">
        <f t="shared" si="420"/>
        <v>5749.5</v>
      </c>
      <c r="W2000" s="5">
        <f t="shared" si="421"/>
        <v>5749.5</v>
      </c>
      <c r="X2000" s="7">
        <f t="shared" si="422"/>
        <v>0</v>
      </c>
      <c r="Z2000" s="7">
        <f t="shared" si="423"/>
        <v>404266.45999999985</v>
      </c>
      <c r="AA2000" s="5"/>
    </row>
    <row r="2001" spans="1:27">
      <c r="A2001" s="15">
        <v>41452</v>
      </c>
      <c r="B2001">
        <v>5639.4</v>
      </c>
      <c r="C2001">
        <v>5702.9</v>
      </c>
      <c r="D2001">
        <v>5627.05</v>
      </c>
      <c r="E2001">
        <v>5683.9</v>
      </c>
      <c r="G2001" s="5">
        <f t="shared" si="409"/>
        <v>5643.63</v>
      </c>
      <c r="H2001" s="5">
        <f t="shared" si="410"/>
        <v>5649.16</v>
      </c>
      <c r="J2001" s="10" t="str">
        <f t="shared" si="411"/>
        <v>SELL</v>
      </c>
      <c r="L2001" s="5">
        <f t="shared" si="412"/>
        <v>5665.75</v>
      </c>
      <c r="M2001" s="4" t="str">
        <f t="shared" si="413"/>
        <v>NO</v>
      </c>
      <c r="N2001" s="4" t="str">
        <f t="shared" si="414"/>
        <v>NO</v>
      </c>
      <c r="O2001" s="4" t="str">
        <f t="shared" si="415"/>
        <v>NO</v>
      </c>
      <c r="P2001" s="5">
        <f t="shared" si="416"/>
        <v>5639.4</v>
      </c>
      <c r="Q2001" s="5">
        <f t="shared" si="417"/>
        <v>5683.9</v>
      </c>
      <c r="R2001" s="4">
        <f t="shared" si="418"/>
        <v>2013</v>
      </c>
      <c r="T2001" s="7">
        <f t="shared" si="419"/>
        <v>0</v>
      </c>
      <c r="V2001" s="5">
        <f t="shared" si="420"/>
        <v>5749.5</v>
      </c>
      <c r="W2001" s="5">
        <f t="shared" si="421"/>
        <v>5761.15</v>
      </c>
      <c r="X2001" s="7">
        <f t="shared" si="422"/>
        <v>-11.649999999999636</v>
      </c>
      <c r="Z2001" s="7">
        <f t="shared" si="423"/>
        <v>403683.95999999985</v>
      </c>
      <c r="AA2001" s="5"/>
    </row>
    <row r="2002" spans="1:27">
      <c r="A2002" s="15">
        <v>41453</v>
      </c>
      <c r="B2002">
        <v>5761.15</v>
      </c>
      <c r="C2002">
        <v>5852</v>
      </c>
      <c r="D2002">
        <v>5761.15</v>
      </c>
      <c r="E2002">
        <v>5841.45</v>
      </c>
      <c r="G2002" s="5">
        <f t="shared" si="409"/>
        <v>5742.54</v>
      </c>
      <c r="H2002" s="5">
        <f t="shared" si="410"/>
        <v>5713.26</v>
      </c>
      <c r="J2002" s="10" t="str">
        <f t="shared" si="411"/>
        <v>BUY</v>
      </c>
      <c r="L2002" s="5">
        <f t="shared" si="412"/>
        <v>5625.42</v>
      </c>
      <c r="M2002" s="4" t="str">
        <f t="shared" si="413"/>
        <v>YES</v>
      </c>
      <c r="N2002" s="4" t="str">
        <f t="shared" si="414"/>
        <v>NO</v>
      </c>
      <c r="O2002" s="4" t="str">
        <f t="shared" si="415"/>
        <v>YES</v>
      </c>
      <c r="P2002" s="5">
        <f t="shared" si="416"/>
        <v>5761.15</v>
      </c>
      <c r="Q2002" s="5">
        <f t="shared" si="417"/>
        <v>5841.45</v>
      </c>
      <c r="R2002" s="4">
        <f t="shared" si="418"/>
        <v>2013</v>
      </c>
      <c r="T2002" s="7">
        <f t="shared" si="419"/>
        <v>0</v>
      </c>
      <c r="V2002" s="5">
        <f t="shared" si="420"/>
        <v>5761.15</v>
      </c>
      <c r="W2002" s="5">
        <f t="shared" si="421"/>
        <v>5761.15</v>
      </c>
      <c r="X2002" s="7">
        <f t="shared" si="422"/>
        <v>0</v>
      </c>
      <c r="Z2002" s="7">
        <f t="shared" si="423"/>
        <v>403683.95999999985</v>
      </c>
      <c r="AA2002" s="5"/>
    </row>
    <row r="2003" spans="1:27">
      <c r="A2003" s="15">
        <v>41456</v>
      </c>
      <c r="B2003">
        <v>5829.9</v>
      </c>
      <c r="C2003">
        <v>5896.5</v>
      </c>
      <c r="D2003">
        <v>5825.05</v>
      </c>
      <c r="E2003">
        <v>5892.2</v>
      </c>
      <c r="G2003" s="5">
        <f t="shared" si="409"/>
        <v>5817.37</v>
      </c>
      <c r="H2003" s="5">
        <f t="shared" si="410"/>
        <v>5772.91</v>
      </c>
      <c r="J2003" s="10" t="str">
        <f t="shared" si="411"/>
        <v>BUY</v>
      </c>
      <c r="L2003" s="5">
        <f t="shared" si="412"/>
        <v>5639.53</v>
      </c>
      <c r="M2003" s="4" t="str">
        <f t="shared" si="413"/>
        <v>NO</v>
      </c>
      <c r="N2003" s="4" t="str">
        <f t="shared" si="414"/>
        <v>NO</v>
      </c>
      <c r="O2003" s="4" t="str">
        <f t="shared" si="415"/>
        <v>NO</v>
      </c>
      <c r="P2003" s="5">
        <f t="shared" si="416"/>
        <v>5829.9</v>
      </c>
      <c r="Q2003" s="5">
        <f t="shared" si="417"/>
        <v>5892.2</v>
      </c>
      <c r="R2003" s="4">
        <f t="shared" si="418"/>
        <v>2013</v>
      </c>
      <c r="T2003" s="7">
        <f t="shared" si="419"/>
        <v>0</v>
      </c>
      <c r="V2003" s="5">
        <f t="shared" si="420"/>
        <v>5761.15</v>
      </c>
      <c r="W2003" s="5">
        <f t="shared" si="421"/>
        <v>5761.15</v>
      </c>
      <c r="X2003" s="7">
        <f t="shared" si="422"/>
        <v>0</v>
      </c>
      <c r="Z2003" s="7">
        <f t="shared" si="423"/>
        <v>403683.95999999985</v>
      </c>
      <c r="AA2003" s="5"/>
    </row>
    <row r="2004" spans="1:27">
      <c r="A2004" s="15">
        <v>41457</v>
      </c>
      <c r="B2004">
        <v>5878</v>
      </c>
      <c r="C2004">
        <v>5889.8</v>
      </c>
      <c r="D2004">
        <v>5850.1</v>
      </c>
      <c r="E2004">
        <v>5859.05</v>
      </c>
      <c r="G2004" s="5">
        <f t="shared" si="409"/>
        <v>5838.21</v>
      </c>
      <c r="H2004" s="5">
        <f t="shared" si="410"/>
        <v>5801.62</v>
      </c>
      <c r="J2004" s="10" t="str">
        <f t="shared" si="411"/>
        <v>BUY</v>
      </c>
      <c r="L2004" s="5">
        <f t="shared" si="412"/>
        <v>5691.85</v>
      </c>
      <c r="M2004" s="4" t="str">
        <f t="shared" si="413"/>
        <v>NO</v>
      </c>
      <c r="N2004" s="4" t="str">
        <f t="shared" si="414"/>
        <v>NO</v>
      </c>
      <c r="O2004" s="4" t="str">
        <f t="shared" si="415"/>
        <v>NO</v>
      </c>
      <c r="P2004" s="5">
        <f t="shared" si="416"/>
        <v>5878</v>
      </c>
      <c r="Q2004" s="5">
        <f t="shared" si="417"/>
        <v>5859.05</v>
      </c>
      <c r="R2004" s="4">
        <f t="shared" si="418"/>
        <v>2013</v>
      </c>
      <c r="T2004" s="7">
        <f t="shared" si="419"/>
        <v>0</v>
      </c>
      <c r="V2004" s="5">
        <f t="shared" si="420"/>
        <v>5761.15</v>
      </c>
      <c r="W2004" s="5">
        <f t="shared" si="421"/>
        <v>5761.15</v>
      </c>
      <c r="X2004" s="7">
        <f t="shared" si="422"/>
        <v>0</v>
      </c>
      <c r="Z2004" s="7">
        <f t="shared" si="423"/>
        <v>403683.95999999985</v>
      </c>
      <c r="AA2004" s="5"/>
    </row>
    <row r="2005" spans="1:27">
      <c r="A2005" s="15">
        <v>41458</v>
      </c>
      <c r="B2005">
        <v>5816.4</v>
      </c>
      <c r="C2005">
        <v>5816.4</v>
      </c>
      <c r="D2005">
        <v>5755</v>
      </c>
      <c r="E2005">
        <v>5767.85</v>
      </c>
      <c r="G2005" s="5">
        <f t="shared" ref="G2005:G2068" si="424">ROUND((E2005*G$1)+(G2004*(1-G$1)),2)</f>
        <v>5803.03</v>
      </c>
      <c r="H2005" s="5">
        <f t="shared" ref="H2005:H2068" si="425">ROUND((E2005*H$1)+(H2004*(1-H$1)),2)</f>
        <v>5790.36</v>
      </c>
      <c r="J2005" s="10" t="str">
        <f t="shared" ref="J2005:J2068" si="426">IF(G2005&gt;H2005,"BUY","SELL")</f>
        <v>BUY</v>
      </c>
      <c r="L2005" s="5">
        <f t="shared" ref="L2005:L2068" si="427">ROUND((G2005*((2/4)-1)-(H2005)*((2/6)-1))/ (2 /4- 2 /6),2)</f>
        <v>5752.35</v>
      </c>
      <c r="M2005" s="4" t="str">
        <f t="shared" ref="M2005:M2068" si="428">IF(J2004="SELL",IF(C2005&gt;L2004,"YES","NO"),IF(D2005&lt;L2004,"YES","NO"))</f>
        <v>NO</v>
      </c>
      <c r="N2005" s="4" t="str">
        <f t="shared" ref="N2005:N2068" si="429">IF(AND(M2005="YES",J2005=J2004),"YES","NO")</f>
        <v>NO</v>
      </c>
      <c r="O2005" s="4" t="str">
        <f t="shared" ref="O2005:O2068" si="430">IF(AND(J2004="BUY",B2005&lt;L2004),"YES",IF(AND(J2004="SELL",B2005&gt;L2004),"YES","NO"))</f>
        <v>NO</v>
      </c>
      <c r="P2005" s="5">
        <f t="shared" ref="P2005:P2068" si="431">B2005</f>
        <v>5816.4</v>
      </c>
      <c r="Q2005" s="5">
        <f t="shared" ref="Q2005:Q2068" si="432">E2005</f>
        <v>5767.85</v>
      </c>
      <c r="R2005" s="4">
        <f t="shared" ref="R2005:R2068" si="433">YEAR(A2005)</f>
        <v>2013</v>
      </c>
      <c r="T2005" s="7">
        <f t="shared" ref="T2005:T2068" si="434">ROUND(IF(N2005="YES",IF(J2005="SELL",IF(O2005="YES",Q2005-P2005,Q2005-L2004),IF(O2005="YES",P2005-Q2005,L2004-Q2005)),0),2)</f>
        <v>0</v>
      </c>
      <c r="V2005" s="5">
        <f t="shared" ref="V2005:V2068" si="435">IF(J2005=J2004,V2004,IF(O2005="YES",P2005,L2004))</f>
        <v>5761.15</v>
      </c>
      <c r="W2005" s="5">
        <f t="shared" ref="W2005:W2068" si="436">IF(V2006="",E2005,V2006)</f>
        <v>5761.15</v>
      </c>
      <c r="X2005" s="7">
        <f t="shared" ref="X2005:X2068" si="437">IF(J2005="BUY",W2005-V2005,V2005-W2005)</f>
        <v>0</v>
      </c>
      <c r="Z2005" s="7">
        <f t="shared" ref="Z2005:Z2068" si="438">Z2004+(T2005*50*2)+(X2005*50)</f>
        <v>403683.95999999985</v>
      </c>
      <c r="AA2005" s="5"/>
    </row>
    <row r="2006" spans="1:27">
      <c r="A2006" s="15">
        <v>41459</v>
      </c>
      <c r="B2006">
        <v>5793.95</v>
      </c>
      <c r="C2006">
        <v>5854.6</v>
      </c>
      <c r="D2006">
        <v>5781</v>
      </c>
      <c r="E2006">
        <v>5840.1</v>
      </c>
      <c r="G2006" s="5">
        <f t="shared" si="424"/>
        <v>5821.57</v>
      </c>
      <c r="H2006" s="5">
        <f t="shared" si="425"/>
        <v>5806.94</v>
      </c>
      <c r="J2006" s="10" t="str">
        <f t="shared" si="426"/>
        <v>BUY</v>
      </c>
      <c r="L2006" s="5">
        <f t="shared" si="427"/>
        <v>5763.05</v>
      </c>
      <c r="M2006" s="4" t="str">
        <f t="shared" si="428"/>
        <v>NO</v>
      </c>
      <c r="N2006" s="4" t="str">
        <f t="shared" si="429"/>
        <v>NO</v>
      </c>
      <c r="O2006" s="4" t="str">
        <f t="shared" si="430"/>
        <v>NO</v>
      </c>
      <c r="P2006" s="5">
        <f t="shared" si="431"/>
        <v>5793.95</v>
      </c>
      <c r="Q2006" s="5">
        <f t="shared" si="432"/>
        <v>5840.1</v>
      </c>
      <c r="R2006" s="4">
        <f t="shared" si="433"/>
        <v>2013</v>
      </c>
      <c r="T2006" s="7">
        <f t="shared" si="434"/>
        <v>0</v>
      </c>
      <c r="V2006" s="5">
        <f t="shared" si="435"/>
        <v>5761.15</v>
      </c>
      <c r="W2006" s="5">
        <f t="shared" si="436"/>
        <v>5761.15</v>
      </c>
      <c r="X2006" s="7">
        <f t="shared" si="437"/>
        <v>0</v>
      </c>
      <c r="Z2006" s="7">
        <f t="shared" si="438"/>
        <v>403683.95999999985</v>
      </c>
      <c r="AA2006" s="5"/>
    </row>
    <row r="2007" spans="1:27">
      <c r="A2007" s="15">
        <v>41460</v>
      </c>
      <c r="B2007">
        <v>5870.1</v>
      </c>
      <c r="C2007">
        <v>5904.8</v>
      </c>
      <c r="D2007">
        <v>5858.4</v>
      </c>
      <c r="E2007">
        <v>5874.95</v>
      </c>
      <c r="G2007" s="5">
        <f t="shared" si="424"/>
        <v>5848.26</v>
      </c>
      <c r="H2007" s="5">
        <f t="shared" si="425"/>
        <v>5829.61</v>
      </c>
      <c r="J2007" s="10" t="str">
        <f t="shared" si="426"/>
        <v>BUY</v>
      </c>
      <c r="L2007" s="5">
        <f t="shared" si="427"/>
        <v>5773.66</v>
      </c>
      <c r="M2007" s="4" t="str">
        <f t="shared" si="428"/>
        <v>NO</v>
      </c>
      <c r="N2007" s="4" t="str">
        <f t="shared" si="429"/>
        <v>NO</v>
      </c>
      <c r="O2007" s="4" t="str">
        <f t="shared" si="430"/>
        <v>NO</v>
      </c>
      <c r="P2007" s="5">
        <f t="shared" si="431"/>
        <v>5870.1</v>
      </c>
      <c r="Q2007" s="5">
        <f t="shared" si="432"/>
        <v>5874.95</v>
      </c>
      <c r="R2007" s="4">
        <f t="shared" si="433"/>
        <v>2013</v>
      </c>
      <c r="T2007" s="7">
        <f t="shared" si="434"/>
        <v>0</v>
      </c>
      <c r="V2007" s="5">
        <f t="shared" si="435"/>
        <v>5761.15</v>
      </c>
      <c r="W2007" s="5">
        <f t="shared" si="436"/>
        <v>5761.15</v>
      </c>
      <c r="X2007" s="7">
        <f t="shared" si="437"/>
        <v>0</v>
      </c>
      <c r="Z2007" s="7">
        <f t="shared" si="438"/>
        <v>403683.95999999985</v>
      </c>
      <c r="AA2007" s="5"/>
    </row>
    <row r="2008" spans="1:27">
      <c r="A2008" s="15">
        <v>41463</v>
      </c>
      <c r="B2008">
        <v>5837.4</v>
      </c>
      <c r="C2008">
        <v>5844</v>
      </c>
      <c r="D2008">
        <v>5772.6</v>
      </c>
      <c r="E2008">
        <v>5829.25</v>
      </c>
      <c r="G2008" s="5">
        <f t="shared" si="424"/>
        <v>5838.76</v>
      </c>
      <c r="H2008" s="5">
        <f t="shared" si="425"/>
        <v>5829.49</v>
      </c>
      <c r="J2008" s="10" t="str">
        <f t="shared" si="426"/>
        <v>BUY</v>
      </c>
      <c r="L2008" s="5">
        <f t="shared" si="427"/>
        <v>5801.68</v>
      </c>
      <c r="M2008" s="4" t="str">
        <f t="shared" si="428"/>
        <v>YES</v>
      </c>
      <c r="N2008" s="4" t="str">
        <f t="shared" si="429"/>
        <v>YES</v>
      </c>
      <c r="O2008" s="4" t="str">
        <f t="shared" si="430"/>
        <v>NO</v>
      </c>
      <c r="P2008" s="5">
        <f t="shared" si="431"/>
        <v>5837.4</v>
      </c>
      <c r="Q2008" s="5">
        <f t="shared" si="432"/>
        <v>5829.25</v>
      </c>
      <c r="R2008" s="4">
        <f t="shared" si="433"/>
        <v>2013</v>
      </c>
      <c r="T2008" s="7">
        <f t="shared" si="434"/>
        <v>-55.59</v>
      </c>
      <c r="V2008" s="5">
        <f t="shared" si="435"/>
        <v>5761.15</v>
      </c>
      <c r="W2008" s="5">
        <f t="shared" si="436"/>
        <v>5761.15</v>
      </c>
      <c r="X2008" s="7">
        <f t="shared" si="437"/>
        <v>0</v>
      </c>
      <c r="Z2008" s="7">
        <f t="shared" si="438"/>
        <v>398124.95999999985</v>
      </c>
      <c r="AA2008" s="5"/>
    </row>
    <row r="2009" spans="1:27">
      <c r="A2009" s="15">
        <v>41464</v>
      </c>
      <c r="B2009">
        <v>5850.55</v>
      </c>
      <c r="C2009">
        <v>5876.9</v>
      </c>
      <c r="D2009">
        <v>5842.2</v>
      </c>
      <c r="E2009">
        <v>5868.35</v>
      </c>
      <c r="G2009" s="5">
        <f t="shared" si="424"/>
        <v>5853.56</v>
      </c>
      <c r="H2009" s="5">
        <f t="shared" si="425"/>
        <v>5842.44</v>
      </c>
      <c r="J2009" s="10" t="str">
        <f t="shared" si="426"/>
        <v>BUY</v>
      </c>
      <c r="L2009" s="5">
        <f t="shared" si="427"/>
        <v>5809.08</v>
      </c>
      <c r="M2009" s="4" t="str">
        <f t="shared" si="428"/>
        <v>NO</v>
      </c>
      <c r="N2009" s="4" t="str">
        <f t="shared" si="429"/>
        <v>NO</v>
      </c>
      <c r="O2009" s="4" t="str">
        <f t="shared" si="430"/>
        <v>NO</v>
      </c>
      <c r="P2009" s="5">
        <f t="shared" si="431"/>
        <v>5850.55</v>
      </c>
      <c r="Q2009" s="5">
        <f t="shared" si="432"/>
        <v>5868.35</v>
      </c>
      <c r="R2009" s="4">
        <f t="shared" si="433"/>
        <v>2013</v>
      </c>
      <c r="T2009" s="7">
        <f t="shared" si="434"/>
        <v>0</v>
      </c>
      <c r="V2009" s="5">
        <f t="shared" si="435"/>
        <v>5761.15</v>
      </c>
      <c r="W2009" s="5">
        <f t="shared" si="436"/>
        <v>5761.15</v>
      </c>
      <c r="X2009" s="7">
        <f t="shared" si="437"/>
        <v>0</v>
      </c>
      <c r="Z2009" s="7">
        <f t="shared" si="438"/>
        <v>398124.95999999985</v>
      </c>
      <c r="AA2009" s="5"/>
    </row>
    <row r="2010" spans="1:27">
      <c r="A2010" s="15">
        <v>41465</v>
      </c>
      <c r="B2010">
        <v>5877</v>
      </c>
      <c r="C2010">
        <v>5887</v>
      </c>
      <c r="D2010">
        <v>5808</v>
      </c>
      <c r="E2010">
        <v>5822.05</v>
      </c>
      <c r="G2010" s="5">
        <f t="shared" si="424"/>
        <v>5837.81</v>
      </c>
      <c r="H2010" s="5">
        <f t="shared" si="425"/>
        <v>5835.64</v>
      </c>
      <c r="J2010" s="10" t="str">
        <f t="shared" si="426"/>
        <v>BUY</v>
      </c>
      <c r="L2010" s="5">
        <f t="shared" si="427"/>
        <v>5829.13</v>
      </c>
      <c r="M2010" s="4" t="str">
        <f t="shared" si="428"/>
        <v>YES</v>
      </c>
      <c r="N2010" s="4" t="str">
        <f t="shared" si="429"/>
        <v>YES</v>
      </c>
      <c r="O2010" s="4" t="str">
        <f t="shared" si="430"/>
        <v>NO</v>
      </c>
      <c r="P2010" s="5">
        <f t="shared" si="431"/>
        <v>5877</v>
      </c>
      <c r="Q2010" s="5">
        <f t="shared" si="432"/>
        <v>5822.05</v>
      </c>
      <c r="R2010" s="4">
        <f t="shared" si="433"/>
        <v>2013</v>
      </c>
      <c r="T2010" s="7">
        <f t="shared" si="434"/>
        <v>-12.97</v>
      </c>
      <c r="V2010" s="5">
        <f t="shared" si="435"/>
        <v>5761.15</v>
      </c>
      <c r="W2010" s="5">
        <f t="shared" si="436"/>
        <v>5761.15</v>
      </c>
      <c r="X2010" s="7">
        <f t="shared" si="437"/>
        <v>0</v>
      </c>
      <c r="Z2010" s="7">
        <f t="shared" si="438"/>
        <v>396827.95999999985</v>
      </c>
      <c r="AA2010" s="5"/>
    </row>
    <row r="2011" spans="1:27">
      <c r="A2011" s="15">
        <v>41466</v>
      </c>
      <c r="B2011">
        <v>5898.15</v>
      </c>
      <c r="C2011">
        <v>5963</v>
      </c>
      <c r="D2011">
        <v>5893</v>
      </c>
      <c r="E2011">
        <v>5941.35</v>
      </c>
      <c r="G2011" s="5">
        <f t="shared" si="424"/>
        <v>5889.58</v>
      </c>
      <c r="H2011" s="5">
        <f t="shared" si="425"/>
        <v>5870.88</v>
      </c>
      <c r="J2011" s="10" t="str">
        <f t="shared" si="426"/>
        <v>BUY</v>
      </c>
      <c r="L2011" s="5">
        <f t="shared" si="427"/>
        <v>5814.78</v>
      </c>
      <c r="M2011" s="4" t="str">
        <f t="shared" si="428"/>
        <v>NO</v>
      </c>
      <c r="N2011" s="4" t="str">
        <f t="shared" si="429"/>
        <v>NO</v>
      </c>
      <c r="O2011" s="4" t="str">
        <f t="shared" si="430"/>
        <v>NO</v>
      </c>
      <c r="P2011" s="5">
        <f t="shared" si="431"/>
        <v>5898.15</v>
      </c>
      <c r="Q2011" s="5">
        <f t="shared" si="432"/>
        <v>5941.35</v>
      </c>
      <c r="R2011" s="4">
        <f t="shared" si="433"/>
        <v>2013</v>
      </c>
      <c r="T2011" s="7">
        <f t="shared" si="434"/>
        <v>0</v>
      </c>
      <c r="V2011" s="5">
        <f t="shared" si="435"/>
        <v>5761.15</v>
      </c>
      <c r="W2011" s="5">
        <f t="shared" si="436"/>
        <v>5761.15</v>
      </c>
      <c r="X2011" s="7">
        <f t="shared" si="437"/>
        <v>0</v>
      </c>
      <c r="Z2011" s="7">
        <f t="shared" si="438"/>
        <v>396827.95999999985</v>
      </c>
      <c r="AA2011" s="5"/>
    </row>
    <row r="2012" spans="1:27">
      <c r="A2012" s="15">
        <v>41467</v>
      </c>
      <c r="B2012">
        <v>6004.9</v>
      </c>
      <c r="C2012">
        <v>6021</v>
      </c>
      <c r="D2012">
        <v>5951</v>
      </c>
      <c r="E2012">
        <v>6007.25</v>
      </c>
      <c r="G2012" s="5">
        <f t="shared" si="424"/>
        <v>5948.42</v>
      </c>
      <c r="H2012" s="5">
        <f t="shared" si="425"/>
        <v>5916.34</v>
      </c>
      <c r="J2012" s="10" t="str">
        <f t="shared" si="426"/>
        <v>BUY</v>
      </c>
      <c r="L2012" s="5">
        <f t="shared" si="427"/>
        <v>5820.1</v>
      </c>
      <c r="M2012" s="4" t="str">
        <f t="shared" si="428"/>
        <v>NO</v>
      </c>
      <c r="N2012" s="4" t="str">
        <f t="shared" si="429"/>
        <v>NO</v>
      </c>
      <c r="O2012" s="4" t="str">
        <f t="shared" si="430"/>
        <v>NO</v>
      </c>
      <c r="P2012" s="5">
        <f t="shared" si="431"/>
        <v>6004.9</v>
      </c>
      <c r="Q2012" s="5">
        <f t="shared" si="432"/>
        <v>6007.25</v>
      </c>
      <c r="R2012" s="4">
        <f t="shared" si="433"/>
        <v>2013</v>
      </c>
      <c r="T2012" s="7">
        <f t="shared" si="434"/>
        <v>0</v>
      </c>
      <c r="V2012" s="5">
        <f t="shared" si="435"/>
        <v>5761.15</v>
      </c>
      <c r="W2012" s="5">
        <f t="shared" si="436"/>
        <v>5761.15</v>
      </c>
      <c r="X2012" s="7">
        <f t="shared" si="437"/>
        <v>0</v>
      </c>
      <c r="Z2012" s="7">
        <f t="shared" si="438"/>
        <v>396827.95999999985</v>
      </c>
      <c r="AA2012" s="5"/>
    </row>
    <row r="2013" spans="1:27">
      <c r="A2013" s="15">
        <v>41470</v>
      </c>
      <c r="B2013">
        <v>6005.6</v>
      </c>
      <c r="C2013">
        <v>6044.75</v>
      </c>
      <c r="D2013">
        <v>5984.45</v>
      </c>
      <c r="E2013">
        <v>6032.6</v>
      </c>
      <c r="G2013" s="5">
        <f t="shared" si="424"/>
        <v>5990.51</v>
      </c>
      <c r="H2013" s="5">
        <f t="shared" si="425"/>
        <v>5955.09</v>
      </c>
      <c r="J2013" s="10" t="str">
        <f t="shared" si="426"/>
        <v>BUY</v>
      </c>
      <c r="L2013" s="5">
        <f t="shared" si="427"/>
        <v>5848.83</v>
      </c>
      <c r="M2013" s="4" t="str">
        <f t="shared" si="428"/>
        <v>NO</v>
      </c>
      <c r="N2013" s="4" t="str">
        <f t="shared" si="429"/>
        <v>NO</v>
      </c>
      <c r="O2013" s="4" t="str">
        <f t="shared" si="430"/>
        <v>NO</v>
      </c>
      <c r="P2013" s="5">
        <f t="shared" si="431"/>
        <v>6005.6</v>
      </c>
      <c r="Q2013" s="5">
        <f t="shared" si="432"/>
        <v>6032.6</v>
      </c>
      <c r="R2013" s="4">
        <f t="shared" si="433"/>
        <v>2013</v>
      </c>
      <c r="T2013" s="7">
        <f t="shared" si="434"/>
        <v>0</v>
      </c>
      <c r="V2013" s="5">
        <f t="shared" si="435"/>
        <v>5761.15</v>
      </c>
      <c r="W2013" s="5">
        <f t="shared" si="436"/>
        <v>5761.15</v>
      </c>
      <c r="X2013" s="7">
        <f t="shared" si="437"/>
        <v>0</v>
      </c>
      <c r="Z2013" s="7">
        <f t="shared" si="438"/>
        <v>396827.95999999985</v>
      </c>
      <c r="AA2013" s="5"/>
    </row>
    <row r="2014" spans="1:27">
      <c r="A2014" s="15">
        <v>41471</v>
      </c>
      <c r="B2014">
        <v>6032</v>
      </c>
      <c r="C2014">
        <v>6032</v>
      </c>
      <c r="D2014">
        <v>5844.4</v>
      </c>
      <c r="E2014">
        <v>5969.7</v>
      </c>
      <c r="G2014" s="5">
        <f t="shared" si="424"/>
        <v>5980.11</v>
      </c>
      <c r="H2014" s="5">
        <f t="shared" si="425"/>
        <v>5959.96</v>
      </c>
      <c r="J2014" s="10" t="str">
        <f t="shared" si="426"/>
        <v>BUY</v>
      </c>
      <c r="L2014" s="5">
        <f t="shared" si="427"/>
        <v>5899.51</v>
      </c>
      <c r="M2014" s="4" t="str">
        <f t="shared" si="428"/>
        <v>YES</v>
      </c>
      <c r="N2014" s="4" t="str">
        <f t="shared" si="429"/>
        <v>YES</v>
      </c>
      <c r="O2014" s="4" t="str">
        <f t="shared" si="430"/>
        <v>NO</v>
      </c>
      <c r="P2014" s="5">
        <f t="shared" si="431"/>
        <v>6032</v>
      </c>
      <c r="Q2014" s="5">
        <f t="shared" si="432"/>
        <v>5969.7</v>
      </c>
      <c r="R2014" s="4">
        <f t="shared" si="433"/>
        <v>2013</v>
      </c>
      <c r="T2014" s="7">
        <f t="shared" si="434"/>
        <v>-120.87</v>
      </c>
      <c r="V2014" s="5">
        <f t="shared" si="435"/>
        <v>5761.15</v>
      </c>
      <c r="W2014" s="5">
        <f t="shared" si="436"/>
        <v>5761.15</v>
      </c>
      <c r="X2014" s="7">
        <f t="shared" si="437"/>
        <v>0</v>
      </c>
      <c r="Z2014" s="7">
        <f t="shared" si="438"/>
        <v>384740.95999999985</v>
      </c>
      <c r="AA2014" s="5"/>
    </row>
    <row r="2015" spans="1:27">
      <c r="A2015" s="15">
        <v>41472</v>
      </c>
      <c r="B2015">
        <v>5982.85</v>
      </c>
      <c r="C2015">
        <v>5998.8</v>
      </c>
      <c r="D2015">
        <v>5932.05</v>
      </c>
      <c r="E2015">
        <v>5970.85</v>
      </c>
      <c r="G2015" s="5">
        <f t="shared" si="424"/>
        <v>5975.48</v>
      </c>
      <c r="H2015" s="5">
        <f t="shared" si="425"/>
        <v>5963.59</v>
      </c>
      <c r="J2015" s="10" t="str">
        <f t="shared" si="426"/>
        <v>BUY</v>
      </c>
      <c r="L2015" s="5">
        <f t="shared" si="427"/>
        <v>5927.92</v>
      </c>
      <c r="M2015" s="4" t="str">
        <f t="shared" si="428"/>
        <v>NO</v>
      </c>
      <c r="N2015" s="4" t="str">
        <f t="shared" si="429"/>
        <v>NO</v>
      </c>
      <c r="O2015" s="4" t="str">
        <f t="shared" si="430"/>
        <v>NO</v>
      </c>
      <c r="P2015" s="5">
        <f t="shared" si="431"/>
        <v>5982.85</v>
      </c>
      <c r="Q2015" s="5">
        <f t="shared" si="432"/>
        <v>5970.85</v>
      </c>
      <c r="R2015" s="4">
        <f t="shared" si="433"/>
        <v>2013</v>
      </c>
      <c r="T2015" s="7">
        <f t="shared" si="434"/>
        <v>0</v>
      </c>
      <c r="V2015" s="5">
        <f t="shared" si="435"/>
        <v>5761.15</v>
      </c>
      <c r="W2015" s="5">
        <f t="shared" si="436"/>
        <v>5761.15</v>
      </c>
      <c r="X2015" s="7">
        <f t="shared" si="437"/>
        <v>0</v>
      </c>
      <c r="Z2015" s="7">
        <f t="shared" si="438"/>
        <v>384740.95999999985</v>
      </c>
      <c r="AA2015" s="5"/>
    </row>
    <row r="2016" spans="1:27">
      <c r="A2016" s="15">
        <v>41473</v>
      </c>
      <c r="B2016">
        <v>5986.25</v>
      </c>
      <c r="C2016">
        <v>6066.2</v>
      </c>
      <c r="D2016">
        <v>5981.1</v>
      </c>
      <c r="E2016">
        <v>6052.4</v>
      </c>
      <c r="G2016" s="5">
        <f t="shared" si="424"/>
        <v>6013.94</v>
      </c>
      <c r="H2016" s="5">
        <f t="shared" si="425"/>
        <v>5993.19</v>
      </c>
      <c r="J2016" s="10" t="str">
        <f t="shared" si="426"/>
        <v>BUY</v>
      </c>
      <c r="L2016" s="5">
        <f t="shared" si="427"/>
        <v>5930.94</v>
      </c>
      <c r="M2016" s="4" t="str">
        <f t="shared" si="428"/>
        <v>NO</v>
      </c>
      <c r="N2016" s="4" t="str">
        <f t="shared" si="429"/>
        <v>NO</v>
      </c>
      <c r="O2016" s="4" t="str">
        <f t="shared" si="430"/>
        <v>NO</v>
      </c>
      <c r="P2016" s="5">
        <f t="shared" si="431"/>
        <v>5986.25</v>
      </c>
      <c r="Q2016" s="5">
        <f t="shared" si="432"/>
        <v>6052.4</v>
      </c>
      <c r="R2016" s="4">
        <f t="shared" si="433"/>
        <v>2013</v>
      </c>
      <c r="T2016" s="7">
        <f t="shared" si="434"/>
        <v>0</v>
      </c>
      <c r="V2016" s="5">
        <f t="shared" si="435"/>
        <v>5761.15</v>
      </c>
      <c r="W2016" s="5">
        <f t="shared" si="436"/>
        <v>5761.15</v>
      </c>
      <c r="X2016" s="7">
        <f t="shared" si="437"/>
        <v>0</v>
      </c>
      <c r="Z2016" s="7">
        <f t="shared" si="438"/>
        <v>384740.95999999985</v>
      </c>
      <c r="AA2016" s="5"/>
    </row>
    <row r="2017" spans="1:27">
      <c r="A2017" s="15">
        <v>41474</v>
      </c>
      <c r="B2017">
        <v>6054</v>
      </c>
      <c r="C2017">
        <v>6074.4</v>
      </c>
      <c r="D2017">
        <v>6034.05</v>
      </c>
      <c r="E2017">
        <v>6042.55</v>
      </c>
      <c r="G2017" s="5">
        <f t="shared" si="424"/>
        <v>6028.25</v>
      </c>
      <c r="H2017" s="5">
        <f t="shared" si="425"/>
        <v>6009.64</v>
      </c>
      <c r="J2017" s="10" t="str">
        <f t="shared" si="426"/>
        <v>BUY</v>
      </c>
      <c r="L2017" s="5">
        <f t="shared" si="427"/>
        <v>5953.81</v>
      </c>
      <c r="M2017" s="4" t="str">
        <f t="shared" si="428"/>
        <v>NO</v>
      </c>
      <c r="N2017" s="4" t="str">
        <f t="shared" si="429"/>
        <v>NO</v>
      </c>
      <c r="O2017" s="4" t="str">
        <f t="shared" si="430"/>
        <v>NO</v>
      </c>
      <c r="P2017" s="5">
        <f t="shared" si="431"/>
        <v>6054</v>
      </c>
      <c r="Q2017" s="5">
        <f t="shared" si="432"/>
        <v>6042.55</v>
      </c>
      <c r="R2017" s="4">
        <f t="shared" si="433"/>
        <v>2013</v>
      </c>
      <c r="T2017" s="7">
        <f t="shared" si="434"/>
        <v>0</v>
      </c>
      <c r="V2017" s="5">
        <f t="shared" si="435"/>
        <v>5761.15</v>
      </c>
      <c r="W2017" s="5">
        <f t="shared" si="436"/>
        <v>5761.15</v>
      </c>
      <c r="X2017" s="7">
        <f t="shared" si="437"/>
        <v>0</v>
      </c>
      <c r="Z2017" s="7">
        <f t="shared" si="438"/>
        <v>384740.95999999985</v>
      </c>
      <c r="AA2017" s="5"/>
    </row>
    <row r="2018" spans="1:27">
      <c r="A2018" s="15">
        <v>41477</v>
      </c>
      <c r="B2018">
        <v>6028.8</v>
      </c>
      <c r="C2018">
        <v>6072.9</v>
      </c>
      <c r="D2018">
        <v>6017.95</v>
      </c>
      <c r="E2018">
        <v>6043.55</v>
      </c>
      <c r="G2018" s="5">
        <f t="shared" si="424"/>
        <v>6035.9</v>
      </c>
      <c r="H2018" s="5">
        <f t="shared" si="425"/>
        <v>6020.94</v>
      </c>
      <c r="J2018" s="10" t="str">
        <f t="shared" si="426"/>
        <v>BUY</v>
      </c>
      <c r="L2018" s="5">
        <f t="shared" si="427"/>
        <v>5976.06</v>
      </c>
      <c r="M2018" s="4" t="str">
        <f t="shared" si="428"/>
        <v>NO</v>
      </c>
      <c r="N2018" s="4" t="str">
        <f t="shared" si="429"/>
        <v>NO</v>
      </c>
      <c r="O2018" s="4" t="str">
        <f t="shared" si="430"/>
        <v>NO</v>
      </c>
      <c r="P2018" s="5">
        <f t="shared" si="431"/>
        <v>6028.8</v>
      </c>
      <c r="Q2018" s="5">
        <f t="shared" si="432"/>
        <v>6043.55</v>
      </c>
      <c r="R2018" s="4">
        <f t="shared" si="433"/>
        <v>2013</v>
      </c>
      <c r="T2018" s="7">
        <f t="shared" si="434"/>
        <v>0</v>
      </c>
      <c r="V2018" s="5">
        <f t="shared" si="435"/>
        <v>5761.15</v>
      </c>
      <c r="W2018" s="5">
        <f t="shared" si="436"/>
        <v>5761.15</v>
      </c>
      <c r="X2018" s="7">
        <f t="shared" si="437"/>
        <v>0</v>
      </c>
      <c r="Z2018" s="7">
        <f t="shared" si="438"/>
        <v>384740.95999999985</v>
      </c>
      <c r="AA2018" s="5"/>
    </row>
    <row r="2019" spans="1:27">
      <c r="A2019" s="15">
        <v>41478</v>
      </c>
      <c r="B2019">
        <v>6077</v>
      </c>
      <c r="C2019">
        <v>6107.25</v>
      </c>
      <c r="D2019">
        <v>6069.6</v>
      </c>
      <c r="E2019">
        <v>6087</v>
      </c>
      <c r="G2019" s="5">
        <f t="shared" si="424"/>
        <v>6061.45</v>
      </c>
      <c r="H2019" s="5">
        <f t="shared" si="425"/>
        <v>6042.96</v>
      </c>
      <c r="J2019" s="10" t="str">
        <f t="shared" si="426"/>
        <v>BUY</v>
      </c>
      <c r="L2019" s="5">
        <f t="shared" si="427"/>
        <v>5987.49</v>
      </c>
      <c r="M2019" s="4" t="str">
        <f t="shared" si="428"/>
        <v>NO</v>
      </c>
      <c r="N2019" s="4" t="str">
        <f t="shared" si="429"/>
        <v>NO</v>
      </c>
      <c r="O2019" s="4" t="str">
        <f t="shared" si="430"/>
        <v>NO</v>
      </c>
      <c r="P2019" s="5">
        <f t="shared" si="431"/>
        <v>6077</v>
      </c>
      <c r="Q2019" s="5">
        <f t="shared" si="432"/>
        <v>6087</v>
      </c>
      <c r="R2019" s="4">
        <f t="shared" si="433"/>
        <v>2013</v>
      </c>
      <c r="T2019" s="7">
        <f t="shared" si="434"/>
        <v>0</v>
      </c>
      <c r="V2019" s="5">
        <f t="shared" si="435"/>
        <v>5761.15</v>
      </c>
      <c r="W2019" s="5">
        <f t="shared" si="436"/>
        <v>5761.15</v>
      </c>
      <c r="X2019" s="7">
        <f t="shared" si="437"/>
        <v>0</v>
      </c>
      <c r="Z2019" s="7">
        <f t="shared" si="438"/>
        <v>384740.95999999985</v>
      </c>
      <c r="AA2019" s="5"/>
    </row>
    <row r="2020" spans="1:27">
      <c r="A2020" s="15">
        <v>41479</v>
      </c>
      <c r="B2020">
        <v>6046.55</v>
      </c>
      <c r="C2020">
        <v>6059</v>
      </c>
      <c r="D2020">
        <v>5971.2</v>
      </c>
      <c r="E2020">
        <v>6002.7</v>
      </c>
      <c r="G2020" s="5">
        <f t="shared" si="424"/>
        <v>6032.08</v>
      </c>
      <c r="H2020" s="5">
        <f t="shared" si="425"/>
        <v>6029.54</v>
      </c>
      <c r="J2020" s="10" t="str">
        <f t="shared" si="426"/>
        <v>BUY</v>
      </c>
      <c r="L2020" s="5">
        <f t="shared" si="427"/>
        <v>6021.92</v>
      </c>
      <c r="M2020" s="4" t="str">
        <f t="shared" si="428"/>
        <v>YES</v>
      </c>
      <c r="N2020" s="4" t="str">
        <f t="shared" si="429"/>
        <v>YES</v>
      </c>
      <c r="O2020" s="4" t="str">
        <f t="shared" si="430"/>
        <v>NO</v>
      </c>
      <c r="P2020" s="5">
        <f t="shared" si="431"/>
        <v>6046.55</v>
      </c>
      <c r="Q2020" s="5">
        <f t="shared" si="432"/>
        <v>6002.7</v>
      </c>
      <c r="R2020" s="4">
        <f t="shared" si="433"/>
        <v>2013</v>
      </c>
      <c r="T2020" s="7">
        <f t="shared" si="434"/>
        <v>-15.21</v>
      </c>
      <c r="V2020" s="5">
        <f t="shared" si="435"/>
        <v>5761.15</v>
      </c>
      <c r="W2020" s="5">
        <f t="shared" si="436"/>
        <v>5980.2</v>
      </c>
      <c r="X2020" s="7">
        <f t="shared" si="437"/>
        <v>219.05000000000018</v>
      </c>
      <c r="Z2020" s="7">
        <f t="shared" si="438"/>
        <v>394172.45999999985</v>
      </c>
      <c r="AA2020" s="5"/>
    </row>
    <row r="2021" spans="1:27">
      <c r="A2021" s="15">
        <v>41480</v>
      </c>
      <c r="B2021">
        <v>5980.2</v>
      </c>
      <c r="C2021">
        <v>5994.7</v>
      </c>
      <c r="D2021">
        <v>5899.05</v>
      </c>
      <c r="E2021">
        <v>5907.35</v>
      </c>
      <c r="G2021" s="5">
        <f t="shared" si="424"/>
        <v>5969.72</v>
      </c>
      <c r="H2021" s="5">
        <f t="shared" si="425"/>
        <v>5988.81</v>
      </c>
      <c r="J2021" s="10" t="str">
        <f t="shared" si="426"/>
        <v>SELL</v>
      </c>
      <c r="L2021" s="5">
        <f t="shared" si="427"/>
        <v>6046.08</v>
      </c>
      <c r="M2021" s="4" t="str">
        <f t="shared" si="428"/>
        <v>YES</v>
      </c>
      <c r="N2021" s="4" t="str">
        <f t="shared" si="429"/>
        <v>NO</v>
      </c>
      <c r="O2021" s="4" t="str">
        <f t="shared" si="430"/>
        <v>YES</v>
      </c>
      <c r="P2021" s="5">
        <f t="shared" si="431"/>
        <v>5980.2</v>
      </c>
      <c r="Q2021" s="5">
        <f t="shared" si="432"/>
        <v>5907.35</v>
      </c>
      <c r="R2021" s="4">
        <f t="shared" si="433"/>
        <v>2013</v>
      </c>
      <c r="T2021" s="7">
        <f t="shared" si="434"/>
        <v>0</v>
      </c>
      <c r="V2021" s="5">
        <f t="shared" si="435"/>
        <v>5980.2</v>
      </c>
      <c r="W2021" s="5">
        <f t="shared" si="436"/>
        <v>5980.2</v>
      </c>
      <c r="X2021" s="7">
        <f t="shared" si="437"/>
        <v>0</v>
      </c>
      <c r="Z2021" s="7">
        <f t="shared" si="438"/>
        <v>394172.45999999985</v>
      </c>
      <c r="AA2021" s="5"/>
    </row>
    <row r="2022" spans="1:27">
      <c r="A2022" s="15">
        <v>41481</v>
      </c>
      <c r="B2022">
        <v>5955</v>
      </c>
      <c r="C2022">
        <v>5974.25</v>
      </c>
      <c r="D2022">
        <v>5907.5</v>
      </c>
      <c r="E2022">
        <v>5925.25</v>
      </c>
      <c r="G2022" s="5">
        <f t="shared" si="424"/>
        <v>5947.49</v>
      </c>
      <c r="H2022" s="5">
        <f t="shared" si="425"/>
        <v>5967.62</v>
      </c>
      <c r="J2022" s="10" t="str">
        <f t="shared" si="426"/>
        <v>SELL</v>
      </c>
      <c r="L2022" s="5">
        <f t="shared" si="427"/>
        <v>6028.01</v>
      </c>
      <c r="M2022" s="4" t="str">
        <f t="shared" si="428"/>
        <v>NO</v>
      </c>
      <c r="N2022" s="4" t="str">
        <f t="shared" si="429"/>
        <v>NO</v>
      </c>
      <c r="O2022" s="4" t="str">
        <f t="shared" si="430"/>
        <v>NO</v>
      </c>
      <c r="P2022" s="5">
        <f t="shared" si="431"/>
        <v>5955</v>
      </c>
      <c r="Q2022" s="5">
        <f t="shared" si="432"/>
        <v>5925.25</v>
      </c>
      <c r="R2022" s="4">
        <f t="shared" si="433"/>
        <v>2013</v>
      </c>
      <c r="T2022" s="7">
        <f t="shared" si="434"/>
        <v>0</v>
      </c>
      <c r="V2022" s="5">
        <f t="shared" si="435"/>
        <v>5980.2</v>
      </c>
      <c r="W2022" s="5">
        <f t="shared" si="436"/>
        <v>5980.2</v>
      </c>
      <c r="X2022" s="7">
        <f t="shared" si="437"/>
        <v>0</v>
      </c>
      <c r="Z2022" s="7">
        <f t="shared" si="438"/>
        <v>394172.45999999985</v>
      </c>
      <c r="AA2022" s="5"/>
    </row>
    <row r="2023" spans="1:27">
      <c r="A2023" s="15">
        <v>41484</v>
      </c>
      <c r="B2023">
        <v>5915.55</v>
      </c>
      <c r="C2023">
        <v>5924</v>
      </c>
      <c r="D2023">
        <v>5871</v>
      </c>
      <c r="E2023">
        <v>5877.35</v>
      </c>
      <c r="G2023" s="5">
        <f t="shared" si="424"/>
        <v>5912.42</v>
      </c>
      <c r="H2023" s="5">
        <f t="shared" si="425"/>
        <v>5937.53</v>
      </c>
      <c r="J2023" s="10" t="str">
        <f t="shared" si="426"/>
        <v>SELL</v>
      </c>
      <c r="L2023" s="5">
        <f t="shared" si="427"/>
        <v>6012.86</v>
      </c>
      <c r="M2023" s="4" t="str">
        <f t="shared" si="428"/>
        <v>NO</v>
      </c>
      <c r="N2023" s="4" t="str">
        <f t="shared" si="429"/>
        <v>NO</v>
      </c>
      <c r="O2023" s="4" t="str">
        <f t="shared" si="430"/>
        <v>NO</v>
      </c>
      <c r="P2023" s="5">
        <f t="shared" si="431"/>
        <v>5915.55</v>
      </c>
      <c r="Q2023" s="5">
        <f t="shared" si="432"/>
        <v>5877.35</v>
      </c>
      <c r="R2023" s="4">
        <f t="shared" si="433"/>
        <v>2013</v>
      </c>
      <c r="T2023" s="7">
        <f t="shared" si="434"/>
        <v>0</v>
      </c>
      <c r="V2023" s="5">
        <f t="shared" si="435"/>
        <v>5980.2</v>
      </c>
      <c r="W2023" s="5">
        <f t="shared" si="436"/>
        <v>5980.2</v>
      </c>
      <c r="X2023" s="7">
        <f t="shared" si="437"/>
        <v>0</v>
      </c>
      <c r="Z2023" s="7">
        <f t="shared" si="438"/>
        <v>394172.45999999985</v>
      </c>
      <c r="AA2023" s="5"/>
    </row>
    <row r="2024" spans="1:27">
      <c r="A2024" s="15">
        <v>41485</v>
      </c>
      <c r="B2024">
        <v>5883.3</v>
      </c>
      <c r="C2024">
        <v>5905</v>
      </c>
      <c r="D2024">
        <v>5787.3</v>
      </c>
      <c r="E2024">
        <v>5797.55</v>
      </c>
      <c r="G2024" s="5">
        <f t="shared" si="424"/>
        <v>5854.99</v>
      </c>
      <c r="H2024" s="5">
        <f t="shared" si="425"/>
        <v>5890.87</v>
      </c>
      <c r="J2024" s="10" t="str">
        <f t="shared" si="426"/>
        <v>SELL</v>
      </c>
      <c r="L2024" s="5">
        <f t="shared" si="427"/>
        <v>5998.51</v>
      </c>
      <c r="M2024" s="4" t="str">
        <f t="shared" si="428"/>
        <v>NO</v>
      </c>
      <c r="N2024" s="4" t="str">
        <f t="shared" si="429"/>
        <v>NO</v>
      </c>
      <c r="O2024" s="4" t="str">
        <f t="shared" si="430"/>
        <v>NO</v>
      </c>
      <c r="P2024" s="5">
        <f t="shared" si="431"/>
        <v>5883.3</v>
      </c>
      <c r="Q2024" s="5">
        <f t="shared" si="432"/>
        <v>5797.55</v>
      </c>
      <c r="R2024" s="4">
        <f t="shared" si="433"/>
        <v>2013</v>
      </c>
      <c r="T2024" s="7">
        <f t="shared" si="434"/>
        <v>0</v>
      </c>
      <c r="V2024" s="5">
        <f t="shared" si="435"/>
        <v>5980.2</v>
      </c>
      <c r="W2024" s="5">
        <f t="shared" si="436"/>
        <v>5980.2</v>
      </c>
      <c r="X2024" s="7">
        <f t="shared" si="437"/>
        <v>0</v>
      </c>
      <c r="Z2024" s="7">
        <f t="shared" si="438"/>
        <v>394172.45999999985</v>
      </c>
      <c r="AA2024" s="5"/>
    </row>
    <row r="2025" spans="1:27">
      <c r="A2025" s="15">
        <v>41486</v>
      </c>
      <c r="B2025">
        <v>5780</v>
      </c>
      <c r="C2025">
        <v>5792.5</v>
      </c>
      <c r="D2025">
        <v>5715</v>
      </c>
      <c r="E2025">
        <v>5781.05</v>
      </c>
      <c r="G2025" s="5">
        <f t="shared" si="424"/>
        <v>5818.02</v>
      </c>
      <c r="H2025" s="5">
        <f t="shared" si="425"/>
        <v>5854.26</v>
      </c>
      <c r="J2025" s="10" t="str">
        <f t="shared" si="426"/>
        <v>SELL</v>
      </c>
      <c r="L2025" s="5">
        <f t="shared" si="427"/>
        <v>5962.98</v>
      </c>
      <c r="M2025" s="4" t="str">
        <f t="shared" si="428"/>
        <v>NO</v>
      </c>
      <c r="N2025" s="4" t="str">
        <f t="shared" si="429"/>
        <v>NO</v>
      </c>
      <c r="O2025" s="4" t="str">
        <f t="shared" si="430"/>
        <v>NO</v>
      </c>
      <c r="P2025" s="5">
        <f t="shared" si="431"/>
        <v>5780</v>
      </c>
      <c r="Q2025" s="5">
        <f t="shared" si="432"/>
        <v>5781.05</v>
      </c>
      <c r="R2025" s="4">
        <f t="shared" si="433"/>
        <v>2013</v>
      </c>
      <c r="T2025" s="7">
        <f t="shared" si="434"/>
        <v>0</v>
      </c>
      <c r="V2025" s="5">
        <f t="shared" si="435"/>
        <v>5980.2</v>
      </c>
      <c r="W2025" s="5">
        <f t="shared" si="436"/>
        <v>5980.2</v>
      </c>
      <c r="X2025" s="7">
        <f t="shared" si="437"/>
        <v>0</v>
      </c>
      <c r="Z2025" s="7">
        <f t="shared" si="438"/>
        <v>394172.45999999985</v>
      </c>
      <c r="AA2025" s="5"/>
    </row>
    <row r="2026" spans="1:27">
      <c r="A2026" s="15">
        <v>41487</v>
      </c>
      <c r="B2026">
        <v>5799</v>
      </c>
      <c r="C2026">
        <v>5841</v>
      </c>
      <c r="D2026">
        <v>5701</v>
      </c>
      <c r="E2026">
        <v>5762.05</v>
      </c>
      <c r="G2026" s="5">
        <f t="shared" si="424"/>
        <v>5790.04</v>
      </c>
      <c r="H2026" s="5">
        <f t="shared" si="425"/>
        <v>5823.52</v>
      </c>
      <c r="J2026" s="10" t="str">
        <f t="shared" si="426"/>
        <v>SELL</v>
      </c>
      <c r="L2026" s="5">
        <f t="shared" si="427"/>
        <v>5923.96</v>
      </c>
      <c r="M2026" s="4" t="str">
        <f t="shared" si="428"/>
        <v>NO</v>
      </c>
      <c r="N2026" s="4" t="str">
        <f t="shared" si="429"/>
        <v>NO</v>
      </c>
      <c r="O2026" s="4" t="str">
        <f t="shared" si="430"/>
        <v>NO</v>
      </c>
      <c r="P2026" s="5">
        <f t="shared" si="431"/>
        <v>5799</v>
      </c>
      <c r="Q2026" s="5">
        <f t="shared" si="432"/>
        <v>5762.05</v>
      </c>
      <c r="R2026" s="4">
        <f t="shared" si="433"/>
        <v>2013</v>
      </c>
      <c r="T2026" s="7">
        <f t="shared" si="434"/>
        <v>0</v>
      </c>
      <c r="V2026" s="5">
        <f t="shared" si="435"/>
        <v>5980.2</v>
      </c>
      <c r="W2026" s="5">
        <f t="shared" si="436"/>
        <v>5980.2</v>
      </c>
      <c r="X2026" s="7">
        <f t="shared" si="437"/>
        <v>0</v>
      </c>
      <c r="Z2026" s="7">
        <f t="shared" si="438"/>
        <v>394172.45999999985</v>
      </c>
      <c r="AA2026" s="5"/>
    </row>
    <row r="2027" spans="1:27">
      <c r="A2027" s="15">
        <v>41488</v>
      </c>
      <c r="B2027">
        <v>5779</v>
      </c>
      <c r="C2027">
        <v>5787.3</v>
      </c>
      <c r="D2027">
        <v>5681.6</v>
      </c>
      <c r="E2027">
        <v>5705.55</v>
      </c>
      <c r="G2027" s="5">
        <f t="shared" si="424"/>
        <v>5747.8</v>
      </c>
      <c r="H2027" s="5">
        <f t="shared" si="425"/>
        <v>5784.2</v>
      </c>
      <c r="J2027" s="10" t="str">
        <f t="shared" si="426"/>
        <v>SELL</v>
      </c>
      <c r="L2027" s="5">
        <f t="shared" si="427"/>
        <v>5893.4</v>
      </c>
      <c r="M2027" s="4" t="str">
        <f t="shared" si="428"/>
        <v>NO</v>
      </c>
      <c r="N2027" s="4" t="str">
        <f t="shared" si="429"/>
        <v>NO</v>
      </c>
      <c r="O2027" s="4" t="str">
        <f t="shared" si="430"/>
        <v>NO</v>
      </c>
      <c r="P2027" s="5">
        <f t="shared" si="431"/>
        <v>5779</v>
      </c>
      <c r="Q2027" s="5">
        <f t="shared" si="432"/>
        <v>5705.55</v>
      </c>
      <c r="R2027" s="4">
        <f t="shared" si="433"/>
        <v>2013</v>
      </c>
      <c r="T2027" s="7">
        <f t="shared" si="434"/>
        <v>0</v>
      </c>
      <c r="V2027" s="5">
        <f t="shared" si="435"/>
        <v>5980.2</v>
      </c>
      <c r="W2027" s="5">
        <f t="shared" si="436"/>
        <v>5980.2</v>
      </c>
      <c r="X2027" s="7">
        <f t="shared" si="437"/>
        <v>0</v>
      </c>
      <c r="Z2027" s="7">
        <f t="shared" si="438"/>
        <v>394172.45999999985</v>
      </c>
      <c r="AA2027" s="5"/>
    </row>
    <row r="2028" spans="1:27">
      <c r="A2028" s="15">
        <v>41491</v>
      </c>
      <c r="B2028">
        <v>5720</v>
      </c>
      <c r="C2028">
        <v>5762.7</v>
      </c>
      <c r="D2028">
        <v>5695.55</v>
      </c>
      <c r="E2028">
        <v>5723.6</v>
      </c>
      <c r="G2028" s="5">
        <f t="shared" si="424"/>
        <v>5735.7</v>
      </c>
      <c r="H2028" s="5">
        <f t="shared" si="425"/>
        <v>5764</v>
      </c>
      <c r="J2028" s="10" t="str">
        <f t="shared" si="426"/>
        <v>SELL</v>
      </c>
      <c r="L2028" s="5">
        <f t="shared" si="427"/>
        <v>5848.9</v>
      </c>
      <c r="M2028" s="4" t="str">
        <f t="shared" si="428"/>
        <v>NO</v>
      </c>
      <c r="N2028" s="4" t="str">
        <f t="shared" si="429"/>
        <v>NO</v>
      </c>
      <c r="O2028" s="4" t="str">
        <f t="shared" si="430"/>
        <v>NO</v>
      </c>
      <c r="P2028" s="5">
        <f t="shared" si="431"/>
        <v>5720</v>
      </c>
      <c r="Q2028" s="5">
        <f t="shared" si="432"/>
        <v>5723.6</v>
      </c>
      <c r="R2028" s="4">
        <f t="shared" si="433"/>
        <v>2013</v>
      </c>
      <c r="T2028" s="7">
        <f t="shared" si="434"/>
        <v>0</v>
      </c>
      <c r="V2028" s="5">
        <f t="shared" si="435"/>
        <v>5980.2</v>
      </c>
      <c r="W2028" s="5">
        <f t="shared" si="436"/>
        <v>5980.2</v>
      </c>
      <c r="X2028" s="7">
        <f t="shared" si="437"/>
        <v>0</v>
      </c>
      <c r="Z2028" s="7">
        <f t="shared" si="438"/>
        <v>394172.45999999985</v>
      </c>
      <c r="AA2028" s="5"/>
    </row>
    <row r="2029" spans="1:27">
      <c r="A2029" s="15">
        <v>41492</v>
      </c>
      <c r="B2029">
        <v>5687.85</v>
      </c>
      <c r="C2029">
        <v>5688.95</v>
      </c>
      <c r="D2029">
        <v>5546.05</v>
      </c>
      <c r="E2029">
        <v>5573.35</v>
      </c>
      <c r="G2029" s="5">
        <f t="shared" si="424"/>
        <v>5654.53</v>
      </c>
      <c r="H2029" s="5">
        <f t="shared" si="425"/>
        <v>5700.45</v>
      </c>
      <c r="J2029" s="10" t="str">
        <f t="shared" si="426"/>
        <v>SELL</v>
      </c>
      <c r="L2029" s="5">
        <f t="shared" si="427"/>
        <v>5838.21</v>
      </c>
      <c r="M2029" s="4" t="str">
        <f t="shared" si="428"/>
        <v>NO</v>
      </c>
      <c r="N2029" s="4" t="str">
        <f t="shared" si="429"/>
        <v>NO</v>
      </c>
      <c r="O2029" s="4" t="str">
        <f t="shared" si="430"/>
        <v>NO</v>
      </c>
      <c r="P2029" s="5">
        <f t="shared" si="431"/>
        <v>5687.85</v>
      </c>
      <c r="Q2029" s="5">
        <f t="shared" si="432"/>
        <v>5573.35</v>
      </c>
      <c r="R2029" s="4">
        <f t="shared" si="433"/>
        <v>2013</v>
      </c>
      <c r="T2029" s="7">
        <f t="shared" si="434"/>
        <v>0</v>
      </c>
      <c r="V2029" s="5">
        <f t="shared" si="435"/>
        <v>5980.2</v>
      </c>
      <c r="W2029" s="5">
        <f t="shared" si="436"/>
        <v>5980.2</v>
      </c>
      <c r="X2029" s="7">
        <f t="shared" si="437"/>
        <v>0</v>
      </c>
      <c r="Z2029" s="7">
        <f t="shared" si="438"/>
        <v>394172.45999999985</v>
      </c>
      <c r="AA2029" s="5"/>
    </row>
    <row r="2030" spans="1:27">
      <c r="A2030" s="15">
        <v>41493</v>
      </c>
      <c r="B2030">
        <v>5578</v>
      </c>
      <c r="C2030">
        <v>5603</v>
      </c>
      <c r="D2030">
        <v>5515.8</v>
      </c>
      <c r="E2030">
        <v>5554.15</v>
      </c>
      <c r="G2030" s="5">
        <f t="shared" si="424"/>
        <v>5604.34</v>
      </c>
      <c r="H2030" s="5">
        <f t="shared" si="425"/>
        <v>5651.68</v>
      </c>
      <c r="J2030" s="10" t="str">
        <f t="shared" si="426"/>
        <v>SELL</v>
      </c>
      <c r="L2030" s="5">
        <f t="shared" si="427"/>
        <v>5793.7</v>
      </c>
      <c r="M2030" s="4" t="str">
        <f t="shared" si="428"/>
        <v>NO</v>
      </c>
      <c r="N2030" s="4" t="str">
        <f t="shared" si="429"/>
        <v>NO</v>
      </c>
      <c r="O2030" s="4" t="str">
        <f t="shared" si="430"/>
        <v>NO</v>
      </c>
      <c r="P2030" s="5">
        <f t="shared" si="431"/>
        <v>5578</v>
      </c>
      <c r="Q2030" s="5">
        <f t="shared" si="432"/>
        <v>5554.15</v>
      </c>
      <c r="R2030" s="4">
        <f t="shared" si="433"/>
        <v>2013</v>
      </c>
      <c r="T2030" s="7">
        <f t="shared" si="434"/>
        <v>0</v>
      </c>
      <c r="V2030" s="5">
        <f t="shared" si="435"/>
        <v>5980.2</v>
      </c>
      <c r="W2030" s="5">
        <f t="shared" si="436"/>
        <v>5980.2</v>
      </c>
      <c r="X2030" s="7">
        <f t="shared" si="437"/>
        <v>0</v>
      </c>
      <c r="Z2030" s="7">
        <f t="shared" si="438"/>
        <v>394172.45999999985</v>
      </c>
      <c r="AA2030" s="5"/>
    </row>
    <row r="2031" spans="1:27">
      <c r="A2031" s="15">
        <v>41494</v>
      </c>
      <c r="B2031">
        <v>5552.15</v>
      </c>
      <c r="C2031">
        <v>5602</v>
      </c>
      <c r="D2031">
        <v>5541.5</v>
      </c>
      <c r="E2031">
        <v>5589.7</v>
      </c>
      <c r="G2031" s="5">
        <f t="shared" si="424"/>
        <v>5597.02</v>
      </c>
      <c r="H2031" s="5">
        <f t="shared" si="425"/>
        <v>5631.02</v>
      </c>
      <c r="J2031" s="10" t="str">
        <f t="shared" si="426"/>
        <v>SELL</v>
      </c>
      <c r="L2031" s="5">
        <f t="shared" si="427"/>
        <v>5733.02</v>
      </c>
      <c r="M2031" s="4" t="str">
        <f t="shared" si="428"/>
        <v>NO</v>
      </c>
      <c r="N2031" s="4" t="str">
        <f t="shared" si="429"/>
        <v>NO</v>
      </c>
      <c r="O2031" s="4" t="str">
        <f t="shared" si="430"/>
        <v>NO</v>
      </c>
      <c r="P2031" s="5">
        <f t="shared" si="431"/>
        <v>5552.15</v>
      </c>
      <c r="Q2031" s="5">
        <f t="shared" si="432"/>
        <v>5589.7</v>
      </c>
      <c r="R2031" s="4">
        <f t="shared" si="433"/>
        <v>2013</v>
      </c>
      <c r="T2031" s="7">
        <f t="shared" si="434"/>
        <v>0</v>
      </c>
      <c r="V2031" s="5">
        <f t="shared" si="435"/>
        <v>5980.2</v>
      </c>
      <c r="W2031" s="5">
        <f t="shared" si="436"/>
        <v>5980.2</v>
      </c>
      <c r="X2031" s="7">
        <f t="shared" si="437"/>
        <v>0</v>
      </c>
      <c r="Z2031" s="7">
        <f t="shared" si="438"/>
        <v>394172.45999999985</v>
      </c>
      <c r="AA2031" s="5"/>
    </row>
    <row r="2032" spans="1:27">
      <c r="A2032" s="15">
        <v>41498</v>
      </c>
      <c r="B2032">
        <v>5598.5</v>
      </c>
      <c r="C2032">
        <v>5658.95</v>
      </c>
      <c r="D2032">
        <v>5568.1</v>
      </c>
      <c r="E2032">
        <v>5621.75</v>
      </c>
      <c r="G2032" s="5">
        <f t="shared" si="424"/>
        <v>5609.39</v>
      </c>
      <c r="H2032" s="5">
        <f t="shared" si="425"/>
        <v>5627.93</v>
      </c>
      <c r="J2032" s="10" t="str">
        <f t="shared" si="426"/>
        <v>SELL</v>
      </c>
      <c r="L2032" s="5">
        <f t="shared" si="427"/>
        <v>5683.55</v>
      </c>
      <c r="M2032" s="4" t="str">
        <f t="shared" si="428"/>
        <v>NO</v>
      </c>
      <c r="N2032" s="4" t="str">
        <f t="shared" si="429"/>
        <v>NO</v>
      </c>
      <c r="O2032" s="4" t="str">
        <f t="shared" si="430"/>
        <v>NO</v>
      </c>
      <c r="P2032" s="5">
        <f t="shared" si="431"/>
        <v>5598.5</v>
      </c>
      <c r="Q2032" s="5">
        <f t="shared" si="432"/>
        <v>5621.75</v>
      </c>
      <c r="R2032" s="4">
        <f t="shared" si="433"/>
        <v>2013</v>
      </c>
      <c r="T2032" s="7">
        <f t="shared" si="434"/>
        <v>0</v>
      </c>
      <c r="V2032" s="5">
        <f t="shared" si="435"/>
        <v>5980.2</v>
      </c>
      <c r="W2032" s="5">
        <f t="shared" si="436"/>
        <v>5683.55</v>
      </c>
      <c r="X2032" s="7">
        <f t="shared" si="437"/>
        <v>296.64999999999964</v>
      </c>
      <c r="Z2032" s="7">
        <f t="shared" si="438"/>
        <v>409004.95999999985</v>
      </c>
      <c r="AA2032" s="5"/>
    </row>
    <row r="2033" spans="1:27">
      <c r="A2033" s="15">
        <v>41499</v>
      </c>
      <c r="B2033">
        <v>5607</v>
      </c>
      <c r="C2033">
        <v>5717</v>
      </c>
      <c r="D2033">
        <v>5589.15</v>
      </c>
      <c r="E2033">
        <v>5711.35</v>
      </c>
      <c r="G2033" s="5">
        <f t="shared" si="424"/>
        <v>5660.37</v>
      </c>
      <c r="H2033" s="5">
        <f t="shared" si="425"/>
        <v>5655.74</v>
      </c>
      <c r="J2033" s="10" t="str">
        <f t="shared" si="426"/>
        <v>BUY</v>
      </c>
      <c r="L2033" s="5">
        <f t="shared" si="427"/>
        <v>5641.85</v>
      </c>
      <c r="M2033" s="4" t="str">
        <f t="shared" si="428"/>
        <v>YES</v>
      </c>
      <c r="N2033" s="4" t="str">
        <f t="shared" si="429"/>
        <v>NO</v>
      </c>
      <c r="O2033" s="4" t="str">
        <f t="shared" si="430"/>
        <v>NO</v>
      </c>
      <c r="P2033" s="5">
        <f t="shared" si="431"/>
        <v>5607</v>
      </c>
      <c r="Q2033" s="5">
        <f t="shared" si="432"/>
        <v>5711.35</v>
      </c>
      <c r="R2033" s="4">
        <f t="shared" si="433"/>
        <v>2013</v>
      </c>
      <c r="T2033" s="7">
        <f t="shared" si="434"/>
        <v>0</v>
      </c>
      <c r="V2033" s="5">
        <f t="shared" si="435"/>
        <v>5683.55</v>
      </c>
      <c r="W2033" s="5">
        <f t="shared" si="436"/>
        <v>5683.55</v>
      </c>
      <c r="X2033" s="7">
        <f t="shared" si="437"/>
        <v>0</v>
      </c>
      <c r="Z2033" s="7">
        <f t="shared" si="438"/>
        <v>409004.95999999985</v>
      </c>
      <c r="AA2033" s="5"/>
    </row>
    <row r="2034" spans="1:27">
      <c r="A2034" s="15">
        <v>41500</v>
      </c>
      <c r="B2034">
        <v>5719.9</v>
      </c>
      <c r="C2034">
        <v>5759</v>
      </c>
      <c r="D2034">
        <v>5698.45</v>
      </c>
      <c r="E2034">
        <v>5748.3</v>
      </c>
      <c r="G2034" s="5">
        <f t="shared" si="424"/>
        <v>5704.34</v>
      </c>
      <c r="H2034" s="5">
        <f t="shared" si="425"/>
        <v>5686.59</v>
      </c>
      <c r="J2034" s="10" t="str">
        <f t="shared" si="426"/>
        <v>BUY</v>
      </c>
      <c r="L2034" s="5">
        <f t="shared" si="427"/>
        <v>5633.34</v>
      </c>
      <c r="M2034" s="4" t="str">
        <f t="shared" si="428"/>
        <v>NO</v>
      </c>
      <c r="N2034" s="4" t="str">
        <f t="shared" si="429"/>
        <v>NO</v>
      </c>
      <c r="O2034" s="4" t="str">
        <f t="shared" si="430"/>
        <v>NO</v>
      </c>
      <c r="P2034" s="5">
        <f t="shared" si="431"/>
        <v>5719.9</v>
      </c>
      <c r="Q2034" s="5">
        <f t="shared" si="432"/>
        <v>5748.3</v>
      </c>
      <c r="R2034" s="4">
        <f t="shared" si="433"/>
        <v>2013</v>
      </c>
      <c r="T2034" s="7">
        <f t="shared" si="434"/>
        <v>0</v>
      </c>
      <c r="V2034" s="5">
        <f t="shared" si="435"/>
        <v>5683.55</v>
      </c>
      <c r="W2034" s="5">
        <f t="shared" si="436"/>
        <v>5633.34</v>
      </c>
      <c r="X2034" s="7">
        <f t="shared" si="437"/>
        <v>-50.210000000000036</v>
      </c>
      <c r="Z2034" s="7">
        <f t="shared" si="438"/>
        <v>406494.45999999985</v>
      </c>
      <c r="AA2034" s="5"/>
    </row>
    <row r="2035" spans="1:27">
      <c r="A2035" s="15">
        <v>41502</v>
      </c>
      <c r="B2035">
        <v>5716.6</v>
      </c>
      <c r="C2035">
        <v>5725</v>
      </c>
      <c r="D2035">
        <v>5493.35</v>
      </c>
      <c r="E2035">
        <v>5505</v>
      </c>
      <c r="G2035" s="5">
        <f t="shared" si="424"/>
        <v>5604.67</v>
      </c>
      <c r="H2035" s="5">
        <f t="shared" si="425"/>
        <v>5626.06</v>
      </c>
      <c r="J2035" s="10" t="str">
        <f t="shared" si="426"/>
        <v>SELL</v>
      </c>
      <c r="L2035" s="5">
        <f t="shared" si="427"/>
        <v>5690.23</v>
      </c>
      <c r="M2035" s="4" t="str">
        <f t="shared" si="428"/>
        <v>YES</v>
      </c>
      <c r="N2035" s="4" t="str">
        <f t="shared" si="429"/>
        <v>NO</v>
      </c>
      <c r="O2035" s="4" t="str">
        <f t="shared" si="430"/>
        <v>NO</v>
      </c>
      <c r="P2035" s="5">
        <f t="shared" si="431"/>
        <v>5716.6</v>
      </c>
      <c r="Q2035" s="5">
        <f t="shared" si="432"/>
        <v>5505</v>
      </c>
      <c r="R2035" s="4">
        <f t="shared" si="433"/>
        <v>2013</v>
      </c>
      <c r="T2035" s="7">
        <f t="shared" si="434"/>
        <v>0</v>
      </c>
      <c r="V2035" s="5">
        <f t="shared" si="435"/>
        <v>5633.34</v>
      </c>
      <c r="W2035" s="5">
        <f t="shared" si="436"/>
        <v>5633.34</v>
      </c>
      <c r="X2035" s="7">
        <f t="shared" si="437"/>
        <v>0</v>
      </c>
      <c r="Z2035" s="7">
        <f t="shared" si="438"/>
        <v>406494.45999999985</v>
      </c>
      <c r="AA2035" s="5"/>
    </row>
    <row r="2036" spans="1:27">
      <c r="A2036" s="15">
        <v>41505</v>
      </c>
      <c r="B2036">
        <v>5500</v>
      </c>
      <c r="C2036">
        <v>5500</v>
      </c>
      <c r="D2036">
        <v>5367.05</v>
      </c>
      <c r="E2036">
        <v>5416.75</v>
      </c>
      <c r="G2036" s="5">
        <f t="shared" si="424"/>
        <v>5510.71</v>
      </c>
      <c r="H2036" s="5">
        <f t="shared" si="425"/>
        <v>5556.29</v>
      </c>
      <c r="J2036" s="10" t="str">
        <f t="shared" si="426"/>
        <v>SELL</v>
      </c>
      <c r="L2036" s="5">
        <f t="shared" si="427"/>
        <v>5693.03</v>
      </c>
      <c r="M2036" s="4" t="str">
        <f t="shared" si="428"/>
        <v>NO</v>
      </c>
      <c r="N2036" s="4" t="str">
        <f t="shared" si="429"/>
        <v>NO</v>
      </c>
      <c r="O2036" s="4" t="str">
        <f t="shared" si="430"/>
        <v>NO</v>
      </c>
      <c r="P2036" s="5">
        <f t="shared" si="431"/>
        <v>5500</v>
      </c>
      <c r="Q2036" s="5">
        <f t="shared" si="432"/>
        <v>5416.75</v>
      </c>
      <c r="R2036" s="4">
        <f t="shared" si="433"/>
        <v>2013</v>
      </c>
      <c r="T2036" s="7">
        <f t="shared" si="434"/>
        <v>0</v>
      </c>
      <c r="V2036" s="5">
        <f t="shared" si="435"/>
        <v>5633.34</v>
      </c>
      <c r="W2036" s="5">
        <f t="shared" si="436"/>
        <v>5633.34</v>
      </c>
      <c r="X2036" s="7">
        <f t="shared" si="437"/>
        <v>0</v>
      </c>
      <c r="Z2036" s="7">
        <f t="shared" si="438"/>
        <v>406494.45999999985</v>
      </c>
      <c r="AA2036" s="5"/>
    </row>
    <row r="2037" spans="1:27">
      <c r="A2037" s="15">
        <v>41506</v>
      </c>
      <c r="B2037">
        <v>5404.9</v>
      </c>
      <c r="C2037">
        <v>5419.9</v>
      </c>
      <c r="D2037">
        <v>5200</v>
      </c>
      <c r="E2037">
        <v>5398.25</v>
      </c>
      <c r="G2037" s="5">
        <f t="shared" si="424"/>
        <v>5454.48</v>
      </c>
      <c r="H2037" s="5">
        <f t="shared" si="425"/>
        <v>5503.61</v>
      </c>
      <c r="J2037" s="10" t="str">
        <f t="shared" si="426"/>
        <v>SELL</v>
      </c>
      <c r="L2037" s="5">
        <f t="shared" si="427"/>
        <v>5651</v>
      </c>
      <c r="M2037" s="4" t="str">
        <f t="shared" si="428"/>
        <v>NO</v>
      </c>
      <c r="N2037" s="4" t="str">
        <f t="shared" si="429"/>
        <v>NO</v>
      </c>
      <c r="O2037" s="4" t="str">
        <f t="shared" si="430"/>
        <v>NO</v>
      </c>
      <c r="P2037" s="5">
        <f t="shared" si="431"/>
        <v>5404.9</v>
      </c>
      <c r="Q2037" s="5">
        <f t="shared" si="432"/>
        <v>5398.25</v>
      </c>
      <c r="R2037" s="4">
        <f t="shared" si="433"/>
        <v>2013</v>
      </c>
      <c r="T2037" s="7">
        <f t="shared" si="434"/>
        <v>0</v>
      </c>
      <c r="V2037" s="5">
        <f t="shared" si="435"/>
        <v>5633.34</v>
      </c>
      <c r="W2037" s="5">
        <f t="shared" si="436"/>
        <v>5633.34</v>
      </c>
      <c r="X2037" s="7">
        <f t="shared" si="437"/>
        <v>0</v>
      </c>
      <c r="Z2037" s="7">
        <f t="shared" si="438"/>
        <v>406494.45999999985</v>
      </c>
      <c r="AA2037" s="5"/>
    </row>
    <row r="2038" spans="1:27">
      <c r="A2038" s="15">
        <v>41507</v>
      </c>
      <c r="B2038">
        <v>5492</v>
      </c>
      <c r="C2038">
        <v>5498.7</v>
      </c>
      <c r="D2038">
        <v>5257.6</v>
      </c>
      <c r="E2038">
        <v>5291.6</v>
      </c>
      <c r="G2038" s="5">
        <f t="shared" si="424"/>
        <v>5373.04</v>
      </c>
      <c r="H2038" s="5">
        <f t="shared" si="425"/>
        <v>5432.94</v>
      </c>
      <c r="J2038" s="10" t="str">
        <f t="shared" si="426"/>
        <v>SELL</v>
      </c>
      <c r="L2038" s="5">
        <f t="shared" si="427"/>
        <v>5612.64</v>
      </c>
      <c r="M2038" s="4" t="str">
        <f t="shared" si="428"/>
        <v>NO</v>
      </c>
      <c r="N2038" s="4" t="str">
        <f t="shared" si="429"/>
        <v>NO</v>
      </c>
      <c r="O2038" s="4" t="str">
        <f t="shared" si="430"/>
        <v>NO</v>
      </c>
      <c r="P2038" s="5">
        <f t="shared" si="431"/>
        <v>5492</v>
      </c>
      <c r="Q2038" s="5">
        <f t="shared" si="432"/>
        <v>5291.6</v>
      </c>
      <c r="R2038" s="4">
        <f t="shared" si="433"/>
        <v>2013</v>
      </c>
      <c r="T2038" s="7">
        <f t="shared" si="434"/>
        <v>0</v>
      </c>
      <c r="V2038" s="5">
        <f t="shared" si="435"/>
        <v>5633.34</v>
      </c>
      <c r="W2038" s="5">
        <f t="shared" si="436"/>
        <v>5633.34</v>
      </c>
      <c r="X2038" s="7">
        <f t="shared" si="437"/>
        <v>0</v>
      </c>
      <c r="Z2038" s="7">
        <f t="shared" si="438"/>
        <v>406494.45999999985</v>
      </c>
      <c r="AA2038" s="5"/>
    </row>
    <row r="2039" spans="1:27">
      <c r="A2039" s="15">
        <v>41508</v>
      </c>
      <c r="B2039">
        <v>5260</v>
      </c>
      <c r="C2039">
        <v>5425</v>
      </c>
      <c r="D2039">
        <v>5250</v>
      </c>
      <c r="E2039">
        <v>5414.3</v>
      </c>
      <c r="G2039" s="5">
        <f t="shared" si="424"/>
        <v>5393.67</v>
      </c>
      <c r="H2039" s="5">
        <f t="shared" si="425"/>
        <v>5426.73</v>
      </c>
      <c r="J2039" s="10" t="str">
        <f t="shared" si="426"/>
        <v>SELL</v>
      </c>
      <c r="L2039" s="5">
        <f t="shared" si="427"/>
        <v>5525.91</v>
      </c>
      <c r="M2039" s="4" t="str">
        <f t="shared" si="428"/>
        <v>NO</v>
      </c>
      <c r="N2039" s="4" t="str">
        <f t="shared" si="429"/>
        <v>NO</v>
      </c>
      <c r="O2039" s="4" t="str">
        <f t="shared" si="430"/>
        <v>NO</v>
      </c>
      <c r="P2039" s="5">
        <f t="shared" si="431"/>
        <v>5260</v>
      </c>
      <c r="Q2039" s="5">
        <f t="shared" si="432"/>
        <v>5414.3</v>
      </c>
      <c r="R2039" s="4">
        <f t="shared" si="433"/>
        <v>2013</v>
      </c>
      <c r="T2039" s="7">
        <f t="shared" si="434"/>
        <v>0</v>
      </c>
      <c r="V2039" s="5">
        <f t="shared" si="435"/>
        <v>5633.34</v>
      </c>
      <c r="W2039" s="5">
        <f t="shared" si="436"/>
        <v>5633.34</v>
      </c>
      <c r="X2039" s="7">
        <f t="shared" si="437"/>
        <v>0</v>
      </c>
      <c r="Z2039" s="7">
        <f t="shared" si="438"/>
        <v>406494.45999999985</v>
      </c>
      <c r="AA2039" s="5"/>
    </row>
    <row r="2040" spans="1:27">
      <c r="A2040" s="15">
        <v>41509</v>
      </c>
      <c r="B2040">
        <v>5420</v>
      </c>
      <c r="C2040">
        <v>5467.95</v>
      </c>
      <c r="D2040">
        <v>5370.3</v>
      </c>
      <c r="E2040">
        <v>5460.7</v>
      </c>
      <c r="G2040" s="5">
        <f t="shared" si="424"/>
        <v>5427.19</v>
      </c>
      <c r="H2040" s="5">
        <f t="shared" si="425"/>
        <v>5438.05</v>
      </c>
      <c r="J2040" s="10" t="str">
        <f t="shared" si="426"/>
        <v>SELL</v>
      </c>
      <c r="L2040" s="5">
        <f t="shared" si="427"/>
        <v>5470.63</v>
      </c>
      <c r="M2040" s="4" t="str">
        <f t="shared" si="428"/>
        <v>NO</v>
      </c>
      <c r="N2040" s="4" t="str">
        <f t="shared" si="429"/>
        <v>NO</v>
      </c>
      <c r="O2040" s="4" t="str">
        <f t="shared" si="430"/>
        <v>NO</v>
      </c>
      <c r="P2040" s="5">
        <f t="shared" si="431"/>
        <v>5420</v>
      </c>
      <c r="Q2040" s="5">
        <f t="shared" si="432"/>
        <v>5460.7</v>
      </c>
      <c r="R2040" s="4">
        <f t="shared" si="433"/>
        <v>2013</v>
      </c>
      <c r="T2040" s="7">
        <f t="shared" si="434"/>
        <v>0</v>
      </c>
      <c r="V2040" s="5">
        <f t="shared" si="435"/>
        <v>5633.34</v>
      </c>
      <c r="W2040" s="5">
        <f t="shared" si="436"/>
        <v>5633.34</v>
      </c>
      <c r="X2040" s="7">
        <f t="shared" si="437"/>
        <v>0</v>
      </c>
      <c r="Z2040" s="7">
        <f t="shared" si="438"/>
        <v>406494.45999999985</v>
      </c>
      <c r="AA2040" s="5"/>
    </row>
    <row r="2041" spans="1:27">
      <c r="A2041" s="15">
        <v>41512</v>
      </c>
      <c r="B2041">
        <v>5482.5</v>
      </c>
      <c r="C2041">
        <v>5526.75</v>
      </c>
      <c r="D2041">
        <v>5442.4</v>
      </c>
      <c r="E2041">
        <v>5467.1</v>
      </c>
      <c r="G2041" s="5">
        <f t="shared" si="424"/>
        <v>5447.15</v>
      </c>
      <c r="H2041" s="5">
        <f t="shared" si="425"/>
        <v>5447.73</v>
      </c>
      <c r="J2041" s="10" t="str">
        <f t="shared" si="426"/>
        <v>SELL</v>
      </c>
      <c r="L2041" s="5">
        <f t="shared" si="427"/>
        <v>5449.47</v>
      </c>
      <c r="M2041" s="4" t="str">
        <f t="shared" si="428"/>
        <v>YES</v>
      </c>
      <c r="N2041" s="4" t="str">
        <f t="shared" si="429"/>
        <v>YES</v>
      </c>
      <c r="O2041" s="4" t="str">
        <f t="shared" si="430"/>
        <v>YES</v>
      </c>
      <c r="P2041" s="5">
        <f t="shared" si="431"/>
        <v>5482.5</v>
      </c>
      <c r="Q2041" s="5">
        <f t="shared" si="432"/>
        <v>5467.1</v>
      </c>
      <c r="R2041" s="4">
        <f t="shared" si="433"/>
        <v>2013</v>
      </c>
      <c r="T2041" s="7">
        <f t="shared" si="434"/>
        <v>-15.4</v>
      </c>
      <c r="V2041" s="5">
        <f t="shared" si="435"/>
        <v>5633.34</v>
      </c>
      <c r="W2041" s="5">
        <f t="shared" si="436"/>
        <v>5633.34</v>
      </c>
      <c r="X2041" s="7">
        <f t="shared" si="437"/>
        <v>0</v>
      </c>
      <c r="Z2041" s="7">
        <f t="shared" si="438"/>
        <v>404954.45999999985</v>
      </c>
      <c r="AA2041" s="5"/>
    </row>
    <row r="2042" spans="1:27">
      <c r="A2042" s="15">
        <v>41513</v>
      </c>
      <c r="B2042">
        <v>5409.9</v>
      </c>
      <c r="C2042">
        <v>5424.8</v>
      </c>
      <c r="D2042">
        <v>5256.9</v>
      </c>
      <c r="E2042">
        <v>5284.8</v>
      </c>
      <c r="G2042" s="5">
        <f t="shared" si="424"/>
        <v>5365.98</v>
      </c>
      <c r="H2042" s="5">
        <f t="shared" si="425"/>
        <v>5393.42</v>
      </c>
      <c r="J2042" s="10" t="str">
        <f t="shared" si="426"/>
        <v>SELL</v>
      </c>
      <c r="L2042" s="5">
        <f t="shared" si="427"/>
        <v>5475.74</v>
      </c>
      <c r="M2042" s="4" t="str">
        <f t="shared" si="428"/>
        <v>NO</v>
      </c>
      <c r="N2042" s="4" t="str">
        <f t="shared" si="429"/>
        <v>NO</v>
      </c>
      <c r="O2042" s="4" t="str">
        <f t="shared" si="430"/>
        <v>NO</v>
      </c>
      <c r="P2042" s="5">
        <f t="shared" si="431"/>
        <v>5409.9</v>
      </c>
      <c r="Q2042" s="5">
        <f t="shared" si="432"/>
        <v>5284.8</v>
      </c>
      <c r="R2042" s="4">
        <f t="shared" si="433"/>
        <v>2013</v>
      </c>
      <c r="T2042" s="7">
        <f t="shared" si="434"/>
        <v>0</v>
      </c>
      <c r="V2042" s="5">
        <f t="shared" si="435"/>
        <v>5633.34</v>
      </c>
      <c r="W2042" s="5">
        <f t="shared" si="436"/>
        <v>5633.34</v>
      </c>
      <c r="X2042" s="7">
        <f t="shared" si="437"/>
        <v>0</v>
      </c>
      <c r="Z2042" s="7">
        <f t="shared" si="438"/>
        <v>404954.45999999985</v>
      </c>
      <c r="AA2042" s="5"/>
    </row>
    <row r="2043" spans="1:27">
      <c r="A2043" s="15">
        <v>41514</v>
      </c>
      <c r="B2043">
        <v>5218.7</v>
      </c>
      <c r="C2043">
        <v>5318.7</v>
      </c>
      <c r="D2043">
        <v>5108.25</v>
      </c>
      <c r="E2043">
        <v>5288.95</v>
      </c>
      <c r="G2043" s="5">
        <f t="shared" si="424"/>
        <v>5327.47</v>
      </c>
      <c r="H2043" s="5">
        <f t="shared" si="425"/>
        <v>5358.6</v>
      </c>
      <c r="J2043" s="10" t="str">
        <f t="shared" si="426"/>
        <v>SELL</v>
      </c>
      <c r="L2043" s="5">
        <f t="shared" si="427"/>
        <v>5451.99</v>
      </c>
      <c r="M2043" s="4" t="str">
        <f t="shared" si="428"/>
        <v>NO</v>
      </c>
      <c r="N2043" s="4" t="str">
        <f t="shared" si="429"/>
        <v>NO</v>
      </c>
      <c r="O2043" s="4" t="str">
        <f t="shared" si="430"/>
        <v>NO</v>
      </c>
      <c r="P2043" s="5">
        <f t="shared" si="431"/>
        <v>5218.7</v>
      </c>
      <c r="Q2043" s="5">
        <f t="shared" si="432"/>
        <v>5288.95</v>
      </c>
      <c r="R2043" s="4">
        <f t="shared" si="433"/>
        <v>2013</v>
      </c>
      <c r="T2043" s="7">
        <f t="shared" si="434"/>
        <v>0</v>
      </c>
      <c r="V2043" s="5">
        <f t="shared" si="435"/>
        <v>5633.34</v>
      </c>
      <c r="W2043" s="5">
        <f t="shared" si="436"/>
        <v>5633.34</v>
      </c>
      <c r="X2043" s="7">
        <f t="shared" si="437"/>
        <v>0</v>
      </c>
      <c r="Z2043" s="7">
        <f t="shared" si="438"/>
        <v>404954.45999999985</v>
      </c>
      <c r="AA2043" s="5"/>
    </row>
    <row r="2044" spans="1:27">
      <c r="A2044" s="15">
        <v>41515</v>
      </c>
      <c r="B2044">
        <v>5328</v>
      </c>
      <c r="C2044">
        <v>5427</v>
      </c>
      <c r="D2044">
        <v>5298.3</v>
      </c>
      <c r="E2044">
        <v>5416.75</v>
      </c>
      <c r="G2044" s="5">
        <f t="shared" si="424"/>
        <v>5372.11</v>
      </c>
      <c r="H2044" s="5">
        <f t="shared" si="425"/>
        <v>5377.98</v>
      </c>
      <c r="J2044" s="10" t="str">
        <f t="shared" si="426"/>
        <v>SELL</v>
      </c>
      <c r="L2044" s="5">
        <f t="shared" si="427"/>
        <v>5395.59</v>
      </c>
      <c r="M2044" s="4" t="str">
        <f t="shared" si="428"/>
        <v>NO</v>
      </c>
      <c r="N2044" s="4" t="str">
        <f t="shared" si="429"/>
        <v>NO</v>
      </c>
      <c r="O2044" s="4" t="str">
        <f t="shared" si="430"/>
        <v>NO</v>
      </c>
      <c r="P2044" s="5">
        <f t="shared" si="431"/>
        <v>5328</v>
      </c>
      <c r="Q2044" s="5">
        <f t="shared" si="432"/>
        <v>5416.75</v>
      </c>
      <c r="R2044" s="4">
        <f t="shared" si="433"/>
        <v>2013</v>
      </c>
      <c r="T2044" s="7">
        <f t="shared" si="434"/>
        <v>0</v>
      </c>
      <c r="V2044" s="5">
        <f t="shared" si="435"/>
        <v>5633.34</v>
      </c>
      <c r="W2044" s="5">
        <f t="shared" si="436"/>
        <v>5400</v>
      </c>
      <c r="X2044" s="7">
        <f t="shared" si="437"/>
        <v>233.34000000000015</v>
      </c>
      <c r="Z2044" s="7">
        <f t="shared" si="438"/>
        <v>416621.45999999985</v>
      </c>
      <c r="AA2044" s="5"/>
    </row>
    <row r="2045" spans="1:27">
      <c r="A2045" s="15">
        <v>41516</v>
      </c>
      <c r="B2045">
        <v>5400</v>
      </c>
      <c r="C2045">
        <v>5482.75</v>
      </c>
      <c r="D2045">
        <v>5356</v>
      </c>
      <c r="E2045">
        <v>5456.75</v>
      </c>
      <c r="G2045" s="5">
        <f t="shared" si="424"/>
        <v>5414.43</v>
      </c>
      <c r="H2045" s="5">
        <f t="shared" si="425"/>
        <v>5404.24</v>
      </c>
      <c r="J2045" s="10" t="str">
        <f t="shared" si="426"/>
        <v>BUY</v>
      </c>
      <c r="L2045" s="5">
        <f t="shared" si="427"/>
        <v>5373.67</v>
      </c>
      <c r="M2045" s="4" t="str">
        <f t="shared" si="428"/>
        <v>YES</v>
      </c>
      <c r="N2045" s="4" t="str">
        <f t="shared" si="429"/>
        <v>NO</v>
      </c>
      <c r="O2045" s="4" t="str">
        <f t="shared" si="430"/>
        <v>YES</v>
      </c>
      <c r="P2045" s="5">
        <f t="shared" si="431"/>
        <v>5400</v>
      </c>
      <c r="Q2045" s="5">
        <f t="shared" si="432"/>
        <v>5456.75</v>
      </c>
      <c r="R2045" s="4">
        <f t="shared" si="433"/>
        <v>2013</v>
      </c>
      <c r="T2045" s="7">
        <f t="shared" si="434"/>
        <v>0</v>
      </c>
      <c r="V2045" s="5">
        <f t="shared" si="435"/>
        <v>5400</v>
      </c>
      <c r="W2045" s="5">
        <f t="shared" si="436"/>
        <v>5400</v>
      </c>
      <c r="X2045" s="7">
        <f t="shared" si="437"/>
        <v>0</v>
      </c>
      <c r="Z2045" s="7">
        <f t="shared" si="438"/>
        <v>416621.45999999985</v>
      </c>
      <c r="AA2045" s="5"/>
    </row>
    <row r="2046" spans="1:27">
      <c r="A2046" s="15">
        <v>41519</v>
      </c>
      <c r="B2046">
        <v>5464.1</v>
      </c>
      <c r="C2046">
        <v>5568</v>
      </c>
      <c r="D2046">
        <v>5458.25</v>
      </c>
      <c r="E2046">
        <v>5554.6</v>
      </c>
      <c r="G2046" s="5">
        <f t="shared" si="424"/>
        <v>5484.52</v>
      </c>
      <c r="H2046" s="5">
        <f t="shared" si="425"/>
        <v>5454.36</v>
      </c>
      <c r="J2046" s="10" t="str">
        <f t="shared" si="426"/>
        <v>BUY</v>
      </c>
      <c r="L2046" s="5">
        <f t="shared" si="427"/>
        <v>5363.88</v>
      </c>
      <c r="M2046" s="4" t="str">
        <f t="shared" si="428"/>
        <v>NO</v>
      </c>
      <c r="N2046" s="4" t="str">
        <f t="shared" si="429"/>
        <v>NO</v>
      </c>
      <c r="O2046" s="4" t="str">
        <f t="shared" si="430"/>
        <v>NO</v>
      </c>
      <c r="P2046" s="5">
        <f t="shared" si="431"/>
        <v>5464.1</v>
      </c>
      <c r="Q2046" s="5">
        <f t="shared" si="432"/>
        <v>5554.6</v>
      </c>
      <c r="R2046" s="4">
        <f t="shared" si="433"/>
        <v>2013</v>
      </c>
      <c r="T2046" s="7">
        <f t="shared" si="434"/>
        <v>0</v>
      </c>
      <c r="V2046" s="5">
        <f t="shared" si="435"/>
        <v>5400</v>
      </c>
      <c r="W2046" s="5">
        <f t="shared" si="436"/>
        <v>5363.88</v>
      </c>
      <c r="X2046" s="7">
        <f t="shared" si="437"/>
        <v>-36.119999999999891</v>
      </c>
      <c r="Z2046" s="7">
        <f t="shared" si="438"/>
        <v>414815.45999999985</v>
      </c>
      <c r="AA2046" s="5"/>
    </row>
    <row r="2047" spans="1:27">
      <c r="A2047" s="15">
        <v>41520</v>
      </c>
      <c r="B2047">
        <v>5555</v>
      </c>
      <c r="C2047">
        <v>5572</v>
      </c>
      <c r="D2047">
        <v>5323.2</v>
      </c>
      <c r="E2047">
        <v>5344.55</v>
      </c>
      <c r="G2047" s="5">
        <f t="shared" si="424"/>
        <v>5414.54</v>
      </c>
      <c r="H2047" s="5">
        <f t="shared" si="425"/>
        <v>5417.76</v>
      </c>
      <c r="J2047" s="10" t="str">
        <f t="shared" si="426"/>
        <v>SELL</v>
      </c>
      <c r="L2047" s="5">
        <f t="shared" si="427"/>
        <v>5427.42</v>
      </c>
      <c r="M2047" s="4" t="str">
        <f t="shared" si="428"/>
        <v>YES</v>
      </c>
      <c r="N2047" s="4" t="str">
        <f t="shared" si="429"/>
        <v>NO</v>
      </c>
      <c r="O2047" s="4" t="str">
        <f t="shared" si="430"/>
        <v>NO</v>
      </c>
      <c r="P2047" s="5">
        <f t="shared" si="431"/>
        <v>5555</v>
      </c>
      <c r="Q2047" s="5">
        <f t="shared" si="432"/>
        <v>5344.55</v>
      </c>
      <c r="R2047" s="4">
        <f t="shared" si="433"/>
        <v>2013</v>
      </c>
      <c r="T2047" s="7">
        <f t="shared" si="434"/>
        <v>0</v>
      </c>
      <c r="V2047" s="5">
        <f t="shared" si="435"/>
        <v>5363.88</v>
      </c>
      <c r="W2047" s="5">
        <f t="shared" si="436"/>
        <v>5427.42</v>
      </c>
      <c r="X2047" s="7">
        <f t="shared" si="437"/>
        <v>-63.539999999999964</v>
      </c>
      <c r="Z2047" s="7">
        <f t="shared" si="438"/>
        <v>411638.45999999985</v>
      </c>
      <c r="AA2047" s="5"/>
    </row>
    <row r="2048" spans="1:27">
      <c r="A2048" s="15">
        <v>41521</v>
      </c>
      <c r="B2048">
        <v>5338</v>
      </c>
      <c r="C2048">
        <v>5475</v>
      </c>
      <c r="D2048">
        <v>5318.75</v>
      </c>
      <c r="E2048">
        <v>5458.05</v>
      </c>
      <c r="G2048" s="5">
        <f t="shared" si="424"/>
        <v>5436.3</v>
      </c>
      <c r="H2048" s="5">
        <f t="shared" si="425"/>
        <v>5431.19</v>
      </c>
      <c r="J2048" s="10" t="str">
        <f t="shared" si="426"/>
        <v>BUY</v>
      </c>
      <c r="L2048" s="5">
        <f t="shared" si="427"/>
        <v>5415.86</v>
      </c>
      <c r="M2048" s="4" t="str">
        <f t="shared" si="428"/>
        <v>YES</v>
      </c>
      <c r="N2048" s="4" t="str">
        <f t="shared" si="429"/>
        <v>NO</v>
      </c>
      <c r="O2048" s="4" t="str">
        <f t="shared" si="430"/>
        <v>NO</v>
      </c>
      <c r="P2048" s="5">
        <f t="shared" si="431"/>
        <v>5338</v>
      </c>
      <c r="Q2048" s="5">
        <f t="shared" si="432"/>
        <v>5458.05</v>
      </c>
      <c r="R2048" s="4">
        <f t="shared" si="433"/>
        <v>2013</v>
      </c>
      <c r="T2048" s="7">
        <f t="shared" si="434"/>
        <v>0</v>
      </c>
      <c r="V2048" s="5">
        <f t="shared" si="435"/>
        <v>5427.42</v>
      </c>
      <c r="W2048" s="5">
        <f t="shared" si="436"/>
        <v>5427.42</v>
      </c>
      <c r="X2048" s="7">
        <f t="shared" si="437"/>
        <v>0</v>
      </c>
      <c r="Z2048" s="7">
        <f t="shared" si="438"/>
        <v>411638.45999999985</v>
      </c>
      <c r="AA2048" s="5"/>
    </row>
    <row r="2049" spans="1:27">
      <c r="A2049" s="15">
        <v>41522</v>
      </c>
      <c r="B2049">
        <v>5551.6</v>
      </c>
      <c r="C2049">
        <v>5640.05</v>
      </c>
      <c r="D2049">
        <v>5545</v>
      </c>
      <c r="E2049">
        <v>5607.15</v>
      </c>
      <c r="G2049" s="5">
        <f t="shared" si="424"/>
        <v>5521.73</v>
      </c>
      <c r="H2049" s="5">
        <f t="shared" si="425"/>
        <v>5489.84</v>
      </c>
      <c r="J2049" s="10" t="str">
        <f t="shared" si="426"/>
        <v>BUY</v>
      </c>
      <c r="L2049" s="5">
        <f t="shared" si="427"/>
        <v>5394.17</v>
      </c>
      <c r="M2049" s="4" t="str">
        <f t="shared" si="428"/>
        <v>NO</v>
      </c>
      <c r="N2049" s="4" t="str">
        <f t="shared" si="429"/>
        <v>NO</v>
      </c>
      <c r="O2049" s="4" t="str">
        <f t="shared" si="430"/>
        <v>NO</v>
      </c>
      <c r="P2049" s="5">
        <f t="shared" si="431"/>
        <v>5551.6</v>
      </c>
      <c r="Q2049" s="5">
        <f t="shared" si="432"/>
        <v>5607.15</v>
      </c>
      <c r="R2049" s="4">
        <f t="shared" si="433"/>
        <v>2013</v>
      </c>
      <c r="T2049" s="7">
        <f t="shared" si="434"/>
        <v>0</v>
      </c>
      <c r="V2049" s="5">
        <f t="shared" si="435"/>
        <v>5427.42</v>
      </c>
      <c r="W2049" s="5">
        <f t="shared" si="436"/>
        <v>5427.42</v>
      </c>
      <c r="X2049" s="7">
        <f t="shared" si="437"/>
        <v>0</v>
      </c>
      <c r="Z2049" s="7">
        <f t="shared" si="438"/>
        <v>411638.45999999985</v>
      </c>
      <c r="AA2049" s="5"/>
    </row>
    <row r="2050" spans="1:27">
      <c r="A2050" s="15">
        <v>41523</v>
      </c>
      <c r="B2050">
        <v>5621</v>
      </c>
      <c r="C2050">
        <v>5706.9</v>
      </c>
      <c r="D2050">
        <v>5581.75</v>
      </c>
      <c r="E2050">
        <v>5697.8</v>
      </c>
      <c r="G2050" s="5">
        <f t="shared" si="424"/>
        <v>5609.77</v>
      </c>
      <c r="H2050" s="5">
        <f t="shared" si="425"/>
        <v>5559.16</v>
      </c>
      <c r="J2050" s="10" t="str">
        <f t="shared" si="426"/>
        <v>BUY</v>
      </c>
      <c r="L2050" s="5">
        <f t="shared" si="427"/>
        <v>5407.33</v>
      </c>
      <c r="M2050" s="4" t="str">
        <f t="shared" si="428"/>
        <v>NO</v>
      </c>
      <c r="N2050" s="4" t="str">
        <f t="shared" si="429"/>
        <v>NO</v>
      </c>
      <c r="O2050" s="4" t="str">
        <f t="shared" si="430"/>
        <v>NO</v>
      </c>
      <c r="P2050" s="5">
        <f t="shared" si="431"/>
        <v>5621</v>
      </c>
      <c r="Q2050" s="5">
        <f t="shared" si="432"/>
        <v>5697.8</v>
      </c>
      <c r="R2050" s="4">
        <f t="shared" si="433"/>
        <v>2013</v>
      </c>
      <c r="T2050" s="7">
        <f t="shared" si="434"/>
        <v>0</v>
      </c>
      <c r="V2050" s="5">
        <f t="shared" si="435"/>
        <v>5427.42</v>
      </c>
      <c r="W2050" s="5">
        <f t="shared" si="436"/>
        <v>5427.42</v>
      </c>
      <c r="X2050" s="7">
        <f t="shared" si="437"/>
        <v>0</v>
      </c>
      <c r="Z2050" s="7">
        <f t="shared" si="438"/>
        <v>411638.45999999985</v>
      </c>
      <c r="AA2050" s="5"/>
    </row>
    <row r="2051" spans="1:27">
      <c r="A2051" s="15">
        <v>41527</v>
      </c>
      <c r="B2051">
        <v>5772.25</v>
      </c>
      <c r="C2051">
        <v>5916.35</v>
      </c>
      <c r="D2051">
        <v>5771.15</v>
      </c>
      <c r="E2051">
        <v>5907.15</v>
      </c>
      <c r="G2051" s="5">
        <f t="shared" si="424"/>
        <v>5758.46</v>
      </c>
      <c r="H2051" s="5">
        <f t="shared" si="425"/>
        <v>5675.16</v>
      </c>
      <c r="J2051" s="10" t="str">
        <f t="shared" si="426"/>
        <v>BUY</v>
      </c>
      <c r="L2051" s="5">
        <f t="shared" si="427"/>
        <v>5425.26</v>
      </c>
      <c r="M2051" s="4" t="str">
        <f t="shared" si="428"/>
        <v>NO</v>
      </c>
      <c r="N2051" s="4" t="str">
        <f t="shared" si="429"/>
        <v>NO</v>
      </c>
      <c r="O2051" s="4" t="str">
        <f t="shared" si="430"/>
        <v>NO</v>
      </c>
      <c r="P2051" s="5">
        <f t="shared" si="431"/>
        <v>5772.25</v>
      </c>
      <c r="Q2051" s="5">
        <f t="shared" si="432"/>
        <v>5907.15</v>
      </c>
      <c r="R2051" s="4">
        <f t="shared" si="433"/>
        <v>2013</v>
      </c>
      <c r="T2051" s="7">
        <f t="shared" si="434"/>
        <v>0</v>
      </c>
      <c r="V2051" s="5">
        <f t="shared" si="435"/>
        <v>5427.42</v>
      </c>
      <c r="W2051" s="5">
        <f t="shared" si="436"/>
        <v>5427.42</v>
      </c>
      <c r="X2051" s="7">
        <f t="shared" si="437"/>
        <v>0</v>
      </c>
      <c r="Z2051" s="7">
        <f t="shared" si="438"/>
        <v>411638.45999999985</v>
      </c>
      <c r="AA2051" s="5"/>
    </row>
    <row r="2052" spans="1:27">
      <c r="A2052" s="15">
        <v>41528</v>
      </c>
      <c r="B2052">
        <v>5889</v>
      </c>
      <c r="C2052">
        <v>5954.7</v>
      </c>
      <c r="D2052">
        <v>5851.35</v>
      </c>
      <c r="E2052">
        <v>5939.65</v>
      </c>
      <c r="G2052" s="5">
        <f t="shared" si="424"/>
        <v>5849.06</v>
      </c>
      <c r="H2052" s="5">
        <f t="shared" si="425"/>
        <v>5763.32</v>
      </c>
      <c r="J2052" s="10" t="str">
        <f t="shared" si="426"/>
        <v>BUY</v>
      </c>
      <c r="L2052" s="5">
        <f t="shared" si="427"/>
        <v>5506.1</v>
      </c>
      <c r="M2052" s="4" t="str">
        <f t="shared" si="428"/>
        <v>NO</v>
      </c>
      <c r="N2052" s="4" t="str">
        <f t="shared" si="429"/>
        <v>NO</v>
      </c>
      <c r="O2052" s="4" t="str">
        <f t="shared" si="430"/>
        <v>NO</v>
      </c>
      <c r="P2052" s="5">
        <f t="shared" si="431"/>
        <v>5889</v>
      </c>
      <c r="Q2052" s="5">
        <f t="shared" si="432"/>
        <v>5939.65</v>
      </c>
      <c r="R2052" s="4">
        <f t="shared" si="433"/>
        <v>2013</v>
      </c>
      <c r="T2052" s="7">
        <f t="shared" si="434"/>
        <v>0</v>
      </c>
      <c r="V2052" s="5">
        <f t="shared" si="435"/>
        <v>5427.42</v>
      </c>
      <c r="W2052" s="5">
        <f t="shared" si="436"/>
        <v>5427.42</v>
      </c>
      <c r="X2052" s="7">
        <f t="shared" si="437"/>
        <v>0</v>
      </c>
      <c r="Z2052" s="7">
        <f t="shared" si="438"/>
        <v>411638.45999999985</v>
      </c>
      <c r="AA2052" s="5"/>
    </row>
    <row r="2053" spans="1:27">
      <c r="A2053" s="15">
        <v>41529</v>
      </c>
      <c r="B2053">
        <v>5954</v>
      </c>
      <c r="C2053">
        <v>5955</v>
      </c>
      <c r="D2053">
        <v>5825</v>
      </c>
      <c r="E2053">
        <v>5860.45</v>
      </c>
      <c r="G2053" s="5">
        <f t="shared" si="424"/>
        <v>5854.76</v>
      </c>
      <c r="H2053" s="5">
        <f t="shared" si="425"/>
        <v>5795.7</v>
      </c>
      <c r="J2053" s="10" t="str">
        <f t="shared" si="426"/>
        <v>BUY</v>
      </c>
      <c r="L2053" s="5">
        <f t="shared" si="427"/>
        <v>5618.52</v>
      </c>
      <c r="M2053" s="4" t="str">
        <f t="shared" si="428"/>
        <v>NO</v>
      </c>
      <c r="N2053" s="4" t="str">
        <f t="shared" si="429"/>
        <v>NO</v>
      </c>
      <c r="O2053" s="4" t="str">
        <f t="shared" si="430"/>
        <v>NO</v>
      </c>
      <c r="P2053" s="5">
        <f t="shared" si="431"/>
        <v>5954</v>
      </c>
      <c r="Q2053" s="5">
        <f t="shared" si="432"/>
        <v>5860.45</v>
      </c>
      <c r="R2053" s="4">
        <f t="shared" si="433"/>
        <v>2013</v>
      </c>
      <c r="T2053" s="7">
        <f t="shared" si="434"/>
        <v>0</v>
      </c>
      <c r="V2053" s="5">
        <f t="shared" si="435"/>
        <v>5427.42</v>
      </c>
      <c r="W2053" s="5">
        <f t="shared" si="436"/>
        <v>5427.42</v>
      </c>
      <c r="X2053" s="7">
        <f t="shared" si="437"/>
        <v>0</v>
      </c>
      <c r="Z2053" s="7">
        <f t="shared" si="438"/>
        <v>411638.45999999985</v>
      </c>
      <c r="AA2053" s="5"/>
    </row>
    <row r="2054" spans="1:27">
      <c r="A2054" s="15">
        <v>41530</v>
      </c>
      <c r="B2054">
        <v>5835.5</v>
      </c>
      <c r="C2054">
        <v>5908.75</v>
      </c>
      <c r="D2054">
        <v>5822.2</v>
      </c>
      <c r="E2054">
        <v>5875.9</v>
      </c>
      <c r="G2054" s="5">
        <f t="shared" si="424"/>
        <v>5865.33</v>
      </c>
      <c r="H2054" s="5">
        <f t="shared" si="425"/>
        <v>5822.43</v>
      </c>
      <c r="J2054" s="10" t="str">
        <f t="shared" si="426"/>
        <v>BUY</v>
      </c>
      <c r="L2054" s="5">
        <f t="shared" si="427"/>
        <v>5693.73</v>
      </c>
      <c r="M2054" s="4" t="str">
        <f t="shared" si="428"/>
        <v>NO</v>
      </c>
      <c r="N2054" s="4" t="str">
        <f t="shared" si="429"/>
        <v>NO</v>
      </c>
      <c r="O2054" s="4" t="str">
        <f t="shared" si="430"/>
        <v>NO</v>
      </c>
      <c r="P2054" s="5">
        <f t="shared" si="431"/>
        <v>5835.5</v>
      </c>
      <c r="Q2054" s="5">
        <f t="shared" si="432"/>
        <v>5875.9</v>
      </c>
      <c r="R2054" s="4">
        <f t="shared" si="433"/>
        <v>2013</v>
      </c>
      <c r="T2054" s="7">
        <f t="shared" si="434"/>
        <v>0</v>
      </c>
      <c r="V2054" s="5">
        <f t="shared" si="435"/>
        <v>5427.42</v>
      </c>
      <c r="W2054" s="5">
        <f t="shared" si="436"/>
        <v>5427.42</v>
      </c>
      <c r="X2054" s="7">
        <f t="shared" si="437"/>
        <v>0</v>
      </c>
      <c r="Z2054" s="7">
        <f t="shared" si="438"/>
        <v>411638.45999999985</v>
      </c>
      <c r="AA2054" s="5"/>
    </row>
    <row r="2055" spans="1:27">
      <c r="A2055" s="15">
        <v>41533</v>
      </c>
      <c r="B2055">
        <v>5976</v>
      </c>
      <c r="C2055">
        <v>6029</v>
      </c>
      <c r="D2055">
        <v>5814.2</v>
      </c>
      <c r="E2055">
        <v>5862.25</v>
      </c>
      <c r="G2055" s="5">
        <f t="shared" si="424"/>
        <v>5863.79</v>
      </c>
      <c r="H2055" s="5">
        <f t="shared" si="425"/>
        <v>5835.7</v>
      </c>
      <c r="J2055" s="10" t="str">
        <f t="shared" si="426"/>
        <v>BUY</v>
      </c>
      <c r="L2055" s="5">
        <f t="shared" si="427"/>
        <v>5751.43</v>
      </c>
      <c r="M2055" s="4" t="str">
        <f t="shared" si="428"/>
        <v>NO</v>
      </c>
      <c r="N2055" s="4" t="str">
        <f t="shared" si="429"/>
        <v>NO</v>
      </c>
      <c r="O2055" s="4" t="str">
        <f t="shared" si="430"/>
        <v>NO</v>
      </c>
      <c r="P2055" s="5">
        <f t="shared" si="431"/>
        <v>5976</v>
      </c>
      <c r="Q2055" s="5">
        <f t="shared" si="432"/>
        <v>5862.25</v>
      </c>
      <c r="R2055" s="4">
        <f t="shared" si="433"/>
        <v>2013</v>
      </c>
      <c r="T2055" s="7">
        <f t="shared" si="434"/>
        <v>0</v>
      </c>
      <c r="V2055" s="5">
        <f t="shared" si="435"/>
        <v>5427.42</v>
      </c>
      <c r="W2055" s="5">
        <f t="shared" si="436"/>
        <v>5427.42</v>
      </c>
      <c r="X2055" s="7">
        <f t="shared" si="437"/>
        <v>0</v>
      </c>
      <c r="Z2055" s="7">
        <f t="shared" si="438"/>
        <v>411638.45999999985</v>
      </c>
      <c r="AA2055" s="5"/>
    </row>
    <row r="2056" spans="1:27">
      <c r="A2056" s="15">
        <v>41534</v>
      </c>
      <c r="B2056">
        <v>5850</v>
      </c>
      <c r="C2056">
        <v>5888.15</v>
      </c>
      <c r="D2056">
        <v>5821</v>
      </c>
      <c r="E2056">
        <v>5880.5</v>
      </c>
      <c r="G2056" s="5">
        <f t="shared" si="424"/>
        <v>5872.15</v>
      </c>
      <c r="H2056" s="5">
        <f t="shared" si="425"/>
        <v>5850.63</v>
      </c>
      <c r="J2056" s="10" t="str">
        <f t="shared" si="426"/>
        <v>BUY</v>
      </c>
      <c r="L2056" s="5">
        <f t="shared" si="427"/>
        <v>5786.07</v>
      </c>
      <c r="M2056" s="4" t="str">
        <f t="shared" si="428"/>
        <v>NO</v>
      </c>
      <c r="N2056" s="4" t="str">
        <f t="shared" si="429"/>
        <v>NO</v>
      </c>
      <c r="O2056" s="4" t="str">
        <f t="shared" si="430"/>
        <v>NO</v>
      </c>
      <c r="P2056" s="5">
        <f t="shared" si="431"/>
        <v>5850</v>
      </c>
      <c r="Q2056" s="5">
        <f t="shared" si="432"/>
        <v>5880.5</v>
      </c>
      <c r="R2056" s="4">
        <f t="shared" si="433"/>
        <v>2013</v>
      </c>
      <c r="T2056" s="7">
        <f t="shared" si="434"/>
        <v>0</v>
      </c>
      <c r="V2056" s="5">
        <f t="shared" si="435"/>
        <v>5427.42</v>
      </c>
      <c r="W2056" s="5">
        <f t="shared" si="436"/>
        <v>5427.42</v>
      </c>
      <c r="X2056" s="7">
        <f t="shared" si="437"/>
        <v>0</v>
      </c>
      <c r="Z2056" s="7">
        <f t="shared" si="438"/>
        <v>411638.45999999985</v>
      </c>
      <c r="AA2056" s="5"/>
    </row>
    <row r="2057" spans="1:27">
      <c r="A2057" s="15">
        <v>41535</v>
      </c>
      <c r="B2057">
        <v>5890</v>
      </c>
      <c r="C2057">
        <v>5945.8</v>
      </c>
      <c r="D2057">
        <v>5865.1</v>
      </c>
      <c r="E2057">
        <v>5931.45</v>
      </c>
      <c r="G2057" s="5">
        <f t="shared" si="424"/>
        <v>5901.8</v>
      </c>
      <c r="H2057" s="5">
        <f t="shared" si="425"/>
        <v>5877.57</v>
      </c>
      <c r="J2057" s="10" t="str">
        <f t="shared" si="426"/>
        <v>BUY</v>
      </c>
      <c r="L2057" s="5">
        <f t="shared" si="427"/>
        <v>5804.88</v>
      </c>
      <c r="M2057" s="4" t="str">
        <f t="shared" si="428"/>
        <v>NO</v>
      </c>
      <c r="N2057" s="4" t="str">
        <f t="shared" si="429"/>
        <v>NO</v>
      </c>
      <c r="O2057" s="4" t="str">
        <f t="shared" si="430"/>
        <v>NO</v>
      </c>
      <c r="P2057" s="5">
        <f t="shared" si="431"/>
        <v>5890</v>
      </c>
      <c r="Q2057" s="5">
        <f t="shared" si="432"/>
        <v>5931.45</v>
      </c>
      <c r="R2057" s="4">
        <f t="shared" si="433"/>
        <v>2013</v>
      </c>
      <c r="T2057" s="7">
        <f t="shared" si="434"/>
        <v>0</v>
      </c>
      <c r="V2057" s="5">
        <f t="shared" si="435"/>
        <v>5427.42</v>
      </c>
      <c r="W2057" s="5">
        <f t="shared" si="436"/>
        <v>5427.42</v>
      </c>
      <c r="X2057" s="7">
        <f t="shared" si="437"/>
        <v>0</v>
      </c>
      <c r="Z2057" s="7">
        <f t="shared" si="438"/>
        <v>411638.45999999985</v>
      </c>
      <c r="AA2057" s="5"/>
    </row>
    <row r="2058" spans="1:27">
      <c r="A2058" s="15">
        <v>41536</v>
      </c>
      <c r="B2058">
        <v>6077.7</v>
      </c>
      <c r="C2058">
        <v>6174.8</v>
      </c>
      <c r="D2058">
        <v>6072</v>
      </c>
      <c r="E2058">
        <v>6145.75</v>
      </c>
      <c r="G2058" s="5">
        <f t="shared" si="424"/>
        <v>6023.78</v>
      </c>
      <c r="H2058" s="5">
        <f t="shared" si="425"/>
        <v>5966.96</v>
      </c>
      <c r="J2058" s="10" t="str">
        <f t="shared" si="426"/>
        <v>BUY</v>
      </c>
      <c r="L2058" s="5">
        <f t="shared" si="427"/>
        <v>5796.5</v>
      </c>
      <c r="M2058" s="4" t="str">
        <f t="shared" si="428"/>
        <v>NO</v>
      </c>
      <c r="N2058" s="4" t="str">
        <f t="shared" si="429"/>
        <v>NO</v>
      </c>
      <c r="O2058" s="4" t="str">
        <f t="shared" si="430"/>
        <v>NO</v>
      </c>
      <c r="P2058" s="5">
        <f t="shared" si="431"/>
        <v>6077.7</v>
      </c>
      <c r="Q2058" s="5">
        <f t="shared" si="432"/>
        <v>6145.75</v>
      </c>
      <c r="R2058" s="4">
        <f t="shared" si="433"/>
        <v>2013</v>
      </c>
      <c r="T2058" s="7">
        <f t="shared" si="434"/>
        <v>0</v>
      </c>
      <c r="V2058" s="5">
        <f t="shared" si="435"/>
        <v>5427.42</v>
      </c>
      <c r="W2058" s="5">
        <f t="shared" si="436"/>
        <v>5427.42</v>
      </c>
      <c r="X2058" s="7">
        <f t="shared" si="437"/>
        <v>0</v>
      </c>
      <c r="Z2058" s="7">
        <f t="shared" si="438"/>
        <v>411638.45999999985</v>
      </c>
      <c r="AA2058" s="5"/>
    </row>
    <row r="2059" spans="1:27">
      <c r="A2059" s="15">
        <v>41537</v>
      </c>
      <c r="B2059">
        <v>6130</v>
      </c>
      <c r="C2059">
        <v>6154.55</v>
      </c>
      <c r="D2059">
        <v>5950.2</v>
      </c>
      <c r="E2059">
        <v>6037.5</v>
      </c>
      <c r="G2059" s="5">
        <f t="shared" si="424"/>
        <v>6030.64</v>
      </c>
      <c r="H2059" s="5">
        <f t="shared" si="425"/>
        <v>5990.47</v>
      </c>
      <c r="J2059" s="10" t="str">
        <f t="shared" si="426"/>
        <v>BUY</v>
      </c>
      <c r="L2059" s="5">
        <f t="shared" si="427"/>
        <v>5869.96</v>
      </c>
      <c r="M2059" s="4" t="str">
        <f t="shared" si="428"/>
        <v>NO</v>
      </c>
      <c r="N2059" s="4" t="str">
        <f t="shared" si="429"/>
        <v>NO</v>
      </c>
      <c r="O2059" s="4" t="str">
        <f t="shared" si="430"/>
        <v>NO</v>
      </c>
      <c r="P2059" s="5">
        <f t="shared" si="431"/>
        <v>6130</v>
      </c>
      <c r="Q2059" s="5">
        <f t="shared" si="432"/>
        <v>6037.5</v>
      </c>
      <c r="R2059" s="4">
        <f t="shared" si="433"/>
        <v>2013</v>
      </c>
      <c r="T2059" s="7">
        <f t="shared" si="434"/>
        <v>0</v>
      </c>
      <c r="V2059" s="5">
        <f t="shared" si="435"/>
        <v>5427.42</v>
      </c>
      <c r="W2059" s="5">
        <f t="shared" si="436"/>
        <v>5427.42</v>
      </c>
      <c r="X2059" s="7">
        <f t="shared" si="437"/>
        <v>0</v>
      </c>
      <c r="Z2059" s="7">
        <f t="shared" si="438"/>
        <v>411638.45999999985</v>
      </c>
      <c r="AA2059" s="5"/>
    </row>
    <row r="2060" spans="1:27">
      <c r="A2060" s="15">
        <v>41540</v>
      </c>
      <c r="B2060">
        <v>5983.8</v>
      </c>
      <c r="C2060">
        <v>6011.15</v>
      </c>
      <c r="D2060">
        <v>5887.85</v>
      </c>
      <c r="E2060">
        <v>5914.4</v>
      </c>
      <c r="G2060" s="5">
        <f t="shared" si="424"/>
        <v>5972.52</v>
      </c>
      <c r="H2060" s="5">
        <f t="shared" si="425"/>
        <v>5965.11</v>
      </c>
      <c r="J2060" s="10" t="str">
        <f t="shared" si="426"/>
        <v>BUY</v>
      </c>
      <c r="L2060" s="5">
        <f t="shared" si="427"/>
        <v>5942.88</v>
      </c>
      <c r="M2060" s="4" t="str">
        <f t="shared" si="428"/>
        <v>NO</v>
      </c>
      <c r="N2060" s="4" t="str">
        <f t="shared" si="429"/>
        <v>NO</v>
      </c>
      <c r="O2060" s="4" t="str">
        <f t="shared" si="430"/>
        <v>NO</v>
      </c>
      <c r="P2060" s="5">
        <f t="shared" si="431"/>
        <v>5983.8</v>
      </c>
      <c r="Q2060" s="5">
        <f t="shared" si="432"/>
        <v>5914.4</v>
      </c>
      <c r="R2060" s="4">
        <f t="shared" si="433"/>
        <v>2013</v>
      </c>
      <c r="T2060" s="7">
        <f t="shared" si="434"/>
        <v>0</v>
      </c>
      <c r="V2060" s="5">
        <f t="shared" si="435"/>
        <v>5427.42</v>
      </c>
      <c r="W2060" s="5">
        <f t="shared" si="436"/>
        <v>5899.9</v>
      </c>
      <c r="X2060" s="7">
        <f t="shared" si="437"/>
        <v>472.47999999999956</v>
      </c>
      <c r="Z2060" s="7">
        <f t="shared" si="438"/>
        <v>435262.45999999985</v>
      </c>
      <c r="AA2060" s="5"/>
    </row>
    <row r="2061" spans="1:27">
      <c r="A2061" s="15">
        <v>41541</v>
      </c>
      <c r="B2061">
        <v>5899.9</v>
      </c>
      <c r="C2061">
        <v>5962.75</v>
      </c>
      <c r="D2061">
        <v>5875.4</v>
      </c>
      <c r="E2061">
        <v>5914.35</v>
      </c>
      <c r="G2061" s="5">
        <f t="shared" si="424"/>
        <v>5943.44</v>
      </c>
      <c r="H2061" s="5">
        <f t="shared" si="425"/>
        <v>5948.19</v>
      </c>
      <c r="J2061" s="10" t="str">
        <f t="shared" si="426"/>
        <v>SELL</v>
      </c>
      <c r="L2061" s="5">
        <f t="shared" si="427"/>
        <v>5962.44</v>
      </c>
      <c r="M2061" s="4" t="str">
        <f t="shared" si="428"/>
        <v>YES</v>
      </c>
      <c r="N2061" s="4" t="str">
        <f t="shared" si="429"/>
        <v>NO</v>
      </c>
      <c r="O2061" s="4" t="str">
        <f t="shared" si="430"/>
        <v>YES</v>
      </c>
      <c r="P2061" s="5">
        <f t="shared" si="431"/>
        <v>5899.9</v>
      </c>
      <c r="Q2061" s="5">
        <f t="shared" si="432"/>
        <v>5914.35</v>
      </c>
      <c r="R2061" s="4">
        <f t="shared" si="433"/>
        <v>2013</v>
      </c>
      <c r="T2061" s="7">
        <f t="shared" si="434"/>
        <v>0</v>
      </c>
      <c r="V2061" s="5">
        <f t="shared" si="435"/>
        <v>5899.9</v>
      </c>
      <c r="W2061" s="5">
        <f t="shared" si="436"/>
        <v>5899.9</v>
      </c>
      <c r="X2061" s="7">
        <f t="shared" si="437"/>
        <v>0</v>
      </c>
      <c r="Z2061" s="7">
        <f t="shared" si="438"/>
        <v>435262.45999999985</v>
      </c>
      <c r="AA2061" s="5"/>
    </row>
    <row r="2062" spans="1:27">
      <c r="A2062" s="15">
        <v>41542</v>
      </c>
      <c r="B2062">
        <v>5920</v>
      </c>
      <c r="C2062">
        <v>5923.9</v>
      </c>
      <c r="D2062">
        <v>5820.95</v>
      </c>
      <c r="E2062">
        <v>5889</v>
      </c>
      <c r="G2062" s="5">
        <f t="shared" si="424"/>
        <v>5916.22</v>
      </c>
      <c r="H2062" s="5">
        <f t="shared" si="425"/>
        <v>5928.46</v>
      </c>
      <c r="J2062" s="10" t="str">
        <f t="shared" si="426"/>
        <v>SELL</v>
      </c>
      <c r="L2062" s="5">
        <f t="shared" si="427"/>
        <v>5965.18</v>
      </c>
      <c r="M2062" s="4" t="str">
        <f t="shared" si="428"/>
        <v>NO</v>
      </c>
      <c r="N2062" s="4" t="str">
        <f t="shared" si="429"/>
        <v>NO</v>
      </c>
      <c r="O2062" s="4" t="str">
        <f t="shared" si="430"/>
        <v>NO</v>
      </c>
      <c r="P2062" s="5">
        <f t="shared" si="431"/>
        <v>5920</v>
      </c>
      <c r="Q2062" s="5">
        <f t="shared" si="432"/>
        <v>5889</v>
      </c>
      <c r="R2062" s="4">
        <f t="shared" si="433"/>
        <v>2013</v>
      </c>
      <c r="T2062" s="7">
        <f t="shared" si="434"/>
        <v>0</v>
      </c>
      <c r="V2062" s="5">
        <f t="shared" si="435"/>
        <v>5899.9</v>
      </c>
      <c r="W2062" s="5">
        <f t="shared" si="436"/>
        <v>5899.9</v>
      </c>
      <c r="X2062" s="7">
        <f t="shared" si="437"/>
        <v>0</v>
      </c>
      <c r="Z2062" s="7">
        <f t="shared" si="438"/>
        <v>435262.45999999985</v>
      </c>
      <c r="AA2062" s="5"/>
    </row>
    <row r="2063" spans="1:27">
      <c r="A2063" s="15">
        <v>41543</v>
      </c>
      <c r="B2063">
        <v>5893.9</v>
      </c>
      <c r="C2063">
        <v>5923.8</v>
      </c>
      <c r="D2063">
        <v>5867.2</v>
      </c>
      <c r="E2063">
        <v>5883.85</v>
      </c>
      <c r="G2063" s="5">
        <f t="shared" si="424"/>
        <v>5900.04</v>
      </c>
      <c r="H2063" s="5">
        <f t="shared" si="425"/>
        <v>5913.59</v>
      </c>
      <c r="J2063" s="10" t="str">
        <f t="shared" si="426"/>
        <v>SELL</v>
      </c>
      <c r="L2063" s="5">
        <f t="shared" si="427"/>
        <v>5954.24</v>
      </c>
      <c r="M2063" s="4" t="str">
        <f t="shared" si="428"/>
        <v>NO</v>
      </c>
      <c r="N2063" s="4" t="str">
        <f t="shared" si="429"/>
        <v>NO</v>
      </c>
      <c r="O2063" s="4" t="str">
        <f t="shared" si="430"/>
        <v>NO</v>
      </c>
      <c r="P2063" s="5">
        <f t="shared" si="431"/>
        <v>5893.9</v>
      </c>
      <c r="Q2063" s="5">
        <f t="shared" si="432"/>
        <v>5883.85</v>
      </c>
      <c r="R2063" s="4">
        <f t="shared" si="433"/>
        <v>2013</v>
      </c>
      <c r="T2063" s="7">
        <f t="shared" si="434"/>
        <v>0</v>
      </c>
      <c r="V2063" s="5">
        <f t="shared" si="435"/>
        <v>5899.9</v>
      </c>
      <c r="W2063" s="5">
        <f t="shared" si="436"/>
        <v>5899.9</v>
      </c>
      <c r="X2063" s="7">
        <f t="shared" si="437"/>
        <v>0</v>
      </c>
      <c r="Z2063" s="7">
        <f t="shared" si="438"/>
        <v>435262.45999999985</v>
      </c>
      <c r="AA2063" s="5"/>
    </row>
    <row r="2064" spans="1:27">
      <c r="A2064" s="15">
        <v>41544</v>
      </c>
      <c r="B2064">
        <v>5951.25</v>
      </c>
      <c r="C2064">
        <v>5959.65</v>
      </c>
      <c r="D2064">
        <v>5875</v>
      </c>
      <c r="E2064">
        <v>5888.15</v>
      </c>
      <c r="G2064" s="5">
        <f t="shared" si="424"/>
        <v>5894.1</v>
      </c>
      <c r="H2064" s="5">
        <f t="shared" si="425"/>
        <v>5905.11</v>
      </c>
      <c r="J2064" s="10" t="str">
        <f t="shared" si="426"/>
        <v>SELL</v>
      </c>
      <c r="L2064" s="5">
        <f t="shared" si="427"/>
        <v>5938.14</v>
      </c>
      <c r="M2064" s="4" t="str">
        <f t="shared" si="428"/>
        <v>YES</v>
      </c>
      <c r="N2064" s="4" t="str">
        <f t="shared" si="429"/>
        <v>YES</v>
      </c>
      <c r="O2064" s="4" t="str">
        <f t="shared" si="430"/>
        <v>NO</v>
      </c>
      <c r="P2064" s="5">
        <f t="shared" si="431"/>
        <v>5951.25</v>
      </c>
      <c r="Q2064" s="5">
        <f t="shared" si="432"/>
        <v>5888.15</v>
      </c>
      <c r="R2064" s="4">
        <f t="shared" si="433"/>
        <v>2013</v>
      </c>
      <c r="T2064" s="7">
        <f t="shared" si="434"/>
        <v>-66.09</v>
      </c>
      <c r="V2064" s="5">
        <f t="shared" si="435"/>
        <v>5899.9</v>
      </c>
      <c r="W2064" s="5">
        <f t="shared" si="436"/>
        <v>5899.9</v>
      </c>
      <c r="X2064" s="7">
        <f t="shared" si="437"/>
        <v>0</v>
      </c>
      <c r="Z2064" s="7">
        <f t="shared" si="438"/>
        <v>428653.45999999985</v>
      </c>
      <c r="AA2064" s="5"/>
    </row>
    <row r="2065" spans="1:27">
      <c r="A2065" s="15">
        <v>41547</v>
      </c>
      <c r="B2065">
        <v>5846</v>
      </c>
      <c r="C2065">
        <v>5854.85</v>
      </c>
      <c r="D2065">
        <v>5774</v>
      </c>
      <c r="E2065">
        <v>5791.45</v>
      </c>
      <c r="G2065" s="5">
        <f t="shared" si="424"/>
        <v>5842.78</v>
      </c>
      <c r="H2065" s="5">
        <f t="shared" si="425"/>
        <v>5867.22</v>
      </c>
      <c r="J2065" s="10" t="str">
        <f t="shared" si="426"/>
        <v>SELL</v>
      </c>
      <c r="L2065" s="5">
        <f t="shared" si="427"/>
        <v>5940.54</v>
      </c>
      <c r="M2065" s="4" t="str">
        <f t="shared" si="428"/>
        <v>NO</v>
      </c>
      <c r="N2065" s="4" t="str">
        <f t="shared" si="429"/>
        <v>NO</v>
      </c>
      <c r="O2065" s="4" t="str">
        <f t="shared" si="430"/>
        <v>NO</v>
      </c>
      <c r="P2065" s="5">
        <f t="shared" si="431"/>
        <v>5846</v>
      </c>
      <c r="Q2065" s="5">
        <f t="shared" si="432"/>
        <v>5791.45</v>
      </c>
      <c r="R2065" s="4">
        <f t="shared" si="433"/>
        <v>2013</v>
      </c>
      <c r="T2065" s="7">
        <f t="shared" si="434"/>
        <v>0</v>
      </c>
      <c r="V2065" s="5">
        <f t="shared" si="435"/>
        <v>5899.9</v>
      </c>
      <c r="W2065" s="5">
        <f t="shared" si="436"/>
        <v>5899.9</v>
      </c>
      <c r="X2065" s="7">
        <f t="shared" si="437"/>
        <v>0</v>
      </c>
      <c r="Z2065" s="7">
        <f t="shared" si="438"/>
        <v>428653.45999999985</v>
      </c>
      <c r="AA2065" s="5"/>
    </row>
    <row r="2066" spans="1:27">
      <c r="A2066" s="15">
        <v>41548</v>
      </c>
      <c r="B2066">
        <v>5806.65</v>
      </c>
      <c r="C2066">
        <v>5837</v>
      </c>
      <c r="D2066">
        <v>5754.05</v>
      </c>
      <c r="E2066">
        <v>5828.45</v>
      </c>
      <c r="G2066" s="5">
        <f t="shared" si="424"/>
        <v>5835.62</v>
      </c>
      <c r="H2066" s="5">
        <f t="shared" si="425"/>
        <v>5854.3</v>
      </c>
      <c r="J2066" s="10" t="str">
        <f t="shared" si="426"/>
        <v>SELL</v>
      </c>
      <c r="L2066" s="5">
        <f t="shared" si="427"/>
        <v>5910.34</v>
      </c>
      <c r="M2066" s="4" t="str">
        <f t="shared" si="428"/>
        <v>NO</v>
      </c>
      <c r="N2066" s="4" t="str">
        <f t="shared" si="429"/>
        <v>NO</v>
      </c>
      <c r="O2066" s="4" t="str">
        <f t="shared" si="430"/>
        <v>NO</v>
      </c>
      <c r="P2066" s="5">
        <f t="shared" si="431"/>
        <v>5806.65</v>
      </c>
      <c r="Q2066" s="5">
        <f t="shared" si="432"/>
        <v>5828.45</v>
      </c>
      <c r="R2066" s="4">
        <f t="shared" si="433"/>
        <v>2013</v>
      </c>
      <c r="T2066" s="7">
        <f t="shared" si="434"/>
        <v>0</v>
      </c>
      <c r="V2066" s="5">
        <f t="shared" si="435"/>
        <v>5899.9</v>
      </c>
      <c r="W2066" s="5">
        <f t="shared" si="436"/>
        <v>5910.34</v>
      </c>
      <c r="X2066" s="7">
        <f t="shared" si="437"/>
        <v>-10.440000000000509</v>
      </c>
      <c r="Z2066" s="7">
        <f t="shared" si="438"/>
        <v>428131.45999999985</v>
      </c>
      <c r="AA2066" s="5"/>
    </row>
    <row r="2067" spans="1:27">
      <c r="A2067" s="15">
        <v>41550</v>
      </c>
      <c r="B2067">
        <v>5860</v>
      </c>
      <c r="C2067">
        <v>5996</v>
      </c>
      <c r="D2067">
        <v>5846.1</v>
      </c>
      <c r="E2067">
        <v>5966.8</v>
      </c>
      <c r="G2067" s="5">
        <f t="shared" si="424"/>
        <v>5901.21</v>
      </c>
      <c r="H2067" s="5">
        <f t="shared" si="425"/>
        <v>5891.8</v>
      </c>
      <c r="J2067" s="10" t="str">
        <f t="shared" si="426"/>
        <v>BUY</v>
      </c>
      <c r="L2067" s="5">
        <f t="shared" si="427"/>
        <v>5863.57</v>
      </c>
      <c r="M2067" s="4" t="str">
        <f t="shared" si="428"/>
        <v>YES</v>
      </c>
      <c r="N2067" s="4" t="str">
        <f t="shared" si="429"/>
        <v>NO</v>
      </c>
      <c r="O2067" s="4" t="str">
        <f t="shared" si="430"/>
        <v>NO</v>
      </c>
      <c r="P2067" s="5">
        <f t="shared" si="431"/>
        <v>5860</v>
      </c>
      <c r="Q2067" s="5">
        <f t="shared" si="432"/>
        <v>5966.8</v>
      </c>
      <c r="R2067" s="4">
        <f t="shared" si="433"/>
        <v>2013</v>
      </c>
      <c r="T2067" s="7">
        <f t="shared" si="434"/>
        <v>0</v>
      </c>
      <c r="V2067" s="5">
        <f t="shared" si="435"/>
        <v>5910.34</v>
      </c>
      <c r="W2067" s="5">
        <f t="shared" si="436"/>
        <v>5910.34</v>
      </c>
      <c r="X2067" s="7">
        <f t="shared" si="437"/>
        <v>0</v>
      </c>
      <c r="Z2067" s="7">
        <f t="shared" si="438"/>
        <v>428131.45999999985</v>
      </c>
      <c r="AA2067" s="5"/>
    </row>
    <row r="2068" spans="1:27">
      <c r="A2068" s="15">
        <v>41551</v>
      </c>
      <c r="B2068">
        <v>5945.05</v>
      </c>
      <c r="C2068">
        <v>6008.95</v>
      </c>
      <c r="D2068">
        <v>5926.1</v>
      </c>
      <c r="E2068">
        <v>5950.9</v>
      </c>
      <c r="G2068" s="5">
        <f t="shared" si="424"/>
        <v>5926.06</v>
      </c>
      <c r="H2068" s="5">
        <f t="shared" si="425"/>
        <v>5911.5</v>
      </c>
      <c r="J2068" s="10" t="str">
        <f t="shared" si="426"/>
        <v>BUY</v>
      </c>
      <c r="L2068" s="5">
        <f t="shared" si="427"/>
        <v>5867.82</v>
      </c>
      <c r="M2068" s="4" t="str">
        <f t="shared" si="428"/>
        <v>NO</v>
      </c>
      <c r="N2068" s="4" t="str">
        <f t="shared" si="429"/>
        <v>NO</v>
      </c>
      <c r="O2068" s="4" t="str">
        <f t="shared" si="430"/>
        <v>NO</v>
      </c>
      <c r="P2068" s="5">
        <f t="shared" si="431"/>
        <v>5945.05</v>
      </c>
      <c r="Q2068" s="5">
        <f t="shared" si="432"/>
        <v>5950.9</v>
      </c>
      <c r="R2068" s="4">
        <f t="shared" si="433"/>
        <v>2013</v>
      </c>
      <c r="T2068" s="7">
        <f t="shared" si="434"/>
        <v>0</v>
      </c>
      <c r="V2068" s="5">
        <f t="shared" si="435"/>
        <v>5910.34</v>
      </c>
      <c r="W2068" s="5">
        <f t="shared" si="436"/>
        <v>5910.34</v>
      </c>
      <c r="X2068" s="7">
        <f t="shared" si="437"/>
        <v>0</v>
      </c>
      <c r="Z2068" s="7">
        <f t="shared" si="438"/>
        <v>428131.45999999985</v>
      </c>
      <c r="AA2068" s="5"/>
    </row>
    <row r="2069" spans="1:27">
      <c r="A2069" s="15">
        <v>41554</v>
      </c>
      <c r="B2069">
        <v>5937.7</v>
      </c>
      <c r="C2069">
        <v>5949.8</v>
      </c>
      <c r="D2069">
        <v>5856.5</v>
      </c>
      <c r="E2069">
        <v>5943.2</v>
      </c>
      <c r="G2069" s="5">
        <f t="shared" ref="G2069:G2132" si="439">ROUND((E2069*G$1)+(G2068*(1-G$1)),2)</f>
        <v>5934.63</v>
      </c>
      <c r="H2069" s="5">
        <f t="shared" ref="H2069:H2132" si="440">ROUND((E2069*H$1)+(H2068*(1-H$1)),2)</f>
        <v>5922.07</v>
      </c>
      <c r="J2069" s="10" t="str">
        <f t="shared" ref="J2069:J2132" si="441">IF(G2069&gt;H2069,"BUY","SELL")</f>
        <v>BUY</v>
      </c>
      <c r="L2069" s="5">
        <f t="shared" ref="L2069:L2132" si="442">ROUND((G2069*((2/4)-1)-(H2069)*((2/6)-1))/ (2 /4- 2 /6),2)</f>
        <v>5884.39</v>
      </c>
      <c r="M2069" s="4" t="str">
        <f t="shared" ref="M2069:M2132" si="443">IF(J2068="SELL",IF(C2069&gt;L2068,"YES","NO"),IF(D2069&lt;L2068,"YES","NO"))</f>
        <v>YES</v>
      </c>
      <c r="N2069" s="4" t="str">
        <f t="shared" ref="N2069:N2132" si="444">IF(AND(M2069="YES",J2069=J2068),"YES","NO")</f>
        <v>YES</v>
      </c>
      <c r="O2069" s="4" t="str">
        <f t="shared" ref="O2069:O2132" si="445">IF(AND(J2068="BUY",B2069&lt;L2068),"YES",IF(AND(J2068="SELL",B2069&gt;L2068),"YES","NO"))</f>
        <v>NO</v>
      </c>
      <c r="P2069" s="5">
        <f t="shared" ref="P2069:P2132" si="446">B2069</f>
        <v>5937.7</v>
      </c>
      <c r="Q2069" s="5">
        <f t="shared" ref="Q2069:Q2132" si="447">E2069</f>
        <v>5943.2</v>
      </c>
      <c r="R2069" s="4">
        <f t="shared" ref="R2069:R2132" si="448">YEAR(A2069)</f>
        <v>2013</v>
      </c>
      <c r="T2069" s="7">
        <f t="shared" ref="T2069:T2132" si="449">ROUND(IF(N2069="YES",IF(J2069="SELL",IF(O2069="YES",Q2069-P2069,Q2069-L2068),IF(O2069="YES",P2069-Q2069,L2068-Q2069)),0),2)</f>
        <v>-75.38</v>
      </c>
      <c r="V2069" s="5">
        <f t="shared" ref="V2069:V2132" si="450">IF(J2069=J2068,V2068,IF(O2069="YES",P2069,L2068))</f>
        <v>5910.34</v>
      </c>
      <c r="W2069" s="5">
        <f t="shared" ref="W2069:W2132" si="451">IF(V2070="",E2069,V2070)</f>
        <v>5910.34</v>
      </c>
      <c r="X2069" s="7">
        <f t="shared" ref="X2069:X2132" si="452">IF(J2069="BUY",W2069-V2069,V2069-W2069)</f>
        <v>0</v>
      </c>
      <c r="Z2069" s="7">
        <f t="shared" ref="Z2069:Z2132" si="453">Z2068+(T2069*50*2)+(X2069*50)</f>
        <v>420593.45999999985</v>
      </c>
      <c r="AA2069" s="5"/>
    </row>
    <row r="2070" spans="1:27">
      <c r="A2070" s="15">
        <v>41555</v>
      </c>
      <c r="B2070">
        <v>6000</v>
      </c>
      <c r="C2070">
        <v>6021</v>
      </c>
      <c r="D2070">
        <v>5944.25</v>
      </c>
      <c r="E2070">
        <v>5959.45</v>
      </c>
      <c r="G2070" s="5">
        <f t="shared" si="439"/>
        <v>5947.04</v>
      </c>
      <c r="H2070" s="5">
        <f t="shared" si="440"/>
        <v>5934.53</v>
      </c>
      <c r="J2070" s="10" t="str">
        <f t="shared" si="441"/>
        <v>BUY</v>
      </c>
      <c r="L2070" s="5">
        <f t="shared" si="442"/>
        <v>5897</v>
      </c>
      <c r="M2070" s="4" t="str">
        <f t="shared" si="443"/>
        <v>NO</v>
      </c>
      <c r="N2070" s="4" t="str">
        <f t="shared" si="444"/>
        <v>NO</v>
      </c>
      <c r="O2070" s="4" t="str">
        <f t="shared" si="445"/>
        <v>NO</v>
      </c>
      <c r="P2070" s="5">
        <f t="shared" si="446"/>
        <v>6000</v>
      </c>
      <c r="Q2070" s="5">
        <f t="shared" si="447"/>
        <v>5959.45</v>
      </c>
      <c r="R2070" s="4">
        <f t="shared" si="448"/>
        <v>2013</v>
      </c>
      <c r="T2070" s="7">
        <f t="shared" si="449"/>
        <v>0</v>
      </c>
      <c r="V2070" s="5">
        <f t="shared" si="450"/>
        <v>5910.34</v>
      </c>
      <c r="W2070" s="5">
        <f t="shared" si="451"/>
        <v>5910.34</v>
      </c>
      <c r="X2070" s="7">
        <f t="shared" si="452"/>
        <v>0</v>
      </c>
      <c r="Z2070" s="7">
        <f t="shared" si="453"/>
        <v>420593.45999999985</v>
      </c>
      <c r="AA2070" s="5"/>
    </row>
    <row r="2071" spans="1:27">
      <c r="A2071" s="15">
        <v>41556</v>
      </c>
      <c r="B2071">
        <v>5918</v>
      </c>
      <c r="C2071">
        <v>6057.95</v>
      </c>
      <c r="D2071">
        <v>5905</v>
      </c>
      <c r="E2071">
        <v>6048.5</v>
      </c>
      <c r="G2071" s="5">
        <f t="shared" si="439"/>
        <v>5997.77</v>
      </c>
      <c r="H2071" s="5">
        <f t="shared" si="440"/>
        <v>5972.52</v>
      </c>
      <c r="J2071" s="10" t="str">
        <f t="shared" si="441"/>
        <v>BUY</v>
      </c>
      <c r="L2071" s="5">
        <f t="shared" si="442"/>
        <v>5896.77</v>
      </c>
      <c r="M2071" s="4" t="str">
        <f t="shared" si="443"/>
        <v>NO</v>
      </c>
      <c r="N2071" s="4" t="str">
        <f t="shared" si="444"/>
        <v>NO</v>
      </c>
      <c r="O2071" s="4" t="str">
        <f t="shared" si="445"/>
        <v>NO</v>
      </c>
      <c r="P2071" s="5">
        <f t="shared" si="446"/>
        <v>5918</v>
      </c>
      <c r="Q2071" s="5">
        <f t="shared" si="447"/>
        <v>6048.5</v>
      </c>
      <c r="R2071" s="4">
        <f t="shared" si="448"/>
        <v>2013</v>
      </c>
      <c r="T2071" s="7">
        <f t="shared" si="449"/>
        <v>0</v>
      </c>
      <c r="V2071" s="5">
        <f t="shared" si="450"/>
        <v>5910.34</v>
      </c>
      <c r="W2071" s="5">
        <f t="shared" si="451"/>
        <v>5910.34</v>
      </c>
      <c r="X2071" s="7">
        <f t="shared" si="452"/>
        <v>0</v>
      </c>
      <c r="Z2071" s="7">
        <f t="shared" si="453"/>
        <v>420593.45999999985</v>
      </c>
      <c r="AA2071" s="5"/>
    </row>
    <row r="2072" spans="1:27">
      <c r="A2072" s="15">
        <v>41557</v>
      </c>
      <c r="B2072">
        <v>6038</v>
      </c>
      <c r="C2072">
        <v>6073.8</v>
      </c>
      <c r="D2072">
        <v>6005.55</v>
      </c>
      <c r="E2072">
        <v>6059.8</v>
      </c>
      <c r="G2072" s="5">
        <f t="shared" si="439"/>
        <v>6028.79</v>
      </c>
      <c r="H2072" s="5">
        <f t="shared" si="440"/>
        <v>6001.61</v>
      </c>
      <c r="J2072" s="10" t="str">
        <f t="shared" si="441"/>
        <v>BUY</v>
      </c>
      <c r="L2072" s="5">
        <f t="shared" si="442"/>
        <v>5920.07</v>
      </c>
      <c r="M2072" s="4" t="str">
        <f t="shared" si="443"/>
        <v>NO</v>
      </c>
      <c r="N2072" s="4" t="str">
        <f t="shared" si="444"/>
        <v>NO</v>
      </c>
      <c r="O2072" s="4" t="str">
        <f t="shared" si="445"/>
        <v>NO</v>
      </c>
      <c r="P2072" s="5">
        <f t="shared" si="446"/>
        <v>6038</v>
      </c>
      <c r="Q2072" s="5">
        <f t="shared" si="447"/>
        <v>6059.8</v>
      </c>
      <c r="R2072" s="4">
        <f t="shared" si="448"/>
        <v>2013</v>
      </c>
      <c r="T2072" s="7">
        <f t="shared" si="449"/>
        <v>0</v>
      </c>
      <c r="V2072" s="5">
        <f t="shared" si="450"/>
        <v>5910.34</v>
      </c>
      <c r="W2072" s="5">
        <f t="shared" si="451"/>
        <v>5910.34</v>
      </c>
      <c r="X2072" s="7">
        <f t="shared" si="452"/>
        <v>0</v>
      </c>
      <c r="Z2072" s="7">
        <f t="shared" si="453"/>
        <v>420593.45999999985</v>
      </c>
      <c r="AA2072" s="5"/>
    </row>
    <row r="2073" spans="1:27">
      <c r="A2073" s="15">
        <v>41558</v>
      </c>
      <c r="B2073">
        <v>6139.9</v>
      </c>
      <c r="C2073">
        <v>6143.15</v>
      </c>
      <c r="D2073">
        <v>6072</v>
      </c>
      <c r="E2073">
        <v>6130.5</v>
      </c>
      <c r="G2073" s="5">
        <f t="shared" si="439"/>
        <v>6079.65</v>
      </c>
      <c r="H2073" s="5">
        <f t="shared" si="440"/>
        <v>6044.57</v>
      </c>
      <c r="J2073" s="10" t="str">
        <f t="shared" si="441"/>
        <v>BUY</v>
      </c>
      <c r="L2073" s="5">
        <f t="shared" si="442"/>
        <v>5939.33</v>
      </c>
      <c r="M2073" s="4" t="str">
        <f t="shared" si="443"/>
        <v>NO</v>
      </c>
      <c r="N2073" s="4" t="str">
        <f t="shared" si="444"/>
        <v>NO</v>
      </c>
      <c r="O2073" s="4" t="str">
        <f t="shared" si="445"/>
        <v>NO</v>
      </c>
      <c r="P2073" s="5">
        <f t="shared" si="446"/>
        <v>6139.9</v>
      </c>
      <c r="Q2073" s="5">
        <f t="shared" si="447"/>
        <v>6130.5</v>
      </c>
      <c r="R2073" s="4">
        <f t="shared" si="448"/>
        <v>2013</v>
      </c>
      <c r="T2073" s="7">
        <f t="shared" si="449"/>
        <v>0</v>
      </c>
      <c r="V2073" s="5">
        <f t="shared" si="450"/>
        <v>5910.34</v>
      </c>
      <c r="W2073" s="5">
        <f t="shared" si="451"/>
        <v>5910.34</v>
      </c>
      <c r="X2073" s="7">
        <f t="shared" si="452"/>
        <v>0</v>
      </c>
      <c r="Z2073" s="7">
        <f t="shared" si="453"/>
        <v>420593.45999999985</v>
      </c>
      <c r="AA2073" s="5"/>
    </row>
    <row r="2074" spans="1:27">
      <c r="A2074" s="15">
        <v>41561</v>
      </c>
      <c r="B2074">
        <v>6117.35</v>
      </c>
      <c r="C2074">
        <v>6154.9</v>
      </c>
      <c r="D2074">
        <v>6104.3</v>
      </c>
      <c r="E2074">
        <v>6143.35</v>
      </c>
      <c r="G2074" s="5">
        <f t="shared" si="439"/>
        <v>6111.5</v>
      </c>
      <c r="H2074" s="5">
        <f t="shared" si="440"/>
        <v>6077.5</v>
      </c>
      <c r="J2074" s="10" t="str">
        <f t="shared" si="441"/>
        <v>BUY</v>
      </c>
      <c r="L2074" s="5">
        <f t="shared" si="442"/>
        <v>5975.5</v>
      </c>
      <c r="M2074" s="4" t="str">
        <f t="shared" si="443"/>
        <v>NO</v>
      </c>
      <c r="N2074" s="4" t="str">
        <f t="shared" si="444"/>
        <v>NO</v>
      </c>
      <c r="O2074" s="4" t="str">
        <f t="shared" si="445"/>
        <v>NO</v>
      </c>
      <c r="P2074" s="5">
        <f t="shared" si="446"/>
        <v>6117.35</v>
      </c>
      <c r="Q2074" s="5">
        <f t="shared" si="447"/>
        <v>6143.35</v>
      </c>
      <c r="R2074" s="4">
        <f t="shared" si="448"/>
        <v>2013</v>
      </c>
      <c r="T2074" s="7">
        <f t="shared" si="449"/>
        <v>0</v>
      </c>
      <c r="V2074" s="5">
        <f t="shared" si="450"/>
        <v>5910.34</v>
      </c>
      <c r="W2074" s="5">
        <f t="shared" si="451"/>
        <v>5910.34</v>
      </c>
      <c r="X2074" s="7">
        <f t="shared" si="452"/>
        <v>0</v>
      </c>
      <c r="Z2074" s="7">
        <f t="shared" si="453"/>
        <v>420593.45999999985</v>
      </c>
      <c r="AA2074" s="5"/>
    </row>
    <row r="2075" spans="1:27">
      <c r="A2075" s="15">
        <v>41562</v>
      </c>
      <c r="B2075">
        <v>6175</v>
      </c>
      <c r="C2075">
        <v>6193.6</v>
      </c>
      <c r="D2075">
        <v>6077.6</v>
      </c>
      <c r="E2075">
        <v>6110.65</v>
      </c>
      <c r="G2075" s="5">
        <f t="shared" si="439"/>
        <v>6111.08</v>
      </c>
      <c r="H2075" s="5">
        <f t="shared" si="440"/>
        <v>6088.55</v>
      </c>
      <c r="J2075" s="10" t="str">
        <f t="shared" si="441"/>
        <v>BUY</v>
      </c>
      <c r="L2075" s="5">
        <f t="shared" si="442"/>
        <v>6020.96</v>
      </c>
      <c r="M2075" s="4" t="str">
        <f t="shared" si="443"/>
        <v>NO</v>
      </c>
      <c r="N2075" s="4" t="str">
        <f t="shared" si="444"/>
        <v>NO</v>
      </c>
      <c r="O2075" s="4" t="str">
        <f t="shared" si="445"/>
        <v>NO</v>
      </c>
      <c r="P2075" s="5">
        <f t="shared" si="446"/>
        <v>6175</v>
      </c>
      <c r="Q2075" s="5">
        <f t="shared" si="447"/>
        <v>6110.65</v>
      </c>
      <c r="R2075" s="4">
        <f t="shared" si="448"/>
        <v>2013</v>
      </c>
      <c r="T2075" s="7">
        <f t="shared" si="449"/>
        <v>0</v>
      </c>
      <c r="V2075" s="5">
        <f t="shared" si="450"/>
        <v>5910.34</v>
      </c>
      <c r="W2075" s="5">
        <f t="shared" si="451"/>
        <v>5910.34</v>
      </c>
      <c r="X2075" s="7">
        <f t="shared" si="452"/>
        <v>0</v>
      </c>
      <c r="Z2075" s="7">
        <f t="shared" si="453"/>
        <v>420593.45999999985</v>
      </c>
      <c r="AA2075" s="5"/>
    </row>
    <row r="2076" spans="1:27">
      <c r="A2076" s="15">
        <v>41564</v>
      </c>
      <c r="B2076">
        <v>6123</v>
      </c>
      <c r="C2076">
        <v>6139</v>
      </c>
      <c r="D2076">
        <v>6058.8</v>
      </c>
      <c r="E2076">
        <v>6071</v>
      </c>
      <c r="G2076" s="5">
        <f t="shared" si="439"/>
        <v>6091.04</v>
      </c>
      <c r="H2076" s="5">
        <f t="shared" si="440"/>
        <v>6082.7</v>
      </c>
      <c r="J2076" s="10" t="str">
        <f t="shared" si="441"/>
        <v>BUY</v>
      </c>
      <c r="L2076" s="5">
        <f t="shared" si="442"/>
        <v>6057.68</v>
      </c>
      <c r="M2076" s="4" t="str">
        <f t="shared" si="443"/>
        <v>NO</v>
      </c>
      <c r="N2076" s="4" t="str">
        <f t="shared" si="444"/>
        <v>NO</v>
      </c>
      <c r="O2076" s="4" t="str">
        <f t="shared" si="445"/>
        <v>NO</v>
      </c>
      <c r="P2076" s="5">
        <f t="shared" si="446"/>
        <v>6123</v>
      </c>
      <c r="Q2076" s="5">
        <f t="shared" si="447"/>
        <v>6071</v>
      </c>
      <c r="R2076" s="4">
        <f t="shared" si="448"/>
        <v>2013</v>
      </c>
      <c r="T2076" s="7">
        <f t="shared" si="449"/>
        <v>0</v>
      </c>
      <c r="V2076" s="5">
        <f t="shared" si="450"/>
        <v>5910.34</v>
      </c>
      <c r="W2076" s="5">
        <f t="shared" si="451"/>
        <v>5910.34</v>
      </c>
      <c r="X2076" s="7">
        <f t="shared" si="452"/>
        <v>0</v>
      </c>
      <c r="Z2076" s="7">
        <f t="shared" si="453"/>
        <v>420593.45999999985</v>
      </c>
      <c r="AA2076" s="5"/>
    </row>
    <row r="2077" spans="1:27">
      <c r="A2077" s="15">
        <v>41565</v>
      </c>
      <c r="B2077">
        <v>6090</v>
      </c>
      <c r="C2077">
        <v>6224</v>
      </c>
      <c r="D2077">
        <v>6088.25</v>
      </c>
      <c r="E2077">
        <v>6210.45</v>
      </c>
      <c r="G2077" s="5">
        <f t="shared" si="439"/>
        <v>6150.75</v>
      </c>
      <c r="H2077" s="5">
        <f t="shared" si="440"/>
        <v>6125.28</v>
      </c>
      <c r="J2077" s="10" t="str">
        <f t="shared" si="441"/>
        <v>BUY</v>
      </c>
      <c r="L2077" s="5">
        <f t="shared" si="442"/>
        <v>6048.87</v>
      </c>
      <c r="M2077" s="4" t="str">
        <f t="shared" si="443"/>
        <v>NO</v>
      </c>
      <c r="N2077" s="4" t="str">
        <f t="shared" si="444"/>
        <v>NO</v>
      </c>
      <c r="O2077" s="4" t="str">
        <f t="shared" si="445"/>
        <v>NO</v>
      </c>
      <c r="P2077" s="5">
        <f t="shared" si="446"/>
        <v>6090</v>
      </c>
      <c r="Q2077" s="5">
        <f t="shared" si="447"/>
        <v>6210.45</v>
      </c>
      <c r="R2077" s="4">
        <f t="shared" si="448"/>
        <v>2013</v>
      </c>
      <c r="T2077" s="7">
        <f t="shared" si="449"/>
        <v>0</v>
      </c>
      <c r="V2077" s="5">
        <f t="shared" si="450"/>
        <v>5910.34</v>
      </c>
      <c r="W2077" s="5">
        <f t="shared" si="451"/>
        <v>5910.34</v>
      </c>
      <c r="X2077" s="7">
        <f t="shared" si="452"/>
        <v>0</v>
      </c>
      <c r="Z2077" s="7">
        <f t="shared" si="453"/>
        <v>420593.45999999985</v>
      </c>
      <c r="AA2077" s="5"/>
    </row>
    <row r="2078" spans="1:27">
      <c r="A2078" s="15">
        <v>41568</v>
      </c>
      <c r="B2078">
        <v>6220</v>
      </c>
      <c r="C2078">
        <v>6239</v>
      </c>
      <c r="D2078">
        <v>6182.5</v>
      </c>
      <c r="E2078">
        <v>6226.15</v>
      </c>
      <c r="G2078" s="5">
        <f t="shared" si="439"/>
        <v>6188.45</v>
      </c>
      <c r="H2078" s="5">
        <f t="shared" si="440"/>
        <v>6158.9</v>
      </c>
      <c r="J2078" s="10" t="str">
        <f t="shared" si="441"/>
        <v>BUY</v>
      </c>
      <c r="L2078" s="5">
        <f t="shared" si="442"/>
        <v>6070.25</v>
      </c>
      <c r="M2078" s="4" t="str">
        <f t="shared" si="443"/>
        <v>NO</v>
      </c>
      <c r="N2078" s="4" t="str">
        <f t="shared" si="444"/>
        <v>NO</v>
      </c>
      <c r="O2078" s="4" t="str">
        <f t="shared" si="445"/>
        <v>NO</v>
      </c>
      <c r="P2078" s="5">
        <f t="shared" si="446"/>
        <v>6220</v>
      </c>
      <c r="Q2078" s="5">
        <f t="shared" si="447"/>
        <v>6226.15</v>
      </c>
      <c r="R2078" s="4">
        <f t="shared" si="448"/>
        <v>2013</v>
      </c>
      <c r="T2078" s="7">
        <f t="shared" si="449"/>
        <v>0</v>
      </c>
      <c r="V2078" s="5">
        <f t="shared" si="450"/>
        <v>5910.34</v>
      </c>
      <c r="W2078" s="5">
        <f t="shared" si="451"/>
        <v>5910.34</v>
      </c>
      <c r="X2078" s="7">
        <f t="shared" si="452"/>
        <v>0</v>
      </c>
      <c r="Z2078" s="7">
        <f t="shared" si="453"/>
        <v>420593.45999999985</v>
      </c>
      <c r="AA2078" s="5"/>
    </row>
    <row r="2079" spans="1:27">
      <c r="A2079" s="15">
        <v>41569</v>
      </c>
      <c r="B2079">
        <v>6210</v>
      </c>
      <c r="C2079">
        <v>6236</v>
      </c>
      <c r="D2079">
        <v>6197.3</v>
      </c>
      <c r="E2079">
        <v>6222.65</v>
      </c>
      <c r="G2079" s="5">
        <f t="shared" si="439"/>
        <v>6205.55</v>
      </c>
      <c r="H2079" s="5">
        <f t="shared" si="440"/>
        <v>6180.15</v>
      </c>
      <c r="J2079" s="10" t="str">
        <f t="shared" si="441"/>
        <v>BUY</v>
      </c>
      <c r="L2079" s="5">
        <f t="shared" si="442"/>
        <v>6103.95</v>
      </c>
      <c r="M2079" s="4" t="str">
        <f t="shared" si="443"/>
        <v>NO</v>
      </c>
      <c r="N2079" s="4" t="str">
        <f t="shared" si="444"/>
        <v>NO</v>
      </c>
      <c r="O2079" s="4" t="str">
        <f t="shared" si="445"/>
        <v>NO</v>
      </c>
      <c r="P2079" s="5">
        <f t="shared" si="446"/>
        <v>6210</v>
      </c>
      <c r="Q2079" s="5">
        <f t="shared" si="447"/>
        <v>6222.65</v>
      </c>
      <c r="R2079" s="4">
        <f t="shared" si="448"/>
        <v>2013</v>
      </c>
      <c r="T2079" s="7">
        <f t="shared" si="449"/>
        <v>0</v>
      </c>
      <c r="V2079" s="5">
        <f t="shared" si="450"/>
        <v>5910.34</v>
      </c>
      <c r="W2079" s="5">
        <f t="shared" si="451"/>
        <v>5910.34</v>
      </c>
      <c r="X2079" s="7">
        <f t="shared" si="452"/>
        <v>0</v>
      </c>
      <c r="Z2079" s="7">
        <f t="shared" si="453"/>
        <v>420593.45999999985</v>
      </c>
      <c r="AA2079" s="5"/>
    </row>
    <row r="2080" spans="1:27">
      <c r="A2080" s="15">
        <v>41570</v>
      </c>
      <c r="B2080">
        <v>6230.3</v>
      </c>
      <c r="C2080">
        <v>6230.3</v>
      </c>
      <c r="D2080">
        <v>6126.05</v>
      </c>
      <c r="E2080">
        <v>6190.3</v>
      </c>
      <c r="G2080" s="5">
        <f t="shared" si="439"/>
        <v>6197.93</v>
      </c>
      <c r="H2080" s="5">
        <f t="shared" si="440"/>
        <v>6183.53</v>
      </c>
      <c r="J2080" s="10" t="str">
        <f t="shared" si="441"/>
        <v>BUY</v>
      </c>
      <c r="L2080" s="5">
        <f t="shared" si="442"/>
        <v>6140.33</v>
      </c>
      <c r="M2080" s="4" t="str">
        <f t="shared" si="443"/>
        <v>NO</v>
      </c>
      <c r="N2080" s="4" t="str">
        <f t="shared" si="444"/>
        <v>NO</v>
      </c>
      <c r="O2080" s="4" t="str">
        <f t="shared" si="445"/>
        <v>NO</v>
      </c>
      <c r="P2080" s="5">
        <f t="shared" si="446"/>
        <v>6230.3</v>
      </c>
      <c r="Q2080" s="5">
        <f t="shared" si="447"/>
        <v>6190.3</v>
      </c>
      <c r="R2080" s="4">
        <f t="shared" si="448"/>
        <v>2013</v>
      </c>
      <c r="T2080" s="7">
        <f t="shared" si="449"/>
        <v>0</v>
      </c>
      <c r="V2080" s="5">
        <f t="shared" si="450"/>
        <v>5910.34</v>
      </c>
      <c r="W2080" s="5">
        <f t="shared" si="451"/>
        <v>5910.34</v>
      </c>
      <c r="X2080" s="7">
        <f t="shared" si="452"/>
        <v>0</v>
      </c>
      <c r="Z2080" s="7">
        <f t="shared" si="453"/>
        <v>420593.45999999985</v>
      </c>
      <c r="AA2080" s="5"/>
    </row>
    <row r="2081" spans="1:27">
      <c r="A2081" s="15">
        <v>41571</v>
      </c>
      <c r="B2081">
        <v>6180.25</v>
      </c>
      <c r="C2081">
        <v>6267.75</v>
      </c>
      <c r="D2081">
        <v>6147.25</v>
      </c>
      <c r="E2081">
        <v>6173.8</v>
      </c>
      <c r="G2081" s="5">
        <f t="shared" si="439"/>
        <v>6185.87</v>
      </c>
      <c r="H2081" s="5">
        <f t="shared" si="440"/>
        <v>6180.29</v>
      </c>
      <c r="J2081" s="10" t="str">
        <f t="shared" si="441"/>
        <v>BUY</v>
      </c>
      <c r="L2081" s="5">
        <f t="shared" si="442"/>
        <v>6163.55</v>
      </c>
      <c r="M2081" s="4" t="str">
        <f t="shared" si="443"/>
        <v>NO</v>
      </c>
      <c r="N2081" s="4" t="str">
        <f t="shared" si="444"/>
        <v>NO</v>
      </c>
      <c r="O2081" s="4" t="str">
        <f t="shared" si="445"/>
        <v>NO</v>
      </c>
      <c r="P2081" s="5">
        <f t="shared" si="446"/>
        <v>6180.25</v>
      </c>
      <c r="Q2081" s="5">
        <f t="shared" si="447"/>
        <v>6173.8</v>
      </c>
      <c r="R2081" s="4">
        <f t="shared" si="448"/>
        <v>2013</v>
      </c>
      <c r="T2081" s="7">
        <f t="shared" si="449"/>
        <v>0</v>
      </c>
      <c r="V2081" s="5">
        <f t="shared" si="450"/>
        <v>5910.34</v>
      </c>
      <c r="W2081" s="5">
        <f t="shared" si="451"/>
        <v>6152.35</v>
      </c>
      <c r="X2081" s="7">
        <f t="shared" si="452"/>
        <v>242.01000000000022</v>
      </c>
      <c r="Z2081" s="7">
        <f t="shared" si="453"/>
        <v>432693.95999999985</v>
      </c>
      <c r="AA2081" s="5"/>
    </row>
    <row r="2082" spans="1:27">
      <c r="A2082" s="15">
        <v>41572</v>
      </c>
      <c r="B2082">
        <v>6152.35</v>
      </c>
      <c r="C2082">
        <v>6188.4</v>
      </c>
      <c r="D2082">
        <v>6130.1</v>
      </c>
      <c r="E2082">
        <v>6151.55</v>
      </c>
      <c r="G2082" s="5">
        <f t="shared" si="439"/>
        <v>6168.71</v>
      </c>
      <c r="H2082" s="5">
        <f t="shared" si="440"/>
        <v>6170.71</v>
      </c>
      <c r="J2082" s="10" t="str">
        <f t="shared" si="441"/>
        <v>SELL</v>
      </c>
      <c r="L2082" s="5">
        <f t="shared" si="442"/>
        <v>6176.71</v>
      </c>
      <c r="M2082" s="4" t="str">
        <f t="shared" si="443"/>
        <v>YES</v>
      </c>
      <c r="N2082" s="4" t="str">
        <f t="shared" si="444"/>
        <v>NO</v>
      </c>
      <c r="O2082" s="4" t="str">
        <f t="shared" si="445"/>
        <v>YES</v>
      </c>
      <c r="P2082" s="5">
        <f t="shared" si="446"/>
        <v>6152.35</v>
      </c>
      <c r="Q2082" s="5">
        <f t="shared" si="447"/>
        <v>6151.55</v>
      </c>
      <c r="R2082" s="4">
        <f t="shared" si="448"/>
        <v>2013</v>
      </c>
      <c r="T2082" s="7">
        <f t="shared" si="449"/>
        <v>0</v>
      </c>
      <c r="V2082" s="5">
        <f t="shared" si="450"/>
        <v>6152.35</v>
      </c>
      <c r="W2082" s="5">
        <f t="shared" si="451"/>
        <v>6152.35</v>
      </c>
      <c r="X2082" s="7">
        <f t="shared" si="452"/>
        <v>0</v>
      </c>
      <c r="Z2082" s="7">
        <f t="shared" si="453"/>
        <v>432693.95999999985</v>
      </c>
      <c r="AA2082" s="5"/>
    </row>
    <row r="2083" spans="1:27">
      <c r="A2083" s="15">
        <v>41575</v>
      </c>
      <c r="B2083">
        <v>6170.15</v>
      </c>
      <c r="C2083">
        <v>6181</v>
      </c>
      <c r="D2083">
        <v>6097.7</v>
      </c>
      <c r="E2083">
        <v>6105.3</v>
      </c>
      <c r="G2083" s="5">
        <f t="shared" si="439"/>
        <v>6137.01</v>
      </c>
      <c r="H2083" s="5">
        <f t="shared" si="440"/>
        <v>6148.91</v>
      </c>
      <c r="J2083" s="10" t="str">
        <f t="shared" si="441"/>
        <v>SELL</v>
      </c>
      <c r="L2083" s="5">
        <f t="shared" si="442"/>
        <v>6184.61</v>
      </c>
      <c r="M2083" s="4" t="str">
        <f t="shared" si="443"/>
        <v>YES</v>
      </c>
      <c r="N2083" s="4" t="str">
        <f t="shared" si="444"/>
        <v>YES</v>
      </c>
      <c r="O2083" s="4" t="str">
        <f t="shared" si="445"/>
        <v>NO</v>
      </c>
      <c r="P2083" s="5">
        <f t="shared" si="446"/>
        <v>6170.15</v>
      </c>
      <c r="Q2083" s="5">
        <f t="shared" si="447"/>
        <v>6105.3</v>
      </c>
      <c r="R2083" s="4">
        <f t="shared" si="448"/>
        <v>2013</v>
      </c>
      <c r="T2083" s="7">
        <f t="shared" si="449"/>
        <v>-71.41</v>
      </c>
      <c r="V2083" s="5">
        <f t="shared" si="450"/>
        <v>6152.35</v>
      </c>
      <c r="W2083" s="5">
        <f t="shared" si="451"/>
        <v>6184.61</v>
      </c>
      <c r="X2083" s="7">
        <f t="shared" si="452"/>
        <v>-32.259999999999309</v>
      </c>
      <c r="Z2083" s="7">
        <f t="shared" si="453"/>
        <v>423939.9599999999</v>
      </c>
      <c r="AA2083" s="5"/>
    </row>
    <row r="2084" spans="1:27">
      <c r="A2084" s="15">
        <v>41576</v>
      </c>
      <c r="B2084">
        <v>6100</v>
      </c>
      <c r="C2084">
        <v>6237.7</v>
      </c>
      <c r="D2084">
        <v>6080</v>
      </c>
      <c r="E2084">
        <v>6228.95</v>
      </c>
      <c r="G2084" s="5">
        <f t="shared" si="439"/>
        <v>6182.98</v>
      </c>
      <c r="H2084" s="5">
        <f t="shared" si="440"/>
        <v>6175.59</v>
      </c>
      <c r="J2084" s="10" t="str">
        <f t="shared" si="441"/>
        <v>BUY</v>
      </c>
      <c r="L2084" s="5">
        <f t="shared" si="442"/>
        <v>6153.42</v>
      </c>
      <c r="M2084" s="4" t="str">
        <f t="shared" si="443"/>
        <v>YES</v>
      </c>
      <c r="N2084" s="4" t="str">
        <f t="shared" si="444"/>
        <v>NO</v>
      </c>
      <c r="O2084" s="4" t="str">
        <f t="shared" si="445"/>
        <v>NO</v>
      </c>
      <c r="P2084" s="5">
        <f t="shared" si="446"/>
        <v>6100</v>
      </c>
      <c r="Q2084" s="5">
        <f t="shared" si="447"/>
        <v>6228.95</v>
      </c>
      <c r="R2084" s="4">
        <f t="shared" si="448"/>
        <v>2013</v>
      </c>
      <c r="T2084" s="7">
        <f t="shared" si="449"/>
        <v>0</v>
      </c>
      <c r="V2084" s="5">
        <f t="shared" si="450"/>
        <v>6184.61</v>
      </c>
      <c r="W2084" s="5">
        <f t="shared" si="451"/>
        <v>6184.61</v>
      </c>
      <c r="X2084" s="7">
        <f t="shared" si="452"/>
        <v>0</v>
      </c>
      <c r="Z2084" s="7">
        <f t="shared" si="453"/>
        <v>423939.9599999999</v>
      </c>
      <c r="AA2084" s="5"/>
    </row>
    <row r="2085" spans="1:27">
      <c r="A2085" s="15">
        <v>41577</v>
      </c>
      <c r="B2085">
        <v>6245.15</v>
      </c>
      <c r="C2085">
        <v>6276</v>
      </c>
      <c r="D2085">
        <v>6222.85</v>
      </c>
      <c r="E2085">
        <v>6250.9</v>
      </c>
      <c r="G2085" s="5">
        <f t="shared" si="439"/>
        <v>6216.94</v>
      </c>
      <c r="H2085" s="5">
        <f t="shared" si="440"/>
        <v>6200.69</v>
      </c>
      <c r="J2085" s="10" t="str">
        <f t="shared" si="441"/>
        <v>BUY</v>
      </c>
      <c r="L2085" s="5">
        <f t="shared" si="442"/>
        <v>6151.94</v>
      </c>
      <c r="M2085" s="4" t="str">
        <f t="shared" si="443"/>
        <v>NO</v>
      </c>
      <c r="N2085" s="4" t="str">
        <f t="shared" si="444"/>
        <v>NO</v>
      </c>
      <c r="O2085" s="4" t="str">
        <f t="shared" si="445"/>
        <v>NO</v>
      </c>
      <c r="P2085" s="5">
        <f t="shared" si="446"/>
        <v>6245.15</v>
      </c>
      <c r="Q2085" s="5">
        <f t="shared" si="447"/>
        <v>6250.9</v>
      </c>
      <c r="R2085" s="4">
        <f t="shared" si="448"/>
        <v>2013</v>
      </c>
      <c r="T2085" s="7">
        <f t="shared" si="449"/>
        <v>0</v>
      </c>
      <c r="V2085" s="5">
        <f t="shared" si="450"/>
        <v>6184.61</v>
      </c>
      <c r="W2085" s="5">
        <f t="shared" si="451"/>
        <v>6184.61</v>
      </c>
      <c r="X2085" s="7">
        <f t="shared" si="452"/>
        <v>0</v>
      </c>
      <c r="Z2085" s="7">
        <f t="shared" si="453"/>
        <v>423939.9599999999</v>
      </c>
      <c r="AA2085" s="5"/>
    </row>
    <row r="2086" spans="1:27">
      <c r="A2086" s="15">
        <v>41578</v>
      </c>
      <c r="B2086">
        <v>6238</v>
      </c>
      <c r="C2086">
        <v>6302.6</v>
      </c>
      <c r="D2086">
        <v>6233.1</v>
      </c>
      <c r="E2086">
        <v>6294.9</v>
      </c>
      <c r="G2086" s="5">
        <f t="shared" si="439"/>
        <v>6255.92</v>
      </c>
      <c r="H2086" s="5">
        <f t="shared" si="440"/>
        <v>6232.09</v>
      </c>
      <c r="J2086" s="10" t="str">
        <f t="shared" si="441"/>
        <v>BUY</v>
      </c>
      <c r="L2086" s="5">
        <f t="shared" si="442"/>
        <v>6160.6</v>
      </c>
      <c r="M2086" s="4" t="str">
        <f t="shared" si="443"/>
        <v>NO</v>
      </c>
      <c r="N2086" s="4" t="str">
        <f t="shared" si="444"/>
        <v>NO</v>
      </c>
      <c r="O2086" s="4" t="str">
        <f t="shared" si="445"/>
        <v>NO</v>
      </c>
      <c r="P2086" s="5">
        <f t="shared" si="446"/>
        <v>6238</v>
      </c>
      <c r="Q2086" s="5">
        <f t="shared" si="447"/>
        <v>6294.9</v>
      </c>
      <c r="R2086" s="4">
        <f t="shared" si="448"/>
        <v>2013</v>
      </c>
      <c r="T2086" s="7">
        <f t="shared" si="449"/>
        <v>0</v>
      </c>
      <c r="V2086" s="5">
        <f t="shared" si="450"/>
        <v>6184.61</v>
      </c>
      <c r="W2086" s="5">
        <f t="shared" si="451"/>
        <v>6184.61</v>
      </c>
      <c r="X2086" s="7">
        <f t="shared" si="452"/>
        <v>0</v>
      </c>
      <c r="Z2086" s="7">
        <f t="shared" si="453"/>
        <v>423939.9599999999</v>
      </c>
      <c r="AA2086" s="5"/>
    </row>
    <row r="2087" spans="1:27">
      <c r="A2087" s="15">
        <v>41579</v>
      </c>
      <c r="B2087">
        <v>6315.05</v>
      </c>
      <c r="C2087">
        <v>6369.95</v>
      </c>
      <c r="D2087">
        <v>6312.2</v>
      </c>
      <c r="E2087">
        <v>6358.7</v>
      </c>
      <c r="G2087" s="5">
        <f t="shared" si="439"/>
        <v>6307.31</v>
      </c>
      <c r="H2087" s="5">
        <f t="shared" si="440"/>
        <v>6274.29</v>
      </c>
      <c r="J2087" s="10" t="str">
        <f t="shared" si="441"/>
        <v>BUY</v>
      </c>
      <c r="L2087" s="5">
        <f t="shared" si="442"/>
        <v>6175.23</v>
      </c>
      <c r="M2087" s="4" t="str">
        <f t="shared" si="443"/>
        <v>NO</v>
      </c>
      <c r="N2087" s="4" t="str">
        <f t="shared" si="444"/>
        <v>NO</v>
      </c>
      <c r="O2087" s="4" t="str">
        <f t="shared" si="445"/>
        <v>NO</v>
      </c>
      <c r="P2087" s="5">
        <f t="shared" si="446"/>
        <v>6315.05</v>
      </c>
      <c r="Q2087" s="5">
        <f t="shared" si="447"/>
        <v>6358.7</v>
      </c>
      <c r="R2087" s="4">
        <f t="shared" si="448"/>
        <v>2013</v>
      </c>
      <c r="T2087" s="7">
        <f t="shared" si="449"/>
        <v>0</v>
      </c>
      <c r="V2087" s="5">
        <f t="shared" si="450"/>
        <v>6184.61</v>
      </c>
      <c r="W2087" s="5">
        <f t="shared" si="451"/>
        <v>6184.61</v>
      </c>
      <c r="X2087" s="7">
        <f t="shared" si="452"/>
        <v>0</v>
      </c>
      <c r="Z2087" s="7">
        <f t="shared" si="453"/>
        <v>423939.9599999999</v>
      </c>
      <c r="AA2087" s="5"/>
    </row>
    <row r="2088" spans="1:27">
      <c r="A2088" s="15">
        <v>41581</v>
      </c>
      <c r="B2088">
        <v>6371.1</v>
      </c>
      <c r="C2088">
        <v>6383</v>
      </c>
      <c r="D2088">
        <v>6348.1</v>
      </c>
      <c r="E2088">
        <v>6353.05</v>
      </c>
      <c r="G2088" s="5">
        <f t="shared" si="439"/>
        <v>6330.18</v>
      </c>
      <c r="H2088" s="5">
        <f t="shared" si="440"/>
        <v>6300.54</v>
      </c>
      <c r="J2088" s="10" t="str">
        <f t="shared" si="441"/>
        <v>BUY</v>
      </c>
      <c r="L2088" s="5">
        <f t="shared" si="442"/>
        <v>6211.62</v>
      </c>
      <c r="M2088" s="4" t="str">
        <f t="shared" si="443"/>
        <v>NO</v>
      </c>
      <c r="N2088" s="4" t="str">
        <f t="shared" si="444"/>
        <v>NO</v>
      </c>
      <c r="O2088" s="4" t="str">
        <f t="shared" si="445"/>
        <v>NO</v>
      </c>
      <c r="P2088" s="5">
        <f t="shared" si="446"/>
        <v>6371.1</v>
      </c>
      <c r="Q2088" s="5">
        <f t="shared" si="447"/>
        <v>6353.05</v>
      </c>
      <c r="R2088" s="4">
        <f t="shared" si="448"/>
        <v>2013</v>
      </c>
      <c r="T2088" s="7">
        <f t="shared" si="449"/>
        <v>0</v>
      </c>
      <c r="V2088" s="5">
        <f t="shared" si="450"/>
        <v>6184.61</v>
      </c>
      <c r="W2088" s="5">
        <f t="shared" si="451"/>
        <v>6184.61</v>
      </c>
      <c r="X2088" s="7">
        <f t="shared" si="452"/>
        <v>0</v>
      </c>
      <c r="Z2088" s="7">
        <f t="shared" si="453"/>
        <v>423939.9599999999</v>
      </c>
      <c r="AA2088" s="5"/>
    </row>
    <row r="2089" spans="1:27">
      <c r="A2089" s="15">
        <v>41583</v>
      </c>
      <c r="B2089">
        <v>6335.15</v>
      </c>
      <c r="C2089">
        <v>6356.25</v>
      </c>
      <c r="D2089">
        <v>6284.45</v>
      </c>
      <c r="E2089">
        <v>6298.8</v>
      </c>
      <c r="G2089" s="5">
        <f t="shared" si="439"/>
        <v>6314.49</v>
      </c>
      <c r="H2089" s="5">
        <f t="shared" si="440"/>
        <v>6299.96</v>
      </c>
      <c r="J2089" s="10" t="str">
        <f t="shared" si="441"/>
        <v>BUY</v>
      </c>
      <c r="L2089" s="5">
        <f t="shared" si="442"/>
        <v>6256.37</v>
      </c>
      <c r="M2089" s="4" t="str">
        <f t="shared" si="443"/>
        <v>NO</v>
      </c>
      <c r="N2089" s="4" t="str">
        <f t="shared" si="444"/>
        <v>NO</v>
      </c>
      <c r="O2089" s="4" t="str">
        <f t="shared" si="445"/>
        <v>NO</v>
      </c>
      <c r="P2089" s="5">
        <f t="shared" si="446"/>
        <v>6335.15</v>
      </c>
      <c r="Q2089" s="5">
        <f t="shared" si="447"/>
        <v>6298.8</v>
      </c>
      <c r="R2089" s="4">
        <f t="shared" si="448"/>
        <v>2013</v>
      </c>
      <c r="T2089" s="7">
        <f t="shared" si="449"/>
        <v>0</v>
      </c>
      <c r="V2089" s="5">
        <f t="shared" si="450"/>
        <v>6184.61</v>
      </c>
      <c r="W2089" s="5">
        <f t="shared" si="451"/>
        <v>6184.61</v>
      </c>
      <c r="X2089" s="7">
        <f t="shared" si="452"/>
        <v>0</v>
      </c>
      <c r="Z2089" s="7">
        <f t="shared" si="453"/>
        <v>423939.9599999999</v>
      </c>
      <c r="AA2089" s="5"/>
    </row>
    <row r="2090" spans="1:27">
      <c r="A2090" s="15">
        <v>41584</v>
      </c>
      <c r="B2090">
        <v>6303.95</v>
      </c>
      <c r="C2090">
        <v>6307.75</v>
      </c>
      <c r="D2090">
        <v>6252.85</v>
      </c>
      <c r="E2090">
        <v>6259.15</v>
      </c>
      <c r="G2090" s="5">
        <f t="shared" si="439"/>
        <v>6286.82</v>
      </c>
      <c r="H2090" s="5">
        <f t="shared" si="440"/>
        <v>6286.36</v>
      </c>
      <c r="J2090" s="10" t="str">
        <f t="shared" si="441"/>
        <v>BUY</v>
      </c>
      <c r="L2090" s="5">
        <f t="shared" si="442"/>
        <v>6284.98</v>
      </c>
      <c r="M2090" s="4" t="str">
        <f t="shared" si="443"/>
        <v>YES</v>
      </c>
      <c r="N2090" s="4" t="str">
        <f t="shared" si="444"/>
        <v>YES</v>
      </c>
      <c r="O2090" s="4" t="str">
        <f t="shared" si="445"/>
        <v>NO</v>
      </c>
      <c r="P2090" s="5">
        <f t="shared" si="446"/>
        <v>6303.95</v>
      </c>
      <c r="Q2090" s="5">
        <f t="shared" si="447"/>
        <v>6259.15</v>
      </c>
      <c r="R2090" s="4">
        <f t="shared" si="448"/>
        <v>2013</v>
      </c>
      <c r="T2090" s="7">
        <f t="shared" si="449"/>
        <v>-2.78</v>
      </c>
      <c r="V2090" s="5">
        <f t="shared" si="450"/>
        <v>6184.61</v>
      </c>
      <c r="W2090" s="5">
        <f t="shared" si="451"/>
        <v>6265</v>
      </c>
      <c r="X2090" s="7">
        <f t="shared" si="452"/>
        <v>80.390000000000327</v>
      </c>
      <c r="Z2090" s="7">
        <f t="shared" si="453"/>
        <v>427681.4599999999</v>
      </c>
      <c r="AA2090" s="5"/>
    </row>
    <row r="2091" spans="1:27">
      <c r="A2091" s="15">
        <v>41585</v>
      </c>
      <c r="B2091">
        <v>6265</v>
      </c>
      <c r="C2091">
        <v>6338.65</v>
      </c>
      <c r="D2091">
        <v>6221.35</v>
      </c>
      <c r="E2091">
        <v>6227.3</v>
      </c>
      <c r="G2091" s="5">
        <f t="shared" si="439"/>
        <v>6257.06</v>
      </c>
      <c r="H2091" s="5">
        <f t="shared" si="440"/>
        <v>6266.67</v>
      </c>
      <c r="J2091" s="10" t="str">
        <f t="shared" si="441"/>
        <v>SELL</v>
      </c>
      <c r="L2091" s="5">
        <f t="shared" si="442"/>
        <v>6295.5</v>
      </c>
      <c r="M2091" s="4" t="str">
        <f t="shared" si="443"/>
        <v>YES</v>
      </c>
      <c r="N2091" s="4" t="str">
        <f t="shared" si="444"/>
        <v>NO</v>
      </c>
      <c r="O2091" s="4" t="str">
        <f t="shared" si="445"/>
        <v>YES</v>
      </c>
      <c r="P2091" s="5">
        <f t="shared" si="446"/>
        <v>6265</v>
      </c>
      <c r="Q2091" s="5">
        <f t="shared" si="447"/>
        <v>6227.3</v>
      </c>
      <c r="R2091" s="4">
        <f t="shared" si="448"/>
        <v>2013</v>
      </c>
      <c r="T2091" s="7">
        <f t="shared" si="449"/>
        <v>0</v>
      </c>
      <c r="V2091" s="5">
        <f t="shared" si="450"/>
        <v>6265</v>
      </c>
      <c r="W2091" s="5">
        <f t="shared" si="451"/>
        <v>6265</v>
      </c>
      <c r="X2091" s="7">
        <f t="shared" si="452"/>
        <v>0</v>
      </c>
      <c r="Z2091" s="7">
        <f t="shared" si="453"/>
        <v>427681.4599999999</v>
      </c>
      <c r="AA2091" s="5"/>
    </row>
    <row r="2092" spans="1:27">
      <c r="A2092" s="15">
        <v>41586</v>
      </c>
      <c r="B2092">
        <v>6217.35</v>
      </c>
      <c r="C2092">
        <v>6227</v>
      </c>
      <c r="D2092">
        <v>6165.25</v>
      </c>
      <c r="E2092">
        <v>6186.6</v>
      </c>
      <c r="G2092" s="5">
        <f t="shared" si="439"/>
        <v>6221.83</v>
      </c>
      <c r="H2092" s="5">
        <f t="shared" si="440"/>
        <v>6239.98</v>
      </c>
      <c r="J2092" s="10" t="str">
        <f t="shared" si="441"/>
        <v>SELL</v>
      </c>
      <c r="L2092" s="5">
        <f t="shared" si="442"/>
        <v>6294.43</v>
      </c>
      <c r="M2092" s="4" t="str">
        <f t="shared" si="443"/>
        <v>NO</v>
      </c>
      <c r="N2092" s="4" t="str">
        <f t="shared" si="444"/>
        <v>NO</v>
      </c>
      <c r="O2092" s="4" t="str">
        <f t="shared" si="445"/>
        <v>NO</v>
      </c>
      <c r="P2092" s="5">
        <f t="shared" si="446"/>
        <v>6217.35</v>
      </c>
      <c r="Q2092" s="5">
        <f t="shared" si="447"/>
        <v>6186.6</v>
      </c>
      <c r="R2092" s="4">
        <f t="shared" si="448"/>
        <v>2013</v>
      </c>
      <c r="T2092" s="7">
        <f t="shared" si="449"/>
        <v>0</v>
      </c>
      <c r="V2092" s="5">
        <f t="shared" si="450"/>
        <v>6265</v>
      </c>
      <c r="W2092" s="5">
        <f t="shared" si="451"/>
        <v>6265</v>
      </c>
      <c r="X2092" s="7">
        <f t="shared" si="452"/>
        <v>0</v>
      </c>
      <c r="Z2092" s="7">
        <f t="shared" si="453"/>
        <v>427681.4599999999</v>
      </c>
      <c r="AA2092" s="5"/>
    </row>
    <row r="2093" spans="1:27">
      <c r="A2093" s="15">
        <v>41589</v>
      </c>
      <c r="B2093">
        <v>6147</v>
      </c>
      <c r="C2093">
        <v>6189</v>
      </c>
      <c r="D2093">
        <v>6113.25</v>
      </c>
      <c r="E2093">
        <v>6126.85</v>
      </c>
      <c r="G2093" s="5">
        <f t="shared" si="439"/>
        <v>6174.34</v>
      </c>
      <c r="H2093" s="5">
        <f t="shared" si="440"/>
        <v>6202.27</v>
      </c>
      <c r="J2093" s="10" t="str">
        <f t="shared" si="441"/>
        <v>SELL</v>
      </c>
      <c r="L2093" s="5">
        <f t="shared" si="442"/>
        <v>6286.06</v>
      </c>
      <c r="M2093" s="4" t="str">
        <f t="shared" si="443"/>
        <v>NO</v>
      </c>
      <c r="N2093" s="4" t="str">
        <f t="shared" si="444"/>
        <v>NO</v>
      </c>
      <c r="O2093" s="4" t="str">
        <f t="shared" si="445"/>
        <v>NO</v>
      </c>
      <c r="P2093" s="5">
        <f t="shared" si="446"/>
        <v>6147</v>
      </c>
      <c r="Q2093" s="5">
        <f t="shared" si="447"/>
        <v>6126.85</v>
      </c>
      <c r="R2093" s="4">
        <f t="shared" si="448"/>
        <v>2013</v>
      </c>
      <c r="T2093" s="7">
        <f t="shared" si="449"/>
        <v>0</v>
      </c>
      <c r="V2093" s="5">
        <f t="shared" si="450"/>
        <v>6265</v>
      </c>
      <c r="W2093" s="5">
        <f t="shared" si="451"/>
        <v>6265</v>
      </c>
      <c r="X2093" s="7">
        <f t="shared" si="452"/>
        <v>0</v>
      </c>
      <c r="Z2093" s="7">
        <f t="shared" si="453"/>
        <v>427681.4599999999</v>
      </c>
      <c r="AA2093" s="5"/>
    </row>
    <row r="2094" spans="1:27">
      <c r="A2094" s="15">
        <v>41590</v>
      </c>
      <c r="B2094">
        <v>6138</v>
      </c>
      <c r="C2094">
        <v>6153.9</v>
      </c>
      <c r="D2094">
        <v>6063.6</v>
      </c>
      <c r="E2094">
        <v>6071.55</v>
      </c>
      <c r="G2094" s="5">
        <f t="shared" si="439"/>
        <v>6122.95</v>
      </c>
      <c r="H2094" s="5">
        <f t="shared" si="440"/>
        <v>6158.7</v>
      </c>
      <c r="J2094" s="10" t="str">
        <f t="shared" si="441"/>
        <v>SELL</v>
      </c>
      <c r="L2094" s="5">
        <f t="shared" si="442"/>
        <v>6265.95</v>
      </c>
      <c r="M2094" s="4" t="str">
        <f t="shared" si="443"/>
        <v>NO</v>
      </c>
      <c r="N2094" s="4" t="str">
        <f t="shared" si="444"/>
        <v>NO</v>
      </c>
      <c r="O2094" s="4" t="str">
        <f t="shared" si="445"/>
        <v>NO</v>
      </c>
      <c r="P2094" s="5">
        <f t="shared" si="446"/>
        <v>6138</v>
      </c>
      <c r="Q2094" s="5">
        <f t="shared" si="447"/>
        <v>6071.55</v>
      </c>
      <c r="R2094" s="4">
        <f t="shared" si="448"/>
        <v>2013</v>
      </c>
      <c r="T2094" s="7">
        <f t="shared" si="449"/>
        <v>0</v>
      </c>
      <c r="V2094" s="5">
        <f t="shared" si="450"/>
        <v>6265</v>
      </c>
      <c r="W2094" s="5">
        <f t="shared" si="451"/>
        <v>6265</v>
      </c>
      <c r="X2094" s="7">
        <f t="shared" si="452"/>
        <v>0</v>
      </c>
      <c r="Z2094" s="7">
        <f t="shared" si="453"/>
        <v>427681.4599999999</v>
      </c>
      <c r="AA2094" s="5"/>
    </row>
    <row r="2095" spans="1:27">
      <c r="A2095" s="15">
        <v>41591</v>
      </c>
      <c r="B2095">
        <v>6042.35</v>
      </c>
      <c r="C2095">
        <v>6088</v>
      </c>
      <c r="D2095">
        <v>6008.1</v>
      </c>
      <c r="E2095">
        <v>6033</v>
      </c>
      <c r="G2095" s="5">
        <f t="shared" si="439"/>
        <v>6077.98</v>
      </c>
      <c r="H2095" s="5">
        <f t="shared" si="440"/>
        <v>6116.8</v>
      </c>
      <c r="J2095" s="10" t="str">
        <f t="shared" si="441"/>
        <v>SELL</v>
      </c>
      <c r="L2095" s="5">
        <f t="shared" si="442"/>
        <v>6233.26</v>
      </c>
      <c r="M2095" s="4" t="str">
        <f t="shared" si="443"/>
        <v>NO</v>
      </c>
      <c r="N2095" s="4" t="str">
        <f t="shared" si="444"/>
        <v>NO</v>
      </c>
      <c r="O2095" s="4" t="str">
        <f t="shared" si="445"/>
        <v>NO</v>
      </c>
      <c r="P2095" s="5">
        <f t="shared" si="446"/>
        <v>6042.35</v>
      </c>
      <c r="Q2095" s="5">
        <f t="shared" si="447"/>
        <v>6033</v>
      </c>
      <c r="R2095" s="4">
        <f t="shared" si="448"/>
        <v>2013</v>
      </c>
      <c r="T2095" s="7">
        <f t="shared" si="449"/>
        <v>0</v>
      </c>
      <c r="V2095" s="5">
        <f t="shared" si="450"/>
        <v>6265</v>
      </c>
      <c r="W2095" s="5">
        <f t="shared" si="451"/>
        <v>6265</v>
      </c>
      <c r="X2095" s="7">
        <f t="shared" si="452"/>
        <v>0</v>
      </c>
      <c r="Z2095" s="7">
        <f t="shared" si="453"/>
        <v>427681.4599999999</v>
      </c>
      <c r="AA2095" s="5"/>
    </row>
    <row r="2096" spans="1:27">
      <c r="A2096" s="15">
        <v>41592</v>
      </c>
      <c r="B2096">
        <v>6080.25</v>
      </c>
      <c r="C2096">
        <v>6137.95</v>
      </c>
      <c r="D2096">
        <v>6071.3</v>
      </c>
      <c r="E2096">
        <v>6088.95</v>
      </c>
      <c r="G2096" s="5">
        <f t="shared" si="439"/>
        <v>6083.47</v>
      </c>
      <c r="H2096" s="5">
        <f t="shared" si="440"/>
        <v>6107.52</v>
      </c>
      <c r="J2096" s="10" t="str">
        <f t="shared" si="441"/>
        <v>SELL</v>
      </c>
      <c r="L2096" s="5">
        <f t="shared" si="442"/>
        <v>6179.67</v>
      </c>
      <c r="M2096" s="4" t="str">
        <f t="shared" si="443"/>
        <v>NO</v>
      </c>
      <c r="N2096" s="4" t="str">
        <f t="shared" si="444"/>
        <v>NO</v>
      </c>
      <c r="O2096" s="4" t="str">
        <f t="shared" si="445"/>
        <v>NO</v>
      </c>
      <c r="P2096" s="5">
        <f t="shared" si="446"/>
        <v>6080.25</v>
      </c>
      <c r="Q2096" s="5">
        <f t="shared" si="447"/>
        <v>6088.95</v>
      </c>
      <c r="R2096" s="4">
        <f t="shared" si="448"/>
        <v>2013</v>
      </c>
      <c r="T2096" s="7">
        <f t="shared" si="449"/>
        <v>0</v>
      </c>
      <c r="V2096" s="5">
        <f t="shared" si="450"/>
        <v>6265</v>
      </c>
      <c r="W2096" s="5">
        <f t="shared" si="451"/>
        <v>6179.67</v>
      </c>
      <c r="X2096" s="7">
        <f t="shared" si="452"/>
        <v>85.329999999999927</v>
      </c>
      <c r="Z2096" s="7">
        <f t="shared" si="453"/>
        <v>431947.9599999999</v>
      </c>
      <c r="AA2096" s="5"/>
    </row>
    <row r="2097" spans="1:27">
      <c r="A2097" s="15">
        <v>41596</v>
      </c>
      <c r="B2097">
        <v>6162.6</v>
      </c>
      <c r="C2097">
        <v>6227.7</v>
      </c>
      <c r="D2097">
        <v>6151.15</v>
      </c>
      <c r="E2097">
        <v>6217.05</v>
      </c>
      <c r="G2097" s="5">
        <f t="shared" si="439"/>
        <v>6150.26</v>
      </c>
      <c r="H2097" s="5">
        <f t="shared" si="440"/>
        <v>6144.03</v>
      </c>
      <c r="J2097" s="10" t="str">
        <f t="shared" si="441"/>
        <v>BUY</v>
      </c>
      <c r="L2097" s="5">
        <f t="shared" si="442"/>
        <v>6125.34</v>
      </c>
      <c r="M2097" s="4" t="str">
        <f t="shared" si="443"/>
        <v>YES</v>
      </c>
      <c r="N2097" s="4" t="str">
        <f t="shared" si="444"/>
        <v>NO</v>
      </c>
      <c r="O2097" s="4" t="str">
        <f t="shared" si="445"/>
        <v>NO</v>
      </c>
      <c r="P2097" s="5">
        <f t="shared" si="446"/>
        <v>6162.6</v>
      </c>
      <c r="Q2097" s="5">
        <f t="shared" si="447"/>
        <v>6217.05</v>
      </c>
      <c r="R2097" s="4">
        <f t="shared" si="448"/>
        <v>2013</v>
      </c>
      <c r="T2097" s="7">
        <f t="shared" si="449"/>
        <v>0</v>
      </c>
      <c r="V2097" s="5">
        <f t="shared" si="450"/>
        <v>6179.67</v>
      </c>
      <c r="W2097" s="5">
        <f t="shared" si="451"/>
        <v>6179.67</v>
      </c>
      <c r="X2097" s="7">
        <f t="shared" si="452"/>
        <v>0</v>
      </c>
      <c r="Z2097" s="7">
        <f t="shared" si="453"/>
        <v>431947.9599999999</v>
      </c>
      <c r="AA2097" s="5"/>
    </row>
    <row r="2098" spans="1:27">
      <c r="A2098" s="15">
        <v>41597</v>
      </c>
      <c r="B2098">
        <v>6215.1</v>
      </c>
      <c r="C2098">
        <v>6240</v>
      </c>
      <c r="D2098">
        <v>6182.5</v>
      </c>
      <c r="E2098">
        <v>6230.5</v>
      </c>
      <c r="G2098" s="5">
        <f t="shared" si="439"/>
        <v>6190.38</v>
      </c>
      <c r="H2098" s="5">
        <f t="shared" si="440"/>
        <v>6172.85</v>
      </c>
      <c r="J2098" s="10" t="str">
        <f t="shared" si="441"/>
        <v>BUY</v>
      </c>
      <c r="L2098" s="5">
        <f t="shared" si="442"/>
        <v>6120.26</v>
      </c>
      <c r="M2098" s="4" t="str">
        <f t="shared" si="443"/>
        <v>NO</v>
      </c>
      <c r="N2098" s="4" t="str">
        <f t="shared" si="444"/>
        <v>NO</v>
      </c>
      <c r="O2098" s="4" t="str">
        <f t="shared" si="445"/>
        <v>NO</v>
      </c>
      <c r="P2098" s="5">
        <f t="shared" si="446"/>
        <v>6215.1</v>
      </c>
      <c r="Q2098" s="5">
        <f t="shared" si="447"/>
        <v>6230.5</v>
      </c>
      <c r="R2098" s="4">
        <f t="shared" si="448"/>
        <v>2013</v>
      </c>
      <c r="T2098" s="7">
        <f t="shared" si="449"/>
        <v>0</v>
      </c>
      <c r="V2098" s="5">
        <f t="shared" si="450"/>
        <v>6179.67</v>
      </c>
      <c r="W2098" s="5">
        <f t="shared" si="451"/>
        <v>6179.67</v>
      </c>
      <c r="X2098" s="7">
        <f t="shared" si="452"/>
        <v>0</v>
      </c>
      <c r="Z2098" s="7">
        <f t="shared" si="453"/>
        <v>431947.9599999999</v>
      </c>
      <c r="AA2098" s="5"/>
    </row>
    <row r="2099" spans="1:27">
      <c r="A2099" s="15">
        <v>41598</v>
      </c>
      <c r="B2099">
        <v>6209.9</v>
      </c>
      <c r="C2099">
        <v>6234.45</v>
      </c>
      <c r="D2099">
        <v>6129.25</v>
      </c>
      <c r="E2099">
        <v>6149.05</v>
      </c>
      <c r="G2099" s="5">
        <f t="shared" si="439"/>
        <v>6169.72</v>
      </c>
      <c r="H2099" s="5">
        <f t="shared" si="440"/>
        <v>6164.92</v>
      </c>
      <c r="J2099" s="10" t="str">
        <f t="shared" si="441"/>
        <v>BUY</v>
      </c>
      <c r="L2099" s="5">
        <f t="shared" si="442"/>
        <v>6150.52</v>
      </c>
      <c r="M2099" s="4" t="str">
        <f t="shared" si="443"/>
        <v>NO</v>
      </c>
      <c r="N2099" s="4" t="str">
        <f t="shared" si="444"/>
        <v>NO</v>
      </c>
      <c r="O2099" s="4" t="str">
        <f t="shared" si="445"/>
        <v>NO</v>
      </c>
      <c r="P2099" s="5">
        <f t="shared" si="446"/>
        <v>6209.9</v>
      </c>
      <c r="Q2099" s="5">
        <f t="shared" si="447"/>
        <v>6149.05</v>
      </c>
      <c r="R2099" s="4">
        <f t="shared" si="448"/>
        <v>2013</v>
      </c>
      <c r="T2099" s="7">
        <f t="shared" si="449"/>
        <v>0</v>
      </c>
      <c r="V2099" s="5">
        <f t="shared" si="450"/>
        <v>6179.67</v>
      </c>
      <c r="W2099" s="5">
        <f t="shared" si="451"/>
        <v>6109.7</v>
      </c>
      <c r="X2099" s="7">
        <f t="shared" si="452"/>
        <v>-69.970000000000255</v>
      </c>
      <c r="Z2099" s="7">
        <f t="shared" si="453"/>
        <v>428449.4599999999</v>
      </c>
      <c r="AA2099" s="5"/>
    </row>
    <row r="2100" spans="1:27">
      <c r="A2100" s="15">
        <v>41599</v>
      </c>
      <c r="B2100">
        <v>6109.7</v>
      </c>
      <c r="C2100">
        <v>6114.5</v>
      </c>
      <c r="D2100">
        <v>6003</v>
      </c>
      <c r="E2100">
        <v>6018.5</v>
      </c>
      <c r="G2100" s="5">
        <f t="shared" si="439"/>
        <v>6094.11</v>
      </c>
      <c r="H2100" s="5">
        <f t="shared" si="440"/>
        <v>6116.11</v>
      </c>
      <c r="J2100" s="10" t="str">
        <f t="shared" si="441"/>
        <v>SELL</v>
      </c>
      <c r="L2100" s="5">
        <f t="shared" si="442"/>
        <v>6182.11</v>
      </c>
      <c r="M2100" s="4" t="str">
        <f t="shared" si="443"/>
        <v>YES</v>
      </c>
      <c r="N2100" s="4" t="str">
        <f t="shared" si="444"/>
        <v>NO</v>
      </c>
      <c r="O2100" s="4" t="str">
        <f t="shared" si="445"/>
        <v>YES</v>
      </c>
      <c r="P2100" s="5">
        <f t="shared" si="446"/>
        <v>6109.7</v>
      </c>
      <c r="Q2100" s="5">
        <f t="shared" si="447"/>
        <v>6018.5</v>
      </c>
      <c r="R2100" s="4">
        <f t="shared" si="448"/>
        <v>2013</v>
      </c>
      <c r="T2100" s="7">
        <f t="shared" si="449"/>
        <v>0</v>
      </c>
      <c r="V2100" s="5">
        <f t="shared" si="450"/>
        <v>6109.7</v>
      </c>
      <c r="W2100" s="5">
        <f t="shared" si="451"/>
        <v>6109.7</v>
      </c>
      <c r="X2100" s="7">
        <f t="shared" si="452"/>
        <v>0</v>
      </c>
      <c r="Z2100" s="7">
        <f t="shared" si="453"/>
        <v>428449.4599999999</v>
      </c>
      <c r="AA2100" s="5"/>
    </row>
    <row r="2101" spans="1:27">
      <c r="A2101" s="15">
        <v>41600</v>
      </c>
      <c r="B2101">
        <v>6044.9</v>
      </c>
      <c r="C2101">
        <v>6067</v>
      </c>
      <c r="D2101">
        <v>5983</v>
      </c>
      <c r="E2101">
        <v>6015.25</v>
      </c>
      <c r="G2101" s="5">
        <f t="shared" si="439"/>
        <v>6054.68</v>
      </c>
      <c r="H2101" s="5">
        <f t="shared" si="440"/>
        <v>6082.49</v>
      </c>
      <c r="J2101" s="10" t="str">
        <f t="shared" si="441"/>
        <v>SELL</v>
      </c>
      <c r="L2101" s="5">
        <f t="shared" si="442"/>
        <v>6165.92</v>
      </c>
      <c r="M2101" s="4" t="str">
        <f t="shared" si="443"/>
        <v>NO</v>
      </c>
      <c r="N2101" s="4" t="str">
        <f t="shared" si="444"/>
        <v>NO</v>
      </c>
      <c r="O2101" s="4" t="str">
        <f t="shared" si="445"/>
        <v>NO</v>
      </c>
      <c r="P2101" s="5">
        <f t="shared" si="446"/>
        <v>6044.9</v>
      </c>
      <c r="Q2101" s="5">
        <f t="shared" si="447"/>
        <v>6015.25</v>
      </c>
      <c r="R2101" s="4">
        <f t="shared" si="448"/>
        <v>2013</v>
      </c>
      <c r="T2101" s="7">
        <f t="shared" si="449"/>
        <v>0</v>
      </c>
      <c r="V2101" s="5">
        <f t="shared" si="450"/>
        <v>6109.7</v>
      </c>
      <c r="W2101" s="5">
        <f t="shared" si="451"/>
        <v>6109.7</v>
      </c>
      <c r="X2101" s="7">
        <f t="shared" si="452"/>
        <v>0</v>
      </c>
      <c r="Z2101" s="7">
        <f t="shared" si="453"/>
        <v>428449.4599999999</v>
      </c>
      <c r="AA2101" s="5"/>
    </row>
    <row r="2102" spans="1:27">
      <c r="A2102" s="15">
        <v>41603</v>
      </c>
      <c r="B2102">
        <v>6060.1</v>
      </c>
      <c r="C2102">
        <v>6141.5</v>
      </c>
      <c r="D2102">
        <v>6050</v>
      </c>
      <c r="E2102">
        <v>6133.9</v>
      </c>
      <c r="G2102" s="5">
        <f t="shared" si="439"/>
        <v>6094.29</v>
      </c>
      <c r="H2102" s="5">
        <f t="shared" si="440"/>
        <v>6099.63</v>
      </c>
      <c r="J2102" s="10" t="str">
        <f t="shared" si="441"/>
        <v>SELL</v>
      </c>
      <c r="L2102" s="5">
        <f t="shared" si="442"/>
        <v>6115.65</v>
      </c>
      <c r="M2102" s="4" t="str">
        <f t="shared" si="443"/>
        <v>NO</v>
      </c>
      <c r="N2102" s="4" t="str">
        <f t="shared" si="444"/>
        <v>NO</v>
      </c>
      <c r="O2102" s="4" t="str">
        <f t="shared" si="445"/>
        <v>NO</v>
      </c>
      <c r="P2102" s="5">
        <f t="shared" si="446"/>
        <v>6060.1</v>
      </c>
      <c r="Q2102" s="5">
        <f t="shared" si="447"/>
        <v>6133.9</v>
      </c>
      <c r="R2102" s="4">
        <f t="shared" si="448"/>
        <v>2013</v>
      </c>
      <c r="T2102" s="7">
        <f t="shared" si="449"/>
        <v>0</v>
      </c>
      <c r="V2102" s="5">
        <f t="shared" si="450"/>
        <v>6109.7</v>
      </c>
      <c r="W2102" s="5">
        <f t="shared" si="451"/>
        <v>6109.7</v>
      </c>
      <c r="X2102" s="7">
        <f t="shared" si="452"/>
        <v>0</v>
      </c>
      <c r="Z2102" s="7">
        <f t="shared" si="453"/>
        <v>428449.4599999999</v>
      </c>
      <c r="AA2102" s="5"/>
    </row>
    <row r="2103" spans="1:27">
      <c r="A2103" s="15">
        <v>41604</v>
      </c>
      <c r="B2103">
        <v>6108.9</v>
      </c>
      <c r="C2103">
        <v>6122.25</v>
      </c>
      <c r="D2103">
        <v>6063.15</v>
      </c>
      <c r="E2103">
        <v>6071.95</v>
      </c>
      <c r="G2103" s="5">
        <f t="shared" si="439"/>
        <v>6083.12</v>
      </c>
      <c r="H2103" s="5">
        <f t="shared" si="440"/>
        <v>6090.4</v>
      </c>
      <c r="J2103" s="10" t="str">
        <f t="shared" si="441"/>
        <v>SELL</v>
      </c>
      <c r="L2103" s="5">
        <f t="shared" si="442"/>
        <v>6112.24</v>
      </c>
      <c r="M2103" s="4" t="str">
        <f t="shared" si="443"/>
        <v>YES</v>
      </c>
      <c r="N2103" s="4" t="str">
        <f t="shared" si="444"/>
        <v>YES</v>
      </c>
      <c r="O2103" s="4" t="str">
        <f t="shared" si="445"/>
        <v>NO</v>
      </c>
      <c r="P2103" s="5">
        <f t="shared" si="446"/>
        <v>6108.9</v>
      </c>
      <c r="Q2103" s="5">
        <f t="shared" si="447"/>
        <v>6071.95</v>
      </c>
      <c r="R2103" s="4">
        <f t="shared" si="448"/>
        <v>2013</v>
      </c>
      <c r="T2103" s="7">
        <f t="shared" si="449"/>
        <v>-43.7</v>
      </c>
      <c r="V2103" s="5">
        <f t="shared" si="450"/>
        <v>6109.7</v>
      </c>
      <c r="W2103" s="5">
        <f t="shared" si="451"/>
        <v>6109.7</v>
      </c>
      <c r="X2103" s="7">
        <f t="shared" si="452"/>
        <v>0</v>
      </c>
      <c r="Z2103" s="7">
        <f t="shared" si="453"/>
        <v>424079.4599999999</v>
      </c>
      <c r="AA2103" s="5"/>
    </row>
    <row r="2104" spans="1:27">
      <c r="A2104" s="15">
        <v>41605</v>
      </c>
      <c r="B2104">
        <v>6062</v>
      </c>
      <c r="C2104">
        <v>6087.4</v>
      </c>
      <c r="D2104">
        <v>6038</v>
      </c>
      <c r="E2104">
        <v>6069.7</v>
      </c>
      <c r="G2104" s="5">
        <f t="shared" si="439"/>
        <v>6076.41</v>
      </c>
      <c r="H2104" s="5">
        <f t="shared" si="440"/>
        <v>6083.5</v>
      </c>
      <c r="J2104" s="10" t="str">
        <f t="shared" si="441"/>
        <v>SELL</v>
      </c>
      <c r="L2104" s="5">
        <f t="shared" si="442"/>
        <v>6104.77</v>
      </c>
      <c r="M2104" s="4" t="str">
        <f t="shared" si="443"/>
        <v>NO</v>
      </c>
      <c r="N2104" s="4" t="str">
        <f t="shared" si="444"/>
        <v>NO</v>
      </c>
      <c r="O2104" s="4" t="str">
        <f t="shared" si="445"/>
        <v>NO</v>
      </c>
      <c r="P2104" s="5">
        <f t="shared" si="446"/>
        <v>6062</v>
      </c>
      <c r="Q2104" s="5">
        <f t="shared" si="447"/>
        <v>6069.7</v>
      </c>
      <c r="R2104" s="4">
        <f t="shared" si="448"/>
        <v>2013</v>
      </c>
      <c r="T2104" s="7">
        <f t="shared" si="449"/>
        <v>0</v>
      </c>
      <c r="V2104" s="5">
        <f t="shared" si="450"/>
        <v>6109.7</v>
      </c>
      <c r="W2104" s="5">
        <f t="shared" si="451"/>
        <v>6109.7</v>
      </c>
      <c r="X2104" s="7">
        <f t="shared" si="452"/>
        <v>0</v>
      </c>
      <c r="Z2104" s="7">
        <f t="shared" si="453"/>
        <v>424079.4599999999</v>
      </c>
      <c r="AA2104" s="5"/>
    </row>
    <row r="2105" spans="1:27">
      <c r="A2105" s="15">
        <v>41606</v>
      </c>
      <c r="B2105">
        <v>6101</v>
      </c>
      <c r="C2105">
        <v>6120</v>
      </c>
      <c r="D2105">
        <v>6062.55</v>
      </c>
      <c r="E2105">
        <v>6087.05</v>
      </c>
      <c r="G2105" s="5">
        <f t="shared" si="439"/>
        <v>6081.73</v>
      </c>
      <c r="H2105" s="5">
        <f t="shared" si="440"/>
        <v>6084.68</v>
      </c>
      <c r="J2105" s="10" t="str">
        <f t="shared" si="441"/>
        <v>SELL</v>
      </c>
      <c r="L2105" s="5">
        <f t="shared" si="442"/>
        <v>6093.53</v>
      </c>
      <c r="M2105" s="4" t="str">
        <f t="shared" si="443"/>
        <v>YES</v>
      </c>
      <c r="N2105" s="4" t="str">
        <f t="shared" si="444"/>
        <v>YES</v>
      </c>
      <c r="O2105" s="4" t="str">
        <f t="shared" si="445"/>
        <v>NO</v>
      </c>
      <c r="P2105" s="5">
        <f t="shared" si="446"/>
        <v>6101</v>
      </c>
      <c r="Q2105" s="5">
        <f t="shared" si="447"/>
        <v>6087.05</v>
      </c>
      <c r="R2105" s="4">
        <f t="shared" si="448"/>
        <v>2013</v>
      </c>
      <c r="T2105" s="7">
        <f t="shared" si="449"/>
        <v>-17.72</v>
      </c>
      <c r="V2105" s="5">
        <f t="shared" si="450"/>
        <v>6109.7</v>
      </c>
      <c r="W2105" s="5">
        <f t="shared" si="451"/>
        <v>6162</v>
      </c>
      <c r="X2105" s="7">
        <f t="shared" si="452"/>
        <v>-52.300000000000182</v>
      </c>
      <c r="Z2105" s="7">
        <f t="shared" si="453"/>
        <v>419692.4599999999</v>
      </c>
      <c r="AA2105" s="5"/>
    </row>
    <row r="2106" spans="1:27">
      <c r="A2106" s="15">
        <v>41607</v>
      </c>
      <c r="B2106">
        <v>6162</v>
      </c>
      <c r="C2106">
        <v>6243.4</v>
      </c>
      <c r="D2106">
        <v>6148.8</v>
      </c>
      <c r="E2106">
        <v>6225.5</v>
      </c>
      <c r="G2106" s="5">
        <f t="shared" si="439"/>
        <v>6153.62</v>
      </c>
      <c r="H2106" s="5">
        <f t="shared" si="440"/>
        <v>6131.62</v>
      </c>
      <c r="J2106" s="10" t="str">
        <f t="shared" si="441"/>
        <v>BUY</v>
      </c>
      <c r="L2106" s="5">
        <f t="shared" si="442"/>
        <v>6065.62</v>
      </c>
      <c r="M2106" s="4" t="str">
        <f t="shared" si="443"/>
        <v>YES</v>
      </c>
      <c r="N2106" s="4" t="str">
        <f t="shared" si="444"/>
        <v>NO</v>
      </c>
      <c r="O2106" s="4" t="str">
        <f t="shared" si="445"/>
        <v>YES</v>
      </c>
      <c r="P2106" s="5">
        <f t="shared" si="446"/>
        <v>6162</v>
      </c>
      <c r="Q2106" s="5">
        <f t="shared" si="447"/>
        <v>6225.5</v>
      </c>
      <c r="R2106" s="4">
        <f t="shared" si="448"/>
        <v>2013</v>
      </c>
      <c r="T2106" s="7">
        <f t="shared" si="449"/>
        <v>0</v>
      </c>
      <c r="V2106" s="5">
        <f t="shared" si="450"/>
        <v>6162</v>
      </c>
      <c r="W2106" s="5">
        <f t="shared" si="451"/>
        <v>6162</v>
      </c>
      <c r="X2106" s="7">
        <f t="shared" si="452"/>
        <v>0</v>
      </c>
      <c r="Z2106" s="7">
        <f t="shared" si="453"/>
        <v>419692.4599999999</v>
      </c>
      <c r="AA2106" s="5"/>
    </row>
    <row r="2107" spans="1:27">
      <c r="A2107" s="15">
        <v>41610</v>
      </c>
      <c r="B2107">
        <v>6215</v>
      </c>
      <c r="C2107">
        <v>6274.15</v>
      </c>
      <c r="D2107">
        <v>6215</v>
      </c>
      <c r="E2107">
        <v>6263.75</v>
      </c>
      <c r="G2107" s="5">
        <f t="shared" si="439"/>
        <v>6208.69</v>
      </c>
      <c r="H2107" s="5">
        <f t="shared" si="440"/>
        <v>6175.66</v>
      </c>
      <c r="J2107" s="10" t="str">
        <f t="shared" si="441"/>
        <v>BUY</v>
      </c>
      <c r="L2107" s="5">
        <f t="shared" si="442"/>
        <v>6076.57</v>
      </c>
      <c r="M2107" s="4" t="str">
        <f t="shared" si="443"/>
        <v>NO</v>
      </c>
      <c r="N2107" s="4" t="str">
        <f t="shared" si="444"/>
        <v>NO</v>
      </c>
      <c r="O2107" s="4" t="str">
        <f t="shared" si="445"/>
        <v>NO</v>
      </c>
      <c r="P2107" s="5">
        <f t="shared" si="446"/>
        <v>6215</v>
      </c>
      <c r="Q2107" s="5">
        <f t="shared" si="447"/>
        <v>6263.75</v>
      </c>
      <c r="R2107" s="4">
        <f t="shared" si="448"/>
        <v>2013</v>
      </c>
      <c r="T2107" s="7">
        <f t="shared" si="449"/>
        <v>0</v>
      </c>
      <c r="V2107" s="5">
        <f t="shared" si="450"/>
        <v>6162</v>
      </c>
      <c r="W2107" s="5">
        <f t="shared" si="451"/>
        <v>6162</v>
      </c>
      <c r="X2107" s="7">
        <f t="shared" si="452"/>
        <v>0</v>
      </c>
      <c r="Z2107" s="7">
        <f t="shared" si="453"/>
        <v>419692.4599999999</v>
      </c>
      <c r="AA2107" s="5"/>
    </row>
    <row r="2108" spans="1:27">
      <c r="A2108" s="15">
        <v>41611</v>
      </c>
      <c r="B2108">
        <v>6239.4</v>
      </c>
      <c r="C2108">
        <v>6264.8</v>
      </c>
      <c r="D2108">
        <v>6223</v>
      </c>
      <c r="E2108">
        <v>6248.4</v>
      </c>
      <c r="G2108" s="5">
        <f t="shared" si="439"/>
        <v>6228.55</v>
      </c>
      <c r="H2108" s="5">
        <f t="shared" si="440"/>
        <v>6199.91</v>
      </c>
      <c r="J2108" s="10" t="str">
        <f t="shared" si="441"/>
        <v>BUY</v>
      </c>
      <c r="L2108" s="5">
        <f t="shared" si="442"/>
        <v>6113.99</v>
      </c>
      <c r="M2108" s="4" t="str">
        <f t="shared" si="443"/>
        <v>NO</v>
      </c>
      <c r="N2108" s="4" t="str">
        <f t="shared" si="444"/>
        <v>NO</v>
      </c>
      <c r="O2108" s="4" t="str">
        <f t="shared" si="445"/>
        <v>NO</v>
      </c>
      <c r="P2108" s="5">
        <f t="shared" si="446"/>
        <v>6239.4</v>
      </c>
      <c r="Q2108" s="5">
        <f t="shared" si="447"/>
        <v>6248.4</v>
      </c>
      <c r="R2108" s="4">
        <f t="shared" si="448"/>
        <v>2013</v>
      </c>
      <c r="T2108" s="7">
        <f t="shared" si="449"/>
        <v>0</v>
      </c>
      <c r="V2108" s="5">
        <f t="shared" si="450"/>
        <v>6162</v>
      </c>
      <c r="W2108" s="5">
        <f t="shared" si="451"/>
        <v>6162</v>
      </c>
      <c r="X2108" s="7">
        <f t="shared" si="452"/>
        <v>0</v>
      </c>
      <c r="Z2108" s="7">
        <f t="shared" si="453"/>
        <v>419692.4599999999</v>
      </c>
      <c r="AA2108" s="5"/>
    </row>
    <row r="2109" spans="1:27">
      <c r="A2109" s="15">
        <v>41612</v>
      </c>
      <c r="B2109">
        <v>6223.55</v>
      </c>
      <c r="C2109">
        <v>6253.2</v>
      </c>
      <c r="D2109">
        <v>6184.4</v>
      </c>
      <c r="E2109">
        <v>6199.15</v>
      </c>
      <c r="G2109" s="5">
        <f t="shared" si="439"/>
        <v>6213.85</v>
      </c>
      <c r="H2109" s="5">
        <f t="shared" si="440"/>
        <v>6199.66</v>
      </c>
      <c r="J2109" s="10" t="str">
        <f t="shared" si="441"/>
        <v>BUY</v>
      </c>
      <c r="L2109" s="5">
        <f t="shared" si="442"/>
        <v>6157.09</v>
      </c>
      <c r="M2109" s="4" t="str">
        <f t="shared" si="443"/>
        <v>NO</v>
      </c>
      <c r="N2109" s="4" t="str">
        <f t="shared" si="444"/>
        <v>NO</v>
      </c>
      <c r="O2109" s="4" t="str">
        <f t="shared" si="445"/>
        <v>NO</v>
      </c>
      <c r="P2109" s="5">
        <f t="shared" si="446"/>
        <v>6223.55</v>
      </c>
      <c r="Q2109" s="5">
        <f t="shared" si="447"/>
        <v>6199.15</v>
      </c>
      <c r="R2109" s="4">
        <f t="shared" si="448"/>
        <v>2013</v>
      </c>
      <c r="T2109" s="7">
        <f t="shared" si="449"/>
        <v>0</v>
      </c>
      <c r="V2109" s="5">
        <f t="shared" si="450"/>
        <v>6162</v>
      </c>
      <c r="W2109" s="5">
        <f t="shared" si="451"/>
        <v>6162</v>
      </c>
      <c r="X2109" s="7">
        <f t="shared" si="452"/>
        <v>0</v>
      </c>
      <c r="Z2109" s="7">
        <f t="shared" si="453"/>
        <v>419692.4599999999</v>
      </c>
      <c r="AA2109" s="5"/>
    </row>
    <row r="2110" spans="1:27">
      <c r="A2110" s="15">
        <v>41613</v>
      </c>
      <c r="B2110">
        <v>6301.55</v>
      </c>
      <c r="C2110">
        <v>6341.4</v>
      </c>
      <c r="D2110">
        <v>6267.1</v>
      </c>
      <c r="E2110">
        <v>6279.95</v>
      </c>
      <c r="G2110" s="5">
        <f t="shared" si="439"/>
        <v>6246.9</v>
      </c>
      <c r="H2110" s="5">
        <f t="shared" si="440"/>
        <v>6226.42</v>
      </c>
      <c r="J2110" s="10" t="str">
        <f t="shared" si="441"/>
        <v>BUY</v>
      </c>
      <c r="L2110" s="5">
        <f t="shared" si="442"/>
        <v>6164.98</v>
      </c>
      <c r="M2110" s="4" t="str">
        <f t="shared" si="443"/>
        <v>NO</v>
      </c>
      <c r="N2110" s="4" t="str">
        <f t="shared" si="444"/>
        <v>NO</v>
      </c>
      <c r="O2110" s="4" t="str">
        <f t="shared" si="445"/>
        <v>NO</v>
      </c>
      <c r="P2110" s="5">
        <f t="shared" si="446"/>
        <v>6301.55</v>
      </c>
      <c r="Q2110" s="5">
        <f t="shared" si="447"/>
        <v>6279.95</v>
      </c>
      <c r="R2110" s="4">
        <f t="shared" si="448"/>
        <v>2013</v>
      </c>
      <c r="T2110" s="7">
        <f t="shared" si="449"/>
        <v>0</v>
      </c>
      <c r="V2110" s="5">
        <f t="shared" si="450"/>
        <v>6162</v>
      </c>
      <c r="W2110" s="5">
        <f t="shared" si="451"/>
        <v>6162</v>
      </c>
      <c r="X2110" s="7">
        <f t="shared" si="452"/>
        <v>0</v>
      </c>
      <c r="Z2110" s="7">
        <f t="shared" si="453"/>
        <v>419692.4599999999</v>
      </c>
      <c r="AA2110" s="5"/>
    </row>
    <row r="2111" spans="1:27">
      <c r="A2111" s="15">
        <v>41614</v>
      </c>
      <c r="B2111">
        <v>6285.25</v>
      </c>
      <c r="C2111">
        <v>6319.7</v>
      </c>
      <c r="D2111">
        <v>6267.4</v>
      </c>
      <c r="E2111">
        <v>6303.75</v>
      </c>
      <c r="G2111" s="5">
        <f t="shared" si="439"/>
        <v>6275.33</v>
      </c>
      <c r="H2111" s="5">
        <f t="shared" si="440"/>
        <v>6252.2</v>
      </c>
      <c r="J2111" s="10" t="str">
        <f t="shared" si="441"/>
        <v>BUY</v>
      </c>
      <c r="L2111" s="5">
        <f t="shared" si="442"/>
        <v>6182.81</v>
      </c>
      <c r="M2111" s="4" t="str">
        <f t="shared" si="443"/>
        <v>NO</v>
      </c>
      <c r="N2111" s="4" t="str">
        <f t="shared" si="444"/>
        <v>NO</v>
      </c>
      <c r="O2111" s="4" t="str">
        <f t="shared" si="445"/>
        <v>NO</v>
      </c>
      <c r="P2111" s="5">
        <f t="shared" si="446"/>
        <v>6285.25</v>
      </c>
      <c r="Q2111" s="5">
        <f t="shared" si="447"/>
        <v>6303.75</v>
      </c>
      <c r="R2111" s="4">
        <f t="shared" si="448"/>
        <v>2013</v>
      </c>
      <c r="T2111" s="7">
        <f t="shared" si="449"/>
        <v>0</v>
      </c>
      <c r="V2111" s="5">
        <f t="shared" si="450"/>
        <v>6162</v>
      </c>
      <c r="W2111" s="5">
        <f t="shared" si="451"/>
        <v>6162</v>
      </c>
      <c r="X2111" s="7">
        <f t="shared" si="452"/>
        <v>0</v>
      </c>
      <c r="Z2111" s="7">
        <f t="shared" si="453"/>
        <v>419692.4599999999</v>
      </c>
      <c r="AA2111" s="5"/>
    </row>
    <row r="2112" spans="1:27">
      <c r="A2112" s="15">
        <v>41617</v>
      </c>
      <c r="B2112">
        <v>6425.65</v>
      </c>
      <c r="C2112">
        <v>6480</v>
      </c>
      <c r="D2112">
        <v>6375.5</v>
      </c>
      <c r="E2112">
        <v>6391.75</v>
      </c>
      <c r="G2112" s="5">
        <f t="shared" si="439"/>
        <v>6333.54</v>
      </c>
      <c r="H2112" s="5">
        <f t="shared" si="440"/>
        <v>6298.72</v>
      </c>
      <c r="J2112" s="10" t="str">
        <f t="shared" si="441"/>
        <v>BUY</v>
      </c>
      <c r="L2112" s="5">
        <f t="shared" si="442"/>
        <v>6194.26</v>
      </c>
      <c r="M2112" s="4" t="str">
        <f t="shared" si="443"/>
        <v>NO</v>
      </c>
      <c r="N2112" s="4" t="str">
        <f t="shared" si="444"/>
        <v>NO</v>
      </c>
      <c r="O2112" s="4" t="str">
        <f t="shared" si="445"/>
        <v>NO</v>
      </c>
      <c r="P2112" s="5">
        <f t="shared" si="446"/>
        <v>6425.65</v>
      </c>
      <c r="Q2112" s="5">
        <f t="shared" si="447"/>
        <v>6391.75</v>
      </c>
      <c r="R2112" s="4">
        <f t="shared" si="448"/>
        <v>2013</v>
      </c>
      <c r="T2112" s="7">
        <f t="shared" si="449"/>
        <v>0</v>
      </c>
      <c r="V2112" s="5">
        <f t="shared" si="450"/>
        <v>6162</v>
      </c>
      <c r="W2112" s="5">
        <f t="shared" si="451"/>
        <v>6162</v>
      </c>
      <c r="X2112" s="7">
        <f t="shared" si="452"/>
        <v>0</v>
      </c>
      <c r="Z2112" s="7">
        <f t="shared" si="453"/>
        <v>419692.4599999999</v>
      </c>
      <c r="AA2112" s="5"/>
    </row>
    <row r="2113" spans="1:27">
      <c r="A2113" s="15">
        <v>41618</v>
      </c>
      <c r="B2113">
        <v>6317.35</v>
      </c>
      <c r="C2113">
        <v>6417</v>
      </c>
      <c r="D2113">
        <v>6317.35</v>
      </c>
      <c r="E2113">
        <v>6369.5</v>
      </c>
      <c r="G2113" s="5">
        <f t="shared" si="439"/>
        <v>6351.52</v>
      </c>
      <c r="H2113" s="5">
        <f t="shared" si="440"/>
        <v>6322.31</v>
      </c>
      <c r="J2113" s="10" t="str">
        <f t="shared" si="441"/>
        <v>BUY</v>
      </c>
      <c r="L2113" s="5">
        <f t="shared" si="442"/>
        <v>6234.68</v>
      </c>
      <c r="M2113" s="4" t="str">
        <f t="shared" si="443"/>
        <v>NO</v>
      </c>
      <c r="N2113" s="4" t="str">
        <f t="shared" si="444"/>
        <v>NO</v>
      </c>
      <c r="O2113" s="4" t="str">
        <f t="shared" si="445"/>
        <v>NO</v>
      </c>
      <c r="P2113" s="5">
        <f t="shared" si="446"/>
        <v>6317.35</v>
      </c>
      <c r="Q2113" s="5">
        <f t="shared" si="447"/>
        <v>6369.5</v>
      </c>
      <c r="R2113" s="4">
        <f t="shared" si="448"/>
        <v>2013</v>
      </c>
      <c r="T2113" s="7">
        <f t="shared" si="449"/>
        <v>0</v>
      </c>
      <c r="V2113" s="5">
        <f t="shared" si="450"/>
        <v>6162</v>
      </c>
      <c r="W2113" s="5">
        <f t="shared" si="451"/>
        <v>6162</v>
      </c>
      <c r="X2113" s="7">
        <f t="shared" si="452"/>
        <v>0</v>
      </c>
      <c r="Z2113" s="7">
        <f t="shared" si="453"/>
        <v>419692.4599999999</v>
      </c>
      <c r="AA2113" s="5"/>
    </row>
    <row r="2114" spans="1:27">
      <c r="A2114" s="15">
        <v>41619</v>
      </c>
      <c r="B2114">
        <v>6350.15</v>
      </c>
      <c r="C2114">
        <v>6359</v>
      </c>
      <c r="D2114">
        <v>6311.8</v>
      </c>
      <c r="E2114">
        <v>6343.45</v>
      </c>
      <c r="G2114" s="5">
        <f t="shared" si="439"/>
        <v>6347.49</v>
      </c>
      <c r="H2114" s="5">
        <f t="shared" si="440"/>
        <v>6329.36</v>
      </c>
      <c r="J2114" s="10" t="str">
        <f t="shared" si="441"/>
        <v>BUY</v>
      </c>
      <c r="L2114" s="5">
        <f t="shared" si="442"/>
        <v>6274.97</v>
      </c>
      <c r="M2114" s="4" t="str">
        <f t="shared" si="443"/>
        <v>NO</v>
      </c>
      <c r="N2114" s="4" t="str">
        <f t="shared" si="444"/>
        <v>NO</v>
      </c>
      <c r="O2114" s="4" t="str">
        <f t="shared" si="445"/>
        <v>NO</v>
      </c>
      <c r="P2114" s="5">
        <f t="shared" si="446"/>
        <v>6350.15</v>
      </c>
      <c r="Q2114" s="5">
        <f t="shared" si="447"/>
        <v>6343.45</v>
      </c>
      <c r="R2114" s="4">
        <f t="shared" si="448"/>
        <v>2013</v>
      </c>
      <c r="T2114" s="7">
        <f t="shared" si="449"/>
        <v>0</v>
      </c>
      <c r="V2114" s="5">
        <f t="shared" si="450"/>
        <v>6162</v>
      </c>
      <c r="W2114" s="5">
        <f t="shared" si="451"/>
        <v>6274.97</v>
      </c>
      <c r="X2114" s="7">
        <f t="shared" si="452"/>
        <v>112.97000000000025</v>
      </c>
      <c r="Z2114" s="7">
        <f t="shared" si="453"/>
        <v>425340.9599999999</v>
      </c>
      <c r="AA2114" s="5"/>
    </row>
    <row r="2115" spans="1:27">
      <c r="A2115" s="15">
        <v>41620</v>
      </c>
      <c r="B2115">
        <v>6317.8</v>
      </c>
      <c r="C2115">
        <v>6318</v>
      </c>
      <c r="D2115">
        <v>6257</v>
      </c>
      <c r="E2115">
        <v>6264.95</v>
      </c>
      <c r="G2115" s="5">
        <f t="shared" si="439"/>
        <v>6306.22</v>
      </c>
      <c r="H2115" s="5">
        <f t="shared" si="440"/>
        <v>6307.89</v>
      </c>
      <c r="J2115" s="10" t="str">
        <f t="shared" si="441"/>
        <v>SELL</v>
      </c>
      <c r="L2115" s="5">
        <f t="shared" si="442"/>
        <v>6312.9</v>
      </c>
      <c r="M2115" s="4" t="str">
        <f t="shared" si="443"/>
        <v>YES</v>
      </c>
      <c r="N2115" s="4" t="str">
        <f t="shared" si="444"/>
        <v>NO</v>
      </c>
      <c r="O2115" s="4" t="str">
        <f t="shared" si="445"/>
        <v>NO</v>
      </c>
      <c r="P2115" s="5">
        <f t="shared" si="446"/>
        <v>6317.8</v>
      </c>
      <c r="Q2115" s="5">
        <f t="shared" si="447"/>
        <v>6264.95</v>
      </c>
      <c r="R2115" s="4">
        <f t="shared" si="448"/>
        <v>2013</v>
      </c>
      <c r="T2115" s="7">
        <f t="shared" si="449"/>
        <v>0</v>
      </c>
      <c r="V2115" s="5">
        <f t="shared" si="450"/>
        <v>6274.97</v>
      </c>
      <c r="W2115" s="5">
        <f t="shared" si="451"/>
        <v>6274.97</v>
      </c>
      <c r="X2115" s="7">
        <f t="shared" si="452"/>
        <v>0</v>
      </c>
      <c r="Z2115" s="7">
        <f t="shared" si="453"/>
        <v>425340.9599999999</v>
      </c>
      <c r="AA2115" s="5"/>
    </row>
    <row r="2116" spans="1:27">
      <c r="A2116" s="15">
        <v>41621</v>
      </c>
      <c r="B2116">
        <v>6224.7</v>
      </c>
      <c r="C2116">
        <v>6234.55</v>
      </c>
      <c r="D2116">
        <v>6189.55</v>
      </c>
      <c r="E2116">
        <v>6197.75</v>
      </c>
      <c r="G2116" s="5">
        <f t="shared" si="439"/>
        <v>6251.99</v>
      </c>
      <c r="H2116" s="5">
        <f t="shared" si="440"/>
        <v>6271.18</v>
      </c>
      <c r="J2116" s="10" t="str">
        <f t="shared" si="441"/>
        <v>SELL</v>
      </c>
      <c r="L2116" s="5">
        <f t="shared" si="442"/>
        <v>6328.75</v>
      </c>
      <c r="M2116" s="4" t="str">
        <f t="shared" si="443"/>
        <v>NO</v>
      </c>
      <c r="N2116" s="4" t="str">
        <f t="shared" si="444"/>
        <v>NO</v>
      </c>
      <c r="O2116" s="4" t="str">
        <f t="shared" si="445"/>
        <v>NO</v>
      </c>
      <c r="P2116" s="5">
        <f t="shared" si="446"/>
        <v>6224.7</v>
      </c>
      <c r="Q2116" s="5">
        <f t="shared" si="447"/>
        <v>6197.75</v>
      </c>
      <c r="R2116" s="4">
        <f t="shared" si="448"/>
        <v>2013</v>
      </c>
      <c r="T2116" s="7">
        <f t="shared" si="449"/>
        <v>0</v>
      </c>
      <c r="V2116" s="5">
        <f t="shared" si="450"/>
        <v>6274.97</v>
      </c>
      <c r="W2116" s="5">
        <f t="shared" si="451"/>
        <v>6274.97</v>
      </c>
      <c r="X2116" s="7">
        <f t="shared" si="452"/>
        <v>0</v>
      </c>
      <c r="Z2116" s="7">
        <f t="shared" si="453"/>
        <v>425340.9599999999</v>
      </c>
      <c r="AA2116" s="5"/>
    </row>
    <row r="2117" spans="1:27">
      <c r="A2117" s="15">
        <v>41624</v>
      </c>
      <c r="B2117">
        <v>6193.7</v>
      </c>
      <c r="C2117">
        <v>6203.7</v>
      </c>
      <c r="D2117">
        <v>6168.45</v>
      </c>
      <c r="E2117">
        <v>6179.7</v>
      </c>
      <c r="G2117" s="5">
        <f t="shared" si="439"/>
        <v>6215.85</v>
      </c>
      <c r="H2117" s="5">
        <f t="shared" si="440"/>
        <v>6240.69</v>
      </c>
      <c r="J2117" s="10" t="str">
        <f t="shared" si="441"/>
        <v>SELL</v>
      </c>
      <c r="L2117" s="5">
        <f t="shared" si="442"/>
        <v>6315.21</v>
      </c>
      <c r="M2117" s="4" t="str">
        <f t="shared" si="443"/>
        <v>NO</v>
      </c>
      <c r="N2117" s="4" t="str">
        <f t="shared" si="444"/>
        <v>NO</v>
      </c>
      <c r="O2117" s="4" t="str">
        <f t="shared" si="445"/>
        <v>NO</v>
      </c>
      <c r="P2117" s="5">
        <f t="shared" si="446"/>
        <v>6193.7</v>
      </c>
      <c r="Q2117" s="5">
        <f t="shared" si="447"/>
        <v>6179.7</v>
      </c>
      <c r="R2117" s="4">
        <f t="shared" si="448"/>
        <v>2013</v>
      </c>
      <c r="T2117" s="7">
        <f t="shared" si="449"/>
        <v>0</v>
      </c>
      <c r="V2117" s="5">
        <f t="shared" si="450"/>
        <v>6274.97</v>
      </c>
      <c r="W2117" s="5">
        <f t="shared" si="451"/>
        <v>6274.97</v>
      </c>
      <c r="X2117" s="7">
        <f t="shared" si="452"/>
        <v>0</v>
      </c>
      <c r="Z2117" s="7">
        <f t="shared" si="453"/>
        <v>425340.9599999999</v>
      </c>
      <c r="AA2117" s="5"/>
    </row>
    <row r="2118" spans="1:27">
      <c r="A2118" s="15">
        <v>41625</v>
      </c>
      <c r="B2118">
        <v>6216.25</v>
      </c>
      <c r="C2118">
        <v>6217.65</v>
      </c>
      <c r="D2118">
        <v>6153</v>
      </c>
      <c r="E2118">
        <v>6160.85</v>
      </c>
      <c r="G2118" s="5">
        <f t="shared" si="439"/>
        <v>6188.35</v>
      </c>
      <c r="H2118" s="5">
        <f t="shared" si="440"/>
        <v>6214.08</v>
      </c>
      <c r="J2118" s="10" t="str">
        <f t="shared" si="441"/>
        <v>SELL</v>
      </c>
      <c r="L2118" s="5">
        <f t="shared" si="442"/>
        <v>6291.27</v>
      </c>
      <c r="M2118" s="4" t="str">
        <f t="shared" si="443"/>
        <v>NO</v>
      </c>
      <c r="N2118" s="4" t="str">
        <f t="shared" si="444"/>
        <v>NO</v>
      </c>
      <c r="O2118" s="4" t="str">
        <f t="shared" si="445"/>
        <v>NO</v>
      </c>
      <c r="P2118" s="5">
        <f t="shared" si="446"/>
        <v>6216.25</v>
      </c>
      <c r="Q2118" s="5">
        <f t="shared" si="447"/>
        <v>6160.85</v>
      </c>
      <c r="R2118" s="4">
        <f t="shared" si="448"/>
        <v>2013</v>
      </c>
      <c r="T2118" s="7">
        <f t="shared" si="449"/>
        <v>0</v>
      </c>
      <c r="V2118" s="5">
        <f t="shared" si="450"/>
        <v>6274.97</v>
      </c>
      <c r="W2118" s="5">
        <f t="shared" si="451"/>
        <v>6274.97</v>
      </c>
      <c r="X2118" s="7">
        <f t="shared" si="452"/>
        <v>0</v>
      </c>
      <c r="Z2118" s="7">
        <f t="shared" si="453"/>
        <v>425340.9599999999</v>
      </c>
      <c r="AA2118" s="5"/>
    </row>
    <row r="2119" spans="1:27">
      <c r="A2119" s="15">
        <v>41626</v>
      </c>
      <c r="B2119">
        <v>6152.85</v>
      </c>
      <c r="C2119">
        <v>6263.85</v>
      </c>
      <c r="D2119">
        <v>6151.1</v>
      </c>
      <c r="E2119">
        <v>6249.65</v>
      </c>
      <c r="G2119" s="5">
        <f t="shared" si="439"/>
        <v>6219</v>
      </c>
      <c r="H2119" s="5">
        <f t="shared" si="440"/>
        <v>6225.94</v>
      </c>
      <c r="J2119" s="10" t="str">
        <f t="shared" si="441"/>
        <v>SELL</v>
      </c>
      <c r="L2119" s="5">
        <f t="shared" si="442"/>
        <v>6246.76</v>
      </c>
      <c r="M2119" s="4" t="str">
        <f t="shared" si="443"/>
        <v>NO</v>
      </c>
      <c r="N2119" s="4" t="str">
        <f t="shared" si="444"/>
        <v>NO</v>
      </c>
      <c r="O2119" s="4" t="str">
        <f t="shared" si="445"/>
        <v>NO</v>
      </c>
      <c r="P2119" s="5">
        <f t="shared" si="446"/>
        <v>6152.85</v>
      </c>
      <c r="Q2119" s="5">
        <f t="shared" si="447"/>
        <v>6249.65</v>
      </c>
      <c r="R2119" s="4">
        <f t="shared" si="448"/>
        <v>2013</v>
      </c>
      <c r="T2119" s="7">
        <f t="shared" si="449"/>
        <v>0</v>
      </c>
      <c r="V2119" s="5">
        <f t="shared" si="450"/>
        <v>6274.97</v>
      </c>
      <c r="W2119" s="5">
        <f t="shared" si="451"/>
        <v>6274.97</v>
      </c>
      <c r="X2119" s="7">
        <f t="shared" si="452"/>
        <v>0</v>
      </c>
      <c r="Z2119" s="7">
        <f t="shared" si="453"/>
        <v>425340.9599999999</v>
      </c>
      <c r="AA2119" s="5"/>
    </row>
    <row r="2120" spans="1:27">
      <c r="A2120" s="15">
        <v>41627</v>
      </c>
      <c r="B2120">
        <v>6284.9</v>
      </c>
      <c r="C2120">
        <v>6289.6</v>
      </c>
      <c r="D2120">
        <v>6161.1</v>
      </c>
      <c r="E2120">
        <v>6177.8</v>
      </c>
      <c r="G2120" s="5">
        <f t="shared" si="439"/>
        <v>6198.4</v>
      </c>
      <c r="H2120" s="5">
        <f t="shared" si="440"/>
        <v>6209.89</v>
      </c>
      <c r="J2120" s="10" t="str">
        <f t="shared" si="441"/>
        <v>SELL</v>
      </c>
      <c r="L2120" s="5">
        <f t="shared" si="442"/>
        <v>6244.36</v>
      </c>
      <c r="M2120" s="4" t="str">
        <f t="shared" si="443"/>
        <v>YES</v>
      </c>
      <c r="N2120" s="4" t="str">
        <f t="shared" si="444"/>
        <v>YES</v>
      </c>
      <c r="O2120" s="4" t="str">
        <f t="shared" si="445"/>
        <v>YES</v>
      </c>
      <c r="P2120" s="5">
        <f t="shared" si="446"/>
        <v>6284.9</v>
      </c>
      <c r="Q2120" s="5">
        <f t="shared" si="447"/>
        <v>6177.8</v>
      </c>
      <c r="R2120" s="4">
        <f t="shared" si="448"/>
        <v>2013</v>
      </c>
      <c r="T2120" s="7">
        <f t="shared" si="449"/>
        <v>-107.1</v>
      </c>
      <c r="V2120" s="5">
        <f t="shared" si="450"/>
        <v>6274.97</v>
      </c>
      <c r="W2120" s="5">
        <f t="shared" si="451"/>
        <v>6244.36</v>
      </c>
      <c r="X2120" s="7">
        <f t="shared" si="452"/>
        <v>30.610000000000582</v>
      </c>
      <c r="Z2120" s="7">
        <f t="shared" si="453"/>
        <v>416161.45999999996</v>
      </c>
      <c r="AA2120" s="5"/>
    </row>
    <row r="2121" spans="1:27">
      <c r="A2121" s="15">
        <v>41628</v>
      </c>
      <c r="B2121">
        <v>6179.7</v>
      </c>
      <c r="C2121">
        <v>6301.6</v>
      </c>
      <c r="D2121">
        <v>6170</v>
      </c>
      <c r="E2121">
        <v>6292.35</v>
      </c>
      <c r="G2121" s="5">
        <f t="shared" si="439"/>
        <v>6245.38</v>
      </c>
      <c r="H2121" s="5">
        <f t="shared" si="440"/>
        <v>6237.38</v>
      </c>
      <c r="J2121" s="10" t="str">
        <f t="shared" si="441"/>
        <v>BUY</v>
      </c>
      <c r="L2121" s="5">
        <f t="shared" si="442"/>
        <v>6213.38</v>
      </c>
      <c r="M2121" s="4" t="str">
        <f t="shared" si="443"/>
        <v>YES</v>
      </c>
      <c r="N2121" s="4" t="str">
        <f t="shared" si="444"/>
        <v>NO</v>
      </c>
      <c r="O2121" s="4" t="str">
        <f t="shared" si="445"/>
        <v>NO</v>
      </c>
      <c r="P2121" s="5">
        <f t="shared" si="446"/>
        <v>6179.7</v>
      </c>
      <c r="Q2121" s="5">
        <f t="shared" si="447"/>
        <v>6292.35</v>
      </c>
      <c r="R2121" s="4">
        <f t="shared" si="448"/>
        <v>2013</v>
      </c>
      <c r="T2121" s="7">
        <f t="shared" si="449"/>
        <v>0</v>
      </c>
      <c r="V2121" s="5">
        <f t="shared" si="450"/>
        <v>6244.36</v>
      </c>
      <c r="W2121" s="5">
        <f t="shared" si="451"/>
        <v>6244.36</v>
      </c>
      <c r="X2121" s="7">
        <f t="shared" si="452"/>
        <v>0</v>
      </c>
      <c r="Z2121" s="7">
        <f t="shared" si="453"/>
        <v>416161.45999999996</v>
      </c>
      <c r="AA2121" s="5"/>
    </row>
    <row r="2122" spans="1:27">
      <c r="A2122" s="15">
        <v>41631</v>
      </c>
      <c r="B2122">
        <v>6309</v>
      </c>
      <c r="C2122">
        <v>6334</v>
      </c>
      <c r="D2122">
        <v>6289.3</v>
      </c>
      <c r="E2122">
        <v>6302.35</v>
      </c>
      <c r="G2122" s="5">
        <f t="shared" si="439"/>
        <v>6273.87</v>
      </c>
      <c r="H2122" s="5">
        <f t="shared" si="440"/>
        <v>6259.04</v>
      </c>
      <c r="J2122" s="10" t="str">
        <f t="shared" si="441"/>
        <v>BUY</v>
      </c>
      <c r="L2122" s="5">
        <f t="shared" si="442"/>
        <v>6214.55</v>
      </c>
      <c r="M2122" s="4" t="str">
        <f t="shared" si="443"/>
        <v>NO</v>
      </c>
      <c r="N2122" s="4" t="str">
        <f t="shared" si="444"/>
        <v>NO</v>
      </c>
      <c r="O2122" s="4" t="str">
        <f t="shared" si="445"/>
        <v>NO</v>
      </c>
      <c r="P2122" s="5">
        <f t="shared" si="446"/>
        <v>6309</v>
      </c>
      <c r="Q2122" s="5">
        <f t="shared" si="447"/>
        <v>6302.35</v>
      </c>
      <c r="R2122" s="4">
        <f t="shared" si="448"/>
        <v>2013</v>
      </c>
      <c r="T2122" s="7">
        <f t="shared" si="449"/>
        <v>0</v>
      </c>
      <c r="V2122" s="5">
        <f t="shared" si="450"/>
        <v>6244.36</v>
      </c>
      <c r="W2122" s="5">
        <f t="shared" si="451"/>
        <v>6244.36</v>
      </c>
      <c r="X2122" s="7">
        <f t="shared" si="452"/>
        <v>0</v>
      </c>
      <c r="Z2122" s="7">
        <f t="shared" si="453"/>
        <v>416161.45999999996</v>
      </c>
      <c r="AA2122" s="5"/>
    </row>
    <row r="2123" spans="1:27">
      <c r="A2123" s="15">
        <v>41632</v>
      </c>
      <c r="B2123">
        <v>6310.2</v>
      </c>
      <c r="C2123">
        <v>6312.95</v>
      </c>
      <c r="D2123">
        <v>6272</v>
      </c>
      <c r="E2123">
        <v>6281.7</v>
      </c>
      <c r="G2123" s="5">
        <f t="shared" si="439"/>
        <v>6277.79</v>
      </c>
      <c r="H2123" s="5">
        <f t="shared" si="440"/>
        <v>6266.59</v>
      </c>
      <c r="J2123" s="10" t="str">
        <f t="shared" si="441"/>
        <v>BUY</v>
      </c>
      <c r="L2123" s="5">
        <f t="shared" si="442"/>
        <v>6232.99</v>
      </c>
      <c r="M2123" s="4" t="str">
        <f t="shared" si="443"/>
        <v>NO</v>
      </c>
      <c r="N2123" s="4" t="str">
        <f t="shared" si="444"/>
        <v>NO</v>
      </c>
      <c r="O2123" s="4" t="str">
        <f t="shared" si="445"/>
        <v>NO</v>
      </c>
      <c r="P2123" s="5">
        <f t="shared" si="446"/>
        <v>6310.2</v>
      </c>
      <c r="Q2123" s="5">
        <f t="shared" si="447"/>
        <v>6281.7</v>
      </c>
      <c r="R2123" s="4">
        <f t="shared" si="448"/>
        <v>2013</v>
      </c>
      <c r="T2123" s="7">
        <f t="shared" si="449"/>
        <v>0</v>
      </c>
      <c r="V2123" s="5">
        <f t="shared" si="450"/>
        <v>6244.36</v>
      </c>
      <c r="W2123" s="5">
        <f t="shared" si="451"/>
        <v>6244.36</v>
      </c>
      <c r="X2123" s="7">
        <f t="shared" si="452"/>
        <v>0</v>
      </c>
      <c r="Z2123" s="7">
        <f t="shared" si="453"/>
        <v>416161.45999999996</v>
      </c>
      <c r="AA2123" s="5"/>
    </row>
    <row r="2124" spans="1:27">
      <c r="A2124" s="15">
        <v>41634</v>
      </c>
      <c r="B2124">
        <v>6283.3</v>
      </c>
      <c r="C2124">
        <v>6305.65</v>
      </c>
      <c r="D2124">
        <v>6266.1</v>
      </c>
      <c r="E2124">
        <v>6279.35</v>
      </c>
      <c r="G2124" s="5">
        <f t="shared" si="439"/>
        <v>6278.57</v>
      </c>
      <c r="H2124" s="5">
        <f t="shared" si="440"/>
        <v>6270.84</v>
      </c>
      <c r="J2124" s="10" t="str">
        <f t="shared" si="441"/>
        <v>BUY</v>
      </c>
      <c r="L2124" s="5">
        <f t="shared" si="442"/>
        <v>6247.65</v>
      </c>
      <c r="M2124" s="4" t="str">
        <f t="shared" si="443"/>
        <v>NO</v>
      </c>
      <c r="N2124" s="4" t="str">
        <f t="shared" si="444"/>
        <v>NO</v>
      </c>
      <c r="O2124" s="4" t="str">
        <f t="shared" si="445"/>
        <v>NO</v>
      </c>
      <c r="P2124" s="5">
        <f t="shared" si="446"/>
        <v>6283.3</v>
      </c>
      <c r="Q2124" s="5">
        <f t="shared" si="447"/>
        <v>6279.35</v>
      </c>
      <c r="R2124" s="4">
        <f t="shared" si="448"/>
        <v>2013</v>
      </c>
      <c r="T2124" s="7">
        <f t="shared" si="449"/>
        <v>0</v>
      </c>
      <c r="V2124" s="5">
        <f t="shared" si="450"/>
        <v>6244.36</v>
      </c>
      <c r="W2124" s="5">
        <f t="shared" si="451"/>
        <v>6244.36</v>
      </c>
      <c r="X2124" s="7">
        <f t="shared" si="452"/>
        <v>0</v>
      </c>
      <c r="Z2124" s="7">
        <f t="shared" si="453"/>
        <v>416161.45999999996</v>
      </c>
      <c r="AA2124" s="5"/>
    </row>
    <row r="2125" spans="1:27">
      <c r="A2125" s="15">
        <v>41635</v>
      </c>
      <c r="B2125">
        <v>6340</v>
      </c>
      <c r="C2125">
        <v>6383</v>
      </c>
      <c r="D2125">
        <v>6335</v>
      </c>
      <c r="E2125">
        <v>6372.05</v>
      </c>
      <c r="G2125" s="5">
        <f t="shared" si="439"/>
        <v>6325.31</v>
      </c>
      <c r="H2125" s="5">
        <f t="shared" si="440"/>
        <v>6304.58</v>
      </c>
      <c r="J2125" s="10" t="str">
        <f t="shared" si="441"/>
        <v>BUY</v>
      </c>
      <c r="L2125" s="5">
        <f t="shared" si="442"/>
        <v>6242.39</v>
      </c>
      <c r="M2125" s="4" t="str">
        <f t="shared" si="443"/>
        <v>NO</v>
      </c>
      <c r="N2125" s="4" t="str">
        <f t="shared" si="444"/>
        <v>NO</v>
      </c>
      <c r="O2125" s="4" t="str">
        <f t="shared" si="445"/>
        <v>NO</v>
      </c>
      <c r="P2125" s="5">
        <f t="shared" si="446"/>
        <v>6340</v>
      </c>
      <c r="Q2125" s="5">
        <f t="shared" si="447"/>
        <v>6372.05</v>
      </c>
      <c r="R2125" s="4">
        <f t="shared" si="448"/>
        <v>2013</v>
      </c>
      <c r="T2125" s="7">
        <f t="shared" si="449"/>
        <v>0</v>
      </c>
      <c r="V2125" s="5">
        <f t="shared" si="450"/>
        <v>6244.36</v>
      </c>
      <c r="W2125" s="5">
        <f t="shared" si="451"/>
        <v>6244.36</v>
      </c>
      <c r="X2125" s="7">
        <f t="shared" si="452"/>
        <v>0</v>
      </c>
      <c r="Z2125" s="7">
        <f t="shared" si="453"/>
        <v>416161.45999999996</v>
      </c>
      <c r="AA2125" s="5"/>
    </row>
    <row r="2126" spans="1:27">
      <c r="A2126" s="15">
        <v>41638</v>
      </c>
      <c r="B2126">
        <v>6385</v>
      </c>
      <c r="C2126">
        <v>6389.55</v>
      </c>
      <c r="D2126">
        <v>6322.05</v>
      </c>
      <c r="E2126">
        <v>6334.7</v>
      </c>
      <c r="G2126" s="5">
        <f t="shared" si="439"/>
        <v>6330.01</v>
      </c>
      <c r="H2126" s="5">
        <f t="shared" si="440"/>
        <v>6314.62</v>
      </c>
      <c r="J2126" s="10" t="str">
        <f t="shared" si="441"/>
        <v>BUY</v>
      </c>
      <c r="L2126" s="5">
        <f t="shared" si="442"/>
        <v>6268.45</v>
      </c>
      <c r="M2126" s="4" t="str">
        <f t="shared" si="443"/>
        <v>NO</v>
      </c>
      <c r="N2126" s="4" t="str">
        <f t="shared" si="444"/>
        <v>NO</v>
      </c>
      <c r="O2126" s="4" t="str">
        <f t="shared" si="445"/>
        <v>NO</v>
      </c>
      <c r="P2126" s="5">
        <f t="shared" si="446"/>
        <v>6385</v>
      </c>
      <c r="Q2126" s="5">
        <f t="shared" si="447"/>
        <v>6334.7</v>
      </c>
      <c r="R2126" s="4">
        <f t="shared" si="448"/>
        <v>2013</v>
      </c>
      <c r="T2126" s="7">
        <f t="shared" si="449"/>
        <v>0</v>
      </c>
      <c r="V2126" s="5">
        <f t="shared" si="450"/>
        <v>6244.36</v>
      </c>
      <c r="W2126" s="5">
        <f t="shared" si="451"/>
        <v>6244.36</v>
      </c>
      <c r="X2126" s="7">
        <f t="shared" si="452"/>
        <v>0</v>
      </c>
      <c r="Z2126" s="7">
        <f t="shared" si="453"/>
        <v>416161.45999999996</v>
      </c>
      <c r="AA2126" s="5"/>
    </row>
    <row r="2127" spans="1:27">
      <c r="A2127" s="15">
        <v>41639</v>
      </c>
      <c r="B2127">
        <v>6352</v>
      </c>
      <c r="C2127">
        <v>6380</v>
      </c>
      <c r="D2127">
        <v>6339</v>
      </c>
      <c r="E2127">
        <v>6354.7</v>
      </c>
      <c r="G2127" s="5">
        <f t="shared" si="439"/>
        <v>6342.36</v>
      </c>
      <c r="H2127" s="5">
        <f t="shared" si="440"/>
        <v>6327.98</v>
      </c>
      <c r="J2127" s="10" t="str">
        <f t="shared" si="441"/>
        <v>BUY</v>
      </c>
      <c r="L2127" s="5">
        <f t="shared" si="442"/>
        <v>6284.84</v>
      </c>
      <c r="M2127" s="4" t="str">
        <f t="shared" si="443"/>
        <v>NO</v>
      </c>
      <c r="N2127" s="4" t="str">
        <f t="shared" si="444"/>
        <v>NO</v>
      </c>
      <c r="O2127" s="4" t="str">
        <f t="shared" si="445"/>
        <v>NO</v>
      </c>
      <c r="P2127" s="5">
        <f t="shared" si="446"/>
        <v>6352</v>
      </c>
      <c r="Q2127" s="5">
        <f t="shared" si="447"/>
        <v>6354.7</v>
      </c>
      <c r="R2127" s="4">
        <f t="shared" si="448"/>
        <v>2013</v>
      </c>
      <c r="T2127" s="7">
        <f t="shared" si="449"/>
        <v>0</v>
      </c>
      <c r="V2127" s="5">
        <f t="shared" si="450"/>
        <v>6244.36</v>
      </c>
      <c r="W2127" s="5">
        <f t="shared" si="451"/>
        <v>6244.36</v>
      </c>
      <c r="X2127" s="7">
        <f t="shared" si="452"/>
        <v>0</v>
      </c>
      <c r="Z2127" s="7">
        <f t="shared" si="453"/>
        <v>416161.45999999996</v>
      </c>
      <c r="AA2127" s="5"/>
    </row>
    <row r="2128" spans="1:27">
      <c r="A2128" s="15">
        <v>41640</v>
      </c>
      <c r="B2128">
        <v>6364.95</v>
      </c>
      <c r="C2128">
        <v>6369.9</v>
      </c>
      <c r="D2128">
        <v>6345.2</v>
      </c>
      <c r="E2128">
        <v>6358.15</v>
      </c>
      <c r="G2128" s="5">
        <f t="shared" si="439"/>
        <v>6350.26</v>
      </c>
      <c r="H2128" s="5">
        <f t="shared" si="440"/>
        <v>6338.04</v>
      </c>
      <c r="J2128" s="10" t="str">
        <f t="shared" si="441"/>
        <v>BUY</v>
      </c>
      <c r="L2128" s="5">
        <f t="shared" si="442"/>
        <v>6301.38</v>
      </c>
      <c r="M2128" s="4" t="str">
        <f t="shared" si="443"/>
        <v>NO</v>
      </c>
      <c r="N2128" s="4" t="str">
        <f t="shared" si="444"/>
        <v>NO</v>
      </c>
      <c r="O2128" s="4" t="str">
        <f t="shared" si="445"/>
        <v>NO</v>
      </c>
      <c r="P2128" s="5">
        <f t="shared" si="446"/>
        <v>6364.95</v>
      </c>
      <c r="Q2128" s="5">
        <f t="shared" si="447"/>
        <v>6358.15</v>
      </c>
      <c r="R2128" s="4">
        <f t="shared" si="448"/>
        <v>2014</v>
      </c>
      <c r="T2128" s="7">
        <f t="shared" si="449"/>
        <v>0</v>
      </c>
      <c r="V2128" s="5">
        <f t="shared" si="450"/>
        <v>6244.36</v>
      </c>
      <c r="W2128" s="5">
        <f t="shared" si="451"/>
        <v>6301.38</v>
      </c>
      <c r="X2128" s="7">
        <f t="shared" si="452"/>
        <v>57.020000000000437</v>
      </c>
      <c r="Z2128" s="7">
        <f t="shared" si="453"/>
        <v>419012.45999999996</v>
      </c>
      <c r="AA2128" s="5"/>
    </row>
    <row r="2129" spans="1:27">
      <c r="A2129" s="15">
        <v>41641</v>
      </c>
      <c r="B2129">
        <v>6354.75</v>
      </c>
      <c r="C2129">
        <v>6408.7</v>
      </c>
      <c r="D2129">
        <v>6246.05</v>
      </c>
      <c r="E2129">
        <v>6257.75</v>
      </c>
      <c r="G2129" s="5">
        <f t="shared" si="439"/>
        <v>6304.01</v>
      </c>
      <c r="H2129" s="5">
        <f t="shared" si="440"/>
        <v>6311.28</v>
      </c>
      <c r="J2129" s="10" t="str">
        <f t="shared" si="441"/>
        <v>SELL</v>
      </c>
      <c r="L2129" s="5">
        <f t="shared" si="442"/>
        <v>6333.09</v>
      </c>
      <c r="M2129" s="4" t="str">
        <f t="shared" si="443"/>
        <v>YES</v>
      </c>
      <c r="N2129" s="4" t="str">
        <f t="shared" si="444"/>
        <v>NO</v>
      </c>
      <c r="O2129" s="4" t="str">
        <f t="shared" si="445"/>
        <v>NO</v>
      </c>
      <c r="P2129" s="5">
        <f t="shared" si="446"/>
        <v>6354.75</v>
      </c>
      <c r="Q2129" s="5">
        <f t="shared" si="447"/>
        <v>6257.75</v>
      </c>
      <c r="R2129" s="4">
        <f t="shared" si="448"/>
        <v>2014</v>
      </c>
      <c r="T2129" s="7">
        <f t="shared" si="449"/>
        <v>0</v>
      </c>
      <c r="V2129" s="5">
        <f t="shared" si="450"/>
        <v>6301.38</v>
      </c>
      <c r="W2129" s="5">
        <f t="shared" si="451"/>
        <v>6301.38</v>
      </c>
      <c r="X2129" s="7">
        <f t="shared" si="452"/>
        <v>0</v>
      </c>
      <c r="Z2129" s="7">
        <f t="shared" si="453"/>
        <v>419012.45999999996</v>
      </c>
      <c r="AA2129" s="5"/>
    </row>
    <row r="2130" spans="1:27">
      <c r="A2130" s="15">
        <v>41642</v>
      </c>
      <c r="B2130">
        <v>6224.8</v>
      </c>
      <c r="C2130">
        <v>6261</v>
      </c>
      <c r="D2130">
        <v>6201</v>
      </c>
      <c r="E2130">
        <v>6251.75</v>
      </c>
      <c r="G2130" s="5">
        <f t="shared" si="439"/>
        <v>6277.88</v>
      </c>
      <c r="H2130" s="5">
        <f t="shared" si="440"/>
        <v>6291.44</v>
      </c>
      <c r="J2130" s="10" t="str">
        <f t="shared" si="441"/>
        <v>SELL</v>
      </c>
      <c r="L2130" s="5">
        <f t="shared" si="442"/>
        <v>6332.12</v>
      </c>
      <c r="M2130" s="4" t="str">
        <f t="shared" si="443"/>
        <v>NO</v>
      </c>
      <c r="N2130" s="4" t="str">
        <f t="shared" si="444"/>
        <v>NO</v>
      </c>
      <c r="O2130" s="4" t="str">
        <f t="shared" si="445"/>
        <v>NO</v>
      </c>
      <c r="P2130" s="5">
        <f t="shared" si="446"/>
        <v>6224.8</v>
      </c>
      <c r="Q2130" s="5">
        <f t="shared" si="447"/>
        <v>6251.75</v>
      </c>
      <c r="R2130" s="4">
        <f t="shared" si="448"/>
        <v>2014</v>
      </c>
      <c r="T2130" s="7">
        <f t="shared" si="449"/>
        <v>0</v>
      </c>
      <c r="V2130" s="5">
        <f t="shared" si="450"/>
        <v>6301.38</v>
      </c>
      <c r="W2130" s="5">
        <f t="shared" si="451"/>
        <v>6301.38</v>
      </c>
      <c r="X2130" s="7">
        <f t="shared" si="452"/>
        <v>0</v>
      </c>
      <c r="Z2130" s="7">
        <f t="shared" si="453"/>
        <v>419012.45999999996</v>
      </c>
      <c r="AA2130" s="5"/>
    </row>
    <row r="2131" spans="1:27">
      <c r="A2131" s="15">
        <v>41645</v>
      </c>
      <c r="B2131">
        <v>6240</v>
      </c>
      <c r="C2131">
        <v>6249</v>
      </c>
      <c r="D2131">
        <v>6203</v>
      </c>
      <c r="E2131">
        <v>6229.2</v>
      </c>
      <c r="G2131" s="5">
        <f t="shared" si="439"/>
        <v>6253.54</v>
      </c>
      <c r="H2131" s="5">
        <f t="shared" si="440"/>
        <v>6270.69</v>
      </c>
      <c r="J2131" s="10" t="str">
        <f t="shared" si="441"/>
        <v>SELL</v>
      </c>
      <c r="L2131" s="5">
        <f t="shared" si="442"/>
        <v>6322.14</v>
      </c>
      <c r="M2131" s="4" t="str">
        <f t="shared" si="443"/>
        <v>NO</v>
      </c>
      <c r="N2131" s="4" t="str">
        <f t="shared" si="444"/>
        <v>NO</v>
      </c>
      <c r="O2131" s="4" t="str">
        <f t="shared" si="445"/>
        <v>NO</v>
      </c>
      <c r="P2131" s="5">
        <f t="shared" si="446"/>
        <v>6240</v>
      </c>
      <c r="Q2131" s="5">
        <f t="shared" si="447"/>
        <v>6229.2</v>
      </c>
      <c r="R2131" s="4">
        <f t="shared" si="448"/>
        <v>2014</v>
      </c>
      <c r="T2131" s="7">
        <f t="shared" si="449"/>
        <v>0</v>
      </c>
      <c r="V2131" s="5">
        <f t="shared" si="450"/>
        <v>6301.38</v>
      </c>
      <c r="W2131" s="5">
        <f t="shared" si="451"/>
        <v>6301.38</v>
      </c>
      <c r="X2131" s="7">
        <f t="shared" si="452"/>
        <v>0</v>
      </c>
      <c r="Z2131" s="7">
        <f t="shared" si="453"/>
        <v>419012.45999999996</v>
      </c>
      <c r="AA2131" s="5"/>
    </row>
    <row r="2132" spans="1:27">
      <c r="A2132" s="15">
        <v>41646</v>
      </c>
      <c r="B2132">
        <v>6248</v>
      </c>
      <c r="C2132">
        <v>6260</v>
      </c>
      <c r="D2132">
        <v>6172.65</v>
      </c>
      <c r="E2132">
        <v>6195.85</v>
      </c>
      <c r="G2132" s="5">
        <f t="shared" si="439"/>
        <v>6224.7</v>
      </c>
      <c r="H2132" s="5">
        <f t="shared" si="440"/>
        <v>6245.74</v>
      </c>
      <c r="J2132" s="10" t="str">
        <f t="shared" si="441"/>
        <v>SELL</v>
      </c>
      <c r="L2132" s="5">
        <f t="shared" si="442"/>
        <v>6308.86</v>
      </c>
      <c r="M2132" s="4" t="str">
        <f t="shared" si="443"/>
        <v>NO</v>
      </c>
      <c r="N2132" s="4" t="str">
        <f t="shared" si="444"/>
        <v>NO</v>
      </c>
      <c r="O2132" s="4" t="str">
        <f t="shared" si="445"/>
        <v>NO</v>
      </c>
      <c r="P2132" s="5">
        <f t="shared" si="446"/>
        <v>6248</v>
      </c>
      <c r="Q2132" s="5">
        <f t="shared" si="447"/>
        <v>6195.85</v>
      </c>
      <c r="R2132" s="4">
        <f t="shared" si="448"/>
        <v>2014</v>
      </c>
      <c r="T2132" s="7">
        <f t="shared" si="449"/>
        <v>0</v>
      </c>
      <c r="V2132" s="5">
        <f t="shared" si="450"/>
        <v>6301.38</v>
      </c>
      <c r="W2132" s="5">
        <f t="shared" si="451"/>
        <v>6301.38</v>
      </c>
      <c r="X2132" s="7">
        <f t="shared" si="452"/>
        <v>0</v>
      </c>
      <c r="Z2132" s="7">
        <f t="shared" si="453"/>
        <v>419012.45999999996</v>
      </c>
      <c r="AA2132" s="5"/>
    </row>
    <row r="2133" spans="1:27">
      <c r="A2133" s="15">
        <v>41647</v>
      </c>
      <c r="B2133">
        <v>6207</v>
      </c>
      <c r="C2133">
        <v>6217.85</v>
      </c>
      <c r="D2133">
        <v>6184.2</v>
      </c>
      <c r="E2133">
        <v>6197.5</v>
      </c>
      <c r="G2133" s="5">
        <f t="shared" ref="G2133:G2196" si="454">ROUND((E2133*G$1)+(G2132*(1-G$1)),2)</f>
        <v>6211.1</v>
      </c>
      <c r="H2133" s="5">
        <f t="shared" ref="H2133:H2196" si="455">ROUND((E2133*H$1)+(H2132*(1-H$1)),2)</f>
        <v>6229.66</v>
      </c>
      <c r="J2133" s="10" t="str">
        <f t="shared" ref="J2133:J2196" si="456">IF(G2133&gt;H2133,"BUY","SELL")</f>
        <v>SELL</v>
      </c>
      <c r="L2133" s="5">
        <f t="shared" ref="L2133:L2196" si="457">ROUND((G2133*((2/4)-1)-(H2133)*((2/6)-1))/ (2 /4- 2 /6),2)</f>
        <v>6285.34</v>
      </c>
      <c r="M2133" s="4" t="str">
        <f t="shared" ref="M2133:M2196" si="458">IF(J2132="SELL",IF(C2133&gt;L2132,"YES","NO"),IF(D2133&lt;L2132,"YES","NO"))</f>
        <v>NO</v>
      </c>
      <c r="N2133" s="4" t="str">
        <f t="shared" ref="N2133:N2196" si="459">IF(AND(M2133="YES",J2133=J2132),"YES","NO")</f>
        <v>NO</v>
      </c>
      <c r="O2133" s="4" t="str">
        <f t="shared" ref="O2133:O2196" si="460">IF(AND(J2132="BUY",B2133&lt;L2132),"YES",IF(AND(J2132="SELL",B2133&gt;L2132),"YES","NO"))</f>
        <v>NO</v>
      </c>
      <c r="P2133" s="5">
        <f t="shared" ref="P2133:P2196" si="461">B2133</f>
        <v>6207</v>
      </c>
      <c r="Q2133" s="5">
        <f t="shared" ref="Q2133:Q2196" si="462">E2133</f>
        <v>6197.5</v>
      </c>
      <c r="R2133" s="4">
        <f t="shared" ref="R2133:R2196" si="463">YEAR(A2133)</f>
        <v>2014</v>
      </c>
      <c r="T2133" s="7">
        <f t="shared" ref="T2133:T2196" si="464">ROUND(IF(N2133="YES",IF(J2133="SELL",IF(O2133="YES",Q2133-P2133,Q2133-L2132),IF(O2133="YES",P2133-Q2133,L2132-Q2133)),0),2)</f>
        <v>0</v>
      </c>
      <c r="V2133" s="5">
        <f t="shared" ref="V2133:V2196" si="465">IF(J2133=J2132,V2132,IF(O2133="YES",P2133,L2132))</f>
        <v>6301.38</v>
      </c>
      <c r="W2133" s="5">
        <f t="shared" ref="W2133:W2196" si="466">IF(V2134="",E2133,V2134)</f>
        <v>6301.38</v>
      </c>
      <c r="X2133" s="7">
        <f t="shared" ref="X2133:X2196" si="467">IF(J2133="BUY",W2133-V2133,V2133-W2133)</f>
        <v>0</v>
      </c>
      <c r="Z2133" s="7">
        <f t="shared" ref="Z2133:Z2196" si="468">Z2132+(T2133*50*2)+(X2133*50)</f>
        <v>419012.45999999996</v>
      </c>
      <c r="AA2133" s="5"/>
    </row>
    <row r="2134" spans="1:27">
      <c r="A2134" s="15">
        <v>41648</v>
      </c>
      <c r="B2134">
        <v>6197.55</v>
      </c>
      <c r="C2134">
        <v>6203.95</v>
      </c>
      <c r="D2134">
        <v>6161.65</v>
      </c>
      <c r="E2134">
        <v>6184.45</v>
      </c>
      <c r="G2134" s="5">
        <f t="shared" si="454"/>
        <v>6197.78</v>
      </c>
      <c r="H2134" s="5">
        <f t="shared" si="455"/>
        <v>6214.59</v>
      </c>
      <c r="J2134" s="10" t="str">
        <f t="shared" si="456"/>
        <v>SELL</v>
      </c>
      <c r="L2134" s="5">
        <f t="shared" si="457"/>
        <v>6265.02</v>
      </c>
      <c r="M2134" s="4" t="str">
        <f t="shared" si="458"/>
        <v>NO</v>
      </c>
      <c r="N2134" s="4" t="str">
        <f t="shared" si="459"/>
        <v>NO</v>
      </c>
      <c r="O2134" s="4" t="str">
        <f t="shared" si="460"/>
        <v>NO</v>
      </c>
      <c r="P2134" s="5">
        <f t="shared" si="461"/>
        <v>6197.55</v>
      </c>
      <c r="Q2134" s="5">
        <f t="shared" si="462"/>
        <v>6184.45</v>
      </c>
      <c r="R2134" s="4">
        <f t="shared" si="463"/>
        <v>2014</v>
      </c>
      <c r="T2134" s="7">
        <f t="shared" si="464"/>
        <v>0</v>
      </c>
      <c r="V2134" s="5">
        <f t="shared" si="465"/>
        <v>6301.38</v>
      </c>
      <c r="W2134" s="5">
        <f t="shared" si="466"/>
        <v>6301.38</v>
      </c>
      <c r="X2134" s="7">
        <f t="shared" si="467"/>
        <v>0</v>
      </c>
      <c r="Z2134" s="7">
        <f t="shared" si="468"/>
        <v>419012.45999999996</v>
      </c>
      <c r="AA2134" s="5"/>
    </row>
    <row r="2135" spans="1:27">
      <c r="A2135" s="15">
        <v>41649</v>
      </c>
      <c r="B2135">
        <v>6182.8</v>
      </c>
      <c r="C2135">
        <v>6269</v>
      </c>
      <c r="D2135">
        <v>6156</v>
      </c>
      <c r="E2135">
        <v>6178.25</v>
      </c>
      <c r="G2135" s="5">
        <f t="shared" si="454"/>
        <v>6188.02</v>
      </c>
      <c r="H2135" s="5">
        <f t="shared" si="455"/>
        <v>6202.48</v>
      </c>
      <c r="J2135" s="10" t="str">
        <f t="shared" si="456"/>
        <v>SELL</v>
      </c>
      <c r="L2135" s="5">
        <f t="shared" si="457"/>
        <v>6245.86</v>
      </c>
      <c r="M2135" s="4" t="str">
        <f t="shared" si="458"/>
        <v>YES</v>
      </c>
      <c r="N2135" s="4" t="str">
        <f t="shared" si="459"/>
        <v>YES</v>
      </c>
      <c r="O2135" s="4" t="str">
        <f t="shared" si="460"/>
        <v>NO</v>
      </c>
      <c r="P2135" s="5">
        <f t="shared" si="461"/>
        <v>6182.8</v>
      </c>
      <c r="Q2135" s="5">
        <f t="shared" si="462"/>
        <v>6178.25</v>
      </c>
      <c r="R2135" s="4">
        <f t="shared" si="463"/>
        <v>2014</v>
      </c>
      <c r="T2135" s="7">
        <f t="shared" si="464"/>
        <v>-86.77</v>
      </c>
      <c r="V2135" s="5">
        <f t="shared" si="465"/>
        <v>6301.38</v>
      </c>
      <c r="W2135" s="5">
        <f t="shared" si="466"/>
        <v>6245.86</v>
      </c>
      <c r="X2135" s="7">
        <f t="shared" si="467"/>
        <v>55.520000000000437</v>
      </c>
      <c r="Z2135" s="7">
        <f t="shared" si="468"/>
        <v>413111.45999999996</v>
      </c>
      <c r="AA2135" s="5"/>
    </row>
    <row r="2136" spans="1:27">
      <c r="A2136" s="15">
        <v>41652</v>
      </c>
      <c r="B2136">
        <v>6201.25</v>
      </c>
      <c r="C2136">
        <v>6301.6</v>
      </c>
      <c r="D2136">
        <v>6201.25</v>
      </c>
      <c r="E2136">
        <v>6285.3</v>
      </c>
      <c r="G2136" s="5">
        <f t="shared" si="454"/>
        <v>6236.66</v>
      </c>
      <c r="H2136" s="5">
        <f t="shared" si="455"/>
        <v>6230.09</v>
      </c>
      <c r="J2136" s="10" t="str">
        <f t="shared" si="456"/>
        <v>BUY</v>
      </c>
      <c r="L2136" s="5">
        <f t="shared" si="457"/>
        <v>6210.38</v>
      </c>
      <c r="M2136" s="4" t="str">
        <f t="shared" si="458"/>
        <v>YES</v>
      </c>
      <c r="N2136" s="4" t="str">
        <f t="shared" si="459"/>
        <v>NO</v>
      </c>
      <c r="O2136" s="4" t="str">
        <f t="shared" si="460"/>
        <v>NO</v>
      </c>
      <c r="P2136" s="5">
        <f t="shared" si="461"/>
        <v>6201.25</v>
      </c>
      <c r="Q2136" s="5">
        <f t="shared" si="462"/>
        <v>6285.3</v>
      </c>
      <c r="R2136" s="4">
        <f t="shared" si="463"/>
        <v>2014</v>
      </c>
      <c r="T2136" s="7">
        <f t="shared" si="464"/>
        <v>0</v>
      </c>
      <c r="V2136" s="5">
        <f t="shared" si="465"/>
        <v>6245.86</v>
      </c>
      <c r="W2136" s="5">
        <f t="shared" si="466"/>
        <v>6245.86</v>
      </c>
      <c r="X2136" s="7">
        <f t="shared" si="467"/>
        <v>0</v>
      </c>
      <c r="Z2136" s="7">
        <f t="shared" si="468"/>
        <v>413111.45999999996</v>
      </c>
      <c r="AA2136" s="5"/>
    </row>
    <row r="2137" spans="1:27">
      <c r="A2137" s="15">
        <v>41653</v>
      </c>
      <c r="B2137">
        <v>6284</v>
      </c>
      <c r="C2137">
        <v>6289.5</v>
      </c>
      <c r="D2137">
        <v>6243.65</v>
      </c>
      <c r="E2137">
        <v>6256.5</v>
      </c>
      <c r="G2137" s="5">
        <f t="shared" si="454"/>
        <v>6246.58</v>
      </c>
      <c r="H2137" s="5">
        <f t="shared" si="455"/>
        <v>6238.89</v>
      </c>
      <c r="J2137" s="10" t="str">
        <f t="shared" si="456"/>
        <v>BUY</v>
      </c>
      <c r="L2137" s="5">
        <f t="shared" si="457"/>
        <v>6215.82</v>
      </c>
      <c r="M2137" s="4" t="str">
        <f t="shared" si="458"/>
        <v>NO</v>
      </c>
      <c r="N2137" s="4" t="str">
        <f t="shared" si="459"/>
        <v>NO</v>
      </c>
      <c r="O2137" s="4" t="str">
        <f t="shared" si="460"/>
        <v>NO</v>
      </c>
      <c r="P2137" s="5">
        <f t="shared" si="461"/>
        <v>6284</v>
      </c>
      <c r="Q2137" s="5">
        <f t="shared" si="462"/>
        <v>6256.5</v>
      </c>
      <c r="R2137" s="4">
        <f t="shared" si="463"/>
        <v>2014</v>
      </c>
      <c r="T2137" s="7">
        <f t="shared" si="464"/>
        <v>0</v>
      </c>
      <c r="V2137" s="5">
        <f t="shared" si="465"/>
        <v>6245.86</v>
      </c>
      <c r="W2137" s="5">
        <f t="shared" si="466"/>
        <v>6245.86</v>
      </c>
      <c r="X2137" s="7">
        <f t="shared" si="467"/>
        <v>0</v>
      </c>
      <c r="Z2137" s="7">
        <f t="shared" si="468"/>
        <v>413111.45999999996</v>
      </c>
      <c r="AA2137" s="5"/>
    </row>
    <row r="2138" spans="1:27">
      <c r="A2138" s="15">
        <v>41654</v>
      </c>
      <c r="B2138">
        <v>6270.8</v>
      </c>
      <c r="C2138">
        <v>6336</v>
      </c>
      <c r="D2138">
        <v>6267.4</v>
      </c>
      <c r="E2138">
        <v>6331.1</v>
      </c>
      <c r="G2138" s="5">
        <f t="shared" si="454"/>
        <v>6288.84</v>
      </c>
      <c r="H2138" s="5">
        <f t="shared" si="455"/>
        <v>6269.63</v>
      </c>
      <c r="J2138" s="10" t="str">
        <f t="shared" si="456"/>
        <v>BUY</v>
      </c>
      <c r="L2138" s="5">
        <f t="shared" si="457"/>
        <v>6212</v>
      </c>
      <c r="M2138" s="4" t="str">
        <f t="shared" si="458"/>
        <v>NO</v>
      </c>
      <c r="N2138" s="4" t="str">
        <f t="shared" si="459"/>
        <v>NO</v>
      </c>
      <c r="O2138" s="4" t="str">
        <f t="shared" si="460"/>
        <v>NO</v>
      </c>
      <c r="P2138" s="5">
        <f t="shared" si="461"/>
        <v>6270.8</v>
      </c>
      <c r="Q2138" s="5">
        <f t="shared" si="462"/>
        <v>6331.1</v>
      </c>
      <c r="R2138" s="4">
        <f t="shared" si="463"/>
        <v>2014</v>
      </c>
      <c r="T2138" s="7">
        <f t="shared" si="464"/>
        <v>0</v>
      </c>
      <c r="V2138" s="5">
        <f t="shared" si="465"/>
        <v>6245.86</v>
      </c>
      <c r="W2138" s="5">
        <f t="shared" si="466"/>
        <v>6245.86</v>
      </c>
      <c r="X2138" s="7">
        <f t="shared" si="467"/>
        <v>0</v>
      </c>
      <c r="Z2138" s="7">
        <f t="shared" si="468"/>
        <v>413111.45999999996</v>
      </c>
      <c r="AA2138" s="5"/>
    </row>
    <row r="2139" spans="1:27">
      <c r="A2139" s="15">
        <v>41655</v>
      </c>
      <c r="B2139">
        <v>6330</v>
      </c>
      <c r="C2139">
        <v>6351.7</v>
      </c>
      <c r="D2139">
        <v>6304.85</v>
      </c>
      <c r="E2139">
        <v>6329.85</v>
      </c>
      <c r="G2139" s="5">
        <f t="shared" si="454"/>
        <v>6309.35</v>
      </c>
      <c r="H2139" s="5">
        <f t="shared" si="455"/>
        <v>6289.7</v>
      </c>
      <c r="J2139" s="10" t="str">
        <f t="shared" si="456"/>
        <v>BUY</v>
      </c>
      <c r="L2139" s="5">
        <f t="shared" si="457"/>
        <v>6230.75</v>
      </c>
      <c r="M2139" s="4" t="str">
        <f t="shared" si="458"/>
        <v>NO</v>
      </c>
      <c r="N2139" s="4" t="str">
        <f t="shared" si="459"/>
        <v>NO</v>
      </c>
      <c r="O2139" s="4" t="str">
        <f t="shared" si="460"/>
        <v>NO</v>
      </c>
      <c r="P2139" s="5">
        <f t="shared" si="461"/>
        <v>6330</v>
      </c>
      <c r="Q2139" s="5">
        <f t="shared" si="462"/>
        <v>6329.85</v>
      </c>
      <c r="R2139" s="4">
        <f t="shared" si="463"/>
        <v>2014</v>
      </c>
      <c r="T2139" s="7">
        <f t="shared" si="464"/>
        <v>0</v>
      </c>
      <c r="V2139" s="5">
        <f t="shared" si="465"/>
        <v>6245.86</v>
      </c>
      <c r="W2139" s="5">
        <f t="shared" si="466"/>
        <v>6245.86</v>
      </c>
      <c r="X2139" s="7">
        <f t="shared" si="467"/>
        <v>0</v>
      </c>
      <c r="Z2139" s="7">
        <f t="shared" si="468"/>
        <v>413111.45999999996</v>
      </c>
      <c r="AA2139" s="5"/>
    </row>
    <row r="2140" spans="1:27">
      <c r="A2140" s="15">
        <v>41656</v>
      </c>
      <c r="B2140">
        <v>6305.05</v>
      </c>
      <c r="C2140">
        <v>6338.55</v>
      </c>
      <c r="D2140">
        <v>6247.05</v>
      </c>
      <c r="E2140">
        <v>6261.65</v>
      </c>
      <c r="G2140" s="5">
        <f t="shared" si="454"/>
        <v>6285.5</v>
      </c>
      <c r="H2140" s="5">
        <f t="shared" si="455"/>
        <v>6280.35</v>
      </c>
      <c r="J2140" s="10" t="str">
        <f t="shared" si="456"/>
        <v>BUY</v>
      </c>
      <c r="L2140" s="5">
        <f t="shared" si="457"/>
        <v>6264.9</v>
      </c>
      <c r="M2140" s="4" t="str">
        <f t="shared" si="458"/>
        <v>NO</v>
      </c>
      <c r="N2140" s="4" t="str">
        <f t="shared" si="459"/>
        <v>NO</v>
      </c>
      <c r="O2140" s="4" t="str">
        <f t="shared" si="460"/>
        <v>NO</v>
      </c>
      <c r="P2140" s="5">
        <f t="shared" si="461"/>
        <v>6305.05</v>
      </c>
      <c r="Q2140" s="5">
        <f t="shared" si="462"/>
        <v>6261.65</v>
      </c>
      <c r="R2140" s="4">
        <f t="shared" si="463"/>
        <v>2014</v>
      </c>
      <c r="T2140" s="7">
        <f t="shared" si="464"/>
        <v>0</v>
      </c>
      <c r="V2140" s="5">
        <f t="shared" si="465"/>
        <v>6245.86</v>
      </c>
      <c r="W2140" s="5">
        <f t="shared" si="466"/>
        <v>6245.86</v>
      </c>
      <c r="X2140" s="7">
        <f t="shared" si="467"/>
        <v>0</v>
      </c>
      <c r="Z2140" s="7">
        <f t="shared" si="468"/>
        <v>413111.45999999996</v>
      </c>
      <c r="AA2140" s="5"/>
    </row>
    <row r="2141" spans="1:27">
      <c r="A2141" s="15">
        <v>41659</v>
      </c>
      <c r="B2141">
        <v>6268.3</v>
      </c>
      <c r="C2141">
        <v>6332</v>
      </c>
      <c r="D2141">
        <v>6248</v>
      </c>
      <c r="E2141">
        <v>6320.15</v>
      </c>
      <c r="G2141" s="5">
        <f t="shared" si="454"/>
        <v>6302.83</v>
      </c>
      <c r="H2141" s="5">
        <f t="shared" si="455"/>
        <v>6293.62</v>
      </c>
      <c r="J2141" s="10" t="str">
        <f t="shared" si="456"/>
        <v>BUY</v>
      </c>
      <c r="L2141" s="5">
        <f t="shared" si="457"/>
        <v>6265.99</v>
      </c>
      <c r="M2141" s="4" t="str">
        <f t="shared" si="458"/>
        <v>YES</v>
      </c>
      <c r="N2141" s="4" t="str">
        <f t="shared" si="459"/>
        <v>YES</v>
      </c>
      <c r="O2141" s="4" t="str">
        <f t="shared" si="460"/>
        <v>NO</v>
      </c>
      <c r="P2141" s="5">
        <f t="shared" si="461"/>
        <v>6268.3</v>
      </c>
      <c r="Q2141" s="5">
        <f t="shared" si="462"/>
        <v>6320.15</v>
      </c>
      <c r="R2141" s="4">
        <f t="shared" si="463"/>
        <v>2014</v>
      </c>
      <c r="T2141" s="7">
        <f t="shared" si="464"/>
        <v>-55.25</v>
      </c>
      <c r="V2141" s="5">
        <f t="shared" si="465"/>
        <v>6245.86</v>
      </c>
      <c r="W2141" s="5">
        <f t="shared" si="466"/>
        <v>6245.86</v>
      </c>
      <c r="X2141" s="7">
        <f t="shared" si="467"/>
        <v>0</v>
      </c>
      <c r="Z2141" s="7">
        <f t="shared" si="468"/>
        <v>407586.45999999996</v>
      </c>
      <c r="AA2141" s="5"/>
    </row>
    <row r="2142" spans="1:27">
      <c r="A2142" s="15">
        <v>41660</v>
      </c>
      <c r="B2142">
        <v>6328.45</v>
      </c>
      <c r="C2142">
        <v>6342</v>
      </c>
      <c r="D2142">
        <v>6305</v>
      </c>
      <c r="E2142">
        <v>6326.4</v>
      </c>
      <c r="G2142" s="5">
        <f t="shared" si="454"/>
        <v>6314.62</v>
      </c>
      <c r="H2142" s="5">
        <f t="shared" si="455"/>
        <v>6304.55</v>
      </c>
      <c r="J2142" s="10" t="str">
        <f t="shared" si="456"/>
        <v>BUY</v>
      </c>
      <c r="L2142" s="5">
        <f t="shared" si="457"/>
        <v>6274.34</v>
      </c>
      <c r="M2142" s="4" t="str">
        <f t="shared" si="458"/>
        <v>NO</v>
      </c>
      <c r="N2142" s="4" t="str">
        <f t="shared" si="459"/>
        <v>NO</v>
      </c>
      <c r="O2142" s="4" t="str">
        <f t="shared" si="460"/>
        <v>NO</v>
      </c>
      <c r="P2142" s="5">
        <f t="shared" si="461"/>
        <v>6328.45</v>
      </c>
      <c r="Q2142" s="5">
        <f t="shared" si="462"/>
        <v>6326.4</v>
      </c>
      <c r="R2142" s="4">
        <f t="shared" si="463"/>
        <v>2014</v>
      </c>
      <c r="T2142" s="7">
        <f t="shared" si="464"/>
        <v>0</v>
      </c>
      <c r="V2142" s="5">
        <f t="shared" si="465"/>
        <v>6245.86</v>
      </c>
      <c r="W2142" s="5">
        <f t="shared" si="466"/>
        <v>6245.86</v>
      </c>
      <c r="X2142" s="7">
        <f t="shared" si="467"/>
        <v>0</v>
      </c>
      <c r="Z2142" s="7">
        <f t="shared" si="468"/>
        <v>407586.45999999996</v>
      </c>
      <c r="AA2142" s="5"/>
    </row>
    <row r="2143" spans="1:27">
      <c r="A2143" s="15">
        <v>41661</v>
      </c>
      <c r="B2143">
        <v>6329</v>
      </c>
      <c r="C2143">
        <v>6366</v>
      </c>
      <c r="D2143">
        <v>6291.6</v>
      </c>
      <c r="E2143">
        <v>6353</v>
      </c>
      <c r="G2143" s="5">
        <f t="shared" si="454"/>
        <v>6333.81</v>
      </c>
      <c r="H2143" s="5">
        <f t="shared" si="455"/>
        <v>6320.7</v>
      </c>
      <c r="J2143" s="10" t="str">
        <f t="shared" si="456"/>
        <v>BUY</v>
      </c>
      <c r="L2143" s="5">
        <f t="shared" si="457"/>
        <v>6281.37</v>
      </c>
      <c r="M2143" s="4" t="str">
        <f t="shared" si="458"/>
        <v>NO</v>
      </c>
      <c r="N2143" s="4" t="str">
        <f t="shared" si="459"/>
        <v>NO</v>
      </c>
      <c r="O2143" s="4" t="str">
        <f t="shared" si="460"/>
        <v>NO</v>
      </c>
      <c r="P2143" s="5">
        <f t="shared" si="461"/>
        <v>6329</v>
      </c>
      <c r="Q2143" s="5">
        <f t="shared" si="462"/>
        <v>6353</v>
      </c>
      <c r="R2143" s="4">
        <f t="shared" si="463"/>
        <v>2014</v>
      </c>
      <c r="T2143" s="7">
        <f t="shared" si="464"/>
        <v>0</v>
      </c>
      <c r="V2143" s="5">
        <f t="shared" si="465"/>
        <v>6245.86</v>
      </c>
      <c r="W2143" s="5">
        <f t="shared" si="466"/>
        <v>6245.86</v>
      </c>
      <c r="X2143" s="7">
        <f t="shared" si="467"/>
        <v>0</v>
      </c>
      <c r="Z2143" s="7">
        <f t="shared" si="468"/>
        <v>407586.45999999996</v>
      </c>
      <c r="AA2143" s="5"/>
    </row>
    <row r="2144" spans="1:27">
      <c r="A2144" s="15">
        <v>41662</v>
      </c>
      <c r="B2144">
        <v>6334.8</v>
      </c>
      <c r="C2144">
        <v>6369.2</v>
      </c>
      <c r="D2144">
        <v>6322.05</v>
      </c>
      <c r="E2144">
        <v>6357.8</v>
      </c>
      <c r="G2144" s="5">
        <f t="shared" si="454"/>
        <v>6345.81</v>
      </c>
      <c r="H2144" s="5">
        <f t="shared" si="455"/>
        <v>6333.07</v>
      </c>
      <c r="J2144" s="10" t="str">
        <f t="shared" si="456"/>
        <v>BUY</v>
      </c>
      <c r="L2144" s="5">
        <f t="shared" si="457"/>
        <v>6294.85</v>
      </c>
      <c r="M2144" s="4" t="str">
        <f t="shared" si="458"/>
        <v>NO</v>
      </c>
      <c r="N2144" s="4" t="str">
        <f t="shared" si="459"/>
        <v>NO</v>
      </c>
      <c r="O2144" s="4" t="str">
        <f t="shared" si="460"/>
        <v>NO</v>
      </c>
      <c r="P2144" s="5">
        <f t="shared" si="461"/>
        <v>6334.8</v>
      </c>
      <c r="Q2144" s="5">
        <f t="shared" si="462"/>
        <v>6357.8</v>
      </c>
      <c r="R2144" s="4">
        <f t="shared" si="463"/>
        <v>2014</v>
      </c>
      <c r="T2144" s="7">
        <f t="shared" si="464"/>
        <v>0</v>
      </c>
      <c r="V2144" s="5">
        <f t="shared" si="465"/>
        <v>6245.86</v>
      </c>
      <c r="W2144" s="5">
        <f t="shared" si="466"/>
        <v>6294.85</v>
      </c>
      <c r="X2144" s="7">
        <f t="shared" si="467"/>
        <v>48.990000000000691</v>
      </c>
      <c r="Z2144" s="7">
        <f t="shared" si="468"/>
        <v>410035.96</v>
      </c>
      <c r="AA2144" s="5"/>
    </row>
    <row r="2145" spans="1:27">
      <c r="A2145" s="15">
        <v>41663</v>
      </c>
      <c r="B2145">
        <v>6317.5</v>
      </c>
      <c r="C2145">
        <v>6338.65</v>
      </c>
      <c r="D2145">
        <v>6266.4</v>
      </c>
      <c r="E2145">
        <v>6276.15</v>
      </c>
      <c r="G2145" s="5">
        <f t="shared" si="454"/>
        <v>6310.98</v>
      </c>
      <c r="H2145" s="5">
        <f t="shared" si="455"/>
        <v>6314.1</v>
      </c>
      <c r="J2145" s="10" t="str">
        <f t="shared" si="456"/>
        <v>SELL</v>
      </c>
      <c r="L2145" s="5">
        <f t="shared" si="457"/>
        <v>6323.46</v>
      </c>
      <c r="M2145" s="4" t="str">
        <f t="shared" si="458"/>
        <v>YES</v>
      </c>
      <c r="N2145" s="4" t="str">
        <f t="shared" si="459"/>
        <v>NO</v>
      </c>
      <c r="O2145" s="4" t="str">
        <f t="shared" si="460"/>
        <v>NO</v>
      </c>
      <c r="P2145" s="5">
        <f t="shared" si="461"/>
        <v>6317.5</v>
      </c>
      <c r="Q2145" s="5">
        <f t="shared" si="462"/>
        <v>6276.15</v>
      </c>
      <c r="R2145" s="4">
        <f t="shared" si="463"/>
        <v>2014</v>
      </c>
      <c r="T2145" s="7">
        <f t="shared" si="464"/>
        <v>0</v>
      </c>
      <c r="V2145" s="5">
        <f t="shared" si="465"/>
        <v>6294.85</v>
      </c>
      <c r="W2145" s="5">
        <f t="shared" si="466"/>
        <v>6294.85</v>
      </c>
      <c r="X2145" s="7">
        <f t="shared" si="467"/>
        <v>0</v>
      </c>
      <c r="Z2145" s="7">
        <f t="shared" si="468"/>
        <v>410035.96</v>
      </c>
      <c r="AA2145" s="5"/>
    </row>
    <row r="2146" spans="1:27">
      <c r="A2146" s="15">
        <v>41666</v>
      </c>
      <c r="B2146">
        <v>6195</v>
      </c>
      <c r="C2146">
        <v>6209.8</v>
      </c>
      <c r="D2146">
        <v>6142.5</v>
      </c>
      <c r="E2146">
        <v>6148.05</v>
      </c>
      <c r="G2146" s="5">
        <f t="shared" si="454"/>
        <v>6229.52</v>
      </c>
      <c r="H2146" s="5">
        <f t="shared" si="455"/>
        <v>6258.75</v>
      </c>
      <c r="J2146" s="10" t="str">
        <f t="shared" si="456"/>
        <v>SELL</v>
      </c>
      <c r="L2146" s="5">
        <f t="shared" si="457"/>
        <v>6346.44</v>
      </c>
      <c r="M2146" s="4" t="str">
        <f t="shared" si="458"/>
        <v>NO</v>
      </c>
      <c r="N2146" s="4" t="str">
        <f t="shared" si="459"/>
        <v>NO</v>
      </c>
      <c r="O2146" s="4" t="str">
        <f t="shared" si="460"/>
        <v>NO</v>
      </c>
      <c r="P2146" s="5">
        <f t="shared" si="461"/>
        <v>6195</v>
      </c>
      <c r="Q2146" s="5">
        <f t="shared" si="462"/>
        <v>6148.05</v>
      </c>
      <c r="R2146" s="4">
        <f t="shared" si="463"/>
        <v>2014</v>
      </c>
      <c r="T2146" s="7">
        <f t="shared" si="464"/>
        <v>0</v>
      </c>
      <c r="V2146" s="5">
        <f t="shared" si="465"/>
        <v>6294.85</v>
      </c>
      <c r="W2146" s="5">
        <f t="shared" si="466"/>
        <v>6294.85</v>
      </c>
      <c r="X2146" s="7">
        <f t="shared" si="467"/>
        <v>0</v>
      </c>
      <c r="Z2146" s="7">
        <f t="shared" si="468"/>
        <v>410035.96</v>
      </c>
      <c r="AA2146" s="5"/>
    </row>
    <row r="2147" spans="1:27">
      <c r="A2147" s="15">
        <v>41667</v>
      </c>
      <c r="B2147">
        <v>6145</v>
      </c>
      <c r="C2147">
        <v>6171.8</v>
      </c>
      <c r="D2147">
        <v>6086.3</v>
      </c>
      <c r="E2147">
        <v>6139.4</v>
      </c>
      <c r="G2147" s="5">
        <f t="shared" si="454"/>
        <v>6184.46</v>
      </c>
      <c r="H2147" s="5">
        <f t="shared" si="455"/>
        <v>6218.97</v>
      </c>
      <c r="J2147" s="10" t="str">
        <f t="shared" si="456"/>
        <v>SELL</v>
      </c>
      <c r="L2147" s="5">
        <f t="shared" si="457"/>
        <v>6322.5</v>
      </c>
      <c r="M2147" s="4" t="str">
        <f t="shared" si="458"/>
        <v>NO</v>
      </c>
      <c r="N2147" s="4" t="str">
        <f t="shared" si="459"/>
        <v>NO</v>
      </c>
      <c r="O2147" s="4" t="str">
        <f t="shared" si="460"/>
        <v>NO</v>
      </c>
      <c r="P2147" s="5">
        <f t="shared" si="461"/>
        <v>6145</v>
      </c>
      <c r="Q2147" s="5">
        <f t="shared" si="462"/>
        <v>6139.4</v>
      </c>
      <c r="R2147" s="4">
        <f t="shared" si="463"/>
        <v>2014</v>
      </c>
      <c r="T2147" s="7">
        <f t="shared" si="464"/>
        <v>0</v>
      </c>
      <c r="V2147" s="5">
        <f t="shared" si="465"/>
        <v>6294.85</v>
      </c>
      <c r="W2147" s="5">
        <f t="shared" si="466"/>
        <v>6294.85</v>
      </c>
      <c r="X2147" s="7">
        <f t="shared" si="467"/>
        <v>0</v>
      </c>
      <c r="Z2147" s="7">
        <f t="shared" si="468"/>
        <v>410035.96</v>
      </c>
      <c r="AA2147" s="5"/>
    </row>
    <row r="2148" spans="1:27">
      <c r="A2148" s="15">
        <v>41668</v>
      </c>
      <c r="B2148">
        <v>6165</v>
      </c>
      <c r="C2148">
        <v>6175.55</v>
      </c>
      <c r="D2148">
        <v>6107.1</v>
      </c>
      <c r="E2148">
        <v>6120.8</v>
      </c>
      <c r="G2148" s="5">
        <f t="shared" si="454"/>
        <v>6152.63</v>
      </c>
      <c r="H2148" s="5">
        <f t="shared" si="455"/>
        <v>6186.25</v>
      </c>
      <c r="J2148" s="10" t="str">
        <f t="shared" si="456"/>
        <v>SELL</v>
      </c>
      <c r="L2148" s="5">
        <f t="shared" si="457"/>
        <v>6287.11</v>
      </c>
      <c r="M2148" s="4" t="str">
        <f t="shared" si="458"/>
        <v>NO</v>
      </c>
      <c r="N2148" s="4" t="str">
        <f t="shared" si="459"/>
        <v>NO</v>
      </c>
      <c r="O2148" s="4" t="str">
        <f t="shared" si="460"/>
        <v>NO</v>
      </c>
      <c r="P2148" s="5">
        <f t="shared" si="461"/>
        <v>6165</v>
      </c>
      <c r="Q2148" s="5">
        <f t="shared" si="462"/>
        <v>6120.8</v>
      </c>
      <c r="R2148" s="4">
        <f t="shared" si="463"/>
        <v>2014</v>
      </c>
      <c r="T2148" s="7">
        <f t="shared" si="464"/>
        <v>0</v>
      </c>
      <c r="V2148" s="5">
        <f t="shared" si="465"/>
        <v>6294.85</v>
      </c>
      <c r="W2148" s="5">
        <f t="shared" si="466"/>
        <v>6294.85</v>
      </c>
      <c r="X2148" s="7">
        <f t="shared" si="467"/>
        <v>0</v>
      </c>
      <c r="Z2148" s="7">
        <f t="shared" si="468"/>
        <v>410035.96</v>
      </c>
      <c r="AA2148" s="5"/>
    </row>
    <row r="2149" spans="1:27">
      <c r="A2149" s="15">
        <v>41669</v>
      </c>
      <c r="B2149">
        <v>6059.9</v>
      </c>
      <c r="C2149">
        <v>6078.1</v>
      </c>
      <c r="D2149">
        <v>6025.1</v>
      </c>
      <c r="E2149">
        <v>6069.2</v>
      </c>
      <c r="G2149" s="5">
        <f t="shared" si="454"/>
        <v>6110.92</v>
      </c>
      <c r="H2149" s="5">
        <f t="shared" si="455"/>
        <v>6147.23</v>
      </c>
      <c r="J2149" s="10" t="str">
        <f t="shared" si="456"/>
        <v>SELL</v>
      </c>
      <c r="L2149" s="5">
        <f t="shared" si="457"/>
        <v>6256.16</v>
      </c>
      <c r="M2149" s="4" t="str">
        <f t="shared" si="458"/>
        <v>NO</v>
      </c>
      <c r="N2149" s="4" t="str">
        <f t="shared" si="459"/>
        <v>NO</v>
      </c>
      <c r="O2149" s="4" t="str">
        <f t="shared" si="460"/>
        <v>NO</v>
      </c>
      <c r="P2149" s="5">
        <f t="shared" si="461"/>
        <v>6059.9</v>
      </c>
      <c r="Q2149" s="5">
        <f t="shared" si="462"/>
        <v>6069.2</v>
      </c>
      <c r="R2149" s="4">
        <f t="shared" si="463"/>
        <v>2014</v>
      </c>
      <c r="T2149" s="7">
        <f t="shared" si="464"/>
        <v>0</v>
      </c>
      <c r="V2149" s="5">
        <f t="shared" si="465"/>
        <v>6294.85</v>
      </c>
      <c r="W2149" s="5">
        <f t="shared" si="466"/>
        <v>6294.85</v>
      </c>
      <c r="X2149" s="7">
        <f t="shared" si="467"/>
        <v>0</v>
      </c>
      <c r="Z2149" s="7">
        <f t="shared" si="468"/>
        <v>410035.96</v>
      </c>
      <c r="AA2149" s="5"/>
    </row>
    <row r="2150" spans="1:27">
      <c r="A2150" s="15">
        <v>41670</v>
      </c>
      <c r="B2150">
        <v>6115</v>
      </c>
      <c r="C2150">
        <v>6134.85</v>
      </c>
      <c r="D2150">
        <v>6090</v>
      </c>
      <c r="E2150">
        <v>6112</v>
      </c>
      <c r="G2150" s="5">
        <f t="shared" si="454"/>
        <v>6111.46</v>
      </c>
      <c r="H2150" s="5">
        <f t="shared" si="455"/>
        <v>6135.49</v>
      </c>
      <c r="J2150" s="10" t="str">
        <f t="shared" si="456"/>
        <v>SELL</v>
      </c>
      <c r="L2150" s="5">
        <f t="shared" si="457"/>
        <v>6207.58</v>
      </c>
      <c r="M2150" s="4" t="str">
        <f t="shared" si="458"/>
        <v>NO</v>
      </c>
      <c r="N2150" s="4" t="str">
        <f t="shared" si="459"/>
        <v>NO</v>
      </c>
      <c r="O2150" s="4" t="str">
        <f t="shared" si="460"/>
        <v>NO</v>
      </c>
      <c r="P2150" s="5">
        <f t="shared" si="461"/>
        <v>6115</v>
      </c>
      <c r="Q2150" s="5">
        <f t="shared" si="462"/>
        <v>6112</v>
      </c>
      <c r="R2150" s="4">
        <f t="shared" si="463"/>
        <v>2014</v>
      </c>
      <c r="T2150" s="7">
        <f t="shared" si="464"/>
        <v>0</v>
      </c>
      <c r="V2150" s="5">
        <f t="shared" si="465"/>
        <v>6294.85</v>
      </c>
      <c r="W2150" s="5">
        <f t="shared" si="466"/>
        <v>6294.85</v>
      </c>
      <c r="X2150" s="7">
        <f t="shared" si="467"/>
        <v>0</v>
      </c>
      <c r="Z2150" s="7">
        <f t="shared" si="468"/>
        <v>410035.96</v>
      </c>
      <c r="AA2150" s="5"/>
    </row>
    <row r="2151" spans="1:27">
      <c r="A2151" s="15">
        <v>41673</v>
      </c>
      <c r="B2151">
        <v>6087.35</v>
      </c>
      <c r="C2151">
        <v>6102.7</v>
      </c>
      <c r="D2151">
        <v>6034</v>
      </c>
      <c r="E2151">
        <v>6039.7</v>
      </c>
      <c r="G2151" s="5">
        <f t="shared" si="454"/>
        <v>6075.58</v>
      </c>
      <c r="H2151" s="5">
        <f t="shared" si="455"/>
        <v>6103.56</v>
      </c>
      <c r="J2151" s="10" t="str">
        <f t="shared" si="456"/>
        <v>SELL</v>
      </c>
      <c r="L2151" s="5">
        <f t="shared" si="457"/>
        <v>6187.5</v>
      </c>
      <c r="M2151" s="4" t="str">
        <f t="shared" si="458"/>
        <v>NO</v>
      </c>
      <c r="N2151" s="4" t="str">
        <f t="shared" si="459"/>
        <v>NO</v>
      </c>
      <c r="O2151" s="4" t="str">
        <f t="shared" si="460"/>
        <v>NO</v>
      </c>
      <c r="P2151" s="5">
        <f t="shared" si="461"/>
        <v>6087.35</v>
      </c>
      <c r="Q2151" s="5">
        <f t="shared" si="462"/>
        <v>6039.7</v>
      </c>
      <c r="R2151" s="4">
        <f t="shared" si="463"/>
        <v>2014</v>
      </c>
      <c r="T2151" s="7">
        <f t="shared" si="464"/>
        <v>0</v>
      </c>
      <c r="V2151" s="5">
        <f t="shared" si="465"/>
        <v>6294.85</v>
      </c>
      <c r="W2151" s="5">
        <f t="shared" si="466"/>
        <v>6294.85</v>
      </c>
      <c r="X2151" s="7">
        <f t="shared" si="467"/>
        <v>0</v>
      </c>
      <c r="Z2151" s="7">
        <f t="shared" si="468"/>
        <v>410035.96</v>
      </c>
      <c r="AA2151" s="5"/>
    </row>
    <row r="2152" spans="1:27">
      <c r="A2152" s="15">
        <v>41674</v>
      </c>
      <c r="B2152">
        <v>6000</v>
      </c>
      <c r="C2152">
        <v>6048.8</v>
      </c>
      <c r="D2152">
        <v>5957.25</v>
      </c>
      <c r="E2152">
        <v>6037.85</v>
      </c>
      <c r="G2152" s="5">
        <f t="shared" si="454"/>
        <v>6056.72</v>
      </c>
      <c r="H2152" s="5">
        <f t="shared" si="455"/>
        <v>6081.66</v>
      </c>
      <c r="J2152" s="10" t="str">
        <f t="shared" si="456"/>
        <v>SELL</v>
      </c>
      <c r="L2152" s="5">
        <f t="shared" si="457"/>
        <v>6156.48</v>
      </c>
      <c r="M2152" s="4" t="str">
        <f t="shared" si="458"/>
        <v>NO</v>
      </c>
      <c r="N2152" s="4" t="str">
        <f t="shared" si="459"/>
        <v>NO</v>
      </c>
      <c r="O2152" s="4" t="str">
        <f t="shared" si="460"/>
        <v>NO</v>
      </c>
      <c r="P2152" s="5">
        <f t="shared" si="461"/>
        <v>6000</v>
      </c>
      <c r="Q2152" s="5">
        <f t="shared" si="462"/>
        <v>6037.85</v>
      </c>
      <c r="R2152" s="4">
        <f t="shared" si="463"/>
        <v>2014</v>
      </c>
      <c r="T2152" s="7">
        <f t="shared" si="464"/>
        <v>0</v>
      </c>
      <c r="V2152" s="5">
        <f t="shared" si="465"/>
        <v>6294.85</v>
      </c>
      <c r="W2152" s="5">
        <f t="shared" si="466"/>
        <v>6294.85</v>
      </c>
      <c r="X2152" s="7">
        <f t="shared" si="467"/>
        <v>0</v>
      </c>
      <c r="Z2152" s="7">
        <f t="shared" si="468"/>
        <v>410035.96</v>
      </c>
      <c r="AA2152" s="5"/>
    </row>
    <row r="2153" spans="1:27">
      <c r="A2153" s="15">
        <v>41675</v>
      </c>
      <c r="B2153">
        <v>6025.5</v>
      </c>
      <c r="C2153">
        <v>6055</v>
      </c>
      <c r="D2153">
        <v>5982.1</v>
      </c>
      <c r="E2153">
        <v>6048.95</v>
      </c>
      <c r="G2153" s="5">
        <f t="shared" si="454"/>
        <v>6052.84</v>
      </c>
      <c r="H2153" s="5">
        <f t="shared" si="455"/>
        <v>6070.76</v>
      </c>
      <c r="J2153" s="10" t="str">
        <f t="shared" si="456"/>
        <v>SELL</v>
      </c>
      <c r="L2153" s="5">
        <f t="shared" si="457"/>
        <v>6124.52</v>
      </c>
      <c r="M2153" s="4" t="str">
        <f t="shared" si="458"/>
        <v>NO</v>
      </c>
      <c r="N2153" s="4" t="str">
        <f t="shared" si="459"/>
        <v>NO</v>
      </c>
      <c r="O2153" s="4" t="str">
        <f t="shared" si="460"/>
        <v>NO</v>
      </c>
      <c r="P2153" s="5">
        <f t="shared" si="461"/>
        <v>6025.5</v>
      </c>
      <c r="Q2153" s="5">
        <f t="shared" si="462"/>
        <v>6048.95</v>
      </c>
      <c r="R2153" s="4">
        <f t="shared" si="463"/>
        <v>2014</v>
      </c>
      <c r="T2153" s="7">
        <f t="shared" si="464"/>
        <v>0</v>
      </c>
      <c r="V2153" s="5">
        <f t="shared" si="465"/>
        <v>6294.85</v>
      </c>
      <c r="W2153" s="5">
        <f t="shared" si="466"/>
        <v>6294.85</v>
      </c>
      <c r="X2153" s="7">
        <f t="shared" si="467"/>
        <v>0</v>
      </c>
      <c r="Z2153" s="7">
        <f t="shared" si="468"/>
        <v>410035.96</v>
      </c>
      <c r="AA2153" s="5"/>
    </row>
    <row r="2154" spans="1:27">
      <c r="A2154" s="15">
        <v>41676</v>
      </c>
      <c r="B2154">
        <v>6052.65</v>
      </c>
      <c r="C2154">
        <v>6068.15</v>
      </c>
      <c r="D2154">
        <v>5975.2</v>
      </c>
      <c r="E2154">
        <v>6048.3</v>
      </c>
      <c r="G2154" s="5">
        <f t="shared" si="454"/>
        <v>6050.57</v>
      </c>
      <c r="H2154" s="5">
        <f t="shared" si="455"/>
        <v>6063.27</v>
      </c>
      <c r="J2154" s="10" t="str">
        <f t="shared" si="456"/>
        <v>SELL</v>
      </c>
      <c r="L2154" s="5">
        <f t="shared" si="457"/>
        <v>6101.37</v>
      </c>
      <c r="M2154" s="4" t="str">
        <f t="shared" si="458"/>
        <v>NO</v>
      </c>
      <c r="N2154" s="4" t="str">
        <f t="shared" si="459"/>
        <v>NO</v>
      </c>
      <c r="O2154" s="4" t="str">
        <f t="shared" si="460"/>
        <v>NO</v>
      </c>
      <c r="P2154" s="5">
        <f t="shared" si="461"/>
        <v>6052.65</v>
      </c>
      <c r="Q2154" s="5">
        <f t="shared" si="462"/>
        <v>6048.3</v>
      </c>
      <c r="R2154" s="4">
        <f t="shared" si="463"/>
        <v>2014</v>
      </c>
      <c r="T2154" s="7">
        <f t="shared" si="464"/>
        <v>0</v>
      </c>
      <c r="V2154" s="5">
        <f t="shared" si="465"/>
        <v>6294.85</v>
      </c>
      <c r="W2154" s="5">
        <f t="shared" si="466"/>
        <v>6294.85</v>
      </c>
      <c r="X2154" s="7">
        <f t="shared" si="467"/>
        <v>0</v>
      </c>
      <c r="Z2154" s="7">
        <f t="shared" si="468"/>
        <v>410035.96</v>
      </c>
      <c r="AA2154" s="5"/>
    </row>
    <row r="2155" spans="1:27">
      <c r="A2155" s="15">
        <v>41677</v>
      </c>
      <c r="B2155">
        <v>6092.1</v>
      </c>
      <c r="C2155">
        <v>6099.6</v>
      </c>
      <c r="D2155">
        <v>6036.1</v>
      </c>
      <c r="E2155">
        <v>6075.05</v>
      </c>
      <c r="G2155" s="5">
        <f t="shared" si="454"/>
        <v>6062.81</v>
      </c>
      <c r="H2155" s="5">
        <f t="shared" si="455"/>
        <v>6067.2</v>
      </c>
      <c r="J2155" s="10" t="str">
        <f t="shared" si="456"/>
        <v>SELL</v>
      </c>
      <c r="L2155" s="5">
        <f t="shared" si="457"/>
        <v>6080.37</v>
      </c>
      <c r="M2155" s="4" t="str">
        <f t="shared" si="458"/>
        <v>NO</v>
      </c>
      <c r="N2155" s="4" t="str">
        <f t="shared" si="459"/>
        <v>NO</v>
      </c>
      <c r="O2155" s="4" t="str">
        <f t="shared" si="460"/>
        <v>NO</v>
      </c>
      <c r="P2155" s="5">
        <f t="shared" si="461"/>
        <v>6092.1</v>
      </c>
      <c r="Q2155" s="5">
        <f t="shared" si="462"/>
        <v>6075.05</v>
      </c>
      <c r="R2155" s="4">
        <f t="shared" si="463"/>
        <v>2014</v>
      </c>
      <c r="T2155" s="7">
        <f t="shared" si="464"/>
        <v>0</v>
      </c>
      <c r="V2155" s="5">
        <f t="shared" si="465"/>
        <v>6294.85</v>
      </c>
      <c r="W2155" s="5">
        <f t="shared" si="466"/>
        <v>6294.85</v>
      </c>
      <c r="X2155" s="7">
        <f t="shared" si="467"/>
        <v>0</v>
      </c>
      <c r="Z2155" s="7">
        <f t="shared" si="468"/>
        <v>410035.96</v>
      </c>
      <c r="AA2155" s="5"/>
    </row>
    <row r="2156" spans="1:27">
      <c r="A2156" s="15">
        <v>41680</v>
      </c>
      <c r="B2156">
        <v>6088.25</v>
      </c>
      <c r="C2156">
        <v>6107</v>
      </c>
      <c r="D2156">
        <v>6054.45</v>
      </c>
      <c r="E2156">
        <v>6064.6</v>
      </c>
      <c r="G2156" s="5">
        <f t="shared" si="454"/>
        <v>6063.71</v>
      </c>
      <c r="H2156" s="5">
        <f t="shared" si="455"/>
        <v>6066.33</v>
      </c>
      <c r="J2156" s="10" t="str">
        <f t="shared" si="456"/>
        <v>SELL</v>
      </c>
      <c r="L2156" s="5">
        <f t="shared" si="457"/>
        <v>6074.19</v>
      </c>
      <c r="M2156" s="4" t="str">
        <f t="shared" si="458"/>
        <v>YES</v>
      </c>
      <c r="N2156" s="4" t="str">
        <f t="shared" si="459"/>
        <v>YES</v>
      </c>
      <c r="O2156" s="4" t="str">
        <f t="shared" si="460"/>
        <v>YES</v>
      </c>
      <c r="P2156" s="5">
        <f t="shared" si="461"/>
        <v>6088.25</v>
      </c>
      <c r="Q2156" s="5">
        <f t="shared" si="462"/>
        <v>6064.6</v>
      </c>
      <c r="R2156" s="4">
        <f t="shared" si="463"/>
        <v>2014</v>
      </c>
      <c r="T2156" s="7">
        <f t="shared" si="464"/>
        <v>-23.65</v>
      </c>
      <c r="V2156" s="5">
        <f t="shared" si="465"/>
        <v>6294.85</v>
      </c>
      <c r="W2156" s="5">
        <f t="shared" si="466"/>
        <v>6294.85</v>
      </c>
      <c r="X2156" s="7">
        <f t="shared" si="467"/>
        <v>0</v>
      </c>
      <c r="Z2156" s="7">
        <f t="shared" si="468"/>
        <v>407670.96</v>
      </c>
      <c r="AA2156" s="5"/>
    </row>
    <row r="2157" spans="1:27">
      <c r="A2157" s="15">
        <v>41681</v>
      </c>
      <c r="B2157">
        <v>6088</v>
      </c>
      <c r="C2157">
        <v>6095</v>
      </c>
      <c r="D2157">
        <v>6066</v>
      </c>
      <c r="E2157">
        <v>6072.75</v>
      </c>
      <c r="G2157" s="5">
        <f t="shared" si="454"/>
        <v>6068.23</v>
      </c>
      <c r="H2157" s="5">
        <f t="shared" si="455"/>
        <v>6068.47</v>
      </c>
      <c r="J2157" s="10" t="str">
        <f t="shared" si="456"/>
        <v>SELL</v>
      </c>
      <c r="L2157" s="5">
        <f t="shared" si="457"/>
        <v>6069.19</v>
      </c>
      <c r="M2157" s="4" t="str">
        <f t="shared" si="458"/>
        <v>YES</v>
      </c>
      <c r="N2157" s="4" t="str">
        <f t="shared" si="459"/>
        <v>YES</v>
      </c>
      <c r="O2157" s="4" t="str">
        <f t="shared" si="460"/>
        <v>YES</v>
      </c>
      <c r="P2157" s="5">
        <f t="shared" si="461"/>
        <v>6088</v>
      </c>
      <c r="Q2157" s="5">
        <f t="shared" si="462"/>
        <v>6072.75</v>
      </c>
      <c r="R2157" s="4">
        <f t="shared" si="463"/>
        <v>2014</v>
      </c>
      <c r="T2157" s="7">
        <f t="shared" si="464"/>
        <v>-15.25</v>
      </c>
      <c r="V2157" s="5">
        <f t="shared" si="465"/>
        <v>6294.85</v>
      </c>
      <c r="W2157" s="5">
        <f t="shared" si="466"/>
        <v>6102</v>
      </c>
      <c r="X2157" s="7">
        <f t="shared" si="467"/>
        <v>192.85000000000036</v>
      </c>
      <c r="Z2157" s="7">
        <f t="shared" si="468"/>
        <v>415788.46</v>
      </c>
      <c r="AA2157" s="5"/>
    </row>
    <row r="2158" spans="1:27">
      <c r="A2158" s="15">
        <v>41682</v>
      </c>
      <c r="B2158">
        <v>6102</v>
      </c>
      <c r="C2158">
        <v>6126</v>
      </c>
      <c r="D2158">
        <v>6088.7</v>
      </c>
      <c r="E2158">
        <v>6099.75</v>
      </c>
      <c r="G2158" s="5">
        <f t="shared" si="454"/>
        <v>6083.99</v>
      </c>
      <c r="H2158" s="5">
        <f t="shared" si="455"/>
        <v>6078.9</v>
      </c>
      <c r="J2158" s="10" t="str">
        <f t="shared" si="456"/>
        <v>BUY</v>
      </c>
      <c r="L2158" s="5">
        <f t="shared" si="457"/>
        <v>6063.63</v>
      </c>
      <c r="M2158" s="4" t="str">
        <f t="shared" si="458"/>
        <v>YES</v>
      </c>
      <c r="N2158" s="4" t="str">
        <f t="shared" si="459"/>
        <v>NO</v>
      </c>
      <c r="O2158" s="4" t="str">
        <f t="shared" si="460"/>
        <v>YES</v>
      </c>
      <c r="P2158" s="5">
        <f t="shared" si="461"/>
        <v>6102</v>
      </c>
      <c r="Q2158" s="5">
        <f t="shared" si="462"/>
        <v>6099.75</v>
      </c>
      <c r="R2158" s="4">
        <f t="shared" si="463"/>
        <v>2014</v>
      </c>
      <c r="T2158" s="7">
        <f t="shared" si="464"/>
        <v>0</v>
      </c>
      <c r="V2158" s="5">
        <f t="shared" si="465"/>
        <v>6102</v>
      </c>
      <c r="W2158" s="5">
        <f t="shared" si="466"/>
        <v>6063.63</v>
      </c>
      <c r="X2158" s="7">
        <f t="shared" si="467"/>
        <v>-38.369999999999891</v>
      </c>
      <c r="Z2158" s="7">
        <f t="shared" si="468"/>
        <v>413869.96</v>
      </c>
      <c r="AA2158" s="5"/>
    </row>
    <row r="2159" spans="1:27">
      <c r="A2159" s="15">
        <v>41683</v>
      </c>
      <c r="B2159">
        <v>6103.25</v>
      </c>
      <c r="C2159">
        <v>6108.55</v>
      </c>
      <c r="D2159">
        <v>5997</v>
      </c>
      <c r="E2159">
        <v>6005.45</v>
      </c>
      <c r="G2159" s="5">
        <f t="shared" si="454"/>
        <v>6044.72</v>
      </c>
      <c r="H2159" s="5">
        <f t="shared" si="455"/>
        <v>6054.42</v>
      </c>
      <c r="J2159" s="10" t="str">
        <f t="shared" si="456"/>
        <v>SELL</v>
      </c>
      <c r="L2159" s="5">
        <f t="shared" si="457"/>
        <v>6083.52</v>
      </c>
      <c r="M2159" s="4" t="str">
        <f t="shared" si="458"/>
        <v>YES</v>
      </c>
      <c r="N2159" s="4" t="str">
        <f t="shared" si="459"/>
        <v>NO</v>
      </c>
      <c r="O2159" s="4" t="str">
        <f t="shared" si="460"/>
        <v>NO</v>
      </c>
      <c r="P2159" s="5">
        <f t="shared" si="461"/>
        <v>6103.25</v>
      </c>
      <c r="Q2159" s="5">
        <f t="shared" si="462"/>
        <v>6005.45</v>
      </c>
      <c r="R2159" s="4">
        <f t="shared" si="463"/>
        <v>2014</v>
      </c>
      <c r="T2159" s="7">
        <f t="shared" si="464"/>
        <v>0</v>
      </c>
      <c r="V2159" s="5">
        <f t="shared" si="465"/>
        <v>6063.63</v>
      </c>
      <c r="W2159" s="5">
        <f t="shared" si="466"/>
        <v>6063.63</v>
      </c>
      <c r="X2159" s="7">
        <f t="shared" si="467"/>
        <v>0</v>
      </c>
      <c r="Z2159" s="7">
        <f t="shared" si="468"/>
        <v>413869.96</v>
      </c>
      <c r="AA2159" s="5"/>
    </row>
    <row r="2160" spans="1:27">
      <c r="A2160" s="15">
        <v>41684</v>
      </c>
      <c r="B2160">
        <v>6022</v>
      </c>
      <c r="C2160">
        <v>6064.9</v>
      </c>
      <c r="D2160">
        <v>5992.35</v>
      </c>
      <c r="E2160">
        <v>6058</v>
      </c>
      <c r="G2160" s="5">
        <f t="shared" si="454"/>
        <v>6051.36</v>
      </c>
      <c r="H2160" s="5">
        <f t="shared" si="455"/>
        <v>6055.61</v>
      </c>
      <c r="J2160" s="10" t="str">
        <f t="shared" si="456"/>
        <v>SELL</v>
      </c>
      <c r="L2160" s="5">
        <f t="shared" si="457"/>
        <v>6068.36</v>
      </c>
      <c r="M2160" s="4" t="str">
        <f t="shared" si="458"/>
        <v>NO</v>
      </c>
      <c r="N2160" s="4" t="str">
        <f t="shared" si="459"/>
        <v>NO</v>
      </c>
      <c r="O2160" s="4" t="str">
        <f t="shared" si="460"/>
        <v>NO</v>
      </c>
      <c r="P2160" s="5">
        <f t="shared" si="461"/>
        <v>6022</v>
      </c>
      <c r="Q2160" s="5">
        <f t="shared" si="462"/>
        <v>6058</v>
      </c>
      <c r="R2160" s="4">
        <f t="shared" si="463"/>
        <v>2014</v>
      </c>
      <c r="T2160" s="7">
        <f t="shared" si="464"/>
        <v>0</v>
      </c>
      <c r="V2160" s="5">
        <f t="shared" si="465"/>
        <v>6063.63</v>
      </c>
      <c r="W2160" s="5">
        <f t="shared" si="466"/>
        <v>6079.6</v>
      </c>
      <c r="X2160" s="7">
        <f t="shared" si="467"/>
        <v>-15.970000000000255</v>
      </c>
      <c r="Z2160" s="7">
        <f t="shared" si="468"/>
        <v>413071.46</v>
      </c>
      <c r="AA2160" s="5"/>
    </row>
    <row r="2161" spans="1:27">
      <c r="A2161" s="15">
        <v>41687</v>
      </c>
      <c r="B2161">
        <v>6079.6</v>
      </c>
      <c r="C2161">
        <v>6098.95</v>
      </c>
      <c r="D2161">
        <v>6045</v>
      </c>
      <c r="E2161">
        <v>6091.2</v>
      </c>
      <c r="G2161" s="5">
        <f t="shared" si="454"/>
        <v>6071.28</v>
      </c>
      <c r="H2161" s="5">
        <f t="shared" si="455"/>
        <v>6067.47</v>
      </c>
      <c r="J2161" s="10" t="str">
        <f t="shared" si="456"/>
        <v>BUY</v>
      </c>
      <c r="L2161" s="5">
        <f t="shared" si="457"/>
        <v>6056.04</v>
      </c>
      <c r="M2161" s="4" t="str">
        <f t="shared" si="458"/>
        <v>YES</v>
      </c>
      <c r="N2161" s="4" t="str">
        <f t="shared" si="459"/>
        <v>NO</v>
      </c>
      <c r="O2161" s="4" t="str">
        <f t="shared" si="460"/>
        <v>YES</v>
      </c>
      <c r="P2161" s="5">
        <f t="shared" si="461"/>
        <v>6079.6</v>
      </c>
      <c r="Q2161" s="5">
        <f t="shared" si="462"/>
        <v>6091.2</v>
      </c>
      <c r="R2161" s="4">
        <f t="shared" si="463"/>
        <v>2014</v>
      </c>
      <c r="T2161" s="7">
        <f t="shared" si="464"/>
        <v>0</v>
      </c>
      <c r="V2161" s="5">
        <f t="shared" si="465"/>
        <v>6079.6</v>
      </c>
      <c r="W2161" s="5">
        <f t="shared" si="466"/>
        <v>6079.6</v>
      </c>
      <c r="X2161" s="7">
        <f t="shared" si="467"/>
        <v>0</v>
      </c>
      <c r="Z2161" s="7">
        <f t="shared" si="468"/>
        <v>413071.46</v>
      </c>
      <c r="AA2161" s="5"/>
    </row>
    <row r="2162" spans="1:27">
      <c r="A2162" s="15">
        <v>41688</v>
      </c>
      <c r="B2162">
        <v>6087.65</v>
      </c>
      <c r="C2162">
        <v>6156.7</v>
      </c>
      <c r="D2162">
        <v>6082.1</v>
      </c>
      <c r="E2162">
        <v>6138.8</v>
      </c>
      <c r="G2162" s="5">
        <f t="shared" si="454"/>
        <v>6105.04</v>
      </c>
      <c r="H2162" s="5">
        <f t="shared" si="455"/>
        <v>6091.25</v>
      </c>
      <c r="J2162" s="10" t="str">
        <f t="shared" si="456"/>
        <v>BUY</v>
      </c>
      <c r="L2162" s="5">
        <f t="shared" si="457"/>
        <v>6049.88</v>
      </c>
      <c r="M2162" s="4" t="str">
        <f t="shared" si="458"/>
        <v>NO</v>
      </c>
      <c r="N2162" s="4" t="str">
        <f t="shared" si="459"/>
        <v>NO</v>
      </c>
      <c r="O2162" s="4" t="str">
        <f t="shared" si="460"/>
        <v>NO</v>
      </c>
      <c r="P2162" s="5">
        <f t="shared" si="461"/>
        <v>6087.65</v>
      </c>
      <c r="Q2162" s="5">
        <f t="shared" si="462"/>
        <v>6138.8</v>
      </c>
      <c r="R2162" s="4">
        <f t="shared" si="463"/>
        <v>2014</v>
      </c>
      <c r="T2162" s="7">
        <f t="shared" si="464"/>
        <v>0</v>
      </c>
      <c r="V2162" s="5">
        <f t="shared" si="465"/>
        <v>6079.6</v>
      </c>
      <c r="W2162" s="5">
        <f t="shared" si="466"/>
        <v>6079.6</v>
      </c>
      <c r="X2162" s="7">
        <f t="shared" si="467"/>
        <v>0</v>
      </c>
      <c r="Z2162" s="7">
        <f t="shared" si="468"/>
        <v>413071.46</v>
      </c>
      <c r="AA2162" s="5"/>
    </row>
    <row r="2163" spans="1:27">
      <c r="A2163" s="15">
        <v>41689</v>
      </c>
      <c r="B2163">
        <v>6135.1</v>
      </c>
      <c r="C2163">
        <v>6167.4</v>
      </c>
      <c r="D2163">
        <v>6129.2</v>
      </c>
      <c r="E2163">
        <v>6159.05</v>
      </c>
      <c r="G2163" s="5">
        <f t="shared" si="454"/>
        <v>6132.05</v>
      </c>
      <c r="H2163" s="5">
        <f t="shared" si="455"/>
        <v>6113.85</v>
      </c>
      <c r="J2163" s="10" t="str">
        <f t="shared" si="456"/>
        <v>BUY</v>
      </c>
      <c r="L2163" s="5">
        <f t="shared" si="457"/>
        <v>6059.25</v>
      </c>
      <c r="M2163" s="4" t="str">
        <f t="shared" si="458"/>
        <v>NO</v>
      </c>
      <c r="N2163" s="4" t="str">
        <f t="shared" si="459"/>
        <v>NO</v>
      </c>
      <c r="O2163" s="4" t="str">
        <f t="shared" si="460"/>
        <v>NO</v>
      </c>
      <c r="P2163" s="5">
        <f t="shared" si="461"/>
        <v>6135.1</v>
      </c>
      <c r="Q2163" s="5">
        <f t="shared" si="462"/>
        <v>6159.05</v>
      </c>
      <c r="R2163" s="4">
        <f t="shared" si="463"/>
        <v>2014</v>
      </c>
      <c r="T2163" s="7">
        <f t="shared" si="464"/>
        <v>0</v>
      </c>
      <c r="V2163" s="5">
        <f t="shared" si="465"/>
        <v>6079.6</v>
      </c>
      <c r="W2163" s="5">
        <f t="shared" si="466"/>
        <v>6079.6</v>
      </c>
      <c r="X2163" s="7">
        <f t="shared" si="467"/>
        <v>0</v>
      </c>
      <c r="Z2163" s="7">
        <f t="shared" si="468"/>
        <v>413071.46</v>
      </c>
      <c r="AA2163" s="5"/>
    </row>
    <row r="2164" spans="1:27">
      <c r="A2164" s="15">
        <v>41690</v>
      </c>
      <c r="B2164">
        <v>6131</v>
      </c>
      <c r="C2164">
        <v>6139.3</v>
      </c>
      <c r="D2164">
        <v>6102.85</v>
      </c>
      <c r="E2164">
        <v>6107.95</v>
      </c>
      <c r="G2164" s="5">
        <f t="shared" si="454"/>
        <v>6120</v>
      </c>
      <c r="H2164" s="5">
        <f t="shared" si="455"/>
        <v>6111.88</v>
      </c>
      <c r="J2164" s="10" t="str">
        <f t="shared" si="456"/>
        <v>BUY</v>
      </c>
      <c r="L2164" s="5">
        <f t="shared" si="457"/>
        <v>6087.52</v>
      </c>
      <c r="M2164" s="4" t="str">
        <f t="shared" si="458"/>
        <v>NO</v>
      </c>
      <c r="N2164" s="4" t="str">
        <f t="shared" si="459"/>
        <v>NO</v>
      </c>
      <c r="O2164" s="4" t="str">
        <f t="shared" si="460"/>
        <v>NO</v>
      </c>
      <c r="P2164" s="5">
        <f t="shared" si="461"/>
        <v>6131</v>
      </c>
      <c r="Q2164" s="5">
        <f t="shared" si="462"/>
        <v>6107.95</v>
      </c>
      <c r="R2164" s="4">
        <f t="shared" si="463"/>
        <v>2014</v>
      </c>
      <c r="T2164" s="7">
        <f t="shared" si="464"/>
        <v>0</v>
      </c>
      <c r="V2164" s="5">
        <f t="shared" si="465"/>
        <v>6079.6</v>
      </c>
      <c r="W2164" s="5">
        <f t="shared" si="466"/>
        <v>6079.6</v>
      </c>
      <c r="X2164" s="7">
        <f t="shared" si="467"/>
        <v>0</v>
      </c>
      <c r="Z2164" s="7">
        <f t="shared" si="468"/>
        <v>413071.46</v>
      </c>
      <c r="AA2164" s="5"/>
    </row>
    <row r="2165" spans="1:27">
      <c r="A2165" s="15">
        <v>41691</v>
      </c>
      <c r="B2165">
        <v>6125</v>
      </c>
      <c r="C2165">
        <v>6169.85</v>
      </c>
      <c r="D2165">
        <v>6118</v>
      </c>
      <c r="E2165">
        <v>6163.95</v>
      </c>
      <c r="G2165" s="5">
        <f t="shared" si="454"/>
        <v>6141.98</v>
      </c>
      <c r="H2165" s="5">
        <f t="shared" si="455"/>
        <v>6129.24</v>
      </c>
      <c r="J2165" s="10" t="str">
        <f t="shared" si="456"/>
        <v>BUY</v>
      </c>
      <c r="L2165" s="5">
        <f t="shared" si="457"/>
        <v>6091.02</v>
      </c>
      <c r="M2165" s="4" t="str">
        <f t="shared" si="458"/>
        <v>NO</v>
      </c>
      <c r="N2165" s="4" t="str">
        <f t="shared" si="459"/>
        <v>NO</v>
      </c>
      <c r="O2165" s="4" t="str">
        <f t="shared" si="460"/>
        <v>NO</v>
      </c>
      <c r="P2165" s="5">
        <f t="shared" si="461"/>
        <v>6125</v>
      </c>
      <c r="Q2165" s="5">
        <f t="shared" si="462"/>
        <v>6163.95</v>
      </c>
      <c r="R2165" s="4">
        <f t="shared" si="463"/>
        <v>2014</v>
      </c>
      <c r="T2165" s="7">
        <f t="shared" si="464"/>
        <v>0</v>
      </c>
      <c r="V2165" s="5">
        <f t="shared" si="465"/>
        <v>6079.6</v>
      </c>
      <c r="W2165" s="5">
        <f t="shared" si="466"/>
        <v>6079.6</v>
      </c>
      <c r="X2165" s="7">
        <f t="shared" si="467"/>
        <v>0</v>
      </c>
      <c r="Z2165" s="7">
        <f t="shared" si="468"/>
        <v>413071.46</v>
      </c>
      <c r="AA2165" s="5"/>
    </row>
    <row r="2166" spans="1:27">
      <c r="A2166" s="15">
        <v>41694</v>
      </c>
      <c r="B2166">
        <v>6155</v>
      </c>
      <c r="C2166">
        <v>6199.25</v>
      </c>
      <c r="D2166">
        <v>6142.35</v>
      </c>
      <c r="E2166">
        <v>6193.2</v>
      </c>
      <c r="G2166" s="5">
        <f t="shared" si="454"/>
        <v>6167.59</v>
      </c>
      <c r="H2166" s="5">
        <f t="shared" si="455"/>
        <v>6150.56</v>
      </c>
      <c r="J2166" s="10" t="str">
        <f t="shared" si="456"/>
        <v>BUY</v>
      </c>
      <c r="L2166" s="5">
        <f t="shared" si="457"/>
        <v>6099.47</v>
      </c>
      <c r="M2166" s="4" t="str">
        <f t="shared" si="458"/>
        <v>NO</v>
      </c>
      <c r="N2166" s="4" t="str">
        <f t="shared" si="459"/>
        <v>NO</v>
      </c>
      <c r="O2166" s="4" t="str">
        <f t="shared" si="460"/>
        <v>NO</v>
      </c>
      <c r="P2166" s="5">
        <f t="shared" si="461"/>
        <v>6155</v>
      </c>
      <c r="Q2166" s="5">
        <f t="shared" si="462"/>
        <v>6193.2</v>
      </c>
      <c r="R2166" s="4">
        <f t="shared" si="463"/>
        <v>2014</v>
      </c>
      <c r="T2166" s="7">
        <f t="shared" si="464"/>
        <v>0</v>
      </c>
      <c r="V2166" s="5">
        <f t="shared" si="465"/>
        <v>6079.6</v>
      </c>
      <c r="W2166" s="5">
        <f t="shared" si="466"/>
        <v>6079.6</v>
      </c>
      <c r="X2166" s="7">
        <f t="shared" si="467"/>
        <v>0</v>
      </c>
      <c r="Z2166" s="7">
        <f t="shared" si="468"/>
        <v>413071.46</v>
      </c>
      <c r="AA2166" s="5"/>
    </row>
    <row r="2167" spans="1:27">
      <c r="A2167" s="15">
        <v>41695</v>
      </c>
      <c r="B2167">
        <v>6213.25</v>
      </c>
      <c r="C2167">
        <v>6223.3</v>
      </c>
      <c r="D2167">
        <v>6178.5</v>
      </c>
      <c r="E2167">
        <v>6209.05</v>
      </c>
      <c r="G2167" s="5">
        <f t="shared" si="454"/>
        <v>6188.32</v>
      </c>
      <c r="H2167" s="5">
        <f t="shared" si="455"/>
        <v>6170.06</v>
      </c>
      <c r="J2167" s="10" t="str">
        <f t="shared" si="456"/>
        <v>BUY</v>
      </c>
      <c r="L2167" s="5">
        <f t="shared" si="457"/>
        <v>6115.28</v>
      </c>
      <c r="M2167" s="4" t="str">
        <f t="shared" si="458"/>
        <v>NO</v>
      </c>
      <c r="N2167" s="4" t="str">
        <f t="shared" si="459"/>
        <v>NO</v>
      </c>
      <c r="O2167" s="4" t="str">
        <f t="shared" si="460"/>
        <v>NO</v>
      </c>
      <c r="P2167" s="5">
        <f t="shared" si="461"/>
        <v>6213.25</v>
      </c>
      <c r="Q2167" s="5">
        <f t="shared" si="462"/>
        <v>6209.05</v>
      </c>
      <c r="R2167" s="4">
        <f t="shared" si="463"/>
        <v>2014</v>
      </c>
      <c r="T2167" s="7">
        <f t="shared" si="464"/>
        <v>0</v>
      </c>
      <c r="V2167" s="5">
        <f t="shared" si="465"/>
        <v>6079.6</v>
      </c>
      <c r="W2167" s="5">
        <f t="shared" si="466"/>
        <v>6079.6</v>
      </c>
      <c r="X2167" s="7">
        <f t="shared" si="467"/>
        <v>0</v>
      </c>
      <c r="Z2167" s="7">
        <f t="shared" si="468"/>
        <v>413071.46</v>
      </c>
      <c r="AA2167" s="5"/>
    </row>
    <row r="2168" spans="1:27">
      <c r="A2168" s="15">
        <v>41696</v>
      </c>
      <c r="B2168">
        <v>6206.15</v>
      </c>
      <c r="C2168">
        <v>6243.4</v>
      </c>
      <c r="D2168">
        <v>6206.15</v>
      </c>
      <c r="E2168">
        <v>6238.85</v>
      </c>
      <c r="G2168" s="5">
        <f t="shared" si="454"/>
        <v>6213.59</v>
      </c>
      <c r="H2168" s="5">
        <f t="shared" si="455"/>
        <v>6192.99</v>
      </c>
      <c r="J2168" s="10" t="str">
        <f t="shared" si="456"/>
        <v>BUY</v>
      </c>
      <c r="L2168" s="5">
        <f t="shared" si="457"/>
        <v>6131.19</v>
      </c>
      <c r="M2168" s="4" t="str">
        <f t="shared" si="458"/>
        <v>NO</v>
      </c>
      <c r="N2168" s="4" t="str">
        <f t="shared" si="459"/>
        <v>NO</v>
      </c>
      <c r="O2168" s="4" t="str">
        <f t="shared" si="460"/>
        <v>NO</v>
      </c>
      <c r="P2168" s="5">
        <f t="shared" si="461"/>
        <v>6206.15</v>
      </c>
      <c r="Q2168" s="5">
        <f t="shared" si="462"/>
        <v>6238.85</v>
      </c>
      <c r="R2168" s="4">
        <f t="shared" si="463"/>
        <v>2014</v>
      </c>
      <c r="T2168" s="7">
        <f t="shared" si="464"/>
        <v>0</v>
      </c>
      <c r="V2168" s="5">
        <f t="shared" si="465"/>
        <v>6079.6</v>
      </c>
      <c r="W2168" s="5">
        <f t="shared" si="466"/>
        <v>6079.6</v>
      </c>
      <c r="X2168" s="7">
        <f t="shared" si="467"/>
        <v>0</v>
      </c>
      <c r="Z2168" s="7">
        <f t="shared" si="468"/>
        <v>413071.46</v>
      </c>
      <c r="AA2168" s="5"/>
    </row>
    <row r="2169" spans="1:27">
      <c r="A2169" s="15">
        <v>41698</v>
      </c>
      <c r="B2169">
        <v>6265.4</v>
      </c>
      <c r="C2169">
        <v>6294.75</v>
      </c>
      <c r="D2169">
        <v>6260.05</v>
      </c>
      <c r="E2169">
        <v>6289.25</v>
      </c>
      <c r="G2169" s="5">
        <f t="shared" si="454"/>
        <v>6251.42</v>
      </c>
      <c r="H2169" s="5">
        <f t="shared" si="455"/>
        <v>6225.08</v>
      </c>
      <c r="J2169" s="10" t="str">
        <f t="shared" si="456"/>
        <v>BUY</v>
      </c>
      <c r="L2169" s="5">
        <f t="shared" si="457"/>
        <v>6146.06</v>
      </c>
      <c r="M2169" s="4" t="str">
        <f t="shared" si="458"/>
        <v>NO</v>
      </c>
      <c r="N2169" s="4" t="str">
        <f t="shared" si="459"/>
        <v>NO</v>
      </c>
      <c r="O2169" s="4" t="str">
        <f t="shared" si="460"/>
        <v>NO</v>
      </c>
      <c r="P2169" s="5">
        <f t="shared" si="461"/>
        <v>6265.4</v>
      </c>
      <c r="Q2169" s="5">
        <f t="shared" si="462"/>
        <v>6289.25</v>
      </c>
      <c r="R2169" s="4">
        <f t="shared" si="463"/>
        <v>2014</v>
      </c>
      <c r="T2169" s="7">
        <f t="shared" si="464"/>
        <v>0</v>
      </c>
      <c r="V2169" s="5">
        <f t="shared" si="465"/>
        <v>6079.6</v>
      </c>
      <c r="W2169" s="5">
        <f t="shared" si="466"/>
        <v>6079.6</v>
      </c>
      <c r="X2169" s="7">
        <f t="shared" si="467"/>
        <v>0</v>
      </c>
      <c r="Z2169" s="7">
        <f t="shared" si="468"/>
        <v>413071.46</v>
      </c>
      <c r="AA2169" s="5"/>
    </row>
    <row r="2170" spans="1:27">
      <c r="A2170" s="15">
        <v>41701</v>
      </c>
      <c r="B2170">
        <v>6280</v>
      </c>
      <c r="C2170">
        <v>6292.9</v>
      </c>
      <c r="D2170">
        <v>6228</v>
      </c>
      <c r="E2170">
        <v>6239.45</v>
      </c>
      <c r="G2170" s="5">
        <f t="shared" si="454"/>
        <v>6245.44</v>
      </c>
      <c r="H2170" s="5">
        <f t="shared" si="455"/>
        <v>6229.87</v>
      </c>
      <c r="J2170" s="10" t="str">
        <f t="shared" si="456"/>
        <v>BUY</v>
      </c>
      <c r="L2170" s="5">
        <f t="shared" si="457"/>
        <v>6183.16</v>
      </c>
      <c r="M2170" s="4" t="str">
        <f t="shared" si="458"/>
        <v>NO</v>
      </c>
      <c r="N2170" s="4" t="str">
        <f t="shared" si="459"/>
        <v>NO</v>
      </c>
      <c r="O2170" s="4" t="str">
        <f t="shared" si="460"/>
        <v>NO</v>
      </c>
      <c r="P2170" s="5">
        <f t="shared" si="461"/>
        <v>6280</v>
      </c>
      <c r="Q2170" s="5">
        <f t="shared" si="462"/>
        <v>6239.45</v>
      </c>
      <c r="R2170" s="4">
        <f t="shared" si="463"/>
        <v>2014</v>
      </c>
      <c r="T2170" s="7">
        <f t="shared" si="464"/>
        <v>0</v>
      </c>
      <c r="V2170" s="5">
        <f t="shared" si="465"/>
        <v>6079.6</v>
      </c>
      <c r="W2170" s="5">
        <f t="shared" si="466"/>
        <v>6079.6</v>
      </c>
      <c r="X2170" s="7">
        <f t="shared" si="467"/>
        <v>0</v>
      </c>
      <c r="Z2170" s="7">
        <f t="shared" si="468"/>
        <v>413071.46</v>
      </c>
      <c r="AA2170" s="5"/>
    </row>
    <row r="2171" spans="1:27">
      <c r="A2171" s="15">
        <v>41702</v>
      </c>
      <c r="B2171">
        <v>5620</v>
      </c>
      <c r="C2171">
        <v>6339.4</v>
      </c>
      <c r="D2171">
        <v>5620</v>
      </c>
      <c r="E2171">
        <v>6333.85</v>
      </c>
      <c r="G2171" s="5">
        <f t="shared" si="454"/>
        <v>6289.65</v>
      </c>
      <c r="H2171" s="5">
        <f t="shared" si="455"/>
        <v>6264.53</v>
      </c>
      <c r="J2171" s="10" t="str">
        <f t="shared" si="456"/>
        <v>BUY</v>
      </c>
      <c r="L2171" s="5">
        <f t="shared" si="457"/>
        <v>6189.17</v>
      </c>
      <c r="M2171" s="4" t="str">
        <f t="shared" si="458"/>
        <v>YES</v>
      </c>
      <c r="N2171" s="4" t="str">
        <f t="shared" si="459"/>
        <v>YES</v>
      </c>
      <c r="O2171" s="4" t="str">
        <f t="shared" si="460"/>
        <v>YES</v>
      </c>
      <c r="P2171" s="5">
        <f t="shared" si="461"/>
        <v>5620</v>
      </c>
      <c r="Q2171" s="5">
        <f t="shared" si="462"/>
        <v>6333.85</v>
      </c>
      <c r="R2171" s="4">
        <f t="shared" si="463"/>
        <v>2014</v>
      </c>
      <c r="T2171" s="7">
        <f t="shared" si="464"/>
        <v>-713.85</v>
      </c>
      <c r="V2171" s="5">
        <f t="shared" si="465"/>
        <v>6079.6</v>
      </c>
      <c r="W2171" s="5">
        <f t="shared" si="466"/>
        <v>6079.6</v>
      </c>
      <c r="X2171" s="7">
        <f t="shared" si="467"/>
        <v>0</v>
      </c>
      <c r="Z2171" s="7">
        <f t="shared" si="468"/>
        <v>341686.46</v>
      </c>
      <c r="AA2171" s="5"/>
    </row>
    <row r="2172" spans="1:27">
      <c r="A2172" s="15">
        <v>41703</v>
      </c>
      <c r="B2172">
        <v>6358.95</v>
      </c>
      <c r="C2172">
        <v>6361.65</v>
      </c>
      <c r="D2172">
        <v>6306.85</v>
      </c>
      <c r="E2172">
        <v>6352.3</v>
      </c>
      <c r="G2172" s="5">
        <f t="shared" si="454"/>
        <v>6320.98</v>
      </c>
      <c r="H2172" s="5">
        <f t="shared" si="455"/>
        <v>6293.79</v>
      </c>
      <c r="J2172" s="10" t="str">
        <f t="shared" si="456"/>
        <v>BUY</v>
      </c>
      <c r="L2172" s="5">
        <f t="shared" si="457"/>
        <v>6212.22</v>
      </c>
      <c r="M2172" s="4" t="str">
        <f t="shared" si="458"/>
        <v>NO</v>
      </c>
      <c r="N2172" s="4" t="str">
        <f t="shared" si="459"/>
        <v>NO</v>
      </c>
      <c r="O2172" s="4" t="str">
        <f t="shared" si="460"/>
        <v>NO</v>
      </c>
      <c r="P2172" s="5">
        <f t="shared" si="461"/>
        <v>6358.95</v>
      </c>
      <c r="Q2172" s="5">
        <f t="shared" si="462"/>
        <v>6352.3</v>
      </c>
      <c r="R2172" s="4">
        <f t="shared" si="463"/>
        <v>2014</v>
      </c>
      <c r="T2172" s="7">
        <f t="shared" si="464"/>
        <v>0</v>
      </c>
      <c r="V2172" s="5">
        <f t="shared" si="465"/>
        <v>6079.6</v>
      </c>
      <c r="W2172" s="5">
        <f t="shared" si="466"/>
        <v>6079.6</v>
      </c>
      <c r="X2172" s="7">
        <f t="shared" si="467"/>
        <v>0</v>
      </c>
      <c r="Z2172" s="7">
        <f t="shared" si="468"/>
        <v>341686.46</v>
      </c>
      <c r="AA2172" s="5"/>
    </row>
    <row r="2173" spans="1:27">
      <c r="A2173" s="15">
        <v>41704</v>
      </c>
      <c r="B2173">
        <v>6372.6</v>
      </c>
      <c r="C2173">
        <v>6436.45</v>
      </c>
      <c r="D2173">
        <v>6358.3</v>
      </c>
      <c r="E2173">
        <v>6430.1</v>
      </c>
      <c r="G2173" s="5">
        <f t="shared" si="454"/>
        <v>6375.54</v>
      </c>
      <c r="H2173" s="5">
        <f t="shared" si="455"/>
        <v>6339.23</v>
      </c>
      <c r="J2173" s="10" t="str">
        <f t="shared" si="456"/>
        <v>BUY</v>
      </c>
      <c r="L2173" s="5">
        <f t="shared" si="457"/>
        <v>6230.3</v>
      </c>
      <c r="M2173" s="4" t="str">
        <f t="shared" si="458"/>
        <v>NO</v>
      </c>
      <c r="N2173" s="4" t="str">
        <f t="shared" si="459"/>
        <v>NO</v>
      </c>
      <c r="O2173" s="4" t="str">
        <f t="shared" si="460"/>
        <v>NO</v>
      </c>
      <c r="P2173" s="5">
        <f t="shared" si="461"/>
        <v>6372.6</v>
      </c>
      <c r="Q2173" s="5">
        <f t="shared" si="462"/>
        <v>6430.1</v>
      </c>
      <c r="R2173" s="4">
        <f t="shared" si="463"/>
        <v>2014</v>
      </c>
      <c r="T2173" s="7">
        <f t="shared" si="464"/>
        <v>0</v>
      </c>
      <c r="V2173" s="5">
        <f t="shared" si="465"/>
        <v>6079.6</v>
      </c>
      <c r="W2173" s="5">
        <f t="shared" si="466"/>
        <v>6079.6</v>
      </c>
      <c r="X2173" s="7">
        <f t="shared" si="467"/>
        <v>0</v>
      </c>
      <c r="Z2173" s="7">
        <f t="shared" si="468"/>
        <v>341686.46</v>
      </c>
      <c r="AA2173" s="5"/>
    </row>
    <row r="2174" spans="1:27">
      <c r="A2174" s="15">
        <v>41705</v>
      </c>
      <c r="B2174">
        <v>6447</v>
      </c>
      <c r="C2174">
        <v>6562.95</v>
      </c>
      <c r="D2174">
        <v>6439.55</v>
      </c>
      <c r="E2174">
        <v>6549.7</v>
      </c>
      <c r="G2174" s="5">
        <f t="shared" si="454"/>
        <v>6462.62</v>
      </c>
      <c r="H2174" s="5">
        <f t="shared" si="455"/>
        <v>6409.39</v>
      </c>
      <c r="J2174" s="10" t="str">
        <f t="shared" si="456"/>
        <v>BUY</v>
      </c>
      <c r="L2174" s="5">
        <f t="shared" si="457"/>
        <v>6249.7</v>
      </c>
      <c r="M2174" s="4" t="str">
        <f t="shared" si="458"/>
        <v>NO</v>
      </c>
      <c r="N2174" s="4" t="str">
        <f t="shared" si="459"/>
        <v>NO</v>
      </c>
      <c r="O2174" s="4" t="str">
        <f t="shared" si="460"/>
        <v>NO</v>
      </c>
      <c r="P2174" s="5">
        <f t="shared" si="461"/>
        <v>6447</v>
      </c>
      <c r="Q2174" s="5">
        <f t="shared" si="462"/>
        <v>6549.7</v>
      </c>
      <c r="R2174" s="4">
        <f t="shared" si="463"/>
        <v>2014</v>
      </c>
      <c r="T2174" s="7">
        <f t="shared" si="464"/>
        <v>0</v>
      </c>
      <c r="V2174" s="5">
        <f t="shared" si="465"/>
        <v>6079.6</v>
      </c>
      <c r="W2174" s="5">
        <f t="shared" si="466"/>
        <v>6079.6</v>
      </c>
      <c r="X2174" s="7">
        <f t="shared" si="467"/>
        <v>0</v>
      </c>
      <c r="Z2174" s="7">
        <f t="shared" si="468"/>
        <v>341686.46</v>
      </c>
      <c r="AA2174" s="5"/>
    </row>
    <row r="2175" spans="1:27">
      <c r="A2175" s="15">
        <v>41708</v>
      </c>
      <c r="B2175">
        <v>6525</v>
      </c>
      <c r="C2175">
        <v>6594.2</v>
      </c>
      <c r="D2175">
        <v>6520.15</v>
      </c>
      <c r="E2175">
        <v>6567.55</v>
      </c>
      <c r="G2175" s="5">
        <f t="shared" si="454"/>
        <v>6515.09</v>
      </c>
      <c r="H2175" s="5">
        <f t="shared" si="455"/>
        <v>6462.11</v>
      </c>
      <c r="J2175" s="10" t="str">
        <f t="shared" si="456"/>
        <v>BUY</v>
      </c>
      <c r="L2175" s="5">
        <f t="shared" si="457"/>
        <v>6303.17</v>
      </c>
      <c r="M2175" s="4" t="str">
        <f t="shared" si="458"/>
        <v>NO</v>
      </c>
      <c r="N2175" s="4" t="str">
        <f t="shared" si="459"/>
        <v>NO</v>
      </c>
      <c r="O2175" s="4" t="str">
        <f t="shared" si="460"/>
        <v>NO</v>
      </c>
      <c r="P2175" s="5">
        <f t="shared" si="461"/>
        <v>6525</v>
      </c>
      <c r="Q2175" s="5">
        <f t="shared" si="462"/>
        <v>6567.55</v>
      </c>
      <c r="R2175" s="4">
        <f t="shared" si="463"/>
        <v>2014</v>
      </c>
      <c r="T2175" s="7">
        <f t="shared" si="464"/>
        <v>0</v>
      </c>
      <c r="V2175" s="5">
        <f t="shared" si="465"/>
        <v>6079.6</v>
      </c>
      <c r="W2175" s="5">
        <f t="shared" si="466"/>
        <v>6079.6</v>
      </c>
      <c r="X2175" s="7">
        <f t="shared" si="467"/>
        <v>0</v>
      </c>
      <c r="Z2175" s="7">
        <f t="shared" si="468"/>
        <v>341686.46</v>
      </c>
      <c r="AA2175" s="5"/>
    </row>
    <row r="2176" spans="1:27">
      <c r="A2176" s="15">
        <v>41709</v>
      </c>
      <c r="B2176">
        <v>6575</v>
      </c>
      <c r="C2176">
        <v>6587.65</v>
      </c>
      <c r="D2176">
        <v>6522</v>
      </c>
      <c r="E2176">
        <v>6545.3</v>
      </c>
      <c r="G2176" s="5">
        <f t="shared" si="454"/>
        <v>6530.2</v>
      </c>
      <c r="H2176" s="5">
        <f t="shared" si="455"/>
        <v>6489.84</v>
      </c>
      <c r="J2176" s="10" t="str">
        <f t="shared" si="456"/>
        <v>BUY</v>
      </c>
      <c r="L2176" s="5">
        <f t="shared" si="457"/>
        <v>6368.76</v>
      </c>
      <c r="M2176" s="4" t="str">
        <f t="shared" si="458"/>
        <v>NO</v>
      </c>
      <c r="N2176" s="4" t="str">
        <f t="shared" si="459"/>
        <v>NO</v>
      </c>
      <c r="O2176" s="4" t="str">
        <f t="shared" si="460"/>
        <v>NO</v>
      </c>
      <c r="P2176" s="5">
        <f t="shared" si="461"/>
        <v>6575</v>
      </c>
      <c r="Q2176" s="5">
        <f t="shared" si="462"/>
        <v>6545.3</v>
      </c>
      <c r="R2176" s="4">
        <f t="shared" si="463"/>
        <v>2014</v>
      </c>
      <c r="T2176" s="7">
        <f t="shared" si="464"/>
        <v>0</v>
      </c>
      <c r="V2176" s="5">
        <f t="shared" si="465"/>
        <v>6079.6</v>
      </c>
      <c r="W2176" s="5">
        <f t="shared" si="466"/>
        <v>6079.6</v>
      </c>
      <c r="X2176" s="7">
        <f t="shared" si="467"/>
        <v>0</v>
      </c>
      <c r="Z2176" s="7">
        <f t="shared" si="468"/>
        <v>341686.46</v>
      </c>
      <c r="AA2176" s="5"/>
    </row>
    <row r="2177" spans="1:27">
      <c r="A2177" s="15">
        <v>41710</v>
      </c>
      <c r="B2177">
        <v>6528.25</v>
      </c>
      <c r="C2177">
        <v>6579.45</v>
      </c>
      <c r="D2177">
        <v>6515.05</v>
      </c>
      <c r="E2177">
        <v>6549.25</v>
      </c>
      <c r="G2177" s="5">
        <f t="shared" si="454"/>
        <v>6539.73</v>
      </c>
      <c r="H2177" s="5">
        <f t="shared" si="455"/>
        <v>6509.64</v>
      </c>
      <c r="J2177" s="10" t="str">
        <f t="shared" si="456"/>
        <v>BUY</v>
      </c>
      <c r="L2177" s="5">
        <f t="shared" si="457"/>
        <v>6419.37</v>
      </c>
      <c r="M2177" s="4" t="str">
        <f t="shared" si="458"/>
        <v>NO</v>
      </c>
      <c r="N2177" s="4" t="str">
        <f t="shared" si="459"/>
        <v>NO</v>
      </c>
      <c r="O2177" s="4" t="str">
        <f t="shared" si="460"/>
        <v>NO</v>
      </c>
      <c r="P2177" s="5">
        <f t="shared" si="461"/>
        <v>6528.25</v>
      </c>
      <c r="Q2177" s="5">
        <f t="shared" si="462"/>
        <v>6549.25</v>
      </c>
      <c r="R2177" s="4">
        <f t="shared" si="463"/>
        <v>2014</v>
      </c>
      <c r="T2177" s="7">
        <f t="shared" si="464"/>
        <v>0</v>
      </c>
      <c r="V2177" s="5">
        <f t="shared" si="465"/>
        <v>6079.6</v>
      </c>
      <c r="W2177" s="5">
        <f t="shared" si="466"/>
        <v>6079.6</v>
      </c>
      <c r="X2177" s="7">
        <f t="shared" si="467"/>
        <v>0</v>
      </c>
      <c r="Z2177" s="7">
        <f t="shared" si="468"/>
        <v>341686.46</v>
      </c>
      <c r="AA2177" s="5"/>
    </row>
    <row r="2178" spans="1:27">
      <c r="A2178" s="15">
        <v>41711</v>
      </c>
      <c r="B2178">
        <v>6555</v>
      </c>
      <c r="C2178">
        <v>6588.8</v>
      </c>
      <c r="D2178">
        <v>6503.15</v>
      </c>
      <c r="E2178">
        <v>6519.6</v>
      </c>
      <c r="G2178" s="5">
        <f t="shared" si="454"/>
        <v>6529.67</v>
      </c>
      <c r="H2178" s="5">
        <f t="shared" si="455"/>
        <v>6512.96</v>
      </c>
      <c r="J2178" s="10" t="str">
        <f t="shared" si="456"/>
        <v>BUY</v>
      </c>
      <c r="L2178" s="5">
        <f t="shared" si="457"/>
        <v>6462.83</v>
      </c>
      <c r="M2178" s="4" t="str">
        <f t="shared" si="458"/>
        <v>NO</v>
      </c>
      <c r="N2178" s="4" t="str">
        <f t="shared" si="459"/>
        <v>NO</v>
      </c>
      <c r="O2178" s="4" t="str">
        <f t="shared" si="460"/>
        <v>NO</v>
      </c>
      <c r="P2178" s="5">
        <f t="shared" si="461"/>
        <v>6555</v>
      </c>
      <c r="Q2178" s="5">
        <f t="shared" si="462"/>
        <v>6519.6</v>
      </c>
      <c r="R2178" s="4">
        <f t="shared" si="463"/>
        <v>2014</v>
      </c>
      <c r="T2178" s="7">
        <f t="shared" si="464"/>
        <v>0</v>
      </c>
      <c r="V2178" s="5">
        <f t="shared" si="465"/>
        <v>6079.6</v>
      </c>
      <c r="W2178" s="5">
        <f t="shared" si="466"/>
        <v>6079.6</v>
      </c>
      <c r="X2178" s="7">
        <f t="shared" si="467"/>
        <v>0</v>
      </c>
      <c r="Z2178" s="7">
        <f t="shared" si="468"/>
        <v>341686.46</v>
      </c>
      <c r="AA2178" s="5"/>
    </row>
    <row r="2179" spans="1:27">
      <c r="A2179" s="15">
        <v>41712</v>
      </c>
      <c r="B2179">
        <v>6479.95</v>
      </c>
      <c r="C2179">
        <v>6553.9</v>
      </c>
      <c r="D2179">
        <v>6461.4</v>
      </c>
      <c r="E2179">
        <v>6538.85</v>
      </c>
      <c r="G2179" s="5">
        <f t="shared" si="454"/>
        <v>6534.26</v>
      </c>
      <c r="H2179" s="5">
        <f t="shared" si="455"/>
        <v>6521.59</v>
      </c>
      <c r="J2179" s="10" t="str">
        <f t="shared" si="456"/>
        <v>BUY</v>
      </c>
      <c r="L2179" s="5">
        <f t="shared" si="457"/>
        <v>6483.58</v>
      </c>
      <c r="M2179" s="4" t="str">
        <f t="shared" si="458"/>
        <v>YES</v>
      </c>
      <c r="N2179" s="4" t="str">
        <f t="shared" si="459"/>
        <v>YES</v>
      </c>
      <c r="O2179" s="4" t="str">
        <f t="shared" si="460"/>
        <v>NO</v>
      </c>
      <c r="P2179" s="5">
        <f t="shared" si="461"/>
        <v>6479.95</v>
      </c>
      <c r="Q2179" s="5">
        <f t="shared" si="462"/>
        <v>6538.85</v>
      </c>
      <c r="R2179" s="4">
        <f t="shared" si="463"/>
        <v>2014</v>
      </c>
      <c r="T2179" s="7">
        <f t="shared" si="464"/>
        <v>-76.02</v>
      </c>
      <c r="V2179" s="5">
        <f t="shared" si="465"/>
        <v>6079.6</v>
      </c>
      <c r="W2179" s="5">
        <f t="shared" si="466"/>
        <v>6079.6</v>
      </c>
      <c r="X2179" s="7">
        <f t="shared" si="467"/>
        <v>0</v>
      </c>
      <c r="Z2179" s="7">
        <f t="shared" si="468"/>
        <v>334084.46000000002</v>
      </c>
      <c r="AA2179" s="5"/>
    </row>
    <row r="2180" spans="1:27">
      <c r="A2180" s="15">
        <v>41716</v>
      </c>
      <c r="B2180">
        <v>6555.15</v>
      </c>
      <c r="C2180">
        <v>6602.8</v>
      </c>
      <c r="D2180">
        <v>6522.55</v>
      </c>
      <c r="E2180">
        <v>6547.5</v>
      </c>
      <c r="G2180" s="5">
        <f t="shared" si="454"/>
        <v>6540.88</v>
      </c>
      <c r="H2180" s="5">
        <f t="shared" si="455"/>
        <v>6530.23</v>
      </c>
      <c r="J2180" s="10" t="str">
        <f t="shared" si="456"/>
        <v>BUY</v>
      </c>
      <c r="L2180" s="5">
        <f t="shared" si="457"/>
        <v>6498.28</v>
      </c>
      <c r="M2180" s="4" t="str">
        <f t="shared" si="458"/>
        <v>NO</v>
      </c>
      <c r="N2180" s="4" t="str">
        <f t="shared" si="459"/>
        <v>NO</v>
      </c>
      <c r="O2180" s="4" t="str">
        <f t="shared" si="460"/>
        <v>NO</v>
      </c>
      <c r="P2180" s="5">
        <f t="shared" si="461"/>
        <v>6555.15</v>
      </c>
      <c r="Q2180" s="5">
        <f t="shared" si="462"/>
        <v>6547.5</v>
      </c>
      <c r="R2180" s="4">
        <f t="shared" si="463"/>
        <v>2014</v>
      </c>
      <c r="T2180" s="7">
        <f t="shared" si="464"/>
        <v>0</v>
      </c>
      <c r="V2180" s="5">
        <f t="shared" si="465"/>
        <v>6079.6</v>
      </c>
      <c r="W2180" s="5">
        <f t="shared" si="466"/>
        <v>6079.6</v>
      </c>
      <c r="X2180" s="7">
        <f t="shared" si="467"/>
        <v>0</v>
      </c>
      <c r="Z2180" s="7">
        <f t="shared" si="468"/>
        <v>334084.46000000002</v>
      </c>
      <c r="AA2180" s="5"/>
    </row>
    <row r="2181" spans="1:27">
      <c r="A2181" s="15">
        <v>41717</v>
      </c>
      <c r="B2181">
        <v>6563.9</v>
      </c>
      <c r="C2181">
        <v>6573.3</v>
      </c>
      <c r="D2181">
        <v>6531.1</v>
      </c>
      <c r="E2181">
        <v>6550.2</v>
      </c>
      <c r="G2181" s="5">
        <f t="shared" si="454"/>
        <v>6545.54</v>
      </c>
      <c r="H2181" s="5">
        <f t="shared" si="455"/>
        <v>6536.89</v>
      </c>
      <c r="J2181" s="10" t="str">
        <f t="shared" si="456"/>
        <v>BUY</v>
      </c>
      <c r="L2181" s="5">
        <f t="shared" si="457"/>
        <v>6510.94</v>
      </c>
      <c r="M2181" s="4" t="str">
        <f t="shared" si="458"/>
        <v>NO</v>
      </c>
      <c r="N2181" s="4" t="str">
        <f t="shared" si="459"/>
        <v>NO</v>
      </c>
      <c r="O2181" s="4" t="str">
        <f t="shared" si="460"/>
        <v>NO</v>
      </c>
      <c r="P2181" s="5">
        <f t="shared" si="461"/>
        <v>6563.9</v>
      </c>
      <c r="Q2181" s="5">
        <f t="shared" si="462"/>
        <v>6550.2</v>
      </c>
      <c r="R2181" s="4">
        <f t="shared" si="463"/>
        <v>2014</v>
      </c>
      <c r="T2181" s="7">
        <f t="shared" si="464"/>
        <v>0</v>
      </c>
      <c r="V2181" s="5">
        <f t="shared" si="465"/>
        <v>6079.6</v>
      </c>
      <c r="W2181" s="5">
        <f t="shared" si="466"/>
        <v>6510.94</v>
      </c>
      <c r="X2181" s="7">
        <f t="shared" si="467"/>
        <v>431.33999999999924</v>
      </c>
      <c r="Z2181" s="7">
        <f t="shared" si="468"/>
        <v>355651.45999999996</v>
      </c>
      <c r="AA2181" s="5"/>
    </row>
    <row r="2182" spans="1:27">
      <c r="A2182" s="15">
        <v>41718</v>
      </c>
      <c r="B2182">
        <v>6530</v>
      </c>
      <c r="C2182">
        <v>6549.9</v>
      </c>
      <c r="D2182">
        <v>6489.6</v>
      </c>
      <c r="E2182">
        <v>6502.55</v>
      </c>
      <c r="G2182" s="5">
        <f t="shared" si="454"/>
        <v>6524.05</v>
      </c>
      <c r="H2182" s="5">
        <f t="shared" si="455"/>
        <v>6525.44</v>
      </c>
      <c r="J2182" s="10" t="str">
        <f t="shared" si="456"/>
        <v>SELL</v>
      </c>
      <c r="L2182" s="5">
        <f t="shared" si="457"/>
        <v>6529.61</v>
      </c>
      <c r="M2182" s="4" t="str">
        <f t="shared" si="458"/>
        <v>YES</v>
      </c>
      <c r="N2182" s="4" t="str">
        <f t="shared" si="459"/>
        <v>NO</v>
      </c>
      <c r="O2182" s="4" t="str">
        <f t="shared" si="460"/>
        <v>NO</v>
      </c>
      <c r="P2182" s="5">
        <f t="shared" si="461"/>
        <v>6530</v>
      </c>
      <c r="Q2182" s="5">
        <f t="shared" si="462"/>
        <v>6502.55</v>
      </c>
      <c r="R2182" s="4">
        <f t="shared" si="463"/>
        <v>2014</v>
      </c>
      <c r="T2182" s="7">
        <f t="shared" si="464"/>
        <v>0</v>
      </c>
      <c r="V2182" s="5">
        <f t="shared" si="465"/>
        <v>6510.94</v>
      </c>
      <c r="W2182" s="5">
        <f t="shared" si="466"/>
        <v>6510.94</v>
      </c>
      <c r="X2182" s="7">
        <f t="shared" si="467"/>
        <v>0</v>
      </c>
      <c r="Z2182" s="7">
        <f t="shared" si="468"/>
        <v>355651.45999999996</v>
      </c>
      <c r="AA2182" s="5"/>
    </row>
    <row r="2183" spans="1:27">
      <c r="A2183" s="15">
        <v>41719</v>
      </c>
      <c r="B2183">
        <v>6530.05</v>
      </c>
      <c r="C2183">
        <v>6537</v>
      </c>
      <c r="D2183">
        <v>6506.4</v>
      </c>
      <c r="E2183">
        <v>6510.7</v>
      </c>
      <c r="G2183" s="5">
        <f t="shared" si="454"/>
        <v>6517.38</v>
      </c>
      <c r="H2183" s="5">
        <f t="shared" si="455"/>
        <v>6520.53</v>
      </c>
      <c r="J2183" s="10" t="str">
        <f t="shared" si="456"/>
        <v>SELL</v>
      </c>
      <c r="L2183" s="5">
        <f t="shared" si="457"/>
        <v>6529.98</v>
      </c>
      <c r="M2183" s="4" t="str">
        <f t="shared" si="458"/>
        <v>YES</v>
      </c>
      <c r="N2183" s="4" t="str">
        <f t="shared" si="459"/>
        <v>YES</v>
      </c>
      <c r="O2183" s="4" t="str">
        <f t="shared" si="460"/>
        <v>YES</v>
      </c>
      <c r="P2183" s="5">
        <f t="shared" si="461"/>
        <v>6530.05</v>
      </c>
      <c r="Q2183" s="5">
        <f t="shared" si="462"/>
        <v>6510.7</v>
      </c>
      <c r="R2183" s="4">
        <f t="shared" si="463"/>
        <v>2014</v>
      </c>
      <c r="T2183" s="7">
        <f t="shared" si="464"/>
        <v>-19.350000000000001</v>
      </c>
      <c r="V2183" s="5">
        <f t="shared" si="465"/>
        <v>6510.94</v>
      </c>
      <c r="W2183" s="5">
        <f t="shared" si="466"/>
        <v>6510.94</v>
      </c>
      <c r="X2183" s="7">
        <f t="shared" si="467"/>
        <v>0</v>
      </c>
      <c r="Z2183" s="7">
        <f t="shared" si="468"/>
        <v>353716.45999999996</v>
      </c>
      <c r="AA2183" s="5"/>
    </row>
    <row r="2184" spans="1:27">
      <c r="A2184" s="15">
        <v>41720</v>
      </c>
      <c r="B2184">
        <v>6502.25</v>
      </c>
      <c r="C2184">
        <v>6520</v>
      </c>
      <c r="D2184">
        <v>6497</v>
      </c>
      <c r="E2184">
        <v>6512.15</v>
      </c>
      <c r="G2184" s="5">
        <f t="shared" si="454"/>
        <v>6514.77</v>
      </c>
      <c r="H2184" s="5">
        <f t="shared" si="455"/>
        <v>6517.74</v>
      </c>
      <c r="J2184" s="10" t="str">
        <f t="shared" si="456"/>
        <v>SELL</v>
      </c>
      <c r="L2184" s="5">
        <f t="shared" si="457"/>
        <v>6526.65</v>
      </c>
      <c r="M2184" s="4" t="str">
        <f t="shared" si="458"/>
        <v>NO</v>
      </c>
      <c r="N2184" s="4" t="str">
        <f t="shared" si="459"/>
        <v>NO</v>
      </c>
      <c r="O2184" s="4" t="str">
        <f t="shared" si="460"/>
        <v>NO</v>
      </c>
      <c r="P2184" s="5">
        <f t="shared" si="461"/>
        <v>6502.25</v>
      </c>
      <c r="Q2184" s="5">
        <f t="shared" si="462"/>
        <v>6512.15</v>
      </c>
      <c r="R2184" s="4">
        <f t="shared" si="463"/>
        <v>2014</v>
      </c>
      <c r="T2184" s="7">
        <f t="shared" si="464"/>
        <v>0</v>
      </c>
      <c r="V2184" s="5">
        <f t="shared" si="465"/>
        <v>6510.94</v>
      </c>
      <c r="W2184" s="5">
        <f t="shared" si="466"/>
        <v>6535.6</v>
      </c>
      <c r="X2184" s="7">
        <f t="shared" si="467"/>
        <v>-24.660000000000764</v>
      </c>
      <c r="Z2184" s="7">
        <f t="shared" si="468"/>
        <v>352483.4599999999</v>
      </c>
      <c r="AA2184" s="5"/>
    </row>
    <row r="2185" spans="1:27">
      <c r="A2185" s="15">
        <v>41722</v>
      </c>
      <c r="B2185">
        <v>6535.6</v>
      </c>
      <c r="C2185">
        <v>6611.65</v>
      </c>
      <c r="D2185">
        <v>6532.2</v>
      </c>
      <c r="E2185">
        <v>6598.85</v>
      </c>
      <c r="G2185" s="5">
        <f t="shared" si="454"/>
        <v>6556.81</v>
      </c>
      <c r="H2185" s="5">
        <f t="shared" si="455"/>
        <v>6544.78</v>
      </c>
      <c r="J2185" s="10" t="str">
        <f t="shared" si="456"/>
        <v>BUY</v>
      </c>
      <c r="L2185" s="5">
        <f t="shared" si="457"/>
        <v>6508.69</v>
      </c>
      <c r="M2185" s="4" t="str">
        <f t="shared" si="458"/>
        <v>YES</v>
      </c>
      <c r="N2185" s="4" t="str">
        <f t="shared" si="459"/>
        <v>NO</v>
      </c>
      <c r="O2185" s="4" t="str">
        <f t="shared" si="460"/>
        <v>YES</v>
      </c>
      <c r="P2185" s="5">
        <f t="shared" si="461"/>
        <v>6535.6</v>
      </c>
      <c r="Q2185" s="5">
        <f t="shared" si="462"/>
        <v>6598.85</v>
      </c>
      <c r="R2185" s="4">
        <f t="shared" si="463"/>
        <v>2014</v>
      </c>
      <c r="T2185" s="7">
        <f t="shared" si="464"/>
        <v>0</v>
      </c>
      <c r="V2185" s="5">
        <f t="shared" si="465"/>
        <v>6535.6</v>
      </c>
      <c r="W2185" s="5">
        <f t="shared" si="466"/>
        <v>6535.6</v>
      </c>
      <c r="X2185" s="7">
        <f t="shared" si="467"/>
        <v>0</v>
      </c>
      <c r="Z2185" s="7">
        <f t="shared" si="468"/>
        <v>352483.4599999999</v>
      </c>
      <c r="AA2185" s="5"/>
    </row>
    <row r="2186" spans="1:27">
      <c r="A2186" s="15">
        <v>41723</v>
      </c>
      <c r="B2186">
        <v>6597.9</v>
      </c>
      <c r="C2186">
        <v>6610.9</v>
      </c>
      <c r="D2186">
        <v>6581.55</v>
      </c>
      <c r="E2186">
        <v>6605.95</v>
      </c>
      <c r="G2186" s="5">
        <f t="shared" si="454"/>
        <v>6581.38</v>
      </c>
      <c r="H2186" s="5">
        <f t="shared" si="455"/>
        <v>6565.17</v>
      </c>
      <c r="J2186" s="10" t="str">
        <f t="shared" si="456"/>
        <v>BUY</v>
      </c>
      <c r="L2186" s="5">
        <f t="shared" si="457"/>
        <v>6516.54</v>
      </c>
      <c r="M2186" s="4" t="str">
        <f t="shared" si="458"/>
        <v>NO</v>
      </c>
      <c r="N2186" s="4" t="str">
        <f t="shared" si="459"/>
        <v>NO</v>
      </c>
      <c r="O2186" s="4" t="str">
        <f t="shared" si="460"/>
        <v>NO</v>
      </c>
      <c r="P2186" s="5">
        <f t="shared" si="461"/>
        <v>6597.9</v>
      </c>
      <c r="Q2186" s="5">
        <f t="shared" si="462"/>
        <v>6605.95</v>
      </c>
      <c r="R2186" s="4">
        <f t="shared" si="463"/>
        <v>2014</v>
      </c>
      <c r="T2186" s="7">
        <f t="shared" si="464"/>
        <v>0</v>
      </c>
      <c r="V2186" s="5">
        <f t="shared" si="465"/>
        <v>6535.6</v>
      </c>
      <c r="W2186" s="5">
        <f t="shared" si="466"/>
        <v>6535.6</v>
      </c>
      <c r="X2186" s="7">
        <f t="shared" si="467"/>
        <v>0</v>
      </c>
      <c r="Z2186" s="7">
        <f t="shared" si="468"/>
        <v>352483.4599999999</v>
      </c>
      <c r="AA2186" s="5"/>
    </row>
    <row r="2187" spans="1:27">
      <c r="A2187" s="15">
        <v>41724</v>
      </c>
      <c r="B2187">
        <v>6640.25</v>
      </c>
      <c r="C2187">
        <v>6641</v>
      </c>
      <c r="D2187">
        <v>6588.4</v>
      </c>
      <c r="E2187">
        <v>6612.55</v>
      </c>
      <c r="G2187" s="5">
        <f t="shared" si="454"/>
        <v>6596.97</v>
      </c>
      <c r="H2187" s="5">
        <f t="shared" si="455"/>
        <v>6580.96</v>
      </c>
      <c r="J2187" s="10" t="str">
        <f t="shared" si="456"/>
        <v>BUY</v>
      </c>
      <c r="L2187" s="5">
        <f t="shared" si="457"/>
        <v>6532.93</v>
      </c>
      <c r="M2187" s="4" t="str">
        <f t="shared" si="458"/>
        <v>NO</v>
      </c>
      <c r="N2187" s="4" t="str">
        <f t="shared" si="459"/>
        <v>NO</v>
      </c>
      <c r="O2187" s="4" t="str">
        <f t="shared" si="460"/>
        <v>NO</v>
      </c>
      <c r="P2187" s="5">
        <f t="shared" si="461"/>
        <v>6640.25</v>
      </c>
      <c r="Q2187" s="5">
        <f t="shared" si="462"/>
        <v>6612.55</v>
      </c>
      <c r="R2187" s="4">
        <f t="shared" si="463"/>
        <v>2014</v>
      </c>
      <c r="T2187" s="7">
        <f t="shared" si="464"/>
        <v>0</v>
      </c>
      <c r="V2187" s="5">
        <f t="shared" si="465"/>
        <v>6535.6</v>
      </c>
      <c r="W2187" s="5">
        <f t="shared" si="466"/>
        <v>6535.6</v>
      </c>
      <c r="X2187" s="7">
        <f t="shared" si="467"/>
        <v>0</v>
      </c>
      <c r="Z2187" s="7">
        <f t="shared" si="468"/>
        <v>352483.4599999999</v>
      </c>
      <c r="AA2187" s="5"/>
    </row>
    <row r="2188" spans="1:27">
      <c r="A2188" s="15">
        <v>41725</v>
      </c>
      <c r="B2188">
        <v>6610.05</v>
      </c>
      <c r="C2188">
        <v>6681.65</v>
      </c>
      <c r="D2188">
        <v>6603.6</v>
      </c>
      <c r="E2188">
        <v>6646.2</v>
      </c>
      <c r="G2188" s="5">
        <f t="shared" si="454"/>
        <v>6621.59</v>
      </c>
      <c r="H2188" s="5">
        <f t="shared" si="455"/>
        <v>6602.71</v>
      </c>
      <c r="J2188" s="10" t="str">
        <f t="shared" si="456"/>
        <v>BUY</v>
      </c>
      <c r="L2188" s="5">
        <f t="shared" si="457"/>
        <v>6546.07</v>
      </c>
      <c r="M2188" s="4" t="str">
        <f t="shared" si="458"/>
        <v>NO</v>
      </c>
      <c r="N2188" s="4" t="str">
        <f t="shared" si="459"/>
        <v>NO</v>
      </c>
      <c r="O2188" s="4" t="str">
        <f t="shared" si="460"/>
        <v>NO</v>
      </c>
      <c r="P2188" s="5">
        <f t="shared" si="461"/>
        <v>6610.05</v>
      </c>
      <c r="Q2188" s="5">
        <f t="shared" si="462"/>
        <v>6646.2</v>
      </c>
      <c r="R2188" s="4">
        <f t="shared" si="463"/>
        <v>2014</v>
      </c>
      <c r="T2188" s="7">
        <f t="shared" si="464"/>
        <v>0</v>
      </c>
      <c r="V2188" s="5">
        <f t="shared" si="465"/>
        <v>6535.6</v>
      </c>
      <c r="W2188" s="5">
        <f t="shared" si="466"/>
        <v>6535.6</v>
      </c>
      <c r="X2188" s="7">
        <f t="shared" si="467"/>
        <v>0</v>
      </c>
      <c r="Z2188" s="7">
        <f t="shared" si="468"/>
        <v>352483.4599999999</v>
      </c>
      <c r="AA2188" s="5"/>
    </row>
    <row r="2189" spans="1:27">
      <c r="A2189" s="15">
        <v>41726</v>
      </c>
      <c r="B2189">
        <v>6708.6</v>
      </c>
      <c r="C2189">
        <v>6735.8</v>
      </c>
      <c r="D2189">
        <v>6685.2</v>
      </c>
      <c r="E2189">
        <v>6728.65</v>
      </c>
      <c r="G2189" s="5">
        <f t="shared" si="454"/>
        <v>6675.12</v>
      </c>
      <c r="H2189" s="5">
        <f t="shared" si="455"/>
        <v>6644.69</v>
      </c>
      <c r="J2189" s="10" t="str">
        <f t="shared" si="456"/>
        <v>BUY</v>
      </c>
      <c r="L2189" s="5">
        <f t="shared" si="457"/>
        <v>6553.4</v>
      </c>
      <c r="M2189" s="4" t="str">
        <f t="shared" si="458"/>
        <v>NO</v>
      </c>
      <c r="N2189" s="4" t="str">
        <f t="shared" si="459"/>
        <v>NO</v>
      </c>
      <c r="O2189" s="4" t="str">
        <f t="shared" si="460"/>
        <v>NO</v>
      </c>
      <c r="P2189" s="5">
        <f t="shared" si="461"/>
        <v>6708.6</v>
      </c>
      <c r="Q2189" s="5">
        <f t="shared" si="462"/>
        <v>6728.65</v>
      </c>
      <c r="R2189" s="4">
        <f t="shared" si="463"/>
        <v>2014</v>
      </c>
      <c r="T2189" s="7">
        <f t="shared" si="464"/>
        <v>0</v>
      </c>
      <c r="V2189" s="5">
        <f t="shared" si="465"/>
        <v>6535.6</v>
      </c>
      <c r="W2189" s="5">
        <f t="shared" si="466"/>
        <v>6535.6</v>
      </c>
      <c r="X2189" s="7">
        <f t="shared" si="467"/>
        <v>0</v>
      </c>
      <c r="Z2189" s="7">
        <f t="shared" si="468"/>
        <v>352483.4599999999</v>
      </c>
      <c r="AA2189" s="5"/>
    </row>
    <row r="2190" spans="1:27">
      <c r="A2190" s="15">
        <v>41729</v>
      </c>
      <c r="B2190">
        <v>6759.95</v>
      </c>
      <c r="C2190">
        <v>6765.9</v>
      </c>
      <c r="D2190">
        <v>6706.95</v>
      </c>
      <c r="E2190">
        <v>6739.65</v>
      </c>
      <c r="G2190" s="5">
        <f t="shared" si="454"/>
        <v>6707.39</v>
      </c>
      <c r="H2190" s="5">
        <f t="shared" si="455"/>
        <v>6676.34</v>
      </c>
      <c r="J2190" s="10" t="str">
        <f t="shared" si="456"/>
        <v>BUY</v>
      </c>
      <c r="L2190" s="5">
        <f t="shared" si="457"/>
        <v>6583.19</v>
      </c>
      <c r="M2190" s="4" t="str">
        <f t="shared" si="458"/>
        <v>NO</v>
      </c>
      <c r="N2190" s="4" t="str">
        <f t="shared" si="459"/>
        <v>NO</v>
      </c>
      <c r="O2190" s="4" t="str">
        <f t="shared" si="460"/>
        <v>NO</v>
      </c>
      <c r="P2190" s="5">
        <f t="shared" si="461"/>
        <v>6759.95</v>
      </c>
      <c r="Q2190" s="5">
        <f t="shared" si="462"/>
        <v>6739.65</v>
      </c>
      <c r="R2190" s="4">
        <f t="shared" si="463"/>
        <v>2014</v>
      </c>
      <c r="T2190" s="7">
        <f t="shared" si="464"/>
        <v>0</v>
      </c>
      <c r="V2190" s="5">
        <f t="shared" si="465"/>
        <v>6535.6</v>
      </c>
      <c r="W2190" s="5">
        <f t="shared" si="466"/>
        <v>6535.6</v>
      </c>
      <c r="X2190" s="7">
        <f t="shared" si="467"/>
        <v>0</v>
      </c>
      <c r="Z2190" s="7">
        <f t="shared" si="468"/>
        <v>352483.4599999999</v>
      </c>
      <c r="AA2190" s="5"/>
    </row>
    <row r="2191" spans="1:27">
      <c r="A2191" s="15">
        <v>41730</v>
      </c>
      <c r="B2191">
        <v>6765</v>
      </c>
      <c r="C2191">
        <v>6767.65</v>
      </c>
      <c r="D2191">
        <v>6705.55</v>
      </c>
      <c r="E2191">
        <v>6756.25</v>
      </c>
      <c r="G2191" s="5">
        <f t="shared" si="454"/>
        <v>6731.82</v>
      </c>
      <c r="H2191" s="5">
        <f t="shared" si="455"/>
        <v>6702.98</v>
      </c>
      <c r="J2191" s="10" t="str">
        <f t="shared" si="456"/>
        <v>BUY</v>
      </c>
      <c r="L2191" s="5">
        <f t="shared" si="457"/>
        <v>6616.46</v>
      </c>
      <c r="M2191" s="4" t="str">
        <f t="shared" si="458"/>
        <v>NO</v>
      </c>
      <c r="N2191" s="4" t="str">
        <f t="shared" si="459"/>
        <v>NO</v>
      </c>
      <c r="O2191" s="4" t="str">
        <f t="shared" si="460"/>
        <v>NO</v>
      </c>
      <c r="P2191" s="5">
        <f t="shared" si="461"/>
        <v>6765</v>
      </c>
      <c r="Q2191" s="5">
        <f t="shared" si="462"/>
        <v>6756.25</v>
      </c>
      <c r="R2191" s="4">
        <f t="shared" si="463"/>
        <v>2014</v>
      </c>
      <c r="T2191" s="7">
        <f t="shared" si="464"/>
        <v>0</v>
      </c>
      <c r="V2191" s="5">
        <f t="shared" si="465"/>
        <v>6535.6</v>
      </c>
      <c r="W2191" s="5">
        <f t="shared" si="466"/>
        <v>6535.6</v>
      </c>
      <c r="X2191" s="7">
        <f t="shared" si="467"/>
        <v>0</v>
      </c>
      <c r="Z2191" s="7">
        <f t="shared" si="468"/>
        <v>352483.4599999999</v>
      </c>
      <c r="AA2191" s="5"/>
    </row>
    <row r="2192" spans="1:27">
      <c r="A2192" s="15">
        <v>41731</v>
      </c>
      <c r="B2192">
        <v>6773.25</v>
      </c>
      <c r="C2192">
        <v>6798.25</v>
      </c>
      <c r="D2192">
        <v>6753.55</v>
      </c>
      <c r="E2192">
        <v>6790.2</v>
      </c>
      <c r="G2192" s="5">
        <f t="shared" si="454"/>
        <v>6761.01</v>
      </c>
      <c r="H2192" s="5">
        <f t="shared" si="455"/>
        <v>6732.05</v>
      </c>
      <c r="J2192" s="10" t="str">
        <f t="shared" si="456"/>
        <v>BUY</v>
      </c>
      <c r="L2192" s="5">
        <f t="shared" si="457"/>
        <v>6645.17</v>
      </c>
      <c r="M2192" s="4" t="str">
        <f t="shared" si="458"/>
        <v>NO</v>
      </c>
      <c r="N2192" s="4" t="str">
        <f t="shared" si="459"/>
        <v>NO</v>
      </c>
      <c r="O2192" s="4" t="str">
        <f t="shared" si="460"/>
        <v>NO</v>
      </c>
      <c r="P2192" s="5">
        <f t="shared" si="461"/>
        <v>6773.25</v>
      </c>
      <c r="Q2192" s="5">
        <f t="shared" si="462"/>
        <v>6790.2</v>
      </c>
      <c r="R2192" s="4">
        <f t="shared" si="463"/>
        <v>2014</v>
      </c>
      <c r="T2192" s="7">
        <f t="shared" si="464"/>
        <v>0</v>
      </c>
      <c r="V2192" s="5">
        <f t="shared" si="465"/>
        <v>6535.6</v>
      </c>
      <c r="W2192" s="5">
        <f t="shared" si="466"/>
        <v>6535.6</v>
      </c>
      <c r="X2192" s="7">
        <f t="shared" si="467"/>
        <v>0</v>
      </c>
      <c r="Z2192" s="7">
        <f t="shared" si="468"/>
        <v>352483.4599999999</v>
      </c>
      <c r="AA2192" s="5"/>
    </row>
    <row r="2193" spans="1:27">
      <c r="A2193" s="15">
        <v>41732</v>
      </c>
      <c r="B2193">
        <v>6797.8</v>
      </c>
      <c r="C2193">
        <v>6799.65</v>
      </c>
      <c r="D2193">
        <v>6736</v>
      </c>
      <c r="E2193">
        <v>6768.45</v>
      </c>
      <c r="G2193" s="5">
        <f t="shared" si="454"/>
        <v>6764.73</v>
      </c>
      <c r="H2193" s="5">
        <f t="shared" si="455"/>
        <v>6744.18</v>
      </c>
      <c r="J2193" s="10" t="str">
        <f t="shared" si="456"/>
        <v>BUY</v>
      </c>
      <c r="L2193" s="5">
        <f t="shared" si="457"/>
        <v>6682.53</v>
      </c>
      <c r="M2193" s="4" t="str">
        <f t="shared" si="458"/>
        <v>NO</v>
      </c>
      <c r="N2193" s="4" t="str">
        <f t="shared" si="459"/>
        <v>NO</v>
      </c>
      <c r="O2193" s="4" t="str">
        <f t="shared" si="460"/>
        <v>NO</v>
      </c>
      <c r="P2193" s="5">
        <f t="shared" si="461"/>
        <v>6797.8</v>
      </c>
      <c r="Q2193" s="5">
        <f t="shared" si="462"/>
        <v>6768.45</v>
      </c>
      <c r="R2193" s="4">
        <f t="shared" si="463"/>
        <v>2014</v>
      </c>
      <c r="T2193" s="7">
        <f t="shared" si="464"/>
        <v>0</v>
      </c>
      <c r="V2193" s="5">
        <f t="shared" si="465"/>
        <v>6535.6</v>
      </c>
      <c r="W2193" s="5">
        <f t="shared" si="466"/>
        <v>6535.6</v>
      </c>
      <c r="X2193" s="7">
        <f t="shared" si="467"/>
        <v>0</v>
      </c>
      <c r="Z2193" s="7">
        <f t="shared" si="468"/>
        <v>352483.4599999999</v>
      </c>
      <c r="AA2193" s="5"/>
    </row>
    <row r="2194" spans="1:27">
      <c r="A2194" s="15">
        <v>41733</v>
      </c>
      <c r="B2194">
        <v>6765.5</v>
      </c>
      <c r="C2194">
        <v>6774.9</v>
      </c>
      <c r="D2194">
        <v>6731.5</v>
      </c>
      <c r="E2194">
        <v>6744.2</v>
      </c>
      <c r="G2194" s="5">
        <f t="shared" si="454"/>
        <v>6754.47</v>
      </c>
      <c r="H2194" s="5">
        <f t="shared" si="455"/>
        <v>6744.19</v>
      </c>
      <c r="J2194" s="10" t="str">
        <f t="shared" si="456"/>
        <v>BUY</v>
      </c>
      <c r="L2194" s="5">
        <f t="shared" si="457"/>
        <v>6713.35</v>
      </c>
      <c r="M2194" s="4" t="str">
        <f t="shared" si="458"/>
        <v>NO</v>
      </c>
      <c r="N2194" s="4" t="str">
        <f t="shared" si="459"/>
        <v>NO</v>
      </c>
      <c r="O2194" s="4" t="str">
        <f t="shared" si="460"/>
        <v>NO</v>
      </c>
      <c r="P2194" s="5">
        <f t="shared" si="461"/>
        <v>6765.5</v>
      </c>
      <c r="Q2194" s="5">
        <f t="shared" si="462"/>
        <v>6744.2</v>
      </c>
      <c r="R2194" s="4">
        <f t="shared" si="463"/>
        <v>2014</v>
      </c>
      <c r="T2194" s="7">
        <f t="shared" si="464"/>
        <v>0</v>
      </c>
      <c r="V2194" s="5">
        <f t="shared" si="465"/>
        <v>6535.6</v>
      </c>
      <c r="W2194" s="5">
        <f t="shared" si="466"/>
        <v>6535.6</v>
      </c>
      <c r="X2194" s="7">
        <f t="shared" si="467"/>
        <v>0</v>
      </c>
      <c r="Z2194" s="7">
        <f t="shared" si="468"/>
        <v>352483.4599999999</v>
      </c>
      <c r="AA2194" s="5"/>
    </row>
    <row r="2195" spans="1:27">
      <c r="A2195" s="15">
        <v>41736</v>
      </c>
      <c r="B2195">
        <v>6748.1</v>
      </c>
      <c r="C2195">
        <v>6769</v>
      </c>
      <c r="D2195">
        <v>6696.85</v>
      </c>
      <c r="E2195">
        <v>6736.7</v>
      </c>
      <c r="G2195" s="5">
        <f t="shared" si="454"/>
        <v>6745.59</v>
      </c>
      <c r="H2195" s="5">
        <f t="shared" si="455"/>
        <v>6741.69</v>
      </c>
      <c r="J2195" s="10" t="str">
        <f t="shared" si="456"/>
        <v>BUY</v>
      </c>
      <c r="L2195" s="5">
        <f t="shared" si="457"/>
        <v>6729.99</v>
      </c>
      <c r="M2195" s="4" t="str">
        <f t="shared" si="458"/>
        <v>YES</v>
      </c>
      <c r="N2195" s="4" t="str">
        <f t="shared" si="459"/>
        <v>YES</v>
      </c>
      <c r="O2195" s="4" t="str">
        <f t="shared" si="460"/>
        <v>NO</v>
      </c>
      <c r="P2195" s="5">
        <f t="shared" si="461"/>
        <v>6748.1</v>
      </c>
      <c r="Q2195" s="5">
        <f t="shared" si="462"/>
        <v>6736.7</v>
      </c>
      <c r="R2195" s="4">
        <f t="shared" si="463"/>
        <v>2014</v>
      </c>
      <c r="T2195" s="7">
        <f t="shared" si="464"/>
        <v>-23.35</v>
      </c>
      <c r="V2195" s="5">
        <f t="shared" si="465"/>
        <v>6535.6</v>
      </c>
      <c r="W2195" s="5">
        <f t="shared" si="466"/>
        <v>6535.6</v>
      </c>
      <c r="X2195" s="7">
        <f t="shared" si="467"/>
        <v>0</v>
      </c>
      <c r="Z2195" s="7">
        <f t="shared" si="468"/>
        <v>350148.4599999999</v>
      </c>
      <c r="AA2195" s="5"/>
    </row>
    <row r="2196" spans="1:27">
      <c r="A2196" s="15">
        <v>41738</v>
      </c>
      <c r="B2196">
        <v>6773.1</v>
      </c>
      <c r="C2196">
        <v>6847</v>
      </c>
      <c r="D2196">
        <v>6748.05</v>
      </c>
      <c r="E2196">
        <v>6835.5</v>
      </c>
      <c r="G2196" s="5">
        <f t="shared" si="454"/>
        <v>6790.55</v>
      </c>
      <c r="H2196" s="5">
        <f t="shared" si="455"/>
        <v>6772.96</v>
      </c>
      <c r="J2196" s="10" t="str">
        <f t="shared" si="456"/>
        <v>BUY</v>
      </c>
      <c r="L2196" s="5">
        <f t="shared" si="457"/>
        <v>6720.19</v>
      </c>
      <c r="M2196" s="4" t="str">
        <f t="shared" si="458"/>
        <v>NO</v>
      </c>
      <c r="N2196" s="4" t="str">
        <f t="shared" si="459"/>
        <v>NO</v>
      </c>
      <c r="O2196" s="4" t="str">
        <f t="shared" si="460"/>
        <v>NO</v>
      </c>
      <c r="P2196" s="5">
        <f t="shared" si="461"/>
        <v>6773.1</v>
      </c>
      <c r="Q2196" s="5">
        <f t="shared" si="462"/>
        <v>6835.5</v>
      </c>
      <c r="R2196" s="4">
        <f t="shared" si="463"/>
        <v>2014</v>
      </c>
      <c r="T2196" s="7">
        <f t="shared" si="464"/>
        <v>0</v>
      </c>
      <c r="V2196" s="5">
        <f t="shared" si="465"/>
        <v>6535.6</v>
      </c>
      <c r="W2196" s="5">
        <f t="shared" si="466"/>
        <v>6535.6</v>
      </c>
      <c r="X2196" s="7">
        <f t="shared" si="467"/>
        <v>0</v>
      </c>
      <c r="Z2196" s="7">
        <f t="shared" si="468"/>
        <v>350148.4599999999</v>
      </c>
      <c r="AA2196" s="5"/>
    </row>
    <row r="2197" spans="1:27">
      <c r="A2197" s="15">
        <v>41739</v>
      </c>
      <c r="B2197">
        <v>6837</v>
      </c>
      <c r="C2197">
        <v>6861.25</v>
      </c>
      <c r="D2197">
        <v>6810.2</v>
      </c>
      <c r="E2197">
        <v>6825.05</v>
      </c>
      <c r="G2197" s="5">
        <f t="shared" ref="G2197:G2260" si="469">ROUND((E2197*G$1)+(G2196*(1-G$1)),2)</f>
        <v>6807.8</v>
      </c>
      <c r="H2197" s="5">
        <f t="shared" ref="H2197:H2260" si="470">ROUND((E2197*H$1)+(H2196*(1-H$1)),2)</f>
        <v>6790.32</v>
      </c>
      <c r="J2197" s="10" t="str">
        <f t="shared" ref="J2197:J2260" si="471">IF(G2197&gt;H2197,"BUY","SELL")</f>
        <v>BUY</v>
      </c>
      <c r="L2197" s="5">
        <f t="shared" ref="L2197:L2260" si="472">ROUND((G2197*((2/4)-1)-(H2197)*((2/6)-1))/ (2 /4- 2 /6),2)</f>
        <v>6737.88</v>
      </c>
      <c r="M2197" s="4" t="str">
        <f t="shared" ref="M2197:M2260" si="473">IF(J2196="SELL",IF(C2197&gt;L2196,"YES","NO"),IF(D2197&lt;L2196,"YES","NO"))</f>
        <v>NO</v>
      </c>
      <c r="N2197" s="4" t="str">
        <f t="shared" ref="N2197:N2260" si="474">IF(AND(M2197="YES",J2197=J2196),"YES","NO")</f>
        <v>NO</v>
      </c>
      <c r="O2197" s="4" t="str">
        <f t="shared" ref="O2197:O2260" si="475">IF(AND(J2196="BUY",B2197&lt;L2196),"YES",IF(AND(J2196="SELL",B2197&gt;L2196),"YES","NO"))</f>
        <v>NO</v>
      </c>
      <c r="P2197" s="5">
        <f t="shared" ref="P2197:P2260" si="476">B2197</f>
        <v>6837</v>
      </c>
      <c r="Q2197" s="5">
        <f t="shared" ref="Q2197:Q2260" si="477">E2197</f>
        <v>6825.05</v>
      </c>
      <c r="R2197" s="4">
        <f t="shared" ref="R2197:R2260" si="478">YEAR(A2197)</f>
        <v>2014</v>
      </c>
      <c r="T2197" s="7">
        <f t="shared" ref="T2197:T2260" si="479">ROUND(IF(N2197="YES",IF(J2197="SELL",IF(O2197="YES",Q2197-P2197,Q2197-L2196),IF(O2197="YES",P2197-Q2197,L2196-Q2197)),0),2)</f>
        <v>0</v>
      </c>
      <c r="V2197" s="5">
        <f t="shared" ref="V2197:V2260" si="480">IF(J2197=J2196,V2196,IF(O2197="YES",P2197,L2196))</f>
        <v>6535.6</v>
      </c>
      <c r="W2197" s="5">
        <f t="shared" ref="W2197:W2260" si="481">IF(V2198="",E2197,V2198)</f>
        <v>6535.6</v>
      </c>
      <c r="X2197" s="7">
        <f t="shared" ref="X2197:X2260" si="482">IF(J2197="BUY",W2197-V2197,V2197-W2197)</f>
        <v>0</v>
      </c>
      <c r="Z2197" s="7">
        <f t="shared" ref="Z2197:Z2260" si="483">Z2196+(T2197*50*2)+(X2197*50)</f>
        <v>350148.4599999999</v>
      </c>
      <c r="AA2197" s="5"/>
    </row>
    <row r="2198" spans="1:27">
      <c r="A2198" s="15">
        <v>41740</v>
      </c>
      <c r="B2198">
        <v>6775</v>
      </c>
      <c r="C2198">
        <v>6823.65</v>
      </c>
      <c r="D2198">
        <v>6775</v>
      </c>
      <c r="E2198">
        <v>6803.55</v>
      </c>
      <c r="G2198" s="5">
        <f t="shared" si="469"/>
        <v>6805.68</v>
      </c>
      <c r="H2198" s="5">
        <f t="shared" si="470"/>
        <v>6794.73</v>
      </c>
      <c r="J2198" s="10" t="str">
        <f t="shared" si="471"/>
        <v>BUY</v>
      </c>
      <c r="L2198" s="5">
        <f t="shared" si="472"/>
        <v>6761.88</v>
      </c>
      <c r="M2198" s="4" t="str">
        <f t="shared" si="473"/>
        <v>NO</v>
      </c>
      <c r="N2198" s="4" t="str">
        <f t="shared" si="474"/>
        <v>NO</v>
      </c>
      <c r="O2198" s="4" t="str">
        <f t="shared" si="475"/>
        <v>NO</v>
      </c>
      <c r="P2198" s="5">
        <f t="shared" si="476"/>
        <v>6775</v>
      </c>
      <c r="Q2198" s="5">
        <f t="shared" si="477"/>
        <v>6803.55</v>
      </c>
      <c r="R2198" s="4">
        <f t="shared" si="478"/>
        <v>2014</v>
      </c>
      <c r="T2198" s="7">
        <f t="shared" si="479"/>
        <v>0</v>
      </c>
      <c r="V2198" s="5">
        <f t="shared" si="480"/>
        <v>6535.6</v>
      </c>
      <c r="W2198" s="5">
        <f t="shared" si="481"/>
        <v>6761.88</v>
      </c>
      <c r="X2198" s="7">
        <f t="shared" si="482"/>
        <v>226.27999999999975</v>
      </c>
      <c r="Z2198" s="7">
        <f t="shared" si="483"/>
        <v>361462.4599999999</v>
      </c>
      <c r="AA2198" s="5"/>
    </row>
    <row r="2199" spans="1:27">
      <c r="A2199" s="15">
        <v>41744</v>
      </c>
      <c r="B2199">
        <v>6900</v>
      </c>
      <c r="C2199">
        <v>6900</v>
      </c>
      <c r="D2199">
        <v>6735.15</v>
      </c>
      <c r="E2199">
        <v>6753.95</v>
      </c>
      <c r="G2199" s="5">
        <f t="shared" si="469"/>
        <v>6779.82</v>
      </c>
      <c r="H2199" s="5">
        <f t="shared" si="470"/>
        <v>6781.14</v>
      </c>
      <c r="J2199" s="10" t="str">
        <f t="shared" si="471"/>
        <v>SELL</v>
      </c>
      <c r="L2199" s="5">
        <f t="shared" si="472"/>
        <v>6785.1</v>
      </c>
      <c r="M2199" s="4" t="str">
        <f t="shared" si="473"/>
        <v>YES</v>
      </c>
      <c r="N2199" s="4" t="str">
        <f t="shared" si="474"/>
        <v>NO</v>
      </c>
      <c r="O2199" s="4" t="str">
        <f t="shared" si="475"/>
        <v>NO</v>
      </c>
      <c r="P2199" s="5">
        <f t="shared" si="476"/>
        <v>6900</v>
      </c>
      <c r="Q2199" s="5">
        <f t="shared" si="477"/>
        <v>6753.95</v>
      </c>
      <c r="R2199" s="4">
        <f t="shared" si="478"/>
        <v>2014</v>
      </c>
      <c r="T2199" s="7">
        <f t="shared" si="479"/>
        <v>0</v>
      </c>
      <c r="V2199" s="5">
        <f t="shared" si="480"/>
        <v>6761.88</v>
      </c>
      <c r="W2199" s="5">
        <f t="shared" si="481"/>
        <v>6761.88</v>
      </c>
      <c r="X2199" s="7">
        <f t="shared" si="482"/>
        <v>0</v>
      </c>
      <c r="Z2199" s="7">
        <f t="shared" si="483"/>
        <v>361462.4599999999</v>
      </c>
      <c r="AA2199" s="5"/>
    </row>
    <row r="2200" spans="1:27">
      <c r="A2200" s="15">
        <v>41745</v>
      </c>
      <c r="B2200">
        <v>6745</v>
      </c>
      <c r="C2200">
        <v>6780</v>
      </c>
      <c r="D2200">
        <v>6688.5</v>
      </c>
      <c r="E2200">
        <v>6697.3</v>
      </c>
      <c r="G2200" s="5">
        <f t="shared" si="469"/>
        <v>6738.56</v>
      </c>
      <c r="H2200" s="5">
        <f t="shared" si="470"/>
        <v>6753.19</v>
      </c>
      <c r="J2200" s="10" t="str">
        <f t="shared" si="471"/>
        <v>SELL</v>
      </c>
      <c r="L2200" s="5">
        <f t="shared" si="472"/>
        <v>6797.08</v>
      </c>
      <c r="M2200" s="4" t="str">
        <f t="shared" si="473"/>
        <v>NO</v>
      </c>
      <c r="N2200" s="4" t="str">
        <f t="shared" si="474"/>
        <v>NO</v>
      </c>
      <c r="O2200" s="4" t="str">
        <f t="shared" si="475"/>
        <v>NO</v>
      </c>
      <c r="P2200" s="5">
        <f t="shared" si="476"/>
        <v>6745</v>
      </c>
      <c r="Q2200" s="5">
        <f t="shared" si="477"/>
        <v>6697.3</v>
      </c>
      <c r="R2200" s="4">
        <f t="shared" si="478"/>
        <v>2014</v>
      </c>
      <c r="T2200" s="7">
        <f t="shared" si="479"/>
        <v>0</v>
      </c>
      <c r="V2200" s="5">
        <f t="shared" si="480"/>
        <v>6761.88</v>
      </c>
      <c r="W2200" s="5">
        <f t="shared" si="481"/>
        <v>6797.08</v>
      </c>
      <c r="X2200" s="7">
        <f t="shared" si="482"/>
        <v>-35.199999999999818</v>
      </c>
      <c r="Z2200" s="7">
        <f t="shared" si="483"/>
        <v>359702.4599999999</v>
      </c>
      <c r="AA2200" s="5"/>
    </row>
    <row r="2201" spans="1:27">
      <c r="A2201" s="15">
        <v>41746</v>
      </c>
      <c r="B2201">
        <v>6715</v>
      </c>
      <c r="C2201">
        <v>6805.95</v>
      </c>
      <c r="D2201">
        <v>6704.05</v>
      </c>
      <c r="E2201">
        <v>6799.95</v>
      </c>
      <c r="G2201" s="5">
        <f t="shared" si="469"/>
        <v>6769.26</v>
      </c>
      <c r="H2201" s="5">
        <f t="shared" si="470"/>
        <v>6768.78</v>
      </c>
      <c r="J2201" s="10" t="str">
        <f t="shared" si="471"/>
        <v>BUY</v>
      </c>
      <c r="L2201" s="5">
        <f t="shared" si="472"/>
        <v>6767.34</v>
      </c>
      <c r="M2201" s="4" t="str">
        <f t="shared" si="473"/>
        <v>YES</v>
      </c>
      <c r="N2201" s="4" t="str">
        <f t="shared" si="474"/>
        <v>NO</v>
      </c>
      <c r="O2201" s="4" t="str">
        <f t="shared" si="475"/>
        <v>NO</v>
      </c>
      <c r="P2201" s="5">
        <f t="shared" si="476"/>
        <v>6715</v>
      </c>
      <c r="Q2201" s="5">
        <f t="shared" si="477"/>
        <v>6799.95</v>
      </c>
      <c r="R2201" s="4">
        <f t="shared" si="478"/>
        <v>2014</v>
      </c>
      <c r="T2201" s="7">
        <f t="shared" si="479"/>
        <v>0</v>
      </c>
      <c r="V2201" s="5">
        <f t="shared" si="480"/>
        <v>6797.08</v>
      </c>
      <c r="W2201" s="5">
        <f t="shared" si="481"/>
        <v>6797.08</v>
      </c>
      <c r="X2201" s="7">
        <f t="shared" si="482"/>
        <v>0</v>
      </c>
      <c r="Z2201" s="7">
        <f t="shared" si="483"/>
        <v>359702.4599999999</v>
      </c>
      <c r="AA2201" s="5"/>
    </row>
    <row r="2202" spans="1:27">
      <c r="A2202" s="15">
        <v>41750</v>
      </c>
      <c r="B2202">
        <v>6810</v>
      </c>
      <c r="C2202">
        <v>6849.6</v>
      </c>
      <c r="D2202">
        <v>6801.2</v>
      </c>
      <c r="E2202">
        <v>6838.15</v>
      </c>
      <c r="G2202" s="5">
        <f t="shared" si="469"/>
        <v>6803.71</v>
      </c>
      <c r="H2202" s="5">
        <f t="shared" si="470"/>
        <v>6791.9</v>
      </c>
      <c r="J2202" s="10" t="str">
        <f t="shared" si="471"/>
        <v>BUY</v>
      </c>
      <c r="L2202" s="5">
        <f t="shared" si="472"/>
        <v>6756.47</v>
      </c>
      <c r="M2202" s="4" t="str">
        <f t="shared" si="473"/>
        <v>NO</v>
      </c>
      <c r="N2202" s="4" t="str">
        <f t="shared" si="474"/>
        <v>NO</v>
      </c>
      <c r="O2202" s="4" t="str">
        <f t="shared" si="475"/>
        <v>NO</v>
      </c>
      <c r="P2202" s="5">
        <f t="shared" si="476"/>
        <v>6810</v>
      </c>
      <c r="Q2202" s="5">
        <f t="shared" si="477"/>
        <v>6838.15</v>
      </c>
      <c r="R2202" s="4">
        <f t="shared" si="478"/>
        <v>2014</v>
      </c>
      <c r="T2202" s="7">
        <f t="shared" si="479"/>
        <v>0</v>
      </c>
      <c r="V2202" s="5">
        <f t="shared" si="480"/>
        <v>6797.08</v>
      </c>
      <c r="W2202" s="5">
        <f t="shared" si="481"/>
        <v>6797.08</v>
      </c>
      <c r="X2202" s="7">
        <f t="shared" si="482"/>
        <v>0</v>
      </c>
      <c r="Z2202" s="7">
        <f t="shared" si="483"/>
        <v>359702.4599999999</v>
      </c>
      <c r="AA2202" s="5"/>
    </row>
    <row r="2203" spans="1:27">
      <c r="A2203" s="15">
        <v>41751</v>
      </c>
      <c r="B2203">
        <v>6823.65</v>
      </c>
      <c r="C2203">
        <v>6848.95</v>
      </c>
      <c r="D2203">
        <v>6817.25</v>
      </c>
      <c r="E2203">
        <v>6829.6</v>
      </c>
      <c r="G2203" s="5">
        <f t="shared" si="469"/>
        <v>6816.66</v>
      </c>
      <c r="H2203" s="5">
        <f t="shared" si="470"/>
        <v>6804.47</v>
      </c>
      <c r="J2203" s="10" t="str">
        <f t="shared" si="471"/>
        <v>BUY</v>
      </c>
      <c r="L2203" s="5">
        <f t="shared" si="472"/>
        <v>6767.9</v>
      </c>
      <c r="M2203" s="4" t="str">
        <f t="shared" si="473"/>
        <v>NO</v>
      </c>
      <c r="N2203" s="4" t="str">
        <f t="shared" si="474"/>
        <v>NO</v>
      </c>
      <c r="O2203" s="4" t="str">
        <f t="shared" si="475"/>
        <v>NO</v>
      </c>
      <c r="P2203" s="5">
        <f t="shared" si="476"/>
        <v>6823.65</v>
      </c>
      <c r="Q2203" s="5">
        <f t="shared" si="477"/>
        <v>6829.6</v>
      </c>
      <c r="R2203" s="4">
        <f t="shared" si="478"/>
        <v>2014</v>
      </c>
      <c r="T2203" s="7">
        <f t="shared" si="479"/>
        <v>0</v>
      </c>
      <c r="V2203" s="5">
        <f t="shared" si="480"/>
        <v>6797.08</v>
      </c>
      <c r="W2203" s="5">
        <f t="shared" si="481"/>
        <v>6797.08</v>
      </c>
      <c r="X2203" s="7">
        <f t="shared" si="482"/>
        <v>0</v>
      </c>
      <c r="Z2203" s="7">
        <f t="shared" si="483"/>
        <v>359702.4599999999</v>
      </c>
      <c r="AA2203" s="5"/>
    </row>
    <row r="2204" spans="1:27">
      <c r="A2204" s="15">
        <v>41752</v>
      </c>
      <c r="B2204">
        <v>6829.85</v>
      </c>
      <c r="C2204">
        <v>6858.9</v>
      </c>
      <c r="D2204">
        <v>6824.2</v>
      </c>
      <c r="E2204">
        <v>6837.05</v>
      </c>
      <c r="G2204" s="5">
        <f t="shared" si="469"/>
        <v>6826.86</v>
      </c>
      <c r="H2204" s="5">
        <f t="shared" si="470"/>
        <v>6815.33</v>
      </c>
      <c r="J2204" s="10" t="str">
        <f t="shared" si="471"/>
        <v>BUY</v>
      </c>
      <c r="L2204" s="5">
        <f t="shared" si="472"/>
        <v>6780.74</v>
      </c>
      <c r="M2204" s="4" t="str">
        <f t="shared" si="473"/>
        <v>NO</v>
      </c>
      <c r="N2204" s="4" t="str">
        <f t="shared" si="474"/>
        <v>NO</v>
      </c>
      <c r="O2204" s="4" t="str">
        <f t="shared" si="475"/>
        <v>NO</v>
      </c>
      <c r="P2204" s="5">
        <f t="shared" si="476"/>
        <v>6829.85</v>
      </c>
      <c r="Q2204" s="5">
        <f t="shared" si="477"/>
        <v>6837.05</v>
      </c>
      <c r="R2204" s="4">
        <f t="shared" si="478"/>
        <v>2014</v>
      </c>
      <c r="T2204" s="7">
        <f t="shared" si="479"/>
        <v>0</v>
      </c>
      <c r="V2204" s="5">
        <f t="shared" si="480"/>
        <v>6797.08</v>
      </c>
      <c r="W2204" s="5">
        <f t="shared" si="481"/>
        <v>6797.08</v>
      </c>
      <c r="X2204" s="7">
        <f t="shared" si="482"/>
        <v>0</v>
      </c>
      <c r="Z2204" s="7">
        <f t="shared" si="483"/>
        <v>359702.4599999999</v>
      </c>
      <c r="AA2204" s="5"/>
    </row>
    <row r="2205" spans="1:27">
      <c r="A2205" s="15">
        <v>41754</v>
      </c>
      <c r="B2205">
        <v>6900</v>
      </c>
      <c r="C2205">
        <v>6902</v>
      </c>
      <c r="D2205">
        <v>6806</v>
      </c>
      <c r="E2205">
        <v>6826.3</v>
      </c>
      <c r="G2205" s="5">
        <f t="shared" si="469"/>
        <v>6826.58</v>
      </c>
      <c r="H2205" s="5">
        <f t="shared" si="470"/>
        <v>6818.99</v>
      </c>
      <c r="J2205" s="10" t="str">
        <f t="shared" si="471"/>
        <v>BUY</v>
      </c>
      <c r="L2205" s="5">
        <f t="shared" si="472"/>
        <v>6796.22</v>
      </c>
      <c r="M2205" s="4" t="str">
        <f t="shared" si="473"/>
        <v>NO</v>
      </c>
      <c r="N2205" s="4" t="str">
        <f t="shared" si="474"/>
        <v>NO</v>
      </c>
      <c r="O2205" s="4" t="str">
        <f t="shared" si="475"/>
        <v>NO</v>
      </c>
      <c r="P2205" s="5">
        <f t="shared" si="476"/>
        <v>6900</v>
      </c>
      <c r="Q2205" s="5">
        <f t="shared" si="477"/>
        <v>6826.3</v>
      </c>
      <c r="R2205" s="4">
        <f t="shared" si="478"/>
        <v>2014</v>
      </c>
      <c r="T2205" s="7">
        <f t="shared" si="479"/>
        <v>0</v>
      </c>
      <c r="V2205" s="5">
        <f t="shared" si="480"/>
        <v>6797.08</v>
      </c>
      <c r="W2205" s="5">
        <f t="shared" si="481"/>
        <v>6797.08</v>
      </c>
      <c r="X2205" s="7">
        <f t="shared" si="482"/>
        <v>0</v>
      </c>
      <c r="Z2205" s="7">
        <f t="shared" si="483"/>
        <v>359702.4599999999</v>
      </c>
      <c r="AA2205" s="5"/>
    </row>
    <row r="2206" spans="1:27">
      <c r="A2206" s="15">
        <v>41757</v>
      </c>
      <c r="B2206">
        <v>6808</v>
      </c>
      <c r="C2206">
        <v>6843.5</v>
      </c>
      <c r="D2206">
        <v>6795.1</v>
      </c>
      <c r="E2206">
        <v>6820</v>
      </c>
      <c r="G2206" s="5">
        <f t="shared" si="469"/>
        <v>6823.29</v>
      </c>
      <c r="H2206" s="5">
        <f t="shared" si="470"/>
        <v>6819.33</v>
      </c>
      <c r="J2206" s="10" t="str">
        <f t="shared" si="471"/>
        <v>BUY</v>
      </c>
      <c r="L2206" s="5">
        <f t="shared" si="472"/>
        <v>6807.45</v>
      </c>
      <c r="M2206" s="4" t="str">
        <f t="shared" si="473"/>
        <v>YES</v>
      </c>
      <c r="N2206" s="4" t="str">
        <f t="shared" si="474"/>
        <v>YES</v>
      </c>
      <c r="O2206" s="4" t="str">
        <f t="shared" si="475"/>
        <v>NO</v>
      </c>
      <c r="P2206" s="5">
        <f t="shared" si="476"/>
        <v>6808</v>
      </c>
      <c r="Q2206" s="5">
        <f t="shared" si="477"/>
        <v>6820</v>
      </c>
      <c r="R2206" s="4">
        <f t="shared" si="478"/>
        <v>2014</v>
      </c>
      <c r="T2206" s="7">
        <f t="shared" si="479"/>
        <v>-23.78</v>
      </c>
      <c r="V2206" s="5">
        <f t="shared" si="480"/>
        <v>6797.08</v>
      </c>
      <c r="W2206" s="5">
        <f t="shared" si="481"/>
        <v>6807.45</v>
      </c>
      <c r="X2206" s="7">
        <f t="shared" si="482"/>
        <v>10.369999999999891</v>
      </c>
      <c r="Z2206" s="7">
        <f t="shared" si="483"/>
        <v>357842.9599999999</v>
      </c>
      <c r="AA2206" s="5"/>
    </row>
    <row r="2207" spans="1:27">
      <c r="A2207" s="15">
        <v>41758</v>
      </c>
      <c r="B2207">
        <v>6822.7</v>
      </c>
      <c r="C2207">
        <v>6822.7</v>
      </c>
      <c r="D2207">
        <v>6742.3</v>
      </c>
      <c r="E2207">
        <v>6760.3</v>
      </c>
      <c r="G2207" s="5">
        <f t="shared" si="469"/>
        <v>6791.8</v>
      </c>
      <c r="H2207" s="5">
        <f t="shared" si="470"/>
        <v>6799.65</v>
      </c>
      <c r="J2207" s="10" t="str">
        <f t="shared" si="471"/>
        <v>SELL</v>
      </c>
      <c r="L2207" s="5">
        <f t="shared" si="472"/>
        <v>6823.2</v>
      </c>
      <c r="M2207" s="4" t="str">
        <f t="shared" si="473"/>
        <v>YES</v>
      </c>
      <c r="N2207" s="4" t="str">
        <f t="shared" si="474"/>
        <v>NO</v>
      </c>
      <c r="O2207" s="4" t="str">
        <f t="shared" si="475"/>
        <v>NO</v>
      </c>
      <c r="P2207" s="5">
        <f t="shared" si="476"/>
        <v>6822.7</v>
      </c>
      <c r="Q2207" s="5">
        <f t="shared" si="477"/>
        <v>6760.3</v>
      </c>
      <c r="R2207" s="4">
        <f t="shared" si="478"/>
        <v>2014</v>
      </c>
      <c r="T2207" s="7">
        <f t="shared" si="479"/>
        <v>0</v>
      </c>
      <c r="V2207" s="5">
        <f t="shared" si="480"/>
        <v>6807.45</v>
      </c>
      <c r="W2207" s="5">
        <f t="shared" si="481"/>
        <v>6807.45</v>
      </c>
      <c r="X2207" s="7">
        <f t="shared" si="482"/>
        <v>0</v>
      </c>
      <c r="Z2207" s="7">
        <f t="shared" si="483"/>
        <v>357842.9599999999</v>
      </c>
      <c r="AA2207" s="5"/>
    </row>
    <row r="2208" spans="1:27">
      <c r="A2208" s="15">
        <v>41759</v>
      </c>
      <c r="B2208">
        <v>6781</v>
      </c>
      <c r="C2208">
        <v>6829.8</v>
      </c>
      <c r="D2208">
        <v>6692</v>
      </c>
      <c r="E2208">
        <v>6726.45</v>
      </c>
      <c r="G2208" s="5">
        <f t="shared" si="469"/>
        <v>6759.13</v>
      </c>
      <c r="H2208" s="5">
        <f t="shared" si="470"/>
        <v>6775.25</v>
      </c>
      <c r="J2208" s="10" t="str">
        <f t="shared" si="471"/>
        <v>SELL</v>
      </c>
      <c r="L2208" s="5">
        <f t="shared" si="472"/>
        <v>6823.61</v>
      </c>
      <c r="M2208" s="4" t="str">
        <f t="shared" si="473"/>
        <v>YES</v>
      </c>
      <c r="N2208" s="4" t="str">
        <f t="shared" si="474"/>
        <v>YES</v>
      </c>
      <c r="O2208" s="4" t="str">
        <f t="shared" si="475"/>
        <v>NO</v>
      </c>
      <c r="P2208" s="5">
        <f t="shared" si="476"/>
        <v>6781</v>
      </c>
      <c r="Q2208" s="5">
        <f t="shared" si="477"/>
        <v>6726.45</v>
      </c>
      <c r="R2208" s="4">
        <f t="shared" si="478"/>
        <v>2014</v>
      </c>
      <c r="T2208" s="7">
        <f t="shared" si="479"/>
        <v>-96.75</v>
      </c>
      <c r="V2208" s="5">
        <f t="shared" si="480"/>
        <v>6807.45</v>
      </c>
      <c r="W2208" s="5">
        <f t="shared" si="481"/>
        <v>6807.45</v>
      </c>
      <c r="X2208" s="7">
        <f t="shared" si="482"/>
        <v>0</v>
      </c>
      <c r="Z2208" s="7">
        <f t="shared" si="483"/>
        <v>348167.9599999999</v>
      </c>
      <c r="AA2208" s="5"/>
    </row>
    <row r="2209" spans="1:27">
      <c r="A2209" s="15">
        <v>41761</v>
      </c>
      <c r="B2209">
        <v>6750</v>
      </c>
      <c r="C2209">
        <v>6778.55</v>
      </c>
      <c r="D2209">
        <v>6720.1</v>
      </c>
      <c r="E2209">
        <v>6726.7</v>
      </c>
      <c r="G2209" s="5">
        <f t="shared" si="469"/>
        <v>6742.92</v>
      </c>
      <c r="H2209" s="5">
        <f t="shared" si="470"/>
        <v>6759.07</v>
      </c>
      <c r="J2209" s="10" t="str">
        <f t="shared" si="471"/>
        <v>SELL</v>
      </c>
      <c r="L2209" s="5">
        <f t="shared" si="472"/>
        <v>6807.52</v>
      </c>
      <c r="M2209" s="4" t="str">
        <f t="shared" si="473"/>
        <v>NO</v>
      </c>
      <c r="N2209" s="4" t="str">
        <f t="shared" si="474"/>
        <v>NO</v>
      </c>
      <c r="O2209" s="4" t="str">
        <f t="shared" si="475"/>
        <v>NO</v>
      </c>
      <c r="P2209" s="5">
        <f t="shared" si="476"/>
        <v>6750</v>
      </c>
      <c r="Q2209" s="5">
        <f t="shared" si="477"/>
        <v>6726.7</v>
      </c>
      <c r="R2209" s="4">
        <f t="shared" si="478"/>
        <v>2014</v>
      </c>
      <c r="T2209" s="7">
        <f t="shared" si="479"/>
        <v>0</v>
      </c>
      <c r="V2209" s="5">
        <f t="shared" si="480"/>
        <v>6807.45</v>
      </c>
      <c r="W2209" s="5">
        <f t="shared" si="481"/>
        <v>6807.45</v>
      </c>
      <c r="X2209" s="7">
        <f t="shared" si="482"/>
        <v>0</v>
      </c>
      <c r="Z2209" s="7">
        <f t="shared" si="483"/>
        <v>348167.9599999999</v>
      </c>
      <c r="AA2209" s="5"/>
    </row>
    <row r="2210" spans="1:27">
      <c r="A2210" s="15">
        <v>41764</v>
      </c>
      <c r="B2210">
        <v>6720.05</v>
      </c>
      <c r="C2210">
        <v>6777.8</v>
      </c>
      <c r="D2210">
        <v>6711.05</v>
      </c>
      <c r="E2210">
        <v>6735.5</v>
      </c>
      <c r="G2210" s="5">
        <f t="shared" si="469"/>
        <v>6739.21</v>
      </c>
      <c r="H2210" s="5">
        <f t="shared" si="470"/>
        <v>6751.21</v>
      </c>
      <c r="J2210" s="10" t="str">
        <f t="shared" si="471"/>
        <v>SELL</v>
      </c>
      <c r="L2210" s="5">
        <f t="shared" si="472"/>
        <v>6787.21</v>
      </c>
      <c r="M2210" s="4" t="str">
        <f t="shared" si="473"/>
        <v>NO</v>
      </c>
      <c r="N2210" s="4" t="str">
        <f t="shared" si="474"/>
        <v>NO</v>
      </c>
      <c r="O2210" s="4" t="str">
        <f t="shared" si="475"/>
        <v>NO</v>
      </c>
      <c r="P2210" s="5">
        <f t="shared" si="476"/>
        <v>6720.05</v>
      </c>
      <c r="Q2210" s="5">
        <f t="shared" si="477"/>
        <v>6735.5</v>
      </c>
      <c r="R2210" s="4">
        <f t="shared" si="478"/>
        <v>2014</v>
      </c>
      <c r="T2210" s="7">
        <f t="shared" si="479"/>
        <v>0</v>
      </c>
      <c r="V2210" s="5">
        <f t="shared" si="480"/>
        <v>6807.45</v>
      </c>
      <c r="W2210" s="5">
        <f t="shared" si="481"/>
        <v>6807.45</v>
      </c>
      <c r="X2210" s="7">
        <f t="shared" si="482"/>
        <v>0</v>
      </c>
      <c r="Z2210" s="7">
        <f t="shared" si="483"/>
        <v>348167.9599999999</v>
      </c>
      <c r="AA2210" s="5"/>
    </row>
    <row r="2211" spans="1:27">
      <c r="A2211" s="15">
        <v>41765</v>
      </c>
      <c r="B2211">
        <v>6757.95</v>
      </c>
      <c r="C2211">
        <v>6774.7</v>
      </c>
      <c r="D2211">
        <v>6726.5</v>
      </c>
      <c r="E2211">
        <v>6746.7</v>
      </c>
      <c r="G2211" s="5">
        <f t="shared" si="469"/>
        <v>6742.96</v>
      </c>
      <c r="H2211" s="5">
        <f t="shared" si="470"/>
        <v>6749.71</v>
      </c>
      <c r="J2211" s="10" t="str">
        <f t="shared" si="471"/>
        <v>SELL</v>
      </c>
      <c r="L2211" s="5">
        <f t="shared" si="472"/>
        <v>6769.96</v>
      </c>
      <c r="M2211" s="4" t="str">
        <f t="shared" si="473"/>
        <v>NO</v>
      </c>
      <c r="N2211" s="4" t="str">
        <f t="shared" si="474"/>
        <v>NO</v>
      </c>
      <c r="O2211" s="4" t="str">
        <f t="shared" si="475"/>
        <v>NO</v>
      </c>
      <c r="P2211" s="5">
        <f t="shared" si="476"/>
        <v>6757.95</v>
      </c>
      <c r="Q2211" s="5">
        <f t="shared" si="477"/>
        <v>6746.7</v>
      </c>
      <c r="R2211" s="4">
        <f t="shared" si="478"/>
        <v>2014</v>
      </c>
      <c r="T2211" s="7">
        <f t="shared" si="479"/>
        <v>0</v>
      </c>
      <c r="V2211" s="5">
        <f t="shared" si="480"/>
        <v>6807.45</v>
      </c>
      <c r="W2211" s="5">
        <f t="shared" si="481"/>
        <v>6807.45</v>
      </c>
      <c r="X2211" s="7">
        <f t="shared" si="482"/>
        <v>0</v>
      </c>
      <c r="Z2211" s="7">
        <f t="shared" si="483"/>
        <v>348167.9599999999</v>
      </c>
      <c r="AA2211" s="5"/>
    </row>
    <row r="2212" spans="1:27">
      <c r="A2212" s="15">
        <v>41766</v>
      </c>
      <c r="B2212">
        <v>6744.85</v>
      </c>
      <c r="C2212">
        <v>6749</v>
      </c>
      <c r="D2212">
        <v>6671</v>
      </c>
      <c r="E2212">
        <v>6681.65</v>
      </c>
      <c r="G2212" s="5">
        <f t="shared" si="469"/>
        <v>6712.31</v>
      </c>
      <c r="H2212" s="5">
        <f t="shared" si="470"/>
        <v>6727.02</v>
      </c>
      <c r="J2212" s="10" t="str">
        <f t="shared" si="471"/>
        <v>SELL</v>
      </c>
      <c r="L2212" s="5">
        <f t="shared" si="472"/>
        <v>6771.15</v>
      </c>
      <c r="M2212" s="4" t="str">
        <f t="shared" si="473"/>
        <v>NO</v>
      </c>
      <c r="N2212" s="4" t="str">
        <f t="shared" si="474"/>
        <v>NO</v>
      </c>
      <c r="O2212" s="4" t="str">
        <f t="shared" si="475"/>
        <v>NO</v>
      </c>
      <c r="P2212" s="5">
        <f t="shared" si="476"/>
        <v>6744.85</v>
      </c>
      <c r="Q2212" s="5">
        <f t="shared" si="477"/>
        <v>6681.65</v>
      </c>
      <c r="R2212" s="4">
        <f t="shared" si="478"/>
        <v>2014</v>
      </c>
      <c r="T2212" s="7">
        <f t="shared" si="479"/>
        <v>0</v>
      </c>
      <c r="V2212" s="5">
        <f t="shared" si="480"/>
        <v>6807.45</v>
      </c>
      <c r="W2212" s="5">
        <f t="shared" si="481"/>
        <v>6807.45</v>
      </c>
      <c r="X2212" s="7">
        <f t="shared" si="482"/>
        <v>0</v>
      </c>
      <c r="Z2212" s="7">
        <f t="shared" si="483"/>
        <v>348167.9599999999</v>
      </c>
      <c r="AA2212" s="5"/>
    </row>
    <row r="2213" spans="1:27">
      <c r="A2213" s="15">
        <v>41767</v>
      </c>
      <c r="B2213">
        <v>6720</v>
      </c>
      <c r="C2213">
        <v>6720</v>
      </c>
      <c r="D2213">
        <v>6661.65</v>
      </c>
      <c r="E2213">
        <v>6680.95</v>
      </c>
      <c r="G2213" s="5">
        <f t="shared" si="469"/>
        <v>6696.63</v>
      </c>
      <c r="H2213" s="5">
        <f t="shared" si="470"/>
        <v>6711.66</v>
      </c>
      <c r="J2213" s="10" t="str">
        <f t="shared" si="471"/>
        <v>SELL</v>
      </c>
      <c r="L2213" s="5">
        <f t="shared" si="472"/>
        <v>6756.75</v>
      </c>
      <c r="M2213" s="4" t="str">
        <f t="shared" si="473"/>
        <v>NO</v>
      </c>
      <c r="N2213" s="4" t="str">
        <f t="shared" si="474"/>
        <v>NO</v>
      </c>
      <c r="O2213" s="4" t="str">
        <f t="shared" si="475"/>
        <v>NO</v>
      </c>
      <c r="P2213" s="5">
        <f t="shared" si="476"/>
        <v>6720</v>
      </c>
      <c r="Q2213" s="5">
        <f t="shared" si="477"/>
        <v>6680.95</v>
      </c>
      <c r="R2213" s="4">
        <f t="shared" si="478"/>
        <v>2014</v>
      </c>
      <c r="T2213" s="7">
        <f t="shared" si="479"/>
        <v>0</v>
      </c>
      <c r="V2213" s="5">
        <f t="shared" si="480"/>
        <v>6807.45</v>
      </c>
      <c r="W2213" s="5">
        <f t="shared" si="481"/>
        <v>6756.75</v>
      </c>
      <c r="X2213" s="7">
        <f t="shared" si="482"/>
        <v>50.699999999999818</v>
      </c>
      <c r="Z2213" s="7">
        <f t="shared" si="483"/>
        <v>350702.9599999999</v>
      </c>
      <c r="AA2213" s="5"/>
    </row>
    <row r="2214" spans="1:27">
      <c r="A2214" s="15">
        <v>41768</v>
      </c>
      <c r="B2214">
        <v>6679</v>
      </c>
      <c r="C2214">
        <v>6898</v>
      </c>
      <c r="D2214">
        <v>6670.9</v>
      </c>
      <c r="E2214">
        <v>6887.4</v>
      </c>
      <c r="G2214" s="5">
        <f t="shared" si="469"/>
        <v>6792.02</v>
      </c>
      <c r="H2214" s="5">
        <f t="shared" si="470"/>
        <v>6770.24</v>
      </c>
      <c r="J2214" s="10" t="str">
        <f t="shared" si="471"/>
        <v>BUY</v>
      </c>
      <c r="L2214" s="5">
        <f t="shared" si="472"/>
        <v>6704.9</v>
      </c>
      <c r="M2214" s="4" t="str">
        <f t="shared" si="473"/>
        <v>YES</v>
      </c>
      <c r="N2214" s="4" t="str">
        <f t="shared" si="474"/>
        <v>NO</v>
      </c>
      <c r="O2214" s="4" t="str">
        <f t="shared" si="475"/>
        <v>NO</v>
      </c>
      <c r="P2214" s="5">
        <f t="shared" si="476"/>
        <v>6679</v>
      </c>
      <c r="Q2214" s="5">
        <f t="shared" si="477"/>
        <v>6887.4</v>
      </c>
      <c r="R2214" s="4">
        <f t="shared" si="478"/>
        <v>2014</v>
      </c>
      <c r="T2214" s="7">
        <f t="shared" si="479"/>
        <v>0</v>
      </c>
      <c r="V2214" s="5">
        <f t="shared" si="480"/>
        <v>6756.75</v>
      </c>
      <c r="W2214" s="5">
        <f t="shared" si="481"/>
        <v>6756.75</v>
      </c>
      <c r="X2214" s="7">
        <f t="shared" si="482"/>
        <v>0</v>
      </c>
      <c r="Z2214" s="7">
        <f t="shared" si="483"/>
        <v>350702.9599999999</v>
      </c>
      <c r="AA2214" s="5"/>
    </row>
    <row r="2215" spans="1:27">
      <c r="A2215" s="15">
        <v>41771</v>
      </c>
      <c r="B2215">
        <v>6911.65</v>
      </c>
      <c r="C2215">
        <v>7052</v>
      </c>
      <c r="D2215">
        <v>6911.6</v>
      </c>
      <c r="E2215">
        <v>7043.05</v>
      </c>
      <c r="G2215" s="5">
        <f t="shared" si="469"/>
        <v>6917.54</v>
      </c>
      <c r="H2215" s="5">
        <f t="shared" si="470"/>
        <v>6861.18</v>
      </c>
      <c r="J2215" s="10" t="str">
        <f t="shared" si="471"/>
        <v>BUY</v>
      </c>
      <c r="L2215" s="5">
        <f t="shared" si="472"/>
        <v>6692.1</v>
      </c>
      <c r="M2215" s="4" t="str">
        <f t="shared" si="473"/>
        <v>NO</v>
      </c>
      <c r="N2215" s="4" t="str">
        <f t="shared" si="474"/>
        <v>NO</v>
      </c>
      <c r="O2215" s="4" t="str">
        <f t="shared" si="475"/>
        <v>NO</v>
      </c>
      <c r="P2215" s="5">
        <f t="shared" si="476"/>
        <v>6911.65</v>
      </c>
      <c r="Q2215" s="5">
        <f t="shared" si="477"/>
        <v>7043.05</v>
      </c>
      <c r="R2215" s="4">
        <f t="shared" si="478"/>
        <v>2014</v>
      </c>
      <c r="T2215" s="7">
        <f t="shared" si="479"/>
        <v>0</v>
      </c>
      <c r="V2215" s="5">
        <f t="shared" si="480"/>
        <v>6756.75</v>
      </c>
      <c r="W2215" s="5">
        <f t="shared" si="481"/>
        <v>6756.75</v>
      </c>
      <c r="X2215" s="7">
        <f t="shared" si="482"/>
        <v>0</v>
      </c>
      <c r="Z2215" s="7">
        <f t="shared" si="483"/>
        <v>350702.9599999999</v>
      </c>
      <c r="AA2215" s="5"/>
    </row>
    <row r="2216" spans="1:27">
      <c r="A2216" s="15">
        <v>41772</v>
      </c>
      <c r="B2216">
        <v>7121.35</v>
      </c>
      <c r="C2216">
        <v>7203</v>
      </c>
      <c r="D2216">
        <v>7078.8</v>
      </c>
      <c r="E2216">
        <v>7135.3</v>
      </c>
      <c r="G2216" s="5">
        <f t="shared" si="469"/>
        <v>7026.42</v>
      </c>
      <c r="H2216" s="5">
        <f t="shared" si="470"/>
        <v>6952.55</v>
      </c>
      <c r="J2216" s="10" t="str">
        <f t="shared" si="471"/>
        <v>BUY</v>
      </c>
      <c r="L2216" s="5">
        <f t="shared" si="472"/>
        <v>6730.94</v>
      </c>
      <c r="M2216" s="4" t="str">
        <f t="shared" si="473"/>
        <v>NO</v>
      </c>
      <c r="N2216" s="4" t="str">
        <f t="shared" si="474"/>
        <v>NO</v>
      </c>
      <c r="O2216" s="4" t="str">
        <f t="shared" si="475"/>
        <v>NO</v>
      </c>
      <c r="P2216" s="5">
        <f t="shared" si="476"/>
        <v>7121.35</v>
      </c>
      <c r="Q2216" s="5">
        <f t="shared" si="477"/>
        <v>7135.3</v>
      </c>
      <c r="R2216" s="4">
        <f t="shared" si="478"/>
        <v>2014</v>
      </c>
      <c r="T2216" s="7">
        <f t="shared" si="479"/>
        <v>0</v>
      </c>
      <c r="V2216" s="5">
        <f t="shared" si="480"/>
        <v>6756.75</v>
      </c>
      <c r="W2216" s="5">
        <f t="shared" si="481"/>
        <v>6756.75</v>
      </c>
      <c r="X2216" s="7">
        <f t="shared" si="482"/>
        <v>0</v>
      </c>
      <c r="Z2216" s="7">
        <f t="shared" si="483"/>
        <v>350702.9599999999</v>
      </c>
      <c r="AA2216" s="5"/>
    </row>
    <row r="2217" spans="1:27">
      <c r="A2217" s="15">
        <v>41773</v>
      </c>
      <c r="B2217">
        <v>7150</v>
      </c>
      <c r="C2217">
        <v>7171.5</v>
      </c>
      <c r="D2217">
        <v>7107.7</v>
      </c>
      <c r="E2217">
        <v>7141.05</v>
      </c>
      <c r="G2217" s="5">
        <f t="shared" si="469"/>
        <v>7083.74</v>
      </c>
      <c r="H2217" s="5">
        <f t="shared" si="470"/>
        <v>7015.38</v>
      </c>
      <c r="J2217" s="10" t="str">
        <f t="shared" si="471"/>
        <v>BUY</v>
      </c>
      <c r="L2217" s="5">
        <f t="shared" si="472"/>
        <v>6810.3</v>
      </c>
      <c r="M2217" s="4" t="str">
        <f t="shared" si="473"/>
        <v>NO</v>
      </c>
      <c r="N2217" s="4" t="str">
        <f t="shared" si="474"/>
        <v>NO</v>
      </c>
      <c r="O2217" s="4" t="str">
        <f t="shared" si="475"/>
        <v>NO</v>
      </c>
      <c r="P2217" s="5">
        <f t="shared" si="476"/>
        <v>7150</v>
      </c>
      <c r="Q2217" s="5">
        <f t="shared" si="477"/>
        <v>7141.05</v>
      </c>
      <c r="R2217" s="4">
        <f t="shared" si="478"/>
        <v>2014</v>
      </c>
      <c r="T2217" s="7">
        <f t="shared" si="479"/>
        <v>0</v>
      </c>
      <c r="V2217" s="5">
        <f t="shared" si="480"/>
        <v>6756.75</v>
      </c>
      <c r="W2217" s="5">
        <f t="shared" si="481"/>
        <v>6756.75</v>
      </c>
      <c r="X2217" s="7">
        <f t="shared" si="482"/>
        <v>0</v>
      </c>
      <c r="Z2217" s="7">
        <f t="shared" si="483"/>
        <v>350702.9599999999</v>
      </c>
      <c r="AA2217" s="5"/>
    </row>
    <row r="2218" spans="1:27">
      <c r="A2218" s="15">
        <v>41774</v>
      </c>
      <c r="B2218">
        <v>7139.9</v>
      </c>
      <c r="C2218">
        <v>7182.1</v>
      </c>
      <c r="D2218">
        <v>7111</v>
      </c>
      <c r="E2218">
        <v>7143.1</v>
      </c>
      <c r="G2218" s="5">
        <f t="shared" si="469"/>
        <v>7113.42</v>
      </c>
      <c r="H2218" s="5">
        <f t="shared" si="470"/>
        <v>7057.95</v>
      </c>
      <c r="J2218" s="10" t="str">
        <f t="shared" si="471"/>
        <v>BUY</v>
      </c>
      <c r="L2218" s="5">
        <f t="shared" si="472"/>
        <v>6891.54</v>
      </c>
      <c r="M2218" s="4" t="str">
        <f t="shared" si="473"/>
        <v>NO</v>
      </c>
      <c r="N2218" s="4" t="str">
        <f t="shared" si="474"/>
        <v>NO</v>
      </c>
      <c r="O2218" s="4" t="str">
        <f t="shared" si="475"/>
        <v>NO</v>
      </c>
      <c r="P2218" s="5">
        <f t="shared" si="476"/>
        <v>7139.9</v>
      </c>
      <c r="Q2218" s="5">
        <f t="shared" si="477"/>
        <v>7143.1</v>
      </c>
      <c r="R2218" s="4">
        <f t="shared" si="478"/>
        <v>2014</v>
      </c>
      <c r="T2218" s="7">
        <f t="shared" si="479"/>
        <v>0</v>
      </c>
      <c r="V2218" s="5">
        <f t="shared" si="480"/>
        <v>6756.75</v>
      </c>
      <c r="W2218" s="5">
        <f t="shared" si="481"/>
        <v>6756.75</v>
      </c>
      <c r="X2218" s="7">
        <f t="shared" si="482"/>
        <v>0</v>
      </c>
      <c r="Z2218" s="7">
        <f t="shared" si="483"/>
        <v>350702.9599999999</v>
      </c>
      <c r="AA2218" s="5"/>
    </row>
    <row r="2219" spans="1:27">
      <c r="A2219" s="15">
        <v>41775</v>
      </c>
      <c r="B2219">
        <v>7351.1</v>
      </c>
      <c r="C2219">
        <v>7625</v>
      </c>
      <c r="D2219">
        <v>7159.9</v>
      </c>
      <c r="E2219">
        <v>7244.4</v>
      </c>
      <c r="G2219" s="5">
        <f t="shared" si="469"/>
        <v>7178.91</v>
      </c>
      <c r="H2219" s="5">
        <f t="shared" si="470"/>
        <v>7120.1</v>
      </c>
      <c r="J2219" s="10" t="str">
        <f t="shared" si="471"/>
        <v>BUY</v>
      </c>
      <c r="L2219" s="5">
        <f t="shared" si="472"/>
        <v>6943.67</v>
      </c>
      <c r="M2219" s="4" t="str">
        <f t="shared" si="473"/>
        <v>NO</v>
      </c>
      <c r="N2219" s="4" t="str">
        <f t="shared" si="474"/>
        <v>NO</v>
      </c>
      <c r="O2219" s="4" t="str">
        <f t="shared" si="475"/>
        <v>NO</v>
      </c>
      <c r="P2219" s="5">
        <f t="shared" si="476"/>
        <v>7351.1</v>
      </c>
      <c r="Q2219" s="5">
        <f t="shared" si="477"/>
        <v>7244.4</v>
      </c>
      <c r="R2219" s="4">
        <f t="shared" si="478"/>
        <v>2014</v>
      </c>
      <c r="T2219" s="7">
        <f t="shared" si="479"/>
        <v>0</v>
      </c>
      <c r="V2219" s="5">
        <f t="shared" si="480"/>
        <v>6756.75</v>
      </c>
      <c r="W2219" s="5">
        <f t="shared" si="481"/>
        <v>6756.75</v>
      </c>
      <c r="X2219" s="7">
        <f t="shared" si="482"/>
        <v>0</v>
      </c>
      <c r="Z2219" s="7">
        <f t="shared" si="483"/>
        <v>350702.9599999999</v>
      </c>
      <c r="AA2219" s="5"/>
    </row>
    <row r="2220" spans="1:27">
      <c r="A2220" s="15">
        <v>41778</v>
      </c>
      <c r="B2220">
        <v>7303.35</v>
      </c>
      <c r="C2220">
        <v>7323.9</v>
      </c>
      <c r="D2220">
        <v>7216.5</v>
      </c>
      <c r="E2220">
        <v>7279.9</v>
      </c>
      <c r="G2220" s="5">
        <f t="shared" si="469"/>
        <v>7229.41</v>
      </c>
      <c r="H2220" s="5">
        <f t="shared" si="470"/>
        <v>7173.37</v>
      </c>
      <c r="J2220" s="10" t="str">
        <f t="shared" si="471"/>
        <v>BUY</v>
      </c>
      <c r="L2220" s="5">
        <f t="shared" si="472"/>
        <v>7005.25</v>
      </c>
      <c r="M2220" s="4" t="str">
        <f t="shared" si="473"/>
        <v>NO</v>
      </c>
      <c r="N2220" s="4" t="str">
        <f t="shared" si="474"/>
        <v>NO</v>
      </c>
      <c r="O2220" s="4" t="str">
        <f t="shared" si="475"/>
        <v>NO</v>
      </c>
      <c r="P2220" s="5">
        <f t="shared" si="476"/>
        <v>7303.35</v>
      </c>
      <c r="Q2220" s="5">
        <f t="shared" si="477"/>
        <v>7279.9</v>
      </c>
      <c r="R2220" s="4">
        <f t="shared" si="478"/>
        <v>2014</v>
      </c>
      <c r="T2220" s="7">
        <f t="shared" si="479"/>
        <v>0</v>
      </c>
      <c r="V2220" s="5">
        <f t="shared" si="480"/>
        <v>6756.75</v>
      </c>
      <c r="W2220" s="5">
        <f t="shared" si="481"/>
        <v>6756.75</v>
      </c>
      <c r="X2220" s="7">
        <f t="shared" si="482"/>
        <v>0</v>
      </c>
      <c r="Z2220" s="7">
        <f t="shared" si="483"/>
        <v>350702.9599999999</v>
      </c>
      <c r="AA2220" s="5"/>
    </row>
    <row r="2221" spans="1:27">
      <c r="A2221" s="15">
        <v>41779</v>
      </c>
      <c r="B2221">
        <v>7304.95</v>
      </c>
      <c r="C2221">
        <v>7347.6</v>
      </c>
      <c r="D2221">
        <v>7267</v>
      </c>
      <c r="E2221">
        <v>7300.6</v>
      </c>
      <c r="G2221" s="5">
        <f t="shared" si="469"/>
        <v>7265.01</v>
      </c>
      <c r="H2221" s="5">
        <f t="shared" si="470"/>
        <v>7215.78</v>
      </c>
      <c r="J2221" s="10" t="str">
        <f t="shared" si="471"/>
        <v>BUY</v>
      </c>
      <c r="L2221" s="5">
        <f t="shared" si="472"/>
        <v>7068.09</v>
      </c>
      <c r="M2221" s="4" t="str">
        <f t="shared" si="473"/>
        <v>NO</v>
      </c>
      <c r="N2221" s="4" t="str">
        <f t="shared" si="474"/>
        <v>NO</v>
      </c>
      <c r="O2221" s="4" t="str">
        <f t="shared" si="475"/>
        <v>NO</v>
      </c>
      <c r="P2221" s="5">
        <f t="shared" si="476"/>
        <v>7304.95</v>
      </c>
      <c r="Q2221" s="5">
        <f t="shared" si="477"/>
        <v>7300.6</v>
      </c>
      <c r="R2221" s="4">
        <f t="shared" si="478"/>
        <v>2014</v>
      </c>
      <c r="T2221" s="7">
        <f t="shared" si="479"/>
        <v>0</v>
      </c>
      <c r="V2221" s="5">
        <f t="shared" si="480"/>
        <v>6756.75</v>
      </c>
      <c r="W2221" s="5">
        <f t="shared" si="481"/>
        <v>6756.75</v>
      </c>
      <c r="X2221" s="7">
        <f t="shared" si="482"/>
        <v>0</v>
      </c>
      <c r="Z2221" s="7">
        <f t="shared" si="483"/>
        <v>350702.9599999999</v>
      </c>
      <c r="AA2221" s="5"/>
    </row>
    <row r="2222" spans="1:27">
      <c r="A2222" s="15">
        <v>41780</v>
      </c>
      <c r="B2222">
        <v>7265.1</v>
      </c>
      <c r="C2222">
        <v>7316.95</v>
      </c>
      <c r="D2222">
        <v>7235.25</v>
      </c>
      <c r="E2222">
        <v>7280</v>
      </c>
      <c r="G2222" s="5">
        <f t="shared" si="469"/>
        <v>7272.51</v>
      </c>
      <c r="H2222" s="5">
        <f t="shared" si="470"/>
        <v>7237.19</v>
      </c>
      <c r="J2222" s="10" t="str">
        <f t="shared" si="471"/>
        <v>BUY</v>
      </c>
      <c r="L2222" s="5">
        <f t="shared" si="472"/>
        <v>7131.23</v>
      </c>
      <c r="M2222" s="4" t="str">
        <f t="shared" si="473"/>
        <v>NO</v>
      </c>
      <c r="N2222" s="4" t="str">
        <f t="shared" si="474"/>
        <v>NO</v>
      </c>
      <c r="O2222" s="4" t="str">
        <f t="shared" si="475"/>
        <v>NO</v>
      </c>
      <c r="P2222" s="5">
        <f t="shared" si="476"/>
        <v>7265.1</v>
      </c>
      <c r="Q2222" s="5">
        <f t="shared" si="477"/>
        <v>7280</v>
      </c>
      <c r="R2222" s="4">
        <f t="shared" si="478"/>
        <v>2014</v>
      </c>
      <c r="T2222" s="7">
        <f t="shared" si="479"/>
        <v>0</v>
      </c>
      <c r="V2222" s="5">
        <f t="shared" si="480"/>
        <v>6756.75</v>
      </c>
      <c r="W2222" s="5">
        <f t="shared" si="481"/>
        <v>6756.75</v>
      </c>
      <c r="X2222" s="7">
        <f t="shared" si="482"/>
        <v>0</v>
      </c>
      <c r="Z2222" s="7">
        <f t="shared" si="483"/>
        <v>350702.9599999999</v>
      </c>
      <c r="AA2222" s="5"/>
    </row>
    <row r="2223" spans="1:27">
      <c r="A2223" s="15">
        <v>41781</v>
      </c>
      <c r="B2223">
        <v>7311</v>
      </c>
      <c r="C2223">
        <v>7337.4</v>
      </c>
      <c r="D2223">
        <v>7278.8</v>
      </c>
      <c r="E2223">
        <v>7293.7</v>
      </c>
      <c r="G2223" s="5">
        <f t="shared" si="469"/>
        <v>7283.11</v>
      </c>
      <c r="H2223" s="5">
        <f t="shared" si="470"/>
        <v>7256.03</v>
      </c>
      <c r="J2223" s="10" t="str">
        <f t="shared" si="471"/>
        <v>BUY</v>
      </c>
      <c r="L2223" s="5">
        <f t="shared" si="472"/>
        <v>7174.79</v>
      </c>
      <c r="M2223" s="4" t="str">
        <f t="shared" si="473"/>
        <v>NO</v>
      </c>
      <c r="N2223" s="4" t="str">
        <f t="shared" si="474"/>
        <v>NO</v>
      </c>
      <c r="O2223" s="4" t="str">
        <f t="shared" si="475"/>
        <v>NO</v>
      </c>
      <c r="P2223" s="5">
        <f t="shared" si="476"/>
        <v>7311</v>
      </c>
      <c r="Q2223" s="5">
        <f t="shared" si="477"/>
        <v>7293.7</v>
      </c>
      <c r="R2223" s="4">
        <f t="shared" si="478"/>
        <v>2014</v>
      </c>
      <c r="T2223" s="7">
        <f t="shared" si="479"/>
        <v>0</v>
      </c>
      <c r="V2223" s="5">
        <f t="shared" si="480"/>
        <v>6756.75</v>
      </c>
      <c r="W2223" s="5">
        <f t="shared" si="481"/>
        <v>6756.75</v>
      </c>
      <c r="X2223" s="7">
        <f t="shared" si="482"/>
        <v>0</v>
      </c>
      <c r="Z2223" s="7">
        <f t="shared" si="483"/>
        <v>350702.9599999999</v>
      </c>
      <c r="AA2223" s="5"/>
    </row>
    <row r="2224" spans="1:27">
      <c r="A2224" s="15">
        <v>41782</v>
      </c>
      <c r="B2224">
        <v>7329</v>
      </c>
      <c r="C2224">
        <v>7395</v>
      </c>
      <c r="D2224">
        <v>7306.6</v>
      </c>
      <c r="E2224">
        <v>7382.1</v>
      </c>
      <c r="G2224" s="5">
        <f t="shared" si="469"/>
        <v>7332.61</v>
      </c>
      <c r="H2224" s="5">
        <f t="shared" si="470"/>
        <v>7298.05</v>
      </c>
      <c r="J2224" s="10" t="str">
        <f t="shared" si="471"/>
        <v>BUY</v>
      </c>
      <c r="L2224" s="5">
        <f t="shared" si="472"/>
        <v>7194.37</v>
      </c>
      <c r="M2224" s="4" t="str">
        <f t="shared" si="473"/>
        <v>NO</v>
      </c>
      <c r="N2224" s="4" t="str">
        <f t="shared" si="474"/>
        <v>NO</v>
      </c>
      <c r="O2224" s="4" t="str">
        <f t="shared" si="475"/>
        <v>NO</v>
      </c>
      <c r="P2224" s="5">
        <f t="shared" si="476"/>
        <v>7329</v>
      </c>
      <c r="Q2224" s="5">
        <f t="shared" si="477"/>
        <v>7382.1</v>
      </c>
      <c r="R2224" s="4">
        <f t="shared" si="478"/>
        <v>2014</v>
      </c>
      <c r="T2224" s="7">
        <f t="shared" si="479"/>
        <v>0</v>
      </c>
      <c r="V2224" s="5">
        <f t="shared" si="480"/>
        <v>6756.75</v>
      </c>
      <c r="W2224" s="5">
        <f t="shared" si="481"/>
        <v>6756.75</v>
      </c>
      <c r="X2224" s="7">
        <f t="shared" si="482"/>
        <v>0</v>
      </c>
      <c r="Z2224" s="7">
        <f t="shared" si="483"/>
        <v>350702.9599999999</v>
      </c>
      <c r="AA2224" s="5"/>
    </row>
    <row r="2225" spans="1:27">
      <c r="A2225" s="15">
        <v>41785</v>
      </c>
      <c r="B2225">
        <v>7450.05</v>
      </c>
      <c r="C2225">
        <v>7513.95</v>
      </c>
      <c r="D2225">
        <v>7267</v>
      </c>
      <c r="E2225">
        <v>7361.8</v>
      </c>
      <c r="G2225" s="5">
        <f t="shared" si="469"/>
        <v>7347.21</v>
      </c>
      <c r="H2225" s="5">
        <f t="shared" si="470"/>
        <v>7319.3</v>
      </c>
      <c r="J2225" s="10" t="str">
        <f t="shared" si="471"/>
        <v>BUY</v>
      </c>
      <c r="L2225" s="5">
        <f t="shared" si="472"/>
        <v>7235.57</v>
      </c>
      <c r="M2225" s="4" t="str">
        <f t="shared" si="473"/>
        <v>NO</v>
      </c>
      <c r="N2225" s="4" t="str">
        <f t="shared" si="474"/>
        <v>NO</v>
      </c>
      <c r="O2225" s="4" t="str">
        <f t="shared" si="475"/>
        <v>NO</v>
      </c>
      <c r="P2225" s="5">
        <f t="shared" si="476"/>
        <v>7450.05</v>
      </c>
      <c r="Q2225" s="5">
        <f t="shared" si="477"/>
        <v>7361.8</v>
      </c>
      <c r="R2225" s="4">
        <f t="shared" si="478"/>
        <v>2014</v>
      </c>
      <c r="T2225" s="7">
        <f t="shared" si="479"/>
        <v>0</v>
      </c>
      <c r="V2225" s="5">
        <f t="shared" si="480"/>
        <v>6756.75</v>
      </c>
      <c r="W2225" s="5">
        <f t="shared" si="481"/>
        <v>6756.75</v>
      </c>
      <c r="X2225" s="7">
        <f t="shared" si="482"/>
        <v>0</v>
      </c>
      <c r="Z2225" s="7">
        <f t="shared" si="483"/>
        <v>350702.9599999999</v>
      </c>
      <c r="AA2225" s="5"/>
    </row>
    <row r="2226" spans="1:27">
      <c r="A2226" s="15">
        <v>41786</v>
      </c>
      <c r="B2226">
        <v>7361</v>
      </c>
      <c r="C2226">
        <v>7365.5</v>
      </c>
      <c r="D2226">
        <v>7281.5</v>
      </c>
      <c r="E2226">
        <v>7320.1</v>
      </c>
      <c r="G2226" s="5">
        <f t="shared" si="469"/>
        <v>7333.66</v>
      </c>
      <c r="H2226" s="5">
        <f t="shared" si="470"/>
        <v>7319.57</v>
      </c>
      <c r="J2226" s="10" t="str">
        <f t="shared" si="471"/>
        <v>BUY</v>
      </c>
      <c r="L2226" s="5">
        <f t="shared" si="472"/>
        <v>7277.3</v>
      </c>
      <c r="M2226" s="4" t="str">
        <f t="shared" si="473"/>
        <v>NO</v>
      </c>
      <c r="N2226" s="4" t="str">
        <f t="shared" si="474"/>
        <v>NO</v>
      </c>
      <c r="O2226" s="4" t="str">
        <f t="shared" si="475"/>
        <v>NO</v>
      </c>
      <c r="P2226" s="5">
        <f t="shared" si="476"/>
        <v>7361</v>
      </c>
      <c r="Q2226" s="5">
        <f t="shared" si="477"/>
        <v>7320.1</v>
      </c>
      <c r="R2226" s="4">
        <f t="shared" si="478"/>
        <v>2014</v>
      </c>
      <c r="T2226" s="7">
        <f t="shared" si="479"/>
        <v>0</v>
      </c>
      <c r="V2226" s="5">
        <f t="shared" si="480"/>
        <v>6756.75</v>
      </c>
      <c r="W2226" s="5">
        <f t="shared" si="481"/>
        <v>6756.75</v>
      </c>
      <c r="X2226" s="7">
        <f t="shared" si="482"/>
        <v>0</v>
      </c>
      <c r="Z2226" s="7">
        <f t="shared" si="483"/>
        <v>350702.9599999999</v>
      </c>
      <c r="AA2226" s="5"/>
    </row>
    <row r="2227" spans="1:27">
      <c r="A2227" s="15">
        <v>41787</v>
      </c>
      <c r="B2227">
        <v>7322.65</v>
      </c>
      <c r="C2227">
        <v>7344.4</v>
      </c>
      <c r="D2227">
        <v>7303.25</v>
      </c>
      <c r="E2227">
        <v>7332.1</v>
      </c>
      <c r="G2227" s="5">
        <f t="shared" si="469"/>
        <v>7332.88</v>
      </c>
      <c r="H2227" s="5">
        <f t="shared" si="470"/>
        <v>7323.75</v>
      </c>
      <c r="J2227" s="10" t="str">
        <f t="shared" si="471"/>
        <v>BUY</v>
      </c>
      <c r="L2227" s="5">
        <f t="shared" si="472"/>
        <v>7296.36</v>
      </c>
      <c r="M2227" s="4" t="str">
        <f t="shared" si="473"/>
        <v>NO</v>
      </c>
      <c r="N2227" s="4" t="str">
        <f t="shared" si="474"/>
        <v>NO</v>
      </c>
      <c r="O2227" s="4" t="str">
        <f t="shared" si="475"/>
        <v>NO</v>
      </c>
      <c r="P2227" s="5">
        <f t="shared" si="476"/>
        <v>7322.65</v>
      </c>
      <c r="Q2227" s="5">
        <f t="shared" si="477"/>
        <v>7332.1</v>
      </c>
      <c r="R2227" s="4">
        <f t="shared" si="478"/>
        <v>2014</v>
      </c>
      <c r="T2227" s="7">
        <f t="shared" si="479"/>
        <v>0</v>
      </c>
      <c r="V2227" s="5">
        <f t="shared" si="480"/>
        <v>6756.75</v>
      </c>
      <c r="W2227" s="5">
        <f t="shared" si="481"/>
        <v>7296.36</v>
      </c>
      <c r="X2227" s="7">
        <f t="shared" si="482"/>
        <v>539.60999999999967</v>
      </c>
      <c r="Z2227" s="7">
        <f t="shared" si="483"/>
        <v>377683.4599999999</v>
      </c>
      <c r="AA2227" s="5"/>
    </row>
    <row r="2228" spans="1:27">
      <c r="A2228" s="15">
        <v>41788</v>
      </c>
      <c r="B2228">
        <v>7325</v>
      </c>
      <c r="C2228">
        <v>7330.9</v>
      </c>
      <c r="D2228">
        <v>7230.1</v>
      </c>
      <c r="E2228">
        <v>7238.9</v>
      </c>
      <c r="G2228" s="5">
        <f t="shared" si="469"/>
        <v>7285.89</v>
      </c>
      <c r="H2228" s="5">
        <f t="shared" si="470"/>
        <v>7295.47</v>
      </c>
      <c r="J2228" s="10" t="str">
        <f t="shared" si="471"/>
        <v>SELL</v>
      </c>
      <c r="L2228" s="5">
        <f t="shared" si="472"/>
        <v>7324.21</v>
      </c>
      <c r="M2228" s="4" t="str">
        <f t="shared" si="473"/>
        <v>YES</v>
      </c>
      <c r="N2228" s="4" t="str">
        <f t="shared" si="474"/>
        <v>NO</v>
      </c>
      <c r="O2228" s="4" t="str">
        <f t="shared" si="475"/>
        <v>NO</v>
      </c>
      <c r="P2228" s="5">
        <f t="shared" si="476"/>
        <v>7325</v>
      </c>
      <c r="Q2228" s="5">
        <f t="shared" si="477"/>
        <v>7238.9</v>
      </c>
      <c r="R2228" s="4">
        <f t="shared" si="478"/>
        <v>2014</v>
      </c>
      <c r="T2228" s="7">
        <f t="shared" si="479"/>
        <v>0</v>
      </c>
      <c r="V2228" s="5">
        <f t="shared" si="480"/>
        <v>7296.36</v>
      </c>
      <c r="W2228" s="5">
        <f t="shared" si="481"/>
        <v>7296.36</v>
      </c>
      <c r="X2228" s="7">
        <f t="shared" si="482"/>
        <v>0</v>
      </c>
      <c r="Z2228" s="7">
        <f t="shared" si="483"/>
        <v>377683.4599999999</v>
      </c>
      <c r="AA2228" s="5"/>
    </row>
    <row r="2229" spans="1:27">
      <c r="A2229" s="15">
        <v>41789</v>
      </c>
      <c r="B2229">
        <v>7275.5</v>
      </c>
      <c r="C2229">
        <v>7294</v>
      </c>
      <c r="D2229">
        <v>7223.1</v>
      </c>
      <c r="E2229">
        <v>7233.65</v>
      </c>
      <c r="G2229" s="5">
        <f t="shared" si="469"/>
        <v>7259.77</v>
      </c>
      <c r="H2229" s="5">
        <f t="shared" si="470"/>
        <v>7274.86</v>
      </c>
      <c r="J2229" s="10" t="str">
        <f t="shared" si="471"/>
        <v>SELL</v>
      </c>
      <c r="L2229" s="5">
        <f t="shared" si="472"/>
        <v>7320.13</v>
      </c>
      <c r="M2229" s="4" t="str">
        <f t="shared" si="473"/>
        <v>NO</v>
      </c>
      <c r="N2229" s="4" t="str">
        <f t="shared" si="474"/>
        <v>NO</v>
      </c>
      <c r="O2229" s="4" t="str">
        <f t="shared" si="475"/>
        <v>NO</v>
      </c>
      <c r="P2229" s="5">
        <f t="shared" si="476"/>
        <v>7275.5</v>
      </c>
      <c r="Q2229" s="5">
        <f t="shared" si="477"/>
        <v>7233.65</v>
      </c>
      <c r="R2229" s="4">
        <f t="shared" si="478"/>
        <v>2014</v>
      </c>
      <c r="T2229" s="7">
        <f t="shared" si="479"/>
        <v>0</v>
      </c>
      <c r="V2229" s="5">
        <f t="shared" si="480"/>
        <v>7296.36</v>
      </c>
      <c r="W2229" s="5">
        <f t="shared" si="481"/>
        <v>7320.13</v>
      </c>
      <c r="X2229" s="7">
        <f t="shared" si="482"/>
        <v>-23.770000000000437</v>
      </c>
      <c r="Z2229" s="7">
        <f t="shared" si="483"/>
        <v>376494.9599999999</v>
      </c>
      <c r="AA2229" s="5"/>
    </row>
    <row r="2230" spans="1:27">
      <c r="A2230" s="15">
        <v>41792</v>
      </c>
      <c r="B2230">
        <v>7255</v>
      </c>
      <c r="C2230">
        <v>7379</v>
      </c>
      <c r="D2230">
        <v>7239.65</v>
      </c>
      <c r="E2230">
        <v>7370.95</v>
      </c>
      <c r="G2230" s="5">
        <f t="shared" si="469"/>
        <v>7315.36</v>
      </c>
      <c r="H2230" s="5">
        <f t="shared" si="470"/>
        <v>7306.89</v>
      </c>
      <c r="J2230" s="10" t="str">
        <f t="shared" si="471"/>
        <v>BUY</v>
      </c>
      <c r="L2230" s="5">
        <f t="shared" si="472"/>
        <v>7281.48</v>
      </c>
      <c r="M2230" s="4" t="str">
        <f t="shared" si="473"/>
        <v>YES</v>
      </c>
      <c r="N2230" s="4" t="str">
        <f t="shared" si="474"/>
        <v>NO</v>
      </c>
      <c r="O2230" s="4" t="str">
        <f t="shared" si="475"/>
        <v>NO</v>
      </c>
      <c r="P2230" s="5">
        <f t="shared" si="476"/>
        <v>7255</v>
      </c>
      <c r="Q2230" s="5">
        <f t="shared" si="477"/>
        <v>7370.95</v>
      </c>
      <c r="R2230" s="4">
        <f t="shared" si="478"/>
        <v>2014</v>
      </c>
      <c r="T2230" s="7">
        <f t="shared" si="479"/>
        <v>0</v>
      </c>
      <c r="V2230" s="5">
        <f t="shared" si="480"/>
        <v>7320.13</v>
      </c>
      <c r="W2230" s="5">
        <f t="shared" si="481"/>
        <v>7320.13</v>
      </c>
      <c r="X2230" s="7">
        <f t="shared" si="482"/>
        <v>0</v>
      </c>
      <c r="Z2230" s="7">
        <f t="shared" si="483"/>
        <v>376494.9599999999</v>
      </c>
      <c r="AA2230" s="5"/>
    </row>
    <row r="2231" spans="1:27">
      <c r="A2231" s="15">
        <v>41793</v>
      </c>
      <c r="B2231">
        <v>7385.25</v>
      </c>
      <c r="C2231">
        <v>7433.95</v>
      </c>
      <c r="D2231">
        <v>7346</v>
      </c>
      <c r="E2231">
        <v>7421.4</v>
      </c>
      <c r="G2231" s="5">
        <f t="shared" si="469"/>
        <v>7368.38</v>
      </c>
      <c r="H2231" s="5">
        <f t="shared" si="470"/>
        <v>7345.06</v>
      </c>
      <c r="J2231" s="10" t="str">
        <f t="shared" si="471"/>
        <v>BUY</v>
      </c>
      <c r="L2231" s="5">
        <f t="shared" si="472"/>
        <v>7275.1</v>
      </c>
      <c r="M2231" s="4" t="str">
        <f t="shared" si="473"/>
        <v>NO</v>
      </c>
      <c r="N2231" s="4" t="str">
        <f t="shared" si="474"/>
        <v>NO</v>
      </c>
      <c r="O2231" s="4" t="str">
        <f t="shared" si="475"/>
        <v>NO</v>
      </c>
      <c r="P2231" s="5">
        <f t="shared" si="476"/>
        <v>7385.25</v>
      </c>
      <c r="Q2231" s="5">
        <f t="shared" si="477"/>
        <v>7421.4</v>
      </c>
      <c r="R2231" s="4">
        <f t="shared" si="478"/>
        <v>2014</v>
      </c>
      <c r="T2231" s="7">
        <f t="shared" si="479"/>
        <v>0</v>
      </c>
      <c r="V2231" s="5">
        <f t="shared" si="480"/>
        <v>7320.13</v>
      </c>
      <c r="W2231" s="5">
        <f t="shared" si="481"/>
        <v>7320.13</v>
      </c>
      <c r="X2231" s="7">
        <f t="shared" si="482"/>
        <v>0</v>
      </c>
      <c r="Z2231" s="7">
        <f t="shared" si="483"/>
        <v>376494.9599999999</v>
      </c>
      <c r="AA2231" s="5"/>
    </row>
    <row r="2232" spans="1:27">
      <c r="A2232" s="15">
        <v>41794</v>
      </c>
      <c r="B2232">
        <v>7422</v>
      </c>
      <c r="C2232">
        <v>7438.9</v>
      </c>
      <c r="D2232">
        <v>7402.75</v>
      </c>
      <c r="E2232">
        <v>7416.4</v>
      </c>
      <c r="G2232" s="5">
        <f t="shared" si="469"/>
        <v>7392.39</v>
      </c>
      <c r="H2232" s="5">
        <f t="shared" si="470"/>
        <v>7368.84</v>
      </c>
      <c r="J2232" s="10" t="str">
        <f t="shared" si="471"/>
        <v>BUY</v>
      </c>
      <c r="L2232" s="5">
        <f t="shared" si="472"/>
        <v>7298.19</v>
      </c>
      <c r="M2232" s="4" t="str">
        <f t="shared" si="473"/>
        <v>NO</v>
      </c>
      <c r="N2232" s="4" t="str">
        <f t="shared" si="474"/>
        <v>NO</v>
      </c>
      <c r="O2232" s="4" t="str">
        <f t="shared" si="475"/>
        <v>NO</v>
      </c>
      <c r="P2232" s="5">
        <f t="shared" si="476"/>
        <v>7422</v>
      </c>
      <c r="Q2232" s="5">
        <f t="shared" si="477"/>
        <v>7416.4</v>
      </c>
      <c r="R2232" s="4">
        <f t="shared" si="478"/>
        <v>2014</v>
      </c>
      <c r="T2232" s="7">
        <f t="shared" si="479"/>
        <v>0</v>
      </c>
      <c r="V2232" s="5">
        <f t="shared" si="480"/>
        <v>7320.13</v>
      </c>
      <c r="W2232" s="5">
        <f t="shared" si="481"/>
        <v>7320.13</v>
      </c>
      <c r="X2232" s="7">
        <f t="shared" si="482"/>
        <v>0</v>
      </c>
      <c r="Z2232" s="7">
        <f t="shared" si="483"/>
        <v>376494.9599999999</v>
      </c>
      <c r="AA2232" s="5"/>
    </row>
    <row r="2233" spans="1:27">
      <c r="A2233" s="15">
        <v>41795</v>
      </c>
      <c r="B2233">
        <v>7413.5</v>
      </c>
      <c r="C2233">
        <v>7498</v>
      </c>
      <c r="D2233">
        <v>7376.05</v>
      </c>
      <c r="E2233">
        <v>7486.75</v>
      </c>
      <c r="G2233" s="5">
        <f t="shared" si="469"/>
        <v>7439.57</v>
      </c>
      <c r="H2233" s="5">
        <f t="shared" si="470"/>
        <v>7408.14</v>
      </c>
      <c r="J2233" s="10" t="str">
        <f t="shared" si="471"/>
        <v>BUY</v>
      </c>
      <c r="L2233" s="5">
        <f t="shared" si="472"/>
        <v>7313.85</v>
      </c>
      <c r="M2233" s="4" t="str">
        <f t="shared" si="473"/>
        <v>NO</v>
      </c>
      <c r="N2233" s="4" t="str">
        <f t="shared" si="474"/>
        <v>NO</v>
      </c>
      <c r="O2233" s="4" t="str">
        <f t="shared" si="475"/>
        <v>NO</v>
      </c>
      <c r="P2233" s="5">
        <f t="shared" si="476"/>
        <v>7413.5</v>
      </c>
      <c r="Q2233" s="5">
        <f t="shared" si="477"/>
        <v>7486.75</v>
      </c>
      <c r="R2233" s="4">
        <f t="shared" si="478"/>
        <v>2014</v>
      </c>
      <c r="T2233" s="7">
        <f t="shared" si="479"/>
        <v>0</v>
      </c>
      <c r="V2233" s="5">
        <f t="shared" si="480"/>
        <v>7320.13</v>
      </c>
      <c r="W2233" s="5">
        <f t="shared" si="481"/>
        <v>7320.13</v>
      </c>
      <c r="X2233" s="7">
        <f t="shared" si="482"/>
        <v>0</v>
      </c>
      <c r="Z2233" s="7">
        <f t="shared" si="483"/>
        <v>376494.9599999999</v>
      </c>
      <c r="AA2233" s="5"/>
    </row>
    <row r="2234" spans="1:27">
      <c r="A2234" s="15">
        <v>41796</v>
      </c>
      <c r="B2234">
        <v>7549</v>
      </c>
      <c r="C2234">
        <v>7601.8</v>
      </c>
      <c r="D2234">
        <v>7512.15</v>
      </c>
      <c r="E2234">
        <v>7590.75</v>
      </c>
      <c r="G2234" s="5">
        <f t="shared" si="469"/>
        <v>7515.16</v>
      </c>
      <c r="H2234" s="5">
        <f t="shared" si="470"/>
        <v>7469.01</v>
      </c>
      <c r="J2234" s="10" t="str">
        <f t="shared" si="471"/>
        <v>BUY</v>
      </c>
      <c r="L2234" s="5">
        <f t="shared" si="472"/>
        <v>7330.56</v>
      </c>
      <c r="M2234" s="4" t="str">
        <f t="shared" si="473"/>
        <v>NO</v>
      </c>
      <c r="N2234" s="4" t="str">
        <f t="shared" si="474"/>
        <v>NO</v>
      </c>
      <c r="O2234" s="4" t="str">
        <f t="shared" si="475"/>
        <v>NO</v>
      </c>
      <c r="P2234" s="5">
        <f t="shared" si="476"/>
        <v>7549</v>
      </c>
      <c r="Q2234" s="5">
        <f t="shared" si="477"/>
        <v>7590.75</v>
      </c>
      <c r="R2234" s="4">
        <f t="shared" si="478"/>
        <v>2014</v>
      </c>
      <c r="T2234" s="7">
        <f t="shared" si="479"/>
        <v>0</v>
      </c>
      <c r="V2234" s="5">
        <f t="shared" si="480"/>
        <v>7320.13</v>
      </c>
      <c r="W2234" s="5">
        <f t="shared" si="481"/>
        <v>7320.13</v>
      </c>
      <c r="X2234" s="7">
        <f t="shared" si="482"/>
        <v>0</v>
      </c>
      <c r="Z2234" s="7">
        <f t="shared" si="483"/>
        <v>376494.9599999999</v>
      </c>
      <c r="AA2234" s="5"/>
    </row>
    <row r="2235" spans="1:27">
      <c r="A2235" s="15">
        <v>41799</v>
      </c>
      <c r="B2235">
        <v>7631.15</v>
      </c>
      <c r="C2235">
        <v>7689.45</v>
      </c>
      <c r="D2235">
        <v>7624.25</v>
      </c>
      <c r="E2235">
        <v>7669.75</v>
      </c>
      <c r="G2235" s="5">
        <f t="shared" si="469"/>
        <v>7592.46</v>
      </c>
      <c r="H2235" s="5">
        <f t="shared" si="470"/>
        <v>7535.92</v>
      </c>
      <c r="J2235" s="10" t="str">
        <f t="shared" si="471"/>
        <v>BUY</v>
      </c>
      <c r="L2235" s="5">
        <f t="shared" si="472"/>
        <v>7366.3</v>
      </c>
      <c r="M2235" s="4" t="str">
        <f t="shared" si="473"/>
        <v>NO</v>
      </c>
      <c r="N2235" s="4" t="str">
        <f t="shared" si="474"/>
        <v>NO</v>
      </c>
      <c r="O2235" s="4" t="str">
        <f t="shared" si="475"/>
        <v>NO</v>
      </c>
      <c r="P2235" s="5">
        <f t="shared" si="476"/>
        <v>7631.15</v>
      </c>
      <c r="Q2235" s="5">
        <f t="shared" si="477"/>
        <v>7669.75</v>
      </c>
      <c r="R2235" s="4">
        <f t="shared" si="478"/>
        <v>2014</v>
      </c>
      <c r="T2235" s="7">
        <f t="shared" si="479"/>
        <v>0</v>
      </c>
      <c r="V2235" s="5">
        <f t="shared" si="480"/>
        <v>7320.13</v>
      </c>
      <c r="W2235" s="5">
        <f t="shared" si="481"/>
        <v>7320.13</v>
      </c>
      <c r="X2235" s="7">
        <f t="shared" si="482"/>
        <v>0</v>
      </c>
      <c r="Z2235" s="7">
        <f t="shared" si="483"/>
        <v>376494.9599999999</v>
      </c>
      <c r="AA2235" s="5"/>
    </row>
    <row r="2236" spans="1:27">
      <c r="A2236" s="15">
        <v>41800</v>
      </c>
      <c r="B2236">
        <v>7677.5</v>
      </c>
      <c r="C2236">
        <v>7680</v>
      </c>
      <c r="D2236">
        <v>7588</v>
      </c>
      <c r="E2236">
        <v>7668.3</v>
      </c>
      <c r="G2236" s="5">
        <f t="shared" si="469"/>
        <v>7630.38</v>
      </c>
      <c r="H2236" s="5">
        <f t="shared" si="470"/>
        <v>7580.05</v>
      </c>
      <c r="J2236" s="10" t="str">
        <f t="shared" si="471"/>
        <v>BUY</v>
      </c>
      <c r="L2236" s="5">
        <f t="shared" si="472"/>
        <v>7429.06</v>
      </c>
      <c r="M2236" s="4" t="str">
        <f t="shared" si="473"/>
        <v>NO</v>
      </c>
      <c r="N2236" s="4" t="str">
        <f t="shared" si="474"/>
        <v>NO</v>
      </c>
      <c r="O2236" s="4" t="str">
        <f t="shared" si="475"/>
        <v>NO</v>
      </c>
      <c r="P2236" s="5">
        <f t="shared" si="476"/>
        <v>7677.5</v>
      </c>
      <c r="Q2236" s="5">
        <f t="shared" si="477"/>
        <v>7668.3</v>
      </c>
      <c r="R2236" s="4">
        <f t="shared" si="478"/>
        <v>2014</v>
      </c>
      <c r="T2236" s="7">
        <f t="shared" si="479"/>
        <v>0</v>
      </c>
      <c r="V2236" s="5">
        <f t="shared" si="480"/>
        <v>7320.13</v>
      </c>
      <c r="W2236" s="5">
        <f t="shared" si="481"/>
        <v>7320.13</v>
      </c>
      <c r="X2236" s="7">
        <f t="shared" si="482"/>
        <v>0</v>
      </c>
      <c r="Z2236" s="7">
        <f t="shared" si="483"/>
        <v>376494.9599999999</v>
      </c>
      <c r="AA2236" s="5"/>
    </row>
    <row r="2237" spans="1:27">
      <c r="A2237" s="15">
        <v>41801</v>
      </c>
      <c r="B2237">
        <v>7670</v>
      </c>
      <c r="C2237">
        <v>7715.55</v>
      </c>
      <c r="D2237">
        <v>7610</v>
      </c>
      <c r="E2237">
        <v>7637.15</v>
      </c>
      <c r="G2237" s="5">
        <f t="shared" si="469"/>
        <v>7633.77</v>
      </c>
      <c r="H2237" s="5">
        <f t="shared" si="470"/>
        <v>7599.08</v>
      </c>
      <c r="J2237" s="10" t="str">
        <f t="shared" si="471"/>
        <v>BUY</v>
      </c>
      <c r="L2237" s="5">
        <f t="shared" si="472"/>
        <v>7495.01</v>
      </c>
      <c r="M2237" s="4" t="str">
        <f t="shared" si="473"/>
        <v>NO</v>
      </c>
      <c r="N2237" s="4" t="str">
        <f t="shared" si="474"/>
        <v>NO</v>
      </c>
      <c r="O2237" s="4" t="str">
        <f t="shared" si="475"/>
        <v>NO</v>
      </c>
      <c r="P2237" s="5">
        <f t="shared" si="476"/>
        <v>7670</v>
      </c>
      <c r="Q2237" s="5">
        <f t="shared" si="477"/>
        <v>7637.15</v>
      </c>
      <c r="R2237" s="4">
        <f t="shared" si="478"/>
        <v>2014</v>
      </c>
      <c r="T2237" s="7">
        <f t="shared" si="479"/>
        <v>0</v>
      </c>
      <c r="V2237" s="5">
        <f t="shared" si="480"/>
        <v>7320.13</v>
      </c>
      <c r="W2237" s="5">
        <f t="shared" si="481"/>
        <v>7320.13</v>
      </c>
      <c r="X2237" s="7">
        <f t="shared" si="482"/>
        <v>0</v>
      </c>
      <c r="Z2237" s="7">
        <f t="shared" si="483"/>
        <v>376494.9599999999</v>
      </c>
      <c r="AA2237" s="5"/>
    </row>
    <row r="2238" spans="1:27">
      <c r="A2238" s="15">
        <v>41802</v>
      </c>
      <c r="B2238">
        <v>7640</v>
      </c>
      <c r="C2238">
        <v>7677</v>
      </c>
      <c r="D2238">
        <v>7610</v>
      </c>
      <c r="E2238">
        <v>7664.65</v>
      </c>
      <c r="G2238" s="5">
        <f t="shared" si="469"/>
        <v>7649.21</v>
      </c>
      <c r="H2238" s="5">
        <f t="shared" si="470"/>
        <v>7620.94</v>
      </c>
      <c r="J2238" s="10" t="str">
        <f t="shared" si="471"/>
        <v>BUY</v>
      </c>
      <c r="L2238" s="5">
        <f t="shared" si="472"/>
        <v>7536.13</v>
      </c>
      <c r="M2238" s="4" t="str">
        <f t="shared" si="473"/>
        <v>NO</v>
      </c>
      <c r="N2238" s="4" t="str">
        <f t="shared" si="474"/>
        <v>NO</v>
      </c>
      <c r="O2238" s="4" t="str">
        <f t="shared" si="475"/>
        <v>NO</v>
      </c>
      <c r="P2238" s="5">
        <f t="shared" si="476"/>
        <v>7640</v>
      </c>
      <c r="Q2238" s="5">
        <f t="shared" si="477"/>
        <v>7664.65</v>
      </c>
      <c r="R2238" s="4">
        <f t="shared" si="478"/>
        <v>2014</v>
      </c>
      <c r="T2238" s="7">
        <f t="shared" si="479"/>
        <v>0</v>
      </c>
      <c r="V2238" s="5">
        <f t="shared" si="480"/>
        <v>7320.13</v>
      </c>
      <c r="W2238" s="5">
        <f t="shared" si="481"/>
        <v>7320.13</v>
      </c>
      <c r="X2238" s="7">
        <f t="shared" si="482"/>
        <v>0</v>
      </c>
      <c r="Z2238" s="7">
        <f t="shared" si="483"/>
        <v>376494.9599999999</v>
      </c>
      <c r="AA2238" s="5"/>
    </row>
    <row r="2239" spans="1:27">
      <c r="A2239" s="15">
        <v>41803</v>
      </c>
      <c r="B2239">
        <v>7677</v>
      </c>
      <c r="C2239">
        <v>7682</v>
      </c>
      <c r="D2239">
        <v>7542.25</v>
      </c>
      <c r="E2239">
        <v>7560</v>
      </c>
      <c r="G2239" s="5">
        <f t="shared" si="469"/>
        <v>7604.61</v>
      </c>
      <c r="H2239" s="5">
        <f t="shared" si="470"/>
        <v>7600.63</v>
      </c>
      <c r="J2239" s="10" t="str">
        <f t="shared" si="471"/>
        <v>BUY</v>
      </c>
      <c r="L2239" s="5">
        <f t="shared" si="472"/>
        <v>7588.69</v>
      </c>
      <c r="M2239" s="4" t="str">
        <f t="shared" si="473"/>
        <v>NO</v>
      </c>
      <c r="N2239" s="4" t="str">
        <f t="shared" si="474"/>
        <v>NO</v>
      </c>
      <c r="O2239" s="4" t="str">
        <f t="shared" si="475"/>
        <v>NO</v>
      </c>
      <c r="P2239" s="5">
        <f t="shared" si="476"/>
        <v>7677</v>
      </c>
      <c r="Q2239" s="5">
        <f t="shared" si="477"/>
        <v>7560</v>
      </c>
      <c r="R2239" s="4">
        <f t="shared" si="478"/>
        <v>2014</v>
      </c>
      <c r="T2239" s="7">
        <f t="shared" si="479"/>
        <v>0</v>
      </c>
      <c r="V2239" s="5">
        <f t="shared" si="480"/>
        <v>7320.13</v>
      </c>
      <c r="W2239" s="5">
        <f t="shared" si="481"/>
        <v>7552.5</v>
      </c>
      <c r="X2239" s="7">
        <f t="shared" si="482"/>
        <v>232.36999999999989</v>
      </c>
      <c r="Z2239" s="7">
        <f t="shared" si="483"/>
        <v>388113.4599999999</v>
      </c>
      <c r="AA2239" s="5"/>
    </row>
    <row r="2240" spans="1:27">
      <c r="A2240" s="15">
        <v>41806</v>
      </c>
      <c r="B2240">
        <v>7552.5</v>
      </c>
      <c r="C2240">
        <v>7577.95</v>
      </c>
      <c r="D2240">
        <v>7513</v>
      </c>
      <c r="E2240">
        <v>7559.2</v>
      </c>
      <c r="G2240" s="5">
        <f t="shared" si="469"/>
        <v>7581.91</v>
      </c>
      <c r="H2240" s="5">
        <f t="shared" si="470"/>
        <v>7586.82</v>
      </c>
      <c r="J2240" s="10" t="str">
        <f t="shared" si="471"/>
        <v>SELL</v>
      </c>
      <c r="L2240" s="5">
        <f t="shared" si="472"/>
        <v>7601.55</v>
      </c>
      <c r="M2240" s="4" t="str">
        <f t="shared" si="473"/>
        <v>YES</v>
      </c>
      <c r="N2240" s="4" t="str">
        <f t="shared" si="474"/>
        <v>NO</v>
      </c>
      <c r="O2240" s="4" t="str">
        <f t="shared" si="475"/>
        <v>YES</v>
      </c>
      <c r="P2240" s="5">
        <f t="shared" si="476"/>
        <v>7552.5</v>
      </c>
      <c r="Q2240" s="5">
        <f t="shared" si="477"/>
        <v>7559.2</v>
      </c>
      <c r="R2240" s="4">
        <f t="shared" si="478"/>
        <v>2014</v>
      </c>
      <c r="T2240" s="7">
        <f t="shared" si="479"/>
        <v>0</v>
      </c>
      <c r="V2240" s="5">
        <f t="shared" si="480"/>
        <v>7552.5</v>
      </c>
      <c r="W2240" s="5">
        <f t="shared" si="481"/>
        <v>7601.55</v>
      </c>
      <c r="X2240" s="7">
        <f t="shared" si="482"/>
        <v>-49.050000000000182</v>
      </c>
      <c r="Z2240" s="7">
        <f t="shared" si="483"/>
        <v>385660.9599999999</v>
      </c>
      <c r="AA2240" s="5"/>
    </row>
    <row r="2241" spans="1:27">
      <c r="A2241" s="15">
        <v>41807</v>
      </c>
      <c r="B2241">
        <v>7543</v>
      </c>
      <c r="C2241">
        <v>7665.1</v>
      </c>
      <c r="D2241">
        <v>7533.1</v>
      </c>
      <c r="E2241">
        <v>7657.4</v>
      </c>
      <c r="G2241" s="5">
        <f t="shared" si="469"/>
        <v>7619.66</v>
      </c>
      <c r="H2241" s="5">
        <f t="shared" si="470"/>
        <v>7610.35</v>
      </c>
      <c r="J2241" s="10" t="str">
        <f t="shared" si="471"/>
        <v>BUY</v>
      </c>
      <c r="L2241" s="5">
        <f t="shared" si="472"/>
        <v>7582.42</v>
      </c>
      <c r="M2241" s="4" t="str">
        <f t="shared" si="473"/>
        <v>YES</v>
      </c>
      <c r="N2241" s="4" t="str">
        <f t="shared" si="474"/>
        <v>NO</v>
      </c>
      <c r="O2241" s="4" t="str">
        <f t="shared" si="475"/>
        <v>NO</v>
      </c>
      <c r="P2241" s="5">
        <f t="shared" si="476"/>
        <v>7543</v>
      </c>
      <c r="Q2241" s="5">
        <f t="shared" si="477"/>
        <v>7657.4</v>
      </c>
      <c r="R2241" s="4">
        <f t="shared" si="478"/>
        <v>2014</v>
      </c>
      <c r="T2241" s="7">
        <f t="shared" si="479"/>
        <v>0</v>
      </c>
      <c r="V2241" s="5">
        <f t="shared" si="480"/>
        <v>7601.55</v>
      </c>
      <c r="W2241" s="5">
        <f t="shared" si="481"/>
        <v>7582.42</v>
      </c>
      <c r="X2241" s="7">
        <f t="shared" si="482"/>
        <v>-19.130000000000109</v>
      </c>
      <c r="Z2241" s="7">
        <f t="shared" si="483"/>
        <v>384704.4599999999</v>
      </c>
      <c r="AA2241" s="5"/>
    </row>
    <row r="2242" spans="1:27">
      <c r="A2242" s="15">
        <v>41808</v>
      </c>
      <c r="B2242">
        <v>7655.5</v>
      </c>
      <c r="C2242">
        <v>7672.95</v>
      </c>
      <c r="D2242">
        <v>7523.4</v>
      </c>
      <c r="E2242">
        <v>7569.4</v>
      </c>
      <c r="G2242" s="5">
        <f t="shared" si="469"/>
        <v>7594.53</v>
      </c>
      <c r="H2242" s="5">
        <f t="shared" si="470"/>
        <v>7596.7</v>
      </c>
      <c r="J2242" s="10" t="str">
        <f t="shared" si="471"/>
        <v>SELL</v>
      </c>
      <c r="L2242" s="5">
        <f t="shared" si="472"/>
        <v>7603.21</v>
      </c>
      <c r="M2242" s="4" t="str">
        <f t="shared" si="473"/>
        <v>YES</v>
      </c>
      <c r="N2242" s="4" t="str">
        <f t="shared" si="474"/>
        <v>NO</v>
      </c>
      <c r="O2242" s="4" t="str">
        <f t="shared" si="475"/>
        <v>NO</v>
      </c>
      <c r="P2242" s="5">
        <f t="shared" si="476"/>
        <v>7655.5</v>
      </c>
      <c r="Q2242" s="5">
        <f t="shared" si="477"/>
        <v>7569.4</v>
      </c>
      <c r="R2242" s="4">
        <f t="shared" si="478"/>
        <v>2014</v>
      </c>
      <c r="T2242" s="7">
        <f t="shared" si="479"/>
        <v>0</v>
      </c>
      <c r="V2242" s="5">
        <f t="shared" si="480"/>
        <v>7582.42</v>
      </c>
      <c r="W2242" s="5">
        <f t="shared" si="481"/>
        <v>7582.42</v>
      </c>
      <c r="X2242" s="7">
        <f t="shared" si="482"/>
        <v>0</v>
      </c>
      <c r="Z2242" s="7">
        <f t="shared" si="483"/>
        <v>384704.4599999999</v>
      </c>
      <c r="AA2242" s="5"/>
    </row>
    <row r="2243" spans="1:27">
      <c r="A2243" s="15">
        <v>41809</v>
      </c>
      <c r="B2243">
        <v>7593.9</v>
      </c>
      <c r="C2243">
        <v>7617.15</v>
      </c>
      <c r="D2243">
        <v>7520.55</v>
      </c>
      <c r="E2243">
        <v>7560.1</v>
      </c>
      <c r="G2243" s="5">
        <f t="shared" si="469"/>
        <v>7577.32</v>
      </c>
      <c r="H2243" s="5">
        <f t="shared" si="470"/>
        <v>7584.5</v>
      </c>
      <c r="J2243" s="10" t="str">
        <f t="shared" si="471"/>
        <v>SELL</v>
      </c>
      <c r="L2243" s="5">
        <f t="shared" si="472"/>
        <v>7606.04</v>
      </c>
      <c r="M2243" s="4" t="str">
        <f t="shared" si="473"/>
        <v>YES</v>
      </c>
      <c r="N2243" s="4" t="str">
        <f t="shared" si="474"/>
        <v>YES</v>
      </c>
      <c r="O2243" s="4" t="str">
        <f t="shared" si="475"/>
        <v>NO</v>
      </c>
      <c r="P2243" s="5">
        <f t="shared" si="476"/>
        <v>7593.9</v>
      </c>
      <c r="Q2243" s="5">
        <f t="shared" si="477"/>
        <v>7560.1</v>
      </c>
      <c r="R2243" s="4">
        <f t="shared" si="478"/>
        <v>2014</v>
      </c>
      <c r="T2243" s="7">
        <f t="shared" si="479"/>
        <v>-43.11</v>
      </c>
      <c r="V2243" s="5">
        <f t="shared" si="480"/>
        <v>7582.42</v>
      </c>
      <c r="W2243" s="5">
        <f t="shared" si="481"/>
        <v>7582.42</v>
      </c>
      <c r="X2243" s="7">
        <f t="shared" si="482"/>
        <v>0</v>
      </c>
      <c r="Z2243" s="7">
        <f t="shared" si="483"/>
        <v>380393.4599999999</v>
      </c>
      <c r="AA2243" s="5"/>
    </row>
    <row r="2244" spans="1:27">
      <c r="A2244" s="15">
        <v>41810</v>
      </c>
      <c r="B2244">
        <v>7556.7</v>
      </c>
      <c r="C2244">
        <v>7578.9</v>
      </c>
      <c r="D2244">
        <v>7511</v>
      </c>
      <c r="E2244">
        <v>7525.35</v>
      </c>
      <c r="G2244" s="5">
        <f t="shared" si="469"/>
        <v>7551.34</v>
      </c>
      <c r="H2244" s="5">
        <f t="shared" si="470"/>
        <v>7564.78</v>
      </c>
      <c r="J2244" s="10" t="str">
        <f t="shared" si="471"/>
        <v>SELL</v>
      </c>
      <c r="L2244" s="5">
        <f t="shared" si="472"/>
        <v>7605.1</v>
      </c>
      <c r="M2244" s="4" t="str">
        <f t="shared" si="473"/>
        <v>NO</v>
      </c>
      <c r="N2244" s="4" t="str">
        <f t="shared" si="474"/>
        <v>NO</v>
      </c>
      <c r="O2244" s="4" t="str">
        <f t="shared" si="475"/>
        <v>NO</v>
      </c>
      <c r="P2244" s="5">
        <f t="shared" si="476"/>
        <v>7556.7</v>
      </c>
      <c r="Q2244" s="5">
        <f t="shared" si="477"/>
        <v>7525.35</v>
      </c>
      <c r="R2244" s="4">
        <f t="shared" si="478"/>
        <v>2014</v>
      </c>
      <c r="T2244" s="7">
        <f t="shared" si="479"/>
        <v>0</v>
      </c>
      <c r="V2244" s="5">
        <f t="shared" si="480"/>
        <v>7582.42</v>
      </c>
      <c r="W2244" s="5">
        <f t="shared" si="481"/>
        <v>7582.42</v>
      </c>
      <c r="X2244" s="7">
        <f t="shared" si="482"/>
        <v>0</v>
      </c>
      <c r="Z2244" s="7">
        <f t="shared" si="483"/>
        <v>380393.4599999999</v>
      </c>
      <c r="AA2244" s="5"/>
    </row>
    <row r="2245" spans="1:27">
      <c r="A2245" s="15">
        <v>41813</v>
      </c>
      <c r="B2245">
        <v>7538.5</v>
      </c>
      <c r="C2245">
        <v>7550</v>
      </c>
      <c r="D2245">
        <v>7464.4</v>
      </c>
      <c r="E2245">
        <v>7505.75</v>
      </c>
      <c r="G2245" s="5">
        <f t="shared" si="469"/>
        <v>7528.55</v>
      </c>
      <c r="H2245" s="5">
        <f t="shared" si="470"/>
        <v>7545.1</v>
      </c>
      <c r="J2245" s="10" t="str">
        <f t="shared" si="471"/>
        <v>SELL</v>
      </c>
      <c r="L2245" s="5">
        <f t="shared" si="472"/>
        <v>7594.75</v>
      </c>
      <c r="M2245" s="4" t="str">
        <f t="shared" si="473"/>
        <v>NO</v>
      </c>
      <c r="N2245" s="4" t="str">
        <f t="shared" si="474"/>
        <v>NO</v>
      </c>
      <c r="O2245" s="4" t="str">
        <f t="shared" si="475"/>
        <v>NO</v>
      </c>
      <c r="P2245" s="5">
        <f t="shared" si="476"/>
        <v>7538.5</v>
      </c>
      <c r="Q2245" s="5">
        <f t="shared" si="477"/>
        <v>7505.75</v>
      </c>
      <c r="R2245" s="4">
        <f t="shared" si="478"/>
        <v>2014</v>
      </c>
      <c r="T2245" s="7">
        <f t="shared" si="479"/>
        <v>0</v>
      </c>
      <c r="V2245" s="5">
        <f t="shared" si="480"/>
        <v>7582.42</v>
      </c>
      <c r="W2245" s="5">
        <f t="shared" si="481"/>
        <v>7594.75</v>
      </c>
      <c r="X2245" s="7">
        <f t="shared" si="482"/>
        <v>-12.329999999999927</v>
      </c>
      <c r="Z2245" s="7">
        <f t="shared" si="483"/>
        <v>379776.9599999999</v>
      </c>
      <c r="AA2245" s="5"/>
    </row>
    <row r="2246" spans="1:27">
      <c r="A2246" s="15">
        <v>41814</v>
      </c>
      <c r="B2246">
        <v>7530.15</v>
      </c>
      <c r="C2246">
        <v>7616.75</v>
      </c>
      <c r="D2246">
        <v>7525.6</v>
      </c>
      <c r="E2246">
        <v>7595.55</v>
      </c>
      <c r="G2246" s="5">
        <f t="shared" si="469"/>
        <v>7562.05</v>
      </c>
      <c r="H2246" s="5">
        <f t="shared" si="470"/>
        <v>7561.92</v>
      </c>
      <c r="J2246" s="10" t="str">
        <f t="shared" si="471"/>
        <v>BUY</v>
      </c>
      <c r="L2246" s="5">
        <f t="shared" si="472"/>
        <v>7561.53</v>
      </c>
      <c r="M2246" s="4" t="str">
        <f t="shared" si="473"/>
        <v>YES</v>
      </c>
      <c r="N2246" s="4" t="str">
        <f t="shared" si="474"/>
        <v>NO</v>
      </c>
      <c r="O2246" s="4" t="str">
        <f t="shared" si="475"/>
        <v>NO</v>
      </c>
      <c r="P2246" s="5">
        <f t="shared" si="476"/>
        <v>7530.15</v>
      </c>
      <c r="Q2246" s="5">
        <f t="shared" si="477"/>
        <v>7595.55</v>
      </c>
      <c r="R2246" s="4">
        <f t="shared" si="478"/>
        <v>2014</v>
      </c>
      <c r="T2246" s="7">
        <f t="shared" si="479"/>
        <v>0</v>
      </c>
      <c r="V2246" s="5">
        <f t="shared" si="480"/>
        <v>7594.75</v>
      </c>
      <c r="W2246" s="5">
        <f t="shared" si="481"/>
        <v>7594.75</v>
      </c>
      <c r="X2246" s="7">
        <f t="shared" si="482"/>
        <v>0</v>
      </c>
      <c r="Z2246" s="7">
        <f t="shared" si="483"/>
        <v>379776.9599999999</v>
      </c>
      <c r="AA2246" s="5"/>
    </row>
    <row r="2247" spans="1:27">
      <c r="A2247" s="15">
        <v>41815</v>
      </c>
      <c r="B2247">
        <v>7587</v>
      </c>
      <c r="C2247">
        <v>7597.7</v>
      </c>
      <c r="D2247">
        <v>7567</v>
      </c>
      <c r="E2247">
        <v>7574.9</v>
      </c>
      <c r="G2247" s="5">
        <f t="shared" si="469"/>
        <v>7568.48</v>
      </c>
      <c r="H2247" s="5">
        <f t="shared" si="470"/>
        <v>7566.25</v>
      </c>
      <c r="J2247" s="10" t="str">
        <f t="shared" si="471"/>
        <v>BUY</v>
      </c>
      <c r="L2247" s="5">
        <f t="shared" si="472"/>
        <v>7559.56</v>
      </c>
      <c r="M2247" s="4" t="str">
        <f t="shared" si="473"/>
        <v>NO</v>
      </c>
      <c r="N2247" s="4" t="str">
        <f t="shared" si="474"/>
        <v>NO</v>
      </c>
      <c r="O2247" s="4" t="str">
        <f t="shared" si="475"/>
        <v>NO</v>
      </c>
      <c r="P2247" s="5">
        <f t="shared" si="476"/>
        <v>7587</v>
      </c>
      <c r="Q2247" s="5">
        <f t="shared" si="477"/>
        <v>7574.9</v>
      </c>
      <c r="R2247" s="4">
        <f t="shared" si="478"/>
        <v>2014</v>
      </c>
      <c r="T2247" s="7">
        <f t="shared" si="479"/>
        <v>0</v>
      </c>
      <c r="V2247" s="5">
        <f t="shared" si="480"/>
        <v>7594.75</v>
      </c>
      <c r="W2247" s="5">
        <f t="shared" si="481"/>
        <v>7559.56</v>
      </c>
      <c r="X2247" s="7">
        <f t="shared" si="482"/>
        <v>-35.1899999999996</v>
      </c>
      <c r="Z2247" s="7">
        <f t="shared" si="483"/>
        <v>378017.4599999999</v>
      </c>
      <c r="AA2247" s="5"/>
    </row>
    <row r="2248" spans="1:27">
      <c r="A2248" s="15">
        <v>41816</v>
      </c>
      <c r="B2248">
        <v>7568.6</v>
      </c>
      <c r="C2248">
        <v>7570.5</v>
      </c>
      <c r="D2248">
        <v>7487</v>
      </c>
      <c r="E2248">
        <v>7497.95</v>
      </c>
      <c r="G2248" s="5">
        <f t="shared" si="469"/>
        <v>7533.22</v>
      </c>
      <c r="H2248" s="5">
        <f t="shared" si="470"/>
        <v>7543.48</v>
      </c>
      <c r="J2248" s="10" t="str">
        <f t="shared" si="471"/>
        <v>SELL</v>
      </c>
      <c r="L2248" s="5">
        <f t="shared" si="472"/>
        <v>7574.26</v>
      </c>
      <c r="M2248" s="4" t="str">
        <f t="shared" si="473"/>
        <v>YES</v>
      </c>
      <c r="N2248" s="4" t="str">
        <f t="shared" si="474"/>
        <v>NO</v>
      </c>
      <c r="O2248" s="4" t="str">
        <f t="shared" si="475"/>
        <v>NO</v>
      </c>
      <c r="P2248" s="5">
        <f t="shared" si="476"/>
        <v>7568.6</v>
      </c>
      <c r="Q2248" s="5">
        <f t="shared" si="477"/>
        <v>7497.95</v>
      </c>
      <c r="R2248" s="4">
        <f t="shared" si="478"/>
        <v>2014</v>
      </c>
      <c r="T2248" s="7">
        <f t="shared" si="479"/>
        <v>0</v>
      </c>
      <c r="V2248" s="5">
        <f t="shared" si="480"/>
        <v>7559.56</v>
      </c>
      <c r="W2248" s="5">
        <f t="shared" si="481"/>
        <v>7559.56</v>
      </c>
      <c r="X2248" s="7">
        <f t="shared" si="482"/>
        <v>0</v>
      </c>
      <c r="Z2248" s="7">
        <f t="shared" si="483"/>
        <v>378017.4599999999</v>
      </c>
      <c r="AA2248" s="5"/>
    </row>
    <row r="2249" spans="1:27">
      <c r="A2249" s="15">
        <v>41817</v>
      </c>
      <c r="B2249">
        <v>7550</v>
      </c>
      <c r="C2249">
        <v>7569</v>
      </c>
      <c r="D2249">
        <v>7512.3</v>
      </c>
      <c r="E2249">
        <v>7543.9</v>
      </c>
      <c r="G2249" s="5">
        <f t="shared" si="469"/>
        <v>7538.56</v>
      </c>
      <c r="H2249" s="5">
        <f t="shared" si="470"/>
        <v>7543.62</v>
      </c>
      <c r="J2249" s="10" t="str">
        <f t="shared" si="471"/>
        <v>SELL</v>
      </c>
      <c r="L2249" s="5">
        <f t="shared" si="472"/>
        <v>7558.8</v>
      </c>
      <c r="M2249" s="4" t="str">
        <f t="shared" si="473"/>
        <v>NO</v>
      </c>
      <c r="N2249" s="4" t="str">
        <f t="shared" si="474"/>
        <v>NO</v>
      </c>
      <c r="O2249" s="4" t="str">
        <f t="shared" si="475"/>
        <v>NO</v>
      </c>
      <c r="P2249" s="5">
        <f t="shared" si="476"/>
        <v>7550</v>
      </c>
      <c r="Q2249" s="5">
        <f t="shared" si="477"/>
        <v>7543.9</v>
      </c>
      <c r="R2249" s="4">
        <f t="shared" si="478"/>
        <v>2014</v>
      </c>
      <c r="T2249" s="7">
        <f t="shared" si="479"/>
        <v>0</v>
      </c>
      <c r="V2249" s="5">
        <f t="shared" si="480"/>
        <v>7559.56</v>
      </c>
      <c r="W2249" s="5">
        <f t="shared" si="481"/>
        <v>7558.8</v>
      </c>
      <c r="X2249" s="7">
        <f t="shared" si="482"/>
        <v>0.76000000000021828</v>
      </c>
      <c r="Z2249" s="7">
        <f t="shared" si="483"/>
        <v>378055.4599999999</v>
      </c>
      <c r="AA2249" s="5"/>
    </row>
    <row r="2250" spans="1:27">
      <c r="A2250" s="15">
        <v>41820</v>
      </c>
      <c r="B2250">
        <v>7556</v>
      </c>
      <c r="C2250">
        <v>7649.9</v>
      </c>
      <c r="D2250">
        <v>7555.05</v>
      </c>
      <c r="E2250">
        <v>7634.35</v>
      </c>
      <c r="G2250" s="5">
        <f t="shared" si="469"/>
        <v>7586.46</v>
      </c>
      <c r="H2250" s="5">
        <f t="shared" si="470"/>
        <v>7573.86</v>
      </c>
      <c r="J2250" s="10" t="str">
        <f t="shared" si="471"/>
        <v>BUY</v>
      </c>
      <c r="L2250" s="5">
        <f t="shared" si="472"/>
        <v>7536.06</v>
      </c>
      <c r="M2250" s="4" t="str">
        <f t="shared" si="473"/>
        <v>YES</v>
      </c>
      <c r="N2250" s="4" t="str">
        <f t="shared" si="474"/>
        <v>NO</v>
      </c>
      <c r="O2250" s="4" t="str">
        <f t="shared" si="475"/>
        <v>NO</v>
      </c>
      <c r="P2250" s="5">
        <f t="shared" si="476"/>
        <v>7556</v>
      </c>
      <c r="Q2250" s="5">
        <f t="shared" si="477"/>
        <v>7634.35</v>
      </c>
      <c r="R2250" s="4">
        <f t="shared" si="478"/>
        <v>2014</v>
      </c>
      <c r="T2250" s="7">
        <f t="shared" si="479"/>
        <v>0</v>
      </c>
      <c r="V2250" s="5">
        <f t="shared" si="480"/>
        <v>7558.8</v>
      </c>
      <c r="W2250" s="5">
        <f t="shared" si="481"/>
        <v>7558.8</v>
      </c>
      <c r="X2250" s="7">
        <f t="shared" si="482"/>
        <v>0</v>
      </c>
      <c r="Z2250" s="7">
        <f t="shared" si="483"/>
        <v>378055.4599999999</v>
      </c>
      <c r="AA2250" s="5"/>
    </row>
    <row r="2251" spans="1:27">
      <c r="A2251" s="15">
        <v>41821</v>
      </c>
      <c r="B2251">
        <v>7646.5</v>
      </c>
      <c r="C2251">
        <v>7678</v>
      </c>
      <c r="D2251">
        <v>7637.5</v>
      </c>
      <c r="E2251">
        <v>7662.65</v>
      </c>
      <c r="G2251" s="5">
        <f t="shared" si="469"/>
        <v>7624.56</v>
      </c>
      <c r="H2251" s="5">
        <f t="shared" si="470"/>
        <v>7603.46</v>
      </c>
      <c r="J2251" s="10" t="str">
        <f t="shared" si="471"/>
        <v>BUY</v>
      </c>
      <c r="L2251" s="5">
        <f t="shared" si="472"/>
        <v>7540.16</v>
      </c>
      <c r="M2251" s="4" t="str">
        <f t="shared" si="473"/>
        <v>NO</v>
      </c>
      <c r="N2251" s="4" t="str">
        <f t="shared" si="474"/>
        <v>NO</v>
      </c>
      <c r="O2251" s="4" t="str">
        <f t="shared" si="475"/>
        <v>NO</v>
      </c>
      <c r="P2251" s="5">
        <f t="shared" si="476"/>
        <v>7646.5</v>
      </c>
      <c r="Q2251" s="5">
        <f t="shared" si="477"/>
        <v>7662.65</v>
      </c>
      <c r="R2251" s="4">
        <f t="shared" si="478"/>
        <v>2014</v>
      </c>
      <c r="T2251" s="7">
        <f t="shared" si="479"/>
        <v>0</v>
      </c>
      <c r="V2251" s="5">
        <f t="shared" si="480"/>
        <v>7558.8</v>
      </c>
      <c r="W2251" s="5">
        <f t="shared" si="481"/>
        <v>7558.8</v>
      </c>
      <c r="X2251" s="7">
        <f t="shared" si="482"/>
        <v>0</v>
      </c>
      <c r="Z2251" s="7">
        <f t="shared" si="483"/>
        <v>378055.4599999999</v>
      </c>
      <c r="AA2251" s="5"/>
    </row>
    <row r="2252" spans="1:27">
      <c r="A2252" s="15">
        <v>41822</v>
      </c>
      <c r="B2252">
        <v>7709.95</v>
      </c>
      <c r="C2252">
        <v>7758.9</v>
      </c>
      <c r="D2252">
        <v>7702.65</v>
      </c>
      <c r="E2252">
        <v>7749.85</v>
      </c>
      <c r="G2252" s="5">
        <f t="shared" si="469"/>
        <v>7687.21</v>
      </c>
      <c r="H2252" s="5">
        <f t="shared" si="470"/>
        <v>7652.26</v>
      </c>
      <c r="J2252" s="10" t="str">
        <f t="shared" si="471"/>
        <v>BUY</v>
      </c>
      <c r="L2252" s="5">
        <f t="shared" si="472"/>
        <v>7547.41</v>
      </c>
      <c r="M2252" s="4" t="str">
        <f t="shared" si="473"/>
        <v>NO</v>
      </c>
      <c r="N2252" s="4" t="str">
        <f t="shared" si="474"/>
        <v>NO</v>
      </c>
      <c r="O2252" s="4" t="str">
        <f t="shared" si="475"/>
        <v>NO</v>
      </c>
      <c r="P2252" s="5">
        <f t="shared" si="476"/>
        <v>7709.95</v>
      </c>
      <c r="Q2252" s="5">
        <f t="shared" si="477"/>
        <v>7749.85</v>
      </c>
      <c r="R2252" s="4">
        <f t="shared" si="478"/>
        <v>2014</v>
      </c>
      <c r="T2252" s="7">
        <f t="shared" si="479"/>
        <v>0</v>
      </c>
      <c r="V2252" s="5">
        <f t="shared" si="480"/>
        <v>7558.8</v>
      </c>
      <c r="W2252" s="5">
        <f t="shared" si="481"/>
        <v>7558.8</v>
      </c>
      <c r="X2252" s="7">
        <f t="shared" si="482"/>
        <v>0</v>
      </c>
      <c r="Z2252" s="7">
        <f t="shared" si="483"/>
        <v>378055.4599999999</v>
      </c>
      <c r="AA2252" s="5"/>
    </row>
    <row r="2253" spans="1:27">
      <c r="A2253" s="15">
        <v>41823</v>
      </c>
      <c r="B2253">
        <v>7761.6</v>
      </c>
      <c r="C2253">
        <v>7773.9</v>
      </c>
      <c r="D2253">
        <v>7726.3</v>
      </c>
      <c r="E2253">
        <v>7736.05</v>
      </c>
      <c r="G2253" s="5">
        <f t="shared" si="469"/>
        <v>7711.63</v>
      </c>
      <c r="H2253" s="5">
        <f t="shared" si="470"/>
        <v>7680.19</v>
      </c>
      <c r="J2253" s="10" t="str">
        <f t="shared" si="471"/>
        <v>BUY</v>
      </c>
      <c r="L2253" s="5">
        <f t="shared" si="472"/>
        <v>7585.87</v>
      </c>
      <c r="M2253" s="4" t="str">
        <f t="shared" si="473"/>
        <v>NO</v>
      </c>
      <c r="N2253" s="4" t="str">
        <f t="shared" si="474"/>
        <v>NO</v>
      </c>
      <c r="O2253" s="4" t="str">
        <f t="shared" si="475"/>
        <v>NO</v>
      </c>
      <c r="P2253" s="5">
        <f t="shared" si="476"/>
        <v>7761.6</v>
      </c>
      <c r="Q2253" s="5">
        <f t="shared" si="477"/>
        <v>7736.05</v>
      </c>
      <c r="R2253" s="4">
        <f t="shared" si="478"/>
        <v>2014</v>
      </c>
      <c r="T2253" s="7">
        <f t="shared" si="479"/>
        <v>0</v>
      </c>
      <c r="V2253" s="5">
        <f t="shared" si="480"/>
        <v>7558.8</v>
      </c>
      <c r="W2253" s="5">
        <f t="shared" si="481"/>
        <v>7558.8</v>
      </c>
      <c r="X2253" s="7">
        <f t="shared" si="482"/>
        <v>0</v>
      </c>
      <c r="Z2253" s="7">
        <f t="shared" si="483"/>
        <v>378055.4599999999</v>
      </c>
      <c r="AA2253" s="5"/>
    </row>
    <row r="2254" spans="1:27">
      <c r="A2254" s="15">
        <v>41824</v>
      </c>
      <c r="B2254">
        <v>7754</v>
      </c>
      <c r="C2254">
        <v>7791.4</v>
      </c>
      <c r="D2254">
        <v>7676.75</v>
      </c>
      <c r="E2254">
        <v>7782.5</v>
      </c>
      <c r="G2254" s="5">
        <f t="shared" si="469"/>
        <v>7747.07</v>
      </c>
      <c r="H2254" s="5">
        <f t="shared" si="470"/>
        <v>7714.29</v>
      </c>
      <c r="J2254" s="10" t="str">
        <f t="shared" si="471"/>
        <v>BUY</v>
      </c>
      <c r="L2254" s="5">
        <f t="shared" si="472"/>
        <v>7615.95</v>
      </c>
      <c r="M2254" s="4" t="str">
        <f t="shared" si="473"/>
        <v>NO</v>
      </c>
      <c r="N2254" s="4" t="str">
        <f t="shared" si="474"/>
        <v>NO</v>
      </c>
      <c r="O2254" s="4" t="str">
        <f t="shared" si="475"/>
        <v>NO</v>
      </c>
      <c r="P2254" s="5">
        <f t="shared" si="476"/>
        <v>7754</v>
      </c>
      <c r="Q2254" s="5">
        <f t="shared" si="477"/>
        <v>7782.5</v>
      </c>
      <c r="R2254" s="4">
        <f t="shared" si="478"/>
        <v>2014</v>
      </c>
      <c r="T2254" s="7">
        <f t="shared" si="479"/>
        <v>0</v>
      </c>
      <c r="V2254" s="5">
        <f t="shared" si="480"/>
        <v>7558.8</v>
      </c>
      <c r="W2254" s="5">
        <f t="shared" si="481"/>
        <v>7558.8</v>
      </c>
      <c r="X2254" s="7">
        <f t="shared" si="482"/>
        <v>0</v>
      </c>
      <c r="Z2254" s="7">
        <f t="shared" si="483"/>
        <v>378055.4599999999</v>
      </c>
      <c r="AA2254" s="5"/>
    </row>
    <row r="2255" spans="1:27">
      <c r="A2255" s="15">
        <v>41827</v>
      </c>
      <c r="B2255">
        <v>7810</v>
      </c>
      <c r="C2255">
        <v>7812.7</v>
      </c>
      <c r="D2255">
        <v>7760.1</v>
      </c>
      <c r="E2255">
        <v>7798.6</v>
      </c>
      <c r="G2255" s="5">
        <f t="shared" si="469"/>
        <v>7772.84</v>
      </c>
      <c r="H2255" s="5">
        <f t="shared" si="470"/>
        <v>7742.39</v>
      </c>
      <c r="J2255" s="10" t="str">
        <f t="shared" si="471"/>
        <v>BUY</v>
      </c>
      <c r="L2255" s="5">
        <f t="shared" si="472"/>
        <v>7651.04</v>
      </c>
      <c r="M2255" s="4" t="str">
        <f t="shared" si="473"/>
        <v>NO</v>
      </c>
      <c r="N2255" s="4" t="str">
        <f t="shared" si="474"/>
        <v>NO</v>
      </c>
      <c r="O2255" s="4" t="str">
        <f t="shared" si="475"/>
        <v>NO</v>
      </c>
      <c r="P2255" s="5">
        <f t="shared" si="476"/>
        <v>7810</v>
      </c>
      <c r="Q2255" s="5">
        <f t="shared" si="477"/>
        <v>7798.6</v>
      </c>
      <c r="R2255" s="4">
        <f t="shared" si="478"/>
        <v>2014</v>
      </c>
      <c r="T2255" s="7">
        <f t="shared" si="479"/>
        <v>0</v>
      </c>
      <c r="V2255" s="5">
        <f t="shared" si="480"/>
        <v>7558.8</v>
      </c>
      <c r="W2255" s="5">
        <f t="shared" si="481"/>
        <v>7651.04</v>
      </c>
      <c r="X2255" s="7">
        <f t="shared" si="482"/>
        <v>92.239999999999782</v>
      </c>
      <c r="Z2255" s="7">
        <f t="shared" si="483"/>
        <v>382667.4599999999</v>
      </c>
      <c r="AA2255" s="5"/>
    </row>
    <row r="2256" spans="1:27">
      <c r="A2256" s="15">
        <v>41828</v>
      </c>
      <c r="B2256">
        <v>7810</v>
      </c>
      <c r="C2256">
        <v>7817.85</v>
      </c>
      <c r="D2256">
        <v>7620.85</v>
      </c>
      <c r="E2256">
        <v>7648.75</v>
      </c>
      <c r="G2256" s="5">
        <f t="shared" si="469"/>
        <v>7710.8</v>
      </c>
      <c r="H2256" s="5">
        <f t="shared" si="470"/>
        <v>7711.18</v>
      </c>
      <c r="J2256" s="10" t="str">
        <f t="shared" si="471"/>
        <v>SELL</v>
      </c>
      <c r="L2256" s="5">
        <f t="shared" si="472"/>
        <v>7712.32</v>
      </c>
      <c r="M2256" s="4" t="str">
        <f t="shared" si="473"/>
        <v>YES</v>
      </c>
      <c r="N2256" s="4" t="str">
        <f t="shared" si="474"/>
        <v>NO</v>
      </c>
      <c r="O2256" s="4" t="str">
        <f t="shared" si="475"/>
        <v>NO</v>
      </c>
      <c r="P2256" s="5">
        <f t="shared" si="476"/>
        <v>7810</v>
      </c>
      <c r="Q2256" s="5">
        <f t="shared" si="477"/>
        <v>7648.75</v>
      </c>
      <c r="R2256" s="4">
        <f t="shared" si="478"/>
        <v>2014</v>
      </c>
      <c r="T2256" s="7">
        <f t="shared" si="479"/>
        <v>0</v>
      </c>
      <c r="V2256" s="5">
        <f t="shared" si="480"/>
        <v>7651.04</v>
      </c>
      <c r="W2256" s="5">
        <f t="shared" si="481"/>
        <v>7651.04</v>
      </c>
      <c r="X2256" s="7">
        <f t="shared" si="482"/>
        <v>0</v>
      </c>
      <c r="Z2256" s="7">
        <f t="shared" si="483"/>
        <v>382667.4599999999</v>
      </c>
      <c r="AA2256" s="5"/>
    </row>
    <row r="2257" spans="1:27">
      <c r="A2257" s="15">
        <v>41829</v>
      </c>
      <c r="B2257">
        <v>7650</v>
      </c>
      <c r="C2257">
        <v>7669.7</v>
      </c>
      <c r="D2257">
        <v>7567.75</v>
      </c>
      <c r="E2257">
        <v>7598.65</v>
      </c>
      <c r="G2257" s="5">
        <f t="shared" si="469"/>
        <v>7654.73</v>
      </c>
      <c r="H2257" s="5">
        <f t="shared" si="470"/>
        <v>7673.67</v>
      </c>
      <c r="J2257" s="10" t="str">
        <f t="shared" si="471"/>
        <v>SELL</v>
      </c>
      <c r="L2257" s="5">
        <f t="shared" si="472"/>
        <v>7730.49</v>
      </c>
      <c r="M2257" s="4" t="str">
        <f t="shared" si="473"/>
        <v>NO</v>
      </c>
      <c r="N2257" s="4" t="str">
        <f t="shared" si="474"/>
        <v>NO</v>
      </c>
      <c r="O2257" s="4" t="str">
        <f t="shared" si="475"/>
        <v>NO</v>
      </c>
      <c r="P2257" s="5">
        <f t="shared" si="476"/>
        <v>7650</v>
      </c>
      <c r="Q2257" s="5">
        <f t="shared" si="477"/>
        <v>7598.65</v>
      </c>
      <c r="R2257" s="4">
        <f t="shared" si="478"/>
        <v>2014</v>
      </c>
      <c r="T2257" s="7">
        <f t="shared" si="479"/>
        <v>0</v>
      </c>
      <c r="V2257" s="5">
        <f t="shared" si="480"/>
        <v>7651.04</v>
      </c>
      <c r="W2257" s="5">
        <f t="shared" si="481"/>
        <v>7651.04</v>
      </c>
      <c r="X2257" s="7">
        <f t="shared" si="482"/>
        <v>0</v>
      </c>
      <c r="Z2257" s="7">
        <f t="shared" si="483"/>
        <v>382667.4599999999</v>
      </c>
      <c r="AA2257" s="5"/>
    </row>
    <row r="2258" spans="1:27">
      <c r="A2258" s="15">
        <v>41830</v>
      </c>
      <c r="B2258">
        <v>7611.25</v>
      </c>
      <c r="C2258">
        <v>7753.9</v>
      </c>
      <c r="D2258">
        <v>7486.05</v>
      </c>
      <c r="E2258">
        <v>7576.65</v>
      </c>
      <c r="G2258" s="5">
        <f t="shared" si="469"/>
        <v>7615.69</v>
      </c>
      <c r="H2258" s="5">
        <f t="shared" si="470"/>
        <v>7641.33</v>
      </c>
      <c r="J2258" s="10" t="str">
        <f t="shared" si="471"/>
        <v>SELL</v>
      </c>
      <c r="L2258" s="5">
        <f t="shared" si="472"/>
        <v>7718.25</v>
      </c>
      <c r="M2258" s="4" t="str">
        <f t="shared" si="473"/>
        <v>YES</v>
      </c>
      <c r="N2258" s="4" t="str">
        <f t="shared" si="474"/>
        <v>YES</v>
      </c>
      <c r="O2258" s="4" t="str">
        <f t="shared" si="475"/>
        <v>NO</v>
      </c>
      <c r="P2258" s="5">
        <f t="shared" si="476"/>
        <v>7611.25</v>
      </c>
      <c r="Q2258" s="5">
        <f t="shared" si="477"/>
        <v>7576.65</v>
      </c>
      <c r="R2258" s="4">
        <f t="shared" si="478"/>
        <v>2014</v>
      </c>
      <c r="T2258" s="7">
        <f t="shared" si="479"/>
        <v>-153.84</v>
      </c>
      <c r="V2258" s="5">
        <f t="shared" si="480"/>
        <v>7651.04</v>
      </c>
      <c r="W2258" s="5">
        <f t="shared" si="481"/>
        <v>7651.04</v>
      </c>
      <c r="X2258" s="7">
        <f t="shared" si="482"/>
        <v>0</v>
      </c>
      <c r="Z2258" s="7">
        <f t="shared" si="483"/>
        <v>367283.4599999999</v>
      </c>
      <c r="AA2258" s="5"/>
    </row>
    <row r="2259" spans="1:27">
      <c r="A2259" s="15">
        <v>41831</v>
      </c>
      <c r="B2259">
        <v>7565.15</v>
      </c>
      <c r="C2259">
        <v>7638.8</v>
      </c>
      <c r="D2259">
        <v>7466.35</v>
      </c>
      <c r="E2259">
        <v>7480.15</v>
      </c>
      <c r="G2259" s="5">
        <f t="shared" si="469"/>
        <v>7547.92</v>
      </c>
      <c r="H2259" s="5">
        <f t="shared" si="470"/>
        <v>7587.6</v>
      </c>
      <c r="J2259" s="10" t="str">
        <f t="shared" si="471"/>
        <v>SELL</v>
      </c>
      <c r="L2259" s="5">
        <f t="shared" si="472"/>
        <v>7706.64</v>
      </c>
      <c r="M2259" s="4" t="str">
        <f t="shared" si="473"/>
        <v>NO</v>
      </c>
      <c r="N2259" s="4" t="str">
        <f t="shared" si="474"/>
        <v>NO</v>
      </c>
      <c r="O2259" s="4" t="str">
        <f t="shared" si="475"/>
        <v>NO</v>
      </c>
      <c r="P2259" s="5">
        <f t="shared" si="476"/>
        <v>7565.15</v>
      </c>
      <c r="Q2259" s="5">
        <f t="shared" si="477"/>
        <v>7480.15</v>
      </c>
      <c r="R2259" s="4">
        <f t="shared" si="478"/>
        <v>2014</v>
      </c>
      <c r="T2259" s="7">
        <f t="shared" si="479"/>
        <v>0</v>
      </c>
      <c r="V2259" s="5">
        <f t="shared" si="480"/>
        <v>7651.04</v>
      </c>
      <c r="W2259" s="5">
        <f t="shared" si="481"/>
        <v>7651.04</v>
      </c>
      <c r="X2259" s="7">
        <f t="shared" si="482"/>
        <v>0</v>
      </c>
      <c r="Z2259" s="7">
        <f t="shared" si="483"/>
        <v>367283.4599999999</v>
      </c>
      <c r="AA2259" s="5"/>
    </row>
    <row r="2260" spans="1:27">
      <c r="A2260" s="15">
        <v>41834</v>
      </c>
      <c r="B2260">
        <v>7488.2</v>
      </c>
      <c r="C2260">
        <v>7505.5</v>
      </c>
      <c r="D2260">
        <v>7445</v>
      </c>
      <c r="E2260">
        <v>7475.8</v>
      </c>
      <c r="G2260" s="5">
        <f t="shared" si="469"/>
        <v>7511.86</v>
      </c>
      <c r="H2260" s="5">
        <f t="shared" si="470"/>
        <v>7550.33</v>
      </c>
      <c r="J2260" s="10" t="str">
        <f t="shared" si="471"/>
        <v>SELL</v>
      </c>
      <c r="L2260" s="5">
        <f t="shared" si="472"/>
        <v>7665.74</v>
      </c>
      <c r="M2260" s="4" t="str">
        <f t="shared" si="473"/>
        <v>NO</v>
      </c>
      <c r="N2260" s="4" t="str">
        <f t="shared" si="474"/>
        <v>NO</v>
      </c>
      <c r="O2260" s="4" t="str">
        <f t="shared" si="475"/>
        <v>NO</v>
      </c>
      <c r="P2260" s="5">
        <f t="shared" si="476"/>
        <v>7488.2</v>
      </c>
      <c r="Q2260" s="5">
        <f t="shared" si="477"/>
        <v>7475.8</v>
      </c>
      <c r="R2260" s="4">
        <f t="shared" si="478"/>
        <v>2014</v>
      </c>
      <c r="T2260" s="7">
        <f t="shared" si="479"/>
        <v>0</v>
      </c>
      <c r="V2260" s="5">
        <f t="shared" si="480"/>
        <v>7651.04</v>
      </c>
      <c r="W2260" s="5">
        <f t="shared" si="481"/>
        <v>7651.04</v>
      </c>
      <c r="X2260" s="7">
        <f t="shared" si="482"/>
        <v>0</v>
      </c>
      <c r="Z2260" s="7">
        <f t="shared" si="483"/>
        <v>367283.4599999999</v>
      </c>
      <c r="AA2260" s="5"/>
    </row>
    <row r="2261" spans="1:27">
      <c r="A2261" s="15">
        <v>41835</v>
      </c>
      <c r="B2261">
        <v>7512</v>
      </c>
      <c r="C2261">
        <v>7548</v>
      </c>
      <c r="D2261">
        <v>7467</v>
      </c>
      <c r="E2261">
        <v>7538.6</v>
      </c>
      <c r="G2261" s="5">
        <f t="shared" ref="G2261:G2324" si="484">ROUND((E2261*G$1)+(G2260*(1-G$1)),2)</f>
        <v>7525.23</v>
      </c>
      <c r="H2261" s="5">
        <f t="shared" ref="H2261:H2324" si="485">ROUND((E2261*H$1)+(H2260*(1-H$1)),2)</f>
        <v>7546.42</v>
      </c>
      <c r="J2261" s="10" t="str">
        <f t="shared" ref="J2261:J2324" si="486">IF(G2261&gt;H2261,"BUY","SELL")</f>
        <v>SELL</v>
      </c>
      <c r="L2261" s="5">
        <f t="shared" ref="L2261:L2324" si="487">ROUND((G2261*((2/4)-1)-(H2261)*((2/6)-1))/ (2 /4- 2 /6),2)</f>
        <v>7609.99</v>
      </c>
      <c r="M2261" s="4" t="str">
        <f t="shared" ref="M2261:M2324" si="488">IF(J2260="SELL",IF(C2261&gt;L2260,"YES","NO"),IF(D2261&lt;L2260,"YES","NO"))</f>
        <v>NO</v>
      </c>
      <c r="N2261" s="4" t="str">
        <f t="shared" ref="N2261:N2324" si="489">IF(AND(M2261="YES",J2261=J2260),"YES","NO")</f>
        <v>NO</v>
      </c>
      <c r="O2261" s="4" t="str">
        <f t="shared" ref="O2261:O2324" si="490">IF(AND(J2260="BUY",B2261&lt;L2260),"YES",IF(AND(J2260="SELL",B2261&gt;L2260),"YES","NO"))</f>
        <v>NO</v>
      </c>
      <c r="P2261" s="5">
        <f t="shared" ref="P2261:P2324" si="491">B2261</f>
        <v>7512</v>
      </c>
      <c r="Q2261" s="5">
        <f t="shared" ref="Q2261:Q2324" si="492">E2261</f>
        <v>7538.6</v>
      </c>
      <c r="R2261" s="4">
        <f t="shared" ref="R2261:R2324" si="493">YEAR(A2261)</f>
        <v>2014</v>
      </c>
      <c r="T2261" s="7">
        <f t="shared" ref="T2261:T2324" si="494">ROUND(IF(N2261="YES",IF(J2261="SELL",IF(O2261="YES",Q2261-P2261,Q2261-L2260),IF(O2261="YES",P2261-Q2261,L2260-Q2261)),0),2)</f>
        <v>0</v>
      </c>
      <c r="V2261" s="5">
        <f t="shared" ref="V2261:V2324" si="495">IF(J2261=J2260,V2260,IF(O2261="YES",P2261,L2260))</f>
        <v>7651.04</v>
      </c>
      <c r="W2261" s="5">
        <f t="shared" ref="W2261:W2324" si="496">IF(V2262="",E2261,V2262)</f>
        <v>7609.99</v>
      </c>
      <c r="X2261" s="7">
        <f t="shared" ref="X2261:X2324" si="497">IF(J2261="BUY",W2261-V2261,V2261-W2261)</f>
        <v>41.050000000000182</v>
      </c>
      <c r="Z2261" s="7">
        <f t="shared" ref="Z2261:Z2324" si="498">Z2260+(T2261*50*2)+(X2261*50)</f>
        <v>369335.9599999999</v>
      </c>
      <c r="AA2261" s="5"/>
    </row>
    <row r="2262" spans="1:27">
      <c r="A2262" s="15">
        <v>41836</v>
      </c>
      <c r="B2262">
        <v>7566</v>
      </c>
      <c r="C2262">
        <v>7662.4</v>
      </c>
      <c r="D2262">
        <v>7535.5</v>
      </c>
      <c r="E2262">
        <v>7643.05</v>
      </c>
      <c r="G2262" s="5">
        <f t="shared" si="484"/>
        <v>7584.14</v>
      </c>
      <c r="H2262" s="5">
        <f t="shared" si="485"/>
        <v>7578.63</v>
      </c>
      <c r="J2262" s="10" t="str">
        <f t="shared" si="486"/>
        <v>BUY</v>
      </c>
      <c r="L2262" s="5">
        <f t="shared" si="487"/>
        <v>7562.1</v>
      </c>
      <c r="M2262" s="4" t="str">
        <f t="shared" si="488"/>
        <v>YES</v>
      </c>
      <c r="N2262" s="4" t="str">
        <f t="shared" si="489"/>
        <v>NO</v>
      </c>
      <c r="O2262" s="4" t="str">
        <f t="shared" si="490"/>
        <v>NO</v>
      </c>
      <c r="P2262" s="5">
        <f t="shared" si="491"/>
        <v>7566</v>
      </c>
      <c r="Q2262" s="5">
        <f t="shared" si="492"/>
        <v>7643.05</v>
      </c>
      <c r="R2262" s="4">
        <f t="shared" si="493"/>
        <v>2014</v>
      </c>
      <c r="T2262" s="7">
        <f t="shared" si="494"/>
        <v>0</v>
      </c>
      <c r="V2262" s="5">
        <f t="shared" si="495"/>
        <v>7609.99</v>
      </c>
      <c r="W2262" s="5">
        <f t="shared" si="496"/>
        <v>7609.99</v>
      </c>
      <c r="X2262" s="7">
        <f t="shared" si="497"/>
        <v>0</v>
      </c>
      <c r="Z2262" s="7">
        <f t="shared" si="498"/>
        <v>369335.9599999999</v>
      </c>
      <c r="AA2262" s="5"/>
    </row>
    <row r="2263" spans="1:27">
      <c r="A2263" s="15">
        <v>41837</v>
      </c>
      <c r="B2263">
        <v>7642</v>
      </c>
      <c r="C2263">
        <v>7674.7</v>
      </c>
      <c r="D2263">
        <v>7628.2</v>
      </c>
      <c r="E2263">
        <v>7658.75</v>
      </c>
      <c r="G2263" s="5">
        <f t="shared" si="484"/>
        <v>7621.45</v>
      </c>
      <c r="H2263" s="5">
        <f t="shared" si="485"/>
        <v>7605.34</v>
      </c>
      <c r="J2263" s="10" t="str">
        <f t="shared" si="486"/>
        <v>BUY</v>
      </c>
      <c r="L2263" s="5">
        <f t="shared" si="487"/>
        <v>7557.01</v>
      </c>
      <c r="M2263" s="4" t="str">
        <f t="shared" si="488"/>
        <v>NO</v>
      </c>
      <c r="N2263" s="4" t="str">
        <f t="shared" si="489"/>
        <v>NO</v>
      </c>
      <c r="O2263" s="4" t="str">
        <f t="shared" si="490"/>
        <v>NO</v>
      </c>
      <c r="P2263" s="5">
        <f t="shared" si="491"/>
        <v>7642</v>
      </c>
      <c r="Q2263" s="5">
        <f t="shared" si="492"/>
        <v>7658.75</v>
      </c>
      <c r="R2263" s="4">
        <f t="shared" si="493"/>
        <v>2014</v>
      </c>
      <c r="T2263" s="7">
        <f t="shared" si="494"/>
        <v>0</v>
      </c>
      <c r="V2263" s="5">
        <f t="shared" si="495"/>
        <v>7609.99</v>
      </c>
      <c r="W2263" s="5">
        <f t="shared" si="496"/>
        <v>7609.99</v>
      </c>
      <c r="X2263" s="7">
        <f t="shared" si="497"/>
        <v>0</v>
      </c>
      <c r="Z2263" s="7">
        <f t="shared" si="498"/>
        <v>369335.9599999999</v>
      </c>
      <c r="AA2263" s="5"/>
    </row>
    <row r="2264" spans="1:27">
      <c r="A2264" s="15">
        <v>41838</v>
      </c>
      <c r="B2264">
        <v>7623.7</v>
      </c>
      <c r="C2264">
        <v>7692</v>
      </c>
      <c r="D2264">
        <v>7587.8</v>
      </c>
      <c r="E2264">
        <v>7669.35</v>
      </c>
      <c r="G2264" s="5">
        <f t="shared" si="484"/>
        <v>7645.4</v>
      </c>
      <c r="H2264" s="5">
        <f t="shared" si="485"/>
        <v>7626.68</v>
      </c>
      <c r="J2264" s="10" t="str">
        <f t="shared" si="486"/>
        <v>BUY</v>
      </c>
      <c r="L2264" s="5">
        <f t="shared" si="487"/>
        <v>7570.52</v>
      </c>
      <c r="M2264" s="4" t="str">
        <f t="shared" si="488"/>
        <v>NO</v>
      </c>
      <c r="N2264" s="4" t="str">
        <f t="shared" si="489"/>
        <v>NO</v>
      </c>
      <c r="O2264" s="4" t="str">
        <f t="shared" si="490"/>
        <v>NO</v>
      </c>
      <c r="P2264" s="5">
        <f t="shared" si="491"/>
        <v>7623.7</v>
      </c>
      <c r="Q2264" s="5">
        <f t="shared" si="492"/>
        <v>7669.35</v>
      </c>
      <c r="R2264" s="4">
        <f t="shared" si="493"/>
        <v>2014</v>
      </c>
      <c r="T2264" s="7">
        <f t="shared" si="494"/>
        <v>0</v>
      </c>
      <c r="V2264" s="5">
        <f t="shared" si="495"/>
        <v>7609.99</v>
      </c>
      <c r="W2264" s="5">
        <f t="shared" si="496"/>
        <v>7609.99</v>
      </c>
      <c r="X2264" s="7">
        <f t="shared" si="497"/>
        <v>0</v>
      </c>
      <c r="Z2264" s="7">
        <f t="shared" si="498"/>
        <v>369335.9599999999</v>
      </c>
      <c r="AA2264" s="5"/>
    </row>
    <row r="2265" spans="1:27">
      <c r="A2265" s="15">
        <v>41841</v>
      </c>
      <c r="B2265">
        <v>7701.35</v>
      </c>
      <c r="C2265">
        <v>7719.1</v>
      </c>
      <c r="D2265">
        <v>7675.35</v>
      </c>
      <c r="E2265">
        <v>7686.2</v>
      </c>
      <c r="G2265" s="5">
        <f t="shared" si="484"/>
        <v>7665.8</v>
      </c>
      <c r="H2265" s="5">
        <f t="shared" si="485"/>
        <v>7646.52</v>
      </c>
      <c r="J2265" s="10" t="str">
        <f t="shared" si="486"/>
        <v>BUY</v>
      </c>
      <c r="L2265" s="5">
        <f t="shared" si="487"/>
        <v>7588.68</v>
      </c>
      <c r="M2265" s="4" t="str">
        <f t="shared" si="488"/>
        <v>NO</v>
      </c>
      <c r="N2265" s="4" t="str">
        <f t="shared" si="489"/>
        <v>NO</v>
      </c>
      <c r="O2265" s="4" t="str">
        <f t="shared" si="490"/>
        <v>NO</v>
      </c>
      <c r="P2265" s="5">
        <f t="shared" si="491"/>
        <v>7701.35</v>
      </c>
      <c r="Q2265" s="5">
        <f t="shared" si="492"/>
        <v>7686.2</v>
      </c>
      <c r="R2265" s="4">
        <f t="shared" si="493"/>
        <v>2014</v>
      </c>
      <c r="T2265" s="7">
        <f t="shared" si="494"/>
        <v>0</v>
      </c>
      <c r="V2265" s="5">
        <f t="shared" si="495"/>
        <v>7609.99</v>
      </c>
      <c r="W2265" s="5">
        <f t="shared" si="496"/>
        <v>7609.99</v>
      </c>
      <c r="X2265" s="7">
        <f t="shared" si="497"/>
        <v>0</v>
      </c>
      <c r="Z2265" s="7">
        <f t="shared" si="498"/>
        <v>369335.9599999999</v>
      </c>
      <c r="AA2265" s="5"/>
    </row>
    <row r="2266" spans="1:27">
      <c r="A2266" s="15">
        <v>41842</v>
      </c>
      <c r="B2266">
        <v>7715.25</v>
      </c>
      <c r="C2266">
        <v>7773.5</v>
      </c>
      <c r="D2266">
        <v>7706</v>
      </c>
      <c r="E2266">
        <v>7767.95</v>
      </c>
      <c r="G2266" s="5">
        <f t="shared" si="484"/>
        <v>7716.88</v>
      </c>
      <c r="H2266" s="5">
        <f t="shared" si="485"/>
        <v>7687</v>
      </c>
      <c r="J2266" s="10" t="str">
        <f t="shared" si="486"/>
        <v>BUY</v>
      </c>
      <c r="L2266" s="5">
        <f t="shared" si="487"/>
        <v>7597.36</v>
      </c>
      <c r="M2266" s="4" t="str">
        <f t="shared" si="488"/>
        <v>NO</v>
      </c>
      <c r="N2266" s="4" t="str">
        <f t="shared" si="489"/>
        <v>NO</v>
      </c>
      <c r="O2266" s="4" t="str">
        <f t="shared" si="490"/>
        <v>NO</v>
      </c>
      <c r="P2266" s="5">
        <f t="shared" si="491"/>
        <v>7715.25</v>
      </c>
      <c r="Q2266" s="5">
        <f t="shared" si="492"/>
        <v>7767.95</v>
      </c>
      <c r="R2266" s="4">
        <f t="shared" si="493"/>
        <v>2014</v>
      </c>
      <c r="T2266" s="7">
        <f t="shared" si="494"/>
        <v>0</v>
      </c>
      <c r="V2266" s="5">
        <f t="shared" si="495"/>
        <v>7609.99</v>
      </c>
      <c r="W2266" s="5">
        <f t="shared" si="496"/>
        <v>7609.99</v>
      </c>
      <c r="X2266" s="7">
        <f t="shared" si="497"/>
        <v>0</v>
      </c>
      <c r="Z2266" s="7">
        <f t="shared" si="498"/>
        <v>369335.9599999999</v>
      </c>
      <c r="AA2266" s="5"/>
    </row>
    <row r="2267" spans="1:27">
      <c r="A2267" s="15">
        <v>41843</v>
      </c>
      <c r="B2267">
        <v>7794.95</v>
      </c>
      <c r="C2267">
        <v>7806.95</v>
      </c>
      <c r="D2267">
        <v>7746.2</v>
      </c>
      <c r="E2267">
        <v>7791.55</v>
      </c>
      <c r="G2267" s="5">
        <f t="shared" si="484"/>
        <v>7754.22</v>
      </c>
      <c r="H2267" s="5">
        <f t="shared" si="485"/>
        <v>7721.85</v>
      </c>
      <c r="J2267" s="10" t="str">
        <f t="shared" si="486"/>
        <v>BUY</v>
      </c>
      <c r="L2267" s="5">
        <f t="shared" si="487"/>
        <v>7624.74</v>
      </c>
      <c r="M2267" s="4" t="str">
        <f t="shared" si="488"/>
        <v>NO</v>
      </c>
      <c r="N2267" s="4" t="str">
        <f t="shared" si="489"/>
        <v>NO</v>
      </c>
      <c r="O2267" s="4" t="str">
        <f t="shared" si="490"/>
        <v>NO</v>
      </c>
      <c r="P2267" s="5">
        <f t="shared" si="491"/>
        <v>7794.95</v>
      </c>
      <c r="Q2267" s="5">
        <f t="shared" si="492"/>
        <v>7791.55</v>
      </c>
      <c r="R2267" s="4">
        <f t="shared" si="493"/>
        <v>2014</v>
      </c>
      <c r="T2267" s="7">
        <f t="shared" si="494"/>
        <v>0</v>
      </c>
      <c r="V2267" s="5">
        <f t="shared" si="495"/>
        <v>7609.99</v>
      </c>
      <c r="W2267" s="5">
        <f t="shared" si="496"/>
        <v>7609.99</v>
      </c>
      <c r="X2267" s="7">
        <f t="shared" si="497"/>
        <v>0</v>
      </c>
      <c r="Z2267" s="7">
        <f t="shared" si="498"/>
        <v>369335.9599999999</v>
      </c>
      <c r="AA2267" s="5"/>
    </row>
    <row r="2268" spans="1:27">
      <c r="A2268" s="15">
        <v>41844</v>
      </c>
      <c r="B2268">
        <v>7788.9</v>
      </c>
      <c r="C2268">
        <v>7839</v>
      </c>
      <c r="D2268">
        <v>7762.9</v>
      </c>
      <c r="E2268">
        <v>7833.75</v>
      </c>
      <c r="G2268" s="5">
        <f t="shared" si="484"/>
        <v>7793.99</v>
      </c>
      <c r="H2268" s="5">
        <f t="shared" si="485"/>
        <v>7759.15</v>
      </c>
      <c r="J2268" s="10" t="str">
        <f t="shared" si="486"/>
        <v>BUY</v>
      </c>
      <c r="L2268" s="5">
        <f t="shared" si="487"/>
        <v>7654.63</v>
      </c>
      <c r="M2268" s="4" t="str">
        <f t="shared" si="488"/>
        <v>NO</v>
      </c>
      <c r="N2268" s="4" t="str">
        <f t="shared" si="489"/>
        <v>NO</v>
      </c>
      <c r="O2268" s="4" t="str">
        <f t="shared" si="490"/>
        <v>NO</v>
      </c>
      <c r="P2268" s="5">
        <f t="shared" si="491"/>
        <v>7788.9</v>
      </c>
      <c r="Q2268" s="5">
        <f t="shared" si="492"/>
        <v>7833.75</v>
      </c>
      <c r="R2268" s="4">
        <f t="shared" si="493"/>
        <v>2014</v>
      </c>
      <c r="T2268" s="7">
        <f t="shared" si="494"/>
        <v>0</v>
      </c>
      <c r="V2268" s="5">
        <f t="shared" si="495"/>
        <v>7609.99</v>
      </c>
      <c r="W2268" s="5">
        <f t="shared" si="496"/>
        <v>7609.99</v>
      </c>
      <c r="X2268" s="7">
        <f t="shared" si="497"/>
        <v>0</v>
      </c>
      <c r="Z2268" s="7">
        <f t="shared" si="498"/>
        <v>369335.9599999999</v>
      </c>
      <c r="AA2268" s="5"/>
    </row>
    <row r="2269" spans="1:27">
      <c r="A2269" s="15">
        <v>41845</v>
      </c>
      <c r="B2269">
        <v>7820.15</v>
      </c>
      <c r="C2269">
        <v>7832.8</v>
      </c>
      <c r="D2269">
        <v>7751.3</v>
      </c>
      <c r="E2269">
        <v>7785.7</v>
      </c>
      <c r="G2269" s="5">
        <f t="shared" si="484"/>
        <v>7789.85</v>
      </c>
      <c r="H2269" s="5">
        <f t="shared" si="485"/>
        <v>7768</v>
      </c>
      <c r="J2269" s="10" t="str">
        <f t="shared" si="486"/>
        <v>BUY</v>
      </c>
      <c r="L2269" s="5">
        <f t="shared" si="487"/>
        <v>7702.45</v>
      </c>
      <c r="M2269" s="4" t="str">
        <f t="shared" si="488"/>
        <v>NO</v>
      </c>
      <c r="N2269" s="4" t="str">
        <f t="shared" si="489"/>
        <v>NO</v>
      </c>
      <c r="O2269" s="4" t="str">
        <f t="shared" si="490"/>
        <v>NO</v>
      </c>
      <c r="P2269" s="5">
        <f t="shared" si="491"/>
        <v>7820.15</v>
      </c>
      <c r="Q2269" s="5">
        <f t="shared" si="492"/>
        <v>7785.7</v>
      </c>
      <c r="R2269" s="4">
        <f t="shared" si="493"/>
        <v>2014</v>
      </c>
      <c r="T2269" s="7">
        <f t="shared" si="494"/>
        <v>0</v>
      </c>
      <c r="V2269" s="5">
        <f t="shared" si="495"/>
        <v>7609.99</v>
      </c>
      <c r="W2269" s="5">
        <f t="shared" si="496"/>
        <v>7609.99</v>
      </c>
      <c r="X2269" s="7">
        <f t="shared" si="497"/>
        <v>0</v>
      </c>
      <c r="Z2269" s="7">
        <f t="shared" si="498"/>
        <v>369335.9599999999</v>
      </c>
      <c r="AA2269" s="5"/>
    </row>
    <row r="2270" spans="1:27">
      <c r="A2270" s="15">
        <v>41848</v>
      </c>
      <c r="B2270">
        <v>7788.6</v>
      </c>
      <c r="C2270">
        <v>7803</v>
      </c>
      <c r="D2270">
        <v>7721.8</v>
      </c>
      <c r="E2270">
        <v>7743.25</v>
      </c>
      <c r="G2270" s="5">
        <f t="shared" si="484"/>
        <v>7766.55</v>
      </c>
      <c r="H2270" s="5">
        <f t="shared" si="485"/>
        <v>7759.75</v>
      </c>
      <c r="J2270" s="10" t="str">
        <f t="shared" si="486"/>
        <v>BUY</v>
      </c>
      <c r="L2270" s="5">
        <f t="shared" si="487"/>
        <v>7739.35</v>
      </c>
      <c r="M2270" s="4" t="str">
        <f t="shared" si="488"/>
        <v>NO</v>
      </c>
      <c r="N2270" s="4" t="str">
        <f t="shared" si="489"/>
        <v>NO</v>
      </c>
      <c r="O2270" s="4" t="str">
        <f t="shared" si="490"/>
        <v>NO</v>
      </c>
      <c r="P2270" s="5">
        <f t="shared" si="491"/>
        <v>7788.6</v>
      </c>
      <c r="Q2270" s="5">
        <f t="shared" si="492"/>
        <v>7743.25</v>
      </c>
      <c r="R2270" s="4">
        <f t="shared" si="493"/>
        <v>2014</v>
      </c>
      <c r="T2270" s="7">
        <f t="shared" si="494"/>
        <v>0</v>
      </c>
      <c r="V2270" s="5">
        <f t="shared" si="495"/>
        <v>7609.99</v>
      </c>
      <c r="W2270" s="5">
        <f t="shared" si="496"/>
        <v>7609.99</v>
      </c>
      <c r="X2270" s="7">
        <f t="shared" si="497"/>
        <v>0</v>
      </c>
      <c r="Z2270" s="7">
        <f t="shared" si="498"/>
        <v>369335.9599999999</v>
      </c>
      <c r="AA2270" s="5"/>
    </row>
    <row r="2271" spans="1:27">
      <c r="A2271" s="15">
        <v>41850</v>
      </c>
      <c r="B2271">
        <v>7751.65</v>
      </c>
      <c r="C2271">
        <v>7794.5</v>
      </c>
      <c r="D2271">
        <v>7711.15</v>
      </c>
      <c r="E2271">
        <v>7788.3</v>
      </c>
      <c r="G2271" s="5">
        <f t="shared" si="484"/>
        <v>7777.43</v>
      </c>
      <c r="H2271" s="5">
        <f t="shared" si="485"/>
        <v>7769.27</v>
      </c>
      <c r="J2271" s="10" t="str">
        <f t="shared" si="486"/>
        <v>BUY</v>
      </c>
      <c r="L2271" s="5">
        <f t="shared" si="487"/>
        <v>7744.79</v>
      </c>
      <c r="M2271" s="4" t="str">
        <f t="shared" si="488"/>
        <v>YES</v>
      </c>
      <c r="N2271" s="4" t="str">
        <f t="shared" si="489"/>
        <v>YES</v>
      </c>
      <c r="O2271" s="4" t="str">
        <f t="shared" si="490"/>
        <v>NO</v>
      </c>
      <c r="P2271" s="5">
        <f t="shared" si="491"/>
        <v>7751.65</v>
      </c>
      <c r="Q2271" s="5">
        <f t="shared" si="492"/>
        <v>7788.3</v>
      </c>
      <c r="R2271" s="4">
        <f t="shared" si="493"/>
        <v>2014</v>
      </c>
      <c r="T2271" s="7">
        <f t="shared" si="494"/>
        <v>-48.95</v>
      </c>
      <c r="V2271" s="5">
        <f t="shared" si="495"/>
        <v>7609.99</v>
      </c>
      <c r="W2271" s="5">
        <f t="shared" si="496"/>
        <v>7744.79</v>
      </c>
      <c r="X2271" s="7">
        <f t="shared" si="497"/>
        <v>134.80000000000018</v>
      </c>
      <c r="Z2271" s="7">
        <f t="shared" si="498"/>
        <v>371180.9599999999</v>
      </c>
      <c r="AA2271" s="5"/>
    </row>
    <row r="2272" spans="1:27">
      <c r="A2272" s="15">
        <v>41851</v>
      </c>
      <c r="B2272">
        <v>7776.8</v>
      </c>
      <c r="C2272">
        <v>7788.25</v>
      </c>
      <c r="D2272">
        <v>7715.2</v>
      </c>
      <c r="E2272">
        <v>7723.75</v>
      </c>
      <c r="G2272" s="5">
        <f t="shared" si="484"/>
        <v>7750.59</v>
      </c>
      <c r="H2272" s="5">
        <f t="shared" si="485"/>
        <v>7754.1</v>
      </c>
      <c r="J2272" s="10" t="str">
        <f t="shared" si="486"/>
        <v>SELL</v>
      </c>
      <c r="L2272" s="5">
        <f t="shared" si="487"/>
        <v>7764.63</v>
      </c>
      <c r="M2272" s="4" t="str">
        <f t="shared" si="488"/>
        <v>YES</v>
      </c>
      <c r="N2272" s="4" t="str">
        <f t="shared" si="489"/>
        <v>NO</v>
      </c>
      <c r="O2272" s="4" t="str">
        <f t="shared" si="490"/>
        <v>NO</v>
      </c>
      <c r="P2272" s="5">
        <f t="shared" si="491"/>
        <v>7776.8</v>
      </c>
      <c r="Q2272" s="5">
        <f t="shared" si="492"/>
        <v>7723.75</v>
      </c>
      <c r="R2272" s="4">
        <f t="shared" si="493"/>
        <v>2014</v>
      </c>
      <c r="T2272" s="7">
        <f t="shared" si="494"/>
        <v>0</v>
      </c>
      <c r="V2272" s="5">
        <f t="shared" si="495"/>
        <v>7744.79</v>
      </c>
      <c r="W2272" s="5">
        <f t="shared" si="496"/>
        <v>7744.79</v>
      </c>
      <c r="X2272" s="7">
        <f t="shared" si="497"/>
        <v>0</v>
      </c>
      <c r="Z2272" s="7">
        <f t="shared" si="498"/>
        <v>371180.9599999999</v>
      </c>
      <c r="AA2272" s="5"/>
    </row>
    <row r="2273" spans="1:27">
      <c r="A2273" s="15">
        <v>41852</v>
      </c>
      <c r="B2273">
        <v>7686.05</v>
      </c>
      <c r="C2273">
        <v>7744.9</v>
      </c>
      <c r="D2273">
        <v>7611.25</v>
      </c>
      <c r="E2273">
        <v>7622.6</v>
      </c>
      <c r="G2273" s="5">
        <f t="shared" si="484"/>
        <v>7686.6</v>
      </c>
      <c r="H2273" s="5">
        <f t="shared" si="485"/>
        <v>7710.27</v>
      </c>
      <c r="J2273" s="10" t="str">
        <f t="shared" si="486"/>
        <v>SELL</v>
      </c>
      <c r="L2273" s="5">
        <f t="shared" si="487"/>
        <v>7781.28</v>
      </c>
      <c r="M2273" s="4" t="str">
        <f t="shared" si="488"/>
        <v>NO</v>
      </c>
      <c r="N2273" s="4" t="str">
        <f t="shared" si="489"/>
        <v>NO</v>
      </c>
      <c r="O2273" s="4" t="str">
        <f t="shared" si="490"/>
        <v>NO</v>
      </c>
      <c r="P2273" s="5">
        <f t="shared" si="491"/>
        <v>7686.05</v>
      </c>
      <c r="Q2273" s="5">
        <f t="shared" si="492"/>
        <v>7622.6</v>
      </c>
      <c r="R2273" s="4">
        <f t="shared" si="493"/>
        <v>2014</v>
      </c>
      <c r="T2273" s="7">
        <f t="shared" si="494"/>
        <v>0</v>
      </c>
      <c r="V2273" s="5">
        <f t="shared" si="495"/>
        <v>7744.79</v>
      </c>
      <c r="W2273" s="5">
        <f t="shared" si="496"/>
        <v>7744.79</v>
      </c>
      <c r="X2273" s="7">
        <f t="shared" si="497"/>
        <v>0</v>
      </c>
      <c r="Z2273" s="7">
        <f t="shared" si="498"/>
        <v>371180.9599999999</v>
      </c>
      <c r="AA2273" s="5"/>
    </row>
    <row r="2274" spans="1:27">
      <c r="A2274" s="15">
        <v>41855</v>
      </c>
      <c r="B2274">
        <v>7661.15</v>
      </c>
      <c r="C2274">
        <v>7725.9</v>
      </c>
      <c r="D2274">
        <v>7646.3</v>
      </c>
      <c r="E2274">
        <v>7718.2</v>
      </c>
      <c r="G2274" s="5">
        <f t="shared" si="484"/>
        <v>7702.4</v>
      </c>
      <c r="H2274" s="5">
        <f t="shared" si="485"/>
        <v>7712.91</v>
      </c>
      <c r="J2274" s="10" t="str">
        <f t="shared" si="486"/>
        <v>SELL</v>
      </c>
      <c r="L2274" s="5">
        <f t="shared" si="487"/>
        <v>7744.44</v>
      </c>
      <c r="M2274" s="4" t="str">
        <f t="shared" si="488"/>
        <v>NO</v>
      </c>
      <c r="N2274" s="4" t="str">
        <f t="shared" si="489"/>
        <v>NO</v>
      </c>
      <c r="O2274" s="4" t="str">
        <f t="shared" si="490"/>
        <v>NO</v>
      </c>
      <c r="P2274" s="5">
        <f t="shared" si="491"/>
        <v>7661.15</v>
      </c>
      <c r="Q2274" s="5">
        <f t="shared" si="492"/>
        <v>7718.2</v>
      </c>
      <c r="R2274" s="4">
        <f t="shared" si="493"/>
        <v>2014</v>
      </c>
      <c r="T2274" s="7">
        <f t="shared" si="494"/>
        <v>0</v>
      </c>
      <c r="V2274" s="5">
        <f t="shared" si="495"/>
        <v>7744.79</v>
      </c>
      <c r="W2274" s="5">
        <f t="shared" si="496"/>
        <v>7744.44</v>
      </c>
      <c r="X2274" s="7">
        <f t="shared" si="497"/>
        <v>0.3500000000003638</v>
      </c>
      <c r="Z2274" s="7">
        <f t="shared" si="498"/>
        <v>371198.4599999999</v>
      </c>
      <c r="AA2274" s="5"/>
    </row>
    <row r="2275" spans="1:27">
      <c r="A2275" s="15">
        <v>41856</v>
      </c>
      <c r="B2275">
        <v>7734.15</v>
      </c>
      <c r="C2275">
        <v>7788.6</v>
      </c>
      <c r="D2275">
        <v>7655.2</v>
      </c>
      <c r="E2275">
        <v>7772.85</v>
      </c>
      <c r="G2275" s="5">
        <f t="shared" si="484"/>
        <v>7737.63</v>
      </c>
      <c r="H2275" s="5">
        <f t="shared" si="485"/>
        <v>7732.89</v>
      </c>
      <c r="J2275" s="10" t="str">
        <f t="shared" si="486"/>
        <v>BUY</v>
      </c>
      <c r="L2275" s="5">
        <f t="shared" si="487"/>
        <v>7718.67</v>
      </c>
      <c r="M2275" s="4" t="str">
        <f t="shared" si="488"/>
        <v>YES</v>
      </c>
      <c r="N2275" s="4" t="str">
        <f t="shared" si="489"/>
        <v>NO</v>
      </c>
      <c r="O2275" s="4" t="str">
        <f t="shared" si="490"/>
        <v>NO</v>
      </c>
      <c r="P2275" s="5">
        <f t="shared" si="491"/>
        <v>7734.15</v>
      </c>
      <c r="Q2275" s="5">
        <f t="shared" si="492"/>
        <v>7772.85</v>
      </c>
      <c r="R2275" s="4">
        <f t="shared" si="493"/>
        <v>2014</v>
      </c>
      <c r="T2275" s="7">
        <f t="shared" si="494"/>
        <v>0</v>
      </c>
      <c r="V2275" s="5">
        <f t="shared" si="495"/>
        <v>7744.44</v>
      </c>
      <c r="W2275" s="5">
        <f t="shared" si="496"/>
        <v>7718.67</v>
      </c>
      <c r="X2275" s="7">
        <f t="shared" si="497"/>
        <v>-25.769999999999527</v>
      </c>
      <c r="Z2275" s="7">
        <f t="shared" si="498"/>
        <v>369909.9599999999</v>
      </c>
      <c r="AA2275" s="5"/>
    </row>
    <row r="2276" spans="1:27">
      <c r="A2276" s="15">
        <v>41857</v>
      </c>
      <c r="B2276">
        <v>7747.7</v>
      </c>
      <c r="C2276">
        <v>7759</v>
      </c>
      <c r="D2276">
        <v>7676.7</v>
      </c>
      <c r="E2276">
        <v>7691.45</v>
      </c>
      <c r="G2276" s="5">
        <f t="shared" si="484"/>
        <v>7714.54</v>
      </c>
      <c r="H2276" s="5">
        <f t="shared" si="485"/>
        <v>7719.08</v>
      </c>
      <c r="J2276" s="10" t="str">
        <f t="shared" si="486"/>
        <v>SELL</v>
      </c>
      <c r="L2276" s="5">
        <f t="shared" si="487"/>
        <v>7732.7</v>
      </c>
      <c r="M2276" s="4" t="str">
        <f t="shared" si="488"/>
        <v>YES</v>
      </c>
      <c r="N2276" s="4" t="str">
        <f t="shared" si="489"/>
        <v>NO</v>
      </c>
      <c r="O2276" s="4" t="str">
        <f t="shared" si="490"/>
        <v>NO</v>
      </c>
      <c r="P2276" s="5">
        <f t="shared" si="491"/>
        <v>7747.7</v>
      </c>
      <c r="Q2276" s="5">
        <f t="shared" si="492"/>
        <v>7691.45</v>
      </c>
      <c r="R2276" s="4">
        <f t="shared" si="493"/>
        <v>2014</v>
      </c>
      <c r="T2276" s="7">
        <f t="shared" si="494"/>
        <v>0</v>
      </c>
      <c r="V2276" s="5">
        <f t="shared" si="495"/>
        <v>7718.67</v>
      </c>
      <c r="W2276" s="5">
        <f t="shared" si="496"/>
        <v>7718.67</v>
      </c>
      <c r="X2276" s="7">
        <f t="shared" si="497"/>
        <v>0</v>
      </c>
      <c r="Z2276" s="7">
        <f t="shared" si="498"/>
        <v>369909.9599999999</v>
      </c>
      <c r="AA2276" s="5"/>
    </row>
    <row r="2277" spans="1:27">
      <c r="A2277" s="15">
        <v>41858</v>
      </c>
      <c r="B2277">
        <v>7679.8</v>
      </c>
      <c r="C2277">
        <v>7750</v>
      </c>
      <c r="D2277">
        <v>7650</v>
      </c>
      <c r="E2277">
        <v>7669.65</v>
      </c>
      <c r="G2277" s="5">
        <f t="shared" si="484"/>
        <v>7692.1</v>
      </c>
      <c r="H2277" s="5">
        <f t="shared" si="485"/>
        <v>7702.6</v>
      </c>
      <c r="J2277" s="10" t="str">
        <f t="shared" si="486"/>
        <v>SELL</v>
      </c>
      <c r="L2277" s="5">
        <f t="shared" si="487"/>
        <v>7734.1</v>
      </c>
      <c r="M2277" s="4" t="str">
        <f t="shared" si="488"/>
        <v>YES</v>
      </c>
      <c r="N2277" s="4" t="str">
        <f t="shared" si="489"/>
        <v>YES</v>
      </c>
      <c r="O2277" s="4" t="str">
        <f t="shared" si="490"/>
        <v>NO</v>
      </c>
      <c r="P2277" s="5">
        <f t="shared" si="491"/>
        <v>7679.8</v>
      </c>
      <c r="Q2277" s="5">
        <f t="shared" si="492"/>
        <v>7669.65</v>
      </c>
      <c r="R2277" s="4">
        <f t="shared" si="493"/>
        <v>2014</v>
      </c>
      <c r="T2277" s="7">
        <f t="shared" si="494"/>
        <v>-63.05</v>
      </c>
      <c r="V2277" s="5">
        <f t="shared" si="495"/>
        <v>7718.67</v>
      </c>
      <c r="W2277" s="5">
        <f t="shared" si="496"/>
        <v>7718.67</v>
      </c>
      <c r="X2277" s="7">
        <f t="shared" si="497"/>
        <v>0</v>
      </c>
      <c r="Z2277" s="7">
        <f t="shared" si="498"/>
        <v>363604.9599999999</v>
      </c>
      <c r="AA2277" s="5"/>
    </row>
    <row r="2278" spans="1:27">
      <c r="A2278" s="15">
        <v>41859</v>
      </c>
      <c r="B2278">
        <v>7604.5</v>
      </c>
      <c r="C2278">
        <v>7618.9</v>
      </c>
      <c r="D2278">
        <v>7560.55</v>
      </c>
      <c r="E2278">
        <v>7591.65</v>
      </c>
      <c r="G2278" s="5">
        <f t="shared" si="484"/>
        <v>7641.88</v>
      </c>
      <c r="H2278" s="5">
        <f t="shared" si="485"/>
        <v>7665.62</v>
      </c>
      <c r="J2278" s="10" t="str">
        <f t="shared" si="486"/>
        <v>SELL</v>
      </c>
      <c r="L2278" s="5">
        <f t="shared" si="487"/>
        <v>7736.84</v>
      </c>
      <c r="M2278" s="4" t="str">
        <f t="shared" si="488"/>
        <v>NO</v>
      </c>
      <c r="N2278" s="4" t="str">
        <f t="shared" si="489"/>
        <v>NO</v>
      </c>
      <c r="O2278" s="4" t="str">
        <f t="shared" si="490"/>
        <v>NO</v>
      </c>
      <c r="P2278" s="5">
        <f t="shared" si="491"/>
        <v>7604.5</v>
      </c>
      <c r="Q2278" s="5">
        <f t="shared" si="492"/>
        <v>7591.65</v>
      </c>
      <c r="R2278" s="4">
        <f t="shared" si="493"/>
        <v>2014</v>
      </c>
      <c r="T2278" s="7">
        <f t="shared" si="494"/>
        <v>0</v>
      </c>
      <c r="V2278" s="5">
        <f t="shared" si="495"/>
        <v>7718.67</v>
      </c>
      <c r="W2278" s="5">
        <f t="shared" si="496"/>
        <v>7718.67</v>
      </c>
      <c r="X2278" s="7">
        <f t="shared" si="497"/>
        <v>0</v>
      </c>
      <c r="Z2278" s="7">
        <f t="shared" si="498"/>
        <v>363604.9599999999</v>
      </c>
      <c r="AA2278" s="5"/>
    </row>
    <row r="2279" spans="1:27">
      <c r="A2279" s="15">
        <v>41862</v>
      </c>
      <c r="B2279">
        <v>7651</v>
      </c>
      <c r="C2279">
        <v>7651</v>
      </c>
      <c r="D2279">
        <v>7611</v>
      </c>
      <c r="E2279">
        <v>7641.4</v>
      </c>
      <c r="G2279" s="5">
        <f t="shared" si="484"/>
        <v>7641.64</v>
      </c>
      <c r="H2279" s="5">
        <f t="shared" si="485"/>
        <v>7657.55</v>
      </c>
      <c r="J2279" s="10" t="str">
        <f t="shared" si="486"/>
        <v>SELL</v>
      </c>
      <c r="L2279" s="5">
        <f t="shared" si="487"/>
        <v>7705.28</v>
      </c>
      <c r="M2279" s="4" t="str">
        <f t="shared" si="488"/>
        <v>NO</v>
      </c>
      <c r="N2279" s="4" t="str">
        <f t="shared" si="489"/>
        <v>NO</v>
      </c>
      <c r="O2279" s="4" t="str">
        <f t="shared" si="490"/>
        <v>NO</v>
      </c>
      <c r="P2279" s="5">
        <f t="shared" si="491"/>
        <v>7651</v>
      </c>
      <c r="Q2279" s="5">
        <f t="shared" si="492"/>
        <v>7641.4</v>
      </c>
      <c r="R2279" s="4">
        <f t="shared" si="493"/>
        <v>2014</v>
      </c>
      <c r="T2279" s="7">
        <f t="shared" si="494"/>
        <v>0</v>
      </c>
      <c r="V2279" s="5">
        <f t="shared" si="495"/>
        <v>7718.67</v>
      </c>
      <c r="W2279" s="5">
        <f t="shared" si="496"/>
        <v>7705.28</v>
      </c>
      <c r="X2279" s="7">
        <f t="shared" si="497"/>
        <v>13.390000000000327</v>
      </c>
      <c r="Z2279" s="7">
        <f t="shared" si="498"/>
        <v>364274.4599999999</v>
      </c>
      <c r="AA2279" s="5"/>
    </row>
    <row r="2280" spans="1:27">
      <c r="A2280" s="15">
        <v>41863</v>
      </c>
      <c r="B2280">
        <v>7699.7</v>
      </c>
      <c r="C2280">
        <v>7755.9</v>
      </c>
      <c r="D2280">
        <v>7663.5</v>
      </c>
      <c r="E2280">
        <v>7748.25</v>
      </c>
      <c r="G2280" s="5">
        <f t="shared" si="484"/>
        <v>7694.95</v>
      </c>
      <c r="H2280" s="5">
        <f t="shared" si="485"/>
        <v>7687.78</v>
      </c>
      <c r="J2280" s="10" t="str">
        <f t="shared" si="486"/>
        <v>BUY</v>
      </c>
      <c r="L2280" s="5">
        <f t="shared" si="487"/>
        <v>7666.27</v>
      </c>
      <c r="M2280" s="4" t="str">
        <f t="shared" si="488"/>
        <v>YES</v>
      </c>
      <c r="N2280" s="4" t="str">
        <f t="shared" si="489"/>
        <v>NO</v>
      </c>
      <c r="O2280" s="4" t="str">
        <f t="shared" si="490"/>
        <v>NO</v>
      </c>
      <c r="P2280" s="5">
        <f t="shared" si="491"/>
        <v>7699.7</v>
      </c>
      <c r="Q2280" s="5">
        <f t="shared" si="492"/>
        <v>7748.25</v>
      </c>
      <c r="R2280" s="4">
        <f t="shared" si="493"/>
        <v>2014</v>
      </c>
      <c r="T2280" s="7">
        <f t="shared" si="494"/>
        <v>0</v>
      </c>
      <c r="V2280" s="5">
        <f t="shared" si="495"/>
        <v>7705.28</v>
      </c>
      <c r="W2280" s="5">
        <f t="shared" si="496"/>
        <v>7705.28</v>
      </c>
      <c r="X2280" s="7">
        <f t="shared" si="497"/>
        <v>0</v>
      </c>
      <c r="Z2280" s="7">
        <f t="shared" si="498"/>
        <v>364274.4599999999</v>
      </c>
      <c r="AA2280" s="5"/>
    </row>
    <row r="2281" spans="1:27">
      <c r="A2281" s="15">
        <v>41864</v>
      </c>
      <c r="B2281">
        <v>7728.1</v>
      </c>
      <c r="C2281">
        <v>7776.65</v>
      </c>
      <c r="D2281">
        <v>7706.4</v>
      </c>
      <c r="E2281">
        <v>7746.35</v>
      </c>
      <c r="G2281" s="5">
        <f t="shared" si="484"/>
        <v>7720.65</v>
      </c>
      <c r="H2281" s="5">
        <f t="shared" si="485"/>
        <v>7707.3</v>
      </c>
      <c r="J2281" s="10" t="str">
        <f t="shared" si="486"/>
        <v>BUY</v>
      </c>
      <c r="L2281" s="5">
        <f t="shared" si="487"/>
        <v>7667.25</v>
      </c>
      <c r="M2281" s="4" t="str">
        <f t="shared" si="488"/>
        <v>NO</v>
      </c>
      <c r="N2281" s="4" t="str">
        <f t="shared" si="489"/>
        <v>NO</v>
      </c>
      <c r="O2281" s="4" t="str">
        <f t="shared" si="490"/>
        <v>NO</v>
      </c>
      <c r="P2281" s="5">
        <f t="shared" si="491"/>
        <v>7728.1</v>
      </c>
      <c r="Q2281" s="5">
        <f t="shared" si="492"/>
        <v>7746.35</v>
      </c>
      <c r="R2281" s="4">
        <f t="shared" si="493"/>
        <v>2014</v>
      </c>
      <c r="T2281" s="7">
        <f t="shared" si="494"/>
        <v>0</v>
      </c>
      <c r="V2281" s="5">
        <f t="shared" si="495"/>
        <v>7705.28</v>
      </c>
      <c r="W2281" s="5">
        <f t="shared" si="496"/>
        <v>7705.28</v>
      </c>
      <c r="X2281" s="7">
        <f t="shared" si="497"/>
        <v>0</v>
      </c>
      <c r="Z2281" s="7">
        <f t="shared" si="498"/>
        <v>364274.4599999999</v>
      </c>
      <c r="AA2281" s="5"/>
    </row>
    <row r="2282" spans="1:27">
      <c r="A2282" s="15">
        <v>41865</v>
      </c>
      <c r="B2282">
        <v>7762</v>
      </c>
      <c r="C2282">
        <v>7811.8</v>
      </c>
      <c r="D2282">
        <v>7748</v>
      </c>
      <c r="E2282">
        <v>7803.7</v>
      </c>
      <c r="G2282" s="5">
        <f t="shared" si="484"/>
        <v>7762.18</v>
      </c>
      <c r="H2282" s="5">
        <f t="shared" si="485"/>
        <v>7739.43</v>
      </c>
      <c r="J2282" s="10" t="str">
        <f t="shared" si="486"/>
        <v>BUY</v>
      </c>
      <c r="L2282" s="5">
        <f t="shared" si="487"/>
        <v>7671.18</v>
      </c>
      <c r="M2282" s="4" t="str">
        <f t="shared" si="488"/>
        <v>NO</v>
      </c>
      <c r="N2282" s="4" t="str">
        <f t="shared" si="489"/>
        <v>NO</v>
      </c>
      <c r="O2282" s="4" t="str">
        <f t="shared" si="490"/>
        <v>NO</v>
      </c>
      <c r="P2282" s="5">
        <f t="shared" si="491"/>
        <v>7762</v>
      </c>
      <c r="Q2282" s="5">
        <f t="shared" si="492"/>
        <v>7803.7</v>
      </c>
      <c r="R2282" s="4">
        <f t="shared" si="493"/>
        <v>2014</v>
      </c>
      <c r="T2282" s="7">
        <f t="shared" si="494"/>
        <v>0</v>
      </c>
      <c r="V2282" s="5">
        <f t="shared" si="495"/>
        <v>7705.28</v>
      </c>
      <c r="W2282" s="5">
        <f t="shared" si="496"/>
        <v>7705.28</v>
      </c>
      <c r="X2282" s="7">
        <f t="shared" si="497"/>
        <v>0</v>
      </c>
      <c r="Z2282" s="7">
        <f t="shared" si="498"/>
        <v>364274.4599999999</v>
      </c>
      <c r="AA2282" s="5"/>
    </row>
    <row r="2283" spans="1:27">
      <c r="A2283" s="15">
        <v>41869</v>
      </c>
      <c r="B2283">
        <v>7790.15</v>
      </c>
      <c r="C2283">
        <v>7886.9</v>
      </c>
      <c r="D2283">
        <v>7772.6</v>
      </c>
      <c r="E2283">
        <v>7877.7</v>
      </c>
      <c r="G2283" s="5">
        <f t="shared" si="484"/>
        <v>7819.94</v>
      </c>
      <c r="H2283" s="5">
        <f t="shared" si="485"/>
        <v>7785.52</v>
      </c>
      <c r="J2283" s="10" t="str">
        <f t="shared" si="486"/>
        <v>BUY</v>
      </c>
      <c r="L2283" s="5">
        <f t="shared" si="487"/>
        <v>7682.26</v>
      </c>
      <c r="M2283" s="4" t="str">
        <f t="shared" si="488"/>
        <v>NO</v>
      </c>
      <c r="N2283" s="4" t="str">
        <f t="shared" si="489"/>
        <v>NO</v>
      </c>
      <c r="O2283" s="4" t="str">
        <f t="shared" si="490"/>
        <v>NO</v>
      </c>
      <c r="P2283" s="5">
        <f t="shared" si="491"/>
        <v>7790.15</v>
      </c>
      <c r="Q2283" s="5">
        <f t="shared" si="492"/>
        <v>7877.7</v>
      </c>
      <c r="R2283" s="4">
        <f t="shared" si="493"/>
        <v>2014</v>
      </c>
      <c r="T2283" s="7">
        <f t="shared" si="494"/>
        <v>0</v>
      </c>
      <c r="V2283" s="5">
        <f t="shared" si="495"/>
        <v>7705.28</v>
      </c>
      <c r="W2283" s="5">
        <f t="shared" si="496"/>
        <v>7705.28</v>
      </c>
      <c r="X2283" s="7">
        <f t="shared" si="497"/>
        <v>0</v>
      </c>
      <c r="Z2283" s="7">
        <f t="shared" si="498"/>
        <v>364274.4599999999</v>
      </c>
      <c r="AA2283" s="5"/>
    </row>
    <row r="2284" spans="1:27">
      <c r="A2284" s="15">
        <v>41870</v>
      </c>
      <c r="B2284">
        <v>7896.95</v>
      </c>
      <c r="C2284">
        <v>7923.65</v>
      </c>
      <c r="D2284">
        <v>7888.5</v>
      </c>
      <c r="E2284">
        <v>7909.65</v>
      </c>
      <c r="G2284" s="5">
        <f t="shared" si="484"/>
        <v>7864.8</v>
      </c>
      <c r="H2284" s="5">
        <f t="shared" si="485"/>
        <v>7826.9</v>
      </c>
      <c r="J2284" s="10" t="str">
        <f t="shared" si="486"/>
        <v>BUY</v>
      </c>
      <c r="L2284" s="5">
        <f t="shared" si="487"/>
        <v>7713.2</v>
      </c>
      <c r="M2284" s="4" t="str">
        <f t="shared" si="488"/>
        <v>NO</v>
      </c>
      <c r="N2284" s="4" t="str">
        <f t="shared" si="489"/>
        <v>NO</v>
      </c>
      <c r="O2284" s="4" t="str">
        <f t="shared" si="490"/>
        <v>NO</v>
      </c>
      <c r="P2284" s="5">
        <f t="shared" si="491"/>
        <v>7896.95</v>
      </c>
      <c r="Q2284" s="5">
        <f t="shared" si="492"/>
        <v>7909.65</v>
      </c>
      <c r="R2284" s="4">
        <f t="shared" si="493"/>
        <v>2014</v>
      </c>
      <c r="T2284" s="7">
        <f t="shared" si="494"/>
        <v>0</v>
      </c>
      <c r="V2284" s="5">
        <f t="shared" si="495"/>
        <v>7705.28</v>
      </c>
      <c r="W2284" s="5">
        <f t="shared" si="496"/>
        <v>7705.28</v>
      </c>
      <c r="X2284" s="7">
        <f t="shared" si="497"/>
        <v>0</v>
      </c>
      <c r="Z2284" s="7">
        <f t="shared" si="498"/>
        <v>364274.4599999999</v>
      </c>
      <c r="AA2284" s="5"/>
    </row>
    <row r="2285" spans="1:27">
      <c r="A2285" s="15">
        <v>41871</v>
      </c>
      <c r="B2285">
        <v>7909</v>
      </c>
      <c r="C2285">
        <v>7915.5</v>
      </c>
      <c r="D2285">
        <v>7881.15</v>
      </c>
      <c r="E2285">
        <v>7890.7</v>
      </c>
      <c r="G2285" s="5">
        <f t="shared" si="484"/>
        <v>7877.75</v>
      </c>
      <c r="H2285" s="5">
        <f t="shared" si="485"/>
        <v>7848.17</v>
      </c>
      <c r="J2285" s="10" t="str">
        <f t="shared" si="486"/>
        <v>BUY</v>
      </c>
      <c r="L2285" s="5">
        <f t="shared" si="487"/>
        <v>7759.43</v>
      </c>
      <c r="M2285" s="4" t="str">
        <f t="shared" si="488"/>
        <v>NO</v>
      </c>
      <c r="N2285" s="4" t="str">
        <f t="shared" si="489"/>
        <v>NO</v>
      </c>
      <c r="O2285" s="4" t="str">
        <f t="shared" si="490"/>
        <v>NO</v>
      </c>
      <c r="P2285" s="5">
        <f t="shared" si="491"/>
        <v>7909</v>
      </c>
      <c r="Q2285" s="5">
        <f t="shared" si="492"/>
        <v>7890.7</v>
      </c>
      <c r="R2285" s="4">
        <f t="shared" si="493"/>
        <v>2014</v>
      </c>
      <c r="T2285" s="7">
        <f t="shared" si="494"/>
        <v>0</v>
      </c>
      <c r="V2285" s="5">
        <f t="shared" si="495"/>
        <v>7705.28</v>
      </c>
      <c r="W2285" s="5">
        <f t="shared" si="496"/>
        <v>7705.28</v>
      </c>
      <c r="X2285" s="7">
        <f t="shared" si="497"/>
        <v>0</v>
      </c>
      <c r="Z2285" s="7">
        <f t="shared" si="498"/>
        <v>364274.4599999999</v>
      </c>
      <c r="AA2285" s="5"/>
    </row>
    <row r="2286" spans="1:27">
      <c r="A2286" s="15">
        <v>41872</v>
      </c>
      <c r="B2286">
        <v>7886.9</v>
      </c>
      <c r="C2286">
        <v>7937.05</v>
      </c>
      <c r="D2286">
        <v>7867.55</v>
      </c>
      <c r="E2286">
        <v>7903.15</v>
      </c>
      <c r="G2286" s="5">
        <f t="shared" si="484"/>
        <v>7890.45</v>
      </c>
      <c r="H2286" s="5">
        <f t="shared" si="485"/>
        <v>7866.5</v>
      </c>
      <c r="J2286" s="10" t="str">
        <f t="shared" si="486"/>
        <v>BUY</v>
      </c>
      <c r="L2286" s="5">
        <f t="shared" si="487"/>
        <v>7794.65</v>
      </c>
      <c r="M2286" s="4" t="str">
        <f t="shared" si="488"/>
        <v>NO</v>
      </c>
      <c r="N2286" s="4" t="str">
        <f t="shared" si="489"/>
        <v>NO</v>
      </c>
      <c r="O2286" s="4" t="str">
        <f t="shared" si="490"/>
        <v>NO</v>
      </c>
      <c r="P2286" s="5">
        <f t="shared" si="491"/>
        <v>7886.9</v>
      </c>
      <c r="Q2286" s="5">
        <f t="shared" si="492"/>
        <v>7903.15</v>
      </c>
      <c r="R2286" s="4">
        <f t="shared" si="493"/>
        <v>2014</v>
      </c>
      <c r="T2286" s="7">
        <f t="shared" si="494"/>
        <v>0</v>
      </c>
      <c r="V2286" s="5">
        <f t="shared" si="495"/>
        <v>7705.28</v>
      </c>
      <c r="W2286" s="5">
        <f t="shared" si="496"/>
        <v>7705.28</v>
      </c>
      <c r="X2286" s="7">
        <f t="shared" si="497"/>
        <v>0</v>
      </c>
      <c r="Z2286" s="7">
        <f t="shared" si="498"/>
        <v>364274.4599999999</v>
      </c>
      <c r="AA2286" s="5"/>
    </row>
    <row r="2287" spans="1:27">
      <c r="A2287" s="15">
        <v>41873</v>
      </c>
      <c r="B2287">
        <v>7912.2</v>
      </c>
      <c r="C2287">
        <v>7939.8</v>
      </c>
      <c r="D2287">
        <v>7906.3</v>
      </c>
      <c r="E2287">
        <v>7927.55</v>
      </c>
      <c r="G2287" s="5">
        <f t="shared" si="484"/>
        <v>7909</v>
      </c>
      <c r="H2287" s="5">
        <f t="shared" si="485"/>
        <v>7886.85</v>
      </c>
      <c r="J2287" s="10" t="str">
        <f t="shared" si="486"/>
        <v>BUY</v>
      </c>
      <c r="L2287" s="5">
        <f t="shared" si="487"/>
        <v>7820.4</v>
      </c>
      <c r="M2287" s="4" t="str">
        <f t="shared" si="488"/>
        <v>NO</v>
      </c>
      <c r="N2287" s="4" t="str">
        <f t="shared" si="489"/>
        <v>NO</v>
      </c>
      <c r="O2287" s="4" t="str">
        <f t="shared" si="490"/>
        <v>NO</v>
      </c>
      <c r="P2287" s="5">
        <f t="shared" si="491"/>
        <v>7912.2</v>
      </c>
      <c r="Q2287" s="5">
        <f t="shared" si="492"/>
        <v>7927.55</v>
      </c>
      <c r="R2287" s="4">
        <f t="shared" si="493"/>
        <v>2014</v>
      </c>
      <c r="T2287" s="7">
        <f t="shared" si="494"/>
        <v>0</v>
      </c>
      <c r="V2287" s="5">
        <f t="shared" si="495"/>
        <v>7705.28</v>
      </c>
      <c r="W2287" s="5">
        <f t="shared" si="496"/>
        <v>7705.28</v>
      </c>
      <c r="X2287" s="7">
        <f t="shared" si="497"/>
        <v>0</v>
      </c>
      <c r="Z2287" s="7">
        <f t="shared" si="498"/>
        <v>364274.4599999999</v>
      </c>
      <c r="AA2287" s="5"/>
    </row>
    <row r="2288" spans="1:27">
      <c r="A2288" s="15">
        <v>41876</v>
      </c>
      <c r="B2288">
        <v>7926</v>
      </c>
      <c r="C2288">
        <v>7979</v>
      </c>
      <c r="D2288">
        <v>7906.3</v>
      </c>
      <c r="E2288">
        <v>7915.45</v>
      </c>
      <c r="G2288" s="5">
        <f t="shared" si="484"/>
        <v>7912.23</v>
      </c>
      <c r="H2288" s="5">
        <f t="shared" si="485"/>
        <v>7896.38</v>
      </c>
      <c r="J2288" s="10" t="str">
        <f t="shared" si="486"/>
        <v>BUY</v>
      </c>
      <c r="L2288" s="5">
        <f t="shared" si="487"/>
        <v>7848.83</v>
      </c>
      <c r="M2288" s="4" t="str">
        <f t="shared" si="488"/>
        <v>NO</v>
      </c>
      <c r="N2288" s="4" t="str">
        <f t="shared" si="489"/>
        <v>NO</v>
      </c>
      <c r="O2288" s="4" t="str">
        <f t="shared" si="490"/>
        <v>NO</v>
      </c>
      <c r="P2288" s="5">
        <f t="shared" si="491"/>
        <v>7926</v>
      </c>
      <c r="Q2288" s="5">
        <f t="shared" si="492"/>
        <v>7915.45</v>
      </c>
      <c r="R2288" s="4">
        <f t="shared" si="493"/>
        <v>2014</v>
      </c>
      <c r="T2288" s="7">
        <f t="shared" si="494"/>
        <v>0</v>
      </c>
      <c r="V2288" s="5">
        <f t="shared" si="495"/>
        <v>7705.28</v>
      </c>
      <c r="W2288" s="5">
        <f t="shared" si="496"/>
        <v>7705.28</v>
      </c>
      <c r="X2288" s="7">
        <f t="shared" si="497"/>
        <v>0</v>
      </c>
      <c r="Z2288" s="7">
        <f t="shared" si="498"/>
        <v>364274.4599999999</v>
      </c>
      <c r="AA2288" s="5"/>
    </row>
    <row r="2289" spans="1:27">
      <c r="A2289" s="15">
        <v>41877</v>
      </c>
      <c r="B2289">
        <v>7895</v>
      </c>
      <c r="C2289">
        <v>7918</v>
      </c>
      <c r="D2289">
        <v>7871.55</v>
      </c>
      <c r="E2289">
        <v>7906.5</v>
      </c>
      <c r="G2289" s="5">
        <f t="shared" si="484"/>
        <v>7909.37</v>
      </c>
      <c r="H2289" s="5">
        <f t="shared" si="485"/>
        <v>7899.75</v>
      </c>
      <c r="J2289" s="10" t="str">
        <f t="shared" si="486"/>
        <v>BUY</v>
      </c>
      <c r="L2289" s="5">
        <f t="shared" si="487"/>
        <v>7870.89</v>
      </c>
      <c r="M2289" s="4" t="str">
        <f t="shared" si="488"/>
        <v>NO</v>
      </c>
      <c r="N2289" s="4" t="str">
        <f t="shared" si="489"/>
        <v>NO</v>
      </c>
      <c r="O2289" s="4" t="str">
        <f t="shared" si="490"/>
        <v>NO</v>
      </c>
      <c r="P2289" s="5">
        <f t="shared" si="491"/>
        <v>7895</v>
      </c>
      <c r="Q2289" s="5">
        <f t="shared" si="492"/>
        <v>7906.5</v>
      </c>
      <c r="R2289" s="4">
        <f t="shared" si="493"/>
        <v>2014</v>
      </c>
      <c r="T2289" s="7">
        <f t="shared" si="494"/>
        <v>0</v>
      </c>
      <c r="V2289" s="5">
        <f t="shared" si="495"/>
        <v>7705.28</v>
      </c>
      <c r="W2289" s="5">
        <f t="shared" si="496"/>
        <v>7705.28</v>
      </c>
      <c r="X2289" s="7">
        <f t="shared" si="497"/>
        <v>0</v>
      </c>
      <c r="Z2289" s="7">
        <f t="shared" si="498"/>
        <v>364274.4599999999</v>
      </c>
      <c r="AA2289" s="5"/>
    </row>
    <row r="2290" spans="1:27">
      <c r="A2290" s="15">
        <v>41878</v>
      </c>
      <c r="B2290">
        <v>7930</v>
      </c>
      <c r="C2290">
        <v>7948.05</v>
      </c>
      <c r="D2290">
        <v>7911.15</v>
      </c>
      <c r="E2290">
        <v>7931.6</v>
      </c>
      <c r="G2290" s="5">
        <f t="shared" si="484"/>
        <v>7920.49</v>
      </c>
      <c r="H2290" s="5">
        <f t="shared" si="485"/>
        <v>7910.37</v>
      </c>
      <c r="J2290" s="10" t="str">
        <f t="shared" si="486"/>
        <v>BUY</v>
      </c>
      <c r="L2290" s="5">
        <f t="shared" si="487"/>
        <v>7880.01</v>
      </c>
      <c r="M2290" s="4" t="str">
        <f t="shared" si="488"/>
        <v>NO</v>
      </c>
      <c r="N2290" s="4" t="str">
        <f t="shared" si="489"/>
        <v>NO</v>
      </c>
      <c r="O2290" s="4" t="str">
        <f t="shared" si="490"/>
        <v>NO</v>
      </c>
      <c r="P2290" s="5">
        <f t="shared" si="491"/>
        <v>7930</v>
      </c>
      <c r="Q2290" s="5">
        <f t="shared" si="492"/>
        <v>7931.6</v>
      </c>
      <c r="R2290" s="4">
        <f t="shared" si="493"/>
        <v>2014</v>
      </c>
      <c r="T2290" s="7">
        <f t="shared" si="494"/>
        <v>0</v>
      </c>
      <c r="V2290" s="5">
        <f t="shared" si="495"/>
        <v>7705.28</v>
      </c>
      <c r="W2290" s="5">
        <f t="shared" si="496"/>
        <v>7705.28</v>
      </c>
      <c r="X2290" s="7">
        <f t="shared" si="497"/>
        <v>0</v>
      </c>
      <c r="Z2290" s="7">
        <f t="shared" si="498"/>
        <v>364274.4599999999</v>
      </c>
      <c r="AA2290" s="5"/>
    </row>
    <row r="2291" spans="1:27">
      <c r="A2291" s="15">
        <v>41879</v>
      </c>
      <c r="B2291">
        <v>7952</v>
      </c>
      <c r="C2291">
        <v>7967.15</v>
      </c>
      <c r="D2291">
        <v>7935.25</v>
      </c>
      <c r="E2291">
        <v>7952.75</v>
      </c>
      <c r="G2291" s="5">
        <f t="shared" si="484"/>
        <v>7936.62</v>
      </c>
      <c r="H2291" s="5">
        <f t="shared" si="485"/>
        <v>7924.5</v>
      </c>
      <c r="J2291" s="10" t="str">
        <f t="shared" si="486"/>
        <v>BUY</v>
      </c>
      <c r="L2291" s="5">
        <f t="shared" si="487"/>
        <v>7888.14</v>
      </c>
      <c r="M2291" s="4" t="str">
        <f t="shared" si="488"/>
        <v>NO</v>
      </c>
      <c r="N2291" s="4" t="str">
        <f t="shared" si="489"/>
        <v>NO</v>
      </c>
      <c r="O2291" s="4" t="str">
        <f t="shared" si="490"/>
        <v>NO</v>
      </c>
      <c r="P2291" s="5">
        <f t="shared" si="491"/>
        <v>7952</v>
      </c>
      <c r="Q2291" s="5">
        <f t="shared" si="492"/>
        <v>7952.75</v>
      </c>
      <c r="R2291" s="4">
        <f t="shared" si="493"/>
        <v>2014</v>
      </c>
      <c r="T2291" s="7">
        <f t="shared" si="494"/>
        <v>0</v>
      </c>
      <c r="V2291" s="5">
        <f t="shared" si="495"/>
        <v>7705.28</v>
      </c>
      <c r="W2291" s="5">
        <f t="shared" si="496"/>
        <v>7705.28</v>
      </c>
      <c r="X2291" s="7">
        <f t="shared" si="497"/>
        <v>0</v>
      </c>
      <c r="Z2291" s="7">
        <f t="shared" si="498"/>
        <v>364274.4599999999</v>
      </c>
      <c r="AA2291" s="5"/>
    </row>
    <row r="2292" spans="1:27">
      <c r="A2292" s="15">
        <v>41883</v>
      </c>
      <c r="B2292">
        <v>8021.2</v>
      </c>
      <c r="C2292">
        <v>8075</v>
      </c>
      <c r="D2292">
        <v>8016.35</v>
      </c>
      <c r="E2292">
        <v>8069.45</v>
      </c>
      <c r="G2292" s="5">
        <f t="shared" si="484"/>
        <v>8003.04</v>
      </c>
      <c r="H2292" s="5">
        <f t="shared" si="485"/>
        <v>7972.82</v>
      </c>
      <c r="J2292" s="10" t="str">
        <f t="shared" si="486"/>
        <v>BUY</v>
      </c>
      <c r="L2292" s="5">
        <f t="shared" si="487"/>
        <v>7882.16</v>
      </c>
      <c r="M2292" s="4" t="str">
        <f t="shared" si="488"/>
        <v>NO</v>
      </c>
      <c r="N2292" s="4" t="str">
        <f t="shared" si="489"/>
        <v>NO</v>
      </c>
      <c r="O2292" s="4" t="str">
        <f t="shared" si="490"/>
        <v>NO</v>
      </c>
      <c r="P2292" s="5">
        <f t="shared" si="491"/>
        <v>8021.2</v>
      </c>
      <c r="Q2292" s="5">
        <f t="shared" si="492"/>
        <v>8069.45</v>
      </c>
      <c r="R2292" s="4">
        <f t="shared" si="493"/>
        <v>2014</v>
      </c>
      <c r="T2292" s="7">
        <f t="shared" si="494"/>
        <v>0</v>
      </c>
      <c r="V2292" s="5">
        <f t="shared" si="495"/>
        <v>7705.28</v>
      </c>
      <c r="W2292" s="5">
        <f t="shared" si="496"/>
        <v>7705.28</v>
      </c>
      <c r="X2292" s="7">
        <f t="shared" si="497"/>
        <v>0</v>
      </c>
      <c r="Z2292" s="7">
        <f t="shared" si="498"/>
        <v>364274.4599999999</v>
      </c>
      <c r="AA2292" s="5"/>
    </row>
    <row r="2293" spans="1:27">
      <c r="A2293" s="15">
        <v>41884</v>
      </c>
      <c r="B2293">
        <v>8054.25</v>
      </c>
      <c r="C2293">
        <v>8139</v>
      </c>
      <c r="D2293">
        <v>8054.25</v>
      </c>
      <c r="E2293">
        <v>8121.45</v>
      </c>
      <c r="G2293" s="5">
        <f t="shared" si="484"/>
        <v>8062.25</v>
      </c>
      <c r="H2293" s="5">
        <f t="shared" si="485"/>
        <v>8022.36</v>
      </c>
      <c r="J2293" s="10" t="str">
        <f t="shared" si="486"/>
        <v>BUY</v>
      </c>
      <c r="L2293" s="5">
        <f t="shared" si="487"/>
        <v>7902.69</v>
      </c>
      <c r="M2293" s="4" t="str">
        <f t="shared" si="488"/>
        <v>NO</v>
      </c>
      <c r="N2293" s="4" t="str">
        <f t="shared" si="489"/>
        <v>NO</v>
      </c>
      <c r="O2293" s="4" t="str">
        <f t="shared" si="490"/>
        <v>NO</v>
      </c>
      <c r="P2293" s="5">
        <f t="shared" si="491"/>
        <v>8054.25</v>
      </c>
      <c r="Q2293" s="5">
        <f t="shared" si="492"/>
        <v>8121.45</v>
      </c>
      <c r="R2293" s="4">
        <f t="shared" si="493"/>
        <v>2014</v>
      </c>
      <c r="T2293" s="7">
        <f t="shared" si="494"/>
        <v>0</v>
      </c>
      <c r="V2293" s="5">
        <f t="shared" si="495"/>
        <v>7705.28</v>
      </c>
      <c r="W2293" s="5">
        <f t="shared" si="496"/>
        <v>7705.28</v>
      </c>
      <c r="X2293" s="7">
        <f t="shared" si="497"/>
        <v>0</v>
      </c>
      <c r="Z2293" s="7">
        <f t="shared" si="498"/>
        <v>364274.4599999999</v>
      </c>
      <c r="AA2293" s="5"/>
    </row>
    <row r="2294" spans="1:27">
      <c r="A2294" s="15">
        <v>41885</v>
      </c>
      <c r="B2294">
        <v>8140</v>
      </c>
      <c r="C2294">
        <v>8173.9</v>
      </c>
      <c r="D2294">
        <v>8118</v>
      </c>
      <c r="E2294">
        <v>8140.45</v>
      </c>
      <c r="G2294" s="5">
        <f t="shared" si="484"/>
        <v>8101.35</v>
      </c>
      <c r="H2294" s="5">
        <f t="shared" si="485"/>
        <v>8061.72</v>
      </c>
      <c r="J2294" s="10" t="str">
        <f t="shared" si="486"/>
        <v>BUY</v>
      </c>
      <c r="L2294" s="5">
        <f t="shared" si="487"/>
        <v>7942.83</v>
      </c>
      <c r="M2294" s="4" t="str">
        <f t="shared" si="488"/>
        <v>NO</v>
      </c>
      <c r="N2294" s="4" t="str">
        <f t="shared" si="489"/>
        <v>NO</v>
      </c>
      <c r="O2294" s="4" t="str">
        <f t="shared" si="490"/>
        <v>NO</v>
      </c>
      <c r="P2294" s="5">
        <f t="shared" si="491"/>
        <v>8140</v>
      </c>
      <c r="Q2294" s="5">
        <f t="shared" si="492"/>
        <v>8140.45</v>
      </c>
      <c r="R2294" s="4">
        <f t="shared" si="493"/>
        <v>2014</v>
      </c>
      <c r="T2294" s="7">
        <f t="shared" si="494"/>
        <v>0</v>
      </c>
      <c r="V2294" s="5">
        <f t="shared" si="495"/>
        <v>7705.28</v>
      </c>
      <c r="W2294" s="5">
        <f t="shared" si="496"/>
        <v>7705.28</v>
      </c>
      <c r="X2294" s="7">
        <f t="shared" si="497"/>
        <v>0</v>
      </c>
      <c r="Z2294" s="7">
        <f t="shared" si="498"/>
        <v>364274.4599999999</v>
      </c>
      <c r="AA2294" s="5"/>
    </row>
    <row r="2295" spans="1:27">
      <c r="A2295" s="15">
        <v>41886</v>
      </c>
      <c r="B2295">
        <v>8125.15</v>
      </c>
      <c r="C2295">
        <v>8138.85</v>
      </c>
      <c r="D2295">
        <v>8092.2</v>
      </c>
      <c r="E2295">
        <v>8132.4</v>
      </c>
      <c r="G2295" s="5">
        <f t="shared" si="484"/>
        <v>8116.88</v>
      </c>
      <c r="H2295" s="5">
        <f t="shared" si="485"/>
        <v>8085.28</v>
      </c>
      <c r="J2295" s="10" t="str">
        <f t="shared" si="486"/>
        <v>BUY</v>
      </c>
      <c r="L2295" s="5">
        <f t="shared" si="487"/>
        <v>7990.48</v>
      </c>
      <c r="M2295" s="4" t="str">
        <f t="shared" si="488"/>
        <v>NO</v>
      </c>
      <c r="N2295" s="4" t="str">
        <f t="shared" si="489"/>
        <v>NO</v>
      </c>
      <c r="O2295" s="4" t="str">
        <f t="shared" si="490"/>
        <v>NO</v>
      </c>
      <c r="P2295" s="5">
        <f t="shared" si="491"/>
        <v>8125.15</v>
      </c>
      <c r="Q2295" s="5">
        <f t="shared" si="492"/>
        <v>8132.4</v>
      </c>
      <c r="R2295" s="4">
        <f t="shared" si="493"/>
        <v>2014</v>
      </c>
      <c r="T2295" s="7">
        <f t="shared" si="494"/>
        <v>0</v>
      </c>
      <c r="V2295" s="5">
        <f t="shared" si="495"/>
        <v>7705.28</v>
      </c>
      <c r="W2295" s="5">
        <f t="shared" si="496"/>
        <v>7705.28</v>
      </c>
      <c r="X2295" s="7">
        <f t="shared" si="497"/>
        <v>0</v>
      </c>
      <c r="Z2295" s="7">
        <f t="shared" si="498"/>
        <v>364274.4599999999</v>
      </c>
      <c r="AA2295" s="5"/>
    </row>
    <row r="2296" spans="1:27">
      <c r="A2296" s="15">
        <v>41887</v>
      </c>
      <c r="B2296">
        <v>8132.6</v>
      </c>
      <c r="C2296">
        <v>8150.25</v>
      </c>
      <c r="D2296">
        <v>8072.1</v>
      </c>
      <c r="E2296">
        <v>8116.7</v>
      </c>
      <c r="G2296" s="5">
        <f t="shared" si="484"/>
        <v>8116.79</v>
      </c>
      <c r="H2296" s="5">
        <f t="shared" si="485"/>
        <v>8095.75</v>
      </c>
      <c r="J2296" s="10" t="str">
        <f t="shared" si="486"/>
        <v>BUY</v>
      </c>
      <c r="L2296" s="5">
        <f t="shared" si="487"/>
        <v>8032.63</v>
      </c>
      <c r="M2296" s="4" t="str">
        <f t="shared" si="488"/>
        <v>NO</v>
      </c>
      <c r="N2296" s="4" t="str">
        <f t="shared" si="489"/>
        <v>NO</v>
      </c>
      <c r="O2296" s="4" t="str">
        <f t="shared" si="490"/>
        <v>NO</v>
      </c>
      <c r="P2296" s="5">
        <f t="shared" si="491"/>
        <v>8132.6</v>
      </c>
      <c r="Q2296" s="5">
        <f t="shared" si="492"/>
        <v>8116.7</v>
      </c>
      <c r="R2296" s="4">
        <f t="shared" si="493"/>
        <v>2014</v>
      </c>
      <c r="T2296" s="7">
        <f t="shared" si="494"/>
        <v>0</v>
      </c>
      <c r="V2296" s="5">
        <f t="shared" si="495"/>
        <v>7705.28</v>
      </c>
      <c r="W2296" s="5">
        <f t="shared" si="496"/>
        <v>7705.28</v>
      </c>
      <c r="X2296" s="7">
        <f t="shared" si="497"/>
        <v>0</v>
      </c>
      <c r="Z2296" s="7">
        <f t="shared" si="498"/>
        <v>364274.4599999999</v>
      </c>
      <c r="AA2296" s="5"/>
    </row>
    <row r="2297" spans="1:27">
      <c r="A2297" s="15">
        <v>41890</v>
      </c>
      <c r="B2297">
        <v>8141.25</v>
      </c>
      <c r="C2297">
        <v>8197.5499999999993</v>
      </c>
      <c r="D2297">
        <v>8138.05</v>
      </c>
      <c r="E2297">
        <v>8193.1</v>
      </c>
      <c r="G2297" s="5">
        <f t="shared" si="484"/>
        <v>8154.95</v>
      </c>
      <c r="H2297" s="5">
        <f t="shared" si="485"/>
        <v>8128.2</v>
      </c>
      <c r="J2297" s="10" t="str">
        <f t="shared" si="486"/>
        <v>BUY</v>
      </c>
      <c r="L2297" s="5">
        <f t="shared" si="487"/>
        <v>8047.95</v>
      </c>
      <c r="M2297" s="4" t="str">
        <f t="shared" si="488"/>
        <v>NO</v>
      </c>
      <c r="N2297" s="4" t="str">
        <f t="shared" si="489"/>
        <v>NO</v>
      </c>
      <c r="O2297" s="4" t="str">
        <f t="shared" si="490"/>
        <v>NO</v>
      </c>
      <c r="P2297" s="5">
        <f t="shared" si="491"/>
        <v>8141.25</v>
      </c>
      <c r="Q2297" s="5">
        <f t="shared" si="492"/>
        <v>8193.1</v>
      </c>
      <c r="R2297" s="4">
        <f t="shared" si="493"/>
        <v>2014</v>
      </c>
      <c r="T2297" s="7">
        <f t="shared" si="494"/>
        <v>0</v>
      </c>
      <c r="V2297" s="5">
        <f t="shared" si="495"/>
        <v>7705.28</v>
      </c>
      <c r="W2297" s="5">
        <f t="shared" si="496"/>
        <v>7705.28</v>
      </c>
      <c r="X2297" s="7">
        <f t="shared" si="497"/>
        <v>0</v>
      </c>
      <c r="Z2297" s="7">
        <f t="shared" si="498"/>
        <v>364274.4599999999</v>
      </c>
      <c r="AA2297" s="5"/>
    </row>
    <row r="2298" spans="1:27">
      <c r="A2298" s="15">
        <v>41891</v>
      </c>
      <c r="B2298">
        <v>8200</v>
      </c>
      <c r="C2298">
        <v>8200</v>
      </c>
      <c r="D2298">
        <v>8158</v>
      </c>
      <c r="E2298">
        <v>8182.2</v>
      </c>
      <c r="G2298" s="5">
        <f t="shared" si="484"/>
        <v>8168.58</v>
      </c>
      <c r="H2298" s="5">
        <f t="shared" si="485"/>
        <v>8146.2</v>
      </c>
      <c r="J2298" s="10" t="str">
        <f t="shared" si="486"/>
        <v>BUY</v>
      </c>
      <c r="L2298" s="5">
        <f t="shared" si="487"/>
        <v>8079.06</v>
      </c>
      <c r="M2298" s="4" t="str">
        <f t="shared" si="488"/>
        <v>NO</v>
      </c>
      <c r="N2298" s="4" t="str">
        <f t="shared" si="489"/>
        <v>NO</v>
      </c>
      <c r="O2298" s="4" t="str">
        <f t="shared" si="490"/>
        <v>NO</v>
      </c>
      <c r="P2298" s="5">
        <f t="shared" si="491"/>
        <v>8200</v>
      </c>
      <c r="Q2298" s="5">
        <f t="shared" si="492"/>
        <v>8182.2</v>
      </c>
      <c r="R2298" s="4">
        <f t="shared" si="493"/>
        <v>2014</v>
      </c>
      <c r="T2298" s="7">
        <f t="shared" si="494"/>
        <v>0</v>
      </c>
      <c r="V2298" s="5">
        <f t="shared" si="495"/>
        <v>7705.28</v>
      </c>
      <c r="W2298" s="5">
        <f t="shared" si="496"/>
        <v>7705.28</v>
      </c>
      <c r="X2298" s="7">
        <f t="shared" si="497"/>
        <v>0</v>
      </c>
      <c r="Z2298" s="7">
        <f t="shared" si="498"/>
        <v>364274.4599999999</v>
      </c>
      <c r="AA2298" s="5"/>
    </row>
    <row r="2299" spans="1:27">
      <c r="A2299" s="15">
        <v>41892</v>
      </c>
      <c r="B2299">
        <v>8155.15</v>
      </c>
      <c r="C2299">
        <v>8157</v>
      </c>
      <c r="D2299">
        <v>8107.25</v>
      </c>
      <c r="E2299">
        <v>8130.7</v>
      </c>
      <c r="G2299" s="5">
        <f t="shared" si="484"/>
        <v>8149.64</v>
      </c>
      <c r="H2299" s="5">
        <f t="shared" si="485"/>
        <v>8141.03</v>
      </c>
      <c r="J2299" s="10" t="str">
        <f t="shared" si="486"/>
        <v>BUY</v>
      </c>
      <c r="L2299" s="5">
        <f t="shared" si="487"/>
        <v>8115.2</v>
      </c>
      <c r="M2299" s="4" t="str">
        <f t="shared" si="488"/>
        <v>NO</v>
      </c>
      <c r="N2299" s="4" t="str">
        <f t="shared" si="489"/>
        <v>NO</v>
      </c>
      <c r="O2299" s="4" t="str">
        <f t="shared" si="490"/>
        <v>NO</v>
      </c>
      <c r="P2299" s="5">
        <f t="shared" si="491"/>
        <v>8155.15</v>
      </c>
      <c r="Q2299" s="5">
        <f t="shared" si="492"/>
        <v>8130.7</v>
      </c>
      <c r="R2299" s="4">
        <f t="shared" si="493"/>
        <v>2014</v>
      </c>
      <c r="T2299" s="7">
        <f t="shared" si="494"/>
        <v>0</v>
      </c>
      <c r="V2299" s="5">
        <f t="shared" si="495"/>
        <v>7705.28</v>
      </c>
      <c r="W2299" s="5">
        <f t="shared" si="496"/>
        <v>7705.28</v>
      </c>
      <c r="X2299" s="7">
        <f t="shared" si="497"/>
        <v>0</v>
      </c>
      <c r="Z2299" s="7">
        <f t="shared" si="498"/>
        <v>364274.4599999999</v>
      </c>
      <c r="AA2299" s="5"/>
    </row>
    <row r="2300" spans="1:27">
      <c r="A2300" s="15">
        <v>41893</v>
      </c>
      <c r="B2300">
        <v>8135.25</v>
      </c>
      <c r="C2300">
        <v>8148.6</v>
      </c>
      <c r="D2300">
        <v>8072.25</v>
      </c>
      <c r="E2300">
        <v>8119.4</v>
      </c>
      <c r="G2300" s="5">
        <f t="shared" si="484"/>
        <v>8134.52</v>
      </c>
      <c r="H2300" s="5">
        <f t="shared" si="485"/>
        <v>8133.82</v>
      </c>
      <c r="J2300" s="10" t="str">
        <f t="shared" si="486"/>
        <v>BUY</v>
      </c>
      <c r="L2300" s="5">
        <f t="shared" si="487"/>
        <v>8131.72</v>
      </c>
      <c r="M2300" s="4" t="str">
        <f t="shared" si="488"/>
        <v>YES</v>
      </c>
      <c r="N2300" s="4" t="str">
        <f t="shared" si="489"/>
        <v>YES</v>
      </c>
      <c r="O2300" s="4" t="str">
        <f t="shared" si="490"/>
        <v>NO</v>
      </c>
      <c r="P2300" s="5">
        <f t="shared" si="491"/>
        <v>8135.25</v>
      </c>
      <c r="Q2300" s="5">
        <f t="shared" si="492"/>
        <v>8119.4</v>
      </c>
      <c r="R2300" s="4">
        <f t="shared" si="493"/>
        <v>2014</v>
      </c>
      <c r="T2300" s="7">
        <f t="shared" si="494"/>
        <v>-4.2</v>
      </c>
      <c r="V2300" s="5">
        <f t="shared" si="495"/>
        <v>7705.28</v>
      </c>
      <c r="W2300" s="5">
        <f t="shared" si="496"/>
        <v>7705.28</v>
      </c>
      <c r="X2300" s="7">
        <f t="shared" si="497"/>
        <v>0</v>
      </c>
      <c r="Z2300" s="7">
        <f t="shared" si="498"/>
        <v>363854.4599999999</v>
      </c>
      <c r="AA2300" s="5"/>
    </row>
    <row r="2301" spans="1:27">
      <c r="A2301" s="15">
        <v>41894</v>
      </c>
      <c r="B2301">
        <v>8111.05</v>
      </c>
      <c r="C2301">
        <v>8148</v>
      </c>
      <c r="D2301">
        <v>8096.1</v>
      </c>
      <c r="E2301">
        <v>8137.85</v>
      </c>
      <c r="G2301" s="5">
        <f t="shared" si="484"/>
        <v>8136.19</v>
      </c>
      <c r="H2301" s="5">
        <f t="shared" si="485"/>
        <v>8135.16</v>
      </c>
      <c r="J2301" s="10" t="str">
        <f t="shared" si="486"/>
        <v>BUY</v>
      </c>
      <c r="L2301" s="5">
        <f t="shared" si="487"/>
        <v>8132.07</v>
      </c>
      <c r="M2301" s="4" t="str">
        <f t="shared" si="488"/>
        <v>YES</v>
      </c>
      <c r="N2301" s="4" t="str">
        <f t="shared" si="489"/>
        <v>YES</v>
      </c>
      <c r="O2301" s="4" t="str">
        <f t="shared" si="490"/>
        <v>YES</v>
      </c>
      <c r="P2301" s="5">
        <f t="shared" si="491"/>
        <v>8111.05</v>
      </c>
      <c r="Q2301" s="5">
        <f t="shared" si="492"/>
        <v>8137.85</v>
      </c>
      <c r="R2301" s="4">
        <f t="shared" si="493"/>
        <v>2014</v>
      </c>
      <c r="T2301" s="7">
        <f t="shared" si="494"/>
        <v>-26.8</v>
      </c>
      <c r="V2301" s="5">
        <f t="shared" si="495"/>
        <v>7705.28</v>
      </c>
      <c r="W2301" s="5">
        <f t="shared" si="496"/>
        <v>8100.15</v>
      </c>
      <c r="X2301" s="7">
        <f t="shared" si="497"/>
        <v>394.86999999999989</v>
      </c>
      <c r="Z2301" s="7">
        <f t="shared" si="498"/>
        <v>380917.9599999999</v>
      </c>
      <c r="AA2301" s="5"/>
    </row>
    <row r="2302" spans="1:27">
      <c r="A2302" s="15">
        <v>41897</v>
      </c>
      <c r="B2302">
        <v>8100.15</v>
      </c>
      <c r="C2302">
        <v>8100.15</v>
      </c>
      <c r="D2302">
        <v>8048.5</v>
      </c>
      <c r="E2302">
        <v>8062.55</v>
      </c>
      <c r="G2302" s="5">
        <f t="shared" si="484"/>
        <v>8099.37</v>
      </c>
      <c r="H2302" s="5">
        <f t="shared" si="485"/>
        <v>8110.96</v>
      </c>
      <c r="J2302" s="10" t="str">
        <f t="shared" si="486"/>
        <v>SELL</v>
      </c>
      <c r="L2302" s="5">
        <f t="shared" si="487"/>
        <v>8145.73</v>
      </c>
      <c r="M2302" s="4" t="str">
        <f t="shared" si="488"/>
        <v>YES</v>
      </c>
      <c r="N2302" s="4" t="str">
        <f t="shared" si="489"/>
        <v>NO</v>
      </c>
      <c r="O2302" s="4" t="str">
        <f t="shared" si="490"/>
        <v>YES</v>
      </c>
      <c r="P2302" s="5">
        <f t="shared" si="491"/>
        <v>8100.15</v>
      </c>
      <c r="Q2302" s="5">
        <f t="shared" si="492"/>
        <v>8062.55</v>
      </c>
      <c r="R2302" s="4">
        <f t="shared" si="493"/>
        <v>2014</v>
      </c>
      <c r="T2302" s="7">
        <f t="shared" si="494"/>
        <v>0</v>
      </c>
      <c r="V2302" s="5">
        <f t="shared" si="495"/>
        <v>8100.15</v>
      </c>
      <c r="W2302" s="5">
        <f t="shared" si="496"/>
        <v>8100.15</v>
      </c>
      <c r="X2302" s="7">
        <f t="shared" si="497"/>
        <v>0</v>
      </c>
      <c r="Z2302" s="7">
        <f t="shared" si="498"/>
        <v>380917.9599999999</v>
      </c>
      <c r="AA2302" s="5"/>
    </row>
    <row r="2303" spans="1:27">
      <c r="A2303" s="15">
        <v>41898</v>
      </c>
      <c r="B2303">
        <v>8051.25</v>
      </c>
      <c r="C2303">
        <v>8056.5</v>
      </c>
      <c r="D2303">
        <v>7952.5</v>
      </c>
      <c r="E2303">
        <v>7960.85</v>
      </c>
      <c r="G2303" s="5">
        <f t="shared" si="484"/>
        <v>8030.11</v>
      </c>
      <c r="H2303" s="5">
        <f t="shared" si="485"/>
        <v>8060.92</v>
      </c>
      <c r="J2303" s="10" t="str">
        <f t="shared" si="486"/>
        <v>SELL</v>
      </c>
      <c r="L2303" s="5">
        <f t="shared" si="487"/>
        <v>8153.35</v>
      </c>
      <c r="M2303" s="4" t="str">
        <f t="shared" si="488"/>
        <v>NO</v>
      </c>
      <c r="N2303" s="4" t="str">
        <f t="shared" si="489"/>
        <v>NO</v>
      </c>
      <c r="O2303" s="4" t="str">
        <f t="shared" si="490"/>
        <v>NO</v>
      </c>
      <c r="P2303" s="5">
        <f t="shared" si="491"/>
        <v>8051.25</v>
      </c>
      <c r="Q2303" s="5">
        <f t="shared" si="492"/>
        <v>7960.85</v>
      </c>
      <c r="R2303" s="4">
        <f t="shared" si="493"/>
        <v>2014</v>
      </c>
      <c r="T2303" s="7">
        <f t="shared" si="494"/>
        <v>0</v>
      </c>
      <c r="V2303" s="5">
        <f t="shared" si="495"/>
        <v>8100.15</v>
      </c>
      <c r="W2303" s="5">
        <f t="shared" si="496"/>
        <v>8100.15</v>
      </c>
      <c r="X2303" s="7">
        <f t="shared" si="497"/>
        <v>0</v>
      </c>
      <c r="Z2303" s="7">
        <f t="shared" si="498"/>
        <v>380917.9599999999</v>
      </c>
      <c r="AA2303" s="5"/>
    </row>
    <row r="2304" spans="1:27">
      <c r="A2304" s="15">
        <v>41899</v>
      </c>
      <c r="B2304">
        <v>7994.9</v>
      </c>
      <c r="C2304">
        <v>8010.5</v>
      </c>
      <c r="D2304">
        <v>7962.5</v>
      </c>
      <c r="E2304">
        <v>7992.85</v>
      </c>
      <c r="G2304" s="5">
        <f t="shared" si="484"/>
        <v>8011.48</v>
      </c>
      <c r="H2304" s="5">
        <f t="shared" si="485"/>
        <v>8038.23</v>
      </c>
      <c r="J2304" s="10" t="str">
        <f t="shared" si="486"/>
        <v>SELL</v>
      </c>
      <c r="L2304" s="5">
        <f t="shared" si="487"/>
        <v>8118.48</v>
      </c>
      <c r="M2304" s="4" t="str">
        <f t="shared" si="488"/>
        <v>NO</v>
      </c>
      <c r="N2304" s="4" t="str">
        <f t="shared" si="489"/>
        <v>NO</v>
      </c>
      <c r="O2304" s="4" t="str">
        <f t="shared" si="490"/>
        <v>NO</v>
      </c>
      <c r="P2304" s="5">
        <f t="shared" si="491"/>
        <v>7994.9</v>
      </c>
      <c r="Q2304" s="5">
        <f t="shared" si="492"/>
        <v>7992.85</v>
      </c>
      <c r="R2304" s="4">
        <f t="shared" si="493"/>
        <v>2014</v>
      </c>
      <c r="T2304" s="7">
        <f t="shared" si="494"/>
        <v>0</v>
      </c>
      <c r="V2304" s="5">
        <f t="shared" si="495"/>
        <v>8100.15</v>
      </c>
      <c r="W2304" s="5">
        <f t="shared" si="496"/>
        <v>8118.48</v>
      </c>
      <c r="X2304" s="7">
        <f t="shared" si="497"/>
        <v>-18.329999999999927</v>
      </c>
      <c r="Z2304" s="7">
        <f t="shared" si="498"/>
        <v>380001.4599999999</v>
      </c>
      <c r="AA2304" s="5"/>
    </row>
    <row r="2305" spans="1:27">
      <c r="A2305" s="15">
        <v>41900</v>
      </c>
      <c r="B2305">
        <v>7964.7</v>
      </c>
      <c r="C2305">
        <v>8143.75</v>
      </c>
      <c r="D2305">
        <v>7956</v>
      </c>
      <c r="E2305">
        <v>8136.7</v>
      </c>
      <c r="G2305" s="5">
        <f t="shared" si="484"/>
        <v>8074.09</v>
      </c>
      <c r="H2305" s="5">
        <f t="shared" si="485"/>
        <v>8071.05</v>
      </c>
      <c r="J2305" s="10" t="str">
        <f t="shared" si="486"/>
        <v>BUY</v>
      </c>
      <c r="L2305" s="5">
        <f t="shared" si="487"/>
        <v>8061.93</v>
      </c>
      <c r="M2305" s="4" t="str">
        <f t="shared" si="488"/>
        <v>YES</v>
      </c>
      <c r="N2305" s="4" t="str">
        <f t="shared" si="489"/>
        <v>NO</v>
      </c>
      <c r="O2305" s="4" t="str">
        <f t="shared" si="490"/>
        <v>NO</v>
      </c>
      <c r="P2305" s="5">
        <f t="shared" si="491"/>
        <v>7964.7</v>
      </c>
      <c r="Q2305" s="5">
        <f t="shared" si="492"/>
        <v>8136.7</v>
      </c>
      <c r="R2305" s="4">
        <f t="shared" si="493"/>
        <v>2014</v>
      </c>
      <c r="T2305" s="7">
        <f t="shared" si="494"/>
        <v>0</v>
      </c>
      <c r="V2305" s="5">
        <f t="shared" si="495"/>
        <v>8118.48</v>
      </c>
      <c r="W2305" s="5">
        <f t="shared" si="496"/>
        <v>8118.48</v>
      </c>
      <c r="X2305" s="7">
        <f t="shared" si="497"/>
        <v>0</v>
      </c>
      <c r="Z2305" s="7">
        <f t="shared" si="498"/>
        <v>380001.4599999999</v>
      </c>
      <c r="AA2305" s="5"/>
    </row>
    <row r="2306" spans="1:27">
      <c r="A2306" s="15">
        <v>41901</v>
      </c>
      <c r="B2306">
        <v>8135</v>
      </c>
      <c r="C2306">
        <v>8166.4</v>
      </c>
      <c r="D2306">
        <v>8111.2</v>
      </c>
      <c r="E2306">
        <v>8131</v>
      </c>
      <c r="G2306" s="5">
        <f t="shared" si="484"/>
        <v>8102.55</v>
      </c>
      <c r="H2306" s="5">
        <f t="shared" si="485"/>
        <v>8091.03</v>
      </c>
      <c r="J2306" s="10" t="str">
        <f t="shared" si="486"/>
        <v>BUY</v>
      </c>
      <c r="L2306" s="5">
        <f t="shared" si="487"/>
        <v>8056.47</v>
      </c>
      <c r="M2306" s="4" t="str">
        <f t="shared" si="488"/>
        <v>NO</v>
      </c>
      <c r="N2306" s="4" t="str">
        <f t="shared" si="489"/>
        <v>NO</v>
      </c>
      <c r="O2306" s="4" t="str">
        <f t="shared" si="490"/>
        <v>NO</v>
      </c>
      <c r="P2306" s="5">
        <f t="shared" si="491"/>
        <v>8135</v>
      </c>
      <c r="Q2306" s="5">
        <f t="shared" si="492"/>
        <v>8131</v>
      </c>
      <c r="R2306" s="4">
        <f t="shared" si="493"/>
        <v>2014</v>
      </c>
      <c r="T2306" s="7">
        <f t="shared" si="494"/>
        <v>0</v>
      </c>
      <c r="V2306" s="5">
        <f t="shared" si="495"/>
        <v>8118.48</v>
      </c>
      <c r="W2306" s="5">
        <f t="shared" si="496"/>
        <v>8118.48</v>
      </c>
      <c r="X2306" s="7">
        <f t="shared" si="497"/>
        <v>0</v>
      </c>
      <c r="Z2306" s="7">
        <f t="shared" si="498"/>
        <v>380001.4599999999</v>
      </c>
      <c r="AA2306" s="5"/>
    </row>
    <row r="2307" spans="1:27">
      <c r="A2307" s="15">
        <v>41904</v>
      </c>
      <c r="B2307">
        <v>8084</v>
      </c>
      <c r="C2307">
        <v>8176.95</v>
      </c>
      <c r="D2307">
        <v>8067.9</v>
      </c>
      <c r="E2307">
        <v>8158.45</v>
      </c>
      <c r="G2307" s="5">
        <f t="shared" si="484"/>
        <v>8130.5</v>
      </c>
      <c r="H2307" s="5">
        <f t="shared" si="485"/>
        <v>8113.5</v>
      </c>
      <c r="J2307" s="10" t="str">
        <f t="shared" si="486"/>
        <v>BUY</v>
      </c>
      <c r="L2307" s="5">
        <f t="shared" si="487"/>
        <v>8062.5</v>
      </c>
      <c r="M2307" s="4" t="str">
        <f t="shared" si="488"/>
        <v>NO</v>
      </c>
      <c r="N2307" s="4" t="str">
        <f t="shared" si="489"/>
        <v>NO</v>
      </c>
      <c r="O2307" s="4" t="str">
        <f t="shared" si="490"/>
        <v>NO</v>
      </c>
      <c r="P2307" s="5">
        <f t="shared" si="491"/>
        <v>8084</v>
      </c>
      <c r="Q2307" s="5">
        <f t="shared" si="492"/>
        <v>8158.45</v>
      </c>
      <c r="R2307" s="4">
        <f t="shared" si="493"/>
        <v>2014</v>
      </c>
      <c r="T2307" s="7">
        <f t="shared" si="494"/>
        <v>0</v>
      </c>
      <c r="V2307" s="5">
        <f t="shared" si="495"/>
        <v>8118.48</v>
      </c>
      <c r="W2307" s="5">
        <f t="shared" si="496"/>
        <v>8062.5</v>
      </c>
      <c r="X2307" s="7">
        <f t="shared" si="497"/>
        <v>-55.979999999999563</v>
      </c>
      <c r="Z2307" s="7">
        <f t="shared" si="498"/>
        <v>377202.4599999999</v>
      </c>
      <c r="AA2307" s="5"/>
    </row>
    <row r="2308" spans="1:27">
      <c r="A2308" s="15">
        <v>41905</v>
      </c>
      <c r="B2308">
        <v>8143.7</v>
      </c>
      <c r="C2308">
        <v>8164.3</v>
      </c>
      <c r="D2308">
        <v>8025.1</v>
      </c>
      <c r="E2308">
        <v>8032.2</v>
      </c>
      <c r="G2308" s="5">
        <f t="shared" si="484"/>
        <v>8081.35</v>
      </c>
      <c r="H2308" s="5">
        <f t="shared" si="485"/>
        <v>8086.4</v>
      </c>
      <c r="J2308" s="10" t="str">
        <f t="shared" si="486"/>
        <v>SELL</v>
      </c>
      <c r="L2308" s="5">
        <f t="shared" si="487"/>
        <v>8101.55</v>
      </c>
      <c r="M2308" s="4" t="str">
        <f t="shared" si="488"/>
        <v>YES</v>
      </c>
      <c r="N2308" s="4" t="str">
        <f t="shared" si="489"/>
        <v>NO</v>
      </c>
      <c r="O2308" s="4" t="str">
        <f t="shared" si="490"/>
        <v>NO</v>
      </c>
      <c r="P2308" s="5">
        <f t="shared" si="491"/>
        <v>8143.7</v>
      </c>
      <c r="Q2308" s="5">
        <f t="shared" si="492"/>
        <v>8032.2</v>
      </c>
      <c r="R2308" s="4">
        <f t="shared" si="493"/>
        <v>2014</v>
      </c>
      <c r="T2308" s="7">
        <f t="shared" si="494"/>
        <v>0</v>
      </c>
      <c r="V2308" s="5">
        <f t="shared" si="495"/>
        <v>8062.5</v>
      </c>
      <c r="W2308" s="5">
        <f t="shared" si="496"/>
        <v>8062.5</v>
      </c>
      <c r="X2308" s="7">
        <f t="shared" si="497"/>
        <v>0</v>
      </c>
      <c r="Z2308" s="7">
        <f t="shared" si="498"/>
        <v>377202.4599999999</v>
      </c>
      <c r="AA2308" s="5"/>
    </row>
    <row r="2309" spans="1:27">
      <c r="A2309" s="15">
        <v>41906</v>
      </c>
      <c r="B2309">
        <v>8024</v>
      </c>
      <c r="C2309">
        <v>8049.8</v>
      </c>
      <c r="D2309">
        <v>7959.2</v>
      </c>
      <c r="E2309">
        <v>8015.2</v>
      </c>
      <c r="G2309" s="5">
        <f t="shared" si="484"/>
        <v>8048.28</v>
      </c>
      <c r="H2309" s="5">
        <f t="shared" si="485"/>
        <v>8062.67</v>
      </c>
      <c r="J2309" s="10" t="str">
        <f t="shared" si="486"/>
        <v>SELL</v>
      </c>
      <c r="L2309" s="5">
        <f t="shared" si="487"/>
        <v>8105.84</v>
      </c>
      <c r="M2309" s="4" t="str">
        <f t="shared" si="488"/>
        <v>NO</v>
      </c>
      <c r="N2309" s="4" t="str">
        <f t="shared" si="489"/>
        <v>NO</v>
      </c>
      <c r="O2309" s="4" t="str">
        <f t="shared" si="490"/>
        <v>NO</v>
      </c>
      <c r="P2309" s="5">
        <f t="shared" si="491"/>
        <v>8024</v>
      </c>
      <c r="Q2309" s="5">
        <f t="shared" si="492"/>
        <v>8015.2</v>
      </c>
      <c r="R2309" s="4">
        <f t="shared" si="493"/>
        <v>2014</v>
      </c>
      <c r="T2309" s="7">
        <f t="shared" si="494"/>
        <v>0</v>
      </c>
      <c r="V2309" s="5">
        <f t="shared" si="495"/>
        <v>8062.5</v>
      </c>
      <c r="W2309" s="5">
        <f t="shared" si="496"/>
        <v>8062.5</v>
      </c>
      <c r="X2309" s="7">
        <f t="shared" si="497"/>
        <v>0</v>
      </c>
      <c r="Z2309" s="7">
        <f t="shared" si="498"/>
        <v>377202.4599999999</v>
      </c>
      <c r="AA2309" s="5"/>
    </row>
    <row r="2310" spans="1:27">
      <c r="A2310" s="15">
        <v>41907</v>
      </c>
      <c r="B2310">
        <v>8022.4</v>
      </c>
      <c r="C2310">
        <v>8024.3</v>
      </c>
      <c r="D2310">
        <v>7884</v>
      </c>
      <c r="E2310">
        <v>7902.25</v>
      </c>
      <c r="G2310" s="5">
        <f t="shared" si="484"/>
        <v>7975.27</v>
      </c>
      <c r="H2310" s="5">
        <f t="shared" si="485"/>
        <v>8009.2</v>
      </c>
      <c r="J2310" s="10" t="str">
        <f t="shared" si="486"/>
        <v>SELL</v>
      </c>
      <c r="L2310" s="5">
        <f t="shared" si="487"/>
        <v>8110.99</v>
      </c>
      <c r="M2310" s="4" t="str">
        <f t="shared" si="488"/>
        <v>NO</v>
      </c>
      <c r="N2310" s="4" t="str">
        <f t="shared" si="489"/>
        <v>NO</v>
      </c>
      <c r="O2310" s="4" t="str">
        <f t="shared" si="490"/>
        <v>NO</v>
      </c>
      <c r="P2310" s="5">
        <f t="shared" si="491"/>
        <v>8022.4</v>
      </c>
      <c r="Q2310" s="5">
        <f t="shared" si="492"/>
        <v>7902.25</v>
      </c>
      <c r="R2310" s="4">
        <f t="shared" si="493"/>
        <v>2014</v>
      </c>
      <c r="T2310" s="7">
        <f t="shared" si="494"/>
        <v>0</v>
      </c>
      <c r="V2310" s="5">
        <f t="shared" si="495"/>
        <v>8062.5</v>
      </c>
      <c r="W2310" s="5">
        <f t="shared" si="496"/>
        <v>8062.5</v>
      </c>
      <c r="X2310" s="7">
        <f t="shared" si="497"/>
        <v>0</v>
      </c>
      <c r="Z2310" s="7">
        <f t="shared" si="498"/>
        <v>377202.4599999999</v>
      </c>
      <c r="AA2310" s="5"/>
    </row>
    <row r="2311" spans="1:27">
      <c r="A2311" s="15">
        <v>41908</v>
      </c>
      <c r="B2311">
        <v>7956</v>
      </c>
      <c r="C2311">
        <v>8057.6</v>
      </c>
      <c r="D2311">
        <v>7897.4</v>
      </c>
      <c r="E2311">
        <v>8031.9</v>
      </c>
      <c r="G2311" s="5">
        <f t="shared" si="484"/>
        <v>8003.59</v>
      </c>
      <c r="H2311" s="5">
        <f t="shared" si="485"/>
        <v>8016.77</v>
      </c>
      <c r="J2311" s="10" t="str">
        <f t="shared" si="486"/>
        <v>SELL</v>
      </c>
      <c r="L2311" s="5">
        <f t="shared" si="487"/>
        <v>8056.31</v>
      </c>
      <c r="M2311" s="4" t="str">
        <f t="shared" si="488"/>
        <v>NO</v>
      </c>
      <c r="N2311" s="4" t="str">
        <f t="shared" si="489"/>
        <v>NO</v>
      </c>
      <c r="O2311" s="4" t="str">
        <f t="shared" si="490"/>
        <v>NO</v>
      </c>
      <c r="P2311" s="5">
        <f t="shared" si="491"/>
        <v>7956</v>
      </c>
      <c r="Q2311" s="5">
        <f t="shared" si="492"/>
        <v>8031.9</v>
      </c>
      <c r="R2311" s="4">
        <f t="shared" si="493"/>
        <v>2014</v>
      </c>
      <c r="T2311" s="7">
        <f t="shared" si="494"/>
        <v>0</v>
      </c>
      <c r="V2311" s="5">
        <f t="shared" si="495"/>
        <v>8062.5</v>
      </c>
      <c r="W2311" s="5">
        <f t="shared" si="496"/>
        <v>8062.5</v>
      </c>
      <c r="X2311" s="7">
        <f t="shared" si="497"/>
        <v>0</v>
      </c>
      <c r="Z2311" s="7">
        <f t="shared" si="498"/>
        <v>377202.4599999999</v>
      </c>
      <c r="AA2311" s="5"/>
    </row>
    <row r="2312" spans="1:27">
      <c r="A2312" s="15">
        <v>41911</v>
      </c>
      <c r="B2312">
        <v>8015</v>
      </c>
      <c r="C2312">
        <v>8038.5</v>
      </c>
      <c r="D2312">
        <v>7970</v>
      </c>
      <c r="E2312">
        <v>7993.9</v>
      </c>
      <c r="G2312" s="5">
        <f t="shared" si="484"/>
        <v>7998.75</v>
      </c>
      <c r="H2312" s="5">
        <f t="shared" si="485"/>
        <v>8009.15</v>
      </c>
      <c r="J2312" s="10" t="str">
        <f t="shared" si="486"/>
        <v>SELL</v>
      </c>
      <c r="L2312" s="5">
        <f t="shared" si="487"/>
        <v>8040.35</v>
      </c>
      <c r="M2312" s="4" t="str">
        <f t="shared" si="488"/>
        <v>NO</v>
      </c>
      <c r="N2312" s="4" t="str">
        <f t="shared" si="489"/>
        <v>NO</v>
      </c>
      <c r="O2312" s="4" t="str">
        <f t="shared" si="490"/>
        <v>NO</v>
      </c>
      <c r="P2312" s="5">
        <f t="shared" si="491"/>
        <v>8015</v>
      </c>
      <c r="Q2312" s="5">
        <f t="shared" si="492"/>
        <v>7993.9</v>
      </c>
      <c r="R2312" s="4">
        <f t="shared" si="493"/>
        <v>2014</v>
      </c>
      <c r="T2312" s="7">
        <f t="shared" si="494"/>
        <v>0</v>
      </c>
      <c r="V2312" s="5">
        <f t="shared" si="495"/>
        <v>8062.5</v>
      </c>
      <c r="W2312" s="5">
        <f t="shared" si="496"/>
        <v>8062.5</v>
      </c>
      <c r="X2312" s="7">
        <f t="shared" si="497"/>
        <v>0</v>
      </c>
      <c r="Z2312" s="7">
        <f t="shared" si="498"/>
        <v>377202.4599999999</v>
      </c>
      <c r="AA2312" s="5"/>
    </row>
    <row r="2313" spans="1:27">
      <c r="A2313" s="15">
        <v>41912</v>
      </c>
      <c r="B2313">
        <v>7981</v>
      </c>
      <c r="C2313">
        <v>8084</v>
      </c>
      <c r="D2313">
        <v>7962.5</v>
      </c>
      <c r="E2313">
        <v>7999.15</v>
      </c>
      <c r="G2313" s="5">
        <f t="shared" si="484"/>
        <v>7998.95</v>
      </c>
      <c r="H2313" s="5">
        <f t="shared" si="485"/>
        <v>8005.82</v>
      </c>
      <c r="J2313" s="10" t="str">
        <f t="shared" si="486"/>
        <v>SELL</v>
      </c>
      <c r="L2313" s="5">
        <f t="shared" si="487"/>
        <v>8026.43</v>
      </c>
      <c r="M2313" s="4" t="str">
        <f t="shared" si="488"/>
        <v>YES</v>
      </c>
      <c r="N2313" s="4" t="str">
        <f t="shared" si="489"/>
        <v>YES</v>
      </c>
      <c r="O2313" s="4" t="str">
        <f t="shared" si="490"/>
        <v>NO</v>
      </c>
      <c r="P2313" s="5">
        <f t="shared" si="491"/>
        <v>7981</v>
      </c>
      <c r="Q2313" s="5">
        <f t="shared" si="492"/>
        <v>7999.15</v>
      </c>
      <c r="R2313" s="4">
        <f t="shared" si="493"/>
        <v>2014</v>
      </c>
      <c r="T2313" s="7">
        <f t="shared" si="494"/>
        <v>-41.2</v>
      </c>
      <c r="V2313" s="5">
        <f t="shared" si="495"/>
        <v>8062.5</v>
      </c>
      <c r="W2313" s="5">
        <f t="shared" si="496"/>
        <v>8062.5</v>
      </c>
      <c r="X2313" s="7">
        <f t="shared" si="497"/>
        <v>0</v>
      </c>
      <c r="Z2313" s="7">
        <f t="shared" si="498"/>
        <v>373082.4599999999</v>
      </c>
      <c r="AA2313" s="5"/>
    </row>
    <row r="2314" spans="1:27">
      <c r="A2314" s="15">
        <v>41913</v>
      </c>
      <c r="B2314">
        <v>7990</v>
      </c>
      <c r="C2314">
        <v>8015</v>
      </c>
      <c r="D2314">
        <v>7971.45</v>
      </c>
      <c r="E2314">
        <v>7983.65</v>
      </c>
      <c r="G2314" s="5">
        <f t="shared" si="484"/>
        <v>7991.3</v>
      </c>
      <c r="H2314" s="5">
        <f t="shared" si="485"/>
        <v>7998.43</v>
      </c>
      <c r="J2314" s="10" t="str">
        <f t="shared" si="486"/>
        <v>SELL</v>
      </c>
      <c r="L2314" s="5">
        <f t="shared" si="487"/>
        <v>8019.82</v>
      </c>
      <c r="M2314" s="4" t="str">
        <f t="shared" si="488"/>
        <v>NO</v>
      </c>
      <c r="N2314" s="4" t="str">
        <f t="shared" si="489"/>
        <v>NO</v>
      </c>
      <c r="O2314" s="4" t="str">
        <f t="shared" si="490"/>
        <v>NO</v>
      </c>
      <c r="P2314" s="5">
        <f t="shared" si="491"/>
        <v>7990</v>
      </c>
      <c r="Q2314" s="5">
        <f t="shared" si="492"/>
        <v>7983.65</v>
      </c>
      <c r="R2314" s="4">
        <f t="shared" si="493"/>
        <v>2014</v>
      </c>
      <c r="T2314" s="7">
        <f t="shared" si="494"/>
        <v>0</v>
      </c>
      <c r="V2314" s="5">
        <f t="shared" si="495"/>
        <v>8062.5</v>
      </c>
      <c r="W2314" s="5">
        <f t="shared" si="496"/>
        <v>8062.5</v>
      </c>
      <c r="X2314" s="7">
        <f t="shared" si="497"/>
        <v>0</v>
      </c>
      <c r="Z2314" s="7">
        <f t="shared" si="498"/>
        <v>373082.4599999999</v>
      </c>
      <c r="AA2314" s="5"/>
    </row>
    <row r="2315" spans="1:27">
      <c r="A2315" s="15">
        <v>41919</v>
      </c>
      <c r="B2315">
        <v>7929.95</v>
      </c>
      <c r="C2315">
        <v>7970</v>
      </c>
      <c r="D2315">
        <v>7883.25</v>
      </c>
      <c r="E2315">
        <v>7890.9</v>
      </c>
      <c r="G2315" s="5">
        <f t="shared" si="484"/>
        <v>7941.1</v>
      </c>
      <c r="H2315" s="5">
        <f t="shared" si="485"/>
        <v>7962.59</v>
      </c>
      <c r="J2315" s="10" t="str">
        <f t="shared" si="486"/>
        <v>SELL</v>
      </c>
      <c r="L2315" s="5">
        <f t="shared" si="487"/>
        <v>8027.06</v>
      </c>
      <c r="M2315" s="4" t="str">
        <f t="shared" si="488"/>
        <v>NO</v>
      </c>
      <c r="N2315" s="4" t="str">
        <f t="shared" si="489"/>
        <v>NO</v>
      </c>
      <c r="O2315" s="4" t="str">
        <f t="shared" si="490"/>
        <v>NO</v>
      </c>
      <c r="P2315" s="5">
        <f t="shared" si="491"/>
        <v>7929.95</v>
      </c>
      <c r="Q2315" s="5">
        <f t="shared" si="492"/>
        <v>7890.9</v>
      </c>
      <c r="R2315" s="4">
        <f t="shared" si="493"/>
        <v>2014</v>
      </c>
      <c r="T2315" s="7">
        <f t="shared" si="494"/>
        <v>0</v>
      </c>
      <c r="V2315" s="5">
        <f t="shared" si="495"/>
        <v>8062.5</v>
      </c>
      <c r="W2315" s="5">
        <f t="shared" si="496"/>
        <v>8062.5</v>
      </c>
      <c r="X2315" s="7">
        <f t="shared" si="497"/>
        <v>0</v>
      </c>
      <c r="Z2315" s="7">
        <f t="shared" si="498"/>
        <v>373082.4599999999</v>
      </c>
      <c r="AA2315" s="5"/>
    </row>
    <row r="2316" spans="1:27">
      <c r="A2316" s="15">
        <v>41920</v>
      </c>
      <c r="B2316">
        <v>7870</v>
      </c>
      <c r="C2316">
        <v>7919</v>
      </c>
      <c r="D2316">
        <v>7855</v>
      </c>
      <c r="E2316">
        <v>7895.5</v>
      </c>
      <c r="G2316" s="5">
        <f t="shared" si="484"/>
        <v>7918.3</v>
      </c>
      <c r="H2316" s="5">
        <f t="shared" si="485"/>
        <v>7940.23</v>
      </c>
      <c r="J2316" s="10" t="str">
        <f t="shared" si="486"/>
        <v>SELL</v>
      </c>
      <c r="L2316" s="5">
        <f t="shared" si="487"/>
        <v>8006.02</v>
      </c>
      <c r="M2316" s="4" t="str">
        <f t="shared" si="488"/>
        <v>NO</v>
      </c>
      <c r="N2316" s="4" t="str">
        <f t="shared" si="489"/>
        <v>NO</v>
      </c>
      <c r="O2316" s="4" t="str">
        <f t="shared" si="490"/>
        <v>NO</v>
      </c>
      <c r="P2316" s="5">
        <f t="shared" si="491"/>
        <v>7870</v>
      </c>
      <c r="Q2316" s="5">
        <f t="shared" si="492"/>
        <v>7895.5</v>
      </c>
      <c r="R2316" s="4">
        <f t="shared" si="493"/>
        <v>2014</v>
      </c>
      <c r="T2316" s="7">
        <f t="shared" si="494"/>
        <v>0</v>
      </c>
      <c r="V2316" s="5">
        <f t="shared" si="495"/>
        <v>8062.5</v>
      </c>
      <c r="W2316" s="5">
        <f t="shared" si="496"/>
        <v>8062.5</v>
      </c>
      <c r="X2316" s="7">
        <f t="shared" si="497"/>
        <v>0</v>
      </c>
      <c r="Z2316" s="7">
        <f t="shared" si="498"/>
        <v>373082.4599999999</v>
      </c>
      <c r="AA2316" s="5"/>
    </row>
    <row r="2317" spans="1:27">
      <c r="A2317" s="15">
        <v>41921</v>
      </c>
      <c r="B2317">
        <v>7936</v>
      </c>
      <c r="C2317">
        <v>8008.55</v>
      </c>
      <c r="D2317">
        <v>7922.3</v>
      </c>
      <c r="E2317">
        <v>7990.35</v>
      </c>
      <c r="G2317" s="5">
        <f t="shared" si="484"/>
        <v>7954.33</v>
      </c>
      <c r="H2317" s="5">
        <f t="shared" si="485"/>
        <v>7956.94</v>
      </c>
      <c r="J2317" s="10" t="str">
        <f t="shared" si="486"/>
        <v>SELL</v>
      </c>
      <c r="L2317" s="5">
        <f t="shared" si="487"/>
        <v>7964.77</v>
      </c>
      <c r="M2317" s="4" t="str">
        <f t="shared" si="488"/>
        <v>YES</v>
      </c>
      <c r="N2317" s="4" t="str">
        <f t="shared" si="489"/>
        <v>YES</v>
      </c>
      <c r="O2317" s="4" t="str">
        <f t="shared" si="490"/>
        <v>NO</v>
      </c>
      <c r="P2317" s="5">
        <f t="shared" si="491"/>
        <v>7936</v>
      </c>
      <c r="Q2317" s="5">
        <f t="shared" si="492"/>
        <v>7990.35</v>
      </c>
      <c r="R2317" s="4">
        <f t="shared" si="493"/>
        <v>2014</v>
      </c>
      <c r="T2317" s="7">
        <f t="shared" si="494"/>
        <v>-15.67</v>
      </c>
      <c r="V2317" s="5">
        <f t="shared" si="495"/>
        <v>8062.5</v>
      </c>
      <c r="W2317" s="5">
        <f t="shared" si="496"/>
        <v>8062.5</v>
      </c>
      <c r="X2317" s="7">
        <f t="shared" si="497"/>
        <v>0</v>
      </c>
      <c r="Z2317" s="7">
        <f t="shared" si="498"/>
        <v>371515.4599999999</v>
      </c>
      <c r="AA2317" s="5"/>
    </row>
    <row r="2318" spans="1:27">
      <c r="A2318" s="15">
        <v>41922</v>
      </c>
      <c r="B2318">
        <v>7927</v>
      </c>
      <c r="C2318">
        <v>7948</v>
      </c>
      <c r="D2318">
        <v>7870.2</v>
      </c>
      <c r="E2318">
        <v>7886.8</v>
      </c>
      <c r="G2318" s="5">
        <f t="shared" si="484"/>
        <v>7920.57</v>
      </c>
      <c r="H2318" s="5">
        <f t="shared" si="485"/>
        <v>7933.56</v>
      </c>
      <c r="J2318" s="10" t="str">
        <f t="shared" si="486"/>
        <v>SELL</v>
      </c>
      <c r="L2318" s="5">
        <f t="shared" si="487"/>
        <v>7972.53</v>
      </c>
      <c r="M2318" s="4" t="str">
        <f t="shared" si="488"/>
        <v>NO</v>
      </c>
      <c r="N2318" s="4" t="str">
        <f t="shared" si="489"/>
        <v>NO</v>
      </c>
      <c r="O2318" s="4" t="str">
        <f t="shared" si="490"/>
        <v>NO</v>
      </c>
      <c r="P2318" s="5">
        <f t="shared" si="491"/>
        <v>7927</v>
      </c>
      <c r="Q2318" s="5">
        <f t="shared" si="492"/>
        <v>7886.8</v>
      </c>
      <c r="R2318" s="4">
        <f t="shared" si="493"/>
        <v>2014</v>
      </c>
      <c r="T2318" s="7">
        <f t="shared" si="494"/>
        <v>0</v>
      </c>
      <c r="V2318" s="5">
        <f t="shared" si="495"/>
        <v>8062.5</v>
      </c>
      <c r="W2318" s="5">
        <f t="shared" si="496"/>
        <v>8062.5</v>
      </c>
      <c r="X2318" s="7">
        <f t="shared" si="497"/>
        <v>0</v>
      </c>
      <c r="Z2318" s="7">
        <f t="shared" si="498"/>
        <v>371515.4599999999</v>
      </c>
      <c r="AA2318" s="5"/>
    </row>
    <row r="2319" spans="1:27">
      <c r="A2319" s="15">
        <v>41925</v>
      </c>
      <c r="B2319">
        <v>7835</v>
      </c>
      <c r="C2319">
        <v>7929.9</v>
      </c>
      <c r="D2319">
        <v>7817.35</v>
      </c>
      <c r="E2319">
        <v>7911.4</v>
      </c>
      <c r="G2319" s="5">
        <f t="shared" si="484"/>
        <v>7915.99</v>
      </c>
      <c r="H2319" s="5">
        <f t="shared" si="485"/>
        <v>7926.17</v>
      </c>
      <c r="J2319" s="10" t="str">
        <f t="shared" si="486"/>
        <v>SELL</v>
      </c>
      <c r="L2319" s="5">
        <f t="shared" si="487"/>
        <v>7956.71</v>
      </c>
      <c r="M2319" s="4" t="str">
        <f t="shared" si="488"/>
        <v>NO</v>
      </c>
      <c r="N2319" s="4" t="str">
        <f t="shared" si="489"/>
        <v>NO</v>
      </c>
      <c r="O2319" s="4" t="str">
        <f t="shared" si="490"/>
        <v>NO</v>
      </c>
      <c r="P2319" s="5">
        <f t="shared" si="491"/>
        <v>7835</v>
      </c>
      <c r="Q2319" s="5">
        <f t="shared" si="492"/>
        <v>7911.4</v>
      </c>
      <c r="R2319" s="4">
        <f t="shared" si="493"/>
        <v>2014</v>
      </c>
      <c r="T2319" s="7">
        <f t="shared" si="494"/>
        <v>0</v>
      </c>
      <c r="V2319" s="5">
        <f t="shared" si="495"/>
        <v>8062.5</v>
      </c>
      <c r="W2319" s="5">
        <f t="shared" si="496"/>
        <v>8062.5</v>
      </c>
      <c r="X2319" s="7">
        <f t="shared" si="497"/>
        <v>0</v>
      </c>
      <c r="Z2319" s="7">
        <f t="shared" si="498"/>
        <v>371515.4599999999</v>
      </c>
      <c r="AA2319" s="5"/>
    </row>
    <row r="2320" spans="1:27">
      <c r="A2320" s="15">
        <v>41926</v>
      </c>
      <c r="B2320">
        <v>7952</v>
      </c>
      <c r="C2320">
        <v>7952</v>
      </c>
      <c r="D2320">
        <v>7845.55</v>
      </c>
      <c r="E2320">
        <v>7895.25</v>
      </c>
      <c r="G2320" s="5">
        <f t="shared" si="484"/>
        <v>7905.62</v>
      </c>
      <c r="H2320" s="5">
        <f t="shared" si="485"/>
        <v>7915.86</v>
      </c>
      <c r="J2320" s="10" t="str">
        <f t="shared" si="486"/>
        <v>SELL</v>
      </c>
      <c r="L2320" s="5">
        <f t="shared" si="487"/>
        <v>7946.58</v>
      </c>
      <c r="M2320" s="4" t="str">
        <f t="shared" si="488"/>
        <v>NO</v>
      </c>
      <c r="N2320" s="4" t="str">
        <f t="shared" si="489"/>
        <v>NO</v>
      </c>
      <c r="O2320" s="4" t="str">
        <f t="shared" si="490"/>
        <v>NO</v>
      </c>
      <c r="P2320" s="5">
        <f t="shared" si="491"/>
        <v>7952</v>
      </c>
      <c r="Q2320" s="5">
        <f t="shared" si="492"/>
        <v>7895.25</v>
      </c>
      <c r="R2320" s="4">
        <f t="shared" si="493"/>
        <v>2014</v>
      </c>
      <c r="T2320" s="7">
        <f t="shared" si="494"/>
        <v>0</v>
      </c>
      <c r="V2320" s="5">
        <f t="shared" si="495"/>
        <v>8062.5</v>
      </c>
      <c r="W2320" s="5">
        <f t="shared" si="496"/>
        <v>8062.5</v>
      </c>
      <c r="X2320" s="7">
        <f t="shared" si="497"/>
        <v>0</v>
      </c>
      <c r="Z2320" s="7">
        <f t="shared" si="498"/>
        <v>371515.4599999999</v>
      </c>
      <c r="AA2320" s="5"/>
    </row>
    <row r="2321" spans="1:27">
      <c r="A2321" s="15">
        <v>41928</v>
      </c>
      <c r="B2321">
        <v>7869.95</v>
      </c>
      <c r="C2321">
        <v>7919.2</v>
      </c>
      <c r="D2321">
        <v>7757.1</v>
      </c>
      <c r="E2321">
        <v>7778.1</v>
      </c>
      <c r="G2321" s="5">
        <f t="shared" si="484"/>
        <v>7841.86</v>
      </c>
      <c r="H2321" s="5">
        <f t="shared" si="485"/>
        <v>7869.94</v>
      </c>
      <c r="J2321" s="10" t="str">
        <f t="shared" si="486"/>
        <v>SELL</v>
      </c>
      <c r="L2321" s="5">
        <f t="shared" si="487"/>
        <v>7954.18</v>
      </c>
      <c r="M2321" s="4" t="str">
        <f t="shared" si="488"/>
        <v>NO</v>
      </c>
      <c r="N2321" s="4" t="str">
        <f t="shared" si="489"/>
        <v>NO</v>
      </c>
      <c r="O2321" s="4" t="str">
        <f t="shared" si="490"/>
        <v>NO</v>
      </c>
      <c r="P2321" s="5">
        <f t="shared" si="491"/>
        <v>7869.95</v>
      </c>
      <c r="Q2321" s="5">
        <f t="shared" si="492"/>
        <v>7778.1</v>
      </c>
      <c r="R2321" s="4">
        <f t="shared" si="493"/>
        <v>2014</v>
      </c>
      <c r="T2321" s="7">
        <f t="shared" si="494"/>
        <v>0</v>
      </c>
      <c r="V2321" s="5">
        <f t="shared" si="495"/>
        <v>8062.5</v>
      </c>
      <c r="W2321" s="5">
        <f t="shared" si="496"/>
        <v>8062.5</v>
      </c>
      <c r="X2321" s="7">
        <f t="shared" si="497"/>
        <v>0</v>
      </c>
      <c r="Z2321" s="7">
        <f t="shared" si="498"/>
        <v>371515.4599999999</v>
      </c>
      <c r="AA2321" s="5"/>
    </row>
    <row r="2322" spans="1:27">
      <c r="A2322" s="15">
        <v>41929</v>
      </c>
      <c r="B2322">
        <v>7804</v>
      </c>
      <c r="C2322">
        <v>7872.65</v>
      </c>
      <c r="D2322">
        <v>7752.2</v>
      </c>
      <c r="E2322">
        <v>7817.05</v>
      </c>
      <c r="G2322" s="5">
        <f t="shared" si="484"/>
        <v>7829.46</v>
      </c>
      <c r="H2322" s="5">
        <f t="shared" si="485"/>
        <v>7852.31</v>
      </c>
      <c r="J2322" s="10" t="str">
        <f t="shared" si="486"/>
        <v>SELL</v>
      </c>
      <c r="L2322" s="5">
        <f t="shared" si="487"/>
        <v>7920.86</v>
      </c>
      <c r="M2322" s="4" t="str">
        <f t="shared" si="488"/>
        <v>NO</v>
      </c>
      <c r="N2322" s="4" t="str">
        <f t="shared" si="489"/>
        <v>NO</v>
      </c>
      <c r="O2322" s="4" t="str">
        <f t="shared" si="490"/>
        <v>NO</v>
      </c>
      <c r="P2322" s="5">
        <f t="shared" si="491"/>
        <v>7804</v>
      </c>
      <c r="Q2322" s="5">
        <f t="shared" si="492"/>
        <v>7817.05</v>
      </c>
      <c r="R2322" s="4">
        <f t="shared" si="493"/>
        <v>2014</v>
      </c>
      <c r="T2322" s="7">
        <f t="shared" si="494"/>
        <v>0</v>
      </c>
      <c r="V2322" s="5">
        <f t="shared" si="495"/>
        <v>8062.5</v>
      </c>
      <c r="W2322" s="5">
        <f t="shared" si="496"/>
        <v>8062.5</v>
      </c>
      <c r="X2322" s="7">
        <f t="shared" si="497"/>
        <v>0</v>
      </c>
      <c r="Z2322" s="7">
        <f t="shared" si="498"/>
        <v>371515.4599999999</v>
      </c>
      <c r="AA2322" s="5"/>
    </row>
    <row r="2323" spans="1:27">
      <c r="A2323" s="15">
        <v>41932</v>
      </c>
      <c r="B2323">
        <v>7920</v>
      </c>
      <c r="C2323">
        <v>7940.15</v>
      </c>
      <c r="D2323">
        <v>7882.05</v>
      </c>
      <c r="E2323">
        <v>7897.25</v>
      </c>
      <c r="G2323" s="5">
        <f t="shared" si="484"/>
        <v>7863.36</v>
      </c>
      <c r="H2323" s="5">
        <f t="shared" si="485"/>
        <v>7867.29</v>
      </c>
      <c r="J2323" s="10" t="str">
        <f t="shared" si="486"/>
        <v>SELL</v>
      </c>
      <c r="L2323" s="5">
        <f t="shared" si="487"/>
        <v>7879.08</v>
      </c>
      <c r="M2323" s="4" t="str">
        <f t="shared" si="488"/>
        <v>YES</v>
      </c>
      <c r="N2323" s="4" t="str">
        <f t="shared" si="489"/>
        <v>YES</v>
      </c>
      <c r="O2323" s="4" t="str">
        <f t="shared" si="490"/>
        <v>NO</v>
      </c>
      <c r="P2323" s="5">
        <f t="shared" si="491"/>
        <v>7920</v>
      </c>
      <c r="Q2323" s="5">
        <f t="shared" si="492"/>
        <v>7897.25</v>
      </c>
      <c r="R2323" s="4">
        <f t="shared" si="493"/>
        <v>2014</v>
      </c>
      <c r="T2323" s="7">
        <f t="shared" si="494"/>
        <v>-23.61</v>
      </c>
      <c r="V2323" s="5">
        <f t="shared" si="495"/>
        <v>8062.5</v>
      </c>
      <c r="W2323" s="5">
        <f t="shared" si="496"/>
        <v>7915.5</v>
      </c>
      <c r="X2323" s="7">
        <f t="shared" si="497"/>
        <v>147</v>
      </c>
      <c r="Z2323" s="7">
        <f t="shared" si="498"/>
        <v>376504.4599999999</v>
      </c>
      <c r="AA2323" s="5"/>
    </row>
    <row r="2324" spans="1:27">
      <c r="A2324" s="15">
        <v>41933</v>
      </c>
      <c r="B2324">
        <v>7915.5</v>
      </c>
      <c r="C2324">
        <v>7959</v>
      </c>
      <c r="D2324">
        <v>7890.65</v>
      </c>
      <c r="E2324">
        <v>7946.4</v>
      </c>
      <c r="G2324" s="5">
        <f t="shared" si="484"/>
        <v>7904.88</v>
      </c>
      <c r="H2324" s="5">
        <f t="shared" si="485"/>
        <v>7893.66</v>
      </c>
      <c r="J2324" s="10" t="str">
        <f t="shared" si="486"/>
        <v>BUY</v>
      </c>
      <c r="L2324" s="5">
        <f t="shared" si="487"/>
        <v>7860</v>
      </c>
      <c r="M2324" s="4" t="str">
        <f t="shared" si="488"/>
        <v>YES</v>
      </c>
      <c r="N2324" s="4" t="str">
        <f t="shared" si="489"/>
        <v>NO</v>
      </c>
      <c r="O2324" s="4" t="str">
        <f t="shared" si="490"/>
        <v>YES</v>
      </c>
      <c r="P2324" s="5">
        <f t="shared" si="491"/>
        <v>7915.5</v>
      </c>
      <c r="Q2324" s="5">
        <f t="shared" si="492"/>
        <v>7946.4</v>
      </c>
      <c r="R2324" s="4">
        <f t="shared" si="493"/>
        <v>2014</v>
      </c>
      <c r="T2324" s="7">
        <f t="shared" si="494"/>
        <v>0</v>
      </c>
      <c r="V2324" s="5">
        <f t="shared" si="495"/>
        <v>7915.5</v>
      </c>
      <c r="W2324" s="5">
        <f t="shared" si="496"/>
        <v>7915.5</v>
      </c>
      <c r="X2324" s="7">
        <f t="shared" si="497"/>
        <v>0</v>
      </c>
      <c r="Z2324" s="7">
        <f t="shared" si="498"/>
        <v>376504.4599999999</v>
      </c>
      <c r="AA2324" s="5"/>
    </row>
    <row r="2325" spans="1:27">
      <c r="A2325" s="15">
        <v>41934</v>
      </c>
      <c r="B2325">
        <v>8010.1</v>
      </c>
      <c r="C2325">
        <v>8022.55</v>
      </c>
      <c r="D2325">
        <v>7992.1</v>
      </c>
      <c r="E2325">
        <v>8013.8</v>
      </c>
      <c r="G2325" s="5">
        <f t="shared" ref="G2325:G2388" si="499">ROUND((E2325*G$1)+(G2324*(1-G$1)),2)</f>
        <v>7959.34</v>
      </c>
      <c r="H2325" s="5">
        <f t="shared" ref="H2325:H2388" si="500">ROUND((E2325*H$1)+(H2324*(1-H$1)),2)</f>
        <v>7933.71</v>
      </c>
      <c r="J2325" s="10" t="str">
        <f t="shared" ref="J2325:J2388" si="501">IF(G2325&gt;H2325,"BUY","SELL")</f>
        <v>BUY</v>
      </c>
      <c r="L2325" s="5">
        <f t="shared" ref="L2325:L2388" si="502">ROUND((G2325*((2/4)-1)-(H2325)*((2/6)-1))/ (2 /4- 2 /6),2)</f>
        <v>7856.82</v>
      </c>
      <c r="M2325" s="4" t="str">
        <f t="shared" ref="M2325:M2388" si="503">IF(J2324="SELL",IF(C2325&gt;L2324,"YES","NO"),IF(D2325&lt;L2324,"YES","NO"))</f>
        <v>NO</v>
      </c>
      <c r="N2325" s="4" t="str">
        <f t="shared" ref="N2325:N2388" si="504">IF(AND(M2325="YES",J2325=J2324),"YES","NO")</f>
        <v>NO</v>
      </c>
      <c r="O2325" s="4" t="str">
        <f t="shared" ref="O2325:O2388" si="505">IF(AND(J2324="BUY",B2325&lt;L2324),"YES",IF(AND(J2324="SELL",B2325&gt;L2324),"YES","NO"))</f>
        <v>NO</v>
      </c>
      <c r="P2325" s="5">
        <f t="shared" ref="P2325:P2388" si="506">B2325</f>
        <v>8010.1</v>
      </c>
      <c r="Q2325" s="5">
        <f t="shared" ref="Q2325:Q2388" si="507">E2325</f>
        <v>8013.8</v>
      </c>
      <c r="R2325" s="4">
        <f t="shared" ref="R2325:R2388" si="508">YEAR(A2325)</f>
        <v>2014</v>
      </c>
      <c r="T2325" s="7">
        <f t="shared" ref="T2325:T2388" si="509">ROUND(IF(N2325="YES",IF(J2325="SELL",IF(O2325="YES",Q2325-P2325,Q2325-L2324),IF(O2325="YES",P2325-Q2325,L2324-Q2325)),0),2)</f>
        <v>0</v>
      </c>
      <c r="V2325" s="5">
        <f t="shared" ref="V2325:V2388" si="510">IF(J2325=J2324,V2324,IF(O2325="YES",P2325,L2324))</f>
        <v>7915.5</v>
      </c>
      <c r="W2325" s="5">
        <f t="shared" ref="W2325:W2388" si="511">IF(V2326="",E2325,V2326)</f>
        <v>7915.5</v>
      </c>
      <c r="X2325" s="7">
        <f t="shared" ref="X2325:X2388" si="512">IF(J2325="BUY",W2325-V2325,V2325-W2325)</f>
        <v>0</v>
      </c>
      <c r="Z2325" s="7">
        <f t="shared" ref="Z2325:Z2388" si="513">Z2324+(T2325*50*2)+(X2325*50)</f>
        <v>376504.4599999999</v>
      </c>
      <c r="AA2325" s="5"/>
    </row>
    <row r="2326" spans="1:27">
      <c r="A2326" s="15">
        <v>41935</v>
      </c>
      <c r="B2326">
        <v>8036.15</v>
      </c>
      <c r="C2326">
        <v>8039.5</v>
      </c>
      <c r="D2326">
        <v>8014.95</v>
      </c>
      <c r="E2326">
        <v>8023.85</v>
      </c>
      <c r="G2326" s="5">
        <f t="shared" si="499"/>
        <v>7991.6</v>
      </c>
      <c r="H2326" s="5">
        <f t="shared" si="500"/>
        <v>7963.76</v>
      </c>
      <c r="J2326" s="10" t="str">
        <f t="shared" si="501"/>
        <v>BUY</v>
      </c>
      <c r="L2326" s="5">
        <f t="shared" si="502"/>
        <v>7880.24</v>
      </c>
      <c r="M2326" s="4" t="str">
        <f t="shared" si="503"/>
        <v>NO</v>
      </c>
      <c r="N2326" s="4" t="str">
        <f t="shared" si="504"/>
        <v>NO</v>
      </c>
      <c r="O2326" s="4" t="str">
        <f t="shared" si="505"/>
        <v>NO</v>
      </c>
      <c r="P2326" s="5">
        <f t="shared" si="506"/>
        <v>8036.15</v>
      </c>
      <c r="Q2326" s="5">
        <f t="shared" si="507"/>
        <v>8023.85</v>
      </c>
      <c r="R2326" s="4">
        <f t="shared" si="508"/>
        <v>2014</v>
      </c>
      <c r="T2326" s="7">
        <f t="shared" si="509"/>
        <v>0</v>
      </c>
      <c r="V2326" s="5">
        <f t="shared" si="510"/>
        <v>7915.5</v>
      </c>
      <c r="W2326" s="5">
        <f t="shared" si="511"/>
        <v>7915.5</v>
      </c>
      <c r="X2326" s="7">
        <f t="shared" si="512"/>
        <v>0</v>
      </c>
      <c r="Z2326" s="7">
        <f t="shared" si="513"/>
        <v>376504.4599999999</v>
      </c>
      <c r="AA2326" s="5"/>
    </row>
    <row r="2327" spans="1:27">
      <c r="A2327" s="15">
        <v>41939</v>
      </c>
      <c r="B2327">
        <v>8061.5</v>
      </c>
      <c r="C2327">
        <v>8061.5</v>
      </c>
      <c r="D2327">
        <v>7993</v>
      </c>
      <c r="E2327">
        <v>7998</v>
      </c>
      <c r="G2327" s="5">
        <f t="shared" si="499"/>
        <v>7994.8</v>
      </c>
      <c r="H2327" s="5">
        <f t="shared" si="500"/>
        <v>7975.17</v>
      </c>
      <c r="J2327" s="10" t="str">
        <f t="shared" si="501"/>
        <v>BUY</v>
      </c>
      <c r="L2327" s="5">
        <f t="shared" si="502"/>
        <v>7916.28</v>
      </c>
      <c r="M2327" s="4" t="str">
        <f t="shared" si="503"/>
        <v>NO</v>
      </c>
      <c r="N2327" s="4" t="str">
        <f t="shared" si="504"/>
        <v>NO</v>
      </c>
      <c r="O2327" s="4" t="str">
        <f t="shared" si="505"/>
        <v>NO</v>
      </c>
      <c r="P2327" s="5">
        <f t="shared" si="506"/>
        <v>8061.5</v>
      </c>
      <c r="Q2327" s="5">
        <f t="shared" si="507"/>
        <v>7998</v>
      </c>
      <c r="R2327" s="4">
        <f t="shared" si="508"/>
        <v>2014</v>
      </c>
      <c r="T2327" s="7">
        <f t="shared" si="509"/>
        <v>0</v>
      </c>
      <c r="V2327" s="5">
        <f t="shared" si="510"/>
        <v>7915.5</v>
      </c>
      <c r="W2327" s="5">
        <f t="shared" si="511"/>
        <v>7915.5</v>
      </c>
      <c r="X2327" s="7">
        <f t="shared" si="512"/>
        <v>0</v>
      </c>
      <c r="Z2327" s="7">
        <f t="shared" si="513"/>
        <v>376504.4599999999</v>
      </c>
      <c r="AA2327" s="5"/>
    </row>
    <row r="2328" spans="1:27">
      <c r="A2328" s="15">
        <v>41940</v>
      </c>
      <c r="B2328">
        <v>8010.05</v>
      </c>
      <c r="C2328">
        <v>8051.4</v>
      </c>
      <c r="D2328">
        <v>8003.1</v>
      </c>
      <c r="E2328">
        <v>8040.35</v>
      </c>
      <c r="G2328" s="5">
        <f t="shared" si="499"/>
        <v>8017.58</v>
      </c>
      <c r="H2328" s="5">
        <f t="shared" si="500"/>
        <v>7996.9</v>
      </c>
      <c r="J2328" s="10" t="str">
        <f t="shared" si="501"/>
        <v>BUY</v>
      </c>
      <c r="L2328" s="5">
        <f t="shared" si="502"/>
        <v>7934.86</v>
      </c>
      <c r="M2328" s="4" t="str">
        <f t="shared" si="503"/>
        <v>NO</v>
      </c>
      <c r="N2328" s="4" t="str">
        <f t="shared" si="504"/>
        <v>NO</v>
      </c>
      <c r="O2328" s="4" t="str">
        <f t="shared" si="505"/>
        <v>NO</v>
      </c>
      <c r="P2328" s="5">
        <f t="shared" si="506"/>
        <v>8010.05</v>
      </c>
      <c r="Q2328" s="5">
        <f t="shared" si="507"/>
        <v>8040.35</v>
      </c>
      <c r="R2328" s="4">
        <f t="shared" si="508"/>
        <v>2014</v>
      </c>
      <c r="T2328" s="7">
        <f t="shared" si="509"/>
        <v>0</v>
      </c>
      <c r="V2328" s="5">
        <f t="shared" si="510"/>
        <v>7915.5</v>
      </c>
      <c r="W2328" s="5">
        <f t="shared" si="511"/>
        <v>7915.5</v>
      </c>
      <c r="X2328" s="7">
        <f t="shared" si="512"/>
        <v>0</v>
      </c>
      <c r="Z2328" s="7">
        <f t="shared" si="513"/>
        <v>376504.4599999999</v>
      </c>
      <c r="AA2328" s="5"/>
    </row>
    <row r="2329" spans="1:27">
      <c r="A2329" s="15">
        <v>41941</v>
      </c>
      <c r="B2329">
        <v>8081.25</v>
      </c>
      <c r="C2329">
        <v>8095</v>
      </c>
      <c r="D2329">
        <v>8057</v>
      </c>
      <c r="E2329">
        <v>8089.15</v>
      </c>
      <c r="G2329" s="5">
        <f t="shared" si="499"/>
        <v>8053.37</v>
      </c>
      <c r="H2329" s="5">
        <f t="shared" si="500"/>
        <v>8027.65</v>
      </c>
      <c r="J2329" s="10" t="str">
        <f t="shared" si="501"/>
        <v>BUY</v>
      </c>
      <c r="L2329" s="5">
        <f t="shared" si="502"/>
        <v>7950.49</v>
      </c>
      <c r="M2329" s="4" t="str">
        <f t="shared" si="503"/>
        <v>NO</v>
      </c>
      <c r="N2329" s="4" t="str">
        <f t="shared" si="504"/>
        <v>NO</v>
      </c>
      <c r="O2329" s="4" t="str">
        <f t="shared" si="505"/>
        <v>NO</v>
      </c>
      <c r="P2329" s="5">
        <f t="shared" si="506"/>
        <v>8081.25</v>
      </c>
      <c r="Q2329" s="5">
        <f t="shared" si="507"/>
        <v>8089.15</v>
      </c>
      <c r="R2329" s="4">
        <f t="shared" si="508"/>
        <v>2014</v>
      </c>
      <c r="T2329" s="7">
        <f t="shared" si="509"/>
        <v>0</v>
      </c>
      <c r="V2329" s="5">
        <f t="shared" si="510"/>
        <v>7915.5</v>
      </c>
      <c r="W2329" s="5">
        <f t="shared" si="511"/>
        <v>7915.5</v>
      </c>
      <c r="X2329" s="7">
        <f t="shared" si="512"/>
        <v>0</v>
      </c>
      <c r="Z2329" s="7">
        <f t="shared" si="513"/>
        <v>376504.4599999999</v>
      </c>
      <c r="AA2329" s="5"/>
    </row>
    <row r="2330" spans="1:27">
      <c r="A2330" s="15">
        <v>41942</v>
      </c>
      <c r="B2330">
        <v>8082.75</v>
      </c>
      <c r="C2330">
        <v>8172.25</v>
      </c>
      <c r="D2330">
        <v>8082.7</v>
      </c>
      <c r="E2330">
        <v>8166.6</v>
      </c>
      <c r="G2330" s="5">
        <f t="shared" si="499"/>
        <v>8109.99</v>
      </c>
      <c r="H2330" s="5">
        <f t="shared" si="500"/>
        <v>8073.97</v>
      </c>
      <c r="J2330" s="10" t="str">
        <f t="shared" si="501"/>
        <v>BUY</v>
      </c>
      <c r="L2330" s="5">
        <f t="shared" si="502"/>
        <v>7965.91</v>
      </c>
      <c r="M2330" s="4" t="str">
        <f t="shared" si="503"/>
        <v>NO</v>
      </c>
      <c r="N2330" s="4" t="str">
        <f t="shared" si="504"/>
        <v>NO</v>
      </c>
      <c r="O2330" s="4" t="str">
        <f t="shared" si="505"/>
        <v>NO</v>
      </c>
      <c r="P2330" s="5">
        <f t="shared" si="506"/>
        <v>8082.75</v>
      </c>
      <c r="Q2330" s="5">
        <f t="shared" si="507"/>
        <v>8166.6</v>
      </c>
      <c r="R2330" s="4">
        <f t="shared" si="508"/>
        <v>2014</v>
      </c>
      <c r="T2330" s="7">
        <f t="shared" si="509"/>
        <v>0</v>
      </c>
      <c r="V2330" s="5">
        <f t="shared" si="510"/>
        <v>7915.5</v>
      </c>
      <c r="W2330" s="5">
        <f t="shared" si="511"/>
        <v>7915.5</v>
      </c>
      <c r="X2330" s="7">
        <f t="shared" si="512"/>
        <v>0</v>
      </c>
      <c r="Z2330" s="7">
        <f t="shared" si="513"/>
        <v>376504.4599999999</v>
      </c>
      <c r="AA2330" s="5"/>
    </row>
    <row r="2331" spans="1:27">
      <c r="A2331" s="15">
        <v>41943</v>
      </c>
      <c r="B2331">
        <v>8234.9500000000007</v>
      </c>
      <c r="C2331">
        <v>8358.2999999999993</v>
      </c>
      <c r="D2331">
        <v>8224.9500000000007</v>
      </c>
      <c r="E2331">
        <v>8352.7000000000007</v>
      </c>
      <c r="G2331" s="5">
        <f t="shared" si="499"/>
        <v>8231.35</v>
      </c>
      <c r="H2331" s="5">
        <f t="shared" si="500"/>
        <v>8166.88</v>
      </c>
      <c r="J2331" s="10" t="str">
        <f t="shared" si="501"/>
        <v>BUY</v>
      </c>
      <c r="L2331" s="5">
        <f t="shared" si="502"/>
        <v>7973.47</v>
      </c>
      <c r="M2331" s="4" t="str">
        <f t="shared" si="503"/>
        <v>NO</v>
      </c>
      <c r="N2331" s="4" t="str">
        <f t="shared" si="504"/>
        <v>NO</v>
      </c>
      <c r="O2331" s="4" t="str">
        <f t="shared" si="505"/>
        <v>NO</v>
      </c>
      <c r="P2331" s="5">
        <f t="shared" si="506"/>
        <v>8234.9500000000007</v>
      </c>
      <c r="Q2331" s="5">
        <f t="shared" si="507"/>
        <v>8352.7000000000007</v>
      </c>
      <c r="R2331" s="4">
        <f t="shared" si="508"/>
        <v>2014</v>
      </c>
      <c r="T2331" s="7">
        <f t="shared" si="509"/>
        <v>0</v>
      </c>
      <c r="V2331" s="5">
        <f t="shared" si="510"/>
        <v>7915.5</v>
      </c>
      <c r="W2331" s="5">
        <f t="shared" si="511"/>
        <v>7915.5</v>
      </c>
      <c r="X2331" s="7">
        <f t="shared" si="512"/>
        <v>0</v>
      </c>
      <c r="Z2331" s="7">
        <f t="shared" si="513"/>
        <v>376504.4599999999</v>
      </c>
      <c r="AA2331" s="5"/>
    </row>
    <row r="2332" spans="1:27">
      <c r="A2332" s="15">
        <v>41946</v>
      </c>
      <c r="B2332">
        <v>8374.9</v>
      </c>
      <c r="C2332">
        <v>8388.7000000000007</v>
      </c>
      <c r="D2332">
        <v>8346.7000000000007</v>
      </c>
      <c r="E2332">
        <v>8361.0499999999993</v>
      </c>
      <c r="G2332" s="5">
        <f t="shared" si="499"/>
        <v>8296.2000000000007</v>
      </c>
      <c r="H2332" s="5">
        <f t="shared" si="500"/>
        <v>8231.6</v>
      </c>
      <c r="J2332" s="10" t="str">
        <f t="shared" si="501"/>
        <v>BUY</v>
      </c>
      <c r="L2332" s="5">
        <f t="shared" si="502"/>
        <v>8037.8</v>
      </c>
      <c r="M2332" s="4" t="str">
        <f t="shared" si="503"/>
        <v>NO</v>
      </c>
      <c r="N2332" s="4" t="str">
        <f t="shared" si="504"/>
        <v>NO</v>
      </c>
      <c r="O2332" s="4" t="str">
        <f t="shared" si="505"/>
        <v>NO</v>
      </c>
      <c r="P2332" s="5">
        <f t="shared" si="506"/>
        <v>8374.9</v>
      </c>
      <c r="Q2332" s="5">
        <f t="shared" si="507"/>
        <v>8361.0499999999993</v>
      </c>
      <c r="R2332" s="4">
        <f t="shared" si="508"/>
        <v>2014</v>
      </c>
      <c r="T2332" s="7">
        <f t="shared" si="509"/>
        <v>0</v>
      </c>
      <c r="V2332" s="5">
        <f t="shared" si="510"/>
        <v>7915.5</v>
      </c>
      <c r="W2332" s="5">
        <f t="shared" si="511"/>
        <v>7915.5</v>
      </c>
      <c r="X2332" s="7">
        <f t="shared" si="512"/>
        <v>0</v>
      </c>
      <c r="Z2332" s="7">
        <f t="shared" si="513"/>
        <v>376504.4599999999</v>
      </c>
      <c r="AA2332" s="5"/>
    </row>
    <row r="2333" spans="1:27">
      <c r="A2333" s="15">
        <v>41948</v>
      </c>
      <c r="B2333">
        <v>8383</v>
      </c>
      <c r="C2333">
        <v>8412.85</v>
      </c>
      <c r="D2333">
        <v>8361.1</v>
      </c>
      <c r="E2333">
        <v>8380.15</v>
      </c>
      <c r="G2333" s="5">
        <f t="shared" si="499"/>
        <v>8338.18</v>
      </c>
      <c r="H2333" s="5">
        <f t="shared" si="500"/>
        <v>8281.1200000000008</v>
      </c>
      <c r="J2333" s="10" t="str">
        <f t="shared" si="501"/>
        <v>BUY</v>
      </c>
      <c r="L2333" s="5">
        <f t="shared" si="502"/>
        <v>8109.94</v>
      </c>
      <c r="M2333" s="4" t="str">
        <f t="shared" si="503"/>
        <v>NO</v>
      </c>
      <c r="N2333" s="4" t="str">
        <f t="shared" si="504"/>
        <v>NO</v>
      </c>
      <c r="O2333" s="4" t="str">
        <f t="shared" si="505"/>
        <v>NO</v>
      </c>
      <c r="P2333" s="5">
        <f t="shared" si="506"/>
        <v>8383</v>
      </c>
      <c r="Q2333" s="5">
        <f t="shared" si="507"/>
        <v>8380.15</v>
      </c>
      <c r="R2333" s="4">
        <f t="shared" si="508"/>
        <v>2014</v>
      </c>
      <c r="T2333" s="7">
        <f t="shared" si="509"/>
        <v>0</v>
      </c>
      <c r="V2333" s="5">
        <f t="shared" si="510"/>
        <v>7915.5</v>
      </c>
      <c r="W2333" s="5">
        <f t="shared" si="511"/>
        <v>7915.5</v>
      </c>
      <c r="X2333" s="7">
        <f t="shared" si="512"/>
        <v>0</v>
      </c>
      <c r="Z2333" s="7">
        <f t="shared" si="513"/>
        <v>376504.4599999999</v>
      </c>
      <c r="AA2333" s="5"/>
    </row>
    <row r="2334" spans="1:27">
      <c r="A2334" s="15">
        <v>41950</v>
      </c>
      <c r="B2334">
        <v>8385</v>
      </c>
      <c r="C2334">
        <v>8395</v>
      </c>
      <c r="D2334">
        <v>8325.9</v>
      </c>
      <c r="E2334">
        <v>8381.65</v>
      </c>
      <c r="G2334" s="5">
        <f t="shared" si="499"/>
        <v>8359.92</v>
      </c>
      <c r="H2334" s="5">
        <f t="shared" si="500"/>
        <v>8314.6299999999992</v>
      </c>
      <c r="J2334" s="10" t="str">
        <f t="shared" si="501"/>
        <v>BUY</v>
      </c>
      <c r="L2334" s="5">
        <f t="shared" si="502"/>
        <v>8178.76</v>
      </c>
      <c r="M2334" s="4" t="str">
        <f t="shared" si="503"/>
        <v>NO</v>
      </c>
      <c r="N2334" s="4" t="str">
        <f t="shared" si="504"/>
        <v>NO</v>
      </c>
      <c r="O2334" s="4" t="str">
        <f t="shared" si="505"/>
        <v>NO</v>
      </c>
      <c r="P2334" s="5">
        <f t="shared" si="506"/>
        <v>8385</v>
      </c>
      <c r="Q2334" s="5">
        <f t="shared" si="507"/>
        <v>8381.65</v>
      </c>
      <c r="R2334" s="4">
        <f t="shared" si="508"/>
        <v>2014</v>
      </c>
      <c r="T2334" s="7">
        <f t="shared" si="509"/>
        <v>0</v>
      </c>
      <c r="V2334" s="5">
        <f t="shared" si="510"/>
        <v>7915.5</v>
      </c>
      <c r="W2334" s="5">
        <f t="shared" si="511"/>
        <v>7915.5</v>
      </c>
      <c r="X2334" s="7">
        <f t="shared" si="512"/>
        <v>0</v>
      </c>
      <c r="Z2334" s="7">
        <f t="shared" si="513"/>
        <v>376504.4599999999</v>
      </c>
      <c r="AA2334" s="5"/>
    </row>
    <row r="2335" spans="1:27">
      <c r="A2335" s="15">
        <v>41953</v>
      </c>
      <c r="B2335">
        <v>8398</v>
      </c>
      <c r="C2335">
        <v>8416.5499999999993</v>
      </c>
      <c r="D2335">
        <v>8337.2999999999993</v>
      </c>
      <c r="E2335">
        <v>8379.5</v>
      </c>
      <c r="G2335" s="5">
        <f t="shared" si="499"/>
        <v>8369.7099999999991</v>
      </c>
      <c r="H2335" s="5">
        <f t="shared" si="500"/>
        <v>8336.25</v>
      </c>
      <c r="J2335" s="10" t="str">
        <f t="shared" si="501"/>
        <v>BUY</v>
      </c>
      <c r="L2335" s="5">
        <f t="shared" si="502"/>
        <v>8235.8700000000008</v>
      </c>
      <c r="M2335" s="4" t="str">
        <f t="shared" si="503"/>
        <v>NO</v>
      </c>
      <c r="N2335" s="4" t="str">
        <f t="shared" si="504"/>
        <v>NO</v>
      </c>
      <c r="O2335" s="4" t="str">
        <f t="shared" si="505"/>
        <v>NO</v>
      </c>
      <c r="P2335" s="5">
        <f t="shared" si="506"/>
        <v>8398</v>
      </c>
      <c r="Q2335" s="5">
        <f t="shared" si="507"/>
        <v>8379.5</v>
      </c>
      <c r="R2335" s="4">
        <f t="shared" si="508"/>
        <v>2014</v>
      </c>
      <c r="T2335" s="7">
        <f t="shared" si="509"/>
        <v>0</v>
      </c>
      <c r="V2335" s="5">
        <f t="shared" si="510"/>
        <v>7915.5</v>
      </c>
      <c r="W2335" s="5">
        <f t="shared" si="511"/>
        <v>7915.5</v>
      </c>
      <c r="X2335" s="7">
        <f t="shared" si="512"/>
        <v>0</v>
      </c>
      <c r="Z2335" s="7">
        <f t="shared" si="513"/>
        <v>376504.4599999999</v>
      </c>
      <c r="AA2335" s="5"/>
    </row>
    <row r="2336" spans="1:27">
      <c r="A2336" s="15">
        <v>41954</v>
      </c>
      <c r="B2336">
        <v>8393</v>
      </c>
      <c r="C2336">
        <v>8407.4500000000007</v>
      </c>
      <c r="D2336">
        <v>8352.65</v>
      </c>
      <c r="E2336">
        <v>8395.85</v>
      </c>
      <c r="G2336" s="5">
        <f t="shared" si="499"/>
        <v>8382.7800000000007</v>
      </c>
      <c r="H2336" s="5">
        <f t="shared" si="500"/>
        <v>8356.1200000000008</v>
      </c>
      <c r="J2336" s="10" t="str">
        <f t="shared" si="501"/>
        <v>BUY</v>
      </c>
      <c r="L2336" s="5">
        <f t="shared" si="502"/>
        <v>8276.14</v>
      </c>
      <c r="M2336" s="4" t="str">
        <f t="shared" si="503"/>
        <v>NO</v>
      </c>
      <c r="N2336" s="4" t="str">
        <f t="shared" si="504"/>
        <v>NO</v>
      </c>
      <c r="O2336" s="4" t="str">
        <f t="shared" si="505"/>
        <v>NO</v>
      </c>
      <c r="P2336" s="5">
        <f t="shared" si="506"/>
        <v>8393</v>
      </c>
      <c r="Q2336" s="5">
        <f t="shared" si="507"/>
        <v>8395.85</v>
      </c>
      <c r="R2336" s="4">
        <f t="shared" si="508"/>
        <v>2014</v>
      </c>
      <c r="T2336" s="7">
        <f t="shared" si="509"/>
        <v>0</v>
      </c>
      <c r="V2336" s="5">
        <f t="shared" si="510"/>
        <v>7915.5</v>
      </c>
      <c r="W2336" s="5">
        <f t="shared" si="511"/>
        <v>7915.5</v>
      </c>
      <c r="X2336" s="7">
        <f t="shared" si="512"/>
        <v>0</v>
      </c>
      <c r="Z2336" s="7">
        <f t="shared" si="513"/>
        <v>376504.4599999999</v>
      </c>
      <c r="AA2336" s="5"/>
    </row>
    <row r="2337" spans="1:27">
      <c r="A2337" s="15">
        <v>41955</v>
      </c>
      <c r="B2337">
        <v>8409.65</v>
      </c>
      <c r="C2337">
        <v>8447.9</v>
      </c>
      <c r="D2337">
        <v>8402</v>
      </c>
      <c r="E2337">
        <v>8418.7999999999993</v>
      </c>
      <c r="G2337" s="5">
        <f t="shared" si="499"/>
        <v>8400.7900000000009</v>
      </c>
      <c r="H2337" s="5">
        <f t="shared" si="500"/>
        <v>8377.01</v>
      </c>
      <c r="J2337" s="10" t="str">
        <f t="shared" si="501"/>
        <v>BUY</v>
      </c>
      <c r="L2337" s="5">
        <f t="shared" si="502"/>
        <v>8305.67</v>
      </c>
      <c r="M2337" s="4" t="str">
        <f t="shared" si="503"/>
        <v>NO</v>
      </c>
      <c r="N2337" s="4" t="str">
        <f t="shared" si="504"/>
        <v>NO</v>
      </c>
      <c r="O2337" s="4" t="str">
        <f t="shared" si="505"/>
        <v>NO</v>
      </c>
      <c r="P2337" s="5">
        <f t="shared" si="506"/>
        <v>8409.65</v>
      </c>
      <c r="Q2337" s="5">
        <f t="shared" si="507"/>
        <v>8418.7999999999993</v>
      </c>
      <c r="R2337" s="4">
        <f t="shared" si="508"/>
        <v>2014</v>
      </c>
      <c r="T2337" s="7">
        <f t="shared" si="509"/>
        <v>0</v>
      </c>
      <c r="V2337" s="5">
        <f t="shared" si="510"/>
        <v>7915.5</v>
      </c>
      <c r="W2337" s="5">
        <f t="shared" si="511"/>
        <v>7915.5</v>
      </c>
      <c r="X2337" s="7">
        <f t="shared" si="512"/>
        <v>0</v>
      </c>
      <c r="Z2337" s="7">
        <f t="shared" si="513"/>
        <v>376504.4599999999</v>
      </c>
      <c r="AA2337" s="5"/>
    </row>
    <row r="2338" spans="1:27">
      <c r="A2338" s="15">
        <v>41956</v>
      </c>
      <c r="B2338">
        <v>8430.5</v>
      </c>
      <c r="C2338">
        <v>8431</v>
      </c>
      <c r="D2338">
        <v>8350.0499999999993</v>
      </c>
      <c r="E2338">
        <v>8380.1</v>
      </c>
      <c r="G2338" s="5">
        <f t="shared" si="499"/>
        <v>8390.4500000000007</v>
      </c>
      <c r="H2338" s="5">
        <f t="shared" si="500"/>
        <v>8378.0400000000009</v>
      </c>
      <c r="J2338" s="10" t="str">
        <f t="shared" si="501"/>
        <v>BUY</v>
      </c>
      <c r="L2338" s="5">
        <f t="shared" si="502"/>
        <v>8340.81</v>
      </c>
      <c r="M2338" s="4" t="str">
        <f t="shared" si="503"/>
        <v>NO</v>
      </c>
      <c r="N2338" s="4" t="str">
        <f t="shared" si="504"/>
        <v>NO</v>
      </c>
      <c r="O2338" s="4" t="str">
        <f t="shared" si="505"/>
        <v>NO</v>
      </c>
      <c r="P2338" s="5">
        <f t="shared" si="506"/>
        <v>8430.5</v>
      </c>
      <c r="Q2338" s="5">
        <f t="shared" si="507"/>
        <v>8380.1</v>
      </c>
      <c r="R2338" s="4">
        <f t="shared" si="508"/>
        <v>2014</v>
      </c>
      <c r="T2338" s="7">
        <f t="shared" si="509"/>
        <v>0</v>
      </c>
      <c r="V2338" s="5">
        <f t="shared" si="510"/>
        <v>7915.5</v>
      </c>
      <c r="W2338" s="5">
        <f t="shared" si="511"/>
        <v>7915.5</v>
      </c>
      <c r="X2338" s="7">
        <f t="shared" si="512"/>
        <v>0</v>
      </c>
      <c r="Z2338" s="7">
        <f t="shared" si="513"/>
        <v>376504.4599999999</v>
      </c>
      <c r="AA2338" s="5"/>
    </row>
    <row r="2339" spans="1:27">
      <c r="A2339" s="15">
        <v>41957</v>
      </c>
      <c r="B2339">
        <v>8388</v>
      </c>
      <c r="C2339">
        <v>8428.7999999999993</v>
      </c>
      <c r="D2339">
        <v>8368.25</v>
      </c>
      <c r="E2339">
        <v>8416.65</v>
      </c>
      <c r="G2339" s="5">
        <f t="shared" si="499"/>
        <v>8403.5499999999993</v>
      </c>
      <c r="H2339" s="5">
        <f t="shared" si="500"/>
        <v>8390.91</v>
      </c>
      <c r="J2339" s="10" t="str">
        <f t="shared" si="501"/>
        <v>BUY</v>
      </c>
      <c r="L2339" s="5">
        <f t="shared" si="502"/>
        <v>8352.99</v>
      </c>
      <c r="M2339" s="4" t="str">
        <f t="shared" si="503"/>
        <v>NO</v>
      </c>
      <c r="N2339" s="4" t="str">
        <f t="shared" si="504"/>
        <v>NO</v>
      </c>
      <c r="O2339" s="4" t="str">
        <f t="shared" si="505"/>
        <v>NO</v>
      </c>
      <c r="P2339" s="5">
        <f t="shared" si="506"/>
        <v>8388</v>
      </c>
      <c r="Q2339" s="5">
        <f t="shared" si="507"/>
        <v>8416.65</v>
      </c>
      <c r="R2339" s="4">
        <f t="shared" si="508"/>
        <v>2014</v>
      </c>
      <c r="T2339" s="7">
        <f t="shared" si="509"/>
        <v>0</v>
      </c>
      <c r="V2339" s="5">
        <f t="shared" si="510"/>
        <v>7915.5</v>
      </c>
      <c r="W2339" s="5">
        <f t="shared" si="511"/>
        <v>7915.5</v>
      </c>
      <c r="X2339" s="7">
        <f t="shared" si="512"/>
        <v>0</v>
      </c>
      <c r="Z2339" s="7">
        <f t="shared" si="513"/>
        <v>376504.4599999999</v>
      </c>
      <c r="AA2339" s="5"/>
    </row>
    <row r="2340" spans="1:27">
      <c r="A2340" s="15">
        <v>41960</v>
      </c>
      <c r="B2340">
        <v>8406.2999999999993</v>
      </c>
      <c r="C2340">
        <v>8464.9</v>
      </c>
      <c r="D2340">
        <v>8371</v>
      </c>
      <c r="E2340">
        <v>8452.9500000000007</v>
      </c>
      <c r="G2340" s="5">
        <f t="shared" si="499"/>
        <v>8428.25</v>
      </c>
      <c r="H2340" s="5">
        <f t="shared" si="500"/>
        <v>8411.59</v>
      </c>
      <c r="J2340" s="10" t="str">
        <f t="shared" si="501"/>
        <v>BUY</v>
      </c>
      <c r="L2340" s="5">
        <f t="shared" si="502"/>
        <v>8361.61</v>
      </c>
      <c r="M2340" s="4" t="str">
        <f t="shared" si="503"/>
        <v>NO</v>
      </c>
      <c r="N2340" s="4" t="str">
        <f t="shared" si="504"/>
        <v>NO</v>
      </c>
      <c r="O2340" s="4" t="str">
        <f t="shared" si="505"/>
        <v>NO</v>
      </c>
      <c r="P2340" s="5">
        <f t="shared" si="506"/>
        <v>8406.2999999999993</v>
      </c>
      <c r="Q2340" s="5">
        <f t="shared" si="507"/>
        <v>8452.9500000000007</v>
      </c>
      <c r="R2340" s="4">
        <f t="shared" si="508"/>
        <v>2014</v>
      </c>
      <c r="T2340" s="7">
        <f t="shared" si="509"/>
        <v>0</v>
      </c>
      <c r="V2340" s="5">
        <f t="shared" si="510"/>
        <v>7915.5</v>
      </c>
      <c r="W2340" s="5">
        <f t="shared" si="511"/>
        <v>7915.5</v>
      </c>
      <c r="X2340" s="7">
        <f t="shared" si="512"/>
        <v>0</v>
      </c>
      <c r="Z2340" s="7">
        <f t="shared" si="513"/>
        <v>376504.4599999999</v>
      </c>
      <c r="AA2340" s="5"/>
    </row>
    <row r="2341" spans="1:27">
      <c r="A2341" s="15">
        <v>41961</v>
      </c>
      <c r="B2341">
        <v>8451</v>
      </c>
      <c r="C2341">
        <v>8469.4</v>
      </c>
      <c r="D2341">
        <v>8432.1</v>
      </c>
      <c r="E2341">
        <v>8451.9</v>
      </c>
      <c r="G2341" s="5">
        <f t="shared" si="499"/>
        <v>8440.08</v>
      </c>
      <c r="H2341" s="5">
        <f t="shared" si="500"/>
        <v>8425.0300000000007</v>
      </c>
      <c r="J2341" s="10" t="str">
        <f t="shared" si="501"/>
        <v>BUY</v>
      </c>
      <c r="L2341" s="5">
        <f t="shared" si="502"/>
        <v>8379.8799999999992</v>
      </c>
      <c r="M2341" s="4" t="str">
        <f t="shared" si="503"/>
        <v>NO</v>
      </c>
      <c r="N2341" s="4" t="str">
        <f t="shared" si="504"/>
        <v>NO</v>
      </c>
      <c r="O2341" s="4" t="str">
        <f t="shared" si="505"/>
        <v>NO</v>
      </c>
      <c r="P2341" s="5">
        <f t="shared" si="506"/>
        <v>8451</v>
      </c>
      <c r="Q2341" s="5">
        <f t="shared" si="507"/>
        <v>8451.9</v>
      </c>
      <c r="R2341" s="4">
        <f t="shared" si="508"/>
        <v>2014</v>
      </c>
      <c r="T2341" s="7">
        <f t="shared" si="509"/>
        <v>0</v>
      </c>
      <c r="V2341" s="5">
        <f t="shared" si="510"/>
        <v>7915.5</v>
      </c>
      <c r="W2341" s="5">
        <f t="shared" si="511"/>
        <v>7915.5</v>
      </c>
      <c r="X2341" s="7">
        <f t="shared" si="512"/>
        <v>0</v>
      </c>
      <c r="Z2341" s="7">
        <f t="shared" si="513"/>
        <v>376504.4599999999</v>
      </c>
      <c r="AA2341" s="5"/>
    </row>
    <row r="2342" spans="1:27">
      <c r="A2342" s="15">
        <v>41962</v>
      </c>
      <c r="B2342">
        <v>8465.4500000000007</v>
      </c>
      <c r="C2342">
        <v>8469.9</v>
      </c>
      <c r="D2342">
        <v>8386</v>
      </c>
      <c r="E2342">
        <v>8409.5499999999993</v>
      </c>
      <c r="G2342" s="5">
        <f t="shared" si="499"/>
        <v>8424.82</v>
      </c>
      <c r="H2342" s="5">
        <f t="shared" si="500"/>
        <v>8419.8700000000008</v>
      </c>
      <c r="J2342" s="10" t="str">
        <f t="shared" si="501"/>
        <v>BUY</v>
      </c>
      <c r="L2342" s="5">
        <f t="shared" si="502"/>
        <v>8405.02</v>
      </c>
      <c r="M2342" s="4" t="str">
        <f t="shared" si="503"/>
        <v>NO</v>
      </c>
      <c r="N2342" s="4" t="str">
        <f t="shared" si="504"/>
        <v>NO</v>
      </c>
      <c r="O2342" s="4" t="str">
        <f t="shared" si="505"/>
        <v>NO</v>
      </c>
      <c r="P2342" s="5">
        <f t="shared" si="506"/>
        <v>8465.4500000000007</v>
      </c>
      <c r="Q2342" s="5">
        <f t="shared" si="507"/>
        <v>8409.5499999999993</v>
      </c>
      <c r="R2342" s="4">
        <f t="shared" si="508"/>
        <v>2014</v>
      </c>
      <c r="T2342" s="7">
        <f t="shared" si="509"/>
        <v>0</v>
      </c>
      <c r="V2342" s="5">
        <f t="shared" si="510"/>
        <v>7915.5</v>
      </c>
      <c r="W2342" s="5">
        <f t="shared" si="511"/>
        <v>7915.5</v>
      </c>
      <c r="X2342" s="7">
        <f t="shared" si="512"/>
        <v>0</v>
      </c>
      <c r="Z2342" s="7">
        <f t="shared" si="513"/>
        <v>376504.4599999999</v>
      </c>
      <c r="AA2342" s="5"/>
    </row>
    <row r="2343" spans="1:27">
      <c r="A2343" s="15">
        <v>41963</v>
      </c>
      <c r="B2343">
        <v>8420.15</v>
      </c>
      <c r="C2343">
        <v>8428.9</v>
      </c>
      <c r="D2343">
        <v>8371.1</v>
      </c>
      <c r="E2343">
        <v>8420.35</v>
      </c>
      <c r="G2343" s="5">
        <f t="shared" si="499"/>
        <v>8422.59</v>
      </c>
      <c r="H2343" s="5">
        <f t="shared" si="500"/>
        <v>8420.0300000000007</v>
      </c>
      <c r="J2343" s="10" t="str">
        <f t="shared" si="501"/>
        <v>BUY</v>
      </c>
      <c r="L2343" s="5">
        <f t="shared" si="502"/>
        <v>8412.35</v>
      </c>
      <c r="M2343" s="4" t="str">
        <f t="shared" si="503"/>
        <v>YES</v>
      </c>
      <c r="N2343" s="4" t="str">
        <f t="shared" si="504"/>
        <v>YES</v>
      </c>
      <c r="O2343" s="4" t="str">
        <f t="shared" si="505"/>
        <v>NO</v>
      </c>
      <c r="P2343" s="5">
        <f t="shared" si="506"/>
        <v>8420.15</v>
      </c>
      <c r="Q2343" s="5">
        <f t="shared" si="507"/>
        <v>8420.35</v>
      </c>
      <c r="R2343" s="4">
        <f t="shared" si="508"/>
        <v>2014</v>
      </c>
      <c r="T2343" s="7">
        <f t="shared" si="509"/>
        <v>-15.33</v>
      </c>
      <c r="V2343" s="5">
        <f t="shared" si="510"/>
        <v>7915.5</v>
      </c>
      <c r="W2343" s="5">
        <f t="shared" si="511"/>
        <v>7915.5</v>
      </c>
      <c r="X2343" s="7">
        <f t="shared" si="512"/>
        <v>0</v>
      </c>
      <c r="Z2343" s="7">
        <f t="shared" si="513"/>
        <v>374971.4599999999</v>
      </c>
      <c r="AA2343" s="5"/>
    </row>
    <row r="2344" spans="1:27">
      <c r="A2344" s="15">
        <v>41964</v>
      </c>
      <c r="B2344">
        <v>8420.5</v>
      </c>
      <c r="C2344">
        <v>8512.9</v>
      </c>
      <c r="D2344">
        <v>8412</v>
      </c>
      <c r="E2344">
        <v>8492.4</v>
      </c>
      <c r="G2344" s="5">
        <f t="shared" si="499"/>
        <v>8457.5</v>
      </c>
      <c r="H2344" s="5">
        <f t="shared" si="500"/>
        <v>8444.15</v>
      </c>
      <c r="J2344" s="10" t="str">
        <f t="shared" si="501"/>
        <v>BUY</v>
      </c>
      <c r="L2344" s="5">
        <f t="shared" si="502"/>
        <v>8404.1</v>
      </c>
      <c r="M2344" s="4" t="str">
        <f t="shared" si="503"/>
        <v>YES</v>
      </c>
      <c r="N2344" s="4" t="str">
        <f t="shared" si="504"/>
        <v>YES</v>
      </c>
      <c r="O2344" s="4" t="str">
        <f t="shared" si="505"/>
        <v>NO</v>
      </c>
      <c r="P2344" s="5">
        <f t="shared" si="506"/>
        <v>8420.5</v>
      </c>
      <c r="Q2344" s="5">
        <f t="shared" si="507"/>
        <v>8492.4</v>
      </c>
      <c r="R2344" s="4">
        <f t="shared" si="508"/>
        <v>2014</v>
      </c>
      <c r="T2344" s="7">
        <f t="shared" si="509"/>
        <v>-80.05</v>
      </c>
      <c r="V2344" s="5">
        <f t="shared" si="510"/>
        <v>7915.5</v>
      </c>
      <c r="W2344" s="5">
        <f t="shared" si="511"/>
        <v>7915.5</v>
      </c>
      <c r="X2344" s="7">
        <f t="shared" si="512"/>
        <v>0</v>
      </c>
      <c r="Z2344" s="7">
        <f t="shared" si="513"/>
        <v>366966.4599999999</v>
      </c>
      <c r="AA2344" s="5"/>
    </row>
    <row r="2345" spans="1:27">
      <c r="A2345" s="15">
        <v>41967</v>
      </c>
      <c r="B2345">
        <v>8528.65</v>
      </c>
      <c r="C2345">
        <v>8539.9</v>
      </c>
      <c r="D2345">
        <v>8505.7000000000007</v>
      </c>
      <c r="E2345">
        <v>8535.5</v>
      </c>
      <c r="G2345" s="5">
        <f t="shared" si="499"/>
        <v>8496.5</v>
      </c>
      <c r="H2345" s="5">
        <f t="shared" si="500"/>
        <v>8474.6</v>
      </c>
      <c r="J2345" s="10" t="str">
        <f t="shared" si="501"/>
        <v>BUY</v>
      </c>
      <c r="L2345" s="5">
        <f t="shared" si="502"/>
        <v>8408.9</v>
      </c>
      <c r="M2345" s="4" t="str">
        <f t="shared" si="503"/>
        <v>NO</v>
      </c>
      <c r="N2345" s="4" t="str">
        <f t="shared" si="504"/>
        <v>NO</v>
      </c>
      <c r="O2345" s="4" t="str">
        <f t="shared" si="505"/>
        <v>NO</v>
      </c>
      <c r="P2345" s="5">
        <f t="shared" si="506"/>
        <v>8528.65</v>
      </c>
      <c r="Q2345" s="5">
        <f t="shared" si="507"/>
        <v>8535.5</v>
      </c>
      <c r="R2345" s="4">
        <f t="shared" si="508"/>
        <v>2014</v>
      </c>
      <c r="T2345" s="7">
        <f t="shared" si="509"/>
        <v>0</v>
      </c>
      <c r="V2345" s="5">
        <f t="shared" si="510"/>
        <v>7915.5</v>
      </c>
      <c r="W2345" s="5">
        <f t="shared" si="511"/>
        <v>7915.5</v>
      </c>
      <c r="X2345" s="7">
        <f t="shared" si="512"/>
        <v>0</v>
      </c>
      <c r="Z2345" s="7">
        <f t="shared" si="513"/>
        <v>366966.4599999999</v>
      </c>
      <c r="AA2345" s="5"/>
    </row>
    <row r="2346" spans="1:27">
      <c r="A2346" s="15">
        <v>41968</v>
      </c>
      <c r="B2346">
        <v>8539</v>
      </c>
      <c r="C2346">
        <v>8540</v>
      </c>
      <c r="D2346">
        <v>8437.0499999999993</v>
      </c>
      <c r="E2346">
        <v>8466.5</v>
      </c>
      <c r="G2346" s="5">
        <f t="shared" si="499"/>
        <v>8481.5</v>
      </c>
      <c r="H2346" s="5">
        <f t="shared" si="500"/>
        <v>8471.9</v>
      </c>
      <c r="J2346" s="10" t="str">
        <f t="shared" si="501"/>
        <v>BUY</v>
      </c>
      <c r="L2346" s="5">
        <f t="shared" si="502"/>
        <v>8443.1</v>
      </c>
      <c r="M2346" s="4" t="str">
        <f t="shared" si="503"/>
        <v>NO</v>
      </c>
      <c r="N2346" s="4" t="str">
        <f t="shared" si="504"/>
        <v>NO</v>
      </c>
      <c r="O2346" s="4" t="str">
        <f t="shared" si="505"/>
        <v>NO</v>
      </c>
      <c r="P2346" s="5">
        <f t="shared" si="506"/>
        <v>8539</v>
      </c>
      <c r="Q2346" s="5">
        <f t="shared" si="507"/>
        <v>8466.5</v>
      </c>
      <c r="R2346" s="4">
        <f t="shared" si="508"/>
        <v>2014</v>
      </c>
      <c r="T2346" s="7">
        <f t="shared" si="509"/>
        <v>0</v>
      </c>
      <c r="V2346" s="5">
        <f t="shared" si="510"/>
        <v>7915.5</v>
      </c>
      <c r="W2346" s="5">
        <f t="shared" si="511"/>
        <v>7915.5</v>
      </c>
      <c r="X2346" s="7">
        <f t="shared" si="512"/>
        <v>0</v>
      </c>
      <c r="Z2346" s="7">
        <f t="shared" si="513"/>
        <v>366966.4599999999</v>
      </c>
      <c r="AA2346" s="5"/>
    </row>
    <row r="2347" spans="1:27">
      <c r="A2347" s="15">
        <v>41969</v>
      </c>
      <c r="B2347">
        <v>8460.0499999999993</v>
      </c>
      <c r="C2347">
        <v>8513.4</v>
      </c>
      <c r="D2347">
        <v>8443.9</v>
      </c>
      <c r="E2347">
        <v>8479.4</v>
      </c>
      <c r="G2347" s="5">
        <f t="shared" si="499"/>
        <v>8480.4500000000007</v>
      </c>
      <c r="H2347" s="5">
        <f t="shared" si="500"/>
        <v>8474.4</v>
      </c>
      <c r="J2347" s="10" t="str">
        <f t="shared" si="501"/>
        <v>BUY</v>
      </c>
      <c r="L2347" s="5">
        <f t="shared" si="502"/>
        <v>8456.25</v>
      </c>
      <c r="M2347" s="4" t="str">
        <f t="shared" si="503"/>
        <v>NO</v>
      </c>
      <c r="N2347" s="4" t="str">
        <f t="shared" si="504"/>
        <v>NO</v>
      </c>
      <c r="O2347" s="4" t="str">
        <f t="shared" si="505"/>
        <v>NO</v>
      </c>
      <c r="P2347" s="5">
        <f t="shared" si="506"/>
        <v>8460.0499999999993</v>
      </c>
      <c r="Q2347" s="5">
        <f t="shared" si="507"/>
        <v>8479.4</v>
      </c>
      <c r="R2347" s="4">
        <f t="shared" si="508"/>
        <v>2014</v>
      </c>
      <c r="T2347" s="7">
        <f t="shared" si="509"/>
        <v>0</v>
      </c>
      <c r="V2347" s="5">
        <f t="shared" si="510"/>
        <v>7915.5</v>
      </c>
      <c r="W2347" s="5">
        <f t="shared" si="511"/>
        <v>7915.5</v>
      </c>
      <c r="X2347" s="7">
        <f t="shared" si="512"/>
        <v>0</v>
      </c>
      <c r="Z2347" s="7">
        <f t="shared" si="513"/>
        <v>366966.4599999999</v>
      </c>
      <c r="AA2347" s="5"/>
    </row>
    <row r="2348" spans="1:27">
      <c r="A2348" s="15">
        <v>41970</v>
      </c>
      <c r="B2348">
        <v>8484</v>
      </c>
      <c r="C2348">
        <v>8499</v>
      </c>
      <c r="D2348">
        <v>8456.7999999999993</v>
      </c>
      <c r="E2348">
        <v>8493</v>
      </c>
      <c r="G2348" s="5">
        <f t="shared" si="499"/>
        <v>8486.73</v>
      </c>
      <c r="H2348" s="5">
        <f t="shared" si="500"/>
        <v>8480.6</v>
      </c>
      <c r="J2348" s="10" t="str">
        <f t="shared" si="501"/>
        <v>BUY</v>
      </c>
      <c r="L2348" s="5">
        <f t="shared" si="502"/>
        <v>8462.2099999999991</v>
      </c>
      <c r="M2348" s="4" t="str">
        <f t="shared" si="503"/>
        <v>NO</v>
      </c>
      <c r="N2348" s="4" t="str">
        <f t="shared" si="504"/>
        <v>NO</v>
      </c>
      <c r="O2348" s="4" t="str">
        <f t="shared" si="505"/>
        <v>NO</v>
      </c>
      <c r="P2348" s="5">
        <f t="shared" si="506"/>
        <v>8484</v>
      </c>
      <c r="Q2348" s="5">
        <f t="shared" si="507"/>
        <v>8493</v>
      </c>
      <c r="R2348" s="4">
        <f t="shared" si="508"/>
        <v>2014</v>
      </c>
      <c r="T2348" s="7">
        <f t="shared" si="509"/>
        <v>0</v>
      </c>
      <c r="V2348" s="5">
        <f t="shared" si="510"/>
        <v>7915.5</v>
      </c>
      <c r="W2348" s="5">
        <f t="shared" si="511"/>
        <v>7915.5</v>
      </c>
      <c r="X2348" s="7">
        <f t="shared" si="512"/>
        <v>0</v>
      </c>
      <c r="Z2348" s="7">
        <f t="shared" si="513"/>
        <v>366966.4599999999</v>
      </c>
      <c r="AA2348" s="5"/>
    </row>
    <row r="2349" spans="1:27">
      <c r="A2349" s="15">
        <v>41971</v>
      </c>
      <c r="B2349">
        <v>8576.1</v>
      </c>
      <c r="C2349">
        <v>8668</v>
      </c>
      <c r="D2349">
        <v>8575</v>
      </c>
      <c r="E2349">
        <v>8638.35</v>
      </c>
      <c r="G2349" s="5">
        <f t="shared" si="499"/>
        <v>8562.5400000000009</v>
      </c>
      <c r="H2349" s="5">
        <f t="shared" si="500"/>
        <v>8533.18</v>
      </c>
      <c r="J2349" s="10" t="str">
        <f t="shared" si="501"/>
        <v>BUY</v>
      </c>
      <c r="L2349" s="5">
        <f t="shared" si="502"/>
        <v>8445.1</v>
      </c>
      <c r="M2349" s="4" t="str">
        <f t="shared" si="503"/>
        <v>NO</v>
      </c>
      <c r="N2349" s="4" t="str">
        <f t="shared" si="504"/>
        <v>NO</v>
      </c>
      <c r="O2349" s="4" t="str">
        <f t="shared" si="505"/>
        <v>NO</v>
      </c>
      <c r="P2349" s="5">
        <f t="shared" si="506"/>
        <v>8576.1</v>
      </c>
      <c r="Q2349" s="5">
        <f t="shared" si="507"/>
        <v>8638.35</v>
      </c>
      <c r="R2349" s="4">
        <f t="shared" si="508"/>
        <v>2014</v>
      </c>
      <c r="T2349" s="7">
        <f t="shared" si="509"/>
        <v>0</v>
      </c>
      <c r="V2349" s="5">
        <f t="shared" si="510"/>
        <v>7915.5</v>
      </c>
      <c r="W2349" s="5">
        <f t="shared" si="511"/>
        <v>7915.5</v>
      </c>
      <c r="X2349" s="7">
        <f t="shared" si="512"/>
        <v>0</v>
      </c>
      <c r="Z2349" s="7">
        <f t="shared" si="513"/>
        <v>366966.4599999999</v>
      </c>
      <c r="AA2349" s="5"/>
    </row>
    <row r="2350" spans="1:27">
      <c r="A2350" s="15">
        <v>41974</v>
      </c>
      <c r="B2350">
        <v>8630</v>
      </c>
      <c r="C2350">
        <v>8659.9500000000007</v>
      </c>
      <c r="D2350">
        <v>8588.6</v>
      </c>
      <c r="E2350">
        <v>8595.9</v>
      </c>
      <c r="G2350" s="5">
        <f t="shared" si="499"/>
        <v>8579.2199999999993</v>
      </c>
      <c r="H2350" s="5">
        <f t="shared" si="500"/>
        <v>8554.09</v>
      </c>
      <c r="J2350" s="10" t="str">
        <f t="shared" si="501"/>
        <v>BUY</v>
      </c>
      <c r="L2350" s="5">
        <f t="shared" si="502"/>
        <v>8478.7000000000007</v>
      </c>
      <c r="M2350" s="4" t="str">
        <f t="shared" si="503"/>
        <v>NO</v>
      </c>
      <c r="N2350" s="4" t="str">
        <f t="shared" si="504"/>
        <v>NO</v>
      </c>
      <c r="O2350" s="4" t="str">
        <f t="shared" si="505"/>
        <v>NO</v>
      </c>
      <c r="P2350" s="5">
        <f t="shared" si="506"/>
        <v>8630</v>
      </c>
      <c r="Q2350" s="5">
        <f t="shared" si="507"/>
        <v>8595.9</v>
      </c>
      <c r="R2350" s="4">
        <f t="shared" si="508"/>
        <v>2014</v>
      </c>
      <c r="T2350" s="7">
        <f t="shared" si="509"/>
        <v>0</v>
      </c>
      <c r="V2350" s="5">
        <f t="shared" si="510"/>
        <v>7915.5</v>
      </c>
      <c r="W2350" s="5">
        <f t="shared" si="511"/>
        <v>7915.5</v>
      </c>
      <c r="X2350" s="7">
        <f t="shared" si="512"/>
        <v>0</v>
      </c>
      <c r="Z2350" s="7">
        <f t="shared" si="513"/>
        <v>366966.4599999999</v>
      </c>
      <c r="AA2350" s="5"/>
    </row>
    <row r="2351" spans="1:27">
      <c r="A2351" s="15">
        <v>41975</v>
      </c>
      <c r="B2351">
        <v>8583.9500000000007</v>
      </c>
      <c r="C2351">
        <v>8601.75</v>
      </c>
      <c r="D2351">
        <v>8540</v>
      </c>
      <c r="E2351">
        <v>8575.35</v>
      </c>
      <c r="G2351" s="5">
        <f t="shared" si="499"/>
        <v>8577.2900000000009</v>
      </c>
      <c r="H2351" s="5">
        <f t="shared" si="500"/>
        <v>8561.18</v>
      </c>
      <c r="J2351" s="10" t="str">
        <f t="shared" si="501"/>
        <v>BUY</v>
      </c>
      <c r="L2351" s="5">
        <f t="shared" si="502"/>
        <v>8512.85</v>
      </c>
      <c r="M2351" s="4" t="str">
        <f t="shared" si="503"/>
        <v>NO</v>
      </c>
      <c r="N2351" s="4" t="str">
        <f t="shared" si="504"/>
        <v>NO</v>
      </c>
      <c r="O2351" s="4" t="str">
        <f t="shared" si="505"/>
        <v>NO</v>
      </c>
      <c r="P2351" s="5">
        <f t="shared" si="506"/>
        <v>8583.9500000000007</v>
      </c>
      <c r="Q2351" s="5">
        <f t="shared" si="507"/>
        <v>8575.35</v>
      </c>
      <c r="R2351" s="4">
        <f t="shared" si="508"/>
        <v>2014</v>
      </c>
      <c r="T2351" s="7">
        <f t="shared" si="509"/>
        <v>0</v>
      </c>
      <c r="V2351" s="5">
        <f t="shared" si="510"/>
        <v>7915.5</v>
      </c>
      <c r="W2351" s="5">
        <f t="shared" si="511"/>
        <v>7915.5</v>
      </c>
      <c r="X2351" s="7">
        <f t="shared" si="512"/>
        <v>0</v>
      </c>
      <c r="Z2351" s="7">
        <f t="shared" si="513"/>
        <v>366966.4599999999</v>
      </c>
      <c r="AA2351" s="5"/>
    </row>
    <row r="2352" spans="1:27">
      <c r="A2352" s="15">
        <v>41976</v>
      </c>
      <c r="B2352">
        <v>8574.9500000000007</v>
      </c>
      <c r="C2352">
        <v>8594</v>
      </c>
      <c r="D2352">
        <v>8545</v>
      </c>
      <c r="E2352">
        <v>8578.75</v>
      </c>
      <c r="G2352" s="5">
        <f t="shared" si="499"/>
        <v>8578.02</v>
      </c>
      <c r="H2352" s="5">
        <f t="shared" si="500"/>
        <v>8567.0400000000009</v>
      </c>
      <c r="J2352" s="10" t="str">
        <f t="shared" si="501"/>
        <v>BUY</v>
      </c>
      <c r="L2352" s="5">
        <f t="shared" si="502"/>
        <v>8534.1</v>
      </c>
      <c r="M2352" s="4" t="str">
        <f t="shared" si="503"/>
        <v>NO</v>
      </c>
      <c r="N2352" s="4" t="str">
        <f t="shared" si="504"/>
        <v>NO</v>
      </c>
      <c r="O2352" s="4" t="str">
        <f t="shared" si="505"/>
        <v>NO</v>
      </c>
      <c r="P2352" s="5">
        <f t="shared" si="506"/>
        <v>8574.9500000000007</v>
      </c>
      <c r="Q2352" s="5">
        <f t="shared" si="507"/>
        <v>8578.75</v>
      </c>
      <c r="R2352" s="4">
        <f t="shared" si="508"/>
        <v>2014</v>
      </c>
      <c r="T2352" s="7">
        <f t="shared" si="509"/>
        <v>0</v>
      </c>
      <c r="V2352" s="5">
        <f t="shared" si="510"/>
        <v>7915.5</v>
      </c>
      <c r="W2352" s="5">
        <f t="shared" si="511"/>
        <v>7915.5</v>
      </c>
      <c r="X2352" s="7">
        <f t="shared" si="512"/>
        <v>0</v>
      </c>
      <c r="Z2352" s="7">
        <f t="shared" si="513"/>
        <v>366966.4599999999</v>
      </c>
      <c r="AA2352" s="5"/>
    </row>
    <row r="2353" spans="1:27">
      <c r="A2353" s="15">
        <v>41977</v>
      </c>
      <c r="B2353">
        <v>8619.75</v>
      </c>
      <c r="C2353">
        <v>8628.85</v>
      </c>
      <c r="D2353">
        <v>8560.7000000000007</v>
      </c>
      <c r="E2353">
        <v>8605.75</v>
      </c>
      <c r="G2353" s="5">
        <f t="shared" si="499"/>
        <v>8591.89</v>
      </c>
      <c r="H2353" s="5">
        <f t="shared" si="500"/>
        <v>8579.94</v>
      </c>
      <c r="J2353" s="10" t="str">
        <f t="shared" si="501"/>
        <v>BUY</v>
      </c>
      <c r="L2353" s="5">
        <f t="shared" si="502"/>
        <v>8544.09</v>
      </c>
      <c r="M2353" s="4" t="str">
        <f t="shared" si="503"/>
        <v>NO</v>
      </c>
      <c r="N2353" s="4" t="str">
        <f t="shared" si="504"/>
        <v>NO</v>
      </c>
      <c r="O2353" s="4" t="str">
        <f t="shared" si="505"/>
        <v>NO</v>
      </c>
      <c r="P2353" s="5">
        <f t="shared" si="506"/>
        <v>8619.75</v>
      </c>
      <c r="Q2353" s="5">
        <f t="shared" si="507"/>
        <v>8605.75</v>
      </c>
      <c r="R2353" s="4">
        <f t="shared" si="508"/>
        <v>2014</v>
      </c>
      <c r="T2353" s="7">
        <f t="shared" si="509"/>
        <v>0</v>
      </c>
      <c r="V2353" s="5">
        <f t="shared" si="510"/>
        <v>7915.5</v>
      </c>
      <c r="W2353" s="5">
        <f t="shared" si="511"/>
        <v>7915.5</v>
      </c>
      <c r="X2353" s="7">
        <f t="shared" si="512"/>
        <v>0</v>
      </c>
      <c r="Z2353" s="7">
        <f t="shared" si="513"/>
        <v>366966.4599999999</v>
      </c>
      <c r="AA2353" s="5"/>
    </row>
    <row r="2354" spans="1:27">
      <c r="A2354" s="15">
        <v>41978</v>
      </c>
      <c r="B2354">
        <v>8619.7999999999993</v>
      </c>
      <c r="C2354">
        <v>8622</v>
      </c>
      <c r="D2354">
        <v>8567.9</v>
      </c>
      <c r="E2354">
        <v>8582.5499999999993</v>
      </c>
      <c r="G2354" s="5">
        <f t="shared" si="499"/>
        <v>8587.2199999999993</v>
      </c>
      <c r="H2354" s="5">
        <f t="shared" si="500"/>
        <v>8580.81</v>
      </c>
      <c r="J2354" s="10" t="str">
        <f t="shared" si="501"/>
        <v>BUY</v>
      </c>
      <c r="L2354" s="5">
        <f t="shared" si="502"/>
        <v>8561.58</v>
      </c>
      <c r="M2354" s="4" t="str">
        <f t="shared" si="503"/>
        <v>NO</v>
      </c>
      <c r="N2354" s="4" t="str">
        <f t="shared" si="504"/>
        <v>NO</v>
      </c>
      <c r="O2354" s="4" t="str">
        <f t="shared" si="505"/>
        <v>NO</v>
      </c>
      <c r="P2354" s="5">
        <f t="shared" si="506"/>
        <v>8619.7999999999993</v>
      </c>
      <c r="Q2354" s="5">
        <f t="shared" si="507"/>
        <v>8582.5499999999993</v>
      </c>
      <c r="R2354" s="4">
        <f t="shared" si="508"/>
        <v>2014</v>
      </c>
      <c r="T2354" s="7">
        <f t="shared" si="509"/>
        <v>0</v>
      </c>
      <c r="V2354" s="5">
        <f t="shared" si="510"/>
        <v>7915.5</v>
      </c>
      <c r="W2354" s="5">
        <f t="shared" si="511"/>
        <v>8561.58</v>
      </c>
      <c r="X2354" s="7">
        <f t="shared" si="512"/>
        <v>646.07999999999993</v>
      </c>
      <c r="Z2354" s="7">
        <f t="shared" si="513"/>
        <v>399270.4599999999</v>
      </c>
      <c r="AA2354" s="5"/>
    </row>
    <row r="2355" spans="1:27">
      <c r="A2355" s="15">
        <v>41981</v>
      </c>
      <c r="B2355">
        <v>8575</v>
      </c>
      <c r="C2355">
        <v>8589</v>
      </c>
      <c r="D2355">
        <v>8483.25</v>
      </c>
      <c r="E2355">
        <v>8489.75</v>
      </c>
      <c r="G2355" s="5">
        <f t="shared" si="499"/>
        <v>8538.49</v>
      </c>
      <c r="H2355" s="5">
        <f t="shared" si="500"/>
        <v>8550.4599999999991</v>
      </c>
      <c r="J2355" s="10" t="str">
        <f t="shared" si="501"/>
        <v>SELL</v>
      </c>
      <c r="L2355" s="5">
        <f t="shared" si="502"/>
        <v>8586.3700000000008</v>
      </c>
      <c r="M2355" s="4" t="str">
        <f t="shared" si="503"/>
        <v>YES</v>
      </c>
      <c r="N2355" s="4" t="str">
        <f t="shared" si="504"/>
        <v>NO</v>
      </c>
      <c r="O2355" s="4" t="str">
        <f t="shared" si="505"/>
        <v>NO</v>
      </c>
      <c r="P2355" s="5">
        <f t="shared" si="506"/>
        <v>8575</v>
      </c>
      <c r="Q2355" s="5">
        <f t="shared" si="507"/>
        <v>8489.75</v>
      </c>
      <c r="R2355" s="4">
        <f t="shared" si="508"/>
        <v>2014</v>
      </c>
      <c r="T2355" s="7">
        <f t="shared" si="509"/>
        <v>0</v>
      </c>
      <c r="V2355" s="5">
        <f t="shared" si="510"/>
        <v>8561.58</v>
      </c>
      <c r="W2355" s="5">
        <f t="shared" si="511"/>
        <v>8561.58</v>
      </c>
      <c r="X2355" s="7">
        <f t="shared" si="512"/>
        <v>0</v>
      </c>
      <c r="Z2355" s="7">
        <f t="shared" si="513"/>
        <v>399270.4599999999</v>
      </c>
      <c r="AA2355" s="5"/>
    </row>
    <row r="2356" spans="1:27">
      <c r="A2356" s="15">
        <v>41982</v>
      </c>
      <c r="B2356">
        <v>8459</v>
      </c>
      <c r="C2356">
        <v>8477.5</v>
      </c>
      <c r="D2356">
        <v>8383</v>
      </c>
      <c r="E2356">
        <v>8393.4500000000007</v>
      </c>
      <c r="G2356" s="5">
        <f t="shared" si="499"/>
        <v>8465.9699999999993</v>
      </c>
      <c r="H2356" s="5">
        <f t="shared" si="500"/>
        <v>8498.1200000000008</v>
      </c>
      <c r="J2356" s="10" t="str">
        <f t="shared" si="501"/>
        <v>SELL</v>
      </c>
      <c r="L2356" s="5">
        <f t="shared" si="502"/>
        <v>8594.57</v>
      </c>
      <c r="M2356" s="4" t="str">
        <f t="shared" si="503"/>
        <v>NO</v>
      </c>
      <c r="N2356" s="4" t="str">
        <f t="shared" si="504"/>
        <v>NO</v>
      </c>
      <c r="O2356" s="4" t="str">
        <f t="shared" si="505"/>
        <v>NO</v>
      </c>
      <c r="P2356" s="5">
        <f t="shared" si="506"/>
        <v>8459</v>
      </c>
      <c r="Q2356" s="5">
        <f t="shared" si="507"/>
        <v>8393.4500000000007</v>
      </c>
      <c r="R2356" s="4">
        <f t="shared" si="508"/>
        <v>2014</v>
      </c>
      <c r="T2356" s="7">
        <f t="shared" si="509"/>
        <v>0</v>
      </c>
      <c r="V2356" s="5">
        <f t="shared" si="510"/>
        <v>8561.58</v>
      </c>
      <c r="W2356" s="5">
        <f t="shared" si="511"/>
        <v>8561.58</v>
      </c>
      <c r="X2356" s="7">
        <f t="shared" si="512"/>
        <v>0</v>
      </c>
      <c r="Z2356" s="7">
        <f t="shared" si="513"/>
        <v>399270.4599999999</v>
      </c>
      <c r="AA2356" s="5"/>
    </row>
    <row r="2357" spans="1:27">
      <c r="A2357" s="15">
        <v>41983</v>
      </c>
      <c r="B2357">
        <v>8368.7999999999993</v>
      </c>
      <c r="C2357">
        <v>8429.9</v>
      </c>
      <c r="D2357">
        <v>8367.7000000000007</v>
      </c>
      <c r="E2357">
        <v>8406.7999999999993</v>
      </c>
      <c r="G2357" s="5">
        <f t="shared" si="499"/>
        <v>8436.39</v>
      </c>
      <c r="H2357" s="5">
        <f t="shared" si="500"/>
        <v>8467.68</v>
      </c>
      <c r="J2357" s="10" t="str">
        <f t="shared" si="501"/>
        <v>SELL</v>
      </c>
      <c r="L2357" s="5">
        <f t="shared" si="502"/>
        <v>8561.5499999999993</v>
      </c>
      <c r="M2357" s="4" t="str">
        <f t="shared" si="503"/>
        <v>NO</v>
      </c>
      <c r="N2357" s="4" t="str">
        <f t="shared" si="504"/>
        <v>NO</v>
      </c>
      <c r="O2357" s="4" t="str">
        <f t="shared" si="505"/>
        <v>NO</v>
      </c>
      <c r="P2357" s="5">
        <f t="shared" si="506"/>
        <v>8368.7999999999993</v>
      </c>
      <c r="Q2357" s="5">
        <f t="shared" si="507"/>
        <v>8406.7999999999993</v>
      </c>
      <c r="R2357" s="4">
        <f t="shared" si="508"/>
        <v>2014</v>
      </c>
      <c r="T2357" s="7">
        <f t="shared" si="509"/>
        <v>0</v>
      </c>
      <c r="V2357" s="5">
        <f t="shared" si="510"/>
        <v>8561.58</v>
      </c>
      <c r="W2357" s="5">
        <f t="shared" si="511"/>
        <v>8561.58</v>
      </c>
      <c r="X2357" s="7">
        <f t="shared" si="512"/>
        <v>0</v>
      </c>
      <c r="Z2357" s="7">
        <f t="shared" si="513"/>
        <v>399270.4599999999</v>
      </c>
      <c r="AA2357" s="5"/>
    </row>
    <row r="2358" spans="1:27">
      <c r="A2358" s="15">
        <v>41984</v>
      </c>
      <c r="B2358">
        <v>8370</v>
      </c>
      <c r="C2358">
        <v>8394.4</v>
      </c>
      <c r="D2358">
        <v>8316</v>
      </c>
      <c r="E2358">
        <v>8342.1</v>
      </c>
      <c r="G2358" s="5">
        <f t="shared" si="499"/>
        <v>8389.25</v>
      </c>
      <c r="H2358" s="5">
        <f t="shared" si="500"/>
        <v>8425.82</v>
      </c>
      <c r="J2358" s="10" t="str">
        <f t="shared" si="501"/>
        <v>SELL</v>
      </c>
      <c r="L2358" s="5">
        <f t="shared" si="502"/>
        <v>8535.5300000000007</v>
      </c>
      <c r="M2358" s="4" t="str">
        <f t="shared" si="503"/>
        <v>NO</v>
      </c>
      <c r="N2358" s="4" t="str">
        <f t="shared" si="504"/>
        <v>NO</v>
      </c>
      <c r="O2358" s="4" t="str">
        <f t="shared" si="505"/>
        <v>NO</v>
      </c>
      <c r="P2358" s="5">
        <f t="shared" si="506"/>
        <v>8370</v>
      </c>
      <c r="Q2358" s="5">
        <f t="shared" si="507"/>
        <v>8342.1</v>
      </c>
      <c r="R2358" s="4">
        <f t="shared" si="508"/>
        <v>2014</v>
      </c>
      <c r="T2358" s="7">
        <f t="shared" si="509"/>
        <v>0</v>
      </c>
      <c r="V2358" s="5">
        <f t="shared" si="510"/>
        <v>8561.58</v>
      </c>
      <c r="W2358" s="5">
        <f t="shared" si="511"/>
        <v>8561.58</v>
      </c>
      <c r="X2358" s="7">
        <f t="shared" si="512"/>
        <v>0</v>
      </c>
      <c r="Z2358" s="7">
        <f t="shared" si="513"/>
        <v>399270.4599999999</v>
      </c>
      <c r="AA2358" s="5"/>
    </row>
    <row r="2359" spans="1:27">
      <c r="A2359" s="15">
        <v>41985</v>
      </c>
      <c r="B2359">
        <v>8346.9500000000007</v>
      </c>
      <c r="C2359">
        <v>8363</v>
      </c>
      <c r="D2359">
        <v>8266.9</v>
      </c>
      <c r="E2359">
        <v>8276.9</v>
      </c>
      <c r="G2359" s="5">
        <f t="shared" si="499"/>
        <v>8333.08</v>
      </c>
      <c r="H2359" s="5">
        <f t="shared" si="500"/>
        <v>8376.18</v>
      </c>
      <c r="J2359" s="10" t="str">
        <f t="shared" si="501"/>
        <v>SELL</v>
      </c>
      <c r="L2359" s="5">
        <f t="shared" si="502"/>
        <v>8505.48</v>
      </c>
      <c r="M2359" s="4" t="str">
        <f t="shared" si="503"/>
        <v>NO</v>
      </c>
      <c r="N2359" s="4" t="str">
        <f t="shared" si="504"/>
        <v>NO</v>
      </c>
      <c r="O2359" s="4" t="str">
        <f t="shared" si="505"/>
        <v>NO</v>
      </c>
      <c r="P2359" s="5">
        <f t="shared" si="506"/>
        <v>8346.9500000000007</v>
      </c>
      <c r="Q2359" s="5">
        <f t="shared" si="507"/>
        <v>8276.9</v>
      </c>
      <c r="R2359" s="4">
        <f t="shared" si="508"/>
        <v>2014</v>
      </c>
      <c r="T2359" s="7">
        <f t="shared" si="509"/>
        <v>0</v>
      </c>
      <c r="V2359" s="5">
        <f t="shared" si="510"/>
        <v>8561.58</v>
      </c>
      <c r="W2359" s="5">
        <f t="shared" si="511"/>
        <v>8561.58</v>
      </c>
      <c r="X2359" s="7">
        <f t="shared" si="512"/>
        <v>0</v>
      </c>
      <c r="Z2359" s="7">
        <f t="shared" si="513"/>
        <v>399270.4599999999</v>
      </c>
      <c r="AA2359" s="5"/>
    </row>
    <row r="2360" spans="1:27">
      <c r="A2360" s="15">
        <v>41988</v>
      </c>
      <c r="B2360">
        <v>8232</v>
      </c>
      <c r="C2360">
        <v>8288</v>
      </c>
      <c r="D2360">
        <v>8230.0499999999993</v>
      </c>
      <c r="E2360">
        <v>8267.2000000000007</v>
      </c>
      <c r="G2360" s="5">
        <f t="shared" si="499"/>
        <v>8300.14</v>
      </c>
      <c r="H2360" s="5">
        <f t="shared" si="500"/>
        <v>8339.85</v>
      </c>
      <c r="J2360" s="10" t="str">
        <f t="shared" si="501"/>
        <v>SELL</v>
      </c>
      <c r="L2360" s="5">
        <f t="shared" si="502"/>
        <v>8458.98</v>
      </c>
      <c r="M2360" s="4" t="str">
        <f t="shared" si="503"/>
        <v>NO</v>
      </c>
      <c r="N2360" s="4" t="str">
        <f t="shared" si="504"/>
        <v>NO</v>
      </c>
      <c r="O2360" s="4" t="str">
        <f t="shared" si="505"/>
        <v>NO</v>
      </c>
      <c r="P2360" s="5">
        <f t="shared" si="506"/>
        <v>8232</v>
      </c>
      <c r="Q2360" s="5">
        <f t="shared" si="507"/>
        <v>8267.2000000000007</v>
      </c>
      <c r="R2360" s="4">
        <f t="shared" si="508"/>
        <v>2014</v>
      </c>
      <c r="T2360" s="7">
        <f t="shared" si="509"/>
        <v>0</v>
      </c>
      <c r="V2360" s="5">
        <f t="shared" si="510"/>
        <v>8561.58</v>
      </c>
      <c r="W2360" s="5">
        <f t="shared" si="511"/>
        <v>8561.58</v>
      </c>
      <c r="X2360" s="7">
        <f t="shared" si="512"/>
        <v>0</v>
      </c>
      <c r="Z2360" s="7">
        <f t="shared" si="513"/>
        <v>399270.4599999999</v>
      </c>
      <c r="AA2360" s="5"/>
    </row>
    <row r="2361" spans="1:27">
      <c r="A2361" s="15">
        <v>41989</v>
      </c>
      <c r="B2361">
        <v>8218.7999999999993</v>
      </c>
      <c r="C2361">
        <v>8227.9500000000007</v>
      </c>
      <c r="D2361">
        <v>8101.1</v>
      </c>
      <c r="E2361">
        <v>8116</v>
      </c>
      <c r="G2361" s="5">
        <f t="shared" si="499"/>
        <v>8208.07</v>
      </c>
      <c r="H2361" s="5">
        <f t="shared" si="500"/>
        <v>8265.23</v>
      </c>
      <c r="J2361" s="10" t="str">
        <f t="shared" si="501"/>
        <v>SELL</v>
      </c>
      <c r="L2361" s="5">
        <f t="shared" si="502"/>
        <v>8436.7099999999991</v>
      </c>
      <c r="M2361" s="4" t="str">
        <f t="shared" si="503"/>
        <v>NO</v>
      </c>
      <c r="N2361" s="4" t="str">
        <f t="shared" si="504"/>
        <v>NO</v>
      </c>
      <c r="O2361" s="4" t="str">
        <f t="shared" si="505"/>
        <v>NO</v>
      </c>
      <c r="P2361" s="5">
        <f t="shared" si="506"/>
        <v>8218.7999999999993</v>
      </c>
      <c r="Q2361" s="5">
        <f t="shared" si="507"/>
        <v>8116</v>
      </c>
      <c r="R2361" s="4">
        <f t="shared" si="508"/>
        <v>2014</v>
      </c>
      <c r="T2361" s="7">
        <f t="shared" si="509"/>
        <v>0</v>
      </c>
      <c r="V2361" s="5">
        <f t="shared" si="510"/>
        <v>8561.58</v>
      </c>
      <c r="W2361" s="5">
        <f t="shared" si="511"/>
        <v>8561.58</v>
      </c>
      <c r="X2361" s="7">
        <f t="shared" si="512"/>
        <v>0</v>
      </c>
      <c r="Z2361" s="7">
        <f t="shared" si="513"/>
        <v>399270.4599999999</v>
      </c>
      <c r="AA2361" s="5"/>
    </row>
    <row r="2362" spans="1:27">
      <c r="A2362" s="15">
        <v>41990</v>
      </c>
      <c r="B2362">
        <v>8095.15</v>
      </c>
      <c r="C2362">
        <v>8120</v>
      </c>
      <c r="D2362">
        <v>8007.85</v>
      </c>
      <c r="E2362">
        <v>8060.85</v>
      </c>
      <c r="G2362" s="5">
        <f t="shared" si="499"/>
        <v>8134.46</v>
      </c>
      <c r="H2362" s="5">
        <f t="shared" si="500"/>
        <v>8197.1</v>
      </c>
      <c r="J2362" s="10" t="str">
        <f t="shared" si="501"/>
        <v>SELL</v>
      </c>
      <c r="L2362" s="5">
        <f t="shared" si="502"/>
        <v>8385.02</v>
      </c>
      <c r="M2362" s="4" t="str">
        <f t="shared" si="503"/>
        <v>NO</v>
      </c>
      <c r="N2362" s="4" t="str">
        <f t="shared" si="504"/>
        <v>NO</v>
      </c>
      <c r="O2362" s="4" t="str">
        <f t="shared" si="505"/>
        <v>NO</v>
      </c>
      <c r="P2362" s="5">
        <f t="shared" si="506"/>
        <v>8095.15</v>
      </c>
      <c r="Q2362" s="5">
        <f t="shared" si="507"/>
        <v>8060.85</v>
      </c>
      <c r="R2362" s="4">
        <f t="shared" si="508"/>
        <v>2014</v>
      </c>
      <c r="T2362" s="7">
        <f t="shared" si="509"/>
        <v>0</v>
      </c>
      <c r="V2362" s="5">
        <f t="shared" si="510"/>
        <v>8561.58</v>
      </c>
      <c r="W2362" s="5">
        <f t="shared" si="511"/>
        <v>8561.58</v>
      </c>
      <c r="X2362" s="7">
        <f t="shared" si="512"/>
        <v>0</v>
      </c>
      <c r="Z2362" s="7">
        <f t="shared" si="513"/>
        <v>399270.4599999999</v>
      </c>
      <c r="AA2362" s="5"/>
    </row>
    <row r="2363" spans="1:27">
      <c r="A2363" s="15">
        <v>41991</v>
      </c>
      <c r="B2363">
        <v>8145</v>
      </c>
      <c r="C2363">
        <v>8196.7000000000007</v>
      </c>
      <c r="D2363">
        <v>8103.9</v>
      </c>
      <c r="E2363">
        <v>8180.8</v>
      </c>
      <c r="G2363" s="5">
        <f t="shared" si="499"/>
        <v>8157.63</v>
      </c>
      <c r="H2363" s="5">
        <f t="shared" si="500"/>
        <v>8191.67</v>
      </c>
      <c r="J2363" s="10" t="str">
        <f t="shared" si="501"/>
        <v>SELL</v>
      </c>
      <c r="L2363" s="5">
        <f t="shared" si="502"/>
        <v>8293.7900000000009</v>
      </c>
      <c r="M2363" s="4" t="str">
        <f t="shared" si="503"/>
        <v>NO</v>
      </c>
      <c r="N2363" s="4" t="str">
        <f t="shared" si="504"/>
        <v>NO</v>
      </c>
      <c r="O2363" s="4" t="str">
        <f t="shared" si="505"/>
        <v>NO</v>
      </c>
      <c r="P2363" s="5">
        <f t="shared" si="506"/>
        <v>8145</v>
      </c>
      <c r="Q2363" s="5">
        <f t="shared" si="507"/>
        <v>8180.8</v>
      </c>
      <c r="R2363" s="4">
        <f t="shared" si="508"/>
        <v>2014</v>
      </c>
      <c r="T2363" s="7">
        <f t="shared" si="509"/>
        <v>0</v>
      </c>
      <c r="V2363" s="5">
        <f t="shared" si="510"/>
        <v>8561.58</v>
      </c>
      <c r="W2363" s="5">
        <f t="shared" si="511"/>
        <v>8561.58</v>
      </c>
      <c r="X2363" s="7">
        <f t="shared" si="512"/>
        <v>0</v>
      </c>
      <c r="Z2363" s="7">
        <f t="shared" si="513"/>
        <v>399270.4599999999</v>
      </c>
      <c r="AA2363" s="5"/>
    </row>
    <row r="2364" spans="1:27">
      <c r="A2364" s="15">
        <v>41992</v>
      </c>
      <c r="B2364">
        <v>8237</v>
      </c>
      <c r="C2364">
        <v>8277</v>
      </c>
      <c r="D2364">
        <v>8226</v>
      </c>
      <c r="E2364">
        <v>8239.85</v>
      </c>
      <c r="G2364" s="5">
        <f t="shared" si="499"/>
        <v>8198.74</v>
      </c>
      <c r="H2364" s="5">
        <f t="shared" si="500"/>
        <v>8207.73</v>
      </c>
      <c r="J2364" s="10" t="str">
        <f t="shared" si="501"/>
        <v>SELL</v>
      </c>
      <c r="L2364" s="5">
        <f t="shared" si="502"/>
        <v>8234.7000000000007</v>
      </c>
      <c r="M2364" s="4" t="str">
        <f t="shared" si="503"/>
        <v>NO</v>
      </c>
      <c r="N2364" s="4" t="str">
        <f t="shared" si="504"/>
        <v>NO</v>
      </c>
      <c r="O2364" s="4" t="str">
        <f t="shared" si="505"/>
        <v>NO</v>
      </c>
      <c r="P2364" s="5">
        <f t="shared" si="506"/>
        <v>8237</v>
      </c>
      <c r="Q2364" s="5">
        <f t="shared" si="507"/>
        <v>8239.85</v>
      </c>
      <c r="R2364" s="4">
        <f t="shared" si="508"/>
        <v>2014</v>
      </c>
      <c r="T2364" s="7">
        <f t="shared" si="509"/>
        <v>0</v>
      </c>
      <c r="V2364" s="5">
        <f t="shared" si="510"/>
        <v>8561.58</v>
      </c>
      <c r="W2364" s="5">
        <f t="shared" si="511"/>
        <v>8261</v>
      </c>
      <c r="X2364" s="7">
        <f t="shared" si="512"/>
        <v>300.57999999999993</v>
      </c>
      <c r="Z2364" s="7">
        <f t="shared" si="513"/>
        <v>414299.4599999999</v>
      </c>
      <c r="AA2364" s="5"/>
    </row>
    <row r="2365" spans="1:27">
      <c r="A2365" s="15">
        <v>41995</v>
      </c>
      <c r="B2365">
        <v>8261</v>
      </c>
      <c r="C2365">
        <v>8345.5</v>
      </c>
      <c r="D2365">
        <v>8237.35</v>
      </c>
      <c r="E2365">
        <v>8334.2000000000007</v>
      </c>
      <c r="G2365" s="5">
        <f t="shared" si="499"/>
        <v>8266.4699999999993</v>
      </c>
      <c r="H2365" s="5">
        <f t="shared" si="500"/>
        <v>8249.89</v>
      </c>
      <c r="J2365" s="10" t="str">
        <f t="shared" si="501"/>
        <v>BUY</v>
      </c>
      <c r="L2365" s="5">
        <f t="shared" si="502"/>
        <v>8200.15</v>
      </c>
      <c r="M2365" s="4" t="str">
        <f t="shared" si="503"/>
        <v>YES</v>
      </c>
      <c r="N2365" s="4" t="str">
        <f t="shared" si="504"/>
        <v>NO</v>
      </c>
      <c r="O2365" s="4" t="str">
        <f t="shared" si="505"/>
        <v>YES</v>
      </c>
      <c r="P2365" s="5">
        <f t="shared" si="506"/>
        <v>8261</v>
      </c>
      <c r="Q2365" s="5">
        <f t="shared" si="507"/>
        <v>8334.2000000000007</v>
      </c>
      <c r="R2365" s="4">
        <f t="shared" si="508"/>
        <v>2014</v>
      </c>
      <c r="T2365" s="7">
        <f t="shared" si="509"/>
        <v>0</v>
      </c>
      <c r="V2365" s="5">
        <f t="shared" si="510"/>
        <v>8261</v>
      </c>
      <c r="W2365" s="5">
        <f t="shared" si="511"/>
        <v>8261</v>
      </c>
      <c r="X2365" s="7">
        <f t="shared" si="512"/>
        <v>0</v>
      </c>
      <c r="Z2365" s="7">
        <f t="shared" si="513"/>
        <v>414299.4599999999</v>
      </c>
      <c r="AA2365" s="5"/>
    </row>
    <row r="2366" spans="1:27">
      <c r="A2366" s="15">
        <v>41996</v>
      </c>
      <c r="B2366">
        <v>8335</v>
      </c>
      <c r="C2366">
        <v>8370.9500000000007</v>
      </c>
      <c r="D2366">
        <v>8256.75</v>
      </c>
      <c r="E2366">
        <v>8271.5499999999993</v>
      </c>
      <c r="G2366" s="5">
        <f t="shared" si="499"/>
        <v>8269.01</v>
      </c>
      <c r="H2366" s="5">
        <f t="shared" si="500"/>
        <v>8257.11</v>
      </c>
      <c r="J2366" s="10" t="str">
        <f t="shared" si="501"/>
        <v>BUY</v>
      </c>
      <c r="L2366" s="5">
        <f t="shared" si="502"/>
        <v>8221.41</v>
      </c>
      <c r="M2366" s="4" t="str">
        <f t="shared" si="503"/>
        <v>NO</v>
      </c>
      <c r="N2366" s="4" t="str">
        <f t="shared" si="504"/>
        <v>NO</v>
      </c>
      <c r="O2366" s="4" t="str">
        <f t="shared" si="505"/>
        <v>NO</v>
      </c>
      <c r="P2366" s="5">
        <f t="shared" si="506"/>
        <v>8335</v>
      </c>
      <c r="Q2366" s="5">
        <f t="shared" si="507"/>
        <v>8271.5499999999993</v>
      </c>
      <c r="R2366" s="4">
        <f t="shared" si="508"/>
        <v>2014</v>
      </c>
      <c r="T2366" s="7">
        <f t="shared" si="509"/>
        <v>0</v>
      </c>
      <c r="V2366" s="5">
        <f t="shared" si="510"/>
        <v>8261</v>
      </c>
      <c r="W2366" s="5">
        <f t="shared" si="511"/>
        <v>8221.41</v>
      </c>
      <c r="X2366" s="7">
        <f t="shared" si="512"/>
        <v>-39.590000000000146</v>
      </c>
      <c r="Z2366" s="7">
        <f t="shared" si="513"/>
        <v>412319.9599999999</v>
      </c>
      <c r="AA2366" s="5"/>
    </row>
    <row r="2367" spans="1:27">
      <c r="A2367" s="15">
        <v>41997</v>
      </c>
      <c r="B2367">
        <v>8275</v>
      </c>
      <c r="C2367">
        <v>8286.7999999999993</v>
      </c>
      <c r="D2367">
        <v>8165.1</v>
      </c>
      <c r="E2367">
        <v>8182.75</v>
      </c>
      <c r="G2367" s="5">
        <f t="shared" si="499"/>
        <v>8225.8799999999992</v>
      </c>
      <c r="H2367" s="5">
        <f t="shared" si="500"/>
        <v>8232.32</v>
      </c>
      <c r="J2367" s="10" t="str">
        <f t="shared" si="501"/>
        <v>SELL</v>
      </c>
      <c r="L2367" s="5">
        <f t="shared" si="502"/>
        <v>8251.64</v>
      </c>
      <c r="M2367" s="4" t="str">
        <f t="shared" si="503"/>
        <v>YES</v>
      </c>
      <c r="N2367" s="4" t="str">
        <f t="shared" si="504"/>
        <v>NO</v>
      </c>
      <c r="O2367" s="4" t="str">
        <f t="shared" si="505"/>
        <v>NO</v>
      </c>
      <c r="P2367" s="5">
        <f t="shared" si="506"/>
        <v>8275</v>
      </c>
      <c r="Q2367" s="5">
        <f t="shared" si="507"/>
        <v>8182.75</v>
      </c>
      <c r="R2367" s="4">
        <f t="shared" si="508"/>
        <v>2014</v>
      </c>
      <c r="T2367" s="7">
        <f t="shared" si="509"/>
        <v>0</v>
      </c>
      <c r="V2367" s="5">
        <f t="shared" si="510"/>
        <v>8221.41</v>
      </c>
      <c r="W2367" s="5">
        <f t="shared" si="511"/>
        <v>8274.9</v>
      </c>
      <c r="X2367" s="7">
        <f t="shared" si="512"/>
        <v>-53.489999999999782</v>
      </c>
      <c r="Z2367" s="7">
        <f t="shared" si="513"/>
        <v>409645.4599999999</v>
      </c>
      <c r="AA2367" s="5"/>
    </row>
    <row r="2368" spans="1:27">
      <c r="A2368" s="15">
        <v>41999</v>
      </c>
      <c r="B2368">
        <v>8274.9</v>
      </c>
      <c r="C2368">
        <v>8319</v>
      </c>
      <c r="D2368">
        <v>8212.5</v>
      </c>
      <c r="E2368">
        <v>8273.75</v>
      </c>
      <c r="G2368" s="5">
        <f t="shared" si="499"/>
        <v>8249.82</v>
      </c>
      <c r="H2368" s="5">
        <f t="shared" si="500"/>
        <v>8246.1299999999992</v>
      </c>
      <c r="J2368" s="10" t="str">
        <f t="shared" si="501"/>
        <v>BUY</v>
      </c>
      <c r="L2368" s="5">
        <f t="shared" si="502"/>
        <v>8235.06</v>
      </c>
      <c r="M2368" s="4" t="str">
        <f t="shared" si="503"/>
        <v>YES</v>
      </c>
      <c r="N2368" s="4" t="str">
        <f t="shared" si="504"/>
        <v>NO</v>
      </c>
      <c r="O2368" s="4" t="str">
        <f t="shared" si="505"/>
        <v>YES</v>
      </c>
      <c r="P2368" s="5">
        <f t="shared" si="506"/>
        <v>8274.9</v>
      </c>
      <c r="Q2368" s="5">
        <f t="shared" si="507"/>
        <v>8273.75</v>
      </c>
      <c r="R2368" s="4">
        <f t="shared" si="508"/>
        <v>2014</v>
      </c>
      <c r="T2368" s="7">
        <f t="shared" si="509"/>
        <v>0</v>
      </c>
      <c r="V2368" s="5">
        <f t="shared" si="510"/>
        <v>8274.9</v>
      </c>
      <c r="W2368" s="5">
        <f t="shared" si="511"/>
        <v>8274.9</v>
      </c>
      <c r="X2368" s="7">
        <f t="shared" si="512"/>
        <v>0</v>
      </c>
      <c r="Z2368" s="7">
        <f t="shared" si="513"/>
        <v>409645.4599999999</v>
      </c>
      <c r="AA2368" s="5"/>
    </row>
    <row r="2369" spans="1:27">
      <c r="A2369" s="15">
        <v>42002</v>
      </c>
      <c r="B2369">
        <v>8285</v>
      </c>
      <c r="C2369">
        <v>8356.85</v>
      </c>
      <c r="D2369">
        <v>8285</v>
      </c>
      <c r="E2369">
        <v>8316.4500000000007</v>
      </c>
      <c r="G2369" s="5">
        <f t="shared" si="499"/>
        <v>8283.14</v>
      </c>
      <c r="H2369" s="5">
        <f t="shared" si="500"/>
        <v>8269.57</v>
      </c>
      <c r="J2369" s="10" t="str">
        <f t="shared" si="501"/>
        <v>BUY</v>
      </c>
      <c r="L2369" s="5">
        <f t="shared" si="502"/>
        <v>8228.86</v>
      </c>
      <c r="M2369" s="4" t="str">
        <f t="shared" si="503"/>
        <v>NO</v>
      </c>
      <c r="N2369" s="4" t="str">
        <f t="shared" si="504"/>
        <v>NO</v>
      </c>
      <c r="O2369" s="4" t="str">
        <f t="shared" si="505"/>
        <v>NO</v>
      </c>
      <c r="P2369" s="5">
        <f t="shared" si="506"/>
        <v>8285</v>
      </c>
      <c r="Q2369" s="5">
        <f t="shared" si="507"/>
        <v>8316.4500000000007</v>
      </c>
      <c r="R2369" s="4">
        <f t="shared" si="508"/>
        <v>2014</v>
      </c>
      <c r="T2369" s="7">
        <f t="shared" si="509"/>
        <v>0</v>
      </c>
      <c r="V2369" s="5">
        <f t="shared" si="510"/>
        <v>8274.9</v>
      </c>
      <c r="W2369" s="5">
        <f t="shared" si="511"/>
        <v>8274.9</v>
      </c>
      <c r="X2369" s="7">
        <f t="shared" si="512"/>
        <v>0</v>
      </c>
      <c r="Z2369" s="7">
        <f t="shared" si="513"/>
        <v>409645.4599999999</v>
      </c>
      <c r="AA2369" s="5"/>
    </row>
    <row r="2370" spans="1:27">
      <c r="A2370" s="15">
        <v>42003</v>
      </c>
      <c r="B2370">
        <v>8324</v>
      </c>
      <c r="C2370">
        <v>8331.5</v>
      </c>
      <c r="D2370">
        <v>8281.75</v>
      </c>
      <c r="E2370">
        <v>8317.9500000000007</v>
      </c>
      <c r="G2370" s="5">
        <f t="shared" si="499"/>
        <v>8300.5499999999993</v>
      </c>
      <c r="H2370" s="5">
        <f t="shared" si="500"/>
        <v>8285.7000000000007</v>
      </c>
      <c r="J2370" s="10" t="str">
        <f t="shared" si="501"/>
        <v>BUY</v>
      </c>
      <c r="L2370" s="5">
        <f t="shared" si="502"/>
        <v>8241.15</v>
      </c>
      <c r="M2370" s="4" t="str">
        <f t="shared" si="503"/>
        <v>NO</v>
      </c>
      <c r="N2370" s="4" t="str">
        <f t="shared" si="504"/>
        <v>NO</v>
      </c>
      <c r="O2370" s="4" t="str">
        <f t="shared" si="505"/>
        <v>NO</v>
      </c>
      <c r="P2370" s="5">
        <f t="shared" si="506"/>
        <v>8324</v>
      </c>
      <c r="Q2370" s="5">
        <f t="shared" si="507"/>
        <v>8317.9500000000007</v>
      </c>
      <c r="R2370" s="4">
        <f t="shared" si="508"/>
        <v>2014</v>
      </c>
      <c r="T2370" s="7">
        <f t="shared" si="509"/>
        <v>0</v>
      </c>
      <c r="V2370" s="5">
        <f t="shared" si="510"/>
        <v>8274.9</v>
      </c>
      <c r="W2370" s="5">
        <f t="shared" si="511"/>
        <v>8274.9</v>
      </c>
      <c r="X2370" s="7">
        <f t="shared" si="512"/>
        <v>0</v>
      </c>
      <c r="Z2370" s="7">
        <f t="shared" si="513"/>
        <v>409645.4599999999</v>
      </c>
      <c r="AA2370" s="5"/>
    </row>
    <row r="2371" spans="1:27">
      <c r="A2371" s="15">
        <v>42004</v>
      </c>
      <c r="B2371">
        <v>8326.6</v>
      </c>
      <c r="C2371">
        <v>8356.35</v>
      </c>
      <c r="D2371">
        <v>8313.25</v>
      </c>
      <c r="E2371">
        <v>8337.85</v>
      </c>
      <c r="G2371" s="5">
        <f t="shared" si="499"/>
        <v>8319.2000000000007</v>
      </c>
      <c r="H2371" s="5">
        <f t="shared" si="500"/>
        <v>8303.08</v>
      </c>
      <c r="J2371" s="10" t="str">
        <f t="shared" si="501"/>
        <v>BUY</v>
      </c>
      <c r="L2371" s="5">
        <f t="shared" si="502"/>
        <v>8254.7199999999993</v>
      </c>
      <c r="M2371" s="4" t="str">
        <f t="shared" si="503"/>
        <v>NO</v>
      </c>
      <c r="N2371" s="4" t="str">
        <f t="shared" si="504"/>
        <v>NO</v>
      </c>
      <c r="O2371" s="4" t="str">
        <f t="shared" si="505"/>
        <v>NO</v>
      </c>
      <c r="P2371" s="5">
        <f t="shared" si="506"/>
        <v>8326.6</v>
      </c>
      <c r="Q2371" s="5">
        <f t="shared" si="507"/>
        <v>8337.85</v>
      </c>
      <c r="R2371" s="4">
        <f t="shared" si="508"/>
        <v>2014</v>
      </c>
      <c r="T2371" s="7">
        <f t="shared" si="509"/>
        <v>0</v>
      </c>
      <c r="V2371" s="5">
        <f t="shared" si="510"/>
        <v>8274.9</v>
      </c>
      <c r="W2371" s="5">
        <f t="shared" si="511"/>
        <v>8274.9</v>
      </c>
      <c r="X2371" s="7">
        <f t="shared" si="512"/>
        <v>0</v>
      </c>
      <c r="Z2371" s="7">
        <f t="shared" si="513"/>
        <v>409645.4599999999</v>
      </c>
      <c r="AA2371" s="5"/>
    </row>
    <row r="2372" spans="1:27">
      <c r="A2372" s="15">
        <v>42005</v>
      </c>
      <c r="B2372">
        <v>8320</v>
      </c>
      <c r="C2372">
        <v>8356</v>
      </c>
      <c r="D2372">
        <v>8295.2000000000007</v>
      </c>
      <c r="E2372">
        <v>8343.7999999999993</v>
      </c>
      <c r="G2372" s="5">
        <f t="shared" si="499"/>
        <v>8331.5</v>
      </c>
      <c r="H2372" s="5">
        <f t="shared" si="500"/>
        <v>8316.65</v>
      </c>
      <c r="J2372" s="10" t="str">
        <f t="shared" si="501"/>
        <v>BUY</v>
      </c>
      <c r="L2372" s="5">
        <f t="shared" si="502"/>
        <v>8272.1</v>
      </c>
      <c r="M2372" s="4" t="str">
        <f t="shared" si="503"/>
        <v>NO</v>
      </c>
      <c r="N2372" s="4" t="str">
        <f t="shared" si="504"/>
        <v>NO</v>
      </c>
      <c r="O2372" s="4" t="str">
        <f t="shared" si="505"/>
        <v>NO</v>
      </c>
      <c r="P2372" s="5">
        <f t="shared" si="506"/>
        <v>8320</v>
      </c>
      <c r="Q2372" s="5">
        <f t="shared" si="507"/>
        <v>8343.7999999999993</v>
      </c>
      <c r="R2372" s="4">
        <f t="shared" si="508"/>
        <v>2015</v>
      </c>
      <c r="T2372" s="7">
        <f t="shared" si="509"/>
        <v>0</v>
      </c>
      <c r="V2372" s="5">
        <f t="shared" si="510"/>
        <v>8274.9</v>
      </c>
      <c r="W2372" s="5">
        <f t="shared" si="511"/>
        <v>8274.9</v>
      </c>
      <c r="X2372" s="7">
        <f t="shared" si="512"/>
        <v>0</v>
      </c>
      <c r="Z2372" s="7">
        <f t="shared" si="513"/>
        <v>409645.4599999999</v>
      </c>
      <c r="AA2372" s="5"/>
    </row>
    <row r="2373" spans="1:27">
      <c r="A2373" s="15">
        <v>42006</v>
      </c>
      <c r="B2373">
        <v>8352.25</v>
      </c>
      <c r="C2373">
        <v>8470.9</v>
      </c>
      <c r="D2373">
        <v>8352.25</v>
      </c>
      <c r="E2373">
        <v>8458.4</v>
      </c>
      <c r="G2373" s="5">
        <f t="shared" si="499"/>
        <v>8394.9500000000007</v>
      </c>
      <c r="H2373" s="5">
        <f t="shared" si="500"/>
        <v>8363.9</v>
      </c>
      <c r="J2373" s="10" t="str">
        <f t="shared" si="501"/>
        <v>BUY</v>
      </c>
      <c r="L2373" s="5">
        <f t="shared" si="502"/>
        <v>8270.75</v>
      </c>
      <c r="M2373" s="4" t="str">
        <f t="shared" si="503"/>
        <v>NO</v>
      </c>
      <c r="N2373" s="4" t="str">
        <f t="shared" si="504"/>
        <v>NO</v>
      </c>
      <c r="O2373" s="4" t="str">
        <f t="shared" si="505"/>
        <v>NO</v>
      </c>
      <c r="P2373" s="5">
        <f t="shared" si="506"/>
        <v>8352.25</v>
      </c>
      <c r="Q2373" s="5">
        <f t="shared" si="507"/>
        <v>8458.4</v>
      </c>
      <c r="R2373" s="4">
        <f t="shared" si="508"/>
        <v>2015</v>
      </c>
      <c r="T2373" s="7">
        <f t="shared" si="509"/>
        <v>0</v>
      </c>
      <c r="V2373" s="5">
        <f t="shared" si="510"/>
        <v>8274.9</v>
      </c>
      <c r="W2373" s="5">
        <f t="shared" si="511"/>
        <v>8274.9</v>
      </c>
      <c r="X2373" s="7">
        <f t="shared" si="512"/>
        <v>0</v>
      </c>
      <c r="Z2373" s="7">
        <f t="shared" si="513"/>
        <v>409645.4599999999</v>
      </c>
      <c r="AA2373" s="5"/>
    </row>
    <row r="2374" spans="1:27">
      <c r="A2374" s="15">
        <v>42009</v>
      </c>
      <c r="B2374">
        <v>8452.35</v>
      </c>
      <c r="C2374">
        <v>8492</v>
      </c>
      <c r="D2374">
        <v>8406</v>
      </c>
      <c r="E2374">
        <v>8422.85</v>
      </c>
      <c r="G2374" s="5">
        <f t="shared" si="499"/>
        <v>8408.9</v>
      </c>
      <c r="H2374" s="5">
        <f t="shared" si="500"/>
        <v>8383.5499999999993</v>
      </c>
      <c r="J2374" s="10" t="str">
        <f t="shared" si="501"/>
        <v>BUY</v>
      </c>
      <c r="L2374" s="5">
        <f t="shared" si="502"/>
        <v>8307.5</v>
      </c>
      <c r="M2374" s="4" t="str">
        <f t="shared" si="503"/>
        <v>NO</v>
      </c>
      <c r="N2374" s="4" t="str">
        <f t="shared" si="504"/>
        <v>NO</v>
      </c>
      <c r="O2374" s="4" t="str">
        <f t="shared" si="505"/>
        <v>NO</v>
      </c>
      <c r="P2374" s="5">
        <f t="shared" si="506"/>
        <v>8452.35</v>
      </c>
      <c r="Q2374" s="5">
        <f t="shared" si="507"/>
        <v>8422.85</v>
      </c>
      <c r="R2374" s="4">
        <f t="shared" si="508"/>
        <v>2015</v>
      </c>
      <c r="T2374" s="7">
        <f t="shared" si="509"/>
        <v>0</v>
      </c>
      <c r="V2374" s="5">
        <f t="shared" si="510"/>
        <v>8274.9</v>
      </c>
      <c r="W2374" s="5">
        <f t="shared" si="511"/>
        <v>8307.5</v>
      </c>
      <c r="X2374" s="7">
        <f t="shared" si="512"/>
        <v>32.600000000000364</v>
      </c>
      <c r="Z2374" s="7">
        <f t="shared" si="513"/>
        <v>411275.4599999999</v>
      </c>
      <c r="AA2374" s="5"/>
    </row>
    <row r="2375" spans="1:27">
      <c r="A2375" s="15">
        <v>42010</v>
      </c>
      <c r="B2375">
        <v>8422</v>
      </c>
      <c r="C2375">
        <v>8422</v>
      </c>
      <c r="D2375">
        <v>8000</v>
      </c>
      <c r="E2375">
        <v>8157.9</v>
      </c>
      <c r="G2375" s="5">
        <f t="shared" si="499"/>
        <v>8283.4</v>
      </c>
      <c r="H2375" s="5">
        <f t="shared" si="500"/>
        <v>8308.33</v>
      </c>
      <c r="J2375" s="10" t="str">
        <f t="shared" si="501"/>
        <v>SELL</v>
      </c>
      <c r="L2375" s="5">
        <f t="shared" si="502"/>
        <v>8383.1200000000008</v>
      </c>
      <c r="M2375" s="4" t="str">
        <f t="shared" si="503"/>
        <v>YES</v>
      </c>
      <c r="N2375" s="4" t="str">
        <f t="shared" si="504"/>
        <v>NO</v>
      </c>
      <c r="O2375" s="4" t="str">
        <f t="shared" si="505"/>
        <v>NO</v>
      </c>
      <c r="P2375" s="5">
        <f t="shared" si="506"/>
        <v>8422</v>
      </c>
      <c r="Q2375" s="5">
        <f t="shared" si="507"/>
        <v>8157.9</v>
      </c>
      <c r="R2375" s="4">
        <f t="shared" si="508"/>
        <v>2015</v>
      </c>
      <c r="T2375" s="7">
        <f t="shared" si="509"/>
        <v>0</v>
      </c>
      <c r="V2375" s="5">
        <f t="shared" si="510"/>
        <v>8307.5</v>
      </c>
      <c r="W2375" s="5">
        <f t="shared" si="511"/>
        <v>8307.5</v>
      </c>
      <c r="X2375" s="7">
        <f t="shared" si="512"/>
        <v>0</v>
      </c>
      <c r="Z2375" s="7">
        <f t="shared" si="513"/>
        <v>411275.4599999999</v>
      </c>
      <c r="AA2375" s="5"/>
    </row>
    <row r="2376" spans="1:27">
      <c r="A2376" s="15">
        <v>42011</v>
      </c>
      <c r="B2376">
        <v>8150</v>
      </c>
      <c r="C2376">
        <v>8184</v>
      </c>
      <c r="D2376">
        <v>8096</v>
      </c>
      <c r="E2376">
        <v>8141.85</v>
      </c>
      <c r="G2376" s="5">
        <f t="shared" si="499"/>
        <v>8212.6299999999992</v>
      </c>
      <c r="H2376" s="5">
        <f t="shared" si="500"/>
        <v>8252.84</v>
      </c>
      <c r="J2376" s="10" t="str">
        <f t="shared" si="501"/>
        <v>SELL</v>
      </c>
      <c r="L2376" s="5">
        <f t="shared" si="502"/>
        <v>8373.4699999999993</v>
      </c>
      <c r="M2376" s="4" t="str">
        <f t="shared" si="503"/>
        <v>NO</v>
      </c>
      <c r="N2376" s="4" t="str">
        <f t="shared" si="504"/>
        <v>NO</v>
      </c>
      <c r="O2376" s="4" t="str">
        <f t="shared" si="505"/>
        <v>NO</v>
      </c>
      <c r="P2376" s="5">
        <f t="shared" si="506"/>
        <v>8150</v>
      </c>
      <c r="Q2376" s="5">
        <f t="shared" si="507"/>
        <v>8141.85</v>
      </c>
      <c r="R2376" s="4">
        <f t="shared" si="508"/>
        <v>2015</v>
      </c>
      <c r="T2376" s="7">
        <f t="shared" si="509"/>
        <v>0</v>
      </c>
      <c r="V2376" s="5">
        <f t="shared" si="510"/>
        <v>8307.5</v>
      </c>
      <c r="W2376" s="5">
        <f t="shared" si="511"/>
        <v>8307.5</v>
      </c>
      <c r="X2376" s="7">
        <f t="shared" si="512"/>
        <v>0</v>
      </c>
      <c r="Z2376" s="7">
        <f t="shared" si="513"/>
        <v>411275.4599999999</v>
      </c>
      <c r="AA2376" s="5"/>
    </row>
    <row r="2377" spans="1:27">
      <c r="A2377" s="15">
        <v>42012</v>
      </c>
      <c r="B2377">
        <v>8209</v>
      </c>
      <c r="C2377">
        <v>8274.9</v>
      </c>
      <c r="D2377">
        <v>8193.1</v>
      </c>
      <c r="E2377">
        <v>8257.25</v>
      </c>
      <c r="G2377" s="5">
        <f t="shared" si="499"/>
        <v>8234.94</v>
      </c>
      <c r="H2377" s="5">
        <f t="shared" si="500"/>
        <v>8254.31</v>
      </c>
      <c r="J2377" s="10" t="str">
        <f t="shared" si="501"/>
        <v>SELL</v>
      </c>
      <c r="L2377" s="5">
        <f t="shared" si="502"/>
        <v>8312.42</v>
      </c>
      <c r="M2377" s="4" t="str">
        <f t="shared" si="503"/>
        <v>NO</v>
      </c>
      <c r="N2377" s="4" t="str">
        <f t="shared" si="504"/>
        <v>NO</v>
      </c>
      <c r="O2377" s="4" t="str">
        <f t="shared" si="505"/>
        <v>NO</v>
      </c>
      <c r="P2377" s="5">
        <f t="shared" si="506"/>
        <v>8209</v>
      </c>
      <c r="Q2377" s="5">
        <f t="shared" si="507"/>
        <v>8257.25</v>
      </c>
      <c r="R2377" s="4">
        <f t="shared" si="508"/>
        <v>2015</v>
      </c>
      <c r="T2377" s="7">
        <f t="shared" si="509"/>
        <v>0</v>
      </c>
      <c r="V2377" s="5">
        <f t="shared" si="510"/>
        <v>8307.5</v>
      </c>
      <c r="W2377" s="5">
        <f t="shared" si="511"/>
        <v>8312.42</v>
      </c>
      <c r="X2377" s="7">
        <f t="shared" si="512"/>
        <v>-4.9200000000000728</v>
      </c>
      <c r="Z2377" s="7">
        <f t="shared" si="513"/>
        <v>411029.4599999999</v>
      </c>
      <c r="AA2377" s="5"/>
    </row>
    <row r="2378" spans="1:27">
      <c r="A2378" s="15">
        <v>42013</v>
      </c>
      <c r="B2378">
        <v>8306.35</v>
      </c>
      <c r="C2378">
        <v>8334</v>
      </c>
      <c r="D2378">
        <v>8205</v>
      </c>
      <c r="E2378">
        <v>8315.5</v>
      </c>
      <c r="G2378" s="5">
        <f t="shared" si="499"/>
        <v>8275.2199999999993</v>
      </c>
      <c r="H2378" s="5">
        <f t="shared" si="500"/>
        <v>8274.7099999999991</v>
      </c>
      <c r="J2378" s="10" t="str">
        <f t="shared" si="501"/>
        <v>BUY</v>
      </c>
      <c r="L2378" s="5">
        <f t="shared" si="502"/>
        <v>8273.18</v>
      </c>
      <c r="M2378" s="4" t="str">
        <f t="shared" si="503"/>
        <v>YES</v>
      </c>
      <c r="N2378" s="4" t="str">
        <f t="shared" si="504"/>
        <v>NO</v>
      </c>
      <c r="O2378" s="4" t="str">
        <f t="shared" si="505"/>
        <v>NO</v>
      </c>
      <c r="P2378" s="5">
        <f t="shared" si="506"/>
        <v>8306.35</v>
      </c>
      <c r="Q2378" s="5">
        <f t="shared" si="507"/>
        <v>8315.5</v>
      </c>
      <c r="R2378" s="4">
        <f t="shared" si="508"/>
        <v>2015</v>
      </c>
      <c r="T2378" s="7">
        <f t="shared" si="509"/>
        <v>0</v>
      </c>
      <c r="V2378" s="5">
        <f t="shared" si="510"/>
        <v>8312.42</v>
      </c>
      <c r="W2378" s="5">
        <f t="shared" si="511"/>
        <v>8312.42</v>
      </c>
      <c r="X2378" s="7">
        <f t="shared" si="512"/>
        <v>0</v>
      </c>
      <c r="Z2378" s="7">
        <f t="shared" si="513"/>
        <v>411029.4599999999</v>
      </c>
      <c r="AA2378" s="5"/>
    </row>
    <row r="2379" spans="1:27">
      <c r="A2379" s="15">
        <v>42016</v>
      </c>
      <c r="B2379">
        <v>8304</v>
      </c>
      <c r="C2379">
        <v>8368</v>
      </c>
      <c r="D2379">
        <v>8271.35</v>
      </c>
      <c r="E2379">
        <v>8360.5499999999993</v>
      </c>
      <c r="G2379" s="5">
        <f t="shared" si="499"/>
        <v>8317.89</v>
      </c>
      <c r="H2379" s="5">
        <f t="shared" si="500"/>
        <v>8303.32</v>
      </c>
      <c r="J2379" s="10" t="str">
        <f t="shared" si="501"/>
        <v>BUY</v>
      </c>
      <c r="L2379" s="5">
        <f t="shared" si="502"/>
        <v>8259.61</v>
      </c>
      <c r="M2379" s="4" t="str">
        <f t="shared" si="503"/>
        <v>YES</v>
      </c>
      <c r="N2379" s="4" t="str">
        <f t="shared" si="504"/>
        <v>YES</v>
      </c>
      <c r="O2379" s="4" t="str">
        <f t="shared" si="505"/>
        <v>NO</v>
      </c>
      <c r="P2379" s="5">
        <f t="shared" si="506"/>
        <v>8304</v>
      </c>
      <c r="Q2379" s="5">
        <f t="shared" si="507"/>
        <v>8360.5499999999993</v>
      </c>
      <c r="R2379" s="4">
        <f t="shared" si="508"/>
        <v>2015</v>
      </c>
      <c r="T2379" s="7">
        <f t="shared" si="509"/>
        <v>-87.37</v>
      </c>
      <c r="V2379" s="5">
        <f t="shared" si="510"/>
        <v>8312.42</v>
      </c>
      <c r="W2379" s="5">
        <f t="shared" si="511"/>
        <v>8312.42</v>
      </c>
      <c r="X2379" s="7">
        <f t="shared" si="512"/>
        <v>0</v>
      </c>
      <c r="Z2379" s="7">
        <f t="shared" si="513"/>
        <v>402292.4599999999</v>
      </c>
      <c r="AA2379" s="5"/>
    </row>
    <row r="2380" spans="1:27">
      <c r="A2380" s="15">
        <v>42017</v>
      </c>
      <c r="B2380">
        <v>8385</v>
      </c>
      <c r="C2380">
        <v>8388.9</v>
      </c>
      <c r="D2380">
        <v>8279.4500000000007</v>
      </c>
      <c r="E2380">
        <v>8316.5</v>
      </c>
      <c r="G2380" s="5">
        <f t="shared" si="499"/>
        <v>8317.2000000000007</v>
      </c>
      <c r="H2380" s="5">
        <f t="shared" si="500"/>
        <v>8307.7099999999991</v>
      </c>
      <c r="J2380" s="10" t="str">
        <f t="shared" si="501"/>
        <v>BUY</v>
      </c>
      <c r="L2380" s="5">
        <f t="shared" si="502"/>
        <v>8279.24</v>
      </c>
      <c r="M2380" s="4" t="str">
        <f t="shared" si="503"/>
        <v>NO</v>
      </c>
      <c r="N2380" s="4" t="str">
        <f t="shared" si="504"/>
        <v>NO</v>
      </c>
      <c r="O2380" s="4" t="str">
        <f t="shared" si="505"/>
        <v>NO</v>
      </c>
      <c r="P2380" s="5">
        <f t="shared" si="506"/>
        <v>8385</v>
      </c>
      <c r="Q2380" s="5">
        <f t="shared" si="507"/>
        <v>8316.5</v>
      </c>
      <c r="R2380" s="4">
        <f t="shared" si="508"/>
        <v>2015</v>
      </c>
      <c r="T2380" s="7">
        <f t="shared" si="509"/>
        <v>0</v>
      </c>
      <c r="V2380" s="5">
        <f t="shared" si="510"/>
        <v>8312.42</v>
      </c>
      <c r="W2380" s="5">
        <f t="shared" si="511"/>
        <v>8312.42</v>
      </c>
      <c r="X2380" s="7">
        <f t="shared" si="512"/>
        <v>0</v>
      </c>
      <c r="Z2380" s="7">
        <f t="shared" si="513"/>
        <v>402292.4599999999</v>
      </c>
      <c r="AA2380" s="5"/>
    </row>
    <row r="2381" spans="1:27">
      <c r="A2381" s="15">
        <v>42018</v>
      </c>
      <c r="B2381">
        <v>8337.5</v>
      </c>
      <c r="C2381">
        <v>8348.15</v>
      </c>
      <c r="D2381">
        <v>8244</v>
      </c>
      <c r="E2381">
        <v>8307.35</v>
      </c>
      <c r="G2381" s="5">
        <f t="shared" si="499"/>
        <v>8312.2800000000007</v>
      </c>
      <c r="H2381" s="5">
        <f t="shared" si="500"/>
        <v>8307.59</v>
      </c>
      <c r="J2381" s="10" t="str">
        <f t="shared" si="501"/>
        <v>BUY</v>
      </c>
      <c r="L2381" s="5">
        <f t="shared" si="502"/>
        <v>8293.52</v>
      </c>
      <c r="M2381" s="4" t="str">
        <f t="shared" si="503"/>
        <v>YES</v>
      </c>
      <c r="N2381" s="4" t="str">
        <f t="shared" si="504"/>
        <v>YES</v>
      </c>
      <c r="O2381" s="4" t="str">
        <f t="shared" si="505"/>
        <v>NO</v>
      </c>
      <c r="P2381" s="5">
        <f t="shared" si="506"/>
        <v>8337.5</v>
      </c>
      <c r="Q2381" s="5">
        <f t="shared" si="507"/>
        <v>8307.35</v>
      </c>
      <c r="R2381" s="4">
        <f t="shared" si="508"/>
        <v>2015</v>
      </c>
      <c r="T2381" s="7">
        <f t="shared" si="509"/>
        <v>-28.11</v>
      </c>
      <c r="V2381" s="5">
        <f t="shared" si="510"/>
        <v>8312.42</v>
      </c>
      <c r="W2381" s="5">
        <f t="shared" si="511"/>
        <v>8312.42</v>
      </c>
      <c r="X2381" s="7">
        <f t="shared" si="512"/>
        <v>0</v>
      </c>
      <c r="Z2381" s="7">
        <f t="shared" si="513"/>
        <v>399481.4599999999</v>
      </c>
      <c r="AA2381" s="5"/>
    </row>
    <row r="2382" spans="1:27">
      <c r="A2382" s="15">
        <v>42019</v>
      </c>
      <c r="B2382">
        <v>8470</v>
      </c>
      <c r="C2382">
        <v>8564.15</v>
      </c>
      <c r="D2382">
        <v>8427.6</v>
      </c>
      <c r="E2382">
        <v>8515.0499999999993</v>
      </c>
      <c r="G2382" s="5">
        <f t="shared" si="499"/>
        <v>8413.67</v>
      </c>
      <c r="H2382" s="5">
        <f t="shared" si="500"/>
        <v>8376.74</v>
      </c>
      <c r="J2382" s="10" t="str">
        <f t="shared" si="501"/>
        <v>BUY</v>
      </c>
      <c r="L2382" s="5">
        <f t="shared" si="502"/>
        <v>8265.9500000000007</v>
      </c>
      <c r="M2382" s="4" t="str">
        <f t="shared" si="503"/>
        <v>NO</v>
      </c>
      <c r="N2382" s="4" t="str">
        <f t="shared" si="504"/>
        <v>NO</v>
      </c>
      <c r="O2382" s="4" t="str">
        <f t="shared" si="505"/>
        <v>NO</v>
      </c>
      <c r="P2382" s="5">
        <f t="shared" si="506"/>
        <v>8470</v>
      </c>
      <c r="Q2382" s="5">
        <f t="shared" si="507"/>
        <v>8515.0499999999993</v>
      </c>
      <c r="R2382" s="4">
        <f t="shared" si="508"/>
        <v>2015</v>
      </c>
      <c r="T2382" s="7">
        <f t="shared" si="509"/>
        <v>0</v>
      </c>
      <c r="V2382" s="5">
        <f t="shared" si="510"/>
        <v>8312.42</v>
      </c>
      <c r="W2382" s="5">
        <f t="shared" si="511"/>
        <v>8312.42</v>
      </c>
      <c r="X2382" s="7">
        <f t="shared" si="512"/>
        <v>0</v>
      </c>
      <c r="Z2382" s="7">
        <f t="shared" si="513"/>
        <v>399481.4599999999</v>
      </c>
      <c r="AA2382" s="5"/>
    </row>
    <row r="2383" spans="1:27">
      <c r="A2383" s="15">
        <v>42020</v>
      </c>
      <c r="B2383">
        <v>8500</v>
      </c>
      <c r="C2383">
        <v>8554.9</v>
      </c>
      <c r="D2383">
        <v>8473.2000000000007</v>
      </c>
      <c r="E2383">
        <v>8535.0499999999993</v>
      </c>
      <c r="G2383" s="5">
        <f t="shared" si="499"/>
        <v>8474.36</v>
      </c>
      <c r="H2383" s="5">
        <f t="shared" si="500"/>
        <v>8429.51</v>
      </c>
      <c r="J2383" s="10" t="str">
        <f t="shared" si="501"/>
        <v>BUY</v>
      </c>
      <c r="L2383" s="5">
        <f t="shared" si="502"/>
        <v>8294.9599999999991</v>
      </c>
      <c r="M2383" s="4" t="str">
        <f t="shared" si="503"/>
        <v>NO</v>
      </c>
      <c r="N2383" s="4" t="str">
        <f t="shared" si="504"/>
        <v>NO</v>
      </c>
      <c r="O2383" s="4" t="str">
        <f t="shared" si="505"/>
        <v>NO</v>
      </c>
      <c r="P2383" s="5">
        <f t="shared" si="506"/>
        <v>8500</v>
      </c>
      <c r="Q2383" s="5">
        <f t="shared" si="507"/>
        <v>8535.0499999999993</v>
      </c>
      <c r="R2383" s="4">
        <f t="shared" si="508"/>
        <v>2015</v>
      </c>
      <c r="T2383" s="7">
        <f t="shared" si="509"/>
        <v>0</v>
      </c>
      <c r="V2383" s="5">
        <f t="shared" si="510"/>
        <v>8312.42</v>
      </c>
      <c r="W2383" s="5">
        <f t="shared" si="511"/>
        <v>8312.42</v>
      </c>
      <c r="X2383" s="7">
        <f t="shared" si="512"/>
        <v>0</v>
      </c>
      <c r="Z2383" s="7">
        <f t="shared" si="513"/>
        <v>399481.4599999999</v>
      </c>
      <c r="AA2383" s="5"/>
    </row>
    <row r="2384" spans="1:27">
      <c r="A2384" s="15">
        <v>42023</v>
      </c>
      <c r="B2384">
        <v>8566.25</v>
      </c>
      <c r="C2384">
        <v>8588</v>
      </c>
      <c r="D2384">
        <v>8543</v>
      </c>
      <c r="E2384">
        <v>8574.1</v>
      </c>
      <c r="G2384" s="5">
        <f t="shared" si="499"/>
        <v>8524.23</v>
      </c>
      <c r="H2384" s="5">
        <f t="shared" si="500"/>
        <v>8477.7099999999991</v>
      </c>
      <c r="J2384" s="10" t="str">
        <f t="shared" si="501"/>
        <v>BUY</v>
      </c>
      <c r="L2384" s="5">
        <f t="shared" si="502"/>
        <v>8338.15</v>
      </c>
      <c r="M2384" s="4" t="str">
        <f t="shared" si="503"/>
        <v>NO</v>
      </c>
      <c r="N2384" s="4" t="str">
        <f t="shared" si="504"/>
        <v>NO</v>
      </c>
      <c r="O2384" s="4" t="str">
        <f t="shared" si="505"/>
        <v>NO</v>
      </c>
      <c r="P2384" s="5">
        <f t="shared" si="506"/>
        <v>8566.25</v>
      </c>
      <c r="Q2384" s="5">
        <f t="shared" si="507"/>
        <v>8574.1</v>
      </c>
      <c r="R2384" s="4">
        <f t="shared" si="508"/>
        <v>2015</v>
      </c>
      <c r="T2384" s="7">
        <f t="shared" si="509"/>
        <v>0</v>
      </c>
      <c r="V2384" s="5">
        <f t="shared" si="510"/>
        <v>8312.42</v>
      </c>
      <c r="W2384" s="5">
        <f t="shared" si="511"/>
        <v>8312.42</v>
      </c>
      <c r="X2384" s="7">
        <f t="shared" si="512"/>
        <v>0</v>
      </c>
      <c r="Z2384" s="7">
        <f t="shared" si="513"/>
        <v>399481.4599999999</v>
      </c>
      <c r="AA2384" s="5"/>
    </row>
    <row r="2385" spans="1:27">
      <c r="A2385" s="15">
        <v>42024</v>
      </c>
      <c r="B2385">
        <v>8591.25</v>
      </c>
      <c r="C2385">
        <v>8731</v>
      </c>
      <c r="D2385">
        <v>8591.25</v>
      </c>
      <c r="E2385">
        <v>8717.15</v>
      </c>
      <c r="G2385" s="5">
        <f t="shared" si="499"/>
        <v>8620.69</v>
      </c>
      <c r="H2385" s="5">
        <f t="shared" si="500"/>
        <v>8557.52</v>
      </c>
      <c r="J2385" s="10" t="str">
        <f t="shared" si="501"/>
        <v>BUY</v>
      </c>
      <c r="L2385" s="5">
        <f t="shared" si="502"/>
        <v>8368.01</v>
      </c>
      <c r="M2385" s="4" t="str">
        <f t="shared" si="503"/>
        <v>NO</v>
      </c>
      <c r="N2385" s="4" t="str">
        <f t="shared" si="504"/>
        <v>NO</v>
      </c>
      <c r="O2385" s="4" t="str">
        <f t="shared" si="505"/>
        <v>NO</v>
      </c>
      <c r="P2385" s="5">
        <f t="shared" si="506"/>
        <v>8591.25</v>
      </c>
      <c r="Q2385" s="5">
        <f t="shared" si="507"/>
        <v>8717.15</v>
      </c>
      <c r="R2385" s="4">
        <f t="shared" si="508"/>
        <v>2015</v>
      </c>
      <c r="T2385" s="7">
        <f t="shared" si="509"/>
        <v>0</v>
      </c>
      <c r="V2385" s="5">
        <f t="shared" si="510"/>
        <v>8312.42</v>
      </c>
      <c r="W2385" s="5">
        <f t="shared" si="511"/>
        <v>8312.42</v>
      </c>
      <c r="X2385" s="7">
        <f t="shared" si="512"/>
        <v>0</v>
      </c>
      <c r="Z2385" s="7">
        <f t="shared" si="513"/>
        <v>399481.4599999999</v>
      </c>
      <c r="AA2385" s="5"/>
    </row>
    <row r="2386" spans="1:27">
      <c r="A2386" s="15">
        <v>42025</v>
      </c>
      <c r="B2386">
        <v>8741.15</v>
      </c>
      <c r="C2386">
        <v>8760</v>
      </c>
      <c r="D2386">
        <v>8707.4500000000007</v>
      </c>
      <c r="E2386">
        <v>8738.5</v>
      </c>
      <c r="G2386" s="5">
        <f t="shared" si="499"/>
        <v>8679.6</v>
      </c>
      <c r="H2386" s="5">
        <f t="shared" si="500"/>
        <v>8617.85</v>
      </c>
      <c r="J2386" s="10" t="str">
        <f t="shared" si="501"/>
        <v>BUY</v>
      </c>
      <c r="L2386" s="5">
        <f t="shared" si="502"/>
        <v>8432.6</v>
      </c>
      <c r="M2386" s="4" t="str">
        <f t="shared" si="503"/>
        <v>NO</v>
      </c>
      <c r="N2386" s="4" t="str">
        <f t="shared" si="504"/>
        <v>NO</v>
      </c>
      <c r="O2386" s="4" t="str">
        <f t="shared" si="505"/>
        <v>NO</v>
      </c>
      <c r="P2386" s="5">
        <f t="shared" si="506"/>
        <v>8741.15</v>
      </c>
      <c r="Q2386" s="5">
        <f t="shared" si="507"/>
        <v>8738.5</v>
      </c>
      <c r="R2386" s="4">
        <f t="shared" si="508"/>
        <v>2015</v>
      </c>
      <c r="T2386" s="7">
        <f t="shared" si="509"/>
        <v>0</v>
      </c>
      <c r="V2386" s="5">
        <f t="shared" si="510"/>
        <v>8312.42</v>
      </c>
      <c r="W2386" s="5">
        <f t="shared" si="511"/>
        <v>8312.42</v>
      </c>
      <c r="X2386" s="7">
        <f t="shared" si="512"/>
        <v>0</v>
      </c>
      <c r="Z2386" s="7">
        <f t="shared" si="513"/>
        <v>399481.4599999999</v>
      </c>
      <c r="AA2386" s="5"/>
    </row>
    <row r="2387" spans="1:27">
      <c r="A2387" s="15">
        <v>42026</v>
      </c>
      <c r="B2387">
        <v>8766</v>
      </c>
      <c r="C2387">
        <v>8790</v>
      </c>
      <c r="D2387">
        <v>8750.1</v>
      </c>
      <c r="E2387">
        <v>8779.15</v>
      </c>
      <c r="G2387" s="5">
        <f t="shared" si="499"/>
        <v>8729.3799999999992</v>
      </c>
      <c r="H2387" s="5">
        <f t="shared" si="500"/>
        <v>8671.6200000000008</v>
      </c>
      <c r="J2387" s="10" t="str">
        <f t="shared" si="501"/>
        <v>BUY</v>
      </c>
      <c r="L2387" s="5">
        <f t="shared" si="502"/>
        <v>8498.34</v>
      </c>
      <c r="M2387" s="4" t="str">
        <f t="shared" si="503"/>
        <v>NO</v>
      </c>
      <c r="N2387" s="4" t="str">
        <f t="shared" si="504"/>
        <v>NO</v>
      </c>
      <c r="O2387" s="4" t="str">
        <f t="shared" si="505"/>
        <v>NO</v>
      </c>
      <c r="P2387" s="5">
        <f t="shared" si="506"/>
        <v>8766</v>
      </c>
      <c r="Q2387" s="5">
        <f t="shared" si="507"/>
        <v>8779.15</v>
      </c>
      <c r="R2387" s="4">
        <f t="shared" si="508"/>
        <v>2015</v>
      </c>
      <c r="T2387" s="7">
        <f t="shared" si="509"/>
        <v>0</v>
      </c>
      <c r="V2387" s="5">
        <f t="shared" si="510"/>
        <v>8312.42</v>
      </c>
      <c r="W2387" s="5">
        <f t="shared" si="511"/>
        <v>8312.42</v>
      </c>
      <c r="X2387" s="7">
        <f t="shared" si="512"/>
        <v>0</v>
      </c>
      <c r="Z2387" s="7">
        <f t="shared" si="513"/>
        <v>399481.4599999999</v>
      </c>
      <c r="AA2387" s="5"/>
    </row>
    <row r="2388" spans="1:27">
      <c r="A2388" s="15">
        <v>42027</v>
      </c>
      <c r="B2388">
        <v>8849.4</v>
      </c>
      <c r="C2388">
        <v>8875.85</v>
      </c>
      <c r="D2388">
        <v>8810.5</v>
      </c>
      <c r="E2388">
        <v>8844.4</v>
      </c>
      <c r="G2388" s="5">
        <f t="shared" si="499"/>
        <v>8786.89</v>
      </c>
      <c r="H2388" s="5">
        <f t="shared" si="500"/>
        <v>8729.2099999999991</v>
      </c>
      <c r="J2388" s="10" t="str">
        <f t="shared" si="501"/>
        <v>BUY</v>
      </c>
      <c r="L2388" s="5">
        <f t="shared" si="502"/>
        <v>8556.17</v>
      </c>
      <c r="M2388" s="4" t="str">
        <f t="shared" si="503"/>
        <v>NO</v>
      </c>
      <c r="N2388" s="4" t="str">
        <f t="shared" si="504"/>
        <v>NO</v>
      </c>
      <c r="O2388" s="4" t="str">
        <f t="shared" si="505"/>
        <v>NO</v>
      </c>
      <c r="P2388" s="5">
        <f t="shared" si="506"/>
        <v>8849.4</v>
      </c>
      <c r="Q2388" s="5">
        <f t="shared" si="507"/>
        <v>8844.4</v>
      </c>
      <c r="R2388" s="4">
        <f t="shared" si="508"/>
        <v>2015</v>
      </c>
      <c r="T2388" s="7">
        <f t="shared" si="509"/>
        <v>0</v>
      </c>
      <c r="V2388" s="5">
        <f t="shared" si="510"/>
        <v>8312.42</v>
      </c>
      <c r="W2388" s="5">
        <f t="shared" si="511"/>
        <v>8312.42</v>
      </c>
      <c r="X2388" s="7">
        <f t="shared" si="512"/>
        <v>0</v>
      </c>
      <c r="Z2388" s="7">
        <f t="shared" si="513"/>
        <v>399481.4599999999</v>
      </c>
      <c r="AA2388" s="5"/>
    </row>
    <row r="2389" spans="1:27">
      <c r="A2389" s="15">
        <v>42031</v>
      </c>
      <c r="B2389">
        <v>8870</v>
      </c>
      <c r="C2389">
        <v>8938.7999999999993</v>
      </c>
      <c r="D2389">
        <v>8837.5499999999993</v>
      </c>
      <c r="E2389">
        <v>8922.65</v>
      </c>
      <c r="G2389" s="5">
        <f t="shared" ref="G2389:G2452" si="514">ROUND((E2389*G$1)+(G2388*(1-G$1)),2)</f>
        <v>8854.77</v>
      </c>
      <c r="H2389" s="5">
        <f t="shared" ref="H2389:H2452" si="515">ROUND((E2389*H$1)+(H2388*(1-H$1)),2)</f>
        <v>8793.69</v>
      </c>
      <c r="J2389" s="10" t="str">
        <f t="shared" ref="J2389:J2452" si="516">IF(G2389&gt;H2389,"BUY","SELL")</f>
        <v>BUY</v>
      </c>
      <c r="L2389" s="5">
        <f t="shared" ref="L2389:L2452" si="517">ROUND((G2389*((2/4)-1)-(H2389)*((2/6)-1))/ (2 /4- 2 /6),2)</f>
        <v>8610.4500000000007</v>
      </c>
      <c r="M2389" s="4" t="str">
        <f t="shared" ref="M2389:M2452" si="518">IF(J2388="SELL",IF(C2389&gt;L2388,"YES","NO"),IF(D2389&lt;L2388,"YES","NO"))</f>
        <v>NO</v>
      </c>
      <c r="N2389" s="4" t="str">
        <f t="shared" ref="N2389:N2452" si="519">IF(AND(M2389="YES",J2389=J2388),"YES","NO")</f>
        <v>NO</v>
      </c>
      <c r="O2389" s="4" t="str">
        <f t="shared" ref="O2389:O2452" si="520">IF(AND(J2388="BUY",B2389&lt;L2388),"YES",IF(AND(J2388="SELL",B2389&gt;L2388),"YES","NO"))</f>
        <v>NO</v>
      </c>
      <c r="P2389" s="5">
        <f t="shared" ref="P2389:P2452" si="521">B2389</f>
        <v>8870</v>
      </c>
      <c r="Q2389" s="5">
        <f t="shared" ref="Q2389:Q2452" si="522">E2389</f>
        <v>8922.65</v>
      </c>
      <c r="R2389" s="4">
        <f t="shared" ref="R2389:R2452" si="523">YEAR(A2389)</f>
        <v>2015</v>
      </c>
      <c r="T2389" s="7">
        <f t="shared" ref="T2389:T2452" si="524">ROUND(IF(N2389="YES",IF(J2389="SELL",IF(O2389="YES",Q2389-P2389,Q2389-L2388),IF(O2389="YES",P2389-Q2389,L2388-Q2389)),0),2)</f>
        <v>0</v>
      </c>
      <c r="V2389" s="5">
        <f t="shared" ref="V2389:V2452" si="525">IF(J2389=J2388,V2388,IF(O2389="YES",P2389,L2388))</f>
        <v>8312.42</v>
      </c>
      <c r="W2389" s="5">
        <f t="shared" ref="W2389:W2452" si="526">IF(V2390="",E2389,V2390)</f>
        <v>8312.42</v>
      </c>
      <c r="X2389" s="7">
        <f t="shared" ref="X2389:X2452" si="527">IF(J2389="BUY",W2389-V2389,V2389-W2389)</f>
        <v>0</v>
      </c>
      <c r="Z2389" s="7">
        <f t="shared" ref="Z2389:Z2452" si="528">Z2388+(T2389*50*2)+(X2389*50)</f>
        <v>399481.4599999999</v>
      </c>
      <c r="AA2389" s="5"/>
    </row>
    <row r="2390" spans="1:27">
      <c r="A2390" s="15">
        <v>42032</v>
      </c>
      <c r="B2390">
        <v>8908.7000000000007</v>
      </c>
      <c r="C2390">
        <v>8994</v>
      </c>
      <c r="D2390">
        <v>8868.5</v>
      </c>
      <c r="E2390">
        <v>8904.65</v>
      </c>
      <c r="G2390" s="5">
        <f t="shared" si="514"/>
        <v>8879.7099999999991</v>
      </c>
      <c r="H2390" s="5">
        <f t="shared" si="515"/>
        <v>8830.68</v>
      </c>
      <c r="J2390" s="10" t="str">
        <f t="shared" si="516"/>
        <v>BUY</v>
      </c>
      <c r="L2390" s="5">
        <f t="shared" si="517"/>
        <v>8683.59</v>
      </c>
      <c r="M2390" s="4" t="str">
        <f t="shared" si="518"/>
        <v>NO</v>
      </c>
      <c r="N2390" s="4" t="str">
        <f t="shared" si="519"/>
        <v>NO</v>
      </c>
      <c r="O2390" s="4" t="str">
        <f t="shared" si="520"/>
        <v>NO</v>
      </c>
      <c r="P2390" s="5">
        <f t="shared" si="521"/>
        <v>8908.7000000000007</v>
      </c>
      <c r="Q2390" s="5">
        <f t="shared" si="522"/>
        <v>8904.65</v>
      </c>
      <c r="R2390" s="4">
        <f t="shared" si="523"/>
        <v>2015</v>
      </c>
      <c r="T2390" s="7">
        <f t="shared" si="524"/>
        <v>0</v>
      </c>
      <c r="V2390" s="5">
        <f t="shared" si="525"/>
        <v>8312.42</v>
      </c>
      <c r="W2390" s="5">
        <f t="shared" si="526"/>
        <v>8312.42</v>
      </c>
      <c r="X2390" s="7">
        <f t="shared" si="527"/>
        <v>0</v>
      </c>
      <c r="Z2390" s="7">
        <f t="shared" si="528"/>
        <v>399481.4599999999</v>
      </c>
      <c r="AA2390" s="5"/>
    </row>
    <row r="2391" spans="1:27">
      <c r="A2391" s="15">
        <v>42033</v>
      </c>
      <c r="B2391">
        <v>8891</v>
      </c>
      <c r="C2391">
        <v>8963.85</v>
      </c>
      <c r="D2391">
        <v>8862.2999999999993</v>
      </c>
      <c r="E2391">
        <v>8948.5499999999993</v>
      </c>
      <c r="G2391" s="5">
        <f t="shared" si="514"/>
        <v>8914.1299999999992</v>
      </c>
      <c r="H2391" s="5">
        <f t="shared" si="515"/>
        <v>8869.9699999999993</v>
      </c>
      <c r="J2391" s="10" t="str">
        <f t="shared" si="516"/>
        <v>BUY</v>
      </c>
      <c r="L2391" s="5">
        <f t="shared" si="517"/>
        <v>8737.49</v>
      </c>
      <c r="M2391" s="4" t="str">
        <f t="shared" si="518"/>
        <v>NO</v>
      </c>
      <c r="N2391" s="4" t="str">
        <f t="shared" si="519"/>
        <v>NO</v>
      </c>
      <c r="O2391" s="4" t="str">
        <f t="shared" si="520"/>
        <v>NO</v>
      </c>
      <c r="P2391" s="5">
        <f t="shared" si="521"/>
        <v>8891</v>
      </c>
      <c r="Q2391" s="5">
        <f t="shared" si="522"/>
        <v>8948.5499999999993</v>
      </c>
      <c r="R2391" s="4">
        <f t="shared" si="523"/>
        <v>2015</v>
      </c>
      <c r="T2391" s="7">
        <f t="shared" si="524"/>
        <v>0</v>
      </c>
      <c r="V2391" s="5">
        <f t="shared" si="525"/>
        <v>8312.42</v>
      </c>
      <c r="W2391" s="5">
        <f t="shared" si="526"/>
        <v>8312.42</v>
      </c>
      <c r="X2391" s="7">
        <f t="shared" si="527"/>
        <v>0</v>
      </c>
      <c r="Z2391" s="7">
        <f t="shared" si="528"/>
        <v>399481.4599999999</v>
      </c>
      <c r="AA2391" s="5"/>
    </row>
    <row r="2392" spans="1:27">
      <c r="A2392" s="15">
        <v>42034</v>
      </c>
      <c r="B2392">
        <v>9005</v>
      </c>
      <c r="C2392">
        <v>9029.5</v>
      </c>
      <c r="D2392">
        <v>8827.4</v>
      </c>
      <c r="E2392">
        <v>8872.65</v>
      </c>
      <c r="G2392" s="5">
        <f t="shared" si="514"/>
        <v>8893.39</v>
      </c>
      <c r="H2392" s="5">
        <f t="shared" si="515"/>
        <v>8870.86</v>
      </c>
      <c r="J2392" s="10" t="str">
        <f t="shared" si="516"/>
        <v>BUY</v>
      </c>
      <c r="L2392" s="5">
        <f t="shared" si="517"/>
        <v>8803.27</v>
      </c>
      <c r="M2392" s="4" t="str">
        <f t="shared" si="518"/>
        <v>NO</v>
      </c>
      <c r="N2392" s="4" t="str">
        <f t="shared" si="519"/>
        <v>NO</v>
      </c>
      <c r="O2392" s="4" t="str">
        <f t="shared" si="520"/>
        <v>NO</v>
      </c>
      <c r="P2392" s="5">
        <f t="shared" si="521"/>
        <v>9005</v>
      </c>
      <c r="Q2392" s="5">
        <f t="shared" si="522"/>
        <v>8872.65</v>
      </c>
      <c r="R2392" s="4">
        <f t="shared" si="523"/>
        <v>2015</v>
      </c>
      <c r="T2392" s="7">
        <f t="shared" si="524"/>
        <v>0</v>
      </c>
      <c r="V2392" s="5">
        <f t="shared" si="525"/>
        <v>8312.42</v>
      </c>
      <c r="W2392" s="5">
        <f t="shared" si="526"/>
        <v>8312.42</v>
      </c>
      <c r="X2392" s="7">
        <f t="shared" si="527"/>
        <v>0</v>
      </c>
      <c r="Z2392" s="7">
        <f t="shared" si="528"/>
        <v>399481.4599999999</v>
      </c>
      <c r="AA2392" s="5"/>
    </row>
    <row r="2393" spans="1:27">
      <c r="A2393" s="15">
        <v>42037</v>
      </c>
      <c r="B2393">
        <v>8849.7000000000007</v>
      </c>
      <c r="C2393">
        <v>8925</v>
      </c>
      <c r="D2393">
        <v>8805.4500000000007</v>
      </c>
      <c r="E2393">
        <v>8859.65</v>
      </c>
      <c r="G2393" s="5">
        <f t="shared" si="514"/>
        <v>8876.52</v>
      </c>
      <c r="H2393" s="5">
        <f t="shared" si="515"/>
        <v>8867.1200000000008</v>
      </c>
      <c r="J2393" s="10" t="str">
        <f t="shared" si="516"/>
        <v>BUY</v>
      </c>
      <c r="L2393" s="5">
        <f t="shared" si="517"/>
        <v>8838.92</v>
      </c>
      <c r="M2393" s="4" t="str">
        <f t="shared" si="518"/>
        <v>NO</v>
      </c>
      <c r="N2393" s="4" t="str">
        <f t="shared" si="519"/>
        <v>NO</v>
      </c>
      <c r="O2393" s="4" t="str">
        <f t="shared" si="520"/>
        <v>NO</v>
      </c>
      <c r="P2393" s="5">
        <f t="shared" si="521"/>
        <v>8849.7000000000007</v>
      </c>
      <c r="Q2393" s="5">
        <f t="shared" si="522"/>
        <v>8859.65</v>
      </c>
      <c r="R2393" s="4">
        <f t="shared" si="523"/>
        <v>2015</v>
      </c>
      <c r="T2393" s="7">
        <f t="shared" si="524"/>
        <v>0</v>
      </c>
      <c r="V2393" s="5">
        <f t="shared" si="525"/>
        <v>8312.42</v>
      </c>
      <c r="W2393" s="5">
        <f t="shared" si="526"/>
        <v>8838.92</v>
      </c>
      <c r="X2393" s="7">
        <f t="shared" si="527"/>
        <v>526.5</v>
      </c>
      <c r="Z2393" s="7">
        <f t="shared" si="528"/>
        <v>425806.4599999999</v>
      </c>
      <c r="AA2393" s="5"/>
    </row>
    <row r="2394" spans="1:27">
      <c r="A2394" s="15">
        <v>42038</v>
      </c>
      <c r="B2394">
        <v>8895</v>
      </c>
      <c r="C2394">
        <v>8908.7999999999993</v>
      </c>
      <c r="D2394">
        <v>8780</v>
      </c>
      <c r="E2394">
        <v>8809.9</v>
      </c>
      <c r="G2394" s="5">
        <f t="shared" si="514"/>
        <v>8843.2099999999991</v>
      </c>
      <c r="H2394" s="5">
        <f t="shared" si="515"/>
        <v>8848.0499999999993</v>
      </c>
      <c r="J2394" s="10" t="str">
        <f t="shared" si="516"/>
        <v>SELL</v>
      </c>
      <c r="L2394" s="5">
        <f t="shared" si="517"/>
        <v>8862.57</v>
      </c>
      <c r="M2394" s="4" t="str">
        <f t="shared" si="518"/>
        <v>YES</v>
      </c>
      <c r="N2394" s="4" t="str">
        <f t="shared" si="519"/>
        <v>NO</v>
      </c>
      <c r="O2394" s="4" t="str">
        <f t="shared" si="520"/>
        <v>NO</v>
      </c>
      <c r="P2394" s="5">
        <f t="shared" si="521"/>
        <v>8895</v>
      </c>
      <c r="Q2394" s="5">
        <f t="shared" si="522"/>
        <v>8809.9</v>
      </c>
      <c r="R2394" s="4">
        <f t="shared" si="523"/>
        <v>2015</v>
      </c>
      <c r="T2394" s="7">
        <f t="shared" si="524"/>
        <v>0</v>
      </c>
      <c r="V2394" s="5">
        <f t="shared" si="525"/>
        <v>8838.92</v>
      </c>
      <c r="W2394" s="5">
        <f t="shared" si="526"/>
        <v>8838.92</v>
      </c>
      <c r="X2394" s="7">
        <f t="shared" si="527"/>
        <v>0</v>
      </c>
      <c r="Z2394" s="7">
        <f t="shared" si="528"/>
        <v>425806.4599999999</v>
      </c>
      <c r="AA2394" s="5"/>
    </row>
    <row r="2395" spans="1:27">
      <c r="A2395" s="15">
        <v>42039</v>
      </c>
      <c r="B2395">
        <v>8846.1</v>
      </c>
      <c r="C2395">
        <v>8854</v>
      </c>
      <c r="D2395">
        <v>8755</v>
      </c>
      <c r="E2395">
        <v>8776.35</v>
      </c>
      <c r="G2395" s="5">
        <f t="shared" si="514"/>
        <v>8809.7800000000007</v>
      </c>
      <c r="H2395" s="5">
        <f t="shared" si="515"/>
        <v>8824.15</v>
      </c>
      <c r="J2395" s="10" t="str">
        <f t="shared" si="516"/>
        <v>SELL</v>
      </c>
      <c r="L2395" s="5">
        <f t="shared" si="517"/>
        <v>8867.26</v>
      </c>
      <c r="M2395" s="4" t="str">
        <f t="shared" si="518"/>
        <v>NO</v>
      </c>
      <c r="N2395" s="4" t="str">
        <f t="shared" si="519"/>
        <v>NO</v>
      </c>
      <c r="O2395" s="4" t="str">
        <f t="shared" si="520"/>
        <v>NO</v>
      </c>
      <c r="P2395" s="5">
        <f t="shared" si="521"/>
        <v>8846.1</v>
      </c>
      <c r="Q2395" s="5">
        <f t="shared" si="522"/>
        <v>8776.35</v>
      </c>
      <c r="R2395" s="4">
        <f t="shared" si="523"/>
        <v>2015</v>
      </c>
      <c r="T2395" s="7">
        <f t="shared" si="524"/>
        <v>0</v>
      </c>
      <c r="V2395" s="5">
        <f t="shared" si="525"/>
        <v>8838.92</v>
      </c>
      <c r="W2395" s="5">
        <f t="shared" si="526"/>
        <v>8838.92</v>
      </c>
      <c r="X2395" s="7">
        <f t="shared" si="527"/>
        <v>0</v>
      </c>
      <c r="Z2395" s="7">
        <f t="shared" si="528"/>
        <v>425806.4599999999</v>
      </c>
      <c r="AA2395" s="5"/>
    </row>
    <row r="2396" spans="1:27">
      <c r="A2396" s="15">
        <v>42040</v>
      </c>
      <c r="B2396">
        <v>8764.9</v>
      </c>
      <c r="C2396">
        <v>8891.9</v>
      </c>
      <c r="D2396">
        <v>8718.25</v>
      </c>
      <c r="E2396">
        <v>8751.2999999999993</v>
      </c>
      <c r="G2396" s="5">
        <f t="shared" si="514"/>
        <v>8780.5400000000009</v>
      </c>
      <c r="H2396" s="5">
        <f t="shared" si="515"/>
        <v>8799.8700000000008</v>
      </c>
      <c r="J2396" s="10" t="str">
        <f t="shared" si="516"/>
        <v>SELL</v>
      </c>
      <c r="L2396" s="5">
        <f t="shared" si="517"/>
        <v>8857.86</v>
      </c>
      <c r="M2396" s="4" t="str">
        <f t="shared" si="518"/>
        <v>YES</v>
      </c>
      <c r="N2396" s="4" t="str">
        <f t="shared" si="519"/>
        <v>YES</v>
      </c>
      <c r="O2396" s="4" t="str">
        <f t="shared" si="520"/>
        <v>NO</v>
      </c>
      <c r="P2396" s="5">
        <f t="shared" si="521"/>
        <v>8764.9</v>
      </c>
      <c r="Q2396" s="5">
        <f t="shared" si="522"/>
        <v>8751.2999999999993</v>
      </c>
      <c r="R2396" s="4">
        <f t="shared" si="523"/>
        <v>2015</v>
      </c>
      <c r="T2396" s="7">
        <f t="shared" si="524"/>
        <v>-115.96</v>
      </c>
      <c r="V2396" s="5">
        <f t="shared" si="525"/>
        <v>8838.92</v>
      </c>
      <c r="W2396" s="5">
        <f t="shared" si="526"/>
        <v>8838.92</v>
      </c>
      <c r="X2396" s="7">
        <f t="shared" si="527"/>
        <v>0</v>
      </c>
      <c r="Z2396" s="7">
        <f t="shared" si="528"/>
        <v>414210.4599999999</v>
      </c>
      <c r="AA2396" s="5"/>
    </row>
    <row r="2397" spans="1:27">
      <c r="A2397" s="15">
        <v>42041</v>
      </c>
      <c r="B2397">
        <v>8738</v>
      </c>
      <c r="C2397">
        <v>8763.85</v>
      </c>
      <c r="D2397">
        <v>8695.5</v>
      </c>
      <c r="E2397">
        <v>8711.9</v>
      </c>
      <c r="G2397" s="5">
        <f t="shared" si="514"/>
        <v>8746.2199999999993</v>
      </c>
      <c r="H2397" s="5">
        <f t="shared" si="515"/>
        <v>8770.5499999999993</v>
      </c>
      <c r="J2397" s="10" t="str">
        <f t="shared" si="516"/>
        <v>SELL</v>
      </c>
      <c r="L2397" s="5">
        <f t="shared" si="517"/>
        <v>8843.5400000000009</v>
      </c>
      <c r="M2397" s="4" t="str">
        <f t="shared" si="518"/>
        <v>NO</v>
      </c>
      <c r="N2397" s="4" t="str">
        <f t="shared" si="519"/>
        <v>NO</v>
      </c>
      <c r="O2397" s="4" t="str">
        <f t="shared" si="520"/>
        <v>NO</v>
      </c>
      <c r="P2397" s="5">
        <f t="shared" si="521"/>
        <v>8738</v>
      </c>
      <c r="Q2397" s="5">
        <f t="shared" si="522"/>
        <v>8711.9</v>
      </c>
      <c r="R2397" s="4">
        <f t="shared" si="523"/>
        <v>2015</v>
      </c>
      <c r="T2397" s="7">
        <f t="shared" si="524"/>
        <v>0</v>
      </c>
      <c r="V2397" s="5">
        <f t="shared" si="525"/>
        <v>8838.92</v>
      </c>
      <c r="W2397" s="5">
        <f t="shared" si="526"/>
        <v>8838.92</v>
      </c>
      <c r="X2397" s="7">
        <f t="shared" si="527"/>
        <v>0</v>
      </c>
      <c r="Z2397" s="7">
        <f t="shared" si="528"/>
        <v>414210.4599999999</v>
      </c>
      <c r="AA2397" s="5"/>
    </row>
    <row r="2398" spans="1:27">
      <c r="A2398" s="15">
        <v>42044</v>
      </c>
      <c r="B2398">
        <v>8639.9500000000007</v>
      </c>
      <c r="C2398">
        <v>8644</v>
      </c>
      <c r="D2398">
        <v>8553.25</v>
      </c>
      <c r="E2398">
        <v>8562.9</v>
      </c>
      <c r="G2398" s="5">
        <f t="shared" si="514"/>
        <v>8654.56</v>
      </c>
      <c r="H2398" s="5">
        <f t="shared" si="515"/>
        <v>8701.33</v>
      </c>
      <c r="J2398" s="10" t="str">
        <f t="shared" si="516"/>
        <v>SELL</v>
      </c>
      <c r="L2398" s="5">
        <f t="shared" si="517"/>
        <v>8841.64</v>
      </c>
      <c r="M2398" s="4" t="str">
        <f t="shared" si="518"/>
        <v>NO</v>
      </c>
      <c r="N2398" s="4" t="str">
        <f t="shared" si="519"/>
        <v>NO</v>
      </c>
      <c r="O2398" s="4" t="str">
        <f t="shared" si="520"/>
        <v>NO</v>
      </c>
      <c r="P2398" s="5">
        <f t="shared" si="521"/>
        <v>8639.9500000000007</v>
      </c>
      <c r="Q2398" s="5">
        <f t="shared" si="522"/>
        <v>8562.9</v>
      </c>
      <c r="R2398" s="4">
        <f t="shared" si="523"/>
        <v>2015</v>
      </c>
      <c r="T2398" s="7">
        <f t="shared" si="524"/>
        <v>0</v>
      </c>
      <c r="V2398" s="5">
        <f t="shared" si="525"/>
        <v>8838.92</v>
      </c>
      <c r="W2398" s="5">
        <f t="shared" si="526"/>
        <v>8838.92</v>
      </c>
      <c r="X2398" s="7">
        <f t="shared" si="527"/>
        <v>0</v>
      </c>
      <c r="Z2398" s="7">
        <f t="shared" si="528"/>
        <v>414210.4599999999</v>
      </c>
      <c r="AA2398" s="5"/>
    </row>
    <row r="2399" spans="1:27">
      <c r="A2399" s="15">
        <v>42045</v>
      </c>
      <c r="B2399">
        <v>8499.9500000000007</v>
      </c>
      <c r="C2399">
        <v>8683.5</v>
      </c>
      <c r="D2399">
        <v>8498.1</v>
      </c>
      <c r="E2399">
        <v>8611.4</v>
      </c>
      <c r="G2399" s="5">
        <f t="shared" si="514"/>
        <v>8632.98</v>
      </c>
      <c r="H2399" s="5">
        <f t="shared" si="515"/>
        <v>8671.35</v>
      </c>
      <c r="J2399" s="10" t="str">
        <f t="shared" si="516"/>
        <v>SELL</v>
      </c>
      <c r="L2399" s="5">
        <f t="shared" si="517"/>
        <v>8786.4599999999991</v>
      </c>
      <c r="M2399" s="4" t="str">
        <f t="shared" si="518"/>
        <v>NO</v>
      </c>
      <c r="N2399" s="4" t="str">
        <f t="shared" si="519"/>
        <v>NO</v>
      </c>
      <c r="O2399" s="4" t="str">
        <f t="shared" si="520"/>
        <v>NO</v>
      </c>
      <c r="P2399" s="5">
        <f t="shared" si="521"/>
        <v>8499.9500000000007</v>
      </c>
      <c r="Q2399" s="5">
        <f t="shared" si="522"/>
        <v>8611.4</v>
      </c>
      <c r="R2399" s="4">
        <f t="shared" si="523"/>
        <v>2015</v>
      </c>
      <c r="T2399" s="7">
        <f t="shared" si="524"/>
        <v>0</v>
      </c>
      <c r="V2399" s="5">
        <f t="shared" si="525"/>
        <v>8838.92</v>
      </c>
      <c r="W2399" s="5">
        <f t="shared" si="526"/>
        <v>8838.92</v>
      </c>
      <c r="X2399" s="7">
        <f t="shared" si="527"/>
        <v>0</v>
      </c>
      <c r="Z2399" s="7">
        <f t="shared" si="528"/>
        <v>414210.4599999999</v>
      </c>
      <c r="AA2399" s="5"/>
    </row>
    <row r="2400" spans="1:27">
      <c r="A2400" s="15">
        <v>42046</v>
      </c>
      <c r="B2400">
        <v>8655.15</v>
      </c>
      <c r="C2400">
        <v>8698</v>
      </c>
      <c r="D2400">
        <v>8610.75</v>
      </c>
      <c r="E2400">
        <v>8670.9</v>
      </c>
      <c r="G2400" s="5">
        <f t="shared" si="514"/>
        <v>8651.94</v>
      </c>
      <c r="H2400" s="5">
        <f t="shared" si="515"/>
        <v>8671.2000000000007</v>
      </c>
      <c r="J2400" s="10" t="str">
        <f t="shared" si="516"/>
        <v>SELL</v>
      </c>
      <c r="L2400" s="5">
        <f t="shared" si="517"/>
        <v>8728.98</v>
      </c>
      <c r="M2400" s="4" t="str">
        <f t="shared" si="518"/>
        <v>NO</v>
      </c>
      <c r="N2400" s="4" t="str">
        <f t="shared" si="519"/>
        <v>NO</v>
      </c>
      <c r="O2400" s="4" t="str">
        <f t="shared" si="520"/>
        <v>NO</v>
      </c>
      <c r="P2400" s="5">
        <f t="shared" si="521"/>
        <v>8655.15</v>
      </c>
      <c r="Q2400" s="5">
        <f t="shared" si="522"/>
        <v>8670.9</v>
      </c>
      <c r="R2400" s="4">
        <f t="shared" si="523"/>
        <v>2015</v>
      </c>
      <c r="T2400" s="7">
        <f t="shared" si="524"/>
        <v>0</v>
      </c>
      <c r="V2400" s="5">
        <f t="shared" si="525"/>
        <v>8838.92</v>
      </c>
      <c r="W2400" s="5">
        <f t="shared" si="526"/>
        <v>8728.98</v>
      </c>
      <c r="X2400" s="7">
        <f t="shared" si="527"/>
        <v>109.94000000000051</v>
      </c>
      <c r="Z2400" s="7">
        <f t="shared" si="528"/>
        <v>419707.4599999999</v>
      </c>
      <c r="AA2400" s="5"/>
    </row>
    <row r="2401" spans="1:27">
      <c r="A2401" s="15">
        <v>42047</v>
      </c>
      <c r="B2401">
        <v>8720</v>
      </c>
      <c r="C2401">
        <v>8770</v>
      </c>
      <c r="D2401">
        <v>8626</v>
      </c>
      <c r="E2401">
        <v>8752.2000000000007</v>
      </c>
      <c r="G2401" s="5">
        <f t="shared" si="514"/>
        <v>8702.07</v>
      </c>
      <c r="H2401" s="5">
        <f t="shared" si="515"/>
        <v>8698.2000000000007</v>
      </c>
      <c r="J2401" s="10" t="str">
        <f t="shared" si="516"/>
        <v>BUY</v>
      </c>
      <c r="L2401" s="5">
        <f t="shared" si="517"/>
        <v>8686.59</v>
      </c>
      <c r="M2401" s="4" t="str">
        <f t="shared" si="518"/>
        <v>YES</v>
      </c>
      <c r="N2401" s="4" t="str">
        <f t="shared" si="519"/>
        <v>NO</v>
      </c>
      <c r="O2401" s="4" t="str">
        <f t="shared" si="520"/>
        <v>NO</v>
      </c>
      <c r="P2401" s="5">
        <f t="shared" si="521"/>
        <v>8720</v>
      </c>
      <c r="Q2401" s="5">
        <f t="shared" si="522"/>
        <v>8752.2000000000007</v>
      </c>
      <c r="R2401" s="4">
        <f t="shared" si="523"/>
        <v>2015</v>
      </c>
      <c r="T2401" s="7">
        <f t="shared" si="524"/>
        <v>0</v>
      </c>
      <c r="V2401" s="5">
        <f t="shared" si="525"/>
        <v>8728.98</v>
      </c>
      <c r="W2401" s="5">
        <f t="shared" si="526"/>
        <v>8728.98</v>
      </c>
      <c r="X2401" s="7">
        <f t="shared" si="527"/>
        <v>0</v>
      </c>
      <c r="Z2401" s="7">
        <f t="shared" si="528"/>
        <v>419707.4599999999</v>
      </c>
      <c r="AA2401" s="5"/>
    </row>
    <row r="2402" spans="1:27">
      <c r="A2402" s="15">
        <v>42048</v>
      </c>
      <c r="B2402">
        <v>8785</v>
      </c>
      <c r="C2402">
        <v>8870.65</v>
      </c>
      <c r="D2402">
        <v>8762.7000000000007</v>
      </c>
      <c r="E2402">
        <v>8841.5499999999993</v>
      </c>
      <c r="G2402" s="5">
        <f t="shared" si="514"/>
        <v>8771.81</v>
      </c>
      <c r="H2402" s="5">
        <f t="shared" si="515"/>
        <v>8745.98</v>
      </c>
      <c r="J2402" s="10" t="str">
        <f t="shared" si="516"/>
        <v>BUY</v>
      </c>
      <c r="L2402" s="5">
        <f t="shared" si="517"/>
        <v>8668.49</v>
      </c>
      <c r="M2402" s="4" t="str">
        <f t="shared" si="518"/>
        <v>NO</v>
      </c>
      <c r="N2402" s="4" t="str">
        <f t="shared" si="519"/>
        <v>NO</v>
      </c>
      <c r="O2402" s="4" t="str">
        <f t="shared" si="520"/>
        <v>NO</v>
      </c>
      <c r="P2402" s="5">
        <f t="shared" si="521"/>
        <v>8785</v>
      </c>
      <c r="Q2402" s="5">
        <f t="shared" si="522"/>
        <v>8841.5499999999993</v>
      </c>
      <c r="R2402" s="4">
        <f t="shared" si="523"/>
        <v>2015</v>
      </c>
      <c r="T2402" s="7">
        <f t="shared" si="524"/>
        <v>0</v>
      </c>
      <c r="V2402" s="5">
        <f t="shared" si="525"/>
        <v>8728.98</v>
      </c>
      <c r="W2402" s="5">
        <f t="shared" si="526"/>
        <v>8728.98</v>
      </c>
      <c r="X2402" s="7">
        <f t="shared" si="527"/>
        <v>0</v>
      </c>
      <c r="Z2402" s="7">
        <f t="shared" si="528"/>
        <v>419707.4599999999</v>
      </c>
      <c r="AA2402" s="5"/>
    </row>
    <row r="2403" spans="1:27">
      <c r="A2403" s="15">
        <v>42051</v>
      </c>
      <c r="B2403">
        <v>8868.65</v>
      </c>
      <c r="C2403">
        <v>8904.9500000000007</v>
      </c>
      <c r="D2403">
        <v>8829.1</v>
      </c>
      <c r="E2403">
        <v>8845.0499999999993</v>
      </c>
      <c r="G2403" s="5">
        <f t="shared" si="514"/>
        <v>8808.43</v>
      </c>
      <c r="H2403" s="5">
        <f t="shared" si="515"/>
        <v>8779</v>
      </c>
      <c r="J2403" s="10" t="str">
        <f t="shared" si="516"/>
        <v>BUY</v>
      </c>
      <c r="L2403" s="5">
        <f t="shared" si="517"/>
        <v>8690.7099999999991</v>
      </c>
      <c r="M2403" s="4" t="str">
        <f t="shared" si="518"/>
        <v>NO</v>
      </c>
      <c r="N2403" s="4" t="str">
        <f t="shared" si="519"/>
        <v>NO</v>
      </c>
      <c r="O2403" s="4" t="str">
        <f t="shared" si="520"/>
        <v>NO</v>
      </c>
      <c r="P2403" s="5">
        <f t="shared" si="521"/>
        <v>8868.65</v>
      </c>
      <c r="Q2403" s="5">
        <f t="shared" si="522"/>
        <v>8845.0499999999993</v>
      </c>
      <c r="R2403" s="4">
        <f t="shared" si="523"/>
        <v>2015</v>
      </c>
      <c r="T2403" s="7">
        <f t="shared" si="524"/>
        <v>0</v>
      </c>
      <c r="V2403" s="5">
        <f t="shared" si="525"/>
        <v>8728.98</v>
      </c>
      <c r="W2403" s="5">
        <f t="shared" si="526"/>
        <v>8728.98</v>
      </c>
      <c r="X2403" s="7">
        <f t="shared" si="527"/>
        <v>0</v>
      </c>
      <c r="Z2403" s="7">
        <f t="shared" si="528"/>
        <v>419707.4599999999</v>
      </c>
      <c r="AA2403" s="5"/>
    </row>
    <row r="2404" spans="1:27">
      <c r="A2404" s="15">
        <v>42053</v>
      </c>
      <c r="B2404">
        <v>8848</v>
      </c>
      <c r="C2404">
        <v>8927.7000000000007</v>
      </c>
      <c r="D2404">
        <v>8837.5499999999993</v>
      </c>
      <c r="E2404">
        <v>8891.2999999999993</v>
      </c>
      <c r="G2404" s="5">
        <f t="shared" si="514"/>
        <v>8849.8700000000008</v>
      </c>
      <c r="H2404" s="5">
        <f t="shared" si="515"/>
        <v>8816.43</v>
      </c>
      <c r="J2404" s="10" t="str">
        <f t="shared" si="516"/>
        <v>BUY</v>
      </c>
      <c r="L2404" s="5">
        <f t="shared" si="517"/>
        <v>8716.11</v>
      </c>
      <c r="M2404" s="4" t="str">
        <f t="shared" si="518"/>
        <v>NO</v>
      </c>
      <c r="N2404" s="4" t="str">
        <f t="shared" si="519"/>
        <v>NO</v>
      </c>
      <c r="O2404" s="4" t="str">
        <f t="shared" si="520"/>
        <v>NO</v>
      </c>
      <c r="P2404" s="5">
        <f t="shared" si="521"/>
        <v>8848</v>
      </c>
      <c r="Q2404" s="5">
        <f t="shared" si="522"/>
        <v>8891.2999999999993</v>
      </c>
      <c r="R2404" s="4">
        <f t="shared" si="523"/>
        <v>2015</v>
      </c>
      <c r="T2404" s="7">
        <f t="shared" si="524"/>
        <v>0</v>
      </c>
      <c r="V2404" s="5">
        <f t="shared" si="525"/>
        <v>8728.98</v>
      </c>
      <c r="W2404" s="5">
        <f t="shared" si="526"/>
        <v>8728.98</v>
      </c>
      <c r="X2404" s="7">
        <f t="shared" si="527"/>
        <v>0</v>
      </c>
      <c r="Z2404" s="7">
        <f t="shared" si="528"/>
        <v>419707.4599999999</v>
      </c>
      <c r="AA2404" s="5"/>
    </row>
    <row r="2405" spans="1:27">
      <c r="A2405" s="15">
        <v>42054</v>
      </c>
      <c r="B2405">
        <v>8900</v>
      </c>
      <c r="C2405">
        <v>8939</v>
      </c>
      <c r="D2405">
        <v>8802.5499999999993</v>
      </c>
      <c r="E2405">
        <v>8916.15</v>
      </c>
      <c r="G2405" s="5">
        <f t="shared" si="514"/>
        <v>8883.01</v>
      </c>
      <c r="H2405" s="5">
        <f t="shared" si="515"/>
        <v>8849.67</v>
      </c>
      <c r="J2405" s="10" t="str">
        <f t="shared" si="516"/>
        <v>BUY</v>
      </c>
      <c r="L2405" s="5">
        <f t="shared" si="517"/>
        <v>8749.65</v>
      </c>
      <c r="M2405" s="4" t="str">
        <f t="shared" si="518"/>
        <v>NO</v>
      </c>
      <c r="N2405" s="4" t="str">
        <f t="shared" si="519"/>
        <v>NO</v>
      </c>
      <c r="O2405" s="4" t="str">
        <f t="shared" si="520"/>
        <v>NO</v>
      </c>
      <c r="P2405" s="5">
        <f t="shared" si="521"/>
        <v>8900</v>
      </c>
      <c r="Q2405" s="5">
        <f t="shared" si="522"/>
        <v>8916.15</v>
      </c>
      <c r="R2405" s="4">
        <f t="shared" si="523"/>
        <v>2015</v>
      </c>
      <c r="T2405" s="7">
        <f t="shared" si="524"/>
        <v>0</v>
      </c>
      <c r="V2405" s="5">
        <f t="shared" si="525"/>
        <v>8728.98</v>
      </c>
      <c r="W2405" s="5">
        <f t="shared" si="526"/>
        <v>8728.98</v>
      </c>
      <c r="X2405" s="7">
        <f t="shared" si="527"/>
        <v>0</v>
      </c>
      <c r="Z2405" s="7">
        <f t="shared" si="528"/>
        <v>419707.4599999999</v>
      </c>
      <c r="AA2405" s="5"/>
    </row>
    <row r="2406" spans="1:27">
      <c r="A2406" s="15">
        <v>42055</v>
      </c>
      <c r="B2406">
        <v>8905.25</v>
      </c>
      <c r="C2406">
        <v>8920</v>
      </c>
      <c r="D2406">
        <v>8830.2000000000007</v>
      </c>
      <c r="E2406">
        <v>8849.4500000000007</v>
      </c>
      <c r="G2406" s="5">
        <f t="shared" si="514"/>
        <v>8866.23</v>
      </c>
      <c r="H2406" s="5">
        <f t="shared" si="515"/>
        <v>8849.6</v>
      </c>
      <c r="J2406" s="10" t="str">
        <f t="shared" si="516"/>
        <v>BUY</v>
      </c>
      <c r="L2406" s="5">
        <f t="shared" si="517"/>
        <v>8799.7099999999991</v>
      </c>
      <c r="M2406" s="4" t="str">
        <f t="shared" si="518"/>
        <v>NO</v>
      </c>
      <c r="N2406" s="4" t="str">
        <f t="shared" si="519"/>
        <v>NO</v>
      </c>
      <c r="O2406" s="4" t="str">
        <f t="shared" si="520"/>
        <v>NO</v>
      </c>
      <c r="P2406" s="5">
        <f t="shared" si="521"/>
        <v>8905.25</v>
      </c>
      <c r="Q2406" s="5">
        <f t="shared" si="522"/>
        <v>8849.4500000000007</v>
      </c>
      <c r="R2406" s="4">
        <f t="shared" si="523"/>
        <v>2015</v>
      </c>
      <c r="T2406" s="7">
        <f t="shared" si="524"/>
        <v>0</v>
      </c>
      <c r="V2406" s="5">
        <f t="shared" si="525"/>
        <v>8728.98</v>
      </c>
      <c r="W2406" s="5">
        <f t="shared" si="526"/>
        <v>8799.7099999999991</v>
      </c>
      <c r="X2406" s="7">
        <f t="shared" si="527"/>
        <v>70.729999999999563</v>
      </c>
      <c r="Z2406" s="7">
        <f t="shared" si="528"/>
        <v>423243.9599999999</v>
      </c>
      <c r="AA2406" s="5"/>
    </row>
    <row r="2407" spans="1:27">
      <c r="A2407" s="15">
        <v>42058</v>
      </c>
      <c r="B2407">
        <v>8945</v>
      </c>
      <c r="C2407">
        <v>8945</v>
      </c>
      <c r="D2407">
        <v>8735.2000000000007</v>
      </c>
      <c r="E2407">
        <v>8753.4500000000007</v>
      </c>
      <c r="G2407" s="5">
        <f t="shared" si="514"/>
        <v>8809.84</v>
      </c>
      <c r="H2407" s="5">
        <f t="shared" si="515"/>
        <v>8817.5499999999993</v>
      </c>
      <c r="J2407" s="10" t="str">
        <f t="shared" si="516"/>
        <v>SELL</v>
      </c>
      <c r="L2407" s="5">
        <f t="shared" si="517"/>
        <v>8840.68</v>
      </c>
      <c r="M2407" s="4" t="str">
        <f t="shared" si="518"/>
        <v>YES</v>
      </c>
      <c r="N2407" s="4" t="str">
        <f t="shared" si="519"/>
        <v>NO</v>
      </c>
      <c r="O2407" s="4" t="str">
        <f t="shared" si="520"/>
        <v>NO</v>
      </c>
      <c r="P2407" s="5">
        <f t="shared" si="521"/>
        <v>8945</v>
      </c>
      <c r="Q2407" s="5">
        <f t="shared" si="522"/>
        <v>8753.4500000000007</v>
      </c>
      <c r="R2407" s="4">
        <f t="shared" si="523"/>
        <v>2015</v>
      </c>
      <c r="T2407" s="7">
        <f t="shared" si="524"/>
        <v>0</v>
      </c>
      <c r="V2407" s="5">
        <f t="shared" si="525"/>
        <v>8799.7099999999991</v>
      </c>
      <c r="W2407" s="5">
        <f t="shared" si="526"/>
        <v>8799.7099999999991</v>
      </c>
      <c r="X2407" s="7">
        <f t="shared" si="527"/>
        <v>0</v>
      </c>
      <c r="Z2407" s="7">
        <f t="shared" si="528"/>
        <v>423243.9599999999</v>
      </c>
      <c r="AA2407" s="5"/>
    </row>
    <row r="2408" spans="1:27">
      <c r="A2408" s="15">
        <v>42059</v>
      </c>
      <c r="B2408">
        <v>8760</v>
      </c>
      <c r="C2408">
        <v>8814</v>
      </c>
      <c r="D2408">
        <v>8726</v>
      </c>
      <c r="E2408">
        <v>8773.2999999999993</v>
      </c>
      <c r="G2408" s="5">
        <f t="shared" si="514"/>
        <v>8791.57</v>
      </c>
      <c r="H2408" s="5">
        <f t="shared" si="515"/>
        <v>8802.7999999999993</v>
      </c>
      <c r="J2408" s="10" t="str">
        <f t="shared" si="516"/>
        <v>SELL</v>
      </c>
      <c r="L2408" s="5">
        <f t="shared" si="517"/>
        <v>8836.49</v>
      </c>
      <c r="M2408" s="4" t="str">
        <f t="shared" si="518"/>
        <v>NO</v>
      </c>
      <c r="N2408" s="4" t="str">
        <f t="shared" si="519"/>
        <v>NO</v>
      </c>
      <c r="O2408" s="4" t="str">
        <f t="shared" si="520"/>
        <v>NO</v>
      </c>
      <c r="P2408" s="5">
        <f t="shared" si="521"/>
        <v>8760</v>
      </c>
      <c r="Q2408" s="5">
        <f t="shared" si="522"/>
        <v>8773.2999999999993</v>
      </c>
      <c r="R2408" s="4">
        <f t="shared" si="523"/>
        <v>2015</v>
      </c>
      <c r="T2408" s="7">
        <f t="shared" si="524"/>
        <v>0</v>
      </c>
      <c r="V2408" s="5">
        <f t="shared" si="525"/>
        <v>8799.7099999999991</v>
      </c>
      <c r="W2408" s="5">
        <f t="shared" si="526"/>
        <v>8799.7099999999991</v>
      </c>
      <c r="X2408" s="7">
        <f t="shared" si="527"/>
        <v>0</v>
      </c>
      <c r="Z2408" s="7">
        <f t="shared" si="528"/>
        <v>423243.9599999999</v>
      </c>
      <c r="AA2408" s="5"/>
    </row>
    <row r="2409" spans="1:27">
      <c r="A2409" s="15">
        <v>42060</v>
      </c>
      <c r="B2409">
        <v>8825</v>
      </c>
      <c r="C2409">
        <v>8847.9</v>
      </c>
      <c r="D2409">
        <v>8750.1</v>
      </c>
      <c r="E2409">
        <v>8767.15</v>
      </c>
      <c r="G2409" s="5">
        <f t="shared" si="514"/>
        <v>8779.36</v>
      </c>
      <c r="H2409" s="5">
        <f t="shared" si="515"/>
        <v>8790.92</v>
      </c>
      <c r="J2409" s="10" t="str">
        <f t="shared" si="516"/>
        <v>SELL</v>
      </c>
      <c r="L2409" s="5">
        <f t="shared" si="517"/>
        <v>8825.6</v>
      </c>
      <c r="M2409" s="4" t="str">
        <f t="shared" si="518"/>
        <v>YES</v>
      </c>
      <c r="N2409" s="4" t="str">
        <f t="shared" si="519"/>
        <v>YES</v>
      </c>
      <c r="O2409" s="4" t="str">
        <f t="shared" si="520"/>
        <v>NO</v>
      </c>
      <c r="P2409" s="5">
        <f t="shared" si="521"/>
        <v>8825</v>
      </c>
      <c r="Q2409" s="5">
        <f t="shared" si="522"/>
        <v>8767.15</v>
      </c>
      <c r="R2409" s="4">
        <f t="shared" si="523"/>
        <v>2015</v>
      </c>
      <c r="T2409" s="7">
        <f t="shared" si="524"/>
        <v>-69.34</v>
      </c>
      <c r="V2409" s="5">
        <f t="shared" si="525"/>
        <v>8799.7099999999991</v>
      </c>
      <c r="W2409" s="5">
        <f t="shared" si="526"/>
        <v>8799.7099999999991</v>
      </c>
      <c r="X2409" s="7">
        <f t="shared" si="527"/>
        <v>0</v>
      </c>
      <c r="Z2409" s="7">
        <f t="shared" si="528"/>
        <v>416309.9599999999</v>
      </c>
      <c r="AA2409" s="5"/>
    </row>
    <row r="2410" spans="1:27">
      <c r="A2410" s="15">
        <v>42061</v>
      </c>
      <c r="B2410">
        <v>8781.1</v>
      </c>
      <c r="C2410">
        <v>8781.1</v>
      </c>
      <c r="D2410">
        <v>8671.15</v>
      </c>
      <c r="E2410">
        <v>8684.7999999999993</v>
      </c>
      <c r="G2410" s="5">
        <f t="shared" si="514"/>
        <v>8732.08</v>
      </c>
      <c r="H2410" s="5">
        <f t="shared" si="515"/>
        <v>8755.5499999999993</v>
      </c>
      <c r="J2410" s="10" t="str">
        <f t="shared" si="516"/>
        <v>SELL</v>
      </c>
      <c r="L2410" s="5">
        <f t="shared" si="517"/>
        <v>8825.9599999999991</v>
      </c>
      <c r="M2410" s="4" t="str">
        <f t="shared" si="518"/>
        <v>NO</v>
      </c>
      <c r="N2410" s="4" t="str">
        <f t="shared" si="519"/>
        <v>NO</v>
      </c>
      <c r="O2410" s="4" t="str">
        <f t="shared" si="520"/>
        <v>NO</v>
      </c>
      <c r="P2410" s="5">
        <f t="shared" si="521"/>
        <v>8781.1</v>
      </c>
      <c r="Q2410" s="5">
        <f t="shared" si="522"/>
        <v>8684.7999999999993</v>
      </c>
      <c r="R2410" s="4">
        <f t="shared" si="523"/>
        <v>2015</v>
      </c>
      <c r="T2410" s="7">
        <f t="shared" si="524"/>
        <v>0</v>
      </c>
      <c r="V2410" s="5">
        <f t="shared" si="525"/>
        <v>8799.7099999999991</v>
      </c>
      <c r="W2410" s="5">
        <f t="shared" si="526"/>
        <v>8825.9599999999991</v>
      </c>
      <c r="X2410" s="7">
        <f t="shared" si="527"/>
        <v>-26.25</v>
      </c>
      <c r="Z2410" s="7">
        <f t="shared" si="528"/>
        <v>414997.4599999999</v>
      </c>
      <c r="AA2410" s="5"/>
    </row>
    <row r="2411" spans="1:27">
      <c r="A2411" s="15">
        <v>42062</v>
      </c>
      <c r="B2411">
        <v>8769</v>
      </c>
      <c r="C2411">
        <v>8900</v>
      </c>
      <c r="D2411">
        <v>8752.2999999999993</v>
      </c>
      <c r="E2411">
        <v>8889.9500000000007</v>
      </c>
      <c r="G2411" s="5">
        <f t="shared" si="514"/>
        <v>8811.02</v>
      </c>
      <c r="H2411" s="5">
        <f t="shared" si="515"/>
        <v>8800.35</v>
      </c>
      <c r="J2411" s="10" t="str">
        <f t="shared" si="516"/>
        <v>BUY</v>
      </c>
      <c r="L2411" s="5">
        <f t="shared" si="517"/>
        <v>8768.34</v>
      </c>
      <c r="M2411" s="4" t="str">
        <f t="shared" si="518"/>
        <v>YES</v>
      </c>
      <c r="N2411" s="4" t="str">
        <f t="shared" si="519"/>
        <v>NO</v>
      </c>
      <c r="O2411" s="4" t="str">
        <f t="shared" si="520"/>
        <v>NO</v>
      </c>
      <c r="P2411" s="5">
        <f t="shared" si="521"/>
        <v>8769</v>
      </c>
      <c r="Q2411" s="5">
        <f t="shared" si="522"/>
        <v>8889.9500000000007</v>
      </c>
      <c r="R2411" s="4">
        <f t="shared" si="523"/>
        <v>2015</v>
      </c>
      <c r="T2411" s="7">
        <f t="shared" si="524"/>
        <v>0</v>
      </c>
      <c r="V2411" s="5">
        <f t="shared" si="525"/>
        <v>8825.9599999999991</v>
      </c>
      <c r="W2411" s="5">
        <f t="shared" si="526"/>
        <v>8825.9599999999991</v>
      </c>
      <c r="X2411" s="7">
        <f t="shared" si="527"/>
        <v>0</v>
      </c>
      <c r="Z2411" s="7">
        <f t="shared" si="528"/>
        <v>414997.4599999999</v>
      </c>
      <c r="AA2411" s="5"/>
    </row>
    <row r="2412" spans="1:27">
      <c r="A2412" s="15">
        <v>42063</v>
      </c>
      <c r="B2412">
        <v>8960.5499999999993</v>
      </c>
      <c r="C2412">
        <v>8993.25</v>
      </c>
      <c r="D2412">
        <v>8791</v>
      </c>
      <c r="E2412">
        <v>8964.65</v>
      </c>
      <c r="G2412" s="5">
        <f t="shared" si="514"/>
        <v>8887.84</v>
      </c>
      <c r="H2412" s="5">
        <f t="shared" si="515"/>
        <v>8855.1200000000008</v>
      </c>
      <c r="J2412" s="10" t="str">
        <f t="shared" si="516"/>
        <v>BUY</v>
      </c>
      <c r="L2412" s="5">
        <f t="shared" si="517"/>
        <v>8756.9599999999991</v>
      </c>
      <c r="M2412" s="4" t="str">
        <f t="shared" si="518"/>
        <v>NO</v>
      </c>
      <c r="N2412" s="4" t="str">
        <f t="shared" si="519"/>
        <v>NO</v>
      </c>
      <c r="O2412" s="4" t="str">
        <f t="shared" si="520"/>
        <v>NO</v>
      </c>
      <c r="P2412" s="5">
        <f t="shared" si="521"/>
        <v>8960.5499999999993</v>
      </c>
      <c r="Q2412" s="5">
        <f t="shared" si="522"/>
        <v>8964.65</v>
      </c>
      <c r="R2412" s="4">
        <f t="shared" si="523"/>
        <v>2015</v>
      </c>
      <c r="T2412" s="7">
        <f t="shared" si="524"/>
        <v>0</v>
      </c>
      <c r="V2412" s="5">
        <f t="shared" si="525"/>
        <v>8825.9599999999991</v>
      </c>
      <c r="W2412" s="5">
        <f t="shared" si="526"/>
        <v>8825.9599999999991</v>
      </c>
      <c r="X2412" s="7">
        <f t="shared" si="527"/>
        <v>0</v>
      </c>
      <c r="Z2412" s="7">
        <f t="shared" si="528"/>
        <v>414997.4599999999</v>
      </c>
      <c r="AA2412" s="5"/>
    </row>
    <row r="2413" spans="1:27">
      <c r="A2413" s="15">
        <v>42065</v>
      </c>
      <c r="B2413">
        <v>9025.15</v>
      </c>
      <c r="C2413">
        <v>9033</v>
      </c>
      <c r="D2413">
        <v>8944.1</v>
      </c>
      <c r="E2413">
        <v>9000.7000000000007</v>
      </c>
      <c r="G2413" s="5">
        <f t="shared" si="514"/>
        <v>8944.27</v>
      </c>
      <c r="H2413" s="5">
        <f t="shared" si="515"/>
        <v>8903.65</v>
      </c>
      <c r="J2413" s="10" t="str">
        <f t="shared" si="516"/>
        <v>BUY</v>
      </c>
      <c r="L2413" s="5">
        <f t="shared" si="517"/>
        <v>8781.7900000000009</v>
      </c>
      <c r="M2413" s="4" t="str">
        <f t="shared" si="518"/>
        <v>NO</v>
      </c>
      <c r="N2413" s="4" t="str">
        <f t="shared" si="519"/>
        <v>NO</v>
      </c>
      <c r="O2413" s="4" t="str">
        <f t="shared" si="520"/>
        <v>NO</v>
      </c>
      <c r="P2413" s="5">
        <f t="shared" si="521"/>
        <v>9025.15</v>
      </c>
      <c r="Q2413" s="5">
        <f t="shared" si="522"/>
        <v>9000.7000000000007</v>
      </c>
      <c r="R2413" s="4">
        <f t="shared" si="523"/>
        <v>2015</v>
      </c>
      <c r="T2413" s="7">
        <f t="shared" si="524"/>
        <v>0</v>
      </c>
      <c r="V2413" s="5">
        <f t="shared" si="525"/>
        <v>8825.9599999999991</v>
      </c>
      <c r="W2413" s="5">
        <f t="shared" si="526"/>
        <v>8825.9599999999991</v>
      </c>
      <c r="X2413" s="7">
        <f t="shared" si="527"/>
        <v>0</v>
      </c>
      <c r="Z2413" s="7">
        <f t="shared" si="528"/>
        <v>414997.4599999999</v>
      </c>
      <c r="AA2413" s="5"/>
    </row>
    <row r="2414" spans="1:27">
      <c r="A2414" s="15">
        <v>42066</v>
      </c>
      <c r="B2414">
        <v>9000</v>
      </c>
      <c r="C2414">
        <v>9063.7000000000007</v>
      </c>
      <c r="D2414">
        <v>8971</v>
      </c>
      <c r="E2414">
        <v>9054.85</v>
      </c>
      <c r="G2414" s="5">
        <f t="shared" si="514"/>
        <v>8999.56</v>
      </c>
      <c r="H2414" s="5">
        <f t="shared" si="515"/>
        <v>8954.0499999999993</v>
      </c>
      <c r="J2414" s="10" t="str">
        <f t="shared" si="516"/>
        <v>BUY</v>
      </c>
      <c r="L2414" s="5">
        <f t="shared" si="517"/>
        <v>8817.52</v>
      </c>
      <c r="M2414" s="4" t="str">
        <f t="shared" si="518"/>
        <v>NO</v>
      </c>
      <c r="N2414" s="4" t="str">
        <f t="shared" si="519"/>
        <v>NO</v>
      </c>
      <c r="O2414" s="4" t="str">
        <f t="shared" si="520"/>
        <v>NO</v>
      </c>
      <c r="P2414" s="5">
        <f t="shared" si="521"/>
        <v>9000</v>
      </c>
      <c r="Q2414" s="5">
        <f t="shared" si="522"/>
        <v>9054.85</v>
      </c>
      <c r="R2414" s="4">
        <f t="shared" si="523"/>
        <v>2015</v>
      </c>
      <c r="T2414" s="7">
        <f t="shared" si="524"/>
        <v>0</v>
      </c>
      <c r="V2414" s="5">
        <f t="shared" si="525"/>
        <v>8825.9599999999991</v>
      </c>
      <c r="W2414" s="5">
        <f t="shared" si="526"/>
        <v>8825.9599999999991</v>
      </c>
      <c r="X2414" s="7">
        <f t="shared" si="527"/>
        <v>0</v>
      </c>
      <c r="Z2414" s="7">
        <f t="shared" si="528"/>
        <v>414997.4599999999</v>
      </c>
      <c r="AA2414" s="5"/>
    </row>
    <row r="2415" spans="1:27">
      <c r="A2415" s="15">
        <v>42067</v>
      </c>
      <c r="B2415">
        <v>9148</v>
      </c>
      <c r="C2415">
        <v>9191</v>
      </c>
      <c r="D2415">
        <v>8926</v>
      </c>
      <c r="E2415">
        <v>8956.35</v>
      </c>
      <c r="G2415" s="5">
        <f t="shared" si="514"/>
        <v>8977.9599999999991</v>
      </c>
      <c r="H2415" s="5">
        <f t="shared" si="515"/>
        <v>8954.82</v>
      </c>
      <c r="J2415" s="10" t="str">
        <f t="shared" si="516"/>
        <v>BUY</v>
      </c>
      <c r="L2415" s="5">
        <f t="shared" si="517"/>
        <v>8885.4</v>
      </c>
      <c r="M2415" s="4" t="str">
        <f t="shared" si="518"/>
        <v>NO</v>
      </c>
      <c r="N2415" s="4" t="str">
        <f t="shared" si="519"/>
        <v>NO</v>
      </c>
      <c r="O2415" s="4" t="str">
        <f t="shared" si="520"/>
        <v>NO</v>
      </c>
      <c r="P2415" s="5">
        <f t="shared" si="521"/>
        <v>9148</v>
      </c>
      <c r="Q2415" s="5">
        <f t="shared" si="522"/>
        <v>8956.35</v>
      </c>
      <c r="R2415" s="4">
        <f t="shared" si="523"/>
        <v>2015</v>
      </c>
      <c r="T2415" s="7">
        <f t="shared" si="524"/>
        <v>0</v>
      </c>
      <c r="V2415" s="5">
        <f t="shared" si="525"/>
        <v>8825.9599999999991</v>
      </c>
      <c r="W2415" s="5">
        <f t="shared" si="526"/>
        <v>8825.9599999999991</v>
      </c>
      <c r="X2415" s="7">
        <f t="shared" si="527"/>
        <v>0</v>
      </c>
      <c r="Z2415" s="7">
        <f t="shared" si="528"/>
        <v>414997.4599999999</v>
      </c>
      <c r="AA2415" s="5"/>
    </row>
    <row r="2416" spans="1:27">
      <c r="A2416" s="15">
        <v>42068</v>
      </c>
      <c r="B2416">
        <v>8957.1</v>
      </c>
      <c r="C2416">
        <v>9012.4</v>
      </c>
      <c r="D2416">
        <v>8882</v>
      </c>
      <c r="E2416">
        <v>8988.75</v>
      </c>
      <c r="G2416" s="5">
        <f t="shared" si="514"/>
        <v>8983.36</v>
      </c>
      <c r="H2416" s="5">
        <f t="shared" si="515"/>
        <v>8966.1299999999992</v>
      </c>
      <c r="J2416" s="10" t="str">
        <f t="shared" si="516"/>
        <v>BUY</v>
      </c>
      <c r="L2416" s="5">
        <f t="shared" si="517"/>
        <v>8914.44</v>
      </c>
      <c r="M2416" s="4" t="str">
        <f t="shared" si="518"/>
        <v>YES</v>
      </c>
      <c r="N2416" s="4" t="str">
        <f t="shared" si="519"/>
        <v>YES</v>
      </c>
      <c r="O2416" s="4" t="str">
        <f t="shared" si="520"/>
        <v>NO</v>
      </c>
      <c r="P2416" s="5">
        <f t="shared" si="521"/>
        <v>8957.1</v>
      </c>
      <c r="Q2416" s="5">
        <f t="shared" si="522"/>
        <v>8988.75</v>
      </c>
      <c r="R2416" s="4">
        <f t="shared" si="523"/>
        <v>2015</v>
      </c>
      <c r="T2416" s="7">
        <f t="shared" si="524"/>
        <v>-103.35</v>
      </c>
      <c r="V2416" s="5">
        <f t="shared" si="525"/>
        <v>8825.9599999999991</v>
      </c>
      <c r="W2416" s="5">
        <f t="shared" si="526"/>
        <v>8855.25</v>
      </c>
      <c r="X2416" s="7">
        <f t="shared" si="527"/>
        <v>29.290000000000873</v>
      </c>
      <c r="Z2416" s="7">
        <f t="shared" si="528"/>
        <v>406126.95999999996</v>
      </c>
      <c r="AA2416" s="5"/>
    </row>
    <row r="2417" spans="1:27">
      <c r="A2417" s="15">
        <v>42072</v>
      </c>
      <c r="B2417">
        <v>8855.25</v>
      </c>
      <c r="C2417">
        <v>8934.7000000000007</v>
      </c>
      <c r="D2417">
        <v>8768.2999999999993</v>
      </c>
      <c r="E2417">
        <v>8784.85</v>
      </c>
      <c r="G2417" s="5">
        <f t="shared" si="514"/>
        <v>8884.11</v>
      </c>
      <c r="H2417" s="5">
        <f t="shared" si="515"/>
        <v>8905.7000000000007</v>
      </c>
      <c r="J2417" s="10" t="str">
        <f t="shared" si="516"/>
        <v>SELL</v>
      </c>
      <c r="L2417" s="5">
        <f t="shared" si="517"/>
        <v>8970.4699999999993</v>
      </c>
      <c r="M2417" s="4" t="str">
        <f t="shared" si="518"/>
        <v>YES</v>
      </c>
      <c r="N2417" s="4" t="str">
        <f t="shared" si="519"/>
        <v>NO</v>
      </c>
      <c r="O2417" s="4" t="str">
        <f t="shared" si="520"/>
        <v>YES</v>
      </c>
      <c r="P2417" s="5">
        <f t="shared" si="521"/>
        <v>8855.25</v>
      </c>
      <c r="Q2417" s="5">
        <f t="shared" si="522"/>
        <v>8784.85</v>
      </c>
      <c r="R2417" s="4">
        <f t="shared" si="523"/>
        <v>2015</v>
      </c>
      <c r="T2417" s="7">
        <f t="shared" si="524"/>
        <v>0</v>
      </c>
      <c r="V2417" s="5">
        <f t="shared" si="525"/>
        <v>8855.25</v>
      </c>
      <c r="W2417" s="5">
        <f t="shared" si="526"/>
        <v>8855.25</v>
      </c>
      <c r="X2417" s="7">
        <f t="shared" si="527"/>
        <v>0</v>
      </c>
      <c r="Z2417" s="7">
        <f t="shared" si="528"/>
        <v>406126.95999999996</v>
      </c>
      <c r="AA2417" s="5"/>
    </row>
    <row r="2418" spans="1:27">
      <c r="A2418" s="15">
        <v>42073</v>
      </c>
      <c r="B2418">
        <v>8785.0499999999993</v>
      </c>
      <c r="C2418">
        <v>8815.2000000000007</v>
      </c>
      <c r="D2418">
        <v>8712.7999999999993</v>
      </c>
      <c r="E2418">
        <v>8760.2999999999993</v>
      </c>
      <c r="G2418" s="5">
        <f t="shared" si="514"/>
        <v>8822.2099999999991</v>
      </c>
      <c r="H2418" s="5">
        <f t="shared" si="515"/>
        <v>8857.23</v>
      </c>
      <c r="J2418" s="10" t="str">
        <f t="shared" si="516"/>
        <v>SELL</v>
      </c>
      <c r="L2418" s="5">
        <f t="shared" si="517"/>
        <v>8962.2900000000009</v>
      </c>
      <c r="M2418" s="4" t="str">
        <f t="shared" si="518"/>
        <v>NO</v>
      </c>
      <c r="N2418" s="4" t="str">
        <f t="shared" si="519"/>
        <v>NO</v>
      </c>
      <c r="O2418" s="4" t="str">
        <f t="shared" si="520"/>
        <v>NO</v>
      </c>
      <c r="P2418" s="5">
        <f t="shared" si="521"/>
        <v>8785.0499999999993</v>
      </c>
      <c r="Q2418" s="5">
        <f t="shared" si="522"/>
        <v>8760.2999999999993</v>
      </c>
      <c r="R2418" s="4">
        <f t="shared" si="523"/>
        <v>2015</v>
      </c>
      <c r="T2418" s="7">
        <f t="shared" si="524"/>
        <v>0</v>
      </c>
      <c r="V2418" s="5">
        <f t="shared" si="525"/>
        <v>8855.25</v>
      </c>
      <c r="W2418" s="5">
        <f t="shared" si="526"/>
        <v>8855.25</v>
      </c>
      <c r="X2418" s="7">
        <f t="shared" si="527"/>
        <v>0</v>
      </c>
      <c r="Z2418" s="7">
        <f t="shared" si="528"/>
        <v>406126.95999999996</v>
      </c>
      <c r="AA2418" s="5"/>
    </row>
    <row r="2419" spans="1:27">
      <c r="A2419" s="15">
        <v>42074</v>
      </c>
      <c r="B2419">
        <v>8760</v>
      </c>
      <c r="C2419">
        <v>8809.9</v>
      </c>
      <c r="D2419">
        <v>8727</v>
      </c>
      <c r="E2419">
        <v>8752.15</v>
      </c>
      <c r="G2419" s="5">
        <f t="shared" si="514"/>
        <v>8787.18</v>
      </c>
      <c r="H2419" s="5">
        <f t="shared" si="515"/>
        <v>8822.2000000000007</v>
      </c>
      <c r="J2419" s="10" t="str">
        <f t="shared" si="516"/>
        <v>SELL</v>
      </c>
      <c r="L2419" s="5">
        <f t="shared" si="517"/>
        <v>8927.26</v>
      </c>
      <c r="M2419" s="4" t="str">
        <f t="shared" si="518"/>
        <v>NO</v>
      </c>
      <c r="N2419" s="4" t="str">
        <f t="shared" si="519"/>
        <v>NO</v>
      </c>
      <c r="O2419" s="4" t="str">
        <f t="shared" si="520"/>
        <v>NO</v>
      </c>
      <c r="P2419" s="5">
        <f t="shared" si="521"/>
        <v>8760</v>
      </c>
      <c r="Q2419" s="5">
        <f t="shared" si="522"/>
        <v>8752.15</v>
      </c>
      <c r="R2419" s="4">
        <f t="shared" si="523"/>
        <v>2015</v>
      </c>
      <c r="T2419" s="7">
        <f t="shared" si="524"/>
        <v>0</v>
      </c>
      <c r="V2419" s="5">
        <f t="shared" si="525"/>
        <v>8855.25</v>
      </c>
      <c r="W2419" s="5">
        <f t="shared" si="526"/>
        <v>8855.25</v>
      </c>
      <c r="X2419" s="7">
        <f t="shared" si="527"/>
        <v>0</v>
      </c>
      <c r="Z2419" s="7">
        <f t="shared" si="528"/>
        <v>406126.95999999996</v>
      </c>
      <c r="AA2419" s="5"/>
    </row>
    <row r="2420" spans="1:27">
      <c r="A2420" s="15">
        <v>42075</v>
      </c>
      <c r="B2420">
        <v>8800.0499999999993</v>
      </c>
      <c r="C2420">
        <v>8824.4</v>
      </c>
      <c r="D2420">
        <v>8772.15</v>
      </c>
      <c r="E2420">
        <v>8813.0499999999993</v>
      </c>
      <c r="G2420" s="5">
        <f t="shared" si="514"/>
        <v>8800.1200000000008</v>
      </c>
      <c r="H2420" s="5">
        <f t="shared" si="515"/>
        <v>8819.15</v>
      </c>
      <c r="J2420" s="10" t="str">
        <f t="shared" si="516"/>
        <v>SELL</v>
      </c>
      <c r="L2420" s="5">
        <f t="shared" si="517"/>
        <v>8876.24</v>
      </c>
      <c r="M2420" s="4" t="str">
        <f t="shared" si="518"/>
        <v>NO</v>
      </c>
      <c r="N2420" s="4" t="str">
        <f t="shared" si="519"/>
        <v>NO</v>
      </c>
      <c r="O2420" s="4" t="str">
        <f t="shared" si="520"/>
        <v>NO</v>
      </c>
      <c r="P2420" s="5">
        <f t="shared" si="521"/>
        <v>8800.0499999999993</v>
      </c>
      <c r="Q2420" s="5">
        <f t="shared" si="522"/>
        <v>8813.0499999999993</v>
      </c>
      <c r="R2420" s="4">
        <f t="shared" si="523"/>
        <v>2015</v>
      </c>
      <c r="T2420" s="7">
        <f t="shared" si="524"/>
        <v>0</v>
      </c>
      <c r="V2420" s="5">
        <f t="shared" si="525"/>
        <v>8855.25</v>
      </c>
      <c r="W2420" s="5">
        <f t="shared" si="526"/>
        <v>8855.25</v>
      </c>
      <c r="X2420" s="7">
        <f t="shared" si="527"/>
        <v>0</v>
      </c>
      <c r="Z2420" s="7">
        <f t="shared" si="528"/>
        <v>406126.95999999996</v>
      </c>
      <c r="AA2420" s="5"/>
    </row>
    <row r="2421" spans="1:27">
      <c r="A2421" s="15">
        <v>42076</v>
      </c>
      <c r="B2421">
        <v>8873.9</v>
      </c>
      <c r="C2421">
        <v>8873.9</v>
      </c>
      <c r="D2421">
        <v>8652.15</v>
      </c>
      <c r="E2421">
        <v>8674.4</v>
      </c>
      <c r="G2421" s="5">
        <f t="shared" si="514"/>
        <v>8737.26</v>
      </c>
      <c r="H2421" s="5">
        <f t="shared" si="515"/>
        <v>8770.9</v>
      </c>
      <c r="J2421" s="10" t="str">
        <f t="shared" si="516"/>
        <v>SELL</v>
      </c>
      <c r="L2421" s="5">
        <f t="shared" si="517"/>
        <v>8871.82</v>
      </c>
      <c r="M2421" s="4" t="str">
        <f t="shared" si="518"/>
        <v>NO</v>
      </c>
      <c r="N2421" s="4" t="str">
        <f t="shared" si="519"/>
        <v>NO</v>
      </c>
      <c r="O2421" s="4" t="str">
        <f t="shared" si="520"/>
        <v>NO</v>
      </c>
      <c r="P2421" s="5">
        <f t="shared" si="521"/>
        <v>8873.9</v>
      </c>
      <c r="Q2421" s="5">
        <f t="shared" si="522"/>
        <v>8674.4</v>
      </c>
      <c r="R2421" s="4">
        <f t="shared" si="523"/>
        <v>2015</v>
      </c>
      <c r="T2421" s="7">
        <f t="shared" si="524"/>
        <v>0</v>
      </c>
      <c r="V2421" s="5">
        <f t="shared" si="525"/>
        <v>8855.25</v>
      </c>
      <c r="W2421" s="5">
        <f t="shared" si="526"/>
        <v>8855.25</v>
      </c>
      <c r="X2421" s="7">
        <f t="shared" si="527"/>
        <v>0</v>
      </c>
      <c r="Z2421" s="7">
        <f t="shared" si="528"/>
        <v>406126.95999999996</v>
      </c>
      <c r="AA2421" s="5"/>
    </row>
    <row r="2422" spans="1:27">
      <c r="A2422" s="15">
        <v>42079</v>
      </c>
      <c r="B2422">
        <v>8670</v>
      </c>
      <c r="C2422">
        <v>8694</v>
      </c>
      <c r="D2422">
        <v>8640.0499999999993</v>
      </c>
      <c r="E2422">
        <v>8665.6</v>
      </c>
      <c r="G2422" s="5">
        <f t="shared" si="514"/>
        <v>8701.43</v>
      </c>
      <c r="H2422" s="5">
        <f t="shared" si="515"/>
        <v>8735.7999999999993</v>
      </c>
      <c r="J2422" s="10" t="str">
        <f t="shared" si="516"/>
        <v>SELL</v>
      </c>
      <c r="L2422" s="5">
        <f t="shared" si="517"/>
        <v>8838.91</v>
      </c>
      <c r="M2422" s="4" t="str">
        <f t="shared" si="518"/>
        <v>NO</v>
      </c>
      <c r="N2422" s="4" t="str">
        <f t="shared" si="519"/>
        <v>NO</v>
      </c>
      <c r="O2422" s="4" t="str">
        <f t="shared" si="520"/>
        <v>NO</v>
      </c>
      <c r="P2422" s="5">
        <f t="shared" si="521"/>
        <v>8670</v>
      </c>
      <c r="Q2422" s="5">
        <f t="shared" si="522"/>
        <v>8665.6</v>
      </c>
      <c r="R2422" s="4">
        <f t="shared" si="523"/>
        <v>2015</v>
      </c>
      <c r="T2422" s="7">
        <f t="shared" si="524"/>
        <v>0</v>
      </c>
      <c r="V2422" s="5">
        <f t="shared" si="525"/>
        <v>8855.25</v>
      </c>
      <c r="W2422" s="5">
        <f t="shared" si="526"/>
        <v>8855.25</v>
      </c>
      <c r="X2422" s="7">
        <f t="shared" si="527"/>
        <v>0</v>
      </c>
      <c r="Z2422" s="7">
        <f t="shared" si="528"/>
        <v>406126.95999999996</v>
      </c>
      <c r="AA2422" s="5"/>
    </row>
    <row r="2423" spans="1:27">
      <c r="A2423" s="15">
        <v>42080</v>
      </c>
      <c r="B2423">
        <v>8714.9</v>
      </c>
      <c r="C2423">
        <v>8764.9</v>
      </c>
      <c r="D2423">
        <v>8645.15</v>
      </c>
      <c r="E2423">
        <v>8740.2000000000007</v>
      </c>
      <c r="G2423" s="5">
        <f t="shared" si="514"/>
        <v>8720.82</v>
      </c>
      <c r="H2423" s="5">
        <f t="shared" si="515"/>
        <v>8737.27</v>
      </c>
      <c r="J2423" s="10" t="str">
        <f t="shared" si="516"/>
        <v>SELL</v>
      </c>
      <c r="L2423" s="5">
        <f t="shared" si="517"/>
        <v>8786.6200000000008</v>
      </c>
      <c r="M2423" s="4" t="str">
        <f t="shared" si="518"/>
        <v>NO</v>
      </c>
      <c r="N2423" s="4" t="str">
        <f t="shared" si="519"/>
        <v>NO</v>
      </c>
      <c r="O2423" s="4" t="str">
        <f t="shared" si="520"/>
        <v>NO</v>
      </c>
      <c r="P2423" s="5">
        <f t="shared" si="521"/>
        <v>8714.9</v>
      </c>
      <c r="Q2423" s="5">
        <f t="shared" si="522"/>
        <v>8740.2000000000007</v>
      </c>
      <c r="R2423" s="4">
        <f t="shared" si="523"/>
        <v>2015</v>
      </c>
      <c r="T2423" s="7">
        <f t="shared" si="524"/>
        <v>0</v>
      </c>
      <c r="V2423" s="5">
        <f t="shared" si="525"/>
        <v>8855.25</v>
      </c>
      <c r="W2423" s="5">
        <f t="shared" si="526"/>
        <v>8855.25</v>
      </c>
      <c r="X2423" s="7">
        <f t="shared" si="527"/>
        <v>0</v>
      </c>
      <c r="Z2423" s="7">
        <f t="shared" si="528"/>
        <v>406126.95999999996</v>
      </c>
      <c r="AA2423" s="5"/>
    </row>
    <row r="2424" spans="1:27">
      <c r="A2424" s="15">
        <v>42081</v>
      </c>
      <c r="B2424">
        <v>8775</v>
      </c>
      <c r="C2424">
        <v>8775</v>
      </c>
      <c r="D2424">
        <v>8686.7999999999993</v>
      </c>
      <c r="E2424">
        <v>8704.7000000000007</v>
      </c>
      <c r="G2424" s="5">
        <f t="shared" si="514"/>
        <v>8712.76</v>
      </c>
      <c r="H2424" s="5">
        <f t="shared" si="515"/>
        <v>8726.41</v>
      </c>
      <c r="J2424" s="10" t="str">
        <f t="shared" si="516"/>
        <v>SELL</v>
      </c>
      <c r="L2424" s="5">
        <f t="shared" si="517"/>
        <v>8767.36</v>
      </c>
      <c r="M2424" s="4" t="str">
        <f t="shared" si="518"/>
        <v>NO</v>
      </c>
      <c r="N2424" s="4" t="str">
        <f t="shared" si="519"/>
        <v>NO</v>
      </c>
      <c r="O2424" s="4" t="str">
        <f t="shared" si="520"/>
        <v>NO</v>
      </c>
      <c r="P2424" s="5">
        <f t="shared" si="521"/>
        <v>8775</v>
      </c>
      <c r="Q2424" s="5">
        <f t="shared" si="522"/>
        <v>8704.7000000000007</v>
      </c>
      <c r="R2424" s="4">
        <f t="shared" si="523"/>
        <v>2015</v>
      </c>
      <c r="T2424" s="7">
        <f t="shared" si="524"/>
        <v>0</v>
      </c>
      <c r="V2424" s="5">
        <f t="shared" si="525"/>
        <v>8855.25</v>
      </c>
      <c r="W2424" s="5">
        <f t="shared" si="526"/>
        <v>8855.25</v>
      </c>
      <c r="X2424" s="7">
        <f t="shared" si="527"/>
        <v>0</v>
      </c>
      <c r="Z2424" s="7">
        <f t="shared" si="528"/>
        <v>406126.95999999996</v>
      </c>
      <c r="AA2424" s="5"/>
    </row>
    <row r="2425" spans="1:27">
      <c r="A2425" s="15">
        <v>42082</v>
      </c>
      <c r="B2425">
        <v>8765.5</v>
      </c>
      <c r="C2425">
        <v>8815</v>
      </c>
      <c r="D2425">
        <v>8612.15</v>
      </c>
      <c r="E2425">
        <v>8635.85</v>
      </c>
      <c r="G2425" s="5">
        <f t="shared" si="514"/>
        <v>8674.31</v>
      </c>
      <c r="H2425" s="5">
        <f t="shared" si="515"/>
        <v>8696.2199999999993</v>
      </c>
      <c r="J2425" s="10" t="str">
        <f t="shared" si="516"/>
        <v>SELL</v>
      </c>
      <c r="L2425" s="5">
        <f t="shared" si="517"/>
        <v>8761.9500000000007</v>
      </c>
      <c r="M2425" s="4" t="str">
        <f t="shared" si="518"/>
        <v>YES</v>
      </c>
      <c r="N2425" s="4" t="str">
        <f t="shared" si="519"/>
        <v>YES</v>
      </c>
      <c r="O2425" s="4" t="str">
        <f t="shared" si="520"/>
        <v>NO</v>
      </c>
      <c r="P2425" s="5">
        <f t="shared" si="521"/>
        <v>8765.5</v>
      </c>
      <c r="Q2425" s="5">
        <f t="shared" si="522"/>
        <v>8635.85</v>
      </c>
      <c r="R2425" s="4">
        <f t="shared" si="523"/>
        <v>2015</v>
      </c>
      <c r="T2425" s="7">
        <f t="shared" si="524"/>
        <v>-131.51</v>
      </c>
      <c r="V2425" s="5">
        <f t="shared" si="525"/>
        <v>8855.25</v>
      </c>
      <c r="W2425" s="5">
        <f t="shared" si="526"/>
        <v>8855.25</v>
      </c>
      <c r="X2425" s="7">
        <f t="shared" si="527"/>
        <v>0</v>
      </c>
      <c r="Z2425" s="7">
        <f t="shared" si="528"/>
        <v>392975.95999999996</v>
      </c>
      <c r="AA2425" s="5"/>
    </row>
    <row r="2426" spans="1:27">
      <c r="A2426" s="15">
        <v>42083</v>
      </c>
      <c r="B2426">
        <v>8630.0499999999993</v>
      </c>
      <c r="C2426">
        <v>8647</v>
      </c>
      <c r="D2426">
        <v>8578.2999999999993</v>
      </c>
      <c r="E2426">
        <v>8602.0499999999993</v>
      </c>
      <c r="G2426" s="5">
        <f t="shared" si="514"/>
        <v>8638.18</v>
      </c>
      <c r="H2426" s="5">
        <f t="shared" si="515"/>
        <v>8664.83</v>
      </c>
      <c r="J2426" s="10" t="str">
        <f t="shared" si="516"/>
        <v>SELL</v>
      </c>
      <c r="L2426" s="5">
        <f t="shared" si="517"/>
        <v>8744.7800000000007</v>
      </c>
      <c r="M2426" s="4" t="str">
        <f t="shared" si="518"/>
        <v>NO</v>
      </c>
      <c r="N2426" s="4" t="str">
        <f t="shared" si="519"/>
        <v>NO</v>
      </c>
      <c r="O2426" s="4" t="str">
        <f t="shared" si="520"/>
        <v>NO</v>
      </c>
      <c r="P2426" s="5">
        <f t="shared" si="521"/>
        <v>8630.0499999999993</v>
      </c>
      <c r="Q2426" s="5">
        <f t="shared" si="522"/>
        <v>8602.0499999999993</v>
      </c>
      <c r="R2426" s="4">
        <f t="shared" si="523"/>
        <v>2015</v>
      </c>
      <c r="T2426" s="7">
        <f t="shared" si="524"/>
        <v>0</v>
      </c>
      <c r="V2426" s="5">
        <f t="shared" si="525"/>
        <v>8855.25</v>
      </c>
      <c r="W2426" s="5">
        <f t="shared" si="526"/>
        <v>8855.25</v>
      </c>
      <c r="X2426" s="7">
        <f t="shared" si="527"/>
        <v>0</v>
      </c>
      <c r="Z2426" s="7">
        <f t="shared" si="528"/>
        <v>392975.95999999996</v>
      </c>
      <c r="AA2426" s="5"/>
    </row>
    <row r="2427" spans="1:27">
      <c r="A2427" s="15">
        <v>42086</v>
      </c>
      <c r="B2427">
        <v>8619.9500000000007</v>
      </c>
      <c r="C2427">
        <v>8625</v>
      </c>
      <c r="D2427">
        <v>8552.75</v>
      </c>
      <c r="E2427">
        <v>8565</v>
      </c>
      <c r="G2427" s="5">
        <f t="shared" si="514"/>
        <v>8601.59</v>
      </c>
      <c r="H2427" s="5">
        <f t="shared" si="515"/>
        <v>8631.5499999999993</v>
      </c>
      <c r="J2427" s="10" t="str">
        <f t="shared" si="516"/>
        <v>SELL</v>
      </c>
      <c r="L2427" s="5">
        <f t="shared" si="517"/>
        <v>8721.43</v>
      </c>
      <c r="M2427" s="4" t="str">
        <f t="shared" si="518"/>
        <v>NO</v>
      </c>
      <c r="N2427" s="4" t="str">
        <f t="shared" si="519"/>
        <v>NO</v>
      </c>
      <c r="O2427" s="4" t="str">
        <f t="shared" si="520"/>
        <v>NO</v>
      </c>
      <c r="P2427" s="5">
        <f t="shared" si="521"/>
        <v>8619.9500000000007</v>
      </c>
      <c r="Q2427" s="5">
        <f t="shared" si="522"/>
        <v>8565</v>
      </c>
      <c r="R2427" s="4">
        <f t="shared" si="523"/>
        <v>2015</v>
      </c>
      <c r="T2427" s="7">
        <f t="shared" si="524"/>
        <v>0</v>
      </c>
      <c r="V2427" s="5">
        <f t="shared" si="525"/>
        <v>8855.25</v>
      </c>
      <c r="W2427" s="5">
        <f t="shared" si="526"/>
        <v>8855.25</v>
      </c>
      <c r="X2427" s="7">
        <f t="shared" si="527"/>
        <v>0</v>
      </c>
      <c r="Z2427" s="7">
        <f t="shared" si="528"/>
        <v>392975.95999999996</v>
      </c>
      <c r="AA2427" s="5"/>
    </row>
    <row r="2428" spans="1:27">
      <c r="A2428" s="15">
        <v>42087</v>
      </c>
      <c r="B2428">
        <v>8551.25</v>
      </c>
      <c r="C2428">
        <v>8653.35</v>
      </c>
      <c r="D2428">
        <v>8548</v>
      </c>
      <c r="E2428">
        <v>8573.85</v>
      </c>
      <c r="G2428" s="5">
        <f t="shared" si="514"/>
        <v>8587.7199999999993</v>
      </c>
      <c r="H2428" s="5">
        <f t="shared" si="515"/>
        <v>8612.32</v>
      </c>
      <c r="J2428" s="10" t="str">
        <f t="shared" si="516"/>
        <v>SELL</v>
      </c>
      <c r="L2428" s="5">
        <f t="shared" si="517"/>
        <v>8686.1200000000008</v>
      </c>
      <c r="M2428" s="4" t="str">
        <f t="shared" si="518"/>
        <v>NO</v>
      </c>
      <c r="N2428" s="4" t="str">
        <f t="shared" si="519"/>
        <v>NO</v>
      </c>
      <c r="O2428" s="4" t="str">
        <f t="shared" si="520"/>
        <v>NO</v>
      </c>
      <c r="P2428" s="5">
        <f t="shared" si="521"/>
        <v>8551.25</v>
      </c>
      <c r="Q2428" s="5">
        <f t="shared" si="522"/>
        <v>8573.85</v>
      </c>
      <c r="R2428" s="4">
        <f t="shared" si="523"/>
        <v>2015</v>
      </c>
      <c r="T2428" s="7">
        <f t="shared" si="524"/>
        <v>0</v>
      </c>
      <c r="V2428" s="5">
        <f t="shared" si="525"/>
        <v>8855.25</v>
      </c>
      <c r="W2428" s="5">
        <f t="shared" si="526"/>
        <v>8855.25</v>
      </c>
      <c r="X2428" s="7">
        <f t="shared" si="527"/>
        <v>0</v>
      </c>
      <c r="Z2428" s="7">
        <f t="shared" si="528"/>
        <v>392975.95999999996</v>
      </c>
      <c r="AA2428" s="5"/>
    </row>
    <row r="2429" spans="1:27">
      <c r="A2429" s="15">
        <v>42088</v>
      </c>
      <c r="B2429">
        <v>8580.1</v>
      </c>
      <c r="C2429">
        <v>8587.7000000000007</v>
      </c>
      <c r="D2429">
        <v>8522.4500000000007</v>
      </c>
      <c r="E2429">
        <v>8535</v>
      </c>
      <c r="G2429" s="5">
        <f t="shared" si="514"/>
        <v>8561.36</v>
      </c>
      <c r="H2429" s="5">
        <f t="shared" si="515"/>
        <v>8586.5499999999993</v>
      </c>
      <c r="J2429" s="10" t="str">
        <f t="shared" si="516"/>
        <v>SELL</v>
      </c>
      <c r="L2429" s="5">
        <f t="shared" si="517"/>
        <v>8662.1200000000008</v>
      </c>
      <c r="M2429" s="4" t="str">
        <f t="shared" si="518"/>
        <v>NO</v>
      </c>
      <c r="N2429" s="4" t="str">
        <f t="shared" si="519"/>
        <v>NO</v>
      </c>
      <c r="O2429" s="4" t="str">
        <f t="shared" si="520"/>
        <v>NO</v>
      </c>
      <c r="P2429" s="5">
        <f t="shared" si="521"/>
        <v>8580.1</v>
      </c>
      <c r="Q2429" s="5">
        <f t="shared" si="522"/>
        <v>8535</v>
      </c>
      <c r="R2429" s="4">
        <f t="shared" si="523"/>
        <v>2015</v>
      </c>
      <c r="T2429" s="7">
        <f t="shared" si="524"/>
        <v>0</v>
      </c>
      <c r="V2429" s="5">
        <f t="shared" si="525"/>
        <v>8855.25</v>
      </c>
      <c r="W2429" s="5">
        <f t="shared" si="526"/>
        <v>8855.25</v>
      </c>
      <c r="X2429" s="7">
        <f t="shared" si="527"/>
        <v>0</v>
      </c>
      <c r="Z2429" s="7">
        <f t="shared" si="528"/>
        <v>392975.95999999996</v>
      </c>
      <c r="AA2429" s="5"/>
    </row>
    <row r="2430" spans="1:27">
      <c r="A2430" s="15">
        <v>42089</v>
      </c>
      <c r="B2430">
        <v>8489</v>
      </c>
      <c r="C2430">
        <v>8499.9</v>
      </c>
      <c r="D2430">
        <v>8328.75</v>
      </c>
      <c r="E2430">
        <v>8342.1</v>
      </c>
      <c r="G2430" s="5">
        <f t="shared" si="514"/>
        <v>8451.73</v>
      </c>
      <c r="H2430" s="5">
        <f t="shared" si="515"/>
        <v>8505.07</v>
      </c>
      <c r="J2430" s="10" t="str">
        <f t="shared" si="516"/>
        <v>SELL</v>
      </c>
      <c r="L2430" s="5">
        <f t="shared" si="517"/>
        <v>8665.09</v>
      </c>
      <c r="M2430" s="4" t="str">
        <f t="shared" si="518"/>
        <v>NO</v>
      </c>
      <c r="N2430" s="4" t="str">
        <f t="shared" si="519"/>
        <v>NO</v>
      </c>
      <c r="O2430" s="4" t="str">
        <f t="shared" si="520"/>
        <v>NO</v>
      </c>
      <c r="P2430" s="5">
        <f t="shared" si="521"/>
        <v>8489</v>
      </c>
      <c r="Q2430" s="5">
        <f t="shared" si="522"/>
        <v>8342.1</v>
      </c>
      <c r="R2430" s="4">
        <f t="shared" si="523"/>
        <v>2015</v>
      </c>
      <c r="T2430" s="7">
        <f t="shared" si="524"/>
        <v>0</v>
      </c>
      <c r="V2430" s="5">
        <f t="shared" si="525"/>
        <v>8855.25</v>
      </c>
      <c r="W2430" s="5">
        <f t="shared" si="526"/>
        <v>8855.25</v>
      </c>
      <c r="X2430" s="7">
        <f t="shared" si="527"/>
        <v>0</v>
      </c>
      <c r="Z2430" s="7">
        <f t="shared" si="528"/>
        <v>392975.95999999996</v>
      </c>
      <c r="AA2430" s="5"/>
    </row>
    <row r="2431" spans="1:27">
      <c r="A2431" s="15">
        <v>42090</v>
      </c>
      <c r="B2431">
        <v>8465.25</v>
      </c>
      <c r="C2431">
        <v>8484.85</v>
      </c>
      <c r="D2431">
        <v>8357</v>
      </c>
      <c r="E2431">
        <v>8434.9</v>
      </c>
      <c r="G2431" s="5">
        <f t="shared" si="514"/>
        <v>8443.32</v>
      </c>
      <c r="H2431" s="5">
        <f t="shared" si="515"/>
        <v>8481.68</v>
      </c>
      <c r="J2431" s="10" t="str">
        <f t="shared" si="516"/>
        <v>SELL</v>
      </c>
      <c r="L2431" s="5">
        <f t="shared" si="517"/>
        <v>8596.76</v>
      </c>
      <c r="M2431" s="4" t="str">
        <f t="shared" si="518"/>
        <v>NO</v>
      </c>
      <c r="N2431" s="4" t="str">
        <f t="shared" si="519"/>
        <v>NO</v>
      </c>
      <c r="O2431" s="4" t="str">
        <f t="shared" si="520"/>
        <v>NO</v>
      </c>
      <c r="P2431" s="5">
        <f t="shared" si="521"/>
        <v>8465.25</v>
      </c>
      <c r="Q2431" s="5">
        <f t="shared" si="522"/>
        <v>8434.9</v>
      </c>
      <c r="R2431" s="4">
        <f t="shared" si="523"/>
        <v>2015</v>
      </c>
      <c r="T2431" s="7">
        <f t="shared" si="524"/>
        <v>0</v>
      </c>
      <c r="V2431" s="5">
        <f t="shared" si="525"/>
        <v>8855.25</v>
      </c>
      <c r="W2431" s="5">
        <f t="shared" si="526"/>
        <v>8855.25</v>
      </c>
      <c r="X2431" s="7">
        <f t="shared" si="527"/>
        <v>0</v>
      </c>
      <c r="Z2431" s="7">
        <f t="shared" si="528"/>
        <v>392975.95999999996</v>
      </c>
      <c r="AA2431" s="5"/>
    </row>
    <row r="2432" spans="1:27">
      <c r="A2432" s="15">
        <v>42093</v>
      </c>
      <c r="B2432">
        <v>8474.75</v>
      </c>
      <c r="C2432">
        <v>8570</v>
      </c>
      <c r="D2432">
        <v>8452.35</v>
      </c>
      <c r="E2432">
        <v>8557.5</v>
      </c>
      <c r="G2432" s="5">
        <f t="shared" si="514"/>
        <v>8500.41</v>
      </c>
      <c r="H2432" s="5">
        <f t="shared" si="515"/>
        <v>8506.9500000000007</v>
      </c>
      <c r="J2432" s="10" t="str">
        <f t="shared" si="516"/>
        <v>SELL</v>
      </c>
      <c r="L2432" s="5">
        <f t="shared" si="517"/>
        <v>8526.57</v>
      </c>
      <c r="M2432" s="4" t="str">
        <f t="shared" si="518"/>
        <v>NO</v>
      </c>
      <c r="N2432" s="4" t="str">
        <f t="shared" si="519"/>
        <v>NO</v>
      </c>
      <c r="O2432" s="4" t="str">
        <f t="shared" si="520"/>
        <v>NO</v>
      </c>
      <c r="P2432" s="5">
        <f t="shared" si="521"/>
        <v>8474.75</v>
      </c>
      <c r="Q2432" s="5">
        <f t="shared" si="522"/>
        <v>8557.5</v>
      </c>
      <c r="R2432" s="4">
        <f t="shared" si="523"/>
        <v>2015</v>
      </c>
      <c r="T2432" s="7">
        <f t="shared" si="524"/>
        <v>0</v>
      </c>
      <c r="V2432" s="5">
        <f t="shared" si="525"/>
        <v>8855.25</v>
      </c>
      <c r="W2432" s="5">
        <f t="shared" si="526"/>
        <v>8582.35</v>
      </c>
      <c r="X2432" s="7">
        <f t="shared" si="527"/>
        <v>272.89999999999964</v>
      </c>
      <c r="Z2432" s="7">
        <f t="shared" si="528"/>
        <v>406620.95999999996</v>
      </c>
      <c r="AA2432" s="5"/>
    </row>
    <row r="2433" spans="1:27">
      <c r="A2433" s="15">
        <v>42094</v>
      </c>
      <c r="B2433">
        <v>8582.35</v>
      </c>
      <c r="C2433">
        <v>8605.0499999999993</v>
      </c>
      <c r="D2433">
        <v>8498.25</v>
      </c>
      <c r="E2433">
        <v>8534.75</v>
      </c>
      <c r="G2433" s="5">
        <f t="shared" si="514"/>
        <v>8517.58</v>
      </c>
      <c r="H2433" s="5">
        <f t="shared" si="515"/>
        <v>8516.2199999999993</v>
      </c>
      <c r="J2433" s="10" t="str">
        <f t="shared" si="516"/>
        <v>BUY</v>
      </c>
      <c r="L2433" s="5">
        <f t="shared" si="517"/>
        <v>8512.14</v>
      </c>
      <c r="M2433" s="4" t="str">
        <f t="shared" si="518"/>
        <v>YES</v>
      </c>
      <c r="N2433" s="4" t="str">
        <f t="shared" si="519"/>
        <v>NO</v>
      </c>
      <c r="O2433" s="4" t="str">
        <f t="shared" si="520"/>
        <v>YES</v>
      </c>
      <c r="P2433" s="5">
        <f t="shared" si="521"/>
        <v>8582.35</v>
      </c>
      <c r="Q2433" s="5">
        <f t="shared" si="522"/>
        <v>8534.75</v>
      </c>
      <c r="R2433" s="4">
        <f t="shared" si="523"/>
        <v>2015</v>
      </c>
      <c r="T2433" s="7">
        <f t="shared" si="524"/>
        <v>0</v>
      </c>
      <c r="V2433" s="5">
        <f t="shared" si="525"/>
        <v>8582.35</v>
      </c>
      <c r="W2433" s="5">
        <f t="shared" si="526"/>
        <v>8582.35</v>
      </c>
      <c r="X2433" s="7">
        <f t="shared" si="527"/>
        <v>0</v>
      </c>
      <c r="Z2433" s="7">
        <f t="shared" si="528"/>
        <v>406620.95999999996</v>
      </c>
      <c r="AA2433" s="5"/>
    </row>
    <row r="2434" spans="1:27">
      <c r="A2434" s="15">
        <v>42095</v>
      </c>
      <c r="B2434">
        <v>8531.1</v>
      </c>
      <c r="C2434">
        <v>8645.5499999999993</v>
      </c>
      <c r="D2434">
        <v>8512</v>
      </c>
      <c r="E2434">
        <v>8633.1</v>
      </c>
      <c r="G2434" s="5">
        <f t="shared" si="514"/>
        <v>8575.34</v>
      </c>
      <c r="H2434" s="5">
        <f t="shared" si="515"/>
        <v>8555.18</v>
      </c>
      <c r="J2434" s="10" t="str">
        <f t="shared" si="516"/>
        <v>BUY</v>
      </c>
      <c r="L2434" s="5">
        <f t="shared" si="517"/>
        <v>8494.7000000000007</v>
      </c>
      <c r="M2434" s="4" t="str">
        <f t="shared" si="518"/>
        <v>YES</v>
      </c>
      <c r="N2434" s="4" t="str">
        <f t="shared" si="519"/>
        <v>YES</v>
      </c>
      <c r="O2434" s="4" t="str">
        <f t="shared" si="520"/>
        <v>NO</v>
      </c>
      <c r="P2434" s="5">
        <f t="shared" si="521"/>
        <v>8531.1</v>
      </c>
      <c r="Q2434" s="5">
        <f t="shared" si="522"/>
        <v>8633.1</v>
      </c>
      <c r="R2434" s="4">
        <f t="shared" si="523"/>
        <v>2015</v>
      </c>
      <c r="T2434" s="7">
        <f t="shared" si="524"/>
        <v>-120.96</v>
      </c>
      <c r="V2434" s="5">
        <f t="shared" si="525"/>
        <v>8582.35</v>
      </c>
      <c r="W2434" s="5">
        <f t="shared" si="526"/>
        <v>8582.35</v>
      </c>
      <c r="X2434" s="7">
        <f t="shared" si="527"/>
        <v>0</v>
      </c>
      <c r="Z2434" s="7">
        <f t="shared" si="528"/>
        <v>394524.95999999996</v>
      </c>
      <c r="AA2434" s="5"/>
    </row>
    <row r="2435" spans="1:27">
      <c r="A2435" s="15">
        <v>42100</v>
      </c>
      <c r="B2435">
        <v>8662.35</v>
      </c>
      <c r="C2435">
        <v>8696.9</v>
      </c>
      <c r="D2435">
        <v>8607</v>
      </c>
      <c r="E2435">
        <v>8689.7999999999993</v>
      </c>
      <c r="G2435" s="5">
        <f t="shared" si="514"/>
        <v>8632.57</v>
      </c>
      <c r="H2435" s="5">
        <f t="shared" si="515"/>
        <v>8600.0499999999993</v>
      </c>
      <c r="J2435" s="10" t="str">
        <f t="shared" si="516"/>
        <v>BUY</v>
      </c>
      <c r="L2435" s="5">
        <f t="shared" si="517"/>
        <v>8502.49</v>
      </c>
      <c r="M2435" s="4" t="str">
        <f t="shared" si="518"/>
        <v>NO</v>
      </c>
      <c r="N2435" s="4" t="str">
        <f t="shared" si="519"/>
        <v>NO</v>
      </c>
      <c r="O2435" s="4" t="str">
        <f t="shared" si="520"/>
        <v>NO</v>
      </c>
      <c r="P2435" s="5">
        <f t="shared" si="521"/>
        <v>8662.35</v>
      </c>
      <c r="Q2435" s="5">
        <f t="shared" si="522"/>
        <v>8689.7999999999993</v>
      </c>
      <c r="R2435" s="4">
        <f t="shared" si="523"/>
        <v>2015</v>
      </c>
      <c r="T2435" s="7">
        <f t="shared" si="524"/>
        <v>0</v>
      </c>
      <c r="V2435" s="5">
        <f t="shared" si="525"/>
        <v>8582.35</v>
      </c>
      <c r="W2435" s="5">
        <f t="shared" si="526"/>
        <v>8582.35</v>
      </c>
      <c r="X2435" s="7">
        <f t="shared" si="527"/>
        <v>0</v>
      </c>
      <c r="Z2435" s="7">
        <f t="shared" si="528"/>
        <v>394524.95999999996</v>
      </c>
      <c r="AA2435" s="5"/>
    </row>
    <row r="2436" spans="1:27">
      <c r="A2436" s="15">
        <v>42101</v>
      </c>
      <c r="B2436">
        <v>8711.65</v>
      </c>
      <c r="C2436">
        <v>8733</v>
      </c>
      <c r="D2436">
        <v>8616.9</v>
      </c>
      <c r="E2436">
        <v>8711.2999999999993</v>
      </c>
      <c r="G2436" s="5">
        <f t="shared" si="514"/>
        <v>8671.94</v>
      </c>
      <c r="H2436" s="5">
        <f t="shared" si="515"/>
        <v>8637.1299999999992</v>
      </c>
      <c r="J2436" s="10" t="str">
        <f t="shared" si="516"/>
        <v>BUY</v>
      </c>
      <c r="L2436" s="5">
        <f t="shared" si="517"/>
        <v>8532.7000000000007</v>
      </c>
      <c r="M2436" s="4" t="str">
        <f t="shared" si="518"/>
        <v>NO</v>
      </c>
      <c r="N2436" s="4" t="str">
        <f t="shared" si="519"/>
        <v>NO</v>
      </c>
      <c r="O2436" s="4" t="str">
        <f t="shared" si="520"/>
        <v>NO</v>
      </c>
      <c r="P2436" s="5">
        <f t="shared" si="521"/>
        <v>8711.65</v>
      </c>
      <c r="Q2436" s="5">
        <f t="shared" si="522"/>
        <v>8711.2999999999993</v>
      </c>
      <c r="R2436" s="4">
        <f t="shared" si="523"/>
        <v>2015</v>
      </c>
      <c r="T2436" s="7">
        <f t="shared" si="524"/>
        <v>0</v>
      </c>
      <c r="V2436" s="5">
        <f t="shared" si="525"/>
        <v>8582.35</v>
      </c>
      <c r="W2436" s="5">
        <f t="shared" si="526"/>
        <v>8582.35</v>
      </c>
      <c r="X2436" s="7">
        <f t="shared" si="527"/>
        <v>0</v>
      </c>
      <c r="Z2436" s="7">
        <f t="shared" si="528"/>
        <v>394524.95999999996</v>
      </c>
      <c r="AA2436" s="5"/>
    </row>
    <row r="2437" spans="1:27">
      <c r="A2437" s="15">
        <v>42102</v>
      </c>
      <c r="B2437">
        <v>8749.6</v>
      </c>
      <c r="C2437">
        <v>8778.65</v>
      </c>
      <c r="D2437">
        <v>8716.1</v>
      </c>
      <c r="E2437">
        <v>8762.65</v>
      </c>
      <c r="G2437" s="5">
        <f t="shared" si="514"/>
        <v>8717.2999999999993</v>
      </c>
      <c r="H2437" s="5">
        <f t="shared" si="515"/>
        <v>8678.9699999999993</v>
      </c>
      <c r="J2437" s="10" t="str">
        <f t="shared" si="516"/>
        <v>BUY</v>
      </c>
      <c r="L2437" s="5">
        <f t="shared" si="517"/>
        <v>8563.98</v>
      </c>
      <c r="M2437" s="4" t="str">
        <f t="shared" si="518"/>
        <v>NO</v>
      </c>
      <c r="N2437" s="4" t="str">
        <f t="shared" si="519"/>
        <v>NO</v>
      </c>
      <c r="O2437" s="4" t="str">
        <f t="shared" si="520"/>
        <v>NO</v>
      </c>
      <c r="P2437" s="5">
        <f t="shared" si="521"/>
        <v>8749.6</v>
      </c>
      <c r="Q2437" s="5">
        <f t="shared" si="522"/>
        <v>8762.65</v>
      </c>
      <c r="R2437" s="4">
        <f t="shared" si="523"/>
        <v>2015</v>
      </c>
      <c r="T2437" s="7">
        <f t="shared" si="524"/>
        <v>0</v>
      </c>
      <c r="V2437" s="5">
        <f t="shared" si="525"/>
        <v>8582.35</v>
      </c>
      <c r="W2437" s="5">
        <f t="shared" si="526"/>
        <v>8582.35</v>
      </c>
      <c r="X2437" s="7">
        <f t="shared" si="527"/>
        <v>0</v>
      </c>
      <c r="Z2437" s="7">
        <f t="shared" si="528"/>
        <v>394524.95999999996</v>
      </c>
      <c r="AA2437" s="5"/>
    </row>
    <row r="2438" spans="1:27">
      <c r="A2438" s="15">
        <v>42103</v>
      </c>
      <c r="B2438">
        <v>8797.9</v>
      </c>
      <c r="C2438">
        <v>8820</v>
      </c>
      <c r="D2438">
        <v>8716.25</v>
      </c>
      <c r="E2438">
        <v>8811.1</v>
      </c>
      <c r="G2438" s="5">
        <f t="shared" si="514"/>
        <v>8764.2000000000007</v>
      </c>
      <c r="H2438" s="5">
        <f t="shared" si="515"/>
        <v>8723.01</v>
      </c>
      <c r="J2438" s="10" t="str">
        <f t="shared" si="516"/>
        <v>BUY</v>
      </c>
      <c r="L2438" s="5">
        <f t="shared" si="517"/>
        <v>8599.44</v>
      </c>
      <c r="M2438" s="4" t="str">
        <f t="shared" si="518"/>
        <v>NO</v>
      </c>
      <c r="N2438" s="4" t="str">
        <f t="shared" si="519"/>
        <v>NO</v>
      </c>
      <c r="O2438" s="4" t="str">
        <f t="shared" si="520"/>
        <v>NO</v>
      </c>
      <c r="P2438" s="5">
        <f t="shared" si="521"/>
        <v>8797.9</v>
      </c>
      <c r="Q2438" s="5">
        <f t="shared" si="522"/>
        <v>8811.1</v>
      </c>
      <c r="R2438" s="4">
        <f t="shared" si="523"/>
        <v>2015</v>
      </c>
      <c r="T2438" s="7">
        <f t="shared" si="524"/>
        <v>0</v>
      </c>
      <c r="V2438" s="5">
        <f t="shared" si="525"/>
        <v>8582.35</v>
      </c>
      <c r="W2438" s="5">
        <f t="shared" si="526"/>
        <v>8582.35</v>
      </c>
      <c r="X2438" s="7">
        <f t="shared" si="527"/>
        <v>0</v>
      </c>
      <c r="Z2438" s="7">
        <f t="shared" si="528"/>
        <v>394524.95999999996</v>
      </c>
      <c r="AA2438" s="5"/>
    </row>
    <row r="2439" spans="1:27">
      <c r="A2439" s="15">
        <v>42104</v>
      </c>
      <c r="B2439">
        <v>8801.2000000000007</v>
      </c>
      <c r="C2439">
        <v>8823</v>
      </c>
      <c r="D2439">
        <v>8771</v>
      </c>
      <c r="E2439">
        <v>8811.4500000000007</v>
      </c>
      <c r="G2439" s="5">
        <f t="shared" si="514"/>
        <v>8787.83</v>
      </c>
      <c r="H2439" s="5">
        <f t="shared" si="515"/>
        <v>8752.49</v>
      </c>
      <c r="J2439" s="10" t="str">
        <f t="shared" si="516"/>
        <v>BUY</v>
      </c>
      <c r="L2439" s="5">
        <f t="shared" si="517"/>
        <v>8646.4699999999993</v>
      </c>
      <c r="M2439" s="4" t="str">
        <f t="shared" si="518"/>
        <v>NO</v>
      </c>
      <c r="N2439" s="4" t="str">
        <f t="shared" si="519"/>
        <v>NO</v>
      </c>
      <c r="O2439" s="4" t="str">
        <f t="shared" si="520"/>
        <v>NO</v>
      </c>
      <c r="P2439" s="5">
        <f t="shared" si="521"/>
        <v>8801.2000000000007</v>
      </c>
      <c r="Q2439" s="5">
        <f t="shared" si="522"/>
        <v>8811.4500000000007</v>
      </c>
      <c r="R2439" s="4">
        <f t="shared" si="523"/>
        <v>2015</v>
      </c>
      <c r="T2439" s="7">
        <f t="shared" si="524"/>
        <v>0</v>
      </c>
      <c r="V2439" s="5">
        <f t="shared" si="525"/>
        <v>8582.35</v>
      </c>
      <c r="W2439" s="5">
        <f t="shared" si="526"/>
        <v>8582.35</v>
      </c>
      <c r="X2439" s="7">
        <f t="shared" si="527"/>
        <v>0</v>
      </c>
      <c r="Z2439" s="7">
        <f t="shared" si="528"/>
        <v>394524.95999999996</v>
      </c>
      <c r="AA2439" s="5"/>
    </row>
    <row r="2440" spans="1:27">
      <c r="A2440" s="15">
        <v>42107</v>
      </c>
      <c r="B2440">
        <v>8820.0499999999993</v>
      </c>
      <c r="C2440">
        <v>8872.2000000000007</v>
      </c>
      <c r="D2440">
        <v>8790.2999999999993</v>
      </c>
      <c r="E2440">
        <v>8855.4500000000007</v>
      </c>
      <c r="G2440" s="5">
        <f t="shared" si="514"/>
        <v>8821.64</v>
      </c>
      <c r="H2440" s="5">
        <f t="shared" si="515"/>
        <v>8786.81</v>
      </c>
      <c r="J2440" s="10" t="str">
        <f t="shared" si="516"/>
        <v>BUY</v>
      </c>
      <c r="L2440" s="5">
        <f t="shared" si="517"/>
        <v>8682.32</v>
      </c>
      <c r="M2440" s="4" t="str">
        <f t="shared" si="518"/>
        <v>NO</v>
      </c>
      <c r="N2440" s="4" t="str">
        <f t="shared" si="519"/>
        <v>NO</v>
      </c>
      <c r="O2440" s="4" t="str">
        <f t="shared" si="520"/>
        <v>NO</v>
      </c>
      <c r="P2440" s="5">
        <f t="shared" si="521"/>
        <v>8820.0499999999993</v>
      </c>
      <c r="Q2440" s="5">
        <f t="shared" si="522"/>
        <v>8855.4500000000007</v>
      </c>
      <c r="R2440" s="4">
        <f t="shared" si="523"/>
        <v>2015</v>
      </c>
      <c r="T2440" s="7">
        <f t="shared" si="524"/>
        <v>0</v>
      </c>
      <c r="V2440" s="5">
        <f t="shared" si="525"/>
        <v>8582.35</v>
      </c>
      <c r="W2440" s="5">
        <f t="shared" si="526"/>
        <v>8582.35</v>
      </c>
      <c r="X2440" s="7">
        <f t="shared" si="527"/>
        <v>0</v>
      </c>
      <c r="Z2440" s="7">
        <f t="shared" si="528"/>
        <v>394524.95999999996</v>
      </c>
      <c r="AA2440" s="5"/>
    </row>
    <row r="2441" spans="1:27">
      <c r="A2441" s="15">
        <v>42109</v>
      </c>
      <c r="B2441">
        <v>8847.9</v>
      </c>
      <c r="C2441">
        <v>8873.65</v>
      </c>
      <c r="D2441">
        <v>8757.7999999999993</v>
      </c>
      <c r="E2441">
        <v>8786.15</v>
      </c>
      <c r="G2441" s="5">
        <f t="shared" si="514"/>
        <v>8803.9</v>
      </c>
      <c r="H2441" s="5">
        <f t="shared" si="515"/>
        <v>8786.59</v>
      </c>
      <c r="J2441" s="10" t="str">
        <f t="shared" si="516"/>
        <v>BUY</v>
      </c>
      <c r="L2441" s="5">
        <f t="shared" si="517"/>
        <v>8734.66</v>
      </c>
      <c r="M2441" s="4" t="str">
        <f t="shared" si="518"/>
        <v>NO</v>
      </c>
      <c r="N2441" s="4" t="str">
        <f t="shared" si="519"/>
        <v>NO</v>
      </c>
      <c r="O2441" s="4" t="str">
        <f t="shared" si="520"/>
        <v>NO</v>
      </c>
      <c r="P2441" s="5">
        <f t="shared" si="521"/>
        <v>8847.9</v>
      </c>
      <c r="Q2441" s="5">
        <f t="shared" si="522"/>
        <v>8786.15</v>
      </c>
      <c r="R2441" s="4">
        <f t="shared" si="523"/>
        <v>2015</v>
      </c>
      <c r="T2441" s="7">
        <f t="shared" si="524"/>
        <v>0</v>
      </c>
      <c r="V2441" s="5">
        <f t="shared" si="525"/>
        <v>8582.35</v>
      </c>
      <c r="W2441" s="5">
        <f t="shared" si="526"/>
        <v>8734.66</v>
      </c>
      <c r="X2441" s="7">
        <f t="shared" si="527"/>
        <v>152.30999999999949</v>
      </c>
      <c r="Z2441" s="7">
        <f t="shared" si="528"/>
        <v>402140.45999999996</v>
      </c>
      <c r="AA2441" s="5"/>
    </row>
    <row r="2442" spans="1:27">
      <c r="A2442" s="15">
        <v>42110</v>
      </c>
      <c r="B2442">
        <v>8780</v>
      </c>
      <c r="C2442">
        <v>8788</v>
      </c>
      <c r="D2442">
        <v>8671.5</v>
      </c>
      <c r="E2442">
        <v>8726.15</v>
      </c>
      <c r="G2442" s="5">
        <f t="shared" si="514"/>
        <v>8765.0300000000007</v>
      </c>
      <c r="H2442" s="5">
        <f t="shared" si="515"/>
        <v>8766.44</v>
      </c>
      <c r="J2442" s="10" t="str">
        <f t="shared" si="516"/>
        <v>SELL</v>
      </c>
      <c r="L2442" s="5">
        <f t="shared" si="517"/>
        <v>8770.67</v>
      </c>
      <c r="M2442" s="4" t="str">
        <f t="shared" si="518"/>
        <v>YES</v>
      </c>
      <c r="N2442" s="4" t="str">
        <f t="shared" si="519"/>
        <v>NO</v>
      </c>
      <c r="O2442" s="4" t="str">
        <f t="shared" si="520"/>
        <v>NO</v>
      </c>
      <c r="P2442" s="5">
        <f t="shared" si="521"/>
        <v>8780</v>
      </c>
      <c r="Q2442" s="5">
        <f t="shared" si="522"/>
        <v>8726.15</v>
      </c>
      <c r="R2442" s="4">
        <f t="shared" si="523"/>
        <v>2015</v>
      </c>
      <c r="T2442" s="7">
        <f t="shared" si="524"/>
        <v>0</v>
      </c>
      <c r="V2442" s="5">
        <f t="shared" si="525"/>
        <v>8734.66</v>
      </c>
      <c r="W2442" s="5">
        <f t="shared" si="526"/>
        <v>8734.66</v>
      </c>
      <c r="X2442" s="7">
        <f t="shared" si="527"/>
        <v>0</v>
      </c>
      <c r="Z2442" s="7">
        <f t="shared" si="528"/>
        <v>402140.45999999996</v>
      </c>
      <c r="AA2442" s="5"/>
    </row>
    <row r="2443" spans="1:27">
      <c r="A2443" s="15">
        <v>42111</v>
      </c>
      <c r="B2443">
        <v>8704.7000000000007</v>
      </c>
      <c r="C2443">
        <v>8724.9500000000007</v>
      </c>
      <c r="D2443">
        <v>8627</v>
      </c>
      <c r="E2443">
        <v>8638.85</v>
      </c>
      <c r="G2443" s="5">
        <f t="shared" si="514"/>
        <v>8701.94</v>
      </c>
      <c r="H2443" s="5">
        <f t="shared" si="515"/>
        <v>8723.91</v>
      </c>
      <c r="J2443" s="10" t="str">
        <f t="shared" si="516"/>
        <v>SELL</v>
      </c>
      <c r="L2443" s="5">
        <f t="shared" si="517"/>
        <v>8789.82</v>
      </c>
      <c r="M2443" s="4" t="str">
        <f t="shared" si="518"/>
        <v>NO</v>
      </c>
      <c r="N2443" s="4" t="str">
        <f t="shared" si="519"/>
        <v>NO</v>
      </c>
      <c r="O2443" s="4" t="str">
        <f t="shared" si="520"/>
        <v>NO</v>
      </c>
      <c r="P2443" s="5">
        <f t="shared" si="521"/>
        <v>8704.7000000000007</v>
      </c>
      <c r="Q2443" s="5">
        <f t="shared" si="522"/>
        <v>8638.85</v>
      </c>
      <c r="R2443" s="4">
        <f t="shared" si="523"/>
        <v>2015</v>
      </c>
      <c r="T2443" s="7">
        <f t="shared" si="524"/>
        <v>0</v>
      </c>
      <c r="V2443" s="5">
        <f t="shared" si="525"/>
        <v>8734.66</v>
      </c>
      <c r="W2443" s="5">
        <f t="shared" si="526"/>
        <v>8734.66</v>
      </c>
      <c r="X2443" s="7">
        <f t="shared" si="527"/>
        <v>0</v>
      </c>
      <c r="Z2443" s="7">
        <f t="shared" si="528"/>
        <v>402140.45999999996</v>
      </c>
      <c r="AA2443" s="5"/>
    </row>
    <row r="2444" spans="1:27">
      <c r="A2444" s="15">
        <v>42114</v>
      </c>
      <c r="B2444">
        <v>8638</v>
      </c>
      <c r="C2444">
        <v>8643</v>
      </c>
      <c r="D2444">
        <v>8446.35</v>
      </c>
      <c r="E2444">
        <v>8469.9</v>
      </c>
      <c r="G2444" s="5">
        <f t="shared" si="514"/>
        <v>8585.92</v>
      </c>
      <c r="H2444" s="5">
        <f t="shared" si="515"/>
        <v>8639.24</v>
      </c>
      <c r="J2444" s="10" t="str">
        <f t="shared" si="516"/>
        <v>SELL</v>
      </c>
      <c r="L2444" s="5">
        <f t="shared" si="517"/>
        <v>8799.2000000000007</v>
      </c>
      <c r="M2444" s="4" t="str">
        <f t="shared" si="518"/>
        <v>NO</v>
      </c>
      <c r="N2444" s="4" t="str">
        <f t="shared" si="519"/>
        <v>NO</v>
      </c>
      <c r="O2444" s="4" t="str">
        <f t="shared" si="520"/>
        <v>NO</v>
      </c>
      <c r="P2444" s="5">
        <f t="shared" si="521"/>
        <v>8638</v>
      </c>
      <c r="Q2444" s="5">
        <f t="shared" si="522"/>
        <v>8469.9</v>
      </c>
      <c r="R2444" s="4">
        <f t="shared" si="523"/>
        <v>2015</v>
      </c>
      <c r="T2444" s="7">
        <f t="shared" si="524"/>
        <v>0</v>
      </c>
      <c r="V2444" s="5">
        <f t="shared" si="525"/>
        <v>8734.66</v>
      </c>
      <c r="W2444" s="5">
        <f t="shared" si="526"/>
        <v>8734.66</v>
      </c>
      <c r="X2444" s="7">
        <f t="shared" si="527"/>
        <v>0</v>
      </c>
      <c r="Z2444" s="7">
        <f t="shared" si="528"/>
        <v>402140.45999999996</v>
      </c>
      <c r="AA2444" s="5"/>
    </row>
    <row r="2445" spans="1:27">
      <c r="A2445" s="15">
        <v>42115</v>
      </c>
      <c r="B2445">
        <v>8439.9</v>
      </c>
      <c r="C2445">
        <v>8501</v>
      </c>
      <c r="D2445">
        <v>8376</v>
      </c>
      <c r="E2445">
        <v>8400.4500000000007</v>
      </c>
      <c r="G2445" s="5">
        <f t="shared" si="514"/>
        <v>8493.19</v>
      </c>
      <c r="H2445" s="5">
        <f t="shared" si="515"/>
        <v>8559.64</v>
      </c>
      <c r="J2445" s="10" t="str">
        <f t="shared" si="516"/>
        <v>SELL</v>
      </c>
      <c r="L2445" s="5">
        <f t="shared" si="517"/>
        <v>8758.99</v>
      </c>
      <c r="M2445" s="4" t="str">
        <f t="shared" si="518"/>
        <v>NO</v>
      </c>
      <c r="N2445" s="4" t="str">
        <f t="shared" si="519"/>
        <v>NO</v>
      </c>
      <c r="O2445" s="4" t="str">
        <f t="shared" si="520"/>
        <v>NO</v>
      </c>
      <c r="P2445" s="5">
        <f t="shared" si="521"/>
        <v>8439.9</v>
      </c>
      <c r="Q2445" s="5">
        <f t="shared" si="522"/>
        <v>8400.4500000000007</v>
      </c>
      <c r="R2445" s="4">
        <f t="shared" si="523"/>
        <v>2015</v>
      </c>
      <c r="T2445" s="7">
        <f t="shared" si="524"/>
        <v>0</v>
      </c>
      <c r="V2445" s="5">
        <f t="shared" si="525"/>
        <v>8734.66</v>
      </c>
      <c r="W2445" s="5">
        <f t="shared" si="526"/>
        <v>8734.66</v>
      </c>
      <c r="X2445" s="7">
        <f t="shared" si="527"/>
        <v>0</v>
      </c>
      <c r="Z2445" s="7">
        <f t="shared" si="528"/>
        <v>402140.45999999996</v>
      </c>
      <c r="AA2445" s="5"/>
    </row>
    <row r="2446" spans="1:27">
      <c r="A2446" s="15">
        <v>42116</v>
      </c>
      <c r="B2446">
        <v>8428.9</v>
      </c>
      <c r="C2446">
        <v>8483.9500000000007</v>
      </c>
      <c r="D2446">
        <v>8298.2999999999993</v>
      </c>
      <c r="E2446">
        <v>8461.2000000000007</v>
      </c>
      <c r="G2446" s="5">
        <f t="shared" si="514"/>
        <v>8477.2000000000007</v>
      </c>
      <c r="H2446" s="5">
        <f t="shared" si="515"/>
        <v>8526.83</v>
      </c>
      <c r="J2446" s="10" t="str">
        <f t="shared" si="516"/>
        <v>SELL</v>
      </c>
      <c r="L2446" s="5">
        <f t="shared" si="517"/>
        <v>8675.7199999999993</v>
      </c>
      <c r="M2446" s="4" t="str">
        <f t="shared" si="518"/>
        <v>NO</v>
      </c>
      <c r="N2446" s="4" t="str">
        <f t="shared" si="519"/>
        <v>NO</v>
      </c>
      <c r="O2446" s="4" t="str">
        <f t="shared" si="520"/>
        <v>NO</v>
      </c>
      <c r="P2446" s="5">
        <f t="shared" si="521"/>
        <v>8428.9</v>
      </c>
      <c r="Q2446" s="5">
        <f t="shared" si="522"/>
        <v>8461.2000000000007</v>
      </c>
      <c r="R2446" s="4">
        <f t="shared" si="523"/>
        <v>2015</v>
      </c>
      <c r="T2446" s="7">
        <f t="shared" si="524"/>
        <v>0</v>
      </c>
      <c r="V2446" s="5">
        <f t="shared" si="525"/>
        <v>8734.66</v>
      </c>
      <c r="W2446" s="5">
        <f t="shared" si="526"/>
        <v>8734.66</v>
      </c>
      <c r="X2446" s="7">
        <f t="shared" si="527"/>
        <v>0</v>
      </c>
      <c r="Z2446" s="7">
        <f t="shared" si="528"/>
        <v>402140.45999999996</v>
      </c>
      <c r="AA2446" s="5"/>
    </row>
    <row r="2447" spans="1:27">
      <c r="A2447" s="15">
        <v>42117</v>
      </c>
      <c r="B2447">
        <v>8500</v>
      </c>
      <c r="C2447">
        <v>8529.9500000000007</v>
      </c>
      <c r="D2447">
        <v>8364.5</v>
      </c>
      <c r="E2447">
        <v>8405.35</v>
      </c>
      <c r="G2447" s="5">
        <f t="shared" si="514"/>
        <v>8441.2800000000007</v>
      </c>
      <c r="H2447" s="5">
        <f t="shared" si="515"/>
        <v>8486.34</v>
      </c>
      <c r="J2447" s="10" t="str">
        <f t="shared" si="516"/>
        <v>SELL</v>
      </c>
      <c r="L2447" s="5">
        <f t="shared" si="517"/>
        <v>8621.52</v>
      </c>
      <c r="M2447" s="4" t="str">
        <f t="shared" si="518"/>
        <v>NO</v>
      </c>
      <c r="N2447" s="4" t="str">
        <f t="shared" si="519"/>
        <v>NO</v>
      </c>
      <c r="O2447" s="4" t="str">
        <f t="shared" si="520"/>
        <v>NO</v>
      </c>
      <c r="P2447" s="5">
        <f t="shared" si="521"/>
        <v>8500</v>
      </c>
      <c r="Q2447" s="5">
        <f t="shared" si="522"/>
        <v>8405.35</v>
      </c>
      <c r="R2447" s="4">
        <f t="shared" si="523"/>
        <v>2015</v>
      </c>
      <c r="T2447" s="7">
        <f t="shared" si="524"/>
        <v>0</v>
      </c>
      <c r="V2447" s="5">
        <f t="shared" si="525"/>
        <v>8734.66</v>
      </c>
      <c r="W2447" s="5">
        <f t="shared" si="526"/>
        <v>8734.66</v>
      </c>
      <c r="X2447" s="7">
        <f t="shared" si="527"/>
        <v>0</v>
      </c>
      <c r="Z2447" s="7">
        <f t="shared" si="528"/>
        <v>402140.45999999996</v>
      </c>
      <c r="AA2447" s="5"/>
    </row>
    <row r="2448" spans="1:27">
      <c r="A2448" s="15">
        <v>42118</v>
      </c>
      <c r="B2448">
        <v>8406.9500000000007</v>
      </c>
      <c r="C2448">
        <v>8409</v>
      </c>
      <c r="D2448">
        <v>8280.9</v>
      </c>
      <c r="E2448">
        <v>8318.7999999999993</v>
      </c>
      <c r="G2448" s="5">
        <f t="shared" si="514"/>
        <v>8380.0400000000009</v>
      </c>
      <c r="H2448" s="5">
        <f t="shared" si="515"/>
        <v>8430.49</v>
      </c>
      <c r="J2448" s="10" t="str">
        <f t="shared" si="516"/>
        <v>SELL</v>
      </c>
      <c r="L2448" s="5">
        <f t="shared" si="517"/>
        <v>8581.84</v>
      </c>
      <c r="M2448" s="4" t="str">
        <f t="shared" si="518"/>
        <v>NO</v>
      </c>
      <c r="N2448" s="4" t="str">
        <f t="shared" si="519"/>
        <v>NO</v>
      </c>
      <c r="O2448" s="4" t="str">
        <f t="shared" si="520"/>
        <v>NO</v>
      </c>
      <c r="P2448" s="5">
        <f t="shared" si="521"/>
        <v>8406.9500000000007</v>
      </c>
      <c r="Q2448" s="5">
        <f t="shared" si="522"/>
        <v>8318.7999999999993</v>
      </c>
      <c r="R2448" s="4">
        <f t="shared" si="523"/>
        <v>2015</v>
      </c>
      <c r="T2448" s="7">
        <f t="shared" si="524"/>
        <v>0</v>
      </c>
      <c r="V2448" s="5">
        <f t="shared" si="525"/>
        <v>8734.66</v>
      </c>
      <c r="W2448" s="5">
        <f t="shared" si="526"/>
        <v>8734.66</v>
      </c>
      <c r="X2448" s="7">
        <f t="shared" si="527"/>
        <v>0</v>
      </c>
      <c r="Z2448" s="7">
        <f t="shared" si="528"/>
        <v>402140.45999999996</v>
      </c>
      <c r="AA2448" s="5"/>
    </row>
    <row r="2449" spans="1:27">
      <c r="A2449" s="15">
        <v>42121</v>
      </c>
      <c r="B2449">
        <v>8340.1</v>
      </c>
      <c r="C2449">
        <v>8347.9</v>
      </c>
      <c r="D2449">
        <v>8211</v>
      </c>
      <c r="E2449">
        <v>8223</v>
      </c>
      <c r="G2449" s="5">
        <f t="shared" si="514"/>
        <v>8301.52</v>
      </c>
      <c r="H2449" s="5">
        <f t="shared" si="515"/>
        <v>8361.33</v>
      </c>
      <c r="J2449" s="10" t="str">
        <f t="shared" si="516"/>
        <v>SELL</v>
      </c>
      <c r="L2449" s="5">
        <f t="shared" si="517"/>
        <v>8540.76</v>
      </c>
      <c r="M2449" s="4" t="str">
        <f t="shared" si="518"/>
        <v>NO</v>
      </c>
      <c r="N2449" s="4" t="str">
        <f t="shared" si="519"/>
        <v>NO</v>
      </c>
      <c r="O2449" s="4" t="str">
        <f t="shared" si="520"/>
        <v>NO</v>
      </c>
      <c r="P2449" s="5">
        <f t="shared" si="521"/>
        <v>8340.1</v>
      </c>
      <c r="Q2449" s="5">
        <f t="shared" si="522"/>
        <v>8223</v>
      </c>
      <c r="R2449" s="4">
        <f t="shared" si="523"/>
        <v>2015</v>
      </c>
      <c r="T2449" s="7">
        <f t="shared" si="524"/>
        <v>0</v>
      </c>
      <c r="V2449" s="5">
        <f t="shared" si="525"/>
        <v>8734.66</v>
      </c>
      <c r="W2449" s="5">
        <f t="shared" si="526"/>
        <v>8734.66</v>
      </c>
      <c r="X2449" s="7">
        <f t="shared" si="527"/>
        <v>0</v>
      </c>
      <c r="Z2449" s="7">
        <f t="shared" si="528"/>
        <v>402140.45999999996</v>
      </c>
      <c r="AA2449" s="5"/>
    </row>
    <row r="2450" spans="1:27">
      <c r="A2450" s="15">
        <v>42122</v>
      </c>
      <c r="B2450">
        <v>8210</v>
      </c>
      <c r="C2450">
        <v>8324.0499999999993</v>
      </c>
      <c r="D2450">
        <v>8193</v>
      </c>
      <c r="E2450">
        <v>8292.4</v>
      </c>
      <c r="G2450" s="5">
        <f t="shared" si="514"/>
        <v>8296.9599999999991</v>
      </c>
      <c r="H2450" s="5">
        <f t="shared" si="515"/>
        <v>8338.35</v>
      </c>
      <c r="J2450" s="10" t="str">
        <f t="shared" si="516"/>
        <v>SELL</v>
      </c>
      <c r="L2450" s="5">
        <f t="shared" si="517"/>
        <v>8462.52</v>
      </c>
      <c r="M2450" s="4" t="str">
        <f t="shared" si="518"/>
        <v>NO</v>
      </c>
      <c r="N2450" s="4" t="str">
        <f t="shared" si="519"/>
        <v>NO</v>
      </c>
      <c r="O2450" s="4" t="str">
        <f t="shared" si="520"/>
        <v>NO</v>
      </c>
      <c r="P2450" s="5">
        <f t="shared" si="521"/>
        <v>8210</v>
      </c>
      <c r="Q2450" s="5">
        <f t="shared" si="522"/>
        <v>8292.4</v>
      </c>
      <c r="R2450" s="4">
        <f t="shared" si="523"/>
        <v>2015</v>
      </c>
      <c r="T2450" s="7">
        <f t="shared" si="524"/>
        <v>0</v>
      </c>
      <c r="V2450" s="5">
        <f t="shared" si="525"/>
        <v>8734.66</v>
      </c>
      <c r="W2450" s="5">
        <f t="shared" si="526"/>
        <v>8734.66</v>
      </c>
      <c r="X2450" s="7">
        <f t="shared" si="527"/>
        <v>0</v>
      </c>
      <c r="Z2450" s="7">
        <f t="shared" si="528"/>
        <v>402140.45999999996</v>
      </c>
      <c r="AA2450" s="5"/>
    </row>
    <row r="2451" spans="1:27">
      <c r="A2451" s="15">
        <v>42123</v>
      </c>
      <c r="B2451">
        <v>8222.2999999999993</v>
      </c>
      <c r="C2451">
        <v>8319.2999999999993</v>
      </c>
      <c r="D2451">
        <v>8220.1</v>
      </c>
      <c r="E2451">
        <v>8238.25</v>
      </c>
      <c r="G2451" s="5">
        <f t="shared" si="514"/>
        <v>8267.61</v>
      </c>
      <c r="H2451" s="5">
        <f t="shared" si="515"/>
        <v>8304.98</v>
      </c>
      <c r="J2451" s="10" t="str">
        <f t="shared" si="516"/>
        <v>SELL</v>
      </c>
      <c r="L2451" s="5">
        <f t="shared" si="517"/>
        <v>8417.09</v>
      </c>
      <c r="M2451" s="4" t="str">
        <f t="shared" si="518"/>
        <v>NO</v>
      </c>
      <c r="N2451" s="4" t="str">
        <f t="shared" si="519"/>
        <v>NO</v>
      </c>
      <c r="O2451" s="4" t="str">
        <f t="shared" si="520"/>
        <v>NO</v>
      </c>
      <c r="P2451" s="5">
        <f t="shared" si="521"/>
        <v>8222.2999999999993</v>
      </c>
      <c r="Q2451" s="5">
        <f t="shared" si="522"/>
        <v>8238.25</v>
      </c>
      <c r="R2451" s="4">
        <f t="shared" si="523"/>
        <v>2015</v>
      </c>
      <c r="T2451" s="7">
        <f t="shared" si="524"/>
        <v>0</v>
      </c>
      <c r="V2451" s="5">
        <f t="shared" si="525"/>
        <v>8734.66</v>
      </c>
      <c r="W2451" s="5">
        <f t="shared" si="526"/>
        <v>8734.66</v>
      </c>
      <c r="X2451" s="7">
        <f t="shared" si="527"/>
        <v>0</v>
      </c>
      <c r="Z2451" s="7">
        <f t="shared" si="528"/>
        <v>402140.45999999996</v>
      </c>
      <c r="AA2451" s="5"/>
    </row>
    <row r="2452" spans="1:27">
      <c r="A2452" s="15">
        <v>42124</v>
      </c>
      <c r="B2452">
        <v>8214.9500000000007</v>
      </c>
      <c r="C2452">
        <v>8225</v>
      </c>
      <c r="D2452">
        <v>8136.8</v>
      </c>
      <c r="E2452">
        <v>8177.35</v>
      </c>
      <c r="G2452" s="5">
        <f t="shared" si="514"/>
        <v>8222.48</v>
      </c>
      <c r="H2452" s="5">
        <f t="shared" si="515"/>
        <v>8262.44</v>
      </c>
      <c r="J2452" s="10" t="str">
        <f t="shared" si="516"/>
        <v>SELL</v>
      </c>
      <c r="L2452" s="5">
        <f t="shared" si="517"/>
        <v>8382.32</v>
      </c>
      <c r="M2452" s="4" t="str">
        <f t="shared" si="518"/>
        <v>NO</v>
      </c>
      <c r="N2452" s="4" t="str">
        <f t="shared" si="519"/>
        <v>NO</v>
      </c>
      <c r="O2452" s="4" t="str">
        <f t="shared" si="520"/>
        <v>NO</v>
      </c>
      <c r="P2452" s="5">
        <f t="shared" si="521"/>
        <v>8214.9500000000007</v>
      </c>
      <c r="Q2452" s="5">
        <f t="shared" si="522"/>
        <v>8177.35</v>
      </c>
      <c r="R2452" s="4">
        <f t="shared" si="523"/>
        <v>2015</v>
      </c>
      <c r="T2452" s="7">
        <f t="shared" si="524"/>
        <v>0</v>
      </c>
      <c r="V2452" s="5">
        <f t="shared" si="525"/>
        <v>8734.66</v>
      </c>
      <c r="W2452" s="5">
        <f t="shared" si="526"/>
        <v>8734.66</v>
      </c>
      <c r="X2452" s="7">
        <f t="shared" si="527"/>
        <v>0</v>
      </c>
      <c r="Z2452" s="7">
        <f t="shared" si="528"/>
        <v>402140.45999999996</v>
      </c>
      <c r="AA2452" s="5"/>
    </row>
    <row r="2453" spans="1:27">
      <c r="A2453" s="15">
        <v>42128</v>
      </c>
      <c r="B2453">
        <v>8252.1</v>
      </c>
      <c r="C2453">
        <v>8387.7000000000007</v>
      </c>
      <c r="D2453">
        <v>8250.2000000000007</v>
      </c>
      <c r="E2453">
        <v>8372.25</v>
      </c>
      <c r="G2453" s="5">
        <f t="shared" ref="G2453:G2497" si="529">ROUND((E2453*G$1)+(G2452*(1-G$1)),2)</f>
        <v>8297.3700000000008</v>
      </c>
      <c r="H2453" s="5">
        <f t="shared" ref="H2453:H2497" si="530">ROUND((E2453*H$1)+(H2452*(1-H$1)),2)</f>
        <v>8299.0400000000009</v>
      </c>
      <c r="J2453" s="10" t="str">
        <f t="shared" ref="J2453:J2497" si="531">IF(G2453&gt;H2453,"BUY","SELL")</f>
        <v>SELL</v>
      </c>
      <c r="L2453" s="5">
        <f t="shared" ref="L2453:L2497" si="532">ROUND((G2453*((2/4)-1)-(H2453)*((2/6)-1))/ (2 /4- 2 /6),2)</f>
        <v>8304.0499999999993</v>
      </c>
      <c r="M2453" s="4" t="str">
        <f t="shared" ref="M2453:M2497" si="533">IF(J2452="SELL",IF(C2453&gt;L2452,"YES","NO"),IF(D2453&lt;L2452,"YES","NO"))</f>
        <v>YES</v>
      </c>
      <c r="N2453" s="4" t="str">
        <f t="shared" ref="N2453:N2497" si="534">IF(AND(M2453="YES",J2453=J2452),"YES","NO")</f>
        <v>YES</v>
      </c>
      <c r="O2453" s="4" t="str">
        <f t="shared" ref="O2453:O2497" si="535">IF(AND(J2452="BUY",B2453&lt;L2452),"YES",IF(AND(J2452="SELL",B2453&gt;L2452),"YES","NO"))</f>
        <v>NO</v>
      </c>
      <c r="P2453" s="5">
        <f t="shared" ref="P2453:P2497" si="536">B2453</f>
        <v>8252.1</v>
      </c>
      <c r="Q2453" s="5">
        <f t="shared" ref="Q2453:Q2497" si="537">E2453</f>
        <v>8372.25</v>
      </c>
      <c r="R2453" s="4">
        <f t="shared" ref="R2453:R2497" si="538">YEAR(A2453)</f>
        <v>2015</v>
      </c>
      <c r="T2453" s="7">
        <f t="shared" ref="T2453:T2497" si="539">ROUND(IF(N2453="YES",IF(J2453="SELL",IF(O2453="YES",Q2453-P2453,Q2453-L2452),IF(O2453="YES",P2453-Q2453,L2452-Q2453)),0),2)</f>
        <v>-10.07</v>
      </c>
      <c r="V2453" s="5">
        <f t="shared" ref="V2453:V2497" si="540">IF(J2453=J2452,V2452,IF(O2453="YES",P2453,L2452))</f>
        <v>8734.66</v>
      </c>
      <c r="W2453" s="5">
        <f t="shared" ref="W2453:W2497" si="541">IF(V2454="",E2453,V2454)</f>
        <v>8350.1</v>
      </c>
      <c r="X2453" s="7">
        <f t="shared" ref="X2453:X2497" si="542">IF(J2453="BUY",W2453-V2453,V2453-W2453)</f>
        <v>384.55999999999949</v>
      </c>
      <c r="Z2453" s="7">
        <f t="shared" ref="Z2453:Z2497" si="543">Z2452+(T2453*50*2)+(X2453*50)</f>
        <v>420361.45999999996</v>
      </c>
      <c r="AA2453" s="5"/>
    </row>
    <row r="2454" spans="1:27">
      <c r="A2454" s="15">
        <v>42129</v>
      </c>
      <c r="B2454">
        <v>8350.1</v>
      </c>
      <c r="C2454">
        <v>8397.5</v>
      </c>
      <c r="D2454">
        <v>8309.15</v>
      </c>
      <c r="E2454">
        <v>8361.7000000000007</v>
      </c>
      <c r="G2454" s="5">
        <f t="shared" si="529"/>
        <v>8329.5400000000009</v>
      </c>
      <c r="H2454" s="5">
        <f t="shared" si="530"/>
        <v>8319.93</v>
      </c>
      <c r="J2454" s="10" t="str">
        <f t="shared" si="531"/>
        <v>BUY</v>
      </c>
      <c r="L2454" s="5">
        <f t="shared" si="532"/>
        <v>8291.1</v>
      </c>
      <c r="M2454" s="4" t="str">
        <f t="shared" si="533"/>
        <v>YES</v>
      </c>
      <c r="N2454" s="4" t="str">
        <f t="shared" si="534"/>
        <v>NO</v>
      </c>
      <c r="O2454" s="4" t="str">
        <f t="shared" si="535"/>
        <v>YES</v>
      </c>
      <c r="P2454" s="5">
        <f t="shared" si="536"/>
        <v>8350.1</v>
      </c>
      <c r="Q2454" s="5">
        <f t="shared" si="537"/>
        <v>8361.7000000000007</v>
      </c>
      <c r="R2454" s="4">
        <f t="shared" si="538"/>
        <v>2015</v>
      </c>
      <c r="T2454" s="7">
        <f t="shared" si="539"/>
        <v>0</v>
      </c>
      <c r="V2454" s="5">
        <f t="shared" si="540"/>
        <v>8350.1</v>
      </c>
      <c r="W2454" s="5">
        <f t="shared" si="541"/>
        <v>8291.1</v>
      </c>
      <c r="X2454" s="7">
        <f t="shared" si="542"/>
        <v>-59</v>
      </c>
      <c r="Z2454" s="7">
        <f t="shared" si="543"/>
        <v>417411.45999999996</v>
      </c>
      <c r="AA2454" s="5"/>
    </row>
    <row r="2455" spans="1:27">
      <c r="A2455" s="15">
        <v>42130</v>
      </c>
      <c r="B2455">
        <v>8344.7000000000007</v>
      </c>
      <c r="C2455">
        <v>8345.0499999999993</v>
      </c>
      <c r="D2455">
        <v>8111.3</v>
      </c>
      <c r="E2455">
        <v>8121.75</v>
      </c>
      <c r="G2455" s="5">
        <f t="shared" si="529"/>
        <v>8225.65</v>
      </c>
      <c r="H2455" s="5">
        <f t="shared" si="530"/>
        <v>8253.8700000000008</v>
      </c>
      <c r="J2455" s="10" t="str">
        <f t="shared" si="531"/>
        <v>SELL</v>
      </c>
      <c r="L2455" s="5">
        <f t="shared" si="532"/>
        <v>8338.5300000000007</v>
      </c>
      <c r="M2455" s="4" t="str">
        <f t="shared" si="533"/>
        <v>YES</v>
      </c>
      <c r="N2455" s="4" t="str">
        <f t="shared" si="534"/>
        <v>NO</v>
      </c>
      <c r="O2455" s="4" t="str">
        <f t="shared" si="535"/>
        <v>NO</v>
      </c>
      <c r="P2455" s="5">
        <f t="shared" si="536"/>
        <v>8344.7000000000007</v>
      </c>
      <c r="Q2455" s="5">
        <f t="shared" si="537"/>
        <v>8121.75</v>
      </c>
      <c r="R2455" s="4">
        <f t="shared" si="538"/>
        <v>2015</v>
      </c>
      <c r="T2455" s="7">
        <f t="shared" si="539"/>
        <v>0</v>
      </c>
      <c r="V2455" s="5">
        <f t="shared" si="540"/>
        <v>8291.1</v>
      </c>
      <c r="W2455" s="5">
        <f t="shared" si="541"/>
        <v>8291.1</v>
      </c>
      <c r="X2455" s="7">
        <f t="shared" si="542"/>
        <v>0</v>
      </c>
      <c r="Z2455" s="7">
        <f t="shared" si="543"/>
        <v>417411.45999999996</v>
      </c>
      <c r="AA2455" s="5"/>
    </row>
    <row r="2456" spans="1:27">
      <c r="A2456" s="15">
        <v>42131</v>
      </c>
      <c r="B2456">
        <v>8087.7</v>
      </c>
      <c r="C2456">
        <v>8148.7</v>
      </c>
      <c r="D2456">
        <v>8020.55</v>
      </c>
      <c r="E2456">
        <v>8082.15</v>
      </c>
      <c r="G2456" s="5">
        <f t="shared" si="529"/>
        <v>8153.9</v>
      </c>
      <c r="H2456" s="5">
        <f t="shared" si="530"/>
        <v>8196.6299999999992</v>
      </c>
      <c r="J2456" s="10" t="str">
        <f t="shared" si="531"/>
        <v>SELL</v>
      </c>
      <c r="L2456" s="5">
        <f t="shared" si="532"/>
        <v>8324.82</v>
      </c>
      <c r="M2456" s="4" t="str">
        <f t="shared" si="533"/>
        <v>NO</v>
      </c>
      <c r="N2456" s="4" t="str">
        <f t="shared" si="534"/>
        <v>NO</v>
      </c>
      <c r="O2456" s="4" t="str">
        <f t="shared" si="535"/>
        <v>NO</v>
      </c>
      <c r="P2456" s="5">
        <f t="shared" si="536"/>
        <v>8087.7</v>
      </c>
      <c r="Q2456" s="5">
        <f t="shared" si="537"/>
        <v>8082.15</v>
      </c>
      <c r="R2456" s="4">
        <f t="shared" si="538"/>
        <v>2015</v>
      </c>
      <c r="T2456" s="7">
        <f t="shared" si="539"/>
        <v>0</v>
      </c>
      <c r="V2456" s="5">
        <f t="shared" si="540"/>
        <v>8291.1</v>
      </c>
      <c r="W2456" s="5">
        <f t="shared" si="541"/>
        <v>8291.1</v>
      </c>
      <c r="X2456" s="7">
        <f t="shared" si="542"/>
        <v>0</v>
      </c>
      <c r="Z2456" s="7">
        <f t="shared" si="543"/>
        <v>417411.45999999996</v>
      </c>
      <c r="AA2456" s="5"/>
    </row>
    <row r="2457" spans="1:27">
      <c r="A2457" s="15">
        <v>42132</v>
      </c>
      <c r="B2457">
        <v>8144.7</v>
      </c>
      <c r="C2457">
        <v>8247</v>
      </c>
      <c r="D2457">
        <v>8134.7</v>
      </c>
      <c r="E2457">
        <v>8210.5499999999993</v>
      </c>
      <c r="G2457" s="5">
        <f t="shared" si="529"/>
        <v>8182.23</v>
      </c>
      <c r="H2457" s="5">
        <f t="shared" si="530"/>
        <v>8201.27</v>
      </c>
      <c r="J2457" s="10" t="str">
        <f t="shared" si="531"/>
        <v>SELL</v>
      </c>
      <c r="L2457" s="5">
        <f t="shared" si="532"/>
        <v>8258.39</v>
      </c>
      <c r="M2457" s="4" t="str">
        <f t="shared" si="533"/>
        <v>NO</v>
      </c>
      <c r="N2457" s="4" t="str">
        <f t="shared" si="534"/>
        <v>NO</v>
      </c>
      <c r="O2457" s="4" t="str">
        <f t="shared" si="535"/>
        <v>NO</v>
      </c>
      <c r="P2457" s="5">
        <f t="shared" si="536"/>
        <v>8144.7</v>
      </c>
      <c r="Q2457" s="5">
        <f t="shared" si="537"/>
        <v>8210.5499999999993</v>
      </c>
      <c r="R2457" s="4">
        <f t="shared" si="538"/>
        <v>2015</v>
      </c>
      <c r="T2457" s="7">
        <f t="shared" si="539"/>
        <v>0</v>
      </c>
      <c r="V2457" s="5">
        <f t="shared" si="540"/>
        <v>8291.1</v>
      </c>
      <c r="W2457" s="5">
        <f t="shared" si="541"/>
        <v>8258.39</v>
      </c>
      <c r="X2457" s="7">
        <f t="shared" si="542"/>
        <v>32.710000000000946</v>
      </c>
      <c r="Z2457" s="7">
        <f t="shared" si="543"/>
        <v>419046.96</v>
      </c>
      <c r="AA2457" s="5"/>
    </row>
    <row r="2458" spans="1:27">
      <c r="A2458" s="15">
        <v>42135</v>
      </c>
      <c r="B2458">
        <v>8256.35</v>
      </c>
      <c r="C2458">
        <v>8356.85</v>
      </c>
      <c r="D2458">
        <v>8242.6</v>
      </c>
      <c r="E2458">
        <v>8342.15</v>
      </c>
      <c r="G2458" s="5">
        <f t="shared" si="529"/>
        <v>8262.19</v>
      </c>
      <c r="H2458" s="5">
        <f t="shared" si="530"/>
        <v>8248.23</v>
      </c>
      <c r="J2458" s="10" t="str">
        <f t="shared" si="531"/>
        <v>BUY</v>
      </c>
      <c r="L2458" s="5">
        <f t="shared" si="532"/>
        <v>8206.35</v>
      </c>
      <c r="M2458" s="4" t="str">
        <f t="shared" si="533"/>
        <v>YES</v>
      </c>
      <c r="N2458" s="4" t="str">
        <f t="shared" si="534"/>
        <v>NO</v>
      </c>
      <c r="O2458" s="4" t="str">
        <f t="shared" si="535"/>
        <v>NO</v>
      </c>
      <c r="P2458" s="5">
        <f t="shared" si="536"/>
        <v>8256.35</v>
      </c>
      <c r="Q2458" s="5">
        <f t="shared" si="537"/>
        <v>8342.15</v>
      </c>
      <c r="R2458" s="4">
        <f t="shared" si="538"/>
        <v>2015</v>
      </c>
      <c r="T2458" s="7">
        <f t="shared" si="539"/>
        <v>0</v>
      </c>
      <c r="V2458" s="5">
        <f t="shared" si="540"/>
        <v>8258.39</v>
      </c>
      <c r="W2458" s="5">
        <f t="shared" si="541"/>
        <v>8206.35</v>
      </c>
      <c r="X2458" s="7">
        <f t="shared" si="542"/>
        <v>-52.039999999999054</v>
      </c>
      <c r="Z2458" s="7">
        <f t="shared" si="543"/>
        <v>416444.96000000008</v>
      </c>
      <c r="AA2458" s="5"/>
    </row>
    <row r="2459" spans="1:27">
      <c r="A2459" s="15">
        <v>42136</v>
      </c>
      <c r="B2459">
        <v>8329</v>
      </c>
      <c r="C2459">
        <v>8332</v>
      </c>
      <c r="D2459">
        <v>8118.9</v>
      </c>
      <c r="E2459">
        <v>8131.25</v>
      </c>
      <c r="G2459" s="5">
        <f t="shared" si="529"/>
        <v>8196.7199999999993</v>
      </c>
      <c r="H2459" s="5">
        <f t="shared" si="530"/>
        <v>8209.24</v>
      </c>
      <c r="J2459" s="10" t="str">
        <f t="shared" si="531"/>
        <v>SELL</v>
      </c>
      <c r="L2459" s="5">
        <f t="shared" si="532"/>
        <v>8246.7999999999993</v>
      </c>
      <c r="M2459" s="4" t="str">
        <f t="shared" si="533"/>
        <v>YES</v>
      </c>
      <c r="N2459" s="4" t="str">
        <f t="shared" si="534"/>
        <v>NO</v>
      </c>
      <c r="O2459" s="4" t="str">
        <f t="shared" si="535"/>
        <v>NO</v>
      </c>
      <c r="P2459" s="5">
        <f t="shared" si="536"/>
        <v>8329</v>
      </c>
      <c r="Q2459" s="5">
        <f t="shared" si="537"/>
        <v>8131.25</v>
      </c>
      <c r="R2459" s="4">
        <f t="shared" si="538"/>
        <v>2015</v>
      </c>
      <c r="T2459" s="7">
        <f t="shared" si="539"/>
        <v>0</v>
      </c>
      <c r="V2459" s="5">
        <f t="shared" si="540"/>
        <v>8206.35</v>
      </c>
      <c r="W2459" s="5">
        <f t="shared" si="541"/>
        <v>8246.7999999999993</v>
      </c>
      <c r="X2459" s="7">
        <f t="shared" si="542"/>
        <v>-40.449999999998909</v>
      </c>
      <c r="Z2459" s="7">
        <f t="shared" si="543"/>
        <v>414422.46000000014</v>
      </c>
      <c r="AA2459" s="5"/>
    </row>
    <row r="2460" spans="1:27">
      <c r="A2460" s="15">
        <v>42137</v>
      </c>
      <c r="B2460">
        <v>8180</v>
      </c>
      <c r="C2460">
        <v>8279.9</v>
      </c>
      <c r="D2460">
        <v>8096.05</v>
      </c>
      <c r="E2460">
        <v>8250.75</v>
      </c>
      <c r="G2460" s="5">
        <f t="shared" si="529"/>
        <v>8223.74</v>
      </c>
      <c r="H2460" s="5">
        <f t="shared" si="530"/>
        <v>8223.08</v>
      </c>
      <c r="J2460" s="10" t="str">
        <f t="shared" si="531"/>
        <v>BUY</v>
      </c>
      <c r="L2460" s="5">
        <f t="shared" si="532"/>
        <v>8221.1</v>
      </c>
      <c r="M2460" s="4" t="str">
        <f t="shared" si="533"/>
        <v>YES</v>
      </c>
      <c r="N2460" s="4" t="str">
        <f t="shared" si="534"/>
        <v>NO</v>
      </c>
      <c r="O2460" s="4" t="str">
        <f t="shared" si="535"/>
        <v>NO</v>
      </c>
      <c r="P2460" s="5">
        <f t="shared" si="536"/>
        <v>8180</v>
      </c>
      <c r="Q2460" s="5">
        <f t="shared" si="537"/>
        <v>8250.75</v>
      </c>
      <c r="R2460" s="4">
        <f t="shared" si="538"/>
        <v>2015</v>
      </c>
      <c r="T2460" s="7">
        <f t="shared" si="539"/>
        <v>0</v>
      </c>
      <c r="V2460" s="5">
        <f t="shared" si="540"/>
        <v>8246.7999999999993</v>
      </c>
      <c r="W2460" s="5">
        <f t="shared" si="541"/>
        <v>8246.7999999999993</v>
      </c>
      <c r="X2460" s="7">
        <f t="shared" si="542"/>
        <v>0</v>
      </c>
      <c r="Z2460" s="7">
        <f t="shared" si="543"/>
        <v>414422.46000000014</v>
      </c>
      <c r="AA2460" s="5"/>
    </row>
    <row r="2461" spans="1:27">
      <c r="A2461" s="15">
        <v>42138</v>
      </c>
      <c r="B2461">
        <v>8245.1</v>
      </c>
      <c r="C2461">
        <v>8255</v>
      </c>
      <c r="D2461">
        <v>8143</v>
      </c>
      <c r="E2461">
        <v>8237.7999999999993</v>
      </c>
      <c r="G2461" s="5">
        <f t="shared" si="529"/>
        <v>8230.77</v>
      </c>
      <c r="H2461" s="5">
        <f t="shared" si="530"/>
        <v>8227.99</v>
      </c>
      <c r="J2461" s="10" t="str">
        <f t="shared" si="531"/>
        <v>BUY</v>
      </c>
      <c r="L2461" s="5">
        <f t="shared" si="532"/>
        <v>8219.65</v>
      </c>
      <c r="M2461" s="4" t="str">
        <f t="shared" si="533"/>
        <v>YES</v>
      </c>
      <c r="N2461" s="4" t="str">
        <f t="shared" si="534"/>
        <v>YES</v>
      </c>
      <c r="O2461" s="4" t="str">
        <f t="shared" si="535"/>
        <v>NO</v>
      </c>
      <c r="P2461" s="5">
        <f t="shared" si="536"/>
        <v>8245.1</v>
      </c>
      <c r="Q2461" s="5">
        <f t="shared" si="537"/>
        <v>8237.7999999999993</v>
      </c>
      <c r="R2461" s="4">
        <f t="shared" si="538"/>
        <v>2015</v>
      </c>
      <c r="T2461" s="7">
        <f t="shared" si="539"/>
        <v>-16.7</v>
      </c>
      <c r="V2461" s="5">
        <f t="shared" si="540"/>
        <v>8246.7999999999993</v>
      </c>
      <c r="W2461" s="5">
        <f t="shared" si="541"/>
        <v>8246.7999999999993</v>
      </c>
      <c r="X2461" s="7">
        <f t="shared" si="542"/>
        <v>0</v>
      </c>
      <c r="Z2461" s="7">
        <f t="shared" si="543"/>
        <v>412752.46000000014</v>
      </c>
      <c r="AA2461" s="5"/>
    </row>
    <row r="2462" spans="1:27">
      <c r="A2462" s="15">
        <v>42139</v>
      </c>
      <c r="B2462">
        <v>8255.5499999999993</v>
      </c>
      <c r="C2462">
        <v>8296</v>
      </c>
      <c r="D2462">
        <v>8215</v>
      </c>
      <c r="E2462">
        <v>8261.2000000000007</v>
      </c>
      <c r="G2462" s="5">
        <f t="shared" si="529"/>
        <v>8245.99</v>
      </c>
      <c r="H2462" s="5">
        <f t="shared" si="530"/>
        <v>8239.06</v>
      </c>
      <c r="J2462" s="10" t="str">
        <f t="shared" si="531"/>
        <v>BUY</v>
      </c>
      <c r="L2462" s="5">
        <f t="shared" si="532"/>
        <v>8218.27</v>
      </c>
      <c r="M2462" s="4" t="str">
        <f t="shared" si="533"/>
        <v>YES</v>
      </c>
      <c r="N2462" s="4" t="str">
        <f t="shared" si="534"/>
        <v>YES</v>
      </c>
      <c r="O2462" s="4" t="str">
        <f t="shared" si="535"/>
        <v>NO</v>
      </c>
      <c r="P2462" s="5">
        <f t="shared" si="536"/>
        <v>8255.5499999999993</v>
      </c>
      <c r="Q2462" s="5">
        <f t="shared" si="537"/>
        <v>8261.2000000000007</v>
      </c>
      <c r="R2462" s="4">
        <f t="shared" si="538"/>
        <v>2015</v>
      </c>
      <c r="T2462" s="7">
        <f t="shared" si="539"/>
        <v>-41.55</v>
      </c>
      <c r="V2462" s="5">
        <f t="shared" si="540"/>
        <v>8246.7999999999993</v>
      </c>
      <c r="W2462" s="5">
        <f t="shared" si="541"/>
        <v>8246.7999999999993</v>
      </c>
      <c r="X2462" s="7">
        <f t="shared" si="542"/>
        <v>0</v>
      </c>
      <c r="Z2462" s="7">
        <f t="shared" si="543"/>
        <v>408597.46000000014</v>
      </c>
      <c r="AA2462" s="5"/>
    </row>
    <row r="2463" spans="1:27">
      <c r="A2463" s="15">
        <v>42142</v>
      </c>
      <c r="B2463">
        <v>8283</v>
      </c>
      <c r="C2463">
        <v>8384.9500000000007</v>
      </c>
      <c r="D2463">
        <v>8265.25</v>
      </c>
      <c r="E2463">
        <v>8372.7999999999993</v>
      </c>
      <c r="G2463" s="5">
        <f t="shared" si="529"/>
        <v>8309.4</v>
      </c>
      <c r="H2463" s="5">
        <f t="shared" si="530"/>
        <v>8283.64</v>
      </c>
      <c r="J2463" s="10" t="str">
        <f t="shared" si="531"/>
        <v>BUY</v>
      </c>
      <c r="L2463" s="5">
        <f t="shared" si="532"/>
        <v>8206.36</v>
      </c>
      <c r="M2463" s="4" t="str">
        <f t="shared" si="533"/>
        <v>NO</v>
      </c>
      <c r="N2463" s="4" t="str">
        <f t="shared" si="534"/>
        <v>NO</v>
      </c>
      <c r="O2463" s="4" t="str">
        <f t="shared" si="535"/>
        <v>NO</v>
      </c>
      <c r="P2463" s="5">
        <f t="shared" si="536"/>
        <v>8283</v>
      </c>
      <c r="Q2463" s="5">
        <f t="shared" si="537"/>
        <v>8372.7999999999993</v>
      </c>
      <c r="R2463" s="4">
        <f t="shared" si="538"/>
        <v>2015</v>
      </c>
      <c r="T2463" s="7">
        <f t="shared" si="539"/>
        <v>0</v>
      </c>
      <c r="V2463" s="5">
        <f t="shared" si="540"/>
        <v>8246.7999999999993</v>
      </c>
      <c r="W2463" s="5">
        <f t="shared" si="541"/>
        <v>8246.7999999999993</v>
      </c>
      <c r="X2463" s="7">
        <f t="shared" si="542"/>
        <v>0</v>
      </c>
      <c r="Z2463" s="7">
        <f t="shared" si="543"/>
        <v>408597.46000000014</v>
      </c>
      <c r="AA2463" s="5"/>
    </row>
    <row r="2464" spans="1:27">
      <c r="A2464" s="15">
        <v>42143</v>
      </c>
      <c r="B2464" s="3">
        <v>8345.5</v>
      </c>
      <c r="C2464" s="3">
        <v>8437</v>
      </c>
      <c r="D2464" s="3">
        <v>8264.7000000000007</v>
      </c>
      <c r="E2464" s="3">
        <v>8371</v>
      </c>
      <c r="G2464" s="5">
        <f t="shared" si="529"/>
        <v>8340.2000000000007</v>
      </c>
      <c r="H2464" s="5">
        <f t="shared" si="530"/>
        <v>8312.76</v>
      </c>
      <c r="J2464" s="10" t="str">
        <f t="shared" si="531"/>
        <v>BUY</v>
      </c>
      <c r="L2464" s="5">
        <f t="shared" si="532"/>
        <v>8230.44</v>
      </c>
      <c r="M2464" s="4" t="str">
        <f t="shared" si="533"/>
        <v>NO</v>
      </c>
      <c r="N2464" s="4" t="str">
        <f t="shared" si="534"/>
        <v>NO</v>
      </c>
      <c r="O2464" s="4" t="str">
        <f t="shared" si="535"/>
        <v>NO</v>
      </c>
      <c r="P2464" s="5">
        <f t="shared" si="536"/>
        <v>8345.5</v>
      </c>
      <c r="Q2464" s="5">
        <f t="shared" si="537"/>
        <v>8371</v>
      </c>
      <c r="R2464" s="4">
        <f t="shared" si="538"/>
        <v>2015</v>
      </c>
      <c r="T2464" s="7">
        <f t="shared" si="539"/>
        <v>0</v>
      </c>
      <c r="V2464" s="5">
        <f t="shared" si="540"/>
        <v>8246.7999999999993</v>
      </c>
      <c r="W2464" s="5">
        <f t="shared" si="541"/>
        <v>0</v>
      </c>
      <c r="X2464" s="7">
        <f t="shared" si="542"/>
        <v>-8246.7999999999993</v>
      </c>
      <c r="Z2464" s="7">
        <f t="shared" si="543"/>
        <v>-3742.5399999998044</v>
      </c>
      <c r="AA2464" s="5"/>
    </row>
    <row r="2465" spans="7:27">
      <c r="G2465" s="5">
        <f t="shared" si="529"/>
        <v>4170.1000000000004</v>
      </c>
      <c r="H2465" s="5">
        <f t="shared" si="530"/>
        <v>5541.84</v>
      </c>
      <c r="J2465" s="10" t="str">
        <f t="shared" si="531"/>
        <v>SELL</v>
      </c>
      <c r="L2465" s="5">
        <f t="shared" si="532"/>
        <v>9657.06</v>
      </c>
      <c r="M2465" s="4" t="str">
        <f t="shared" si="533"/>
        <v>YES</v>
      </c>
      <c r="N2465" s="4" t="str">
        <f t="shared" si="534"/>
        <v>NO</v>
      </c>
      <c r="O2465" s="4" t="str">
        <f t="shared" si="535"/>
        <v>YES</v>
      </c>
      <c r="P2465" s="5">
        <f t="shared" si="536"/>
        <v>0</v>
      </c>
      <c r="Q2465" s="5">
        <f t="shared" si="537"/>
        <v>0</v>
      </c>
      <c r="R2465" s="4">
        <f t="shared" si="538"/>
        <v>1900</v>
      </c>
      <c r="T2465" s="7">
        <f t="shared" si="539"/>
        <v>0</v>
      </c>
      <c r="V2465" s="5">
        <f t="shared" si="540"/>
        <v>0</v>
      </c>
      <c r="W2465" s="5">
        <f t="shared" si="541"/>
        <v>0</v>
      </c>
      <c r="X2465" s="7">
        <f t="shared" si="542"/>
        <v>0</v>
      </c>
      <c r="Z2465" s="7">
        <f t="shared" si="543"/>
        <v>-3742.5399999998044</v>
      </c>
      <c r="AA2465" s="5"/>
    </row>
    <row r="2466" spans="7:27">
      <c r="G2466" s="5">
        <f t="shared" si="529"/>
        <v>2085.0500000000002</v>
      </c>
      <c r="H2466" s="5">
        <f t="shared" si="530"/>
        <v>3694.56</v>
      </c>
      <c r="J2466" s="10" t="str">
        <f t="shared" si="531"/>
        <v>SELL</v>
      </c>
      <c r="L2466" s="5">
        <f t="shared" si="532"/>
        <v>8523.09</v>
      </c>
      <c r="M2466" s="4" t="str">
        <f t="shared" si="533"/>
        <v>NO</v>
      </c>
      <c r="N2466" s="4" t="str">
        <f t="shared" si="534"/>
        <v>NO</v>
      </c>
      <c r="O2466" s="4" t="str">
        <f t="shared" si="535"/>
        <v>NO</v>
      </c>
      <c r="P2466" s="5">
        <f t="shared" si="536"/>
        <v>0</v>
      </c>
      <c r="Q2466" s="5">
        <f t="shared" si="537"/>
        <v>0</v>
      </c>
      <c r="R2466" s="4">
        <f t="shared" si="538"/>
        <v>1900</v>
      </c>
      <c r="T2466" s="7">
        <f t="shared" si="539"/>
        <v>0</v>
      </c>
      <c r="V2466" s="5">
        <f t="shared" si="540"/>
        <v>0</v>
      </c>
      <c r="W2466" s="5">
        <f t="shared" si="541"/>
        <v>0</v>
      </c>
      <c r="X2466" s="7">
        <f t="shared" si="542"/>
        <v>0</v>
      </c>
      <c r="Z2466" s="7">
        <f t="shared" si="543"/>
        <v>-3742.5399999998044</v>
      </c>
      <c r="AA2466" s="5"/>
    </row>
    <row r="2467" spans="7:27">
      <c r="G2467" s="5">
        <f t="shared" si="529"/>
        <v>1042.53</v>
      </c>
      <c r="H2467" s="5">
        <f t="shared" si="530"/>
        <v>2463.04</v>
      </c>
      <c r="J2467" s="10" t="str">
        <f t="shared" si="531"/>
        <v>SELL</v>
      </c>
      <c r="L2467" s="5">
        <f t="shared" si="532"/>
        <v>6724.57</v>
      </c>
      <c r="M2467" s="4" t="str">
        <f t="shared" si="533"/>
        <v>NO</v>
      </c>
      <c r="N2467" s="4" t="str">
        <f t="shared" si="534"/>
        <v>NO</v>
      </c>
      <c r="O2467" s="4" t="str">
        <f t="shared" si="535"/>
        <v>NO</v>
      </c>
      <c r="P2467" s="5">
        <f t="shared" si="536"/>
        <v>0</v>
      </c>
      <c r="Q2467" s="5">
        <f t="shared" si="537"/>
        <v>0</v>
      </c>
      <c r="R2467" s="4">
        <f t="shared" si="538"/>
        <v>1900</v>
      </c>
      <c r="T2467" s="7">
        <f t="shared" si="539"/>
        <v>0</v>
      </c>
      <c r="V2467" s="5">
        <f t="shared" si="540"/>
        <v>0</v>
      </c>
      <c r="W2467" s="5">
        <f t="shared" si="541"/>
        <v>0</v>
      </c>
      <c r="X2467" s="7">
        <f t="shared" si="542"/>
        <v>0</v>
      </c>
      <c r="Z2467" s="7">
        <f t="shared" si="543"/>
        <v>-3742.5399999998044</v>
      </c>
      <c r="AA2467" s="5"/>
    </row>
    <row r="2468" spans="7:27">
      <c r="G2468" s="5">
        <f t="shared" si="529"/>
        <v>521.27</v>
      </c>
      <c r="H2468" s="5">
        <f t="shared" si="530"/>
        <v>1642.03</v>
      </c>
      <c r="J2468" s="10" t="str">
        <f t="shared" si="531"/>
        <v>SELL</v>
      </c>
      <c r="L2468" s="5">
        <f t="shared" si="532"/>
        <v>5004.3100000000004</v>
      </c>
      <c r="M2468" s="4" t="str">
        <f t="shared" si="533"/>
        <v>NO</v>
      </c>
      <c r="N2468" s="4" t="str">
        <f t="shared" si="534"/>
        <v>NO</v>
      </c>
      <c r="O2468" s="4" t="str">
        <f t="shared" si="535"/>
        <v>NO</v>
      </c>
      <c r="P2468" s="5">
        <f t="shared" si="536"/>
        <v>0</v>
      </c>
      <c r="Q2468" s="5">
        <f t="shared" si="537"/>
        <v>0</v>
      </c>
      <c r="R2468" s="4">
        <f t="shared" si="538"/>
        <v>1900</v>
      </c>
      <c r="T2468" s="7">
        <f t="shared" si="539"/>
        <v>0</v>
      </c>
      <c r="V2468" s="5">
        <f t="shared" si="540"/>
        <v>0</v>
      </c>
      <c r="W2468" s="5">
        <f t="shared" si="541"/>
        <v>0</v>
      </c>
      <c r="X2468" s="7">
        <f t="shared" si="542"/>
        <v>0</v>
      </c>
      <c r="Z2468" s="7">
        <f t="shared" si="543"/>
        <v>-3742.5399999998044</v>
      </c>
      <c r="AA2468" s="5"/>
    </row>
    <row r="2469" spans="7:27">
      <c r="G2469" s="5">
        <f t="shared" si="529"/>
        <v>260.64</v>
      </c>
      <c r="H2469" s="5">
        <f t="shared" si="530"/>
        <v>1094.69</v>
      </c>
      <c r="J2469" s="10" t="str">
        <f t="shared" si="531"/>
        <v>SELL</v>
      </c>
      <c r="L2469" s="5">
        <f t="shared" si="532"/>
        <v>3596.84</v>
      </c>
      <c r="M2469" s="4" t="str">
        <f t="shared" si="533"/>
        <v>NO</v>
      </c>
      <c r="N2469" s="4" t="str">
        <f t="shared" si="534"/>
        <v>NO</v>
      </c>
      <c r="O2469" s="4" t="str">
        <f t="shared" si="535"/>
        <v>NO</v>
      </c>
      <c r="P2469" s="5">
        <f t="shared" si="536"/>
        <v>0</v>
      </c>
      <c r="Q2469" s="5">
        <f t="shared" si="537"/>
        <v>0</v>
      </c>
      <c r="R2469" s="4">
        <f t="shared" si="538"/>
        <v>1900</v>
      </c>
      <c r="T2469" s="7">
        <f t="shared" si="539"/>
        <v>0</v>
      </c>
      <c r="V2469" s="5">
        <f t="shared" si="540"/>
        <v>0</v>
      </c>
      <c r="W2469" s="5">
        <f t="shared" si="541"/>
        <v>0</v>
      </c>
      <c r="X2469" s="7">
        <f t="shared" si="542"/>
        <v>0</v>
      </c>
      <c r="Z2469" s="7">
        <f t="shared" si="543"/>
        <v>-3742.5399999998044</v>
      </c>
      <c r="AA2469" s="5"/>
    </row>
    <row r="2470" spans="7:27">
      <c r="G2470" s="5">
        <f t="shared" si="529"/>
        <v>130.32</v>
      </c>
      <c r="H2470" s="5">
        <f t="shared" si="530"/>
        <v>729.79</v>
      </c>
      <c r="J2470" s="10" t="str">
        <f t="shared" si="531"/>
        <v>SELL</v>
      </c>
      <c r="L2470" s="5">
        <f t="shared" si="532"/>
        <v>2528.1999999999998</v>
      </c>
      <c r="M2470" s="4" t="str">
        <f t="shared" si="533"/>
        <v>NO</v>
      </c>
      <c r="N2470" s="4" t="str">
        <f t="shared" si="534"/>
        <v>NO</v>
      </c>
      <c r="O2470" s="4" t="str">
        <f t="shared" si="535"/>
        <v>NO</v>
      </c>
      <c r="P2470" s="5">
        <f t="shared" si="536"/>
        <v>0</v>
      </c>
      <c r="Q2470" s="5">
        <f t="shared" si="537"/>
        <v>0</v>
      </c>
      <c r="R2470" s="4">
        <f t="shared" si="538"/>
        <v>1900</v>
      </c>
      <c r="T2470" s="7">
        <f t="shared" si="539"/>
        <v>0</v>
      </c>
      <c r="V2470" s="5">
        <f t="shared" si="540"/>
        <v>0</v>
      </c>
      <c r="W2470" s="5">
        <f t="shared" si="541"/>
        <v>0</v>
      </c>
      <c r="X2470" s="7">
        <f t="shared" si="542"/>
        <v>0</v>
      </c>
      <c r="Z2470" s="7">
        <f t="shared" si="543"/>
        <v>-3742.5399999998044</v>
      </c>
      <c r="AA2470" s="5"/>
    </row>
    <row r="2471" spans="7:27">
      <c r="G2471" s="5">
        <f t="shared" si="529"/>
        <v>65.16</v>
      </c>
      <c r="H2471" s="5">
        <f t="shared" si="530"/>
        <v>486.53</v>
      </c>
      <c r="J2471" s="10" t="str">
        <f t="shared" si="531"/>
        <v>SELL</v>
      </c>
      <c r="L2471" s="5">
        <f t="shared" si="532"/>
        <v>1750.64</v>
      </c>
      <c r="M2471" s="4" t="str">
        <f t="shared" si="533"/>
        <v>NO</v>
      </c>
      <c r="N2471" s="4" t="str">
        <f t="shared" si="534"/>
        <v>NO</v>
      </c>
      <c r="O2471" s="4" t="str">
        <f t="shared" si="535"/>
        <v>NO</v>
      </c>
      <c r="P2471" s="5">
        <f t="shared" si="536"/>
        <v>0</v>
      </c>
      <c r="Q2471" s="5">
        <f t="shared" si="537"/>
        <v>0</v>
      </c>
      <c r="R2471" s="4">
        <f t="shared" si="538"/>
        <v>1900</v>
      </c>
      <c r="T2471" s="7">
        <f t="shared" si="539"/>
        <v>0</v>
      </c>
      <c r="V2471" s="5">
        <f t="shared" si="540"/>
        <v>0</v>
      </c>
      <c r="W2471" s="5">
        <f t="shared" si="541"/>
        <v>0</v>
      </c>
      <c r="X2471" s="7">
        <f t="shared" si="542"/>
        <v>0</v>
      </c>
      <c r="Z2471" s="7">
        <f t="shared" si="543"/>
        <v>-3742.5399999998044</v>
      </c>
      <c r="AA2471" s="5"/>
    </row>
    <row r="2472" spans="7:27">
      <c r="G2472" s="5">
        <f t="shared" si="529"/>
        <v>32.58</v>
      </c>
      <c r="H2472" s="5">
        <f t="shared" si="530"/>
        <v>324.35000000000002</v>
      </c>
      <c r="J2472" s="10" t="str">
        <f t="shared" si="531"/>
        <v>SELL</v>
      </c>
      <c r="L2472" s="5">
        <f t="shared" si="532"/>
        <v>1199.6600000000001</v>
      </c>
      <c r="M2472" s="4" t="str">
        <f t="shared" si="533"/>
        <v>NO</v>
      </c>
      <c r="N2472" s="4" t="str">
        <f t="shared" si="534"/>
        <v>NO</v>
      </c>
      <c r="O2472" s="4" t="str">
        <f t="shared" si="535"/>
        <v>NO</v>
      </c>
      <c r="P2472" s="5">
        <f t="shared" si="536"/>
        <v>0</v>
      </c>
      <c r="Q2472" s="5">
        <f t="shared" si="537"/>
        <v>0</v>
      </c>
      <c r="R2472" s="4">
        <f t="shared" si="538"/>
        <v>1900</v>
      </c>
      <c r="T2472" s="7">
        <f t="shared" si="539"/>
        <v>0</v>
      </c>
      <c r="V2472" s="5">
        <f t="shared" si="540"/>
        <v>0</v>
      </c>
      <c r="W2472" s="5">
        <f t="shared" si="541"/>
        <v>0</v>
      </c>
      <c r="X2472" s="7">
        <f t="shared" si="542"/>
        <v>0</v>
      </c>
      <c r="Z2472" s="7">
        <f t="shared" si="543"/>
        <v>-3742.5399999998044</v>
      </c>
      <c r="AA2472" s="5"/>
    </row>
    <row r="2473" spans="7:27">
      <c r="G2473" s="5">
        <f t="shared" si="529"/>
        <v>16.29</v>
      </c>
      <c r="H2473" s="5">
        <f t="shared" si="530"/>
        <v>216.23</v>
      </c>
      <c r="J2473" s="10" t="str">
        <f t="shared" si="531"/>
        <v>SELL</v>
      </c>
      <c r="L2473" s="5">
        <f t="shared" si="532"/>
        <v>816.05</v>
      </c>
      <c r="M2473" s="4" t="str">
        <f t="shared" si="533"/>
        <v>NO</v>
      </c>
      <c r="N2473" s="4" t="str">
        <f t="shared" si="534"/>
        <v>NO</v>
      </c>
      <c r="O2473" s="4" t="str">
        <f t="shared" si="535"/>
        <v>NO</v>
      </c>
      <c r="P2473" s="5">
        <f t="shared" si="536"/>
        <v>0</v>
      </c>
      <c r="Q2473" s="5">
        <f t="shared" si="537"/>
        <v>0</v>
      </c>
      <c r="R2473" s="4">
        <f t="shared" si="538"/>
        <v>1900</v>
      </c>
      <c r="T2473" s="7">
        <f t="shared" si="539"/>
        <v>0</v>
      </c>
      <c r="V2473" s="5">
        <f t="shared" si="540"/>
        <v>0</v>
      </c>
      <c r="W2473" s="5">
        <f t="shared" si="541"/>
        <v>0</v>
      </c>
      <c r="X2473" s="7">
        <f t="shared" si="542"/>
        <v>0</v>
      </c>
      <c r="Z2473" s="7">
        <f t="shared" si="543"/>
        <v>-3742.5399999998044</v>
      </c>
      <c r="AA2473" s="5"/>
    </row>
    <row r="2474" spans="7:27">
      <c r="G2474" s="5">
        <f t="shared" si="529"/>
        <v>8.15</v>
      </c>
      <c r="H2474" s="5">
        <f t="shared" si="530"/>
        <v>144.15</v>
      </c>
      <c r="J2474" s="10" t="str">
        <f t="shared" si="531"/>
        <v>SELL</v>
      </c>
      <c r="L2474" s="5">
        <f t="shared" si="532"/>
        <v>552.15</v>
      </c>
      <c r="M2474" s="4" t="str">
        <f t="shared" si="533"/>
        <v>NO</v>
      </c>
      <c r="N2474" s="4" t="str">
        <f t="shared" si="534"/>
        <v>NO</v>
      </c>
      <c r="O2474" s="4" t="str">
        <f t="shared" si="535"/>
        <v>NO</v>
      </c>
      <c r="P2474" s="5">
        <f t="shared" si="536"/>
        <v>0</v>
      </c>
      <c r="Q2474" s="5">
        <f t="shared" si="537"/>
        <v>0</v>
      </c>
      <c r="R2474" s="4">
        <f t="shared" si="538"/>
        <v>1900</v>
      </c>
      <c r="T2474" s="7">
        <f t="shared" si="539"/>
        <v>0</v>
      </c>
      <c r="V2474" s="5">
        <f t="shared" si="540"/>
        <v>0</v>
      </c>
      <c r="W2474" s="5">
        <f t="shared" si="541"/>
        <v>0</v>
      </c>
      <c r="X2474" s="7">
        <f t="shared" si="542"/>
        <v>0</v>
      </c>
      <c r="Z2474" s="7">
        <f t="shared" si="543"/>
        <v>-3742.5399999998044</v>
      </c>
      <c r="AA2474" s="5"/>
    </row>
    <row r="2475" spans="7:27">
      <c r="G2475" s="5">
        <f t="shared" si="529"/>
        <v>4.08</v>
      </c>
      <c r="H2475" s="5">
        <f t="shared" si="530"/>
        <v>96.1</v>
      </c>
      <c r="J2475" s="10" t="str">
        <f t="shared" si="531"/>
        <v>SELL</v>
      </c>
      <c r="L2475" s="5">
        <f t="shared" si="532"/>
        <v>372.16</v>
      </c>
      <c r="M2475" s="4" t="str">
        <f t="shared" si="533"/>
        <v>NO</v>
      </c>
      <c r="N2475" s="4" t="str">
        <f t="shared" si="534"/>
        <v>NO</v>
      </c>
      <c r="O2475" s="4" t="str">
        <f t="shared" si="535"/>
        <v>NO</v>
      </c>
      <c r="P2475" s="5">
        <f t="shared" si="536"/>
        <v>0</v>
      </c>
      <c r="Q2475" s="5">
        <f t="shared" si="537"/>
        <v>0</v>
      </c>
      <c r="R2475" s="4">
        <f t="shared" si="538"/>
        <v>1900</v>
      </c>
      <c r="T2475" s="7">
        <f t="shared" si="539"/>
        <v>0</v>
      </c>
      <c r="V2475" s="5">
        <f t="shared" si="540"/>
        <v>0</v>
      </c>
      <c r="W2475" s="5">
        <f t="shared" si="541"/>
        <v>0</v>
      </c>
      <c r="X2475" s="7">
        <f t="shared" si="542"/>
        <v>0</v>
      </c>
      <c r="Z2475" s="7">
        <f t="shared" si="543"/>
        <v>-3742.5399999998044</v>
      </c>
      <c r="AA2475" s="5"/>
    </row>
    <row r="2476" spans="7:27">
      <c r="G2476" s="5">
        <f t="shared" si="529"/>
        <v>2.04</v>
      </c>
      <c r="H2476" s="5">
        <f t="shared" si="530"/>
        <v>64.069999999999993</v>
      </c>
      <c r="J2476" s="10" t="str">
        <f t="shared" si="531"/>
        <v>SELL</v>
      </c>
      <c r="L2476" s="5">
        <f t="shared" si="532"/>
        <v>250.16</v>
      </c>
      <c r="M2476" s="4" t="str">
        <f t="shared" si="533"/>
        <v>NO</v>
      </c>
      <c r="N2476" s="4" t="str">
        <f t="shared" si="534"/>
        <v>NO</v>
      </c>
      <c r="O2476" s="4" t="str">
        <f t="shared" si="535"/>
        <v>NO</v>
      </c>
      <c r="P2476" s="5">
        <f t="shared" si="536"/>
        <v>0</v>
      </c>
      <c r="Q2476" s="5">
        <f t="shared" si="537"/>
        <v>0</v>
      </c>
      <c r="R2476" s="4">
        <f t="shared" si="538"/>
        <v>1900</v>
      </c>
      <c r="T2476" s="7">
        <f t="shared" si="539"/>
        <v>0</v>
      </c>
      <c r="V2476" s="5">
        <f t="shared" si="540"/>
        <v>0</v>
      </c>
      <c r="W2476" s="5">
        <f t="shared" si="541"/>
        <v>0</v>
      </c>
      <c r="X2476" s="7">
        <f t="shared" si="542"/>
        <v>0</v>
      </c>
      <c r="Z2476" s="7">
        <f t="shared" si="543"/>
        <v>-3742.5399999998044</v>
      </c>
      <c r="AA2476" s="5"/>
    </row>
    <row r="2477" spans="7:27">
      <c r="G2477" s="5">
        <f t="shared" si="529"/>
        <v>1.02</v>
      </c>
      <c r="H2477" s="5">
        <f t="shared" si="530"/>
        <v>42.71</v>
      </c>
      <c r="J2477" s="10" t="str">
        <f t="shared" si="531"/>
        <v>SELL</v>
      </c>
      <c r="L2477" s="5">
        <f t="shared" si="532"/>
        <v>167.78</v>
      </c>
      <c r="M2477" s="4" t="str">
        <f t="shared" si="533"/>
        <v>NO</v>
      </c>
      <c r="N2477" s="4" t="str">
        <f t="shared" si="534"/>
        <v>NO</v>
      </c>
      <c r="O2477" s="4" t="str">
        <f t="shared" si="535"/>
        <v>NO</v>
      </c>
      <c r="P2477" s="5">
        <f t="shared" si="536"/>
        <v>0</v>
      </c>
      <c r="Q2477" s="5">
        <f t="shared" si="537"/>
        <v>0</v>
      </c>
      <c r="R2477" s="4">
        <f t="shared" si="538"/>
        <v>1900</v>
      </c>
      <c r="T2477" s="7">
        <f t="shared" si="539"/>
        <v>0</v>
      </c>
      <c r="V2477" s="5">
        <f t="shared" si="540"/>
        <v>0</v>
      </c>
      <c r="W2477" s="5">
        <f t="shared" si="541"/>
        <v>0</v>
      </c>
      <c r="X2477" s="7">
        <f t="shared" si="542"/>
        <v>0</v>
      </c>
      <c r="Z2477" s="7">
        <f t="shared" si="543"/>
        <v>-3742.5399999998044</v>
      </c>
      <c r="AA2477" s="5"/>
    </row>
    <row r="2478" spans="7:27">
      <c r="G2478" s="5">
        <f t="shared" si="529"/>
        <v>0.51</v>
      </c>
      <c r="H2478" s="5">
        <f t="shared" si="530"/>
        <v>28.47</v>
      </c>
      <c r="J2478" s="10" t="str">
        <f t="shared" si="531"/>
        <v>SELL</v>
      </c>
      <c r="L2478" s="5">
        <f t="shared" si="532"/>
        <v>112.35</v>
      </c>
      <c r="M2478" s="4" t="str">
        <f t="shared" si="533"/>
        <v>NO</v>
      </c>
      <c r="N2478" s="4" t="str">
        <f t="shared" si="534"/>
        <v>NO</v>
      </c>
      <c r="O2478" s="4" t="str">
        <f t="shared" si="535"/>
        <v>NO</v>
      </c>
      <c r="P2478" s="5">
        <f t="shared" si="536"/>
        <v>0</v>
      </c>
      <c r="Q2478" s="5">
        <f t="shared" si="537"/>
        <v>0</v>
      </c>
      <c r="R2478" s="4">
        <f t="shared" si="538"/>
        <v>1900</v>
      </c>
      <c r="T2478" s="7">
        <f t="shared" si="539"/>
        <v>0</v>
      </c>
      <c r="V2478" s="5">
        <f t="shared" si="540"/>
        <v>0</v>
      </c>
      <c r="W2478" s="5">
        <f t="shared" si="541"/>
        <v>0</v>
      </c>
      <c r="X2478" s="7">
        <f t="shared" si="542"/>
        <v>0</v>
      </c>
      <c r="Z2478" s="7">
        <f t="shared" si="543"/>
        <v>-3742.5399999998044</v>
      </c>
      <c r="AA2478" s="5"/>
    </row>
    <row r="2479" spans="7:27">
      <c r="G2479" s="5">
        <f t="shared" si="529"/>
        <v>0.26</v>
      </c>
      <c r="H2479" s="5">
        <f t="shared" si="530"/>
        <v>18.98</v>
      </c>
      <c r="J2479" s="10" t="str">
        <f t="shared" si="531"/>
        <v>SELL</v>
      </c>
      <c r="L2479" s="5">
        <f t="shared" si="532"/>
        <v>75.14</v>
      </c>
      <c r="M2479" s="4" t="str">
        <f t="shared" si="533"/>
        <v>NO</v>
      </c>
      <c r="N2479" s="4" t="str">
        <f t="shared" si="534"/>
        <v>NO</v>
      </c>
      <c r="O2479" s="4" t="str">
        <f t="shared" si="535"/>
        <v>NO</v>
      </c>
      <c r="P2479" s="5">
        <f t="shared" si="536"/>
        <v>0</v>
      </c>
      <c r="Q2479" s="5">
        <f t="shared" si="537"/>
        <v>0</v>
      </c>
      <c r="R2479" s="4">
        <f t="shared" si="538"/>
        <v>1900</v>
      </c>
      <c r="T2479" s="7">
        <f t="shared" si="539"/>
        <v>0</v>
      </c>
      <c r="V2479" s="5">
        <f t="shared" si="540"/>
        <v>0</v>
      </c>
      <c r="W2479" s="5">
        <f t="shared" si="541"/>
        <v>0</v>
      </c>
      <c r="X2479" s="7">
        <f t="shared" si="542"/>
        <v>0</v>
      </c>
      <c r="Z2479" s="7">
        <f t="shared" si="543"/>
        <v>-3742.5399999998044</v>
      </c>
      <c r="AA2479" s="5"/>
    </row>
    <row r="2480" spans="7:27">
      <c r="G2480" s="5">
        <f t="shared" si="529"/>
        <v>0.13</v>
      </c>
      <c r="H2480" s="5">
        <f t="shared" si="530"/>
        <v>12.65</v>
      </c>
      <c r="J2480" s="10" t="str">
        <f t="shared" si="531"/>
        <v>SELL</v>
      </c>
      <c r="L2480" s="5">
        <f t="shared" si="532"/>
        <v>50.21</v>
      </c>
      <c r="M2480" s="4" t="str">
        <f t="shared" si="533"/>
        <v>NO</v>
      </c>
      <c r="N2480" s="4" t="str">
        <f t="shared" si="534"/>
        <v>NO</v>
      </c>
      <c r="O2480" s="4" t="str">
        <f t="shared" si="535"/>
        <v>NO</v>
      </c>
      <c r="P2480" s="5">
        <f t="shared" si="536"/>
        <v>0</v>
      </c>
      <c r="Q2480" s="5">
        <f t="shared" si="537"/>
        <v>0</v>
      </c>
      <c r="R2480" s="4">
        <f t="shared" si="538"/>
        <v>1900</v>
      </c>
      <c r="T2480" s="7">
        <f t="shared" si="539"/>
        <v>0</v>
      </c>
      <c r="V2480" s="5">
        <f t="shared" si="540"/>
        <v>0</v>
      </c>
      <c r="W2480" s="5">
        <f t="shared" si="541"/>
        <v>0</v>
      </c>
      <c r="X2480" s="7">
        <f t="shared" si="542"/>
        <v>0</v>
      </c>
      <c r="Z2480" s="7">
        <f t="shared" si="543"/>
        <v>-3742.5399999998044</v>
      </c>
      <c r="AA2480" s="5"/>
    </row>
    <row r="2481" spans="7:27">
      <c r="G2481" s="5">
        <f t="shared" si="529"/>
        <v>7.0000000000000007E-2</v>
      </c>
      <c r="H2481" s="5">
        <f t="shared" si="530"/>
        <v>8.43</v>
      </c>
      <c r="J2481" s="10" t="str">
        <f t="shared" si="531"/>
        <v>SELL</v>
      </c>
      <c r="L2481" s="5">
        <f t="shared" si="532"/>
        <v>33.51</v>
      </c>
      <c r="M2481" s="4" t="str">
        <f t="shared" si="533"/>
        <v>NO</v>
      </c>
      <c r="N2481" s="4" t="str">
        <f t="shared" si="534"/>
        <v>NO</v>
      </c>
      <c r="O2481" s="4" t="str">
        <f t="shared" si="535"/>
        <v>NO</v>
      </c>
      <c r="P2481" s="5">
        <f t="shared" si="536"/>
        <v>0</v>
      </c>
      <c r="Q2481" s="5">
        <f t="shared" si="537"/>
        <v>0</v>
      </c>
      <c r="R2481" s="4">
        <f t="shared" si="538"/>
        <v>1900</v>
      </c>
      <c r="T2481" s="7">
        <f t="shared" si="539"/>
        <v>0</v>
      </c>
      <c r="V2481" s="5">
        <f t="shared" si="540"/>
        <v>0</v>
      </c>
      <c r="W2481" s="5">
        <f t="shared" si="541"/>
        <v>0</v>
      </c>
      <c r="X2481" s="7">
        <f t="shared" si="542"/>
        <v>0</v>
      </c>
      <c r="Z2481" s="7">
        <f t="shared" si="543"/>
        <v>-3742.5399999998044</v>
      </c>
      <c r="AA2481" s="5"/>
    </row>
    <row r="2482" spans="7:27">
      <c r="G2482" s="5">
        <f t="shared" si="529"/>
        <v>0.04</v>
      </c>
      <c r="H2482" s="5">
        <f t="shared" si="530"/>
        <v>5.62</v>
      </c>
      <c r="J2482" s="10" t="str">
        <f t="shared" si="531"/>
        <v>SELL</v>
      </c>
      <c r="L2482" s="5">
        <f t="shared" si="532"/>
        <v>22.36</v>
      </c>
      <c r="M2482" s="4" t="str">
        <f t="shared" si="533"/>
        <v>NO</v>
      </c>
      <c r="N2482" s="4" t="str">
        <f t="shared" si="534"/>
        <v>NO</v>
      </c>
      <c r="O2482" s="4" t="str">
        <f t="shared" si="535"/>
        <v>NO</v>
      </c>
      <c r="P2482" s="5">
        <f t="shared" si="536"/>
        <v>0</v>
      </c>
      <c r="Q2482" s="5">
        <f t="shared" si="537"/>
        <v>0</v>
      </c>
      <c r="R2482" s="4">
        <f t="shared" si="538"/>
        <v>1900</v>
      </c>
      <c r="T2482" s="7">
        <f t="shared" si="539"/>
        <v>0</v>
      </c>
      <c r="V2482" s="5">
        <f t="shared" si="540"/>
        <v>0</v>
      </c>
      <c r="W2482" s="5">
        <f t="shared" si="541"/>
        <v>0</v>
      </c>
      <c r="X2482" s="7">
        <f t="shared" si="542"/>
        <v>0</v>
      </c>
      <c r="Z2482" s="7">
        <f t="shared" si="543"/>
        <v>-3742.5399999998044</v>
      </c>
      <c r="AA2482" s="5"/>
    </row>
    <row r="2483" spans="7:27">
      <c r="G2483" s="5">
        <f t="shared" si="529"/>
        <v>0.02</v>
      </c>
      <c r="H2483" s="5">
        <f t="shared" si="530"/>
        <v>3.75</v>
      </c>
      <c r="J2483" s="10" t="str">
        <f t="shared" si="531"/>
        <v>SELL</v>
      </c>
      <c r="L2483" s="5">
        <f t="shared" si="532"/>
        <v>14.94</v>
      </c>
      <c r="M2483" s="4" t="str">
        <f t="shared" si="533"/>
        <v>NO</v>
      </c>
      <c r="N2483" s="4" t="str">
        <f t="shared" si="534"/>
        <v>NO</v>
      </c>
      <c r="O2483" s="4" t="str">
        <f t="shared" si="535"/>
        <v>NO</v>
      </c>
      <c r="P2483" s="5">
        <f t="shared" si="536"/>
        <v>0</v>
      </c>
      <c r="Q2483" s="5">
        <f t="shared" si="537"/>
        <v>0</v>
      </c>
      <c r="R2483" s="4">
        <f t="shared" si="538"/>
        <v>1900</v>
      </c>
      <c r="T2483" s="7">
        <f t="shared" si="539"/>
        <v>0</v>
      </c>
      <c r="V2483" s="5">
        <f t="shared" si="540"/>
        <v>0</v>
      </c>
      <c r="W2483" s="5">
        <f t="shared" si="541"/>
        <v>0</v>
      </c>
      <c r="X2483" s="7">
        <f t="shared" si="542"/>
        <v>0</v>
      </c>
      <c r="Z2483" s="7">
        <f t="shared" si="543"/>
        <v>-3742.5399999998044</v>
      </c>
      <c r="AA2483" s="5"/>
    </row>
    <row r="2484" spans="7:27">
      <c r="G2484" s="5">
        <f t="shared" si="529"/>
        <v>0.01</v>
      </c>
      <c r="H2484" s="5">
        <f t="shared" si="530"/>
        <v>2.5</v>
      </c>
      <c r="J2484" s="10" t="str">
        <f t="shared" si="531"/>
        <v>SELL</v>
      </c>
      <c r="L2484" s="5">
        <f t="shared" si="532"/>
        <v>9.9700000000000006</v>
      </c>
      <c r="M2484" s="4" t="str">
        <f t="shared" si="533"/>
        <v>NO</v>
      </c>
      <c r="N2484" s="4" t="str">
        <f t="shared" si="534"/>
        <v>NO</v>
      </c>
      <c r="O2484" s="4" t="str">
        <f t="shared" si="535"/>
        <v>NO</v>
      </c>
      <c r="P2484" s="5">
        <f t="shared" si="536"/>
        <v>0</v>
      </c>
      <c r="Q2484" s="5">
        <f t="shared" si="537"/>
        <v>0</v>
      </c>
      <c r="R2484" s="4">
        <f t="shared" si="538"/>
        <v>1900</v>
      </c>
      <c r="T2484" s="7">
        <f t="shared" si="539"/>
        <v>0</v>
      </c>
      <c r="V2484" s="5">
        <f t="shared" si="540"/>
        <v>0</v>
      </c>
      <c r="W2484" s="5">
        <f t="shared" si="541"/>
        <v>0</v>
      </c>
      <c r="X2484" s="7">
        <f t="shared" si="542"/>
        <v>0</v>
      </c>
      <c r="Z2484" s="7">
        <f t="shared" si="543"/>
        <v>-3742.5399999998044</v>
      </c>
      <c r="AA2484" s="5"/>
    </row>
    <row r="2485" spans="7:27">
      <c r="G2485" s="5">
        <f t="shared" si="529"/>
        <v>0.01</v>
      </c>
      <c r="H2485" s="5">
        <f t="shared" si="530"/>
        <v>1.67</v>
      </c>
      <c r="J2485" s="10" t="str">
        <f t="shared" si="531"/>
        <v>SELL</v>
      </c>
      <c r="L2485" s="5">
        <f t="shared" si="532"/>
        <v>6.65</v>
      </c>
      <c r="M2485" s="4" t="str">
        <f t="shared" si="533"/>
        <v>NO</v>
      </c>
      <c r="N2485" s="4" t="str">
        <f t="shared" si="534"/>
        <v>NO</v>
      </c>
      <c r="O2485" s="4" t="str">
        <f t="shared" si="535"/>
        <v>NO</v>
      </c>
      <c r="P2485" s="5">
        <f t="shared" si="536"/>
        <v>0</v>
      </c>
      <c r="Q2485" s="5">
        <f t="shared" si="537"/>
        <v>0</v>
      </c>
      <c r="R2485" s="4">
        <f t="shared" si="538"/>
        <v>1900</v>
      </c>
      <c r="T2485" s="7">
        <f t="shared" si="539"/>
        <v>0</v>
      </c>
      <c r="V2485" s="5">
        <f t="shared" si="540"/>
        <v>0</v>
      </c>
      <c r="W2485" s="5">
        <f t="shared" si="541"/>
        <v>0</v>
      </c>
      <c r="X2485" s="7">
        <f t="shared" si="542"/>
        <v>0</v>
      </c>
      <c r="Z2485" s="7">
        <f t="shared" si="543"/>
        <v>-3742.5399999998044</v>
      </c>
      <c r="AA2485" s="5"/>
    </row>
    <row r="2486" spans="7:27">
      <c r="G2486" s="5">
        <f t="shared" si="529"/>
        <v>0.01</v>
      </c>
      <c r="H2486" s="5">
        <f t="shared" si="530"/>
        <v>1.1100000000000001</v>
      </c>
      <c r="J2486" s="10" t="str">
        <f t="shared" si="531"/>
        <v>SELL</v>
      </c>
      <c r="L2486" s="5">
        <f t="shared" si="532"/>
        <v>4.41</v>
      </c>
      <c r="M2486" s="4" t="str">
        <f t="shared" si="533"/>
        <v>NO</v>
      </c>
      <c r="N2486" s="4" t="str">
        <f t="shared" si="534"/>
        <v>NO</v>
      </c>
      <c r="O2486" s="4" t="str">
        <f t="shared" si="535"/>
        <v>NO</v>
      </c>
      <c r="P2486" s="5">
        <f t="shared" si="536"/>
        <v>0</v>
      </c>
      <c r="Q2486" s="5">
        <f t="shared" si="537"/>
        <v>0</v>
      </c>
      <c r="R2486" s="4">
        <f t="shared" si="538"/>
        <v>1900</v>
      </c>
      <c r="T2486" s="7">
        <f t="shared" si="539"/>
        <v>0</v>
      </c>
      <c r="V2486" s="5">
        <f t="shared" si="540"/>
        <v>0</v>
      </c>
      <c r="W2486" s="5">
        <f t="shared" si="541"/>
        <v>0</v>
      </c>
      <c r="X2486" s="7">
        <f t="shared" si="542"/>
        <v>0</v>
      </c>
      <c r="Z2486" s="7">
        <f t="shared" si="543"/>
        <v>-3742.5399999998044</v>
      </c>
      <c r="AA2486" s="5"/>
    </row>
    <row r="2487" spans="7:27">
      <c r="G2487" s="5">
        <f t="shared" si="529"/>
        <v>0.01</v>
      </c>
      <c r="H2487" s="5">
        <f t="shared" si="530"/>
        <v>0.74</v>
      </c>
      <c r="J2487" s="10" t="str">
        <f t="shared" si="531"/>
        <v>SELL</v>
      </c>
      <c r="L2487" s="5">
        <f t="shared" si="532"/>
        <v>2.93</v>
      </c>
      <c r="M2487" s="4" t="str">
        <f t="shared" si="533"/>
        <v>NO</v>
      </c>
      <c r="N2487" s="4" t="str">
        <f t="shared" si="534"/>
        <v>NO</v>
      </c>
      <c r="O2487" s="4" t="str">
        <f t="shared" si="535"/>
        <v>NO</v>
      </c>
      <c r="P2487" s="5">
        <f t="shared" si="536"/>
        <v>0</v>
      </c>
      <c r="Q2487" s="5">
        <f t="shared" si="537"/>
        <v>0</v>
      </c>
      <c r="R2487" s="4">
        <f t="shared" si="538"/>
        <v>1900</v>
      </c>
      <c r="T2487" s="7">
        <f t="shared" si="539"/>
        <v>0</v>
      </c>
      <c r="V2487" s="5">
        <f t="shared" si="540"/>
        <v>0</v>
      </c>
      <c r="W2487" s="5">
        <f t="shared" si="541"/>
        <v>0</v>
      </c>
      <c r="X2487" s="7">
        <f t="shared" si="542"/>
        <v>0</v>
      </c>
      <c r="Z2487" s="7">
        <f t="shared" si="543"/>
        <v>-3742.5399999998044</v>
      </c>
      <c r="AA2487" s="5"/>
    </row>
    <row r="2488" spans="7:27">
      <c r="G2488" s="5">
        <f t="shared" si="529"/>
        <v>0.01</v>
      </c>
      <c r="H2488" s="5">
        <f t="shared" si="530"/>
        <v>0.49</v>
      </c>
      <c r="J2488" s="10" t="str">
        <f t="shared" si="531"/>
        <v>SELL</v>
      </c>
      <c r="L2488" s="5">
        <f t="shared" si="532"/>
        <v>1.93</v>
      </c>
      <c r="M2488" s="4" t="str">
        <f t="shared" si="533"/>
        <v>NO</v>
      </c>
      <c r="N2488" s="4" t="str">
        <f t="shared" si="534"/>
        <v>NO</v>
      </c>
      <c r="O2488" s="4" t="str">
        <f t="shared" si="535"/>
        <v>NO</v>
      </c>
      <c r="P2488" s="5">
        <f t="shared" si="536"/>
        <v>0</v>
      </c>
      <c r="Q2488" s="5">
        <f t="shared" si="537"/>
        <v>0</v>
      </c>
      <c r="R2488" s="4">
        <f t="shared" si="538"/>
        <v>1900</v>
      </c>
      <c r="T2488" s="7">
        <f t="shared" si="539"/>
        <v>0</v>
      </c>
      <c r="V2488" s="5">
        <f t="shared" si="540"/>
        <v>0</v>
      </c>
      <c r="W2488" s="5">
        <f t="shared" si="541"/>
        <v>0</v>
      </c>
      <c r="X2488" s="7">
        <f t="shared" si="542"/>
        <v>0</v>
      </c>
      <c r="Z2488" s="7">
        <f t="shared" si="543"/>
        <v>-3742.5399999998044</v>
      </c>
      <c r="AA2488" s="5"/>
    </row>
    <row r="2489" spans="7:27">
      <c r="G2489" s="5">
        <f t="shared" si="529"/>
        <v>0.01</v>
      </c>
      <c r="H2489" s="5">
        <f t="shared" si="530"/>
        <v>0.33</v>
      </c>
      <c r="J2489" s="10" t="str">
        <f t="shared" si="531"/>
        <v>SELL</v>
      </c>
      <c r="L2489" s="5">
        <f t="shared" si="532"/>
        <v>1.29</v>
      </c>
      <c r="M2489" s="4" t="str">
        <f t="shared" si="533"/>
        <v>NO</v>
      </c>
      <c r="N2489" s="4" t="str">
        <f t="shared" si="534"/>
        <v>NO</v>
      </c>
      <c r="O2489" s="4" t="str">
        <f t="shared" si="535"/>
        <v>NO</v>
      </c>
      <c r="P2489" s="5">
        <f t="shared" si="536"/>
        <v>0</v>
      </c>
      <c r="Q2489" s="5">
        <f t="shared" si="537"/>
        <v>0</v>
      </c>
      <c r="R2489" s="4">
        <f t="shared" si="538"/>
        <v>1900</v>
      </c>
      <c r="T2489" s="7">
        <f t="shared" si="539"/>
        <v>0</v>
      </c>
      <c r="V2489" s="5">
        <f t="shared" si="540"/>
        <v>0</v>
      </c>
      <c r="W2489" s="5">
        <f t="shared" si="541"/>
        <v>0</v>
      </c>
      <c r="X2489" s="7">
        <f t="shared" si="542"/>
        <v>0</v>
      </c>
      <c r="Z2489" s="7">
        <f t="shared" si="543"/>
        <v>-3742.5399999998044</v>
      </c>
      <c r="AA2489" s="5"/>
    </row>
    <row r="2490" spans="7:27">
      <c r="G2490" s="5">
        <f t="shared" si="529"/>
        <v>0.01</v>
      </c>
      <c r="H2490" s="5">
        <f t="shared" si="530"/>
        <v>0.22</v>
      </c>
      <c r="J2490" s="10" t="str">
        <f t="shared" si="531"/>
        <v>SELL</v>
      </c>
      <c r="L2490" s="5">
        <f t="shared" si="532"/>
        <v>0.85</v>
      </c>
      <c r="M2490" s="4" t="str">
        <f t="shared" si="533"/>
        <v>NO</v>
      </c>
      <c r="N2490" s="4" t="str">
        <f t="shared" si="534"/>
        <v>NO</v>
      </c>
      <c r="O2490" s="4" t="str">
        <f t="shared" si="535"/>
        <v>NO</v>
      </c>
      <c r="P2490" s="5">
        <f t="shared" si="536"/>
        <v>0</v>
      </c>
      <c r="Q2490" s="5">
        <f t="shared" si="537"/>
        <v>0</v>
      </c>
      <c r="R2490" s="4">
        <f t="shared" si="538"/>
        <v>1900</v>
      </c>
      <c r="T2490" s="7">
        <f t="shared" si="539"/>
        <v>0</v>
      </c>
      <c r="V2490" s="5">
        <f t="shared" si="540"/>
        <v>0</v>
      </c>
      <c r="W2490" s="5">
        <f t="shared" si="541"/>
        <v>0</v>
      </c>
      <c r="X2490" s="7">
        <f t="shared" si="542"/>
        <v>0</v>
      </c>
      <c r="Z2490" s="7">
        <f t="shared" si="543"/>
        <v>-3742.5399999998044</v>
      </c>
      <c r="AA2490" s="5"/>
    </row>
    <row r="2491" spans="7:27">
      <c r="G2491" s="5">
        <f t="shared" si="529"/>
        <v>0.01</v>
      </c>
      <c r="H2491" s="5">
        <f t="shared" si="530"/>
        <v>0.15</v>
      </c>
      <c r="J2491" s="10" t="str">
        <f t="shared" si="531"/>
        <v>SELL</v>
      </c>
      <c r="L2491" s="5">
        <f t="shared" si="532"/>
        <v>0.56999999999999995</v>
      </c>
      <c r="M2491" s="4" t="str">
        <f t="shared" si="533"/>
        <v>NO</v>
      </c>
      <c r="N2491" s="4" t="str">
        <f t="shared" si="534"/>
        <v>NO</v>
      </c>
      <c r="O2491" s="4" t="str">
        <f t="shared" si="535"/>
        <v>NO</v>
      </c>
      <c r="P2491" s="5">
        <f t="shared" si="536"/>
        <v>0</v>
      </c>
      <c r="Q2491" s="5">
        <f t="shared" si="537"/>
        <v>0</v>
      </c>
      <c r="R2491" s="4">
        <f t="shared" si="538"/>
        <v>1900</v>
      </c>
      <c r="T2491" s="7">
        <f t="shared" si="539"/>
        <v>0</v>
      </c>
      <c r="V2491" s="5">
        <f t="shared" si="540"/>
        <v>0</v>
      </c>
      <c r="W2491" s="5">
        <f t="shared" si="541"/>
        <v>0</v>
      </c>
      <c r="X2491" s="7">
        <f t="shared" si="542"/>
        <v>0</v>
      </c>
      <c r="Z2491" s="7">
        <f t="shared" si="543"/>
        <v>-3742.5399999998044</v>
      </c>
      <c r="AA2491" s="5"/>
    </row>
    <row r="2492" spans="7:27">
      <c r="G2492" s="5">
        <f t="shared" si="529"/>
        <v>0.01</v>
      </c>
      <c r="H2492" s="5">
        <f t="shared" si="530"/>
        <v>0.1</v>
      </c>
      <c r="J2492" s="10" t="str">
        <f t="shared" si="531"/>
        <v>SELL</v>
      </c>
      <c r="L2492" s="5">
        <f t="shared" si="532"/>
        <v>0.37</v>
      </c>
      <c r="M2492" s="4" t="str">
        <f t="shared" si="533"/>
        <v>NO</v>
      </c>
      <c r="N2492" s="4" t="str">
        <f t="shared" si="534"/>
        <v>NO</v>
      </c>
      <c r="O2492" s="4" t="str">
        <f t="shared" si="535"/>
        <v>NO</v>
      </c>
      <c r="P2492" s="5">
        <f t="shared" si="536"/>
        <v>0</v>
      </c>
      <c r="Q2492" s="5">
        <f t="shared" si="537"/>
        <v>0</v>
      </c>
      <c r="R2492" s="4">
        <f t="shared" si="538"/>
        <v>1900</v>
      </c>
      <c r="T2492" s="7">
        <f t="shared" si="539"/>
        <v>0</v>
      </c>
      <c r="V2492" s="5">
        <f t="shared" si="540"/>
        <v>0</v>
      </c>
      <c r="W2492" s="5">
        <f t="shared" si="541"/>
        <v>0</v>
      </c>
      <c r="X2492" s="7">
        <f t="shared" si="542"/>
        <v>0</v>
      </c>
      <c r="Z2492" s="7">
        <f t="shared" si="543"/>
        <v>-3742.5399999998044</v>
      </c>
      <c r="AA2492" s="5"/>
    </row>
    <row r="2493" spans="7:27">
      <c r="G2493" s="5">
        <f t="shared" si="529"/>
        <v>0.01</v>
      </c>
      <c r="H2493" s="5">
        <f t="shared" si="530"/>
        <v>7.0000000000000007E-2</v>
      </c>
      <c r="J2493" s="10" t="str">
        <f t="shared" si="531"/>
        <v>SELL</v>
      </c>
      <c r="L2493" s="5">
        <f t="shared" si="532"/>
        <v>0.25</v>
      </c>
      <c r="M2493" s="4" t="str">
        <f t="shared" si="533"/>
        <v>NO</v>
      </c>
      <c r="N2493" s="4" t="str">
        <f t="shared" si="534"/>
        <v>NO</v>
      </c>
      <c r="O2493" s="4" t="str">
        <f t="shared" si="535"/>
        <v>NO</v>
      </c>
      <c r="P2493" s="5">
        <f t="shared" si="536"/>
        <v>0</v>
      </c>
      <c r="Q2493" s="5">
        <f t="shared" si="537"/>
        <v>0</v>
      </c>
      <c r="R2493" s="4">
        <f t="shared" si="538"/>
        <v>1900</v>
      </c>
      <c r="T2493" s="7">
        <f t="shared" si="539"/>
        <v>0</v>
      </c>
      <c r="V2493" s="5">
        <f t="shared" si="540"/>
        <v>0</v>
      </c>
      <c r="W2493" s="5">
        <f t="shared" si="541"/>
        <v>0</v>
      </c>
      <c r="X2493" s="7">
        <f t="shared" si="542"/>
        <v>0</v>
      </c>
      <c r="Z2493" s="7">
        <f t="shared" si="543"/>
        <v>-3742.5399999998044</v>
      </c>
      <c r="AA2493" s="5"/>
    </row>
    <row r="2494" spans="7:27">
      <c r="G2494" s="5">
        <f t="shared" si="529"/>
        <v>0.01</v>
      </c>
      <c r="H2494" s="5">
        <f t="shared" si="530"/>
        <v>0.05</v>
      </c>
      <c r="J2494" s="10" t="str">
        <f t="shared" si="531"/>
        <v>SELL</v>
      </c>
      <c r="L2494" s="5">
        <f t="shared" si="532"/>
        <v>0.17</v>
      </c>
      <c r="M2494" s="4" t="str">
        <f t="shared" si="533"/>
        <v>NO</v>
      </c>
      <c r="N2494" s="4" t="str">
        <f t="shared" si="534"/>
        <v>NO</v>
      </c>
      <c r="O2494" s="4" t="str">
        <f t="shared" si="535"/>
        <v>NO</v>
      </c>
      <c r="P2494" s="5">
        <f t="shared" si="536"/>
        <v>0</v>
      </c>
      <c r="Q2494" s="5">
        <f t="shared" si="537"/>
        <v>0</v>
      </c>
      <c r="R2494" s="4">
        <f t="shared" si="538"/>
        <v>1900</v>
      </c>
      <c r="T2494" s="7">
        <f t="shared" si="539"/>
        <v>0</v>
      </c>
      <c r="V2494" s="5">
        <f t="shared" si="540"/>
        <v>0</v>
      </c>
      <c r="W2494" s="5">
        <f t="shared" si="541"/>
        <v>0</v>
      </c>
      <c r="X2494" s="7">
        <f t="shared" si="542"/>
        <v>0</v>
      </c>
      <c r="Z2494" s="7">
        <f t="shared" si="543"/>
        <v>-3742.5399999998044</v>
      </c>
      <c r="AA2494" s="5"/>
    </row>
    <row r="2495" spans="7:27">
      <c r="G2495" s="5">
        <f t="shared" si="529"/>
        <v>0.01</v>
      </c>
      <c r="H2495" s="5">
        <f t="shared" si="530"/>
        <v>0.03</v>
      </c>
      <c r="J2495" s="10" t="str">
        <f t="shared" si="531"/>
        <v>SELL</v>
      </c>
      <c r="L2495" s="5">
        <f t="shared" si="532"/>
        <v>0.09</v>
      </c>
      <c r="M2495" s="4" t="str">
        <f t="shared" si="533"/>
        <v>NO</v>
      </c>
      <c r="N2495" s="4" t="str">
        <f t="shared" si="534"/>
        <v>NO</v>
      </c>
      <c r="O2495" s="4" t="str">
        <f t="shared" si="535"/>
        <v>NO</v>
      </c>
      <c r="P2495" s="5">
        <f t="shared" si="536"/>
        <v>0</v>
      </c>
      <c r="Q2495" s="5">
        <f t="shared" si="537"/>
        <v>0</v>
      </c>
      <c r="R2495" s="4">
        <f t="shared" si="538"/>
        <v>1900</v>
      </c>
      <c r="T2495" s="7">
        <f t="shared" si="539"/>
        <v>0</v>
      </c>
      <c r="V2495" s="5">
        <f t="shared" si="540"/>
        <v>0</v>
      </c>
      <c r="W2495" s="5">
        <f t="shared" si="541"/>
        <v>0</v>
      </c>
      <c r="X2495" s="7">
        <f t="shared" si="542"/>
        <v>0</v>
      </c>
      <c r="Z2495" s="7">
        <f t="shared" si="543"/>
        <v>-3742.5399999998044</v>
      </c>
      <c r="AA2495" s="5"/>
    </row>
    <row r="2496" spans="7:27">
      <c r="G2496" s="5">
        <f t="shared" si="529"/>
        <v>0.01</v>
      </c>
      <c r="H2496" s="5">
        <f t="shared" si="530"/>
        <v>0.02</v>
      </c>
      <c r="J2496" s="10" t="str">
        <f t="shared" si="531"/>
        <v>SELL</v>
      </c>
      <c r="L2496" s="5">
        <f t="shared" si="532"/>
        <v>0.05</v>
      </c>
      <c r="M2496" s="4" t="str">
        <f t="shared" si="533"/>
        <v>NO</v>
      </c>
      <c r="N2496" s="4" t="str">
        <f t="shared" si="534"/>
        <v>NO</v>
      </c>
      <c r="O2496" s="4" t="str">
        <f t="shared" si="535"/>
        <v>NO</v>
      </c>
      <c r="P2496" s="5">
        <f t="shared" si="536"/>
        <v>0</v>
      </c>
      <c r="Q2496" s="5">
        <f t="shared" si="537"/>
        <v>0</v>
      </c>
      <c r="R2496" s="4">
        <f t="shared" si="538"/>
        <v>1900</v>
      </c>
      <c r="T2496" s="7">
        <f t="shared" si="539"/>
        <v>0</v>
      </c>
      <c r="V2496" s="5">
        <f t="shared" si="540"/>
        <v>0</v>
      </c>
      <c r="W2496" s="5">
        <f t="shared" si="541"/>
        <v>0</v>
      </c>
      <c r="X2496" s="7">
        <f t="shared" si="542"/>
        <v>0</v>
      </c>
      <c r="Z2496" s="7">
        <f t="shared" si="543"/>
        <v>-3742.5399999998044</v>
      </c>
      <c r="AA2496" s="5"/>
    </row>
    <row r="2497" spans="7:27">
      <c r="G2497" s="5">
        <f t="shared" si="529"/>
        <v>0.01</v>
      </c>
      <c r="H2497" s="5">
        <f t="shared" si="530"/>
        <v>0.01</v>
      </c>
      <c r="J2497" s="10" t="str">
        <f t="shared" si="531"/>
        <v>SELL</v>
      </c>
      <c r="L2497" s="5">
        <f t="shared" si="532"/>
        <v>0.01</v>
      </c>
      <c r="M2497" s="4" t="str">
        <f t="shared" si="533"/>
        <v>NO</v>
      </c>
      <c r="N2497" s="4" t="str">
        <f t="shared" si="534"/>
        <v>NO</v>
      </c>
      <c r="O2497" s="4" t="str">
        <f t="shared" si="535"/>
        <v>NO</v>
      </c>
      <c r="P2497" s="5">
        <f t="shared" si="536"/>
        <v>0</v>
      </c>
      <c r="Q2497" s="5">
        <f t="shared" si="537"/>
        <v>0</v>
      </c>
      <c r="R2497" s="4">
        <f t="shared" si="538"/>
        <v>1900</v>
      </c>
      <c r="T2497" s="7">
        <f t="shared" si="539"/>
        <v>0</v>
      </c>
      <c r="V2497" s="5">
        <f t="shared" si="540"/>
        <v>0</v>
      </c>
      <c r="W2497" s="5">
        <f t="shared" si="541"/>
        <v>0</v>
      </c>
      <c r="X2497" s="7">
        <f t="shared" si="542"/>
        <v>0</v>
      </c>
      <c r="Z2497" s="7">
        <f t="shared" si="543"/>
        <v>-3742.5399999998044</v>
      </c>
      <c r="AA2497" s="5"/>
    </row>
  </sheetData>
  <autoFilter ref="A2:X1791">
    <filterColumn colId="14"/>
    <filterColumn colId="15"/>
    <filterColumn colId="17"/>
  </autoFilter>
  <conditionalFormatting sqref="J8:J2497">
    <cfRule type="expression" dxfId="5" priority="5" stopIfTrue="1">
      <formula>NOT(ISERROR(SEARCH("BUY",J8)))</formula>
    </cfRule>
    <cfRule type="expression" dxfId="4" priority="6" stopIfTrue="1">
      <formula>NOT(ISERROR(SEARCH("SELL",J8)))</formula>
    </cfRule>
  </conditionalFormatting>
  <conditionalFormatting sqref="C1872:C1048576">
    <cfRule type="expression" dxfId="3" priority="4">
      <formula>AND(J1871="SELL",C1872&gt;L1871)</formula>
    </cfRule>
  </conditionalFormatting>
  <conditionalFormatting sqref="D1871:D1048576">
    <cfRule type="expression" dxfId="2" priority="3">
      <formula>AND(J1870="BUY",D1871&lt;L1870)</formula>
    </cfRule>
  </conditionalFormatting>
  <conditionalFormatting sqref="M8:O2497">
    <cfRule type="expression" dxfId="1" priority="2">
      <formula>M8="YES"</formula>
    </cfRule>
  </conditionalFormatting>
  <conditionalFormatting sqref="C1:C2">
    <cfRule type="expression" dxfId="0" priority="1">
      <formula>AND(J1047413="SELL",C1&gt;L1047413)</formula>
    </cfRule>
  </conditionalFormatting>
  <pageMargins left="0.7" right="0.7" top="0.75" bottom="0.75" header="0.3" footer="0.3"/>
  <pageSetup paperSize="9" orientation="portrait" r:id="rId1"/>
  <legacyDrawing r:id="rId2"/>
</worksheet>
</file>

<file path=xl/worksheets/sheet3.xml><?xml version="1.0" encoding="utf-8"?>
<worksheet xmlns="http://schemas.openxmlformats.org/spreadsheetml/2006/main" xmlns:r="http://schemas.openxmlformats.org/officeDocument/2006/relationships">
  <dimension ref="B1:L29"/>
  <sheetViews>
    <sheetView zoomScale="90" zoomScaleNormal="90" workbookViewId="0">
      <selection activeCell="J14" sqref="J14"/>
    </sheetView>
  </sheetViews>
  <sheetFormatPr defaultRowHeight="15"/>
  <cols>
    <col min="1" max="1" width="9.140625" style="4"/>
    <col min="2" max="2" width="20.42578125" style="4" bestFit="1" customWidth="1"/>
    <col min="3" max="3" width="11.5703125" style="4" bestFit="1" customWidth="1"/>
    <col min="4" max="4" width="11.5703125" style="4" customWidth="1"/>
    <col min="5" max="16384" width="9.140625" style="4"/>
  </cols>
  <sheetData>
    <row r="1" spans="2:12">
      <c r="B1" s="1" t="s">
        <v>23</v>
      </c>
    </row>
    <row r="3" spans="2:12">
      <c r="B3" s="14" t="s">
        <v>24</v>
      </c>
      <c r="C3" s="4">
        <v>2005</v>
      </c>
      <c r="D3" s="4">
        <v>2006</v>
      </c>
      <c r="E3" s="4">
        <v>2007</v>
      </c>
      <c r="F3" s="4">
        <v>2008</v>
      </c>
      <c r="G3" s="4">
        <v>2009</v>
      </c>
      <c r="H3" s="4">
        <v>2010</v>
      </c>
      <c r="I3" s="4">
        <v>2011</v>
      </c>
      <c r="J3" s="4">
        <v>2012</v>
      </c>
      <c r="L3" s="4" t="s">
        <v>25</v>
      </c>
    </row>
    <row r="4" spans="2:12">
      <c r="B4" s="4" t="s">
        <v>26</v>
      </c>
      <c r="C4" s="7">
        <f>COUNTIF('BNF Backtest'!$R$8:$R$1853,Comparision!C3)-COUNTIFS('BNF Backtest'!$R$8:$R$1853,Comparision!C3,'BNF Backtest'!$T$8:$T$1853,"=0")</f>
        <v>6</v>
      </c>
      <c r="D4" s="7">
        <f>COUNTIF('BNF Backtest'!$R$8:$R$1853,Comparision!D3)-COUNTIFS('BNF Backtest'!$R$8:$R$1853,Comparision!D3,'BNF Backtest'!$T$8:$T$1853,"=0")</f>
        <v>20</v>
      </c>
      <c r="E4" s="7">
        <f>COUNTIF('BNF Backtest'!$R$8:$R$1853,Comparision!E3)-COUNTIFS('BNF Backtest'!$R$8:$R$1853,Comparision!E3,'BNF Backtest'!$T$8:$T$1853,"=0")</f>
        <v>21</v>
      </c>
      <c r="F4" s="7">
        <f>COUNTIF('BNF Backtest'!$R$8:$R$1853,Comparision!F3)-COUNTIFS('BNF Backtest'!$R$8:$R$1853,Comparision!F3,'BNF Backtest'!$T$8:$T$1853,"=0")</f>
        <v>19</v>
      </c>
      <c r="G4" s="7">
        <f>COUNTIF('BNF Backtest'!$R$8:$R$1853,Comparision!G3)-COUNTIFS('BNF Backtest'!$R$8:$R$1853,Comparision!G3,'BNF Backtest'!$T$8:$T$1853,"=0")</f>
        <v>20</v>
      </c>
      <c r="H4" s="7">
        <f>COUNTIF('BNF Backtest'!$R$8:$R$1853,Comparision!H3)-COUNTIFS('BNF Backtest'!$R$8:$R$1853,Comparision!H3,'BNF Backtest'!$T$8:$T$1853,"=0")</f>
        <v>22</v>
      </c>
      <c r="I4" s="7">
        <f>COUNTIF('BNF Backtest'!$R$8:$R$1853,Comparision!I3)-COUNTIFS('BNF Backtest'!$R$8:$R$1853,Comparision!I3,'BNF Backtest'!$T$8:$T$1853,"=0")</f>
        <v>19</v>
      </c>
      <c r="J4" s="7">
        <f>COUNTIF('BNF Backtest'!$R$8:$R$1853,Comparision!J3)-COUNTIFS('BNF Backtest'!$R$8:$R$1853,Comparision!J3,'BNF Backtest'!$T$8:$T$1853,"=0")</f>
        <v>26</v>
      </c>
      <c r="L4" s="7">
        <f>SUM(C4:K4)</f>
        <v>153</v>
      </c>
    </row>
    <row r="5" spans="2:12">
      <c r="B5" s="4" t="s">
        <v>27</v>
      </c>
      <c r="C5" s="7">
        <f>COUNTIF('BNF Backtest'!$R$12:$R$1853,Comparision!C3)-COUNTIFS('BNF Backtest'!$R$8:$R$1853,Comparision!C3,'BNF Backtest'!$X$8:$X$1853,"=0")</f>
        <v>18</v>
      </c>
      <c r="D5" s="7">
        <f>COUNTIF('BNF Backtest'!$R$12:$R$1853,Comparision!D3)-COUNTIFS('BNF Backtest'!$R$8:$R$1853,Comparision!D3,'BNF Backtest'!$X$8:$X$1853,"=0")</f>
        <v>34</v>
      </c>
      <c r="E5" s="7">
        <f>COUNTIF('BNF Backtest'!$R$12:$R$1853,Comparision!E3)-COUNTIFS('BNF Backtest'!$R$8:$R$1853,Comparision!E3,'BNF Backtest'!$X$8:$X$1853,"=0")</f>
        <v>32</v>
      </c>
      <c r="F5" s="7">
        <f>COUNTIF('BNF Backtest'!$R$12:$R$1853,Comparision!F3)-COUNTIFS('BNF Backtest'!$R$8:$R$1853,Comparision!F3,'BNF Backtest'!$X$8:$X$1853,"=0")</f>
        <v>34</v>
      </c>
      <c r="G5" s="7">
        <f>COUNTIF('BNF Backtest'!$R$12:$R$1853,Comparision!G3)-COUNTIFS('BNF Backtest'!$R$8:$R$1853,Comparision!G3,'BNF Backtest'!$X$8:$X$1853,"=0")</f>
        <v>38</v>
      </c>
      <c r="H5" s="7">
        <f>COUNTIF('BNF Backtest'!$R$12:$R$1853,Comparision!H3)-COUNTIFS('BNF Backtest'!$R$8:$R$1853,Comparision!H3,'BNF Backtest'!$X$8:$X$1853,"=0")</f>
        <v>30</v>
      </c>
      <c r="I5" s="7">
        <f>COUNTIF('BNF Backtest'!$R$12:$R$1853,Comparision!I3)-COUNTIFS('BNF Backtest'!$R$8:$R$1853,Comparision!I3,'BNF Backtest'!$X$8:$X$1853,"=0")</f>
        <v>43</v>
      </c>
      <c r="J5" s="7">
        <f>COUNTIF('BNF Backtest'!$R$12:$R$1853,Comparision!J3)-COUNTIFS('BNF Backtest'!$R$8:$R$1853,Comparision!J3,'BNF Backtest'!$X$8:$X$1853,"=0")</f>
        <v>35</v>
      </c>
      <c r="L5" s="7">
        <f>SUM(C5:K5)</f>
        <v>264</v>
      </c>
    </row>
    <row r="6" spans="2:12">
      <c r="C6" s="7"/>
      <c r="D6" s="7"/>
      <c r="E6" s="7"/>
    </row>
    <row r="7" spans="2:12">
      <c r="B7" s="4" t="s">
        <v>28</v>
      </c>
      <c r="C7" s="7">
        <f t="shared" ref="C7:J7" si="0">(C4*25*2*3)+(C5*25*3)</f>
        <v>2250</v>
      </c>
      <c r="D7" s="7">
        <f t="shared" si="0"/>
        <v>5550</v>
      </c>
      <c r="E7" s="7">
        <f t="shared" si="0"/>
        <v>5550</v>
      </c>
      <c r="F7" s="7">
        <f t="shared" si="0"/>
        <v>5400</v>
      </c>
      <c r="G7" s="7">
        <f t="shared" si="0"/>
        <v>5850</v>
      </c>
      <c r="H7" s="7">
        <f t="shared" si="0"/>
        <v>5550</v>
      </c>
      <c r="I7" s="7">
        <f t="shared" si="0"/>
        <v>6075</v>
      </c>
      <c r="J7" s="7">
        <f t="shared" si="0"/>
        <v>6525</v>
      </c>
      <c r="L7" s="7">
        <f>SUM(C7:K7)</f>
        <v>42750</v>
      </c>
    </row>
    <row r="8" spans="2:12">
      <c r="C8" s="7"/>
      <c r="D8" s="7"/>
      <c r="E8" s="7"/>
    </row>
    <row r="9" spans="2:12">
      <c r="B9" s="4" t="s">
        <v>29</v>
      </c>
      <c r="C9" s="7">
        <f>SUMIF('BNF Backtest'!$R$8:$R$1853,Comparision!C3,'BNF Backtest'!$T$8:$T$1853)*2</f>
        <v>-584.54000000000008</v>
      </c>
      <c r="D9" s="7">
        <f>SUMIF('BNF Backtest'!$R$8:$R$1853,Comparision!D3,'BNF Backtest'!$T$8:$T$1853)*2</f>
        <v>-1696.08</v>
      </c>
      <c r="E9" s="7">
        <f>SUMIF('BNF Backtest'!$R$8:$R$1853,Comparision!E3,'BNF Backtest'!$T$8:$T$1853)*2</f>
        <v>-4102.3799999999992</v>
      </c>
      <c r="F9" s="7">
        <f>SUMIF('BNF Backtest'!$R$8:$R$1853,Comparision!F3,'BNF Backtest'!$T$8:$T$1853)*2</f>
        <v>-4597</v>
      </c>
      <c r="G9" s="7">
        <f>SUMIF('BNF Backtest'!$R$8:$R$1853,Comparision!G3,'BNF Backtest'!$T$8:$T$1853)*2</f>
        <v>-4150.9000000000005</v>
      </c>
      <c r="H9" s="7">
        <f>SUMIF('BNF Backtest'!$R$8:$R$1853,Comparision!H3,'BNF Backtest'!$T$8:$T$1853)*2</f>
        <v>-4209.3599999999997</v>
      </c>
      <c r="I9" s="7">
        <f>SUMIF('BNF Backtest'!$R$8:$R$1853,Comparision!I3,'BNF Backtest'!$T$8:$T$1853)*2</f>
        <v>-2919.3000000000006</v>
      </c>
      <c r="J9" s="7">
        <f>SUMIF('BNF Backtest'!$R$8:$R$1853,Comparision!J3,'BNF Backtest'!$T$8:$T$1853)*2</f>
        <v>-4244.0200000000004</v>
      </c>
      <c r="L9" s="7">
        <f>SUM(C9:K9)</f>
        <v>-26503.58</v>
      </c>
    </row>
    <row r="10" spans="2:12">
      <c r="B10" s="4" t="s">
        <v>30</v>
      </c>
      <c r="C10" s="7">
        <f>SUMIF('BNF Backtest'!$R$8:$R$1853,Comparision!C3,'BNF Backtest'!$X$8:$X$1853)</f>
        <v>2200.1300000000024</v>
      </c>
      <c r="D10" s="7">
        <f>SUMIF('BNF Backtest'!$R$8:$R$1853,Comparision!D3,'BNF Backtest'!$X$8:$X$1853)</f>
        <v>4326.4702000000007</v>
      </c>
      <c r="E10" s="7">
        <f>SUMIF('BNF Backtest'!$R$8:$R$1853,Comparision!E3,'BNF Backtest'!$X$8:$X$1853)</f>
        <v>5914.0687999999982</v>
      </c>
      <c r="F10" s="7">
        <f>SUMIF('BNF Backtest'!$R$8:$R$1853,Comparision!F3,'BNF Backtest'!$X$8:$X$1853)</f>
        <v>10470.759999999998</v>
      </c>
      <c r="G10" s="7">
        <f>SUMIF('BNF Backtest'!$R$8:$R$1853,Comparision!G3,'BNF Backtest'!$X$8:$X$1853)</f>
        <v>7920.6294000000007</v>
      </c>
      <c r="H10" s="7">
        <f>SUMIF('BNF Backtest'!$R$8:$R$1853,Comparision!H3,'BNF Backtest'!$X$8:$X$1853)</f>
        <v>7396.6292000000103</v>
      </c>
      <c r="I10" s="7">
        <f>SUMIF('BNF Backtest'!$R$8:$R$1853,Comparision!I3,'BNF Backtest'!$X$8:$X$1853)</f>
        <v>5582.8000000000011</v>
      </c>
      <c r="J10" s="7">
        <f>SUMIF('BNF Backtest'!$R$8:$R$1853,Comparision!J3,'BNF Backtest'!$X$8:$X$1853)</f>
        <v>6068.1592000000055</v>
      </c>
      <c r="L10" s="7">
        <f>SUM(C10:K10)</f>
        <v>49879.646800000017</v>
      </c>
    </row>
    <row r="12" spans="2:12">
      <c r="B12" s="4" t="s">
        <v>31</v>
      </c>
      <c r="C12" s="7">
        <f t="shared" ref="C12:J12" si="1">C10+C9</f>
        <v>1615.5900000000024</v>
      </c>
      <c r="D12" s="7">
        <f t="shared" si="1"/>
        <v>2630.3902000000007</v>
      </c>
      <c r="E12" s="7">
        <f t="shared" si="1"/>
        <v>1811.688799999999</v>
      </c>
      <c r="F12" s="7">
        <f t="shared" si="1"/>
        <v>5873.7599999999984</v>
      </c>
      <c r="G12" s="7">
        <f t="shared" si="1"/>
        <v>3769.7294000000002</v>
      </c>
      <c r="H12" s="7">
        <f t="shared" si="1"/>
        <v>3187.2692000000106</v>
      </c>
      <c r="I12" s="7">
        <f t="shared" si="1"/>
        <v>2663.5000000000005</v>
      </c>
      <c r="J12" s="7">
        <f t="shared" si="1"/>
        <v>1824.1392000000051</v>
      </c>
      <c r="L12" s="7">
        <f>SUM(C12:K12)</f>
        <v>23376.066800000015</v>
      </c>
    </row>
    <row r="13" spans="2:12">
      <c r="C13" s="7"/>
      <c r="D13" s="7"/>
      <c r="E13" s="7"/>
    </row>
    <row r="14" spans="2:12">
      <c r="B14" s="4" t="s">
        <v>32</v>
      </c>
      <c r="C14" s="12">
        <f t="shared" ref="C14:J14" si="2">(C12*25)-C7</f>
        <v>38139.750000000058</v>
      </c>
      <c r="D14" s="12">
        <f t="shared" si="2"/>
        <v>60209.755000000019</v>
      </c>
      <c r="E14" s="12">
        <f t="shared" si="2"/>
        <v>39742.219999999972</v>
      </c>
      <c r="F14" s="12">
        <f t="shared" si="2"/>
        <v>141443.99999999997</v>
      </c>
      <c r="G14" s="12">
        <f t="shared" si="2"/>
        <v>88393.235000000001</v>
      </c>
      <c r="H14" s="12">
        <f t="shared" si="2"/>
        <v>74131.730000000272</v>
      </c>
      <c r="I14" s="12">
        <f t="shared" si="2"/>
        <v>60512.500000000015</v>
      </c>
      <c r="J14" s="12">
        <f t="shared" si="2"/>
        <v>39078.480000000127</v>
      </c>
      <c r="L14" s="12">
        <f>SUM(C14:K14)</f>
        <v>541651.67000000039</v>
      </c>
    </row>
    <row r="15" spans="2:12">
      <c r="C15" s="7"/>
      <c r="D15" s="7"/>
    </row>
    <row r="16" spans="2:12">
      <c r="B16" s="14" t="s">
        <v>33</v>
      </c>
    </row>
    <row r="17" spans="2:12">
      <c r="B17" s="4" t="s">
        <v>26</v>
      </c>
      <c r="C17" s="7">
        <f>COUNTIF('NF Backtest'!$R$8:$R$1855,Comparision!C3)-COUNTIFS('NF Backtest'!$R$8:$R$1855,Comparision!C3,'NF Backtest'!$T$8:$T$1855,"=0")</f>
        <v>7</v>
      </c>
      <c r="D17" s="7">
        <f>COUNTIF('NF Backtest'!$R$8:$R$1855,Comparision!D3)-COUNTIFS('NF Backtest'!$R$8:$R$1855,Comparision!D3,'NF Backtest'!$T$8:$T$1855,"=0")</f>
        <v>18</v>
      </c>
      <c r="E17" s="7">
        <f>COUNTIF('NF Backtest'!$R$8:$R$1855,Comparision!E3)-COUNTIFS('NF Backtest'!$R$8:$R$1855,Comparision!E3,'NF Backtest'!$T$8:$T$1855,"=0")</f>
        <v>22</v>
      </c>
      <c r="F17" s="7">
        <f>COUNTIF('NF Backtest'!$R$8:$R$1855,Comparision!F3)-COUNTIFS('NF Backtest'!$R$8:$R$1855,Comparision!F3,'NF Backtest'!$T$8:$T$1855,"=0")</f>
        <v>28</v>
      </c>
      <c r="G17" s="7">
        <f>COUNTIF('NF Backtest'!$R$8:$R$1855,Comparision!G3)-COUNTIFS('NF Backtest'!$R$8:$R$1855,Comparision!G3,'NF Backtest'!$T$8:$T$1855,"=0")</f>
        <v>24</v>
      </c>
      <c r="H17" s="7">
        <f>COUNTIF('NF Backtest'!$R$8:$R$1855,Comparision!H3)-COUNTIFS('NF Backtest'!$R$8:$R$1855,Comparision!H3,'NF Backtest'!$T$8:$T$1855,"=0")</f>
        <v>29</v>
      </c>
      <c r="I17" s="7">
        <f>COUNTIF('NF Backtest'!$R$8:$R$1855,Comparision!I3)-COUNTIFS('NF Backtest'!$R$8:$R$1855,Comparision!I3,'NF Backtest'!$T$8:$T$1855,"=0")</f>
        <v>23</v>
      </c>
      <c r="J17" s="7">
        <f>COUNTIF('NF Backtest'!$R$8:$R$1855,Comparision!J3)-COUNTIFS('NF Backtest'!$R$8:$R$1855,Comparision!J3,'NF Backtest'!$T$8:$T$1855,"=0")</f>
        <v>30</v>
      </c>
      <c r="L17" s="7">
        <f>SUM(C17:K17)</f>
        <v>181</v>
      </c>
    </row>
    <row r="18" spans="2:12">
      <c r="B18" s="4" t="s">
        <v>27</v>
      </c>
      <c r="C18" s="7">
        <f>COUNTIF('NF Backtest'!$R$8:$R$1855,Comparision!C3)-COUNTIFS('NF Backtest'!$R$8:$R$1855,Comparision!C3,'NF Backtest'!$X$8:$X$1855,"=0")</f>
        <v>15</v>
      </c>
      <c r="D18" s="7">
        <f>COUNTIF('NF Backtest'!$R$8:$R$1855,Comparision!D3)-COUNTIFS('NF Backtest'!$R$8:$R$1855,Comparision!D3,'NF Backtest'!$X$8:$X$1855,"=0")</f>
        <v>32</v>
      </c>
      <c r="E18" s="7">
        <f>COUNTIF('NF Backtest'!$R$8:$R$1855,Comparision!E3)-COUNTIFS('NF Backtest'!$R$8:$R$1855,Comparision!E3,'NF Backtest'!$X$8:$X$1855,"=0")</f>
        <v>32</v>
      </c>
      <c r="F18" s="7">
        <f>COUNTIF('NF Backtest'!$R$8:$R$1855,Comparision!F3)-COUNTIFS('NF Backtest'!$R$8:$R$1855,Comparision!F3,'NF Backtest'!$X$8:$X$1855,"=0")</f>
        <v>32</v>
      </c>
      <c r="G18" s="7">
        <f>COUNTIF('NF Backtest'!$R$8:$R$1855,Comparision!G3)-COUNTIFS('NF Backtest'!$R$8:$R$1855,Comparision!G3,'NF Backtest'!$X$8:$X$1855,"=0")</f>
        <v>38</v>
      </c>
      <c r="H18" s="7">
        <f>COUNTIF('NF Backtest'!$R$8:$R$1855,Comparision!H3)-COUNTIFS('NF Backtest'!$R$8:$R$1855,Comparision!H3,'NF Backtest'!$X$8:$X$1855,"=0")</f>
        <v>40</v>
      </c>
      <c r="I18" s="7">
        <f>COUNTIF('NF Backtest'!$R$8:$R$1855,Comparision!I3)-COUNTIFS('NF Backtest'!$R$8:$R$1855,Comparision!I3,'NF Backtest'!$X$8:$X$1855,"=0")</f>
        <v>39</v>
      </c>
      <c r="J18" s="7">
        <f>COUNTIF('NF Backtest'!$R$8:$R$1855,Comparision!J3)-COUNTIFS('NF Backtest'!$R$8:$R$1855,Comparision!J3,'NF Backtest'!$X$8:$X$1855,"=0")</f>
        <v>23</v>
      </c>
      <c r="L18" s="7">
        <f>SUM(C18:K18)</f>
        <v>251</v>
      </c>
    </row>
    <row r="19" spans="2:12">
      <c r="C19" s="7"/>
      <c r="D19" s="7"/>
      <c r="E19" s="7"/>
    </row>
    <row r="20" spans="2:12">
      <c r="B20" s="4" t="s">
        <v>28</v>
      </c>
      <c r="C20" s="7">
        <f t="shared" ref="C20:J20" si="3">(C17*50*2*3)+(C18*50*3)</f>
        <v>4350</v>
      </c>
      <c r="D20" s="7">
        <f t="shared" si="3"/>
        <v>10200</v>
      </c>
      <c r="E20" s="7">
        <f t="shared" si="3"/>
        <v>11400</v>
      </c>
      <c r="F20" s="7">
        <f t="shared" si="3"/>
        <v>13200</v>
      </c>
      <c r="G20" s="7">
        <f t="shared" si="3"/>
        <v>12900</v>
      </c>
      <c r="H20" s="7">
        <f t="shared" si="3"/>
        <v>14700</v>
      </c>
      <c r="I20" s="7">
        <f t="shared" si="3"/>
        <v>12750</v>
      </c>
      <c r="J20" s="7">
        <f t="shared" si="3"/>
        <v>12450</v>
      </c>
      <c r="L20" s="7">
        <f>SUM(C20:K20)</f>
        <v>91950</v>
      </c>
    </row>
    <row r="21" spans="2:12">
      <c r="C21" s="7"/>
      <c r="D21" s="7"/>
      <c r="E21" s="7"/>
    </row>
    <row r="22" spans="2:12">
      <c r="B22" s="4" t="s">
        <v>29</v>
      </c>
      <c r="C22" s="7">
        <f>SUMIF('NF Backtest'!$R$8:$R$1855,Comparision!C3,'NF Backtest'!$T$8:$T$1855)*2</f>
        <v>-294.04000000000002</v>
      </c>
      <c r="D22" s="7">
        <f>SUMIF('NF Backtest'!$R$8:$R$1855,Comparision!D3,'NF Backtest'!$T$8:$T$1855)*2</f>
        <v>-1240.2999999999997</v>
      </c>
      <c r="E22" s="7">
        <f>SUMIF('NF Backtest'!$R$8:$R$1855,Comparision!E3,'NF Backtest'!$T$8:$T$1855)*2</f>
        <v>-2728.7000000000003</v>
      </c>
      <c r="F22" s="7">
        <f>SUMIF('NF Backtest'!$R$8:$R$1855,Comparision!F3,'NF Backtest'!$T$8:$T$1855)*2</f>
        <v>-3194.5399999999995</v>
      </c>
      <c r="G22" s="7">
        <f>SUMIF('NF Backtest'!$R$8:$R$1855,Comparision!G3,'NF Backtest'!$T$8:$T$1855)*2</f>
        <v>-2487.4800000000005</v>
      </c>
      <c r="H22" s="7">
        <f>SUMIF('NF Backtest'!$R$8:$R$1855,Comparision!H3,'NF Backtest'!$T$8:$T$1855)*2</f>
        <v>-1479.5599999999997</v>
      </c>
      <c r="I22" s="7">
        <f>SUMIF('NF Backtest'!$R$8:$R$1855,Comparision!I3,'NF Backtest'!$T$8:$T$1855)*2</f>
        <v>-2539.7000000000012</v>
      </c>
      <c r="J22" s="7">
        <f>SUMIF('NF Backtest'!$R$8:$R$1855,Comparision!J3,'NF Backtest'!$T$8:$T$1855)*2</f>
        <v>-2183.42</v>
      </c>
      <c r="L22" s="7">
        <f>SUM(C22:K22)</f>
        <v>-16147.740000000002</v>
      </c>
    </row>
    <row r="23" spans="2:12">
      <c r="B23" s="4" t="s">
        <v>30</v>
      </c>
      <c r="C23" s="7">
        <f>SUMIF('NF Backtest'!$R$8:$R$1855,Comparision!C3,'NF Backtest'!$X$8:$X$1855)</f>
        <v>855.63989999999876</v>
      </c>
      <c r="D23" s="7">
        <f>SUMIF('NF Backtest'!$R$8:$R$1855,Comparision!D3,'NF Backtest'!$X$8:$X$1855)</f>
        <v>2403.4298999999987</v>
      </c>
      <c r="E23" s="7">
        <f>SUMIF('NF Backtest'!$R$8:$R$1855,Comparision!E3,'NF Backtest'!$X$8:$X$1855)</f>
        <v>3351.4694000000027</v>
      </c>
      <c r="F23" s="7">
        <f>SUMIF('NF Backtest'!$R$8:$R$1855,Comparision!F3,'NF Backtest'!$X$8:$X$1855)</f>
        <v>4618.2800000000007</v>
      </c>
      <c r="G23" s="7">
        <f>SUMIF('NF Backtest'!$R$8:$R$1855,Comparision!G3,'NF Backtest'!$X$8:$X$1855)</f>
        <v>3199.7700000000004</v>
      </c>
      <c r="H23" s="7">
        <f>SUMIF('NF Backtest'!$R$8:$R$1855,Comparision!H3,'NF Backtest'!$X$8:$X$1855)</f>
        <v>2651.38</v>
      </c>
      <c r="I23" s="7">
        <f>SUMIF('NF Backtest'!$R$8:$R$1855,Comparision!I3,'NF Backtest'!$X$8:$X$1855)</f>
        <v>3488.4399999999951</v>
      </c>
      <c r="J23" s="7">
        <f>SUMIF('NF Backtest'!$R$8:$R$1855,Comparision!J3,'NF Backtest'!$X$8:$X$1855)</f>
        <v>2587.3400000000029</v>
      </c>
      <c r="L23" s="7">
        <f>SUM(C23:K23)</f>
        <v>23155.749200000002</v>
      </c>
    </row>
    <row r="25" spans="2:12">
      <c r="B25" s="4" t="s">
        <v>31</v>
      </c>
      <c r="C25" s="7">
        <f t="shared" ref="C25:J25" si="4">C23+C22</f>
        <v>561.5998999999988</v>
      </c>
      <c r="D25" s="7">
        <f t="shared" si="4"/>
        <v>1163.129899999999</v>
      </c>
      <c r="E25" s="7">
        <f t="shared" si="4"/>
        <v>622.76940000000241</v>
      </c>
      <c r="F25" s="7">
        <f t="shared" si="4"/>
        <v>1423.7400000000011</v>
      </c>
      <c r="G25" s="7">
        <f t="shared" si="4"/>
        <v>712.29</v>
      </c>
      <c r="H25" s="7">
        <f t="shared" si="4"/>
        <v>1171.8200000000004</v>
      </c>
      <c r="I25" s="7">
        <f t="shared" si="4"/>
        <v>948.73999999999387</v>
      </c>
      <c r="J25" s="7">
        <f t="shared" si="4"/>
        <v>403.9200000000028</v>
      </c>
      <c r="L25" s="7">
        <f>SUM(C25:K25)</f>
        <v>7008.0091999999977</v>
      </c>
    </row>
    <row r="26" spans="2:12">
      <c r="C26" s="7"/>
      <c r="D26" s="7"/>
      <c r="E26" s="7"/>
    </row>
    <row r="27" spans="2:12">
      <c r="B27" s="4" t="s">
        <v>32</v>
      </c>
      <c r="C27" s="12">
        <f t="shared" ref="C27:J27" si="5">(C25*50)-C20</f>
        <v>23729.994999999941</v>
      </c>
      <c r="D27" s="12">
        <f t="shared" si="5"/>
        <v>47956.494999999952</v>
      </c>
      <c r="E27" s="12">
        <f t="shared" si="5"/>
        <v>19738.470000000121</v>
      </c>
      <c r="F27" s="12">
        <f t="shared" si="5"/>
        <v>57987.000000000058</v>
      </c>
      <c r="G27" s="12">
        <f t="shared" si="5"/>
        <v>22714.5</v>
      </c>
      <c r="H27" s="12">
        <f t="shared" si="5"/>
        <v>43891.000000000022</v>
      </c>
      <c r="I27" s="12">
        <f t="shared" si="5"/>
        <v>34686.999999999694</v>
      </c>
      <c r="J27" s="12">
        <f t="shared" si="5"/>
        <v>7746.0000000001382</v>
      </c>
      <c r="L27" s="12">
        <f>SUM(C27:K27)</f>
        <v>258450.45999999993</v>
      </c>
    </row>
    <row r="29" spans="2:12">
      <c r="B29" s="4" t="s">
        <v>34</v>
      </c>
      <c r="C29" s="12">
        <f t="shared" ref="C29:J29" si="6">C14-C27</f>
        <v>14409.755000000117</v>
      </c>
      <c r="D29" s="12">
        <f t="shared" si="6"/>
        <v>12253.260000000068</v>
      </c>
      <c r="E29" s="12">
        <f t="shared" si="6"/>
        <v>20003.749999999851</v>
      </c>
      <c r="F29" s="12">
        <f t="shared" si="6"/>
        <v>83456.999999999913</v>
      </c>
      <c r="G29" s="12">
        <f t="shared" si="6"/>
        <v>65678.735000000001</v>
      </c>
      <c r="H29" s="12">
        <f t="shared" si="6"/>
        <v>30240.730000000251</v>
      </c>
      <c r="I29" s="12">
        <f t="shared" si="6"/>
        <v>25825.50000000032</v>
      </c>
      <c r="J29" s="12">
        <f t="shared" si="6"/>
        <v>31332.479999999989</v>
      </c>
      <c r="L29" s="12">
        <f>SUM(C29:K29)</f>
        <v>283201.21000000049</v>
      </c>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BNF Backtest</vt:lpstr>
      <vt:lpstr>NF Backtest</vt:lpstr>
      <vt:lpstr>Comparision</vt:lpstr>
    </vt:vector>
  </TitlesOfParts>
  <Company>Kraft Foods, Inc.</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sgalrani</dc:creator>
  <cp:lastModifiedBy>Admin</cp:lastModifiedBy>
  <dcterms:created xsi:type="dcterms:W3CDTF">2012-09-25T10:13:11Z</dcterms:created>
  <dcterms:modified xsi:type="dcterms:W3CDTF">2015-05-19T10:32:57Z</dcterms:modified>
</cp:coreProperties>
</file>